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Vilius InBio\Desktop\Catalogues for institutes 2018\Galutiniai 2018\NVI katalogai\Parengti\NVI catalogs with prices\Prepared catalogs for NVI tender agreement\Corninig\"/>
    </mc:Choice>
  </mc:AlternateContent>
  <bookViews>
    <workbookView xWindow="0" yWindow="0" windowWidth="20490" windowHeight="7155"/>
  </bookViews>
  <sheets>
    <sheet name="Corning " sheetId="2" r:id="rId1"/>
    <sheet name="Sheet1" sheetId="3" r:id="rId2"/>
  </sheets>
  <calcPr calcId="152511"/>
</workbook>
</file>

<file path=xl/calcChain.xml><?xml version="1.0" encoding="utf-8"?>
<calcChain xmlns="http://schemas.openxmlformats.org/spreadsheetml/2006/main">
  <c r="H9479" i="2" l="1"/>
  <c r="H9478" i="2"/>
  <c r="H9477" i="2"/>
  <c r="H9476" i="2"/>
  <c r="H9475" i="2"/>
  <c r="H9474" i="2"/>
  <c r="H9473" i="2"/>
  <c r="H9472" i="2"/>
  <c r="H9471" i="2"/>
  <c r="H9470" i="2"/>
  <c r="H9469" i="2"/>
  <c r="H9468" i="2"/>
  <c r="H9467" i="2"/>
  <c r="H9466" i="2"/>
  <c r="H9465" i="2"/>
  <c r="H9464" i="2"/>
  <c r="H9463" i="2"/>
  <c r="H9462" i="2"/>
  <c r="H9461" i="2"/>
  <c r="H9460" i="2"/>
  <c r="H9459" i="2"/>
  <c r="H9458" i="2"/>
  <c r="H9457" i="2"/>
  <c r="H9456" i="2"/>
  <c r="H9455" i="2"/>
  <c r="H9454" i="2"/>
  <c r="H9453" i="2"/>
  <c r="H9452" i="2"/>
  <c r="H9451" i="2"/>
  <c r="H9450" i="2"/>
  <c r="H9449" i="2"/>
  <c r="H9448" i="2"/>
  <c r="H9447" i="2"/>
  <c r="H9446" i="2"/>
  <c r="H9445" i="2"/>
  <c r="H9444" i="2"/>
  <c r="H9443" i="2"/>
  <c r="H9442" i="2"/>
  <c r="H9441" i="2"/>
  <c r="H9440" i="2"/>
  <c r="H9439" i="2"/>
  <c r="H9438" i="2"/>
  <c r="H9437" i="2"/>
  <c r="H9436" i="2"/>
  <c r="H9435" i="2"/>
  <c r="H9434" i="2"/>
  <c r="H9433" i="2"/>
  <c r="H9432" i="2"/>
  <c r="H9431" i="2"/>
  <c r="H9430" i="2"/>
  <c r="H9429" i="2"/>
  <c r="H9428" i="2"/>
  <c r="H9427" i="2"/>
  <c r="H9426" i="2"/>
  <c r="H9425" i="2"/>
  <c r="H9424" i="2"/>
  <c r="H9423" i="2"/>
  <c r="H9422" i="2"/>
  <c r="H9421" i="2"/>
  <c r="H9420" i="2"/>
  <c r="H9419" i="2"/>
  <c r="H9418" i="2"/>
  <c r="H9417" i="2"/>
  <c r="H9416" i="2"/>
  <c r="H9415" i="2"/>
  <c r="H9414" i="2"/>
  <c r="H9413" i="2"/>
  <c r="H9412" i="2"/>
  <c r="C9479" i="2" l="1"/>
  <c r="C9478" i="2"/>
  <c r="C9477" i="2"/>
  <c r="C9476" i="2"/>
  <c r="C9475" i="2"/>
  <c r="C9474" i="2"/>
  <c r="C9473" i="2"/>
  <c r="C9472" i="2"/>
  <c r="C9471" i="2"/>
  <c r="C9470" i="2"/>
  <c r="C9469" i="2"/>
  <c r="C9468" i="2"/>
  <c r="C9467" i="2"/>
  <c r="C9466" i="2"/>
  <c r="C9465" i="2"/>
  <c r="C9464" i="2"/>
  <c r="C9463" i="2"/>
  <c r="C9462" i="2"/>
  <c r="C9461" i="2"/>
  <c r="C9460" i="2"/>
  <c r="C9459" i="2"/>
  <c r="C9458" i="2"/>
  <c r="C9457" i="2"/>
  <c r="C9456" i="2"/>
  <c r="C9455" i="2"/>
  <c r="C9454" i="2"/>
  <c r="C9453" i="2"/>
  <c r="C9452" i="2"/>
  <c r="C9451" i="2"/>
  <c r="C9450" i="2"/>
  <c r="C9449" i="2"/>
  <c r="C9448" i="2"/>
  <c r="C9447" i="2"/>
  <c r="C9446" i="2"/>
  <c r="C9445" i="2"/>
  <c r="C9444" i="2"/>
  <c r="C9443" i="2"/>
  <c r="C9442" i="2"/>
  <c r="C9441" i="2"/>
  <c r="C9440" i="2"/>
  <c r="C9439" i="2"/>
  <c r="C9438" i="2"/>
  <c r="C9437" i="2"/>
  <c r="C9436" i="2"/>
  <c r="C9435" i="2"/>
  <c r="C9434" i="2"/>
  <c r="C9433" i="2"/>
  <c r="C9432" i="2"/>
  <c r="C9431" i="2"/>
  <c r="C9430" i="2"/>
  <c r="C9429" i="2"/>
  <c r="C9428" i="2"/>
  <c r="C9427" i="2"/>
  <c r="C9426" i="2"/>
  <c r="C9425" i="2"/>
  <c r="C9424" i="2"/>
  <c r="C9423" i="2"/>
  <c r="C9422" i="2"/>
  <c r="C9421" i="2"/>
  <c r="C9420" i="2"/>
  <c r="C9419" i="2"/>
  <c r="C9418" i="2"/>
  <c r="C9417" i="2"/>
  <c r="C9416" i="2"/>
  <c r="C9415" i="2"/>
  <c r="C9414" i="2"/>
  <c r="C9413" i="2"/>
  <c r="C9412" i="2"/>
  <c r="B9479" i="2"/>
  <c r="B9478" i="2"/>
  <c r="B9477" i="2"/>
  <c r="B9476" i="2"/>
  <c r="B9475" i="2"/>
  <c r="B9474" i="2"/>
  <c r="B9473" i="2"/>
  <c r="B9472" i="2"/>
  <c r="B9471" i="2"/>
  <c r="B9470" i="2"/>
  <c r="B9469" i="2"/>
  <c r="B9468" i="2"/>
  <c r="B9467" i="2"/>
  <c r="B9466" i="2"/>
  <c r="B9465" i="2"/>
  <c r="B9464" i="2"/>
  <c r="B9463" i="2"/>
  <c r="B9462" i="2"/>
  <c r="B9461" i="2"/>
  <c r="B9460" i="2"/>
  <c r="B9459" i="2"/>
  <c r="B9458" i="2"/>
  <c r="B9457" i="2"/>
  <c r="B9456" i="2"/>
  <c r="B9455" i="2"/>
  <c r="B9454" i="2"/>
  <c r="B9453" i="2"/>
  <c r="B9452" i="2"/>
  <c r="B9451" i="2"/>
  <c r="B9450" i="2"/>
  <c r="B9449" i="2"/>
  <c r="B9448" i="2"/>
  <c r="B9447" i="2"/>
  <c r="B9446" i="2"/>
  <c r="B9445" i="2"/>
  <c r="B9444" i="2"/>
  <c r="B9443" i="2"/>
  <c r="B9442" i="2"/>
  <c r="B9441" i="2"/>
  <c r="B9440" i="2"/>
  <c r="B9439" i="2"/>
  <c r="B9438" i="2"/>
  <c r="B9437" i="2"/>
  <c r="B9436" i="2"/>
  <c r="B9435" i="2"/>
  <c r="B9434" i="2"/>
  <c r="B9433" i="2"/>
  <c r="B9432" i="2"/>
  <c r="B9431" i="2"/>
  <c r="B9430" i="2"/>
  <c r="B9429" i="2"/>
  <c r="B9428" i="2"/>
  <c r="B9427" i="2"/>
  <c r="B9426" i="2"/>
  <c r="B9425" i="2"/>
  <c r="B9424" i="2"/>
  <c r="B9423" i="2"/>
  <c r="B9422" i="2"/>
  <c r="B9421" i="2"/>
  <c r="B9420" i="2"/>
  <c r="B9419" i="2"/>
  <c r="B9418" i="2"/>
  <c r="B9417" i="2"/>
  <c r="B9416" i="2"/>
  <c r="B9415" i="2"/>
  <c r="B9414" i="2"/>
  <c r="B9413" i="2"/>
  <c r="B9412" i="2"/>
</calcChain>
</file>

<file path=xl/sharedStrings.xml><?xml version="1.0" encoding="utf-8"?>
<sst xmlns="http://schemas.openxmlformats.org/spreadsheetml/2006/main" count="41176" uniqueCount="15362">
  <si>
    <t>Eil. Nr.</t>
  </si>
  <si>
    <t xml:space="preserve"> Kodas pagal katalogą (galima siūlyti ir  lygiavertes, savo savybėmis prilygstančias nurodytiems katalogo nr. prekes) </t>
  </si>
  <si>
    <t>Produkto aprašymas</t>
  </si>
  <si>
    <t>Kiekio (stulpelis Nr. 4) įkainis EUR, be PVM</t>
  </si>
  <si>
    <t>Kiekio (stulpelis Nr. 4)  įkainis EUR, su 21 % PVM</t>
  </si>
  <si>
    <t>Gamintojas</t>
  </si>
  <si>
    <t>Gamintojo kodas (Siūlomos prekės kodas) galima siūlyti ir analogiškas, lygiavertes, savo savybėmis prilygstančias nurodytiems katalogo nr.    stulpelyje  Nr. 2 prekes</t>
  </si>
  <si>
    <t xml:space="preserve">Nuoroda į išsamų prekės aprašymą arba gamintojo svetainę  </t>
  </si>
  <si>
    <t>1000P-100</t>
  </si>
  <si>
    <t>1000P-150</t>
  </si>
  <si>
    <t>1000P-1L</t>
  </si>
  <si>
    <t>1000P-25</t>
  </si>
  <si>
    <t>1000P-250</t>
  </si>
  <si>
    <t>1000P-2L</t>
  </si>
  <si>
    <t>1000P-3L</t>
  </si>
  <si>
    <t>1000P-400</t>
  </si>
  <si>
    <t>1000P-50</t>
  </si>
  <si>
    <t>1000P-5L</t>
  </si>
  <si>
    <t>1000P-600</t>
  </si>
  <si>
    <t>1003P-100</t>
  </si>
  <si>
    <t>1003P-1L</t>
  </si>
  <si>
    <t>1003P-25</t>
  </si>
  <si>
    <t>1003P-250</t>
  </si>
  <si>
    <t>1003P-50</t>
  </si>
  <si>
    <t>1003P-500</t>
  </si>
  <si>
    <t>1015P-1L</t>
  </si>
  <si>
    <t>1015P-250</t>
  </si>
  <si>
    <t>1015P-2L</t>
  </si>
  <si>
    <t>1015P-3L</t>
  </si>
  <si>
    <t>1015P-500</t>
  </si>
  <si>
    <t>1300P-1L</t>
  </si>
  <si>
    <t>1300P-1LW</t>
  </si>
  <si>
    <t>1300P-250</t>
  </si>
  <si>
    <t>1300P-250W</t>
  </si>
  <si>
    <t>1300P-500</t>
  </si>
  <si>
    <t>1300P-500W</t>
  </si>
  <si>
    <t>1395-25HTSC</t>
  </si>
  <si>
    <t>1395-25SS</t>
  </si>
  <si>
    <t>1395-25TS</t>
  </si>
  <si>
    <t>1395-32HTC</t>
  </si>
  <si>
    <t>1395-32HTSC</t>
  </si>
  <si>
    <t>1395-32LTC</t>
  </si>
  <si>
    <t>1395-32LTMC</t>
  </si>
  <si>
    <t>1395-32LTR</t>
  </si>
  <si>
    <t>1395-32SS</t>
  </si>
  <si>
    <t>1395-32TS</t>
  </si>
  <si>
    <t>1395-3H</t>
  </si>
  <si>
    <t>1395-45DC</t>
  </si>
  <si>
    <t>1395-45HTC</t>
  </si>
  <si>
    <t>1395-45HTR</t>
  </si>
  <si>
    <t>1395-45HTSC</t>
  </si>
  <si>
    <t>1395-45LTC</t>
  </si>
  <si>
    <t>1395-45LTC1</t>
  </si>
  <si>
    <t>1395-45LTC2</t>
  </si>
  <si>
    <t>1395-45LTC3</t>
  </si>
  <si>
    <t>1395-45LTMC</t>
  </si>
  <si>
    <t>1395-45LTR</t>
  </si>
  <si>
    <t>1395-45SS</t>
  </si>
  <si>
    <t>1395-45TS</t>
  </si>
  <si>
    <t>1395-OR</t>
  </si>
  <si>
    <t>1500P-1L</t>
  </si>
  <si>
    <t>1500P-250</t>
  </si>
  <si>
    <t>1500P-2L</t>
  </si>
  <si>
    <t>1500P-500</t>
  </si>
  <si>
    <t>1700-100</t>
  </si>
  <si>
    <t>1705-100</t>
  </si>
  <si>
    <t>1730-10</t>
  </si>
  <si>
    <t>1730-2C</t>
  </si>
  <si>
    <t>1730-4H</t>
  </si>
  <si>
    <t>1730-4L</t>
  </si>
  <si>
    <t>1730-5X</t>
  </si>
  <si>
    <t>1730-8</t>
  </si>
  <si>
    <t>26793-18</t>
  </si>
  <si>
    <t>26795-25</t>
  </si>
  <si>
    <t>26796-38</t>
  </si>
  <si>
    <t>26797-38</t>
  </si>
  <si>
    <t>2845-18</t>
  </si>
  <si>
    <t>2845-22</t>
  </si>
  <si>
    <t>2845-25</t>
  </si>
  <si>
    <t>2850-18</t>
  </si>
  <si>
    <t>2850-22</t>
  </si>
  <si>
    <t>2850-25</t>
  </si>
  <si>
    <t>2855-18</t>
  </si>
  <si>
    <t>2855-22</t>
  </si>
  <si>
    <t>2855-25</t>
  </si>
  <si>
    <t>2947-75X25</t>
  </si>
  <si>
    <t>2947-75X38</t>
  </si>
  <si>
    <t>2947-75X50</t>
  </si>
  <si>
    <t>2948-75X25</t>
  </si>
  <si>
    <t>2949-75X25</t>
  </si>
  <si>
    <t>2975-223</t>
  </si>
  <si>
    <t>2975-224</t>
  </si>
  <si>
    <t>2975-225</t>
  </si>
  <si>
    <t>2975-243</t>
  </si>
  <si>
    <t>2975-244</t>
  </si>
  <si>
    <t>2975-245</t>
  </si>
  <si>
    <t>2975-246</t>
  </si>
  <si>
    <t>2980-223</t>
  </si>
  <si>
    <t>2980-224</t>
  </si>
  <si>
    <t>2980-225</t>
  </si>
  <si>
    <t>2980-243</t>
  </si>
  <si>
    <t>2980-244</t>
  </si>
  <si>
    <t>2980-245</t>
  </si>
  <si>
    <t>2980-246</t>
  </si>
  <si>
    <t>3022P-10</t>
  </si>
  <si>
    <t>3022P-100</t>
  </si>
  <si>
    <t>3022P-1L</t>
  </si>
  <si>
    <t>3022P-25</t>
  </si>
  <si>
    <t>3022P-250</t>
  </si>
  <si>
    <t>3022P-2L</t>
  </si>
  <si>
    <t>3022P-50</t>
  </si>
  <si>
    <t>3022P-500</t>
  </si>
  <si>
    <t>3292A</t>
  </si>
  <si>
    <t>3570BC</t>
  </si>
  <si>
    <t>3571BC</t>
  </si>
  <si>
    <t>3574BC</t>
  </si>
  <si>
    <t>3575BC</t>
  </si>
  <si>
    <t>3628BC</t>
  </si>
  <si>
    <t>3683BC</t>
  </si>
  <si>
    <t>3702BC</t>
  </si>
  <si>
    <t>3724BC</t>
  </si>
  <si>
    <t>3725BC</t>
  </si>
  <si>
    <t>3726BC</t>
  </si>
  <si>
    <t>3727BC</t>
  </si>
  <si>
    <t>3728BC</t>
  </si>
  <si>
    <t>3729BC</t>
  </si>
  <si>
    <t>3731BC</t>
  </si>
  <si>
    <t>3764BC</t>
  </si>
  <si>
    <t>3770BC</t>
  </si>
  <si>
    <t>3789A</t>
  </si>
  <si>
    <t>3821BC</t>
  </si>
  <si>
    <t>3824BC</t>
  </si>
  <si>
    <t>3826BC</t>
  </si>
  <si>
    <t>3831BC</t>
  </si>
  <si>
    <t>3832BC</t>
  </si>
  <si>
    <t>3838BC</t>
  </si>
  <si>
    <t>3887A</t>
  </si>
  <si>
    <t>3891BC</t>
  </si>
  <si>
    <t>3893BC</t>
  </si>
  <si>
    <t>3895BC</t>
  </si>
  <si>
    <t>3897BC</t>
  </si>
  <si>
    <t>3904BC</t>
  </si>
  <si>
    <t>3985BC</t>
  </si>
  <si>
    <t>3988XX1</t>
  </si>
  <si>
    <t>430641U</t>
  </si>
  <si>
    <t>430720U</t>
  </si>
  <si>
    <t>430725U</t>
  </si>
  <si>
    <t>431464U</t>
  </si>
  <si>
    <t>4500-125</t>
  </si>
  <si>
    <t>4500-15L</t>
  </si>
  <si>
    <t>4500-1L</t>
  </si>
  <si>
    <t>4500-250</t>
  </si>
  <si>
    <t>4500-36L</t>
  </si>
  <si>
    <t>4500-3L</t>
  </si>
  <si>
    <t>4500-500</t>
  </si>
  <si>
    <t>4500-6L</t>
  </si>
  <si>
    <t>4500-8L</t>
  </si>
  <si>
    <t>4502-15L</t>
  </si>
  <si>
    <t>4502-36L</t>
  </si>
  <si>
    <t>4502-3L</t>
  </si>
  <si>
    <t>4502-6L</t>
  </si>
  <si>
    <t>4502-8L</t>
  </si>
  <si>
    <t>4504-15L</t>
  </si>
  <si>
    <t>4504-36L</t>
  </si>
  <si>
    <t>4504-3L</t>
  </si>
  <si>
    <t>4504-6L</t>
  </si>
  <si>
    <t>4504-8L</t>
  </si>
  <si>
    <t>4510-15L</t>
  </si>
  <si>
    <t>4510-36L</t>
  </si>
  <si>
    <t>4510-8L</t>
  </si>
  <si>
    <t>4512-15L</t>
  </si>
  <si>
    <t>4512-36L</t>
  </si>
  <si>
    <t>4512-8L</t>
  </si>
  <si>
    <t>4514-15L</t>
  </si>
  <si>
    <t>4514-36L</t>
  </si>
  <si>
    <t>4515-15L</t>
  </si>
  <si>
    <t>4515-36L</t>
  </si>
  <si>
    <t>4515-8L</t>
  </si>
  <si>
    <t>4519-100</t>
  </si>
  <si>
    <t>4519-102</t>
  </si>
  <si>
    <t>4519-104</t>
  </si>
  <si>
    <t>4519-106</t>
  </si>
  <si>
    <t>4519-108</t>
  </si>
  <si>
    <t>4519-110</t>
  </si>
  <si>
    <t>4519-112</t>
  </si>
  <si>
    <t>4519-114</t>
  </si>
  <si>
    <t>4519-116</t>
  </si>
  <si>
    <t>4519-118</t>
  </si>
  <si>
    <t>4519-120</t>
  </si>
  <si>
    <t>4519-121</t>
  </si>
  <si>
    <t>4519-122</t>
  </si>
  <si>
    <t>4519-124</t>
  </si>
  <si>
    <t>4519-126</t>
  </si>
  <si>
    <t>4519-128</t>
  </si>
  <si>
    <t>4519-130</t>
  </si>
  <si>
    <t>4519-134</t>
  </si>
  <si>
    <t>4519-150</t>
  </si>
  <si>
    <t>4519-151</t>
  </si>
  <si>
    <t>4519-152</t>
  </si>
  <si>
    <t>4519-153</t>
  </si>
  <si>
    <t>4519-154</t>
  </si>
  <si>
    <t>4519-155</t>
  </si>
  <si>
    <t>4519-156</t>
  </si>
  <si>
    <t>4519-157</t>
  </si>
  <si>
    <t>4519-158</t>
  </si>
  <si>
    <t>4519-159</t>
  </si>
  <si>
    <t>4519-160</t>
  </si>
  <si>
    <t>4519-161</t>
  </si>
  <si>
    <t>4519-162</t>
  </si>
  <si>
    <t>4519-163</t>
  </si>
  <si>
    <t>4519-164</t>
  </si>
  <si>
    <t>4519-165</t>
  </si>
  <si>
    <t>4519-166</t>
  </si>
  <si>
    <t>4519-167</t>
  </si>
  <si>
    <t>4519-168</t>
  </si>
  <si>
    <t>4519-169</t>
  </si>
  <si>
    <t>4519-170</t>
  </si>
  <si>
    <t>4519-171</t>
  </si>
  <si>
    <t>4519-172</t>
  </si>
  <si>
    <t>4519-173</t>
  </si>
  <si>
    <t>4519-174</t>
  </si>
  <si>
    <t>4519-176</t>
  </si>
  <si>
    <t>4519-177</t>
  </si>
  <si>
    <t>4520-104</t>
  </si>
  <si>
    <t>4520-106</t>
  </si>
  <si>
    <t>4520-9106</t>
  </si>
  <si>
    <t>4985P-100</t>
  </si>
  <si>
    <t>4985P-1L</t>
  </si>
  <si>
    <t>4985P-250</t>
  </si>
  <si>
    <t>4985P-50</t>
  </si>
  <si>
    <t>4985P-500</t>
  </si>
  <si>
    <t>4990P-100</t>
  </si>
  <si>
    <t>4990P-1L</t>
  </si>
  <si>
    <t>4990P-250</t>
  </si>
  <si>
    <t>4990P-50</t>
  </si>
  <si>
    <t>4990P-500</t>
  </si>
  <si>
    <t>5640P-10</t>
  </si>
  <si>
    <t>5640P-100</t>
  </si>
  <si>
    <t>5640P-1L</t>
  </si>
  <si>
    <t>5640P-25</t>
  </si>
  <si>
    <t>5640P-250</t>
  </si>
  <si>
    <t>5640P-50</t>
  </si>
  <si>
    <t>5640P-500</t>
  </si>
  <si>
    <t>5641P-10</t>
  </si>
  <si>
    <t>5641P-100</t>
  </si>
  <si>
    <t>5641P-1L</t>
  </si>
  <si>
    <t>5641P-250</t>
  </si>
  <si>
    <t>5641P-50</t>
  </si>
  <si>
    <t>5641P-500</t>
  </si>
  <si>
    <t>5650P-10</t>
  </si>
  <si>
    <t>5650P-100</t>
  </si>
  <si>
    <t>5650P-25</t>
  </si>
  <si>
    <t>5650P-250</t>
  </si>
  <si>
    <t>5650P-50</t>
  </si>
  <si>
    <t>5650P-500</t>
  </si>
  <si>
    <t>6120P-100</t>
  </si>
  <si>
    <t>6120P-120</t>
  </si>
  <si>
    <t>6120P-150</t>
  </si>
  <si>
    <t>6120P-30</t>
  </si>
  <si>
    <t>6120P-40</t>
  </si>
  <si>
    <t>6120P-50</t>
  </si>
  <si>
    <t>6120P-75</t>
  </si>
  <si>
    <t>70165-100</t>
  </si>
  <si>
    <t>70165-101</t>
  </si>
  <si>
    <t>70165-102</t>
  </si>
  <si>
    <t>70165-152</t>
  </si>
  <si>
    <t>70165-60</t>
  </si>
  <si>
    <t>7058-2X</t>
  </si>
  <si>
    <t>7077-10N</t>
  </si>
  <si>
    <t>7077-1N</t>
  </si>
  <si>
    <t>7077-2N</t>
  </si>
  <si>
    <t>7077-5N</t>
  </si>
  <si>
    <t>7077B-1</t>
  </si>
  <si>
    <t>7077B-10</t>
  </si>
  <si>
    <t>7077B-25</t>
  </si>
  <si>
    <t>7077B-5</t>
  </si>
  <si>
    <t>7077B-50</t>
  </si>
  <si>
    <t>7078-10N</t>
  </si>
  <si>
    <t>7078-1CN</t>
  </si>
  <si>
    <t>7078-1N</t>
  </si>
  <si>
    <t>7078-2N</t>
  </si>
  <si>
    <t>7078-5N</t>
  </si>
  <si>
    <t>7078B-1</t>
  </si>
  <si>
    <t>7078B-10</t>
  </si>
  <si>
    <t>7078B-25</t>
  </si>
  <si>
    <t>7078B-5</t>
  </si>
  <si>
    <t>7078B-50</t>
  </si>
  <si>
    <t>7078D-1</t>
  </si>
  <si>
    <t>7078D-10</t>
  </si>
  <si>
    <t>7078D-5</t>
  </si>
  <si>
    <t>7079-10N</t>
  </si>
  <si>
    <t>7079-1N</t>
  </si>
  <si>
    <t>7079-2N</t>
  </si>
  <si>
    <t>7079-5N</t>
  </si>
  <si>
    <t>7095B-5X</t>
  </si>
  <si>
    <t>7095B-9</t>
  </si>
  <si>
    <t>7095B-NMR</t>
  </si>
  <si>
    <t>7095D-5X</t>
  </si>
  <si>
    <t>7095D-9</t>
  </si>
  <si>
    <t>7318A</t>
  </si>
  <si>
    <t>9924XX1</t>
  </si>
  <si>
    <t>99445-10</t>
  </si>
  <si>
    <t>99445-12</t>
  </si>
  <si>
    <t>99445-13</t>
  </si>
  <si>
    <t>99445-15</t>
  </si>
  <si>
    <t>99445-16</t>
  </si>
  <si>
    <t>99445-16X</t>
  </si>
  <si>
    <t>99445-16XX</t>
  </si>
  <si>
    <t>99445-18</t>
  </si>
  <si>
    <t>99445-20</t>
  </si>
  <si>
    <t>99447-13</t>
  </si>
  <si>
    <t>99447-16</t>
  </si>
  <si>
    <t>99447-161</t>
  </si>
  <si>
    <t>99447-16X</t>
  </si>
  <si>
    <t>99447-20</t>
  </si>
  <si>
    <t>99447-20X</t>
  </si>
  <si>
    <t>99448-16</t>
  </si>
  <si>
    <t>99448-16X</t>
  </si>
  <si>
    <t>99448-19</t>
  </si>
  <si>
    <t>99449-13</t>
  </si>
  <si>
    <t>99449-16</t>
  </si>
  <si>
    <t>99449-16X</t>
  </si>
  <si>
    <t>99449-16XX</t>
  </si>
  <si>
    <t>99449-20</t>
  </si>
  <si>
    <t>99449-20X</t>
  </si>
  <si>
    <t>99502-10</t>
  </si>
  <si>
    <t>99502-15</t>
  </si>
  <si>
    <t>99502-5</t>
  </si>
  <si>
    <t>99502-50</t>
  </si>
  <si>
    <t>9998-13</t>
  </si>
  <si>
    <t>9998-15</t>
  </si>
  <si>
    <t>9998-18</t>
  </si>
  <si>
    <t>9998-24</t>
  </si>
  <si>
    <t>9998-241</t>
  </si>
  <si>
    <t>9999-132</t>
  </si>
  <si>
    <t>9999-152</t>
  </si>
  <si>
    <t>9999-182</t>
  </si>
  <si>
    <t>9999-24</t>
  </si>
  <si>
    <t>9999-241</t>
  </si>
  <si>
    <t>9999-28</t>
  </si>
  <si>
    <t>9999-281</t>
  </si>
  <si>
    <t>9999-38</t>
  </si>
  <si>
    <t>9999-381M</t>
  </si>
  <si>
    <t>9999-40</t>
  </si>
  <si>
    <t>99999-13</t>
  </si>
  <si>
    <t>99999-15</t>
  </si>
  <si>
    <t>99999-18</t>
  </si>
  <si>
    <t>BP-3405-104</t>
  </si>
  <si>
    <t>BP-3411-031</t>
  </si>
  <si>
    <t>10-009-CVR</t>
  </si>
  <si>
    <t>10-010-CMR</t>
  </si>
  <si>
    <t>10-010-CVR</t>
  </si>
  <si>
    <t>10-013-CMR</t>
  </si>
  <si>
    <t>10-013-CVR</t>
  </si>
  <si>
    <t>10-013-LBR</t>
  </si>
  <si>
    <t>10-013-LXR</t>
  </si>
  <si>
    <t>10-014-CMR</t>
  </si>
  <si>
    <t>10-014-CVR</t>
  </si>
  <si>
    <t>10-016-CMR</t>
  </si>
  <si>
    <t>10-016-CVR</t>
  </si>
  <si>
    <t>10-017-CMR</t>
  </si>
  <si>
    <t>10-017-CVR</t>
  </si>
  <si>
    <t>10-022-CVR</t>
  </si>
  <si>
    <t>10-024-CVR</t>
  </si>
  <si>
    <t>10-025-CVR</t>
  </si>
  <si>
    <t>10-026-CVR</t>
  </si>
  <si>
    <t>10-027-CVR</t>
  </si>
  <si>
    <t>10-040-CMR</t>
  </si>
  <si>
    <t>10-040-CVR</t>
  </si>
  <si>
    <t>10-040-LBR</t>
  </si>
  <si>
    <t>10-040-LXR</t>
  </si>
  <si>
    <t>10-041-CMR</t>
  </si>
  <si>
    <t>10-041-CVR</t>
  </si>
  <si>
    <t>10-043-CVR</t>
  </si>
  <si>
    <t>10-045-CVR</t>
  </si>
  <si>
    <t>10-050-CVR</t>
  </si>
  <si>
    <t>10-051-CIR</t>
  </si>
  <si>
    <t>10-060-CVR</t>
  </si>
  <si>
    <t>10-070-CVR</t>
  </si>
  <si>
    <t>10-080-CMR</t>
  </si>
  <si>
    <t>10-080-CVR</t>
  </si>
  <si>
    <t>10-090-CMR</t>
  </si>
  <si>
    <t>10-090-CVR</t>
  </si>
  <si>
    <t>10-092-CMR</t>
  </si>
  <si>
    <t>10-092-CVR</t>
  </si>
  <si>
    <t>10-101-CVR</t>
  </si>
  <si>
    <t>10-102-CVR</t>
  </si>
  <si>
    <t>10-103-CVR</t>
  </si>
  <si>
    <t>10-104-CVR</t>
  </si>
  <si>
    <t>13-100-CV</t>
  </si>
  <si>
    <t>13-200-CV</t>
  </si>
  <si>
    <t>13-402-CV</t>
  </si>
  <si>
    <t>13-410-CV</t>
  </si>
  <si>
    <t>13-901-CI</t>
  </si>
  <si>
    <t>15-010-CMR</t>
  </si>
  <si>
    <t>15-010-CVR</t>
  </si>
  <si>
    <t>15-012-CVR</t>
  </si>
  <si>
    <t>15-013-CMR</t>
  </si>
  <si>
    <t>15-013-CVR</t>
  </si>
  <si>
    <t>15-013-LBR</t>
  </si>
  <si>
    <t>15-013-LXR</t>
  </si>
  <si>
    <t>15-015-CVR</t>
  </si>
  <si>
    <t>15-016-CVR</t>
  </si>
  <si>
    <t>15-017-CMR</t>
  </si>
  <si>
    <t>15-017-CVR</t>
  </si>
  <si>
    <t>15-018-CMR</t>
  </si>
  <si>
    <t>15-018-CVR</t>
  </si>
  <si>
    <t>15-040-CMR</t>
  </si>
  <si>
    <t>15-040-CVR</t>
  </si>
  <si>
    <t>15-040-LBR</t>
  </si>
  <si>
    <t>15-041-CVR</t>
  </si>
  <si>
    <t>15-090-CMR</t>
  </si>
  <si>
    <t>15-090-CVR</t>
  </si>
  <si>
    <t>15-100-CVR</t>
  </si>
  <si>
    <t>15-110-CVR</t>
  </si>
  <si>
    <t>16-405-CVR</t>
  </si>
  <si>
    <t>17-104-CIR</t>
  </si>
  <si>
    <t>17-105-CVR</t>
  </si>
  <si>
    <t>17-204-CIR</t>
  </si>
  <si>
    <t>17-205-CVR</t>
  </si>
  <si>
    <t>17-207-CVR</t>
  </si>
  <si>
    <t>17-305-CVR</t>
  </si>
  <si>
    <t>20-021-CVR</t>
  </si>
  <si>
    <t>20-023-CVR</t>
  </si>
  <si>
    <t>20-030-CVR</t>
  </si>
  <si>
    <t>20-031-CVR</t>
  </si>
  <si>
    <t>21-020-CMR</t>
  </si>
  <si>
    <t>21-020-CVR</t>
  </si>
  <si>
    <t>21-021-CMR</t>
  </si>
  <si>
    <t>21-021-CVR</t>
  </si>
  <si>
    <t>21-022-CMR</t>
  </si>
  <si>
    <t>21-022-CVR</t>
  </si>
  <si>
    <t>21-023-CMR</t>
  </si>
  <si>
    <t>21-023-CVR</t>
  </si>
  <si>
    <t>21-030-CMR</t>
  </si>
  <si>
    <t>21-030-CVR</t>
  </si>
  <si>
    <t>21-031-CMR</t>
  </si>
  <si>
    <t>21-031-CVR</t>
  </si>
  <si>
    <t>21-031-LBR</t>
  </si>
  <si>
    <t>21-031-LXR</t>
  </si>
  <si>
    <t>21-040-CMR</t>
  </si>
  <si>
    <t>21-040-CMRX12</t>
  </si>
  <si>
    <t>21-040-CVR</t>
  </si>
  <si>
    <t>25-000-CIR</t>
  </si>
  <si>
    <t>25-005-CI</t>
  </si>
  <si>
    <t>25-005-CV</t>
  </si>
  <si>
    <t>25-015-CI</t>
  </si>
  <si>
    <t>25-020-CIR</t>
  </si>
  <si>
    <t>25-021-CI</t>
  </si>
  <si>
    <t>25-022-CI</t>
  </si>
  <si>
    <t>25-023-CI</t>
  </si>
  <si>
    <t>25-025-CIR</t>
  </si>
  <si>
    <t>25-030-CIR</t>
  </si>
  <si>
    <t>25-035-CI</t>
  </si>
  <si>
    <t>25-037-CIR</t>
  </si>
  <si>
    <t>25-046-CI</t>
  </si>
  <si>
    <t>25-047-CI</t>
  </si>
  <si>
    <t>25-050-CI</t>
  </si>
  <si>
    <t>25-051-CI</t>
  </si>
  <si>
    <t>25-052-CI</t>
  </si>
  <si>
    <t>25-052-CV</t>
  </si>
  <si>
    <t>25-053-CI</t>
  </si>
  <si>
    <t>25-054-CI</t>
  </si>
  <si>
    <t>25-055-CI</t>
  </si>
  <si>
    <t>25-055-CM</t>
  </si>
  <si>
    <t>25-055-CV</t>
  </si>
  <si>
    <t>25-055-CVC</t>
  </si>
  <si>
    <t>25-055-LB</t>
  </si>
  <si>
    <t>25-055-LG</t>
  </si>
  <si>
    <t>25-055-LH</t>
  </si>
  <si>
    <t>25-056-CI</t>
  </si>
  <si>
    <t>25-058-CI</t>
  </si>
  <si>
    <t>25-060-CI</t>
  </si>
  <si>
    <t>25-065-LBR</t>
  </si>
  <si>
    <t>25-065-LGR</t>
  </si>
  <si>
    <t>25-065-LHR</t>
  </si>
  <si>
    <t>25-072-CI</t>
  </si>
  <si>
    <t>25-072-CV</t>
  </si>
  <si>
    <t>25-800-CR</t>
  </si>
  <si>
    <t>25-900-CI</t>
  </si>
  <si>
    <t>25-950-CQC</t>
  </si>
  <si>
    <t>30-001-CI</t>
  </si>
  <si>
    <t>30-002-CI</t>
  </si>
  <si>
    <t>30-003-CF</t>
  </si>
  <si>
    <t>30-004-CI</t>
  </si>
  <si>
    <t>30-005-CR</t>
  </si>
  <si>
    <t>30-006-CF</t>
  </si>
  <si>
    <t>30-009-CI</t>
  </si>
  <si>
    <t>30-100-RB</t>
  </si>
  <si>
    <t>30-234-CI</t>
  </si>
  <si>
    <t>30-234-CR</t>
  </si>
  <si>
    <t>30-240-CR</t>
  </si>
  <si>
    <t>35-015-CV</t>
  </si>
  <si>
    <t>35-016-CV</t>
  </si>
  <si>
    <t>35-060-CI</t>
  </si>
  <si>
    <t>35-070-CV</t>
  </si>
  <si>
    <t>35-076-CV</t>
  </si>
  <si>
    <t>35-079-CV</t>
  </si>
  <si>
    <t>40-05-100-1A</t>
  </si>
  <si>
    <t>40-05-100-1B</t>
  </si>
  <si>
    <t>40-101-CV</t>
  </si>
  <si>
    <t>40-102-CV</t>
  </si>
  <si>
    <t>40-200-CV</t>
  </si>
  <si>
    <t>40-215-CVR</t>
  </si>
  <si>
    <t>40-300-CVR</t>
  </si>
  <si>
    <t>46-000-CI</t>
  </si>
  <si>
    <t>46-000-CM</t>
  </si>
  <si>
    <t>46-000-CV</t>
  </si>
  <si>
    <t>46-002-LF</t>
  </si>
  <si>
    <t>46-003-CR</t>
  </si>
  <si>
    <t>46-009-CM</t>
  </si>
  <si>
    <t>46-010-CM</t>
  </si>
  <si>
    <t>46-011-CM</t>
  </si>
  <si>
    <t>46-012-CM</t>
  </si>
  <si>
    <t>46-013-CM</t>
  </si>
  <si>
    <t>46-020-CM</t>
  </si>
  <si>
    <t>46-021-CM</t>
  </si>
  <si>
    <t>46-030-CM</t>
  </si>
  <si>
    <t>46-031-CM</t>
  </si>
  <si>
    <t>46-032-CV</t>
  </si>
  <si>
    <t>46-033-CI</t>
  </si>
  <si>
    <t>46-034-CI</t>
  </si>
  <si>
    <t>46-040-CI</t>
  </si>
  <si>
    <t>46-050-CM</t>
  </si>
  <si>
    <t>46-055-CM</t>
  </si>
  <si>
    <t>46-060-CI</t>
  </si>
  <si>
    <t>46-060-CM</t>
  </si>
  <si>
    <t>46-060-LB</t>
  </si>
  <si>
    <t>46-100-RG</t>
  </si>
  <si>
    <t>46-101-RF</t>
  </si>
  <si>
    <t>46-102-RF</t>
  </si>
  <si>
    <t>46-103-RM</t>
  </si>
  <si>
    <t>50-003-PBR</t>
  </si>
  <si>
    <t>50-003-PCR</t>
  </si>
  <si>
    <t>50-010-PBR</t>
  </si>
  <si>
    <t>50-010-PCR</t>
  </si>
  <si>
    <t>50-011-PBR</t>
  </si>
  <si>
    <t>50-011-PCR</t>
  </si>
  <si>
    <t>50-012-PCR</t>
  </si>
  <si>
    <t>50-013-PBR</t>
  </si>
  <si>
    <t>50-013-PCR</t>
  </si>
  <si>
    <t>50-016-PBR</t>
  </si>
  <si>
    <t>50-019-PBR</t>
  </si>
  <si>
    <t>50-020-PBR</t>
  </si>
  <si>
    <t>50-020-PCR</t>
  </si>
  <si>
    <t>50-040-PBR</t>
  </si>
  <si>
    <t>50-050-PBR</t>
  </si>
  <si>
    <t>50-051-PCR</t>
  </si>
  <si>
    <t>51-010-PCR</t>
  </si>
  <si>
    <t>55-022-PBR</t>
  </si>
  <si>
    <t>55-031-PBR</t>
  </si>
  <si>
    <t>55-031-PCR</t>
  </si>
  <si>
    <t>61-030-RM</t>
  </si>
  <si>
    <t>61-030-RO</t>
  </si>
  <si>
    <t>61-030-RR</t>
  </si>
  <si>
    <t>61-034-RM</t>
  </si>
  <si>
    <t>61-034-RO</t>
  </si>
  <si>
    <t>61-034-RR</t>
  </si>
  <si>
    <t>61-065-RO</t>
  </si>
  <si>
    <t>61-065-RR</t>
  </si>
  <si>
    <t>61-088-RM</t>
  </si>
  <si>
    <t>61-098-RA</t>
  </si>
  <si>
    <t>61-098-RF</t>
  </si>
  <si>
    <t>61-161-RM</t>
  </si>
  <si>
    <t>61-176-RG</t>
  </si>
  <si>
    <t>61-196-RM</t>
  </si>
  <si>
    <t>61-196-RO</t>
  </si>
  <si>
    <t>61-231-RO</t>
  </si>
  <si>
    <t>61-233-RM</t>
  </si>
  <si>
    <t>61-233-RR</t>
  </si>
  <si>
    <t>61-233-RT</t>
  </si>
  <si>
    <t>61-234-RF</t>
  </si>
  <si>
    <t>61-234-RG</t>
  </si>
  <si>
    <t>61-234-RK</t>
  </si>
  <si>
    <t>61-238-RH</t>
  </si>
  <si>
    <t>61-238-RM</t>
  </si>
  <si>
    <t>61-239-RI</t>
  </si>
  <si>
    <t>61-241-RG</t>
  </si>
  <si>
    <t>61-242-RG</t>
  </si>
  <si>
    <t>61-277-RF</t>
  </si>
  <si>
    <t>61-277-RG</t>
  </si>
  <si>
    <t>61-385-RA</t>
  </si>
  <si>
    <t>61-411-RO</t>
  </si>
  <si>
    <t>62-450-RF</t>
  </si>
  <si>
    <t>90-009-PBR</t>
  </si>
  <si>
    <t>90-013-PBR</t>
  </si>
  <si>
    <t>90-022-PBR</t>
  </si>
  <si>
    <t>90-050-PBR</t>
  </si>
  <si>
    <t>90-090-PBR</t>
  </si>
  <si>
    <t>90-091-PBR</t>
  </si>
  <si>
    <t>90-113-PBR</t>
  </si>
  <si>
    <t>91-001-MB</t>
  </si>
  <si>
    <t>91-002-MX</t>
  </si>
  <si>
    <t>91-100-30</t>
  </si>
  <si>
    <t>91-100-35</t>
  </si>
  <si>
    <t>91-200-01</t>
  </si>
  <si>
    <t>91-200-02</t>
  </si>
  <si>
    <t>91-200-05</t>
  </si>
  <si>
    <t>91-200-10</t>
  </si>
  <si>
    <t>91-200-20</t>
  </si>
  <si>
    <t>91-200-36</t>
  </si>
  <si>
    <t>91-200-39</t>
  </si>
  <si>
    <t>91-200-41</t>
  </si>
  <si>
    <t>91-200-42</t>
  </si>
  <si>
    <t>91-200-43</t>
  </si>
  <si>
    <t>91-200-45</t>
  </si>
  <si>
    <t>91-200-47</t>
  </si>
  <si>
    <t>91-200-48</t>
  </si>
  <si>
    <t>91-200-50</t>
  </si>
  <si>
    <t>91-200-75</t>
  </si>
  <si>
    <t>91-200-76</t>
  </si>
  <si>
    <t>91-200-77</t>
  </si>
  <si>
    <t>91-200-78</t>
  </si>
  <si>
    <t>91-200-79</t>
  </si>
  <si>
    <t>91-200-80</t>
  </si>
  <si>
    <t>91-200-81</t>
  </si>
  <si>
    <t>91-200-82</t>
  </si>
  <si>
    <t>91-200-83</t>
  </si>
  <si>
    <t>91-200-84</t>
  </si>
  <si>
    <t>91-200-85</t>
  </si>
  <si>
    <t>91-200-86</t>
  </si>
  <si>
    <t>91-200-87</t>
  </si>
  <si>
    <t>91-200-88</t>
  </si>
  <si>
    <t>91-200-89</t>
  </si>
  <si>
    <t>91-200-90</t>
  </si>
  <si>
    <t>91-200-91</t>
  </si>
  <si>
    <t>91-200-92</t>
  </si>
  <si>
    <t>91-300-15</t>
  </si>
  <si>
    <t>91-300-20</t>
  </si>
  <si>
    <t>91-300-25</t>
  </si>
  <si>
    <t>91-300-30</t>
  </si>
  <si>
    <t>91-300-35</t>
  </si>
  <si>
    <t>91-300-60</t>
  </si>
  <si>
    <t>91-300-80</t>
  </si>
  <si>
    <t>91-300-90</t>
  </si>
  <si>
    <t>91-700-00</t>
  </si>
  <si>
    <t>91-700-04</t>
  </si>
  <si>
    <t>91-700-12</t>
  </si>
  <si>
    <t>98-021-CV</t>
  </si>
  <si>
    <t>98-304-CV</t>
  </si>
  <si>
    <t>98-343-CV</t>
  </si>
  <si>
    <t>99-408-CM</t>
  </si>
  <si>
    <t>99-409-CI</t>
  </si>
  <si>
    <t>99-595-CM</t>
  </si>
  <si>
    <t>99-597-CM</t>
  </si>
  <si>
    <t>99-601-CM</t>
  </si>
  <si>
    <t>99-603-CV</t>
  </si>
  <si>
    <t>99-662-CVS</t>
  </si>
  <si>
    <t>99-663-CV</t>
  </si>
  <si>
    <t>99-674-CM</t>
  </si>
  <si>
    <t>99-676-CM</t>
  </si>
  <si>
    <t>99-677-CM</t>
  </si>
  <si>
    <t>99-678-CM</t>
  </si>
  <si>
    <t>99-690-CIS</t>
  </si>
  <si>
    <t>99-691-CIS</t>
  </si>
  <si>
    <t>99-692-CIS</t>
  </si>
  <si>
    <t>99-723-CM</t>
  </si>
  <si>
    <t>99-781-CV</t>
  </si>
  <si>
    <t>99-782-CM</t>
  </si>
  <si>
    <t>99-783-CM</t>
  </si>
  <si>
    <t>99-784-CM</t>
  </si>
  <si>
    <t>99-785-CV</t>
  </si>
  <si>
    <t>99-786-CV</t>
  </si>
  <si>
    <t>99-815-CIS</t>
  </si>
  <si>
    <t>AC-PE-B</t>
  </si>
  <si>
    <t>AM-24-SQ</t>
  </si>
  <si>
    <t>AM-24-SQ-S</t>
  </si>
  <si>
    <t>AM-2ML-RD</t>
  </si>
  <si>
    <t>AM-2ML-RD-IMP</t>
  </si>
  <si>
    <t>AM-2ML-RD-S</t>
  </si>
  <si>
    <t>AM-2ML-SQ</t>
  </si>
  <si>
    <t>AM-2ML-SQ-IMP</t>
  </si>
  <si>
    <t>AM-2ML-SQ-IMP-S</t>
  </si>
  <si>
    <t>AM-384-DW-SQ</t>
  </si>
  <si>
    <t>AM-384-PCR-RD</t>
  </si>
  <si>
    <t>AM-384-SQ-IMP</t>
  </si>
  <si>
    <t>AM-48-IMP</t>
  </si>
  <si>
    <t>AM-500UL-RD</t>
  </si>
  <si>
    <t>AM-750UL-RD</t>
  </si>
  <si>
    <t>AM-96-PCR-RD</t>
  </si>
  <si>
    <t>AM-96-SEPTA-3100</t>
  </si>
  <si>
    <t>AM-SEPTA-310</t>
  </si>
  <si>
    <t>BF-400</t>
  </si>
  <si>
    <t>BF-400-S</t>
  </si>
  <si>
    <t>BTF-180-L-R-S</t>
  </si>
  <si>
    <t>BTF-20-R-S</t>
  </si>
  <si>
    <t>CM-96-RD</t>
  </si>
  <si>
    <t>CM-FLAT</t>
  </si>
  <si>
    <t>CP-AXYGEM-96-50</t>
  </si>
  <si>
    <t>CTF-199-R-S</t>
  </si>
  <si>
    <t>EV-100-R</t>
  </si>
  <si>
    <t>EV-200-NTR</t>
  </si>
  <si>
    <t>EV-200-NTR-S</t>
  </si>
  <si>
    <t>EV-200-R</t>
  </si>
  <si>
    <t>EV-200-R-S</t>
  </si>
  <si>
    <t>EV-50-NTR</t>
  </si>
  <si>
    <t>EV-50-NTR-S</t>
  </si>
  <si>
    <t>EV-50-R</t>
  </si>
  <si>
    <t>EV-50-R-S</t>
  </si>
  <si>
    <t>EVF-100-R-S</t>
  </si>
  <si>
    <t>EVF-180-R-S</t>
  </si>
  <si>
    <t>EVF-205-WB-R-S</t>
  </si>
  <si>
    <t>EVF-50-R-S</t>
  </si>
  <si>
    <t>FDSS-1536-BK-R</t>
  </si>
  <si>
    <t>FDSS-384-BK-R</t>
  </si>
  <si>
    <t>FPT-384-R</t>
  </si>
  <si>
    <t>FPT-384-R-S</t>
  </si>
  <si>
    <t>FT-384-BK-R</t>
  </si>
  <si>
    <t>FT-384-C-R</t>
  </si>
  <si>
    <t>FX-10-R</t>
  </si>
  <si>
    <t>FX-1536-30FP-R-S</t>
  </si>
  <si>
    <t>FX-20-L-R</t>
  </si>
  <si>
    <t>FX-20-L-R-S</t>
  </si>
  <si>
    <t>FX-20-R</t>
  </si>
  <si>
    <t>FX-20-R-S</t>
  </si>
  <si>
    <t>FX-250-L-R</t>
  </si>
  <si>
    <t>FX-250-L-R-S</t>
  </si>
  <si>
    <t>FX-250-R</t>
  </si>
  <si>
    <t>FX-250-R-S</t>
  </si>
  <si>
    <t>FX-255-WB-R</t>
  </si>
  <si>
    <t>FX-384-30FP-R</t>
  </si>
  <si>
    <t>FX-384-30FP-R-S</t>
  </si>
  <si>
    <t>FX-384-45FP-R</t>
  </si>
  <si>
    <t>FX-384-L-R</t>
  </si>
  <si>
    <t>FX-384-R</t>
  </si>
  <si>
    <t>FX-384-R-S</t>
  </si>
  <si>
    <t>FX-384-XL-L-R</t>
  </si>
  <si>
    <t>FX-384-XL-L-R-S</t>
  </si>
  <si>
    <t>FX-384-XL-R</t>
  </si>
  <si>
    <t>FX-384-XL-R-S</t>
  </si>
  <si>
    <t>FX-50-L-R</t>
  </si>
  <si>
    <t>FX-50-L-R-S</t>
  </si>
  <si>
    <t>FX-50-R</t>
  </si>
  <si>
    <t>FX-50-R-S</t>
  </si>
  <si>
    <t>FXF-165-WB-R-S</t>
  </si>
  <si>
    <t>FXF-180-L-R-S</t>
  </si>
  <si>
    <t>FXF-180-R-S</t>
  </si>
  <si>
    <t>FXF-200-R-S</t>
  </si>
  <si>
    <t>FXF-205-WB-R-S</t>
  </si>
  <si>
    <t>FXF-20-L-R-S</t>
  </si>
  <si>
    <t>FXF-20-R-S</t>
  </si>
  <si>
    <t>FXF-384-30FP-R-S</t>
  </si>
  <si>
    <t>FXF-384-45FP-R-S</t>
  </si>
  <si>
    <t>FXF-384-L-R-S</t>
  </si>
  <si>
    <t>FXF-384-R-S</t>
  </si>
  <si>
    <t>FXF-384-XL-96-L-RS</t>
  </si>
  <si>
    <t>FXF-384-XL-L-R-S</t>
  </si>
  <si>
    <t>FXF-384-XL-R-S</t>
  </si>
  <si>
    <t>FXF-50-L-R-S</t>
  </si>
  <si>
    <t>FXF-50-R-S</t>
  </si>
  <si>
    <t>GEN3-1000-L-R-S</t>
  </si>
  <si>
    <t>GEN3-10-L-R-S</t>
  </si>
  <si>
    <t>GEN3-200-L-R-S</t>
  </si>
  <si>
    <t>GEN3-20-L-R-S</t>
  </si>
  <si>
    <t>HS-100-QPCR</t>
  </si>
  <si>
    <t>HS-1230</t>
  </si>
  <si>
    <t>HS-150-QPCR</t>
  </si>
  <si>
    <t>HS-200</t>
  </si>
  <si>
    <t>HS-300</t>
  </si>
  <si>
    <t>HS-400</t>
  </si>
  <si>
    <t>HSF-AS-300-L</t>
  </si>
  <si>
    <t>HSF-TS-L</t>
  </si>
  <si>
    <t>HT-1000-CBK-HTR-5</t>
  </si>
  <si>
    <t>HT-1000-CBK-HTR-S</t>
  </si>
  <si>
    <t>HT-1000-CBK-HTRS5</t>
  </si>
  <si>
    <t>HT-1000-C-HTR-5</t>
  </si>
  <si>
    <t>HT-1000-C-HTR-S-5</t>
  </si>
  <si>
    <t>HT-10-CBK-HTR</t>
  </si>
  <si>
    <t>HT-10-CBK-HTR-5</t>
  </si>
  <si>
    <t>HT-10-CBK-HTR-S</t>
  </si>
  <si>
    <t>HT-10-CBK-HTR-S-5</t>
  </si>
  <si>
    <t>HT-10-CBK-STK</t>
  </si>
  <si>
    <t>HT-10-CBK-STK-S</t>
  </si>
  <si>
    <t>HT-10-C-HTR-5</t>
  </si>
  <si>
    <t>HT-10-C-HTR-S-5</t>
  </si>
  <si>
    <t>HT-300-CBK-HTR</t>
  </si>
  <si>
    <t>HT-300-CBK-HTR-5</t>
  </si>
  <si>
    <t>HT-300-CBK-HTR-S</t>
  </si>
  <si>
    <t>HT-300-CBK-HTR-S-5</t>
  </si>
  <si>
    <t>HT-300-CBK-STK</t>
  </si>
  <si>
    <t>HT-300-C-HTR-5</t>
  </si>
  <si>
    <t>HT-300-C-HTR-S-5</t>
  </si>
  <si>
    <t>HT-50-CBK-HTR</t>
  </si>
  <si>
    <t>HT-50-CBK-HTR-5</t>
  </si>
  <si>
    <t>HT-50-CBK-HTR-S</t>
  </si>
  <si>
    <t>HT-50-CBK-HTR-S-5</t>
  </si>
  <si>
    <t>HT-50-CBK-STK</t>
  </si>
  <si>
    <t>HT-50-CBK-STK-S</t>
  </si>
  <si>
    <t>HT-50-C-HTR-5</t>
  </si>
  <si>
    <t>HT-50-C-HTR-S-5</t>
  </si>
  <si>
    <t>HT-50-C-STK</t>
  </si>
  <si>
    <t>HTF-1000-CBK-HTR-S</t>
  </si>
  <si>
    <t>HTF-1000-CBKHTRS5</t>
  </si>
  <si>
    <t>HTF-1000-C-HTR-S-5</t>
  </si>
  <si>
    <t>HTF-10-CBK-HTR-S</t>
  </si>
  <si>
    <t>HTF-10-CBK-HTR-S-5</t>
  </si>
  <si>
    <t>HTF-10-C-HTR-S-5</t>
  </si>
  <si>
    <t>HTF-300-CBK-HTR-S</t>
  </si>
  <si>
    <t>HTF-300-CBK-HTRS5</t>
  </si>
  <si>
    <t>HTF-300-C-HTR-S-5</t>
  </si>
  <si>
    <t>HTF-50-CBK-HTR-S</t>
  </si>
  <si>
    <t>HTF-50-CBK-HTR-S-5</t>
  </si>
  <si>
    <t>HTF-50-C-HTR-S-5</t>
  </si>
  <si>
    <t>IT-EP-R</t>
  </si>
  <si>
    <t>LT-384-BK-R</t>
  </si>
  <si>
    <t>LT-384-R</t>
  </si>
  <si>
    <t>MCT-060-A</t>
  </si>
  <si>
    <t>MCT-060-B</t>
  </si>
  <si>
    <t>MCT-060-C</t>
  </si>
  <si>
    <t>MCT-060-C-S</t>
  </si>
  <si>
    <t>MCT-060-G</t>
  </si>
  <si>
    <t>MCT-060-L-C</t>
  </si>
  <si>
    <t>MCT-060-O</t>
  </si>
  <si>
    <t>MCT-060-R</t>
  </si>
  <si>
    <t>MCT-060-SP</t>
  </si>
  <si>
    <t>MCT-060-V</t>
  </si>
  <si>
    <t>MCT-060-X</t>
  </si>
  <si>
    <t>MCT-150-A</t>
  </si>
  <si>
    <t>MCT-150-B</t>
  </si>
  <si>
    <t>MCT-150-C</t>
  </si>
  <si>
    <t>MCT-150-C-S</t>
  </si>
  <si>
    <t>MCT-150-G</t>
  </si>
  <si>
    <t>MCT-150-L-C</t>
  </si>
  <si>
    <t>MCT-150-NC</t>
  </si>
  <si>
    <t>MCT-150-O</t>
  </si>
  <si>
    <t>MCT-150-R</t>
  </si>
  <si>
    <t>MCT-150-SP</t>
  </si>
  <si>
    <t>MCT-150-V</t>
  </si>
  <si>
    <t>MCT-150-X</t>
  </si>
  <si>
    <t>MCT-150-Y</t>
  </si>
  <si>
    <t>MCT-175-A</t>
  </si>
  <si>
    <t>MCT-175-B</t>
  </si>
  <si>
    <t>MCT-175-C</t>
  </si>
  <si>
    <t>MCT-175-C-S</t>
  </si>
  <si>
    <t>MCT-175-G</t>
  </si>
  <si>
    <t>MCT-175-L-C</t>
  </si>
  <si>
    <t>MCT-175-O</t>
  </si>
  <si>
    <t>MCT-175-R</t>
  </si>
  <si>
    <t>MCT-175-SP</t>
  </si>
  <si>
    <t>MCT-175-V</t>
  </si>
  <si>
    <t>MCT-175-X</t>
  </si>
  <si>
    <t>MCT-175-Y</t>
  </si>
  <si>
    <t>MCT-200-A</t>
  </si>
  <si>
    <t>MCT-200-B</t>
  </si>
  <si>
    <t>MCT-200-C</t>
  </si>
  <si>
    <t>MCT-200-C-H</t>
  </si>
  <si>
    <t>MCT-200-C-S</t>
  </si>
  <si>
    <t>MCT-200-G</t>
  </si>
  <si>
    <t>MCT-200-L-C</t>
  </si>
  <si>
    <t>MCT-200-NC</t>
  </si>
  <si>
    <t>MCT-200-O</t>
  </si>
  <si>
    <t>MCT-200-R</t>
  </si>
  <si>
    <t>MCT-200-SP</t>
  </si>
  <si>
    <t>MCT-200-V</t>
  </si>
  <si>
    <t>MCT-200-X</t>
  </si>
  <si>
    <t>MCT-200-Y</t>
  </si>
  <si>
    <t>MCT-500-C</t>
  </si>
  <si>
    <t>MCT-500-C-S</t>
  </si>
  <si>
    <t>MCT-500-X</t>
  </si>
  <si>
    <t>MF-300</t>
  </si>
  <si>
    <t>MTS-06-C</t>
  </si>
  <si>
    <t>MTS-06-C-R</t>
  </si>
  <si>
    <t>MTS-06-C-R-S</t>
  </si>
  <si>
    <t>MTS-11-12-C</t>
  </si>
  <si>
    <t>MTS-11-12-C-R</t>
  </si>
  <si>
    <t>MTS-11-12-C-R-S</t>
  </si>
  <si>
    <t>MTS-11-8-C</t>
  </si>
  <si>
    <t>MTS-11-8-C-R</t>
  </si>
  <si>
    <t>MTS-11-8-C-R-S</t>
  </si>
  <si>
    <t>MTS-11-C</t>
  </si>
  <si>
    <t>MTS-11-C-R</t>
  </si>
  <si>
    <t>MTS-11-C-R-S</t>
  </si>
  <si>
    <t>MTS-12CP-C</t>
  </si>
  <si>
    <t>MTS-12CP-C-S</t>
  </si>
  <si>
    <t>MTS-8CP-C</t>
  </si>
  <si>
    <t>MTS-8CP-C-S</t>
  </si>
  <si>
    <t>MTX-1250-C</t>
  </si>
  <si>
    <t>MTX-1250-C-R</t>
  </si>
  <si>
    <t>MTXF-1250-C-R-S</t>
  </si>
  <si>
    <t>OT-100-R</t>
  </si>
  <si>
    <t>OT-200-R</t>
  </si>
  <si>
    <t>P-1ML-SQ-C</t>
  </si>
  <si>
    <t>P-2ML-SQ-C</t>
  </si>
  <si>
    <t>P-2ML-SQ-C-2BC</t>
  </si>
  <si>
    <t>P-2ML-SQ-C-S</t>
  </si>
  <si>
    <t>P-384-120SQ-C</t>
  </si>
  <si>
    <t>P-384-120SQ-C-S</t>
  </si>
  <si>
    <t>P-384-240SQ-C</t>
  </si>
  <si>
    <t>P-384-240SQ-C-S</t>
  </si>
  <si>
    <t>P-384-240SQ-C-SI</t>
  </si>
  <si>
    <t>P-5ML-48-C</t>
  </si>
  <si>
    <t>P-5ML-48-C-S</t>
  </si>
  <si>
    <t>P-96-450R-C</t>
  </si>
  <si>
    <t>P-96-450R-C-S</t>
  </si>
  <si>
    <t>P-96-450V-B</t>
  </si>
  <si>
    <t>P-96-450V-BK</t>
  </si>
  <si>
    <t>P-96-450V-C</t>
  </si>
  <si>
    <t>P-96-450V-C-S</t>
  </si>
  <si>
    <t>P-96-450V-Y</t>
  </si>
  <si>
    <t>PCR-0104-C</t>
  </si>
  <si>
    <t>PCR-0108-LP-C</t>
  </si>
  <si>
    <t>PCR-0108-LP-RT-C</t>
  </si>
  <si>
    <t>PCR-0108-LP-RT-W</t>
  </si>
  <si>
    <t>PCR-0208-A</t>
  </si>
  <si>
    <t>PCR-0208-B</t>
  </si>
  <si>
    <t>PCR-0208-C</t>
  </si>
  <si>
    <t>PCR-0208-C-100</t>
  </si>
  <si>
    <t>PCR-0208-CP-C</t>
  </si>
  <si>
    <t>PCR-0208-CP-C-100</t>
  </si>
  <si>
    <t>PCR-0208-FCP-C</t>
  </si>
  <si>
    <t>PCR-0208-G</t>
  </si>
  <si>
    <t>PCR-0208-O</t>
  </si>
  <si>
    <t>PCR-0208-Y</t>
  </si>
  <si>
    <t>PCR-0212-C</t>
  </si>
  <si>
    <t>PCR-0212-FCP-C</t>
  </si>
  <si>
    <t>PCR-02-A</t>
  </si>
  <si>
    <t>PCR-02-B</t>
  </si>
  <si>
    <t>PCR-02-C</t>
  </si>
  <si>
    <t>PCR-02-C-500</t>
  </si>
  <si>
    <t>PCR-02CP-A</t>
  </si>
  <si>
    <t>PCR-02CP-C</t>
  </si>
  <si>
    <t>PCR-02CP-C-100</t>
  </si>
  <si>
    <t>PCR-02D-A</t>
  </si>
  <si>
    <t>PCR-02D-C</t>
  </si>
  <si>
    <t>PCR-02D-L-C</t>
  </si>
  <si>
    <t>PCR-02-FCP-C</t>
  </si>
  <si>
    <t>PCR-02-G</t>
  </si>
  <si>
    <t>PCR-02-L-C</t>
  </si>
  <si>
    <t>PCR-02-NC</t>
  </si>
  <si>
    <t>PCR-02-NC-10K</t>
  </si>
  <si>
    <t>PCR-02-R</t>
  </si>
  <si>
    <t>PCR-02-V</t>
  </si>
  <si>
    <t>PCR-02-Y</t>
  </si>
  <si>
    <t>PCR-05-A</t>
  </si>
  <si>
    <t>PCR-05-B</t>
  </si>
  <si>
    <t>PCR-05-C</t>
  </si>
  <si>
    <t>PCR-05-C-500</t>
  </si>
  <si>
    <t>PCR-05-L-C</t>
  </si>
  <si>
    <t>PCR-05-V</t>
  </si>
  <si>
    <t>PCR-12-FCP-C</t>
  </si>
  <si>
    <t>PCR-24-C</t>
  </si>
  <si>
    <t>PCR-2CP-RT-C</t>
  </si>
  <si>
    <t>PCR-32-C</t>
  </si>
  <si>
    <t>PCR-384-C</t>
  </si>
  <si>
    <t>PCR-384-LC480-W</t>
  </si>
  <si>
    <t>PCR-384-LC480-W-NF</t>
  </si>
  <si>
    <t>PCR-384M2-C</t>
  </si>
  <si>
    <t>PCR-384M2-C-PBC</t>
  </si>
  <si>
    <t>PCR-384-RGD-BK</t>
  </si>
  <si>
    <t>PCR-384-RGD-C</t>
  </si>
  <si>
    <t>PCR-48-C</t>
  </si>
  <si>
    <t>PCR-96-AB-C</t>
  </si>
  <si>
    <t>PCR-96-AB-C-PBC</t>
  </si>
  <si>
    <t>PCR-96-C</t>
  </si>
  <si>
    <t>PCR-96-C-S</t>
  </si>
  <si>
    <t>PCR-96-FLT-C</t>
  </si>
  <si>
    <t>PCR-96-FS-B</t>
  </si>
  <si>
    <t>PCR-96-FS-C</t>
  </si>
  <si>
    <t>PCR-96-FS-C-BC</t>
  </si>
  <si>
    <t>PCR-96-FS-C-PBC</t>
  </si>
  <si>
    <t>PCR-96-FS-R</t>
  </si>
  <si>
    <t>PCR-96-HS-AC-B</t>
  </si>
  <si>
    <t>PCR-96-HS-AC-C</t>
  </si>
  <si>
    <t>PCR-96-HS-AC-C-PBC</t>
  </si>
  <si>
    <t>PCR-96-HS-AC-G</t>
  </si>
  <si>
    <t>PCR-96-HS-AC-R</t>
  </si>
  <si>
    <t>PCR-96-HS-AC-W</t>
  </si>
  <si>
    <t>PCR-96-HS-AC-Y</t>
  </si>
  <si>
    <t>PCR-96-HS-C</t>
  </si>
  <si>
    <t>PCR-96-LC480-C-NF</t>
  </si>
  <si>
    <t>PCR-96-LC480-W</t>
  </si>
  <si>
    <t>PCR-96-LC480-W-BC</t>
  </si>
  <si>
    <t>PCR-96-LC480-W-NF</t>
  </si>
  <si>
    <t>PCR-96-LP-AB-C</t>
  </si>
  <si>
    <t>PCR-96-LP-AB-C-PBC</t>
  </si>
  <si>
    <t>PCR-96-LP-AB-W</t>
  </si>
  <si>
    <t>PCR-96-LP-FLT-C</t>
  </si>
  <si>
    <t>PCR-96-LP-FLT-W</t>
  </si>
  <si>
    <t>PCR-96M2-HS-BK</t>
  </si>
  <si>
    <t>PCR-96M2-HS-C</t>
  </si>
  <si>
    <t>PCR-96M2-HS-C-BC</t>
  </si>
  <si>
    <t>PCR-96M2-HS-C-PBC</t>
  </si>
  <si>
    <t>PCR-96M2-HS-R</t>
  </si>
  <si>
    <t>PCR-96M2-HS-Y</t>
  </si>
  <si>
    <t>PCR-96-MB-C</t>
  </si>
  <si>
    <t>PCR-96-SG-C</t>
  </si>
  <si>
    <t>PCR-AS-200</t>
  </si>
  <si>
    <t>PCR-AS-600</t>
  </si>
  <si>
    <t>PCR-SP</t>
  </si>
  <si>
    <t>PCR-SP-ROLLER</t>
  </si>
  <si>
    <t>PCR-SP-S</t>
  </si>
  <si>
    <t>PCR-TS</t>
  </si>
  <si>
    <t>PCR-TS-900</t>
  </si>
  <si>
    <t>P-DW-10ML-24-C</t>
  </si>
  <si>
    <t>P-DW-10ML-24-C-S</t>
  </si>
  <si>
    <t>P-DW-11-C</t>
  </si>
  <si>
    <t>P-DW-11-C-S</t>
  </si>
  <si>
    <t>P-DW-12-HC</t>
  </si>
  <si>
    <t>P-DW-12-HC-S</t>
  </si>
  <si>
    <t>P-DW-20-C</t>
  </si>
  <si>
    <t>P-DW-20-C-S</t>
  </si>
  <si>
    <t>P-DW-20-C-S-IND</t>
  </si>
  <si>
    <t>P-DW-500-C</t>
  </si>
  <si>
    <t>P-DW-500-C-S</t>
  </si>
  <si>
    <t>P-DW-500-C-SI</t>
  </si>
  <si>
    <t>PES-15-B-SI</t>
  </si>
  <si>
    <t>PK-200-L-R</t>
  </si>
  <si>
    <t>PK-200-R</t>
  </si>
  <si>
    <t>PK-20-R</t>
  </si>
  <si>
    <t>PK-384-R</t>
  </si>
  <si>
    <t>PK-384-R-S</t>
  </si>
  <si>
    <t>PK-50-R</t>
  </si>
  <si>
    <t>PKF-384-R-S</t>
  </si>
  <si>
    <t>P-LID-PS-NN</t>
  </si>
  <si>
    <t>P-LID-PS-NN-S</t>
  </si>
  <si>
    <t>QT-300-CBK-R</t>
  </si>
  <si>
    <t>QTF-1100-CBK-R-S</t>
  </si>
  <si>
    <t>R-80-R</t>
  </si>
  <si>
    <t>R-96-PCR-FB</t>
  </si>
  <si>
    <t>R-96-PCR-FG</t>
  </si>
  <si>
    <t>R-96-PCR-FO</t>
  </si>
  <si>
    <t>R-96-PCR-FP</t>
  </si>
  <si>
    <t>R-96-PCR-FSP</t>
  </si>
  <si>
    <t>R-96-PCR-FY</t>
  </si>
  <si>
    <t>RES-2CV-25</t>
  </si>
  <si>
    <t>RES-2CV-25-S</t>
  </si>
  <si>
    <t>RES-2CV-25-SI</t>
  </si>
  <si>
    <t>RES-MW12-HP</t>
  </si>
  <si>
    <t>RES-MW12-HP-SI</t>
  </si>
  <si>
    <t>RES-MW12-LP</t>
  </si>
  <si>
    <t>RES-MW12-LP-SI</t>
  </si>
  <si>
    <t>RES-MW4-HP</t>
  </si>
  <si>
    <t>RES-MW8-HP</t>
  </si>
  <si>
    <t>RES-MW8-HP-SI</t>
  </si>
  <si>
    <t>RES-MW8-LP</t>
  </si>
  <si>
    <t>RES-MW8-LP-SI</t>
  </si>
  <si>
    <t>RES-SW12-HP</t>
  </si>
  <si>
    <t>RES-SW12-HP-SI</t>
  </si>
  <si>
    <t>RES-SW1-LP</t>
  </si>
  <si>
    <t>RES-SW1-LP-SI</t>
  </si>
  <si>
    <t>RES-SW384-FX</t>
  </si>
  <si>
    <t>RES-SW384-FX-SI</t>
  </si>
  <si>
    <t>RES-SW384-HP-SI</t>
  </si>
  <si>
    <t>RES-SW384-LP</t>
  </si>
  <si>
    <t>RES-SW384-LP-SI</t>
  </si>
  <si>
    <t>RES-SW8-HP</t>
  </si>
  <si>
    <t>RES-SW8-HP-S</t>
  </si>
  <si>
    <t>RES-SW8-HP-SI</t>
  </si>
  <si>
    <t>RES-SW96-HP</t>
  </si>
  <si>
    <t>RES-SW96-HP-SI</t>
  </si>
  <si>
    <t>RES-SW96-LP</t>
  </si>
  <si>
    <t>RES-SW96-LP-SI</t>
  </si>
  <si>
    <t>RES-V-100</t>
  </si>
  <si>
    <t>RES-V-100-S</t>
  </si>
  <si>
    <t>RES-V-100-SI</t>
  </si>
  <si>
    <t>RES-V-25</t>
  </si>
  <si>
    <t>RES-V-25-S</t>
  </si>
  <si>
    <t>RES-V-25-SI</t>
  </si>
  <si>
    <t>RES-V-50</t>
  </si>
  <si>
    <t>RES-V-50-S</t>
  </si>
  <si>
    <t>RES-V-50-SI</t>
  </si>
  <si>
    <t>RFL-1200-C</t>
  </si>
  <si>
    <t>RFL-222-C</t>
  </si>
  <si>
    <t>RFL-300-C</t>
  </si>
  <si>
    <t>RFL-R</t>
  </si>
  <si>
    <t>RFL-R-1200</t>
  </si>
  <si>
    <t>RMT-200-BK-R</t>
  </si>
  <si>
    <t>RMT-200-C-R</t>
  </si>
  <si>
    <t>RRF-175-CBK-R-S</t>
  </si>
  <si>
    <t>RRF-175-C-R-S</t>
  </si>
  <si>
    <t>RRF-25-CBK-R-S</t>
  </si>
  <si>
    <t>RRF-25-C-R-S</t>
  </si>
  <si>
    <t>RRP-200-CBK-R</t>
  </si>
  <si>
    <t>RRP-200-C-R</t>
  </si>
  <si>
    <t>RRP-200-C-R-S</t>
  </si>
  <si>
    <t>RRP-20-C-R</t>
  </si>
  <si>
    <t>RRP-50-CBK-R</t>
  </si>
  <si>
    <t>RRP-50-C-R</t>
  </si>
  <si>
    <t>SC-B-510</t>
  </si>
  <si>
    <t>SC-LP-BR</t>
  </si>
  <si>
    <t>SC-O</t>
  </si>
  <si>
    <t>SCO-BR</t>
  </si>
  <si>
    <t>SCO-BR-S</t>
  </si>
  <si>
    <t>SCO-B-S</t>
  </si>
  <si>
    <t>SCO-C</t>
  </si>
  <si>
    <t>SCO-G</t>
  </si>
  <si>
    <t>SCO-G-S</t>
  </si>
  <si>
    <t>SCO-LP-B</t>
  </si>
  <si>
    <t>SCO-LP-BR</t>
  </si>
  <si>
    <t>SCO-LP-O</t>
  </si>
  <si>
    <t>SCO-LP-Y</t>
  </si>
  <si>
    <t>SCO-R</t>
  </si>
  <si>
    <t>SCO-R-S</t>
  </si>
  <si>
    <t>SCO-V-S</t>
  </si>
  <si>
    <t>SCO-Y</t>
  </si>
  <si>
    <t>SCT-050-A-S</t>
  </si>
  <si>
    <t>SCT-050-C-S</t>
  </si>
  <si>
    <t>SCT-050-SS-A-S</t>
  </si>
  <si>
    <t>SCT-050-SS-B-S</t>
  </si>
  <si>
    <t>SCT-050-SS-C</t>
  </si>
  <si>
    <t>SCT-050-SS-C-S</t>
  </si>
  <si>
    <t>SCT-050-SS-G</t>
  </si>
  <si>
    <t>SCT-050-SS-G-S</t>
  </si>
  <si>
    <t>SCT-050-SS-R</t>
  </si>
  <si>
    <t>SCT-050-SS-R-S</t>
  </si>
  <si>
    <t>SCT-050-SS-W-S</t>
  </si>
  <si>
    <t>SCT-050-SS-Y-S</t>
  </si>
  <si>
    <t>SCT-10ML</t>
  </si>
  <si>
    <t>SCT-10ML-S</t>
  </si>
  <si>
    <t>SCT-150-A-S</t>
  </si>
  <si>
    <t>SCT-150-C</t>
  </si>
  <si>
    <t>SCT-150-C-S</t>
  </si>
  <si>
    <t>SCT-150-LP-C</t>
  </si>
  <si>
    <t>SCT-150-SS-A-S</t>
  </si>
  <si>
    <t>SCT-150-SS-B</t>
  </si>
  <si>
    <t>SCT-150-SS-C</t>
  </si>
  <si>
    <t>SCT-150-SS-C-S</t>
  </si>
  <si>
    <t>SCT-15ML-25-S</t>
  </si>
  <si>
    <t>SCT-15ML-500</t>
  </si>
  <si>
    <t>SCT-15ML-R-S</t>
  </si>
  <si>
    <t>SCT-200-A-S</t>
  </si>
  <si>
    <t>SCT-200-C</t>
  </si>
  <si>
    <t>SCT-200-C-S</t>
  </si>
  <si>
    <t>SCT-200-SS-A-S</t>
  </si>
  <si>
    <t>SCT-200-SS-C</t>
  </si>
  <si>
    <t>SCT-200-SS-C-S</t>
  </si>
  <si>
    <t>SCT-200-SS-G</t>
  </si>
  <si>
    <t>SCT-200-SS-L-C-S</t>
  </si>
  <si>
    <t>SCT-200-SS-LP-R-S</t>
  </si>
  <si>
    <t>SCT-200-SS-O</t>
  </si>
  <si>
    <t>SCT-45-C-S</t>
  </si>
  <si>
    <t>SCT-50ML-25-S</t>
  </si>
  <si>
    <t>SCT-50ML-500</t>
  </si>
  <si>
    <t>SCT-50ML-R-S</t>
  </si>
  <si>
    <t>SCT-5ML</t>
  </si>
  <si>
    <t>SCT-5ML-S</t>
  </si>
  <si>
    <t>SEPTA-ST-V</t>
  </si>
  <si>
    <t>ST-050</t>
  </si>
  <si>
    <t>ST-050-SS</t>
  </si>
  <si>
    <t>ST-050-SS-S</t>
  </si>
  <si>
    <t>ST-050-SS-X</t>
  </si>
  <si>
    <t>ST-050-X</t>
  </si>
  <si>
    <t>ST-10ML</t>
  </si>
  <si>
    <t>ST-150</t>
  </si>
  <si>
    <t>ST-150-C-S</t>
  </si>
  <si>
    <t>ST-150-SS</t>
  </si>
  <si>
    <t>ST-150-SS-C-S</t>
  </si>
  <si>
    <t>ST-150-SS-L-C</t>
  </si>
  <si>
    <t>ST-150-SS-X</t>
  </si>
  <si>
    <t>ST-200</t>
  </si>
  <si>
    <t>ST-200-C-S</t>
  </si>
  <si>
    <t>ST-200-SS</t>
  </si>
  <si>
    <t>ST-200-SS-S</t>
  </si>
  <si>
    <t>ST-200-SS-X</t>
  </si>
  <si>
    <t>ST-200-X</t>
  </si>
  <si>
    <t>ST-45</t>
  </si>
  <si>
    <t>ST-45-S</t>
  </si>
  <si>
    <t>ST-5ML</t>
  </si>
  <si>
    <t>T-1000-B</t>
  </si>
  <si>
    <t>T-1000-B-R</t>
  </si>
  <si>
    <t>T-1000-B-R-S</t>
  </si>
  <si>
    <t>T-1000-C</t>
  </si>
  <si>
    <t>T-1000-C-L</t>
  </si>
  <si>
    <t>T-1000-C-L-R</t>
  </si>
  <si>
    <t>T-1000-C-L-R-S</t>
  </si>
  <si>
    <t>T-1000-C-R</t>
  </si>
  <si>
    <t>T-1000-C-R-S</t>
  </si>
  <si>
    <t>T-1005-WB-C</t>
  </si>
  <si>
    <t>T-1005-WB-C-L-R</t>
  </si>
  <si>
    <t>T-1005-WB-C-R</t>
  </si>
  <si>
    <t>T-1005-WB-C-R-S</t>
  </si>
  <si>
    <t>T-10ML-C</t>
  </si>
  <si>
    <t>T-1275-PP</t>
  </si>
  <si>
    <t>T-1275-PS</t>
  </si>
  <si>
    <t>T-1536-L-R</t>
  </si>
  <si>
    <t>T-1536-L-R-S</t>
  </si>
  <si>
    <t>T-1536-R</t>
  </si>
  <si>
    <t>T-1536-R-S</t>
  </si>
  <si>
    <t>T-200-C</t>
  </si>
  <si>
    <t>T-200-C-L</t>
  </si>
  <si>
    <t>T-200-C-L-R</t>
  </si>
  <si>
    <t>T-200-C-L-R-S</t>
  </si>
  <si>
    <t>T-200-C-L-STK</t>
  </si>
  <si>
    <t>T-200-C-R</t>
  </si>
  <si>
    <t>T-200-C-R-S</t>
  </si>
  <si>
    <t>T-200-C-STK</t>
  </si>
  <si>
    <t>T-200-C-STK-S</t>
  </si>
  <si>
    <t>T-200-Y</t>
  </si>
  <si>
    <t>T-200-Y-R</t>
  </si>
  <si>
    <t>T-200-Y-R-S</t>
  </si>
  <si>
    <t>T-200-Y-STK</t>
  </si>
  <si>
    <t>T-200-Y-STK-S</t>
  </si>
  <si>
    <t>T-205-WB-C</t>
  </si>
  <si>
    <t>T-205-WB-C-R</t>
  </si>
  <si>
    <t>T-205-WB-C-R-S</t>
  </si>
  <si>
    <t>T-210-Y</t>
  </si>
  <si>
    <t>T-300</t>
  </si>
  <si>
    <t>T-300-L</t>
  </si>
  <si>
    <t>T-300-L-R</t>
  </si>
  <si>
    <t>T-300-L-R-S</t>
  </si>
  <si>
    <t>T-300-L-STK</t>
  </si>
  <si>
    <t>T-300-L-STK-S</t>
  </si>
  <si>
    <t>T-300-R</t>
  </si>
  <si>
    <t>T-300-R-S</t>
  </si>
  <si>
    <t>T-300-STK</t>
  </si>
  <si>
    <t>T-300-STK-S</t>
  </si>
  <si>
    <t>T-350-C</t>
  </si>
  <si>
    <t>T-350-C-L</t>
  </si>
  <si>
    <t>T-350-C-L-R</t>
  </si>
  <si>
    <t>T-350-C-L-R-S</t>
  </si>
  <si>
    <t>T-350-C-R</t>
  </si>
  <si>
    <t>T-350-C-R-S</t>
  </si>
  <si>
    <t>T-384-L-R</t>
  </si>
  <si>
    <t>T-400</t>
  </si>
  <si>
    <t>T-400-L</t>
  </si>
  <si>
    <t>T-400-L-R</t>
  </si>
  <si>
    <t>T-400-L-R-S</t>
  </si>
  <si>
    <t>T-400-R</t>
  </si>
  <si>
    <t>T-400-R-S</t>
  </si>
  <si>
    <t>T-5000-C</t>
  </si>
  <si>
    <t>TE-1004-B</t>
  </si>
  <si>
    <t>TE-1004-B-L-R</t>
  </si>
  <si>
    <t>TE-1004-B-L-R-S</t>
  </si>
  <si>
    <t>TE-1004-B-R</t>
  </si>
  <si>
    <t>TE-204-Y</t>
  </si>
  <si>
    <t>TE-204-Y-L-R</t>
  </si>
  <si>
    <t>TE-204-Y-L-R-S</t>
  </si>
  <si>
    <t>TE-204-Y-R</t>
  </si>
  <si>
    <t>TE-204-Y-R-S</t>
  </si>
  <si>
    <t>TF-100</t>
  </si>
  <si>
    <t>TF-1000</t>
  </si>
  <si>
    <t>TF-1000-L-R-S</t>
  </si>
  <si>
    <t>TF-1000-R-S</t>
  </si>
  <si>
    <t>TF-1005-WB-R-S</t>
  </si>
  <si>
    <t>TF-100-L</t>
  </si>
  <si>
    <t>TF-100-L-R-S</t>
  </si>
  <si>
    <t>TF-100-R-S</t>
  </si>
  <si>
    <t>TF-1200-C-R-S</t>
  </si>
  <si>
    <t>TF-150-R-S</t>
  </si>
  <si>
    <t>TF-20</t>
  </si>
  <si>
    <t>TF-200</t>
  </si>
  <si>
    <t>TF-200-L-R-S</t>
  </si>
  <si>
    <t>TF-200-R-S</t>
  </si>
  <si>
    <t>TF-205-WB-R-S</t>
  </si>
  <si>
    <t>TF-20-L-R-S</t>
  </si>
  <si>
    <t>TF-20-R-S</t>
  </si>
  <si>
    <t>TF-300</t>
  </si>
  <si>
    <t>TF-300-L-R-S</t>
  </si>
  <si>
    <t>TF-300-R-S</t>
  </si>
  <si>
    <t>TF-350</t>
  </si>
  <si>
    <t>TF-350-L-R-S</t>
  </si>
  <si>
    <t>TF-350-R-S</t>
  </si>
  <si>
    <t>TF-400</t>
  </si>
  <si>
    <t>TF-400-L-R-S</t>
  </si>
  <si>
    <t>TF-400-R-S</t>
  </si>
  <si>
    <t>TF-420-L-R-S</t>
  </si>
  <si>
    <t>TF-420-R-S</t>
  </si>
  <si>
    <t>TF-50</t>
  </si>
  <si>
    <t>TF-50-L-R-S</t>
  </si>
  <si>
    <t>TF-50-R-S</t>
  </si>
  <si>
    <t>TGL-10FT-17-R</t>
  </si>
  <si>
    <t>TGL-1140</t>
  </si>
  <si>
    <t>TGL-1140-R</t>
  </si>
  <si>
    <t>TGL-1165</t>
  </si>
  <si>
    <t>TGL-1165-R</t>
  </si>
  <si>
    <t>TGL-200FT-37-R</t>
  </si>
  <si>
    <t>TGL-200FT-37-R-S</t>
  </si>
  <si>
    <t>TGL-200RD-57-R</t>
  </si>
  <si>
    <t>TGL-200RD-57-R-S</t>
  </si>
  <si>
    <t>TLF-1000-R-S</t>
  </si>
  <si>
    <t>TLF-10-R-S</t>
  </si>
  <si>
    <t>TLF-200-R-S</t>
  </si>
  <si>
    <t>TR-222-C</t>
  </si>
  <si>
    <t>TR-222-C-L</t>
  </si>
  <si>
    <t>TR-222-C-L-R</t>
  </si>
  <si>
    <t>TR-222-C-L-R-S</t>
  </si>
  <si>
    <t>TR-222-C-L-STK</t>
  </si>
  <si>
    <t>TR-222-C-L-STK-S</t>
  </si>
  <si>
    <t>TR-222-C-R</t>
  </si>
  <si>
    <t>TR-222-C-R-S</t>
  </si>
  <si>
    <t>TR-222-C-STK</t>
  </si>
  <si>
    <t>TR-222-C-STK-S</t>
  </si>
  <si>
    <t>TR-222-Y</t>
  </si>
  <si>
    <t>TR-222-Y-R</t>
  </si>
  <si>
    <t>TR-222-Y-R-S</t>
  </si>
  <si>
    <t>TR-222-Y-STK</t>
  </si>
  <si>
    <t>TT-1000-CBK-HTR</t>
  </si>
  <si>
    <t>TT-1000-CBK-HTR-24</t>
  </si>
  <si>
    <t>TT-1000-CBK-HTR-S</t>
  </si>
  <si>
    <t>TT-1000-C-HTR</t>
  </si>
  <si>
    <t>TT-1000-C-HTR-S</t>
  </si>
  <si>
    <t>TT-200-CBK-HTR</t>
  </si>
  <si>
    <t>TT-200-CBK-HTR-S</t>
  </si>
  <si>
    <t>TT-200-C-HTR</t>
  </si>
  <si>
    <t>TT-200-C-HTR-S</t>
  </si>
  <si>
    <t>TT-20-CBK-HTR</t>
  </si>
  <si>
    <t>TT-20-C-HTR-96</t>
  </si>
  <si>
    <t>TT-50-CBK-HTR</t>
  </si>
  <si>
    <t>TT-50-CBK-HTR-36</t>
  </si>
  <si>
    <t>TT-50-CBK-HTR-S</t>
  </si>
  <si>
    <t>TT-50-C-HTR</t>
  </si>
  <si>
    <t>TTF-1000-CBK-HTR-S</t>
  </si>
  <si>
    <t>TTF-1000-C-HTR-S</t>
  </si>
  <si>
    <t>TTF-200-CBK-HTR-S</t>
  </si>
  <si>
    <t>TTF-200-C-HTR-S</t>
  </si>
  <si>
    <t>TTF-20-CBK-HTR-S</t>
  </si>
  <si>
    <t>TTF-20-C-HTR-S</t>
  </si>
  <si>
    <t>TTF-50-CBK-HTR-S</t>
  </si>
  <si>
    <t>TTF-50-C-HTR-S</t>
  </si>
  <si>
    <t>TUB-310-NC</t>
  </si>
  <si>
    <t>TWP-200-R</t>
  </si>
  <si>
    <t>TWP-200-R-S</t>
  </si>
  <si>
    <t>TXL-10</t>
  </si>
  <si>
    <t>TXL-10-L</t>
  </si>
  <si>
    <t>TXL-10-L-R</t>
  </si>
  <si>
    <t>TXL-10-L-R-S</t>
  </si>
  <si>
    <t>TXL-10-R</t>
  </si>
  <si>
    <t>TXL-10-R-S</t>
  </si>
  <si>
    <t>TXLF-10</t>
  </si>
  <si>
    <t>TXLF-10-L-R-S</t>
  </si>
  <si>
    <t>TXLF-10-R-S</t>
  </si>
  <si>
    <t>UC-500</t>
  </si>
  <si>
    <t>VT-20-R</t>
  </si>
  <si>
    <t>VT-250-L-R</t>
  </si>
  <si>
    <t>VT-250-R</t>
  </si>
  <si>
    <t>VT-250-R-LAB</t>
  </si>
  <si>
    <t>VT-250-R-LAB-S</t>
  </si>
  <si>
    <t>VT-250-R-S</t>
  </si>
  <si>
    <t>VT-384-10-L-R</t>
  </si>
  <si>
    <t>VT-384-10-L-R-S</t>
  </si>
  <si>
    <t>VT-384-10UL-R</t>
  </si>
  <si>
    <t>VT-384-10UL-R-S</t>
  </si>
  <si>
    <t>VT-384-10UL-SR-R</t>
  </si>
  <si>
    <t>VT-384-31-L-R</t>
  </si>
  <si>
    <t>VT-384-31-L-R-S</t>
  </si>
  <si>
    <t>VT-384-31UL-R</t>
  </si>
  <si>
    <t>VT-384-31UL-R-S</t>
  </si>
  <si>
    <t>VT-384-5-L-R</t>
  </si>
  <si>
    <t>VT-384-5-L-R-S</t>
  </si>
  <si>
    <t>VT-384-5UL-R</t>
  </si>
  <si>
    <t>VT-384-70-L-R</t>
  </si>
  <si>
    <t>VT-384-70-L-R-S</t>
  </si>
  <si>
    <t>VT-384-70UL-R</t>
  </si>
  <si>
    <t>VT-384-70UL-R-S</t>
  </si>
  <si>
    <t>VT-50-R</t>
  </si>
  <si>
    <t>VTF-165-L-R-S</t>
  </si>
  <si>
    <t>VTF-165-R-LAB-S</t>
  </si>
  <si>
    <t>VTF-165-R-S</t>
  </si>
  <si>
    <t>VTF-20-R-S</t>
  </si>
  <si>
    <t>VTF-384-15-L-R-S</t>
  </si>
  <si>
    <t>VTF-384-15UL-R-S</t>
  </si>
  <si>
    <t>VTF-384-50-L-R-S</t>
  </si>
  <si>
    <t>VTF-384-50UL-R-S</t>
  </si>
  <si>
    <t>ZT-100-L-R</t>
  </si>
  <si>
    <t>ZT-100-R</t>
  </si>
  <si>
    <t>ZT-100-R-S</t>
  </si>
  <si>
    <t>ZT-200-L-R-S</t>
  </si>
  <si>
    <t>ZT-200-R</t>
  </si>
  <si>
    <t>ZT-200-R-S</t>
  </si>
  <si>
    <t>ZT-205-WB-R-S</t>
  </si>
  <si>
    <t>ZT-384-C-R</t>
  </si>
  <si>
    <t>ZT-384-C-R-S</t>
  </si>
  <si>
    <t>ZT-50-R</t>
  </si>
  <si>
    <t>ZT-50-R-S</t>
  </si>
  <si>
    <t>ZTF-100-L-R-S</t>
  </si>
  <si>
    <t>ZTF-100-R-S</t>
  </si>
  <si>
    <t>ZTF-200-L-R-S</t>
  </si>
  <si>
    <t>ZTF-200-R-S</t>
  </si>
  <si>
    <t>ZTF-50-R-S</t>
  </si>
  <si>
    <t>1000/02M</t>
  </si>
  <si>
    <t>1000/03M</t>
  </si>
  <si>
    <t>1000/04D</t>
  </si>
  <si>
    <t>1000/05M</t>
  </si>
  <si>
    <t>1000/06D</t>
  </si>
  <si>
    <t>1000/10D</t>
  </si>
  <si>
    <t>1000/11M</t>
  </si>
  <si>
    <t>1000/14D</t>
  </si>
  <si>
    <t>1000/18D</t>
  </si>
  <si>
    <t>1000/20D</t>
  </si>
  <si>
    <t>1000/22D</t>
  </si>
  <si>
    <t>1000/28D</t>
  </si>
  <si>
    <t>1000/30D</t>
  </si>
  <si>
    <t>1000/34D</t>
  </si>
  <si>
    <t>1000/38D</t>
  </si>
  <si>
    <t>1003-150</t>
  </si>
  <si>
    <t>1003-1L</t>
  </si>
  <si>
    <t>1003-250</t>
  </si>
  <si>
    <t>1003-2L</t>
  </si>
  <si>
    <t>1003-3L</t>
  </si>
  <si>
    <t>1003-400</t>
  </si>
  <si>
    <t>1003-4L</t>
  </si>
  <si>
    <t>1003-5L</t>
  </si>
  <si>
    <t>1003-600</t>
  </si>
  <si>
    <t>1004-150</t>
  </si>
  <si>
    <t>1004-250</t>
  </si>
  <si>
    <t>1004-600</t>
  </si>
  <si>
    <t>100RASX</t>
  </si>
  <si>
    <t>1015/02M</t>
  </si>
  <si>
    <t>1015/04D</t>
  </si>
  <si>
    <t>1015/06D</t>
  </si>
  <si>
    <t>1015/10D</t>
  </si>
  <si>
    <t>1015/14D</t>
  </si>
  <si>
    <t>1015/18D</t>
  </si>
  <si>
    <t>1015/22D</t>
  </si>
  <si>
    <t>1015/26D</t>
  </si>
  <si>
    <t>1020/06D</t>
  </si>
  <si>
    <t>1020/16D</t>
  </si>
  <si>
    <t>1025/10SC</t>
  </si>
  <si>
    <t>1025/18SC</t>
  </si>
  <si>
    <t>1025/22SC</t>
  </si>
  <si>
    <t>1025/28SC</t>
  </si>
  <si>
    <t>1060/04D</t>
  </si>
  <si>
    <t>1060/06D</t>
  </si>
  <si>
    <t>1060/09D</t>
  </si>
  <si>
    <t>1060/10D</t>
  </si>
  <si>
    <t>1060/14D</t>
  </si>
  <si>
    <t>1060/18D</t>
  </si>
  <si>
    <t>1060/20D</t>
  </si>
  <si>
    <t>1060/21D</t>
  </si>
  <si>
    <t>1060/24D</t>
  </si>
  <si>
    <t>1070/02M</t>
  </si>
  <si>
    <t>1070/04D</t>
  </si>
  <si>
    <t>1070/12D</t>
  </si>
  <si>
    <t>1070/18D</t>
  </si>
  <si>
    <t>1070/24D</t>
  </si>
  <si>
    <t>1070/28D</t>
  </si>
  <si>
    <t>1070/32D</t>
  </si>
  <si>
    <t>1070/36D</t>
  </si>
  <si>
    <t>1070/38D</t>
  </si>
  <si>
    <t>1070/40D</t>
  </si>
  <si>
    <t>1070/42D</t>
  </si>
  <si>
    <t>1080/02M</t>
  </si>
  <si>
    <t>1080/04M</t>
  </si>
  <si>
    <t>1080/08D</t>
  </si>
  <si>
    <t>1080/10D</t>
  </si>
  <si>
    <t>1080/12D</t>
  </si>
  <si>
    <t>1080/14D</t>
  </si>
  <si>
    <t>1100/02M</t>
  </si>
  <si>
    <t>1100/04M</t>
  </si>
  <si>
    <t>1100/12D</t>
  </si>
  <si>
    <t>1100/18D</t>
  </si>
  <si>
    <t>1100/24D</t>
  </si>
  <si>
    <t>1100/28D</t>
  </si>
  <si>
    <t>1100/32D</t>
  </si>
  <si>
    <t>1100/35D</t>
  </si>
  <si>
    <t>1100/36D</t>
  </si>
  <si>
    <t>1100/38D</t>
  </si>
  <si>
    <t>1120/04M</t>
  </si>
  <si>
    <t>1120/08D</t>
  </si>
  <si>
    <t>1120/14D</t>
  </si>
  <si>
    <t>1120/18D</t>
  </si>
  <si>
    <t>1120/22D</t>
  </si>
  <si>
    <t>1120/26D</t>
  </si>
  <si>
    <t>1120/29D</t>
  </si>
  <si>
    <t>1130/02M</t>
  </si>
  <si>
    <t>1130/03</t>
  </si>
  <si>
    <t>1130/05M</t>
  </si>
  <si>
    <t>1130/06D</t>
  </si>
  <si>
    <t>1130/08D</t>
  </si>
  <si>
    <t>1130/10D</t>
  </si>
  <si>
    <t>1130/11M</t>
  </si>
  <si>
    <t>1130/12D</t>
  </si>
  <si>
    <t>1130/14D</t>
  </si>
  <si>
    <t>1130/16D</t>
  </si>
  <si>
    <t>1130/20D</t>
  </si>
  <si>
    <t>1130/26D</t>
  </si>
  <si>
    <t>1130/30D</t>
  </si>
  <si>
    <t>1130/32D</t>
  </si>
  <si>
    <t>1130/36D</t>
  </si>
  <si>
    <t>1132/02</t>
  </si>
  <si>
    <t>1132/06</t>
  </si>
  <si>
    <t>1132/14</t>
  </si>
  <si>
    <t>1132/15</t>
  </si>
  <si>
    <t>1132/20</t>
  </si>
  <si>
    <t>1132/26</t>
  </si>
  <si>
    <t>1134/08</t>
  </si>
  <si>
    <t>1134/10</t>
  </si>
  <si>
    <t>1134/12</t>
  </si>
  <si>
    <t>1134/14</t>
  </si>
  <si>
    <t>1135/14D</t>
  </si>
  <si>
    <t>1135/20D</t>
  </si>
  <si>
    <t>1135/26D</t>
  </si>
  <si>
    <t>1135/30D</t>
  </si>
  <si>
    <t>1137/02M</t>
  </si>
  <si>
    <t>1137/03D</t>
  </si>
  <si>
    <t>1137/06M</t>
  </si>
  <si>
    <t>1137/08D</t>
  </si>
  <si>
    <t>1137/10M</t>
  </si>
  <si>
    <t>1137/11M</t>
  </si>
  <si>
    <t>1137/12M</t>
  </si>
  <si>
    <t>1137/13M</t>
  </si>
  <si>
    <t>1137/14M</t>
  </si>
  <si>
    <t>1137/18M</t>
  </si>
  <si>
    <t>1138/10</t>
  </si>
  <si>
    <t>1139/10</t>
  </si>
  <si>
    <t>1140/02M</t>
  </si>
  <si>
    <t>1140/04D</t>
  </si>
  <si>
    <t>1140/08D</t>
  </si>
  <si>
    <t>1140/10D</t>
  </si>
  <si>
    <t>1140/14D</t>
  </si>
  <si>
    <t>1140/18D</t>
  </si>
  <si>
    <t>1141/08</t>
  </si>
  <si>
    <t>1141/10</t>
  </si>
  <si>
    <t>1141/12</t>
  </si>
  <si>
    <t>1141/14</t>
  </si>
  <si>
    <t>1142/08</t>
  </si>
  <si>
    <t>1142/10</t>
  </si>
  <si>
    <t>1142/12</t>
  </si>
  <si>
    <t>1142/14</t>
  </si>
  <si>
    <t>1170/02M</t>
  </si>
  <si>
    <t>1170/02SC</t>
  </si>
  <si>
    <t>1170/04M</t>
  </si>
  <si>
    <t>1170/04SC</t>
  </si>
  <si>
    <t>1170/06M</t>
  </si>
  <si>
    <t>1170/06SC</t>
  </si>
  <si>
    <t>1170/08M</t>
  </si>
  <si>
    <t>1170/08SC</t>
  </si>
  <si>
    <t>1170/10D</t>
  </si>
  <si>
    <t>1170/10SC</t>
  </si>
  <si>
    <t>1170/12M</t>
  </si>
  <si>
    <t>1170/14D</t>
  </si>
  <si>
    <t>1170/14SC</t>
  </si>
  <si>
    <t>1190/02M</t>
  </si>
  <si>
    <t>1190/04M</t>
  </si>
  <si>
    <t>1190/06M</t>
  </si>
  <si>
    <t>1200/04M</t>
  </si>
  <si>
    <t>1200/10D</t>
  </si>
  <si>
    <t>1200/12D</t>
  </si>
  <si>
    <t>1200/16M</t>
  </si>
  <si>
    <t>1280/14M</t>
  </si>
  <si>
    <t>1290/04M</t>
  </si>
  <si>
    <t>1290/06M</t>
  </si>
  <si>
    <t>1350/04M</t>
  </si>
  <si>
    <t>1350/06M</t>
  </si>
  <si>
    <t>1450/01D</t>
  </si>
  <si>
    <t>1450/03D</t>
  </si>
  <si>
    <t>1450/04D</t>
  </si>
  <si>
    <t>1450/06D</t>
  </si>
  <si>
    <t>1450/10D</t>
  </si>
  <si>
    <t>1450/14D</t>
  </si>
  <si>
    <t>1470/00M</t>
  </si>
  <si>
    <t>1470/01M</t>
  </si>
  <si>
    <t>1470/02D</t>
  </si>
  <si>
    <t>1470/03M</t>
  </si>
  <si>
    <t>1470/04D</t>
  </si>
  <si>
    <t>1470/08D</t>
  </si>
  <si>
    <t>1470/10D</t>
  </si>
  <si>
    <t>1470/12D</t>
  </si>
  <si>
    <t>1470/16D</t>
  </si>
  <si>
    <t>1471/00M</t>
  </si>
  <si>
    <t>1471/01M</t>
  </si>
  <si>
    <t>1471/02M</t>
  </si>
  <si>
    <t>1471/03M</t>
  </si>
  <si>
    <t>1471/04M</t>
  </si>
  <si>
    <t>1471/08M</t>
  </si>
  <si>
    <t>1471/10M</t>
  </si>
  <si>
    <t>1471/12M</t>
  </si>
  <si>
    <t>1471/16M</t>
  </si>
  <si>
    <t>1480/02D</t>
  </si>
  <si>
    <t>1480/06D</t>
  </si>
  <si>
    <t>1480/08D</t>
  </si>
  <si>
    <t>1480/10D</t>
  </si>
  <si>
    <t>1480/12D</t>
  </si>
  <si>
    <t>1490/02</t>
  </si>
  <si>
    <t>1490/04</t>
  </si>
  <si>
    <t>1490/06</t>
  </si>
  <si>
    <t>1490/08</t>
  </si>
  <si>
    <t>1515/01D</t>
  </si>
  <si>
    <t>1515/02D</t>
  </si>
  <si>
    <t>1515/04D</t>
  </si>
  <si>
    <t>1515/06D</t>
  </si>
  <si>
    <t>1515/08D</t>
  </si>
  <si>
    <t>1515/10D</t>
  </si>
  <si>
    <t>1515/12D</t>
  </si>
  <si>
    <t>1515/16D</t>
  </si>
  <si>
    <t>1515/18D</t>
  </si>
  <si>
    <t>1515/20D</t>
  </si>
  <si>
    <t>1515/22D</t>
  </si>
  <si>
    <t>1516/01D</t>
  </si>
  <si>
    <t>1516/01RED</t>
  </si>
  <si>
    <t>1516/02D</t>
  </si>
  <si>
    <t>1516/02RED</t>
  </si>
  <si>
    <t>1516/04D</t>
  </si>
  <si>
    <t>1516/04RED</t>
  </si>
  <si>
    <t>1516/05D</t>
  </si>
  <si>
    <t>1516/06D</t>
  </si>
  <si>
    <t>1516/06RED</t>
  </si>
  <si>
    <t>1516/08D</t>
  </si>
  <si>
    <t>1516/08RED</t>
  </si>
  <si>
    <t>1516/09D</t>
  </si>
  <si>
    <t>1516/10D</t>
  </si>
  <si>
    <t>1516/10RED</t>
  </si>
  <si>
    <t>1516/12D</t>
  </si>
  <si>
    <t>1516/12RED</t>
  </si>
  <si>
    <t>1516/14D</t>
  </si>
  <si>
    <t>1516/16D</t>
  </si>
  <si>
    <t>1516/18D</t>
  </si>
  <si>
    <t>1516/20D</t>
  </si>
  <si>
    <t>1516/22D</t>
  </si>
  <si>
    <t>1517/01</t>
  </si>
  <si>
    <t>1517/02</t>
  </si>
  <si>
    <t>1517/04</t>
  </si>
  <si>
    <t>1517/05</t>
  </si>
  <si>
    <t>1517/06</t>
  </si>
  <si>
    <t>1517/08</t>
  </si>
  <si>
    <t>1517/09</t>
  </si>
  <si>
    <t>1517/10</t>
  </si>
  <si>
    <t>1517/12</t>
  </si>
  <si>
    <t>1517/14</t>
  </si>
  <si>
    <t>1517/16</t>
  </si>
  <si>
    <t>1517/18</t>
  </si>
  <si>
    <t>1518/04</t>
  </si>
  <si>
    <t>1518/06</t>
  </si>
  <si>
    <t>1518/08</t>
  </si>
  <si>
    <t>1518/10</t>
  </si>
  <si>
    <t>1518/12</t>
  </si>
  <si>
    <t>1518/16</t>
  </si>
  <si>
    <t>1518/18</t>
  </si>
  <si>
    <t>1519/01</t>
  </si>
  <si>
    <t>1519/02</t>
  </si>
  <si>
    <t>1519/04</t>
  </si>
  <si>
    <t>1519/06</t>
  </si>
  <si>
    <t>1519/08</t>
  </si>
  <si>
    <t>1519/10</t>
  </si>
  <si>
    <t>1519/12</t>
  </si>
  <si>
    <t>1519/16</t>
  </si>
  <si>
    <t>1519/18</t>
  </si>
  <si>
    <t>1520/04D</t>
  </si>
  <si>
    <t>1520/06D</t>
  </si>
  <si>
    <t>1520/08D</t>
  </si>
  <si>
    <t>1520/10D</t>
  </si>
  <si>
    <t>1521/04D</t>
  </si>
  <si>
    <t>1521/06D</t>
  </si>
  <si>
    <t>1521/08D</t>
  </si>
  <si>
    <t>1521/10D</t>
  </si>
  <si>
    <t>1521/12D</t>
  </si>
  <si>
    <t>1521/16D</t>
  </si>
  <si>
    <t>1521/18D</t>
  </si>
  <si>
    <t>1521/22D</t>
  </si>
  <si>
    <t>1523/06</t>
  </si>
  <si>
    <t>1523/08</t>
  </si>
  <si>
    <t>1523/10</t>
  </si>
  <si>
    <t>1523/12</t>
  </si>
  <si>
    <t>1523/14</t>
  </si>
  <si>
    <t>1523/16</t>
  </si>
  <si>
    <t>1523/18</t>
  </si>
  <si>
    <t>1523/22</t>
  </si>
  <si>
    <t>1524/06</t>
  </si>
  <si>
    <t>1524/08</t>
  </si>
  <si>
    <t>1524/10</t>
  </si>
  <si>
    <t>1524/12</t>
  </si>
  <si>
    <t>1524/14</t>
  </si>
  <si>
    <t>1524/16</t>
  </si>
  <si>
    <t>1524/18</t>
  </si>
  <si>
    <t>1524/22</t>
  </si>
  <si>
    <t>1526/04D</t>
  </si>
  <si>
    <t>1526/06D</t>
  </si>
  <si>
    <t>1526/08D</t>
  </si>
  <si>
    <t>1526/10D</t>
  </si>
  <si>
    <t>1526/12D</t>
  </si>
  <si>
    <t>1526/16D</t>
  </si>
  <si>
    <t>1526/18D</t>
  </si>
  <si>
    <t>1526/19M</t>
  </si>
  <si>
    <t>1526/20D</t>
  </si>
  <si>
    <t>1526/22D</t>
  </si>
  <si>
    <t>1528/02</t>
  </si>
  <si>
    <t>1531/06D</t>
  </si>
  <si>
    <t>1531/08D</t>
  </si>
  <si>
    <t>1531/10D</t>
  </si>
  <si>
    <t>1531/12D</t>
  </si>
  <si>
    <t>1541/12D</t>
  </si>
  <si>
    <t>1541/16D</t>
  </si>
  <si>
    <t>1541/18D</t>
  </si>
  <si>
    <t>1541/22D</t>
  </si>
  <si>
    <t>1547/02M</t>
  </si>
  <si>
    <t>1548/02M</t>
  </si>
  <si>
    <t>1565/16M</t>
  </si>
  <si>
    <t>1565/18M</t>
  </si>
  <si>
    <t>1565/22M</t>
  </si>
  <si>
    <t>1568/04M</t>
  </si>
  <si>
    <t>1569/12DP</t>
  </si>
  <si>
    <t>1569/16D</t>
  </si>
  <si>
    <t>1569/18D</t>
  </si>
  <si>
    <t>1569/22D</t>
  </si>
  <si>
    <t>1571/02M</t>
  </si>
  <si>
    <t>1590/02D</t>
  </si>
  <si>
    <t>1590/04D</t>
  </si>
  <si>
    <t>1590/06D</t>
  </si>
  <si>
    <t>1591/02D</t>
  </si>
  <si>
    <t>1591/04D</t>
  </si>
  <si>
    <t>1591/06D</t>
  </si>
  <si>
    <t>1593/02D</t>
  </si>
  <si>
    <t>1593/04D</t>
  </si>
  <si>
    <t>1594/02D</t>
  </si>
  <si>
    <t>1594/04D</t>
  </si>
  <si>
    <t>1597/02D</t>
  </si>
  <si>
    <t>1597/04D</t>
  </si>
  <si>
    <t>1612/03</t>
  </si>
  <si>
    <t>1620/02M</t>
  </si>
  <si>
    <t>1620/04M</t>
  </si>
  <si>
    <t>1620/06M</t>
  </si>
  <si>
    <t>1620/09M</t>
  </si>
  <si>
    <t>1620/10M</t>
  </si>
  <si>
    <t>1620/12M</t>
  </si>
  <si>
    <t>1620/15M</t>
  </si>
  <si>
    <t>1620/16M</t>
  </si>
  <si>
    <t>1620/20M</t>
  </si>
  <si>
    <t>1620/22M</t>
  </si>
  <si>
    <t>1622/02M</t>
  </si>
  <si>
    <t>1622/04M</t>
  </si>
  <si>
    <t>1622/06M</t>
  </si>
  <si>
    <t>1622/09M</t>
  </si>
  <si>
    <t>1622/10M</t>
  </si>
  <si>
    <t>1622/12M</t>
  </si>
  <si>
    <t>1622/14M</t>
  </si>
  <si>
    <t>1622/15M</t>
  </si>
  <si>
    <t>1622/16M</t>
  </si>
  <si>
    <t>1622/20M</t>
  </si>
  <si>
    <t>1622/22M</t>
  </si>
  <si>
    <t>1624/10M</t>
  </si>
  <si>
    <t>1624/12M</t>
  </si>
  <si>
    <t>1624/16M</t>
  </si>
  <si>
    <t>1624/20M</t>
  </si>
  <si>
    <t>1626/10M</t>
  </si>
  <si>
    <t>1626/12M</t>
  </si>
  <si>
    <t>1626/13M</t>
  </si>
  <si>
    <t>1626/20M</t>
  </si>
  <si>
    <t>1628/06M</t>
  </si>
  <si>
    <t>1628/10M</t>
  </si>
  <si>
    <t>1628/18M</t>
  </si>
  <si>
    <t>1628/22M</t>
  </si>
  <si>
    <t>1636/04MP</t>
  </si>
  <si>
    <t>1636/10MP</t>
  </si>
  <si>
    <t>1636/24MP</t>
  </si>
  <si>
    <t>1636/26MP</t>
  </si>
  <si>
    <t>1636/30MP</t>
  </si>
  <si>
    <t>1636/32MP</t>
  </si>
  <si>
    <t>1636/34MP</t>
  </si>
  <si>
    <t>1636/36MP</t>
  </si>
  <si>
    <t>1636/38MP</t>
  </si>
  <si>
    <t>1636/42MP</t>
  </si>
  <si>
    <t>1636/44MP</t>
  </si>
  <si>
    <t>1660/02M</t>
  </si>
  <si>
    <t>1660/06M</t>
  </si>
  <si>
    <t>1660/08M</t>
  </si>
  <si>
    <t>1680/02M</t>
  </si>
  <si>
    <t>1AD/1</t>
  </si>
  <si>
    <t>200RASX</t>
  </si>
  <si>
    <t>2110/06M</t>
  </si>
  <si>
    <t>2110/08M</t>
  </si>
  <si>
    <t>2115/02M</t>
  </si>
  <si>
    <t>2115/04M</t>
  </si>
  <si>
    <t>2115/06M</t>
  </si>
  <si>
    <t>2130/02M</t>
  </si>
  <si>
    <t>2140/01M</t>
  </si>
  <si>
    <t>2140/02M</t>
  </si>
  <si>
    <t>2140/03M</t>
  </si>
  <si>
    <t>2140/06M</t>
  </si>
  <si>
    <t>2140/10M</t>
  </si>
  <si>
    <t>2140/11M</t>
  </si>
  <si>
    <t>2140/12M</t>
  </si>
  <si>
    <t>2140/14M</t>
  </si>
  <si>
    <t>2145/03M</t>
  </si>
  <si>
    <t>2145/06M</t>
  </si>
  <si>
    <t>2145/10M</t>
  </si>
  <si>
    <t>2150/03M</t>
  </si>
  <si>
    <t>2150/06M</t>
  </si>
  <si>
    <t>2150/10M</t>
  </si>
  <si>
    <t>2180/02M</t>
  </si>
  <si>
    <t>2180/04M</t>
  </si>
  <si>
    <t>2180/06M</t>
  </si>
  <si>
    <t>2180/08M</t>
  </si>
  <si>
    <t>2180/10M</t>
  </si>
  <si>
    <t>2180/12M</t>
  </si>
  <si>
    <t>2180/14M</t>
  </si>
  <si>
    <t>2190/01M</t>
  </si>
  <si>
    <t>2190/02M</t>
  </si>
  <si>
    <t>2190/04M</t>
  </si>
  <si>
    <t>2190/06M</t>
  </si>
  <si>
    <t>2190/08M</t>
  </si>
  <si>
    <t>2190/10M</t>
  </si>
  <si>
    <t>2392/24</t>
  </si>
  <si>
    <t>2595/01M</t>
  </si>
  <si>
    <t>2595/02M</t>
  </si>
  <si>
    <t>2595/03M</t>
  </si>
  <si>
    <t>2595/05M</t>
  </si>
  <si>
    <t>2595/06M</t>
  </si>
  <si>
    <t>2595/07M</t>
  </si>
  <si>
    <t>25RASX</t>
  </si>
  <si>
    <t>27BU</t>
  </si>
  <si>
    <t>280MC</t>
  </si>
  <si>
    <t>295-00</t>
  </si>
  <si>
    <t>295-01</t>
  </si>
  <si>
    <t>295-02</t>
  </si>
  <si>
    <t>296-00</t>
  </si>
  <si>
    <t>296-01</t>
  </si>
  <si>
    <t>296-02</t>
  </si>
  <si>
    <t>296-03</t>
  </si>
  <si>
    <t>296-54</t>
  </si>
  <si>
    <t>296-60</t>
  </si>
  <si>
    <t>296-72</t>
  </si>
  <si>
    <t>296-75</t>
  </si>
  <si>
    <t>296-80</t>
  </si>
  <si>
    <t>296-84</t>
  </si>
  <si>
    <t>296-90</t>
  </si>
  <si>
    <t>29BU/M</t>
  </si>
  <si>
    <t>2LRCSX</t>
  </si>
  <si>
    <t>3010/10M</t>
  </si>
  <si>
    <t>3010/11M</t>
  </si>
  <si>
    <t>3010/12M</t>
  </si>
  <si>
    <t>3010/13M</t>
  </si>
  <si>
    <t>3010/14M</t>
  </si>
  <si>
    <t>3020/10M</t>
  </si>
  <si>
    <t>3020/11M</t>
  </si>
  <si>
    <t>3020/12M</t>
  </si>
  <si>
    <t>3020/13M</t>
  </si>
  <si>
    <t>3020/14M</t>
  </si>
  <si>
    <t>3030/10M</t>
  </si>
  <si>
    <t>3030/11M</t>
  </si>
  <si>
    <t>3030/12M</t>
  </si>
  <si>
    <t>3030/13M</t>
  </si>
  <si>
    <t>3030/14M</t>
  </si>
  <si>
    <t>3040/10M</t>
  </si>
  <si>
    <t>3040/11M</t>
  </si>
  <si>
    <t>3040/12M</t>
  </si>
  <si>
    <t>3040/13M</t>
  </si>
  <si>
    <t>3040/14M</t>
  </si>
  <si>
    <t>3040/15M</t>
  </si>
  <si>
    <t>3050/10M</t>
  </si>
  <si>
    <t>3050/11M</t>
  </si>
  <si>
    <t>3050/12M</t>
  </si>
  <si>
    <t>3050/13M</t>
  </si>
  <si>
    <t>3050/14M</t>
  </si>
  <si>
    <t>3065/11M</t>
  </si>
  <si>
    <t>3065/12M</t>
  </si>
  <si>
    <t>3065/13M</t>
  </si>
  <si>
    <t>3065/14M</t>
  </si>
  <si>
    <t>3090/10M</t>
  </si>
  <si>
    <t>3090/11M</t>
  </si>
  <si>
    <t>3090/12M</t>
  </si>
  <si>
    <t>3090/13M</t>
  </si>
  <si>
    <t>3090/14M</t>
  </si>
  <si>
    <t>3120/11M</t>
  </si>
  <si>
    <t>3120/12M</t>
  </si>
  <si>
    <t>3120/13M</t>
  </si>
  <si>
    <t>3120/14M</t>
  </si>
  <si>
    <t>3151/01WC</t>
  </si>
  <si>
    <t>3151/02WC</t>
  </si>
  <si>
    <t>3151/04WC</t>
  </si>
  <si>
    <t>3151/06WC</t>
  </si>
  <si>
    <t>3151/08WC</t>
  </si>
  <si>
    <t>3151/10WC</t>
  </si>
  <si>
    <t>3151/12WC</t>
  </si>
  <si>
    <t>3151/14</t>
  </si>
  <si>
    <t>3151/14WC</t>
  </si>
  <si>
    <t>3151/16</t>
  </si>
  <si>
    <t>3151/16WC</t>
  </si>
  <si>
    <t>3151/18</t>
  </si>
  <si>
    <t>3151/18WC</t>
  </si>
  <si>
    <t>3151/20</t>
  </si>
  <si>
    <t>3151/20WC</t>
  </si>
  <si>
    <t>3151/22</t>
  </si>
  <si>
    <t>3151/22WC</t>
  </si>
  <si>
    <t>3151/24</t>
  </si>
  <si>
    <t>3151/24WC</t>
  </si>
  <si>
    <t>3151/26</t>
  </si>
  <si>
    <t>3151/26WC</t>
  </si>
  <si>
    <t>3152/04A</t>
  </si>
  <si>
    <t>3152/04AWC</t>
  </si>
  <si>
    <t>3152/06A</t>
  </si>
  <si>
    <t>3152/06AWC</t>
  </si>
  <si>
    <t>3152/08A</t>
  </si>
  <si>
    <t>3152/08AWC</t>
  </si>
  <si>
    <t>3152/10A</t>
  </si>
  <si>
    <t>3152/10AWC</t>
  </si>
  <si>
    <t>3152/12A</t>
  </si>
  <si>
    <t>3152/12AWC</t>
  </si>
  <si>
    <t>3152/14A</t>
  </si>
  <si>
    <t>3152/14AWC</t>
  </si>
  <si>
    <t>3152/16A</t>
  </si>
  <si>
    <t>3152/16AWC</t>
  </si>
  <si>
    <t>3152/18A</t>
  </si>
  <si>
    <t>3152/18AWC</t>
  </si>
  <si>
    <t>3152/20A</t>
  </si>
  <si>
    <t>3152/20AWC</t>
  </si>
  <si>
    <t>3152/22A</t>
  </si>
  <si>
    <t>3152/22AWC</t>
  </si>
  <si>
    <t>3200/02MP</t>
  </si>
  <si>
    <t>3200/04MP</t>
  </si>
  <si>
    <t>3200/06MP</t>
  </si>
  <si>
    <t>3200/08MP</t>
  </si>
  <si>
    <t>3200/10MP</t>
  </si>
  <si>
    <t>3200/12MP</t>
  </si>
  <si>
    <t>3200/14MP</t>
  </si>
  <si>
    <t>3200/16MP</t>
  </si>
  <si>
    <t>3200/18MP</t>
  </si>
  <si>
    <t>3201/02WC</t>
  </si>
  <si>
    <t>3201/04WC</t>
  </si>
  <si>
    <t>3201/06WC</t>
  </si>
  <si>
    <t>3201/08WC</t>
  </si>
  <si>
    <t>3201/10WC</t>
  </si>
  <si>
    <t>3201/12WC</t>
  </si>
  <si>
    <t>3201/14</t>
  </si>
  <si>
    <t>3201/14WC</t>
  </si>
  <si>
    <t>3201/16</t>
  </si>
  <si>
    <t>3201/16WC</t>
  </si>
  <si>
    <t>3201/18</t>
  </si>
  <si>
    <t>3201/18WC</t>
  </si>
  <si>
    <t>3205/04MP</t>
  </si>
  <si>
    <t>3205/06MP</t>
  </si>
  <si>
    <t>3205/08P</t>
  </si>
  <si>
    <t>3205/10P</t>
  </si>
  <si>
    <t>3205/12P</t>
  </si>
  <si>
    <t>3211/04MP</t>
  </si>
  <si>
    <t>3211/06MP</t>
  </si>
  <si>
    <t>3211/08MP</t>
  </si>
  <si>
    <t>3211/10MP</t>
  </si>
  <si>
    <t>3211/12MP</t>
  </si>
  <si>
    <t>3211/14MP</t>
  </si>
  <si>
    <t>3211/16MP</t>
  </si>
  <si>
    <t>3211/18MP</t>
  </si>
  <si>
    <t>3212/04WC</t>
  </si>
  <si>
    <t>3212/06WC</t>
  </si>
  <si>
    <t>3212/08WC</t>
  </si>
  <si>
    <t>3212/10WC</t>
  </si>
  <si>
    <t>3212/12WC</t>
  </si>
  <si>
    <t>3212/14</t>
  </si>
  <si>
    <t>3212/14WC</t>
  </si>
  <si>
    <t>3212/16</t>
  </si>
  <si>
    <t>3212/16WC</t>
  </si>
  <si>
    <t>3212/18</t>
  </si>
  <si>
    <t>3212/18WC</t>
  </si>
  <si>
    <t>3215/06MP</t>
  </si>
  <si>
    <t>3215/08P</t>
  </si>
  <si>
    <t>3215/10P</t>
  </si>
  <si>
    <t>3215/12P</t>
  </si>
  <si>
    <t>3280-100</t>
  </si>
  <si>
    <t>3280-1L</t>
  </si>
  <si>
    <t>3280-250</t>
  </si>
  <si>
    <t>3280-2L</t>
  </si>
  <si>
    <t>3280-50</t>
  </si>
  <si>
    <t>3280-500</t>
  </si>
  <si>
    <t>3285-100</t>
  </si>
  <si>
    <t>3285-1L</t>
  </si>
  <si>
    <t>3285-25</t>
  </si>
  <si>
    <t>3285-250</t>
  </si>
  <si>
    <t>3285-50</t>
  </si>
  <si>
    <t>3285-500</t>
  </si>
  <si>
    <t>3295/12AS</t>
  </si>
  <si>
    <t>3295/14AS</t>
  </si>
  <si>
    <t>3295/16AS</t>
  </si>
  <si>
    <t>3295/18AS</t>
  </si>
  <si>
    <t>3295/22ASWC</t>
  </si>
  <si>
    <t>3295/24ASWC</t>
  </si>
  <si>
    <t>3295/26ASWC</t>
  </si>
  <si>
    <t>3295/28ASWC</t>
  </si>
  <si>
    <t>3296/02AS</t>
  </si>
  <si>
    <t>3296/04AS</t>
  </si>
  <si>
    <t>3296/06AS</t>
  </si>
  <si>
    <t>3297/14AS</t>
  </si>
  <si>
    <t>3396/02AS</t>
  </si>
  <si>
    <t>3396/04AS</t>
  </si>
  <si>
    <t>3396/06AS</t>
  </si>
  <si>
    <t>3440/02M</t>
  </si>
  <si>
    <t>3450/02MP</t>
  </si>
  <si>
    <t>3460/02M</t>
  </si>
  <si>
    <t>3496/02AS</t>
  </si>
  <si>
    <t>3496/04AS</t>
  </si>
  <si>
    <t>3496/06AS</t>
  </si>
  <si>
    <t>3650/02M</t>
  </si>
  <si>
    <t>3650/04M</t>
  </si>
  <si>
    <t>3650/06M</t>
  </si>
  <si>
    <t>3650/08M</t>
  </si>
  <si>
    <t>3660/02M</t>
  </si>
  <si>
    <t>3660/04M</t>
  </si>
  <si>
    <t>3660/06M</t>
  </si>
  <si>
    <t>3660/08M</t>
  </si>
  <si>
    <t>3660/10M</t>
  </si>
  <si>
    <t>3680/02M</t>
  </si>
  <si>
    <t>3680/04M</t>
  </si>
  <si>
    <t>3680/06M</t>
  </si>
  <si>
    <t>3680/08M</t>
  </si>
  <si>
    <t>3680/10M</t>
  </si>
  <si>
    <t>3690/02M</t>
  </si>
  <si>
    <t>3690/04M</t>
  </si>
  <si>
    <t>3690/08M</t>
  </si>
  <si>
    <t>3720/02M</t>
  </si>
  <si>
    <t>3720/04M</t>
  </si>
  <si>
    <t>3720/06M</t>
  </si>
  <si>
    <t>3720/08M</t>
  </si>
  <si>
    <t>3722/02M</t>
  </si>
  <si>
    <t>3722/04M</t>
  </si>
  <si>
    <t>3722/06M</t>
  </si>
  <si>
    <t>3722/08M</t>
  </si>
  <si>
    <t>3775/02M</t>
  </si>
  <si>
    <t>3780/02M</t>
  </si>
  <si>
    <t>3780/04M</t>
  </si>
  <si>
    <t>3780/06M</t>
  </si>
  <si>
    <t>3830/00M</t>
  </si>
  <si>
    <t>3830/02M</t>
  </si>
  <si>
    <t>3830/04M</t>
  </si>
  <si>
    <t>3830/06M</t>
  </si>
  <si>
    <t>3840/02M</t>
  </si>
  <si>
    <t>3845/02M</t>
  </si>
  <si>
    <t>40RASX</t>
  </si>
  <si>
    <t>443038N</t>
  </si>
  <si>
    <t>443042N</t>
  </si>
  <si>
    <t>443047N</t>
  </si>
  <si>
    <t>443054N</t>
  </si>
  <si>
    <t>443060N</t>
  </si>
  <si>
    <t>443065N</t>
  </si>
  <si>
    <t>443073N</t>
  </si>
  <si>
    <t>4461/0010</t>
  </si>
  <si>
    <t>4500/00</t>
  </si>
  <si>
    <t>4500/02M</t>
  </si>
  <si>
    <t>4500/04M</t>
  </si>
  <si>
    <t>4500/06M</t>
  </si>
  <si>
    <t>4503/13</t>
  </si>
  <si>
    <t>4503/15</t>
  </si>
  <si>
    <t>4503/18</t>
  </si>
  <si>
    <t>4503/20</t>
  </si>
  <si>
    <t>4503/22</t>
  </si>
  <si>
    <t>4503/25</t>
  </si>
  <si>
    <t>4503/30</t>
  </si>
  <si>
    <t>4503/42</t>
  </si>
  <si>
    <t>4503/60</t>
  </si>
  <si>
    <t>4506/25D</t>
  </si>
  <si>
    <t>4506/32D</t>
  </si>
  <si>
    <t>4506/45D</t>
  </si>
  <si>
    <t>4506/45E</t>
  </si>
  <si>
    <t>4506/45F</t>
  </si>
  <si>
    <t>4506/45G</t>
  </si>
  <si>
    <t>4506/80D</t>
  </si>
  <si>
    <t>4507/45D</t>
  </si>
  <si>
    <t>4513/13M</t>
  </si>
  <si>
    <t>4513/15M</t>
  </si>
  <si>
    <t>4513/18M</t>
  </si>
  <si>
    <t>4513/20M</t>
  </si>
  <si>
    <t>4513/22M</t>
  </si>
  <si>
    <t>4513/25M</t>
  </si>
  <si>
    <t>4513/30M</t>
  </si>
  <si>
    <t>4513/42M</t>
  </si>
  <si>
    <t>4513/60M</t>
  </si>
  <si>
    <t>4516/32D</t>
  </si>
  <si>
    <t>4516/45D</t>
  </si>
  <si>
    <t>4516/80D</t>
  </si>
  <si>
    <t>4526/25D</t>
  </si>
  <si>
    <t>4526/32D</t>
  </si>
  <si>
    <t>4526/45D</t>
  </si>
  <si>
    <t>4536/32D</t>
  </si>
  <si>
    <t>4536/45D</t>
  </si>
  <si>
    <t>4540/38P</t>
  </si>
  <si>
    <t>4546/25</t>
  </si>
  <si>
    <t>4546/32</t>
  </si>
  <si>
    <t>4546/45</t>
  </si>
  <si>
    <t>4550/38M</t>
  </si>
  <si>
    <t>46MC</t>
  </si>
  <si>
    <t>4980-125</t>
  </si>
  <si>
    <t>4980-1L</t>
  </si>
  <si>
    <t>4980-25</t>
  </si>
  <si>
    <t>4980-250</t>
  </si>
  <si>
    <t>4980-2L</t>
  </si>
  <si>
    <t>4980-4L</t>
  </si>
  <si>
    <t>4980-50</t>
  </si>
  <si>
    <t>4980-500</t>
  </si>
  <si>
    <t>4980-6L</t>
  </si>
  <si>
    <t>5100-125</t>
  </si>
  <si>
    <t>5100-1L</t>
  </si>
  <si>
    <t>5100-250</t>
  </si>
  <si>
    <t>5100-2L</t>
  </si>
  <si>
    <t>5100-500</t>
  </si>
  <si>
    <t>5809/KIT</t>
  </si>
  <si>
    <t>588-00</t>
  </si>
  <si>
    <t>588-03</t>
  </si>
  <si>
    <t>588-07</t>
  </si>
  <si>
    <t>588-08</t>
  </si>
  <si>
    <t>588-09</t>
  </si>
  <si>
    <t>588-12</t>
  </si>
  <si>
    <t>588-21</t>
  </si>
  <si>
    <t>588-31</t>
  </si>
  <si>
    <t>588-32</t>
  </si>
  <si>
    <t>588-33</t>
  </si>
  <si>
    <t>588-34</t>
  </si>
  <si>
    <t>588-35</t>
  </si>
  <si>
    <t>588-89</t>
  </si>
  <si>
    <t>588-92</t>
  </si>
  <si>
    <t>588-93</t>
  </si>
  <si>
    <t>588-94</t>
  </si>
  <si>
    <t>588-95</t>
  </si>
  <si>
    <t>588-97</t>
  </si>
  <si>
    <t>588-98</t>
  </si>
  <si>
    <t>588-99</t>
  </si>
  <si>
    <t>600RDSX</t>
  </si>
  <si>
    <t>60RASX</t>
  </si>
  <si>
    <t>612-12</t>
  </si>
  <si>
    <t>612-20</t>
  </si>
  <si>
    <t>670-00</t>
  </si>
  <si>
    <t>670-03</t>
  </si>
  <si>
    <t>670-05</t>
  </si>
  <si>
    <t>670-70</t>
  </si>
  <si>
    <t>670-77</t>
  </si>
  <si>
    <t>670-83</t>
  </si>
  <si>
    <t>690-12</t>
  </si>
  <si>
    <t>690-13</t>
  </si>
  <si>
    <t>690-14</t>
  </si>
  <si>
    <t>690-15</t>
  </si>
  <si>
    <t>690-16</t>
  </si>
  <si>
    <t>701-01</t>
  </si>
  <si>
    <t>701-02</t>
  </si>
  <si>
    <t>701-03</t>
  </si>
  <si>
    <t>701-04</t>
  </si>
  <si>
    <t>701-11</t>
  </si>
  <si>
    <t>701-12</t>
  </si>
  <si>
    <t>701-13</t>
  </si>
  <si>
    <t>701-14</t>
  </si>
  <si>
    <t>701-19</t>
  </si>
  <si>
    <t>701-20</t>
  </si>
  <si>
    <t>701-21</t>
  </si>
  <si>
    <t>701-22</t>
  </si>
  <si>
    <t>701-23</t>
  </si>
  <si>
    <t>701-24</t>
  </si>
  <si>
    <t>701-25</t>
  </si>
  <si>
    <t>701-26</t>
  </si>
  <si>
    <t>701-27</t>
  </si>
  <si>
    <t>701-28</t>
  </si>
  <si>
    <t>701-29</t>
  </si>
  <si>
    <t>701-31</t>
  </si>
  <si>
    <t>701-32</t>
  </si>
  <si>
    <t>701-33</t>
  </si>
  <si>
    <t>701-41</t>
  </si>
  <si>
    <t>701-42</t>
  </si>
  <si>
    <t>701-43</t>
  </si>
  <si>
    <t>701-44</t>
  </si>
  <si>
    <t>701-51</t>
  </si>
  <si>
    <t>701-52</t>
  </si>
  <si>
    <t>701-56</t>
  </si>
  <si>
    <t>703-01</t>
  </si>
  <si>
    <t>703-02</t>
  </si>
  <si>
    <t>703-03</t>
  </si>
  <si>
    <t>703-04</t>
  </si>
  <si>
    <t>718342R</t>
  </si>
  <si>
    <t>718347R</t>
  </si>
  <si>
    <t>720-01</t>
  </si>
  <si>
    <t>720-02</t>
  </si>
  <si>
    <t>720-03</t>
  </si>
  <si>
    <t>720-04</t>
  </si>
  <si>
    <t>720-05</t>
  </si>
  <si>
    <t>720-06</t>
  </si>
  <si>
    <t>720-51</t>
  </si>
  <si>
    <t>720-52</t>
  </si>
  <si>
    <t>720-53</t>
  </si>
  <si>
    <t>721-01</t>
  </si>
  <si>
    <t>721-02</t>
  </si>
  <si>
    <t>721-03</t>
  </si>
  <si>
    <t>722-41</t>
  </si>
  <si>
    <t>722-42</t>
  </si>
  <si>
    <t>722-43</t>
  </si>
  <si>
    <t>722-51</t>
  </si>
  <si>
    <t>722-52</t>
  </si>
  <si>
    <t>722-53</t>
  </si>
  <si>
    <t>9830/29M</t>
  </si>
  <si>
    <t>AD3</t>
  </si>
  <si>
    <t>AWY700</t>
  </si>
  <si>
    <t>AWY702</t>
  </si>
  <si>
    <t>BC24/C14T</t>
  </si>
  <si>
    <t>BC24/C24R</t>
  </si>
  <si>
    <t>BDA1198</t>
  </si>
  <si>
    <t>BDA1199</t>
  </si>
  <si>
    <t>BDA1200</t>
  </si>
  <si>
    <t>BDA208P</t>
  </si>
  <si>
    <t>BDA212P</t>
  </si>
  <si>
    <t>BDA218MES</t>
  </si>
  <si>
    <t>BDA218P</t>
  </si>
  <si>
    <t>BDA224P</t>
  </si>
  <si>
    <t>BDA230P</t>
  </si>
  <si>
    <t>BDA234P</t>
  </si>
  <si>
    <t>BDA236P</t>
  </si>
  <si>
    <t>BDA238P</t>
  </si>
  <si>
    <t>BDA240P</t>
  </si>
  <si>
    <t>BDA242P</t>
  </si>
  <si>
    <t>BDA300P</t>
  </si>
  <si>
    <t>BDB312P</t>
  </si>
  <si>
    <t>BDB334P</t>
  </si>
  <si>
    <t>BDB338P</t>
  </si>
  <si>
    <t>BDB340P</t>
  </si>
  <si>
    <t>BDB342P</t>
  </si>
  <si>
    <t>BDC208P</t>
  </si>
  <si>
    <t>BDC212P</t>
  </si>
  <si>
    <t>BDC218P</t>
  </si>
  <si>
    <t>BDC224P</t>
  </si>
  <si>
    <t>BDC230P</t>
  </si>
  <si>
    <t>BDC234P</t>
  </si>
  <si>
    <t>BDC236P</t>
  </si>
  <si>
    <t>BDC238P</t>
  </si>
  <si>
    <t>BDC240P</t>
  </si>
  <si>
    <t>BDC242P</t>
  </si>
  <si>
    <t>BDD312P</t>
  </si>
  <si>
    <t>BDD318P</t>
  </si>
  <si>
    <t>BDD324P</t>
  </si>
  <si>
    <t>BDD330P</t>
  </si>
  <si>
    <t>BDD334P</t>
  </si>
  <si>
    <t>BDD336P</t>
  </si>
  <si>
    <t>BDD338P</t>
  </si>
  <si>
    <t>BDD340P</t>
  </si>
  <si>
    <t>BDD342P</t>
  </si>
  <si>
    <t>BDH112T</t>
  </si>
  <si>
    <t>BDH118T</t>
  </si>
  <si>
    <t>BDH124T</t>
  </si>
  <si>
    <t>BGC428P</t>
  </si>
  <si>
    <t>BGC430P</t>
  </si>
  <si>
    <t>BGC432P</t>
  </si>
  <si>
    <t>BGC436P</t>
  </si>
  <si>
    <t>BGC440P</t>
  </si>
  <si>
    <t>BGE212P</t>
  </si>
  <si>
    <t>BGE218P</t>
  </si>
  <si>
    <t>BGE224P</t>
  </si>
  <si>
    <t>BGE230P</t>
  </si>
  <si>
    <t>BGE236P</t>
  </si>
  <si>
    <t>BGE240P</t>
  </si>
  <si>
    <t>BGE242P</t>
  </si>
  <si>
    <t>BGE336P</t>
  </si>
  <si>
    <t>BGE340P</t>
  </si>
  <si>
    <t>BGE342P</t>
  </si>
  <si>
    <t>BGE424P</t>
  </si>
  <si>
    <t>BGE430P</t>
  </si>
  <si>
    <t>BGE436P</t>
  </si>
  <si>
    <t>BGE439P</t>
  </si>
  <si>
    <t>BGE514P</t>
  </si>
  <si>
    <t>BGE520P</t>
  </si>
  <si>
    <t>BGE528P</t>
  </si>
  <si>
    <t>BGE530P</t>
  </si>
  <si>
    <t>BGE536P</t>
  </si>
  <si>
    <t>BGE702</t>
  </si>
  <si>
    <t>BGE702P</t>
  </si>
  <si>
    <t>BGE704</t>
  </si>
  <si>
    <t>BGE704P</t>
  </si>
  <si>
    <t>BGE706</t>
  </si>
  <si>
    <t>BGE706P</t>
  </si>
  <si>
    <t>BGE708</t>
  </si>
  <si>
    <t>BGE708P</t>
  </si>
  <si>
    <t>BGE710</t>
  </si>
  <si>
    <t>BGE710P</t>
  </si>
  <si>
    <t>BGE712</t>
  </si>
  <si>
    <t>BGE712P</t>
  </si>
  <si>
    <t>BGE714</t>
  </si>
  <si>
    <t>BGE714P</t>
  </si>
  <si>
    <t>BGE716</t>
  </si>
  <si>
    <t>BGE716P</t>
  </si>
  <si>
    <t>BGE814PNC</t>
  </si>
  <si>
    <t>BGE820PNC</t>
  </si>
  <si>
    <t>BGE828PNC</t>
  </si>
  <si>
    <t>BGE830PNC</t>
  </si>
  <si>
    <t>BGE836PNC</t>
  </si>
  <si>
    <t>BGF130P</t>
  </si>
  <si>
    <t>BGF136P</t>
  </si>
  <si>
    <t>BGG302</t>
  </si>
  <si>
    <t>BGG304</t>
  </si>
  <si>
    <t>BGG306</t>
  </si>
  <si>
    <t>BGG308</t>
  </si>
  <si>
    <t>BGG311</t>
  </si>
  <si>
    <t>BGG312</t>
  </si>
  <si>
    <t>BGG444P</t>
  </si>
  <si>
    <t>BGG446P</t>
  </si>
  <si>
    <t>BGG454P</t>
  </si>
  <si>
    <t>BGG456P</t>
  </si>
  <si>
    <t>BGH022</t>
  </si>
  <si>
    <t>BGH024</t>
  </si>
  <si>
    <t>BGH025</t>
  </si>
  <si>
    <t>BGH026</t>
  </si>
  <si>
    <t>BGH028</t>
  </si>
  <si>
    <t>BGH034</t>
  </si>
  <si>
    <t>BGH036</t>
  </si>
  <si>
    <t>BGH037</t>
  </si>
  <si>
    <t>BGH038</t>
  </si>
  <si>
    <t>BGH040</t>
  </si>
  <si>
    <t>BGH068</t>
  </si>
  <si>
    <t>BGH070</t>
  </si>
  <si>
    <t>BGS024</t>
  </si>
  <si>
    <t>BGS040</t>
  </si>
  <si>
    <t>BGS042</t>
  </si>
  <si>
    <t>BLH0100BULK</t>
  </si>
  <si>
    <t>BLH0100P</t>
  </si>
  <si>
    <t>BLH0125BULK</t>
  </si>
  <si>
    <t>BLH0125P</t>
  </si>
  <si>
    <t>BLH0150BULK</t>
  </si>
  <si>
    <t>BLH0150P</t>
  </si>
  <si>
    <t>BLP0100BULK</t>
  </si>
  <si>
    <t>BLP0100P</t>
  </si>
  <si>
    <t>BLP0125BULK</t>
  </si>
  <si>
    <t>BLP0125P</t>
  </si>
  <si>
    <t>BLP0125PGRAD</t>
  </si>
  <si>
    <t>BLP0150BULK</t>
  </si>
  <si>
    <t>BLP0150P</t>
  </si>
  <si>
    <t>BLP0150PGRAD</t>
  </si>
  <si>
    <t>BNH0030BULK</t>
  </si>
  <si>
    <t>BNH0030PN</t>
  </si>
  <si>
    <t>BNH0060BULK</t>
  </si>
  <si>
    <t>BNH0060PN</t>
  </si>
  <si>
    <t>BNH0100BULK</t>
  </si>
  <si>
    <t>BNH0100PN</t>
  </si>
  <si>
    <t>BNH0125BULK</t>
  </si>
  <si>
    <t>BNH0125PN</t>
  </si>
  <si>
    <t>BNH0150BULK</t>
  </si>
  <si>
    <t>BNH0150PN</t>
  </si>
  <si>
    <t>BNH0250BULK</t>
  </si>
  <si>
    <t>BNH0250P</t>
  </si>
  <si>
    <t>BNH0500BULK</t>
  </si>
  <si>
    <t>BNH0500P</t>
  </si>
  <si>
    <t>BNH1000BULK</t>
  </si>
  <si>
    <t>BNH1000P</t>
  </si>
  <si>
    <t>BNH2000BULK</t>
  </si>
  <si>
    <t>BNH2000P</t>
  </si>
  <si>
    <t>BNL0030BULK</t>
  </si>
  <si>
    <t>BNL0030PN</t>
  </si>
  <si>
    <t>BNL0060BULK</t>
  </si>
  <si>
    <t>BNL0060PN</t>
  </si>
  <si>
    <t>BNL0100BULK</t>
  </si>
  <si>
    <t>BNL0100PN</t>
  </si>
  <si>
    <t>BNL0125BULK</t>
  </si>
  <si>
    <t>BNL0125PN</t>
  </si>
  <si>
    <t>BNL0150BULK</t>
  </si>
  <si>
    <t>BNL0150PN</t>
  </si>
  <si>
    <t>BNL0250BULK</t>
  </si>
  <si>
    <t>BNL0250P</t>
  </si>
  <si>
    <t>BNL0500BULK</t>
  </si>
  <si>
    <t>BNL0500P</t>
  </si>
  <si>
    <t>BNL1000BULK</t>
  </si>
  <si>
    <t>BNL1000P</t>
  </si>
  <si>
    <t>BNL2000BULK</t>
  </si>
  <si>
    <t>BNL2000P</t>
  </si>
  <si>
    <t>BNP0030BULK</t>
  </si>
  <si>
    <t>BNP0030PN</t>
  </si>
  <si>
    <t>BNP0060BULK</t>
  </si>
  <si>
    <t>BNP0060PN</t>
  </si>
  <si>
    <t>BNP0100BULK</t>
  </si>
  <si>
    <t>BNP0100PN</t>
  </si>
  <si>
    <t>BNP0125BULK</t>
  </si>
  <si>
    <t>BNP0125PN</t>
  </si>
  <si>
    <t>BNP0150BULK</t>
  </si>
  <si>
    <t>BNP0150PN</t>
  </si>
  <si>
    <t>BNP0250BULK</t>
  </si>
  <si>
    <t>BNP0250P</t>
  </si>
  <si>
    <t>BNP0500BULK</t>
  </si>
  <si>
    <t>BNP0500P</t>
  </si>
  <si>
    <t>BNP05A</t>
  </si>
  <si>
    <t>BNP05B</t>
  </si>
  <si>
    <t>BNP1000BULK</t>
  </si>
  <si>
    <t>BNP1000P</t>
  </si>
  <si>
    <t>BNP10A</t>
  </si>
  <si>
    <t>BNP10B</t>
  </si>
  <si>
    <t>BNP2000BULK</t>
  </si>
  <si>
    <t>BNP2000P</t>
  </si>
  <si>
    <t>BNP20A</t>
  </si>
  <si>
    <t>BNP20B</t>
  </si>
  <si>
    <t>BPB0025P</t>
  </si>
  <si>
    <t>BPB0050P</t>
  </si>
  <si>
    <t>BPB0100P</t>
  </si>
  <si>
    <t>BPB0250P</t>
  </si>
  <si>
    <t>BPB0400P</t>
  </si>
  <si>
    <t>BPB0500P</t>
  </si>
  <si>
    <t>BPB0600P</t>
  </si>
  <si>
    <t>BPB1000P</t>
  </si>
  <si>
    <t>BPB2000P</t>
  </si>
  <si>
    <t>BPB3000P</t>
  </si>
  <si>
    <t>BPB5000P</t>
  </si>
  <si>
    <t>BPM0025P</t>
  </si>
  <si>
    <t>BPM0050P</t>
  </si>
  <si>
    <t>BPM0100P</t>
  </si>
  <si>
    <t>BPM0250P</t>
  </si>
  <si>
    <t>BPM0400P</t>
  </si>
  <si>
    <t>BPM0500P</t>
  </si>
  <si>
    <t>BPM0600P</t>
  </si>
  <si>
    <t>BPM1000P</t>
  </si>
  <si>
    <t>BPM2000P</t>
  </si>
  <si>
    <t>BPM3000P</t>
  </si>
  <si>
    <t>BPP002</t>
  </si>
  <si>
    <t>BPP004</t>
  </si>
  <si>
    <t>BRB004</t>
  </si>
  <si>
    <t>BRB006</t>
  </si>
  <si>
    <t>BRB042</t>
  </si>
  <si>
    <t>BRB050P</t>
  </si>
  <si>
    <t>BRB056P</t>
  </si>
  <si>
    <t>BRB058P</t>
  </si>
  <si>
    <t>BRB060P</t>
  </si>
  <si>
    <t>BRB070P</t>
  </si>
  <si>
    <t>BRB074P</t>
  </si>
  <si>
    <t>BRB075P</t>
  </si>
  <si>
    <t>BRB076P</t>
  </si>
  <si>
    <t>BRB077P</t>
  </si>
  <si>
    <t>BRB256</t>
  </si>
  <si>
    <t>BRB264P</t>
  </si>
  <si>
    <t>BRB266P</t>
  </si>
  <si>
    <t>BRB274P</t>
  </si>
  <si>
    <t>BRB276P</t>
  </si>
  <si>
    <t>BRB284</t>
  </si>
  <si>
    <t>BRB290</t>
  </si>
  <si>
    <t>BRB402</t>
  </si>
  <si>
    <t>BRB404</t>
  </si>
  <si>
    <t>BRB406</t>
  </si>
  <si>
    <t>BRB408</t>
  </si>
  <si>
    <t>BRC0005</t>
  </si>
  <si>
    <t>BRC0010</t>
  </si>
  <si>
    <t>BRC0500</t>
  </si>
  <si>
    <t>BRC1000</t>
  </si>
  <si>
    <t>BRE000</t>
  </si>
  <si>
    <t>BRE002</t>
  </si>
  <si>
    <t>BRE004</t>
  </si>
  <si>
    <t>BRE006</t>
  </si>
  <si>
    <t>BRF056</t>
  </si>
  <si>
    <t>BSC0250</t>
  </si>
  <si>
    <t>BSC0500</t>
  </si>
  <si>
    <t>BSC1000</t>
  </si>
  <si>
    <t>BSC2000</t>
  </si>
  <si>
    <t>BSR0100P</t>
  </si>
  <si>
    <t>BSR0250P</t>
  </si>
  <si>
    <t>BSR1000P</t>
  </si>
  <si>
    <t>BWH0030BULK</t>
  </si>
  <si>
    <t>BWH0030PN</t>
  </si>
  <si>
    <t>BWH0060BULK</t>
  </si>
  <si>
    <t>BWH0060PN</t>
  </si>
  <si>
    <t>BWH0250BULK</t>
  </si>
  <si>
    <t>BWH0250PN</t>
  </si>
  <si>
    <t>BWH0500BULK</t>
  </si>
  <si>
    <t>BWH0500PN</t>
  </si>
  <si>
    <t>BWH1000BULK</t>
  </si>
  <si>
    <t>BWH1000PN</t>
  </si>
  <si>
    <t>BWH2000BULK</t>
  </si>
  <si>
    <t>BWH2000P</t>
  </si>
  <si>
    <t>BWK004</t>
  </si>
  <si>
    <t>BWK006</t>
  </si>
  <si>
    <t>BWK009</t>
  </si>
  <si>
    <t>BWM05</t>
  </si>
  <si>
    <t>BWM10</t>
  </si>
  <si>
    <t>BWM20</t>
  </si>
  <si>
    <t>BWM25</t>
  </si>
  <si>
    <t>BWN008</t>
  </si>
  <si>
    <t>BWN012</t>
  </si>
  <si>
    <t>BWN018</t>
  </si>
  <si>
    <t>BWN024</t>
  </si>
  <si>
    <t>BWN028</t>
  </si>
  <si>
    <t>BWN030</t>
  </si>
  <si>
    <t>BWN035</t>
  </si>
  <si>
    <t>BWN036</t>
  </si>
  <si>
    <t>BWN118</t>
  </si>
  <si>
    <t>BWN124</t>
  </si>
  <si>
    <t>BWN130</t>
  </si>
  <si>
    <t>BWP0030BULK</t>
  </si>
  <si>
    <t>BWP0030PN</t>
  </si>
  <si>
    <t>BWP0060AP</t>
  </si>
  <si>
    <t>BWP0060BULK</t>
  </si>
  <si>
    <t>BWP0060PGRAD</t>
  </si>
  <si>
    <t>BWP0060PN</t>
  </si>
  <si>
    <t>BWP0150AP</t>
  </si>
  <si>
    <t>BWP0250AP</t>
  </si>
  <si>
    <t>BWP0250BULK</t>
  </si>
  <si>
    <t>BWP0250P</t>
  </si>
  <si>
    <t>BWP0250PGRAD</t>
  </si>
  <si>
    <t>BWP0500AP</t>
  </si>
  <si>
    <t>BWP0500BULK</t>
  </si>
  <si>
    <t>BWP0500P</t>
  </si>
  <si>
    <t>BWP0500PGRAD</t>
  </si>
  <si>
    <t>BWP1000AP</t>
  </si>
  <si>
    <t>BWP1000BULK</t>
  </si>
  <si>
    <t>BWP1000P</t>
  </si>
  <si>
    <t>BWP1000PGRAD</t>
  </si>
  <si>
    <t>BWP2000AP</t>
  </si>
  <si>
    <t>BWP2000BULK</t>
  </si>
  <si>
    <t>BWP2000P</t>
  </si>
  <si>
    <t>BWX020</t>
  </si>
  <si>
    <t>BWX072</t>
  </si>
  <si>
    <t>BWX104</t>
  </si>
  <si>
    <t>BWX106</t>
  </si>
  <si>
    <t>BWX108</t>
  </si>
  <si>
    <t>BWX110</t>
  </si>
  <si>
    <t>BWX112</t>
  </si>
  <si>
    <t>BWX114</t>
  </si>
  <si>
    <t>BWX116</t>
  </si>
  <si>
    <t>BWX118</t>
  </si>
  <si>
    <t>BWY030</t>
  </si>
  <si>
    <t>BWY032</t>
  </si>
  <si>
    <t>BWY034</t>
  </si>
  <si>
    <t>BWY036</t>
  </si>
  <si>
    <t>BWY038</t>
  </si>
  <si>
    <t>BWY039</t>
  </si>
  <si>
    <t>BWY300</t>
  </si>
  <si>
    <t>C1/00</t>
  </si>
  <si>
    <t>C1/11/SC</t>
  </si>
  <si>
    <t>C1/12/25/SC</t>
  </si>
  <si>
    <t>C1/12/SC</t>
  </si>
  <si>
    <t>C1/13/SC</t>
  </si>
  <si>
    <t>C1/14/25/SC</t>
  </si>
  <si>
    <t>C1/22/SC</t>
  </si>
  <si>
    <t>C1/23/SC</t>
  </si>
  <si>
    <t>C1/44/SC</t>
  </si>
  <si>
    <t>C11/23/SC</t>
  </si>
  <si>
    <t>C13/55</t>
  </si>
  <si>
    <t>C13/55/2</t>
  </si>
  <si>
    <t>C2/11</t>
  </si>
  <si>
    <t>C2/12</t>
  </si>
  <si>
    <t>C2/22</t>
  </si>
  <si>
    <t>C3/12/SC</t>
  </si>
  <si>
    <t>C3/13/SC</t>
  </si>
  <si>
    <t>C3/14/SC</t>
  </si>
  <si>
    <t>C3/22/SC</t>
  </si>
  <si>
    <t>C3/23/SC</t>
  </si>
  <si>
    <t>C3/24/SC</t>
  </si>
  <si>
    <t>C5/11/SC</t>
  </si>
  <si>
    <t>C5/12/SC</t>
  </si>
  <si>
    <t>C5/13/SC</t>
  </si>
  <si>
    <t>C5/22/SC</t>
  </si>
  <si>
    <t>C5/23/SC</t>
  </si>
  <si>
    <t>C5/24/SC</t>
  </si>
  <si>
    <t>C6/12/SC</t>
  </si>
  <si>
    <t>C6/13/SC</t>
  </si>
  <si>
    <t>CAP045/H</t>
  </si>
  <si>
    <t>CBB10UB</t>
  </si>
  <si>
    <t>CBB14UB</t>
  </si>
  <si>
    <t>CBB19UB</t>
  </si>
  <si>
    <t>CBB24UB</t>
  </si>
  <si>
    <t>CBB29UB</t>
  </si>
  <si>
    <t>CBB34UB</t>
  </si>
  <si>
    <t>CBB40UB</t>
  </si>
  <si>
    <t>CBB45UB</t>
  </si>
  <si>
    <t>CBB55UB</t>
  </si>
  <si>
    <t>CBB7UB</t>
  </si>
  <si>
    <t>CF5/1</t>
  </si>
  <si>
    <t>CF5/2</t>
  </si>
  <si>
    <t>CF5/3</t>
  </si>
  <si>
    <t>CF5/4</t>
  </si>
  <si>
    <t>CF5/5</t>
  </si>
  <si>
    <t>CGZ003A</t>
  </si>
  <si>
    <t>CGZ85PP</t>
  </si>
  <si>
    <t>CNB10UB</t>
  </si>
  <si>
    <t>CNB12UB</t>
  </si>
  <si>
    <t>CNB14UB</t>
  </si>
  <si>
    <t>CNB19UB</t>
  </si>
  <si>
    <t>CNB24UB</t>
  </si>
  <si>
    <t>CNB29UB</t>
  </si>
  <si>
    <t>CNB34UB</t>
  </si>
  <si>
    <t>CNB40UB</t>
  </si>
  <si>
    <t>CNB45UB</t>
  </si>
  <si>
    <t>CNB50UB</t>
  </si>
  <si>
    <t>CNB55UB</t>
  </si>
  <si>
    <t>CNB60UB</t>
  </si>
  <si>
    <t>CNB7UB</t>
  </si>
  <si>
    <t>CON0006A</t>
  </si>
  <si>
    <t>CP0010P</t>
  </si>
  <si>
    <t>CP0025P</t>
  </si>
  <si>
    <t>CP0050P</t>
  </si>
  <si>
    <t>CP0100P</t>
  </si>
  <si>
    <t>CP0250P</t>
  </si>
  <si>
    <t>CP0500P</t>
  </si>
  <si>
    <t>CP1000P</t>
  </si>
  <si>
    <t>CP2000P</t>
  </si>
  <si>
    <t>CPB0010P</t>
  </si>
  <si>
    <t>CPB0025P</t>
  </si>
  <si>
    <t>CPB0050P</t>
  </si>
  <si>
    <t>CPB0100P</t>
  </si>
  <si>
    <t>CPB0250P</t>
  </si>
  <si>
    <t>CPB0500P</t>
  </si>
  <si>
    <t>CPB1000P</t>
  </si>
  <si>
    <t>CPB2000P</t>
  </si>
  <si>
    <t>CPS0100P</t>
  </si>
  <si>
    <t>CPS0250P</t>
  </si>
  <si>
    <t>CPS0500P</t>
  </si>
  <si>
    <t>CPS1000P</t>
  </si>
  <si>
    <t>CR10/20</t>
  </si>
  <si>
    <t>CR10/40</t>
  </si>
  <si>
    <t>CR12/10</t>
  </si>
  <si>
    <t>CR20/30</t>
  </si>
  <si>
    <t>CR20/50</t>
  </si>
  <si>
    <t>CR30/50</t>
  </si>
  <si>
    <t>CR32/20</t>
  </si>
  <si>
    <t>CR32/30</t>
  </si>
  <si>
    <t>CR32/40</t>
  </si>
  <si>
    <t>CR3T/23</t>
  </si>
  <si>
    <t>CR40/50</t>
  </si>
  <si>
    <t>CR60/50</t>
  </si>
  <si>
    <t>CRC201</t>
  </si>
  <si>
    <t>CRC202</t>
  </si>
  <si>
    <t>CRC204</t>
  </si>
  <si>
    <t>CRC206</t>
  </si>
  <si>
    <t>CRC209</t>
  </si>
  <si>
    <t>CRC211</t>
  </si>
  <si>
    <t>CRC213</t>
  </si>
  <si>
    <t>CRC214</t>
  </si>
  <si>
    <t>CRC216</t>
  </si>
  <si>
    <t>CRC302</t>
  </si>
  <si>
    <t>CRC304</t>
  </si>
  <si>
    <t>CRC306</t>
  </si>
  <si>
    <t>CRC308</t>
  </si>
  <si>
    <t>CRC310</t>
  </si>
  <si>
    <t>CRC312</t>
  </si>
  <si>
    <t>CRC314</t>
  </si>
  <si>
    <t>CRC316</t>
  </si>
  <si>
    <t>CRC320</t>
  </si>
  <si>
    <t>CRC322</t>
  </si>
  <si>
    <t>CRF530</t>
  </si>
  <si>
    <t>CT0010P</t>
  </si>
  <si>
    <t>CT0025P</t>
  </si>
  <si>
    <t>CT0050P</t>
  </si>
  <si>
    <t>CT0100P</t>
  </si>
  <si>
    <t>CT0250P</t>
  </si>
  <si>
    <t>CT0500P</t>
  </si>
  <si>
    <t>CT1000P</t>
  </si>
  <si>
    <t>CT2000P</t>
  </si>
  <si>
    <t>CTA0010P</t>
  </si>
  <si>
    <t>CTA0025P</t>
  </si>
  <si>
    <t>CTA0050P</t>
  </si>
  <si>
    <t>CTA0100P</t>
  </si>
  <si>
    <t>CTA0250P</t>
  </si>
  <si>
    <t>CTA0500P</t>
  </si>
  <si>
    <t>CTA1000P</t>
  </si>
  <si>
    <t>CTA2000P</t>
  </si>
  <si>
    <t>CTB0010P</t>
  </si>
  <si>
    <t>CTB0025P</t>
  </si>
  <si>
    <t>CTB0050P</t>
  </si>
  <si>
    <t>CTB0100P</t>
  </si>
  <si>
    <t>CTB0250P</t>
  </si>
  <si>
    <t>CTB0500P</t>
  </si>
  <si>
    <t>CTB1000P</t>
  </si>
  <si>
    <t>CTB2000P</t>
  </si>
  <si>
    <t>CWH002</t>
  </si>
  <si>
    <t>CWH004</t>
  </si>
  <si>
    <t>CWH204</t>
  </si>
  <si>
    <t>CWH206</t>
  </si>
  <si>
    <t>CWH208</t>
  </si>
  <si>
    <t>CWH210</t>
  </si>
  <si>
    <t>CWH304</t>
  </si>
  <si>
    <t>CWH306</t>
  </si>
  <si>
    <t>CWH308</t>
  </si>
  <si>
    <t>CWH310</t>
  </si>
  <si>
    <t>CWH600</t>
  </si>
  <si>
    <t>CWH602</t>
  </si>
  <si>
    <t>CWH604</t>
  </si>
  <si>
    <t>CWH606</t>
  </si>
  <si>
    <t>CWH608</t>
  </si>
  <si>
    <t>CWH610</t>
  </si>
  <si>
    <t>CX3/05/SC</t>
  </si>
  <si>
    <t>CX3/06/SC</t>
  </si>
  <si>
    <t>CX3/08/SC</t>
  </si>
  <si>
    <t>CX3/23/SC</t>
  </si>
  <si>
    <t>CX3/35/SC</t>
  </si>
  <si>
    <t>CX5/23/SC</t>
  </si>
  <si>
    <t>CX5/25/SC</t>
  </si>
  <si>
    <t>CX6/05/SC</t>
  </si>
  <si>
    <t>CX6/22/SC</t>
  </si>
  <si>
    <t>CX6/33/SC</t>
  </si>
  <si>
    <t>CX6/44/SC</t>
  </si>
  <si>
    <t>CX7/02/SC</t>
  </si>
  <si>
    <t>CX7/03/SC</t>
  </si>
  <si>
    <t>CX7/04/SC</t>
  </si>
  <si>
    <t>CX7/05/SC</t>
  </si>
  <si>
    <t>CX7/06/SC</t>
  </si>
  <si>
    <t>CX7/08/SC</t>
  </si>
  <si>
    <t>CX7/33/SC</t>
  </si>
  <si>
    <t>CX7/44/SC</t>
  </si>
  <si>
    <t>D1/11</t>
  </si>
  <si>
    <t>D1/11GP</t>
  </si>
  <si>
    <t>D1/21</t>
  </si>
  <si>
    <t>D1/21GP</t>
  </si>
  <si>
    <t>D1/22</t>
  </si>
  <si>
    <t>D1/22GP</t>
  </si>
  <si>
    <t>D1/32</t>
  </si>
  <si>
    <t>D1/32GP</t>
  </si>
  <si>
    <t>D1/42</t>
  </si>
  <si>
    <t>D1/42GP</t>
  </si>
  <si>
    <t>D1/62</t>
  </si>
  <si>
    <t>D1/62GP</t>
  </si>
  <si>
    <t>D2/01</t>
  </si>
  <si>
    <t>D2/11</t>
  </si>
  <si>
    <t>D2/12</t>
  </si>
  <si>
    <t>D2/21</t>
  </si>
  <si>
    <t>D2/22</t>
  </si>
  <si>
    <t>D2/31</t>
  </si>
  <si>
    <t>D2/32</t>
  </si>
  <si>
    <t>D2/42</t>
  </si>
  <si>
    <t>D2/43</t>
  </si>
  <si>
    <t>D2/62</t>
  </si>
  <si>
    <t>D3/12</t>
  </si>
  <si>
    <t>D3/22</t>
  </si>
  <si>
    <t>D3/32</t>
  </si>
  <si>
    <t>DA01</t>
  </si>
  <si>
    <t>DA1/22</t>
  </si>
  <si>
    <t>DA12</t>
  </si>
  <si>
    <t>DA13</t>
  </si>
  <si>
    <t>DA14</t>
  </si>
  <si>
    <t>DA23</t>
  </si>
  <si>
    <t>DA24</t>
  </si>
  <si>
    <t>DA25</t>
  </si>
  <si>
    <t>DA34</t>
  </si>
  <si>
    <t>DA35</t>
  </si>
  <si>
    <t>DA36</t>
  </si>
  <si>
    <t>DA37</t>
  </si>
  <si>
    <t>DA38</t>
  </si>
  <si>
    <t>DA39</t>
  </si>
  <si>
    <t>DA4/100</t>
  </si>
  <si>
    <t>DA45</t>
  </si>
  <si>
    <t>DA47</t>
  </si>
  <si>
    <t>DA5/100</t>
  </si>
  <si>
    <t>DA5/75</t>
  </si>
  <si>
    <t>DA56</t>
  </si>
  <si>
    <t>DA57</t>
  </si>
  <si>
    <t>DA58</t>
  </si>
  <si>
    <t>DBG001P</t>
  </si>
  <si>
    <t>DBG002P</t>
  </si>
  <si>
    <t>DE100/22</t>
  </si>
  <si>
    <t>DE250/32</t>
  </si>
  <si>
    <t>DE250/33</t>
  </si>
  <si>
    <t>DT001</t>
  </si>
  <si>
    <t>DT001MP</t>
  </si>
  <si>
    <t>DT002</t>
  </si>
  <si>
    <t>DT004</t>
  </si>
  <si>
    <t>DT005</t>
  </si>
  <si>
    <t>DT006</t>
  </si>
  <si>
    <t>DT007</t>
  </si>
  <si>
    <t>DT008</t>
  </si>
  <si>
    <t>DT009</t>
  </si>
  <si>
    <t>DWA205</t>
  </si>
  <si>
    <t>DWA215</t>
  </si>
  <si>
    <t>DWA236</t>
  </si>
  <si>
    <t>DWA245</t>
  </si>
  <si>
    <t>DWA301</t>
  </si>
  <si>
    <t>DWA510</t>
  </si>
  <si>
    <t>DWR006</t>
  </si>
  <si>
    <t>DWR007</t>
  </si>
  <si>
    <t>DWR008</t>
  </si>
  <si>
    <t>DWR010</t>
  </si>
  <si>
    <t>DWR012</t>
  </si>
  <si>
    <t>EX13/12</t>
  </si>
  <si>
    <t>EX13/23</t>
  </si>
  <si>
    <t>EX13/25</t>
  </si>
  <si>
    <t>EX13/26</t>
  </si>
  <si>
    <t>EX5/105</t>
  </si>
  <si>
    <t>EX5/21</t>
  </si>
  <si>
    <t>EX5/32</t>
  </si>
  <si>
    <t>EX5/43</t>
  </si>
  <si>
    <t>EX5/53</t>
  </si>
  <si>
    <t>EX5/55</t>
  </si>
  <si>
    <t>EX5/55/100</t>
  </si>
  <si>
    <t>EX5/63</t>
  </si>
  <si>
    <t>EX5/75</t>
  </si>
  <si>
    <t>EX5/83</t>
  </si>
  <si>
    <t>EX7/13</t>
  </si>
  <si>
    <t>FB100/2SC</t>
  </si>
  <si>
    <t>FB100/3SC</t>
  </si>
  <si>
    <t>FB1L/3</t>
  </si>
  <si>
    <t>FB1L/3SC</t>
  </si>
  <si>
    <t>FB1L/4</t>
  </si>
  <si>
    <t>FB1L/4SC</t>
  </si>
  <si>
    <t>FB250/3</t>
  </si>
  <si>
    <t>FB250/3SC</t>
  </si>
  <si>
    <t>FB250/4</t>
  </si>
  <si>
    <t>FB250/4SC</t>
  </si>
  <si>
    <t>FB500/3</t>
  </si>
  <si>
    <t>FB500/3SC</t>
  </si>
  <si>
    <t>FB500/4</t>
  </si>
  <si>
    <t>FB500/4SC</t>
  </si>
  <si>
    <t>FC1/12</t>
  </si>
  <si>
    <t>FC1/22</t>
  </si>
  <si>
    <t>FC14/00/SC</t>
  </si>
  <si>
    <t>FC16B</t>
  </si>
  <si>
    <t>FC2/13</t>
  </si>
  <si>
    <t>FC2/23</t>
  </si>
  <si>
    <t>FC3/13</t>
  </si>
  <si>
    <t>FC3/14</t>
  </si>
  <si>
    <t>FC3/22/15</t>
  </si>
  <si>
    <t>FC3/23</t>
  </si>
  <si>
    <t>FC3/33/15</t>
  </si>
  <si>
    <t>FC7/23</t>
  </si>
  <si>
    <t>FC7/43</t>
  </si>
  <si>
    <t>FC8/09</t>
  </si>
  <si>
    <t>FD100/3</t>
  </si>
  <si>
    <t>FD100/4RE</t>
  </si>
  <si>
    <t>FD1L/3</t>
  </si>
  <si>
    <t>FD1L/4RE</t>
  </si>
  <si>
    <t>FD250/3</t>
  </si>
  <si>
    <t>FD250/4RE</t>
  </si>
  <si>
    <t>FD2L/4RE</t>
  </si>
  <si>
    <t>FD50/4RE</t>
  </si>
  <si>
    <t>FD500/3</t>
  </si>
  <si>
    <t>FD500/4RE</t>
  </si>
  <si>
    <t>FDE442</t>
  </si>
  <si>
    <t>FDE444</t>
  </si>
  <si>
    <t>FDE446</t>
  </si>
  <si>
    <t>FDE448</t>
  </si>
  <si>
    <t>FDE450</t>
  </si>
  <si>
    <t>FDE542</t>
  </si>
  <si>
    <t>FDE544</t>
  </si>
  <si>
    <t>FDE546</t>
  </si>
  <si>
    <t>FDE548</t>
  </si>
  <si>
    <t>FDE550</t>
  </si>
  <si>
    <t>FDF012N</t>
  </si>
  <si>
    <t>FDF018N</t>
  </si>
  <si>
    <t>FDF024N</t>
  </si>
  <si>
    <t>FDF030N</t>
  </si>
  <si>
    <t>FDF036N</t>
  </si>
  <si>
    <t>FDF038N</t>
  </si>
  <si>
    <t>FDF112A</t>
  </si>
  <si>
    <t>FDF112N</t>
  </si>
  <si>
    <t>FDF118A</t>
  </si>
  <si>
    <t>FDF118N</t>
  </si>
  <si>
    <t>FDF124A</t>
  </si>
  <si>
    <t>FDF124N</t>
  </si>
  <si>
    <t>FDF130A</t>
  </si>
  <si>
    <t>FDF130N</t>
  </si>
  <si>
    <t>FDF136A</t>
  </si>
  <si>
    <t>FDF136N</t>
  </si>
  <si>
    <t>FDF138A</t>
  </si>
  <si>
    <t>FDF138N</t>
  </si>
  <si>
    <t>FE10/1</t>
  </si>
  <si>
    <t>FE100/1</t>
  </si>
  <si>
    <t>FE100/2</t>
  </si>
  <si>
    <t>FE100/3</t>
  </si>
  <si>
    <t>FE100/4</t>
  </si>
  <si>
    <t>FE150/2</t>
  </si>
  <si>
    <t>FE150/3</t>
  </si>
  <si>
    <t>FE150/4</t>
  </si>
  <si>
    <t>FE1L/3</t>
  </si>
  <si>
    <t>FE1L/4</t>
  </si>
  <si>
    <t>FE1L/5</t>
  </si>
  <si>
    <t>FE25/1</t>
  </si>
  <si>
    <t>FE25/2</t>
  </si>
  <si>
    <t>FE250/2</t>
  </si>
  <si>
    <t>FE250/3</t>
  </si>
  <si>
    <t>FE250/4</t>
  </si>
  <si>
    <t>FE250/5</t>
  </si>
  <si>
    <t>FE2L/4</t>
  </si>
  <si>
    <t>FE2L/5</t>
  </si>
  <si>
    <t>FE5/1</t>
  </si>
  <si>
    <t>FE50/1</t>
  </si>
  <si>
    <t>FE50/2</t>
  </si>
  <si>
    <t>FE50/3</t>
  </si>
  <si>
    <t>FE500/2</t>
  </si>
  <si>
    <t>FE500/3</t>
  </si>
  <si>
    <t>FE500/4</t>
  </si>
  <si>
    <t>FE500/5</t>
  </si>
  <si>
    <t>FEH250/3</t>
  </si>
  <si>
    <t>FF100/2S</t>
  </si>
  <si>
    <t>FF100/3M</t>
  </si>
  <si>
    <t>FF100/3S</t>
  </si>
  <si>
    <t>FF100/4S</t>
  </si>
  <si>
    <t>FF100/5S</t>
  </si>
  <si>
    <t>FF150/2S</t>
  </si>
  <si>
    <t>FF150/3M</t>
  </si>
  <si>
    <t>FF150/3S</t>
  </si>
  <si>
    <t>FF150/4S</t>
  </si>
  <si>
    <t>FF150/5S</t>
  </si>
  <si>
    <t>FF1L/3M</t>
  </si>
  <si>
    <t>FF1L/3US</t>
  </si>
  <si>
    <t>FF1L/4S</t>
  </si>
  <si>
    <t>FF1L/5S</t>
  </si>
  <si>
    <t>FF250/2S</t>
  </si>
  <si>
    <t>FF250/3M</t>
  </si>
  <si>
    <t>FF250/3S</t>
  </si>
  <si>
    <t>FF250/4S</t>
  </si>
  <si>
    <t>FF250/5S</t>
  </si>
  <si>
    <t>FF2L/3S</t>
  </si>
  <si>
    <t>FF2L/4S</t>
  </si>
  <si>
    <t>FF2L/5S</t>
  </si>
  <si>
    <t>FF4L/7S</t>
  </si>
  <si>
    <t>FF50/2S</t>
  </si>
  <si>
    <t>FF50/3S</t>
  </si>
  <si>
    <t>FF500/2S</t>
  </si>
  <si>
    <t>FF500/3S</t>
  </si>
  <si>
    <t>FF500/3UM</t>
  </si>
  <si>
    <t>FF500/4S</t>
  </si>
  <si>
    <t>FF500/5S</t>
  </si>
  <si>
    <t>FG100</t>
  </si>
  <si>
    <t>FG25</t>
  </si>
  <si>
    <t>FG50</t>
  </si>
  <si>
    <t>FG75</t>
  </si>
  <si>
    <t>FIB250/3</t>
  </si>
  <si>
    <t>FIB250/4</t>
  </si>
  <si>
    <t>FIB500/3</t>
  </si>
  <si>
    <t>FIB500/4</t>
  </si>
  <si>
    <t>FK300/3L</t>
  </si>
  <si>
    <t>FK500/3L</t>
  </si>
  <si>
    <t>FK800/3L</t>
  </si>
  <si>
    <t>FP10/1</t>
  </si>
  <si>
    <t>FP100/1</t>
  </si>
  <si>
    <t>FP100/2</t>
  </si>
  <si>
    <t>FP100/3</t>
  </si>
  <si>
    <t>FP25/0</t>
  </si>
  <si>
    <t>FP25/0AP</t>
  </si>
  <si>
    <t>FP25/1</t>
  </si>
  <si>
    <t>FP5/1</t>
  </si>
  <si>
    <t>FP50/1</t>
  </si>
  <si>
    <t>FP50/1/1A</t>
  </si>
  <si>
    <t>FP50/2</t>
  </si>
  <si>
    <t>FR10/0S</t>
  </si>
  <si>
    <t>FR10/1S</t>
  </si>
  <si>
    <t>FR10/1S/SEP</t>
  </si>
  <si>
    <t>FR100/1S</t>
  </si>
  <si>
    <t>FR100/2S</t>
  </si>
  <si>
    <t>FR100/2S/11A</t>
  </si>
  <si>
    <t>FR100/3M</t>
  </si>
  <si>
    <t>FR100/3S</t>
  </si>
  <si>
    <t>FR100/3S/11A</t>
  </si>
  <si>
    <t>FR100/3S/1A</t>
  </si>
  <si>
    <t>FR100/3S/22A</t>
  </si>
  <si>
    <t>FR100/3S/2A</t>
  </si>
  <si>
    <t>FR100/4S</t>
  </si>
  <si>
    <t>FR100/5S</t>
  </si>
  <si>
    <t>FR10L/5S</t>
  </si>
  <si>
    <t>FR10LF</t>
  </si>
  <si>
    <t>FR150/2S</t>
  </si>
  <si>
    <t>FR150/3M</t>
  </si>
  <si>
    <t>FR150/3S</t>
  </si>
  <si>
    <t>FR150/4S</t>
  </si>
  <si>
    <t>FR150/5S</t>
  </si>
  <si>
    <t>FR1L/2S</t>
  </si>
  <si>
    <t>FR1L/3S</t>
  </si>
  <si>
    <t>FR1L/3S/1A</t>
  </si>
  <si>
    <t>FR1L/3S/22A</t>
  </si>
  <si>
    <t>FR1L/3S/22P</t>
  </si>
  <si>
    <t>FR1L/3S/2A</t>
  </si>
  <si>
    <t>FR1L/3UM</t>
  </si>
  <si>
    <t>FR1L/4S</t>
  </si>
  <si>
    <t>FR1L/4S/22A</t>
  </si>
  <si>
    <t>FR1L/4S/22P</t>
  </si>
  <si>
    <t>FR1L/4S/44A</t>
  </si>
  <si>
    <t>FR1L/5S</t>
  </si>
  <si>
    <t>FR1L/5S/22A</t>
  </si>
  <si>
    <t>FR1L/5S/22P</t>
  </si>
  <si>
    <t>FR1L/5S/33P</t>
  </si>
  <si>
    <t>FR1L/7S</t>
  </si>
  <si>
    <t>FR1LF</t>
  </si>
  <si>
    <t>FR20LF</t>
  </si>
  <si>
    <t>FR25/1S</t>
  </si>
  <si>
    <t>FR25/1S/11A</t>
  </si>
  <si>
    <t>FR25/1S/1A</t>
  </si>
  <si>
    <t>FR25/1S/SEP</t>
  </si>
  <si>
    <t>FR25/2S</t>
  </si>
  <si>
    <t>FR25/2S/11A</t>
  </si>
  <si>
    <t>FR25/3S</t>
  </si>
  <si>
    <t>FR250/1S</t>
  </si>
  <si>
    <t>FR250/2S</t>
  </si>
  <si>
    <t>FR250/2S/22A</t>
  </si>
  <si>
    <t>FR250/3M</t>
  </si>
  <si>
    <t>FR250/3S</t>
  </si>
  <si>
    <t>FR250/3S/11A</t>
  </si>
  <si>
    <t>FR250/3S/1A</t>
  </si>
  <si>
    <t>FR250/3S/22A</t>
  </si>
  <si>
    <t>FR250/3S/22P</t>
  </si>
  <si>
    <t>FR250/3S/2A</t>
  </si>
  <si>
    <t>FR250/4S</t>
  </si>
  <si>
    <t>FR250/4S/11A</t>
  </si>
  <si>
    <t>FR250/4S/11P</t>
  </si>
  <si>
    <t>FR250/4S/22A</t>
  </si>
  <si>
    <t>FR250/5S</t>
  </si>
  <si>
    <t>FR250F</t>
  </si>
  <si>
    <t>FR2L/3S</t>
  </si>
  <si>
    <t>FR2L/3US</t>
  </si>
  <si>
    <t>FR2L/3US/22A</t>
  </si>
  <si>
    <t>FR2L/3US/22P</t>
  </si>
  <si>
    <t>FR2L/4S</t>
  </si>
  <si>
    <t>FR2L/4S/22P</t>
  </si>
  <si>
    <t>FR2L/4S/44P</t>
  </si>
  <si>
    <t>FR2L/5S</t>
  </si>
  <si>
    <t>FR2L/5S/22A</t>
  </si>
  <si>
    <t>FR2L/5S/22P</t>
  </si>
  <si>
    <t>FR2L/5S/2A</t>
  </si>
  <si>
    <t>FR2L/5S/33P</t>
  </si>
  <si>
    <t>FR2L/7S/44P</t>
  </si>
  <si>
    <t>FR2LF</t>
  </si>
  <si>
    <t>FR3L/3S</t>
  </si>
  <si>
    <t>FR3L/5S</t>
  </si>
  <si>
    <t>FR3L/5S/22A</t>
  </si>
  <si>
    <t>FR3L/5S/22P</t>
  </si>
  <si>
    <t>FR3L/5S/33P</t>
  </si>
  <si>
    <t>FR3LF</t>
  </si>
  <si>
    <t>FR4L/7S</t>
  </si>
  <si>
    <t>FR4L/7S/44P</t>
  </si>
  <si>
    <t>FR4LF</t>
  </si>
  <si>
    <t>FR5/0S</t>
  </si>
  <si>
    <t>FR5/1S</t>
  </si>
  <si>
    <t>FR50/1S</t>
  </si>
  <si>
    <t>FR50/1S/11A</t>
  </si>
  <si>
    <t>FR50/1S/1A</t>
  </si>
  <si>
    <t>FR50/2S</t>
  </si>
  <si>
    <t>FR50/2S/11A</t>
  </si>
  <si>
    <t>FR50/2S/22A</t>
  </si>
  <si>
    <t>FR50/3M</t>
  </si>
  <si>
    <t>FR50/3S</t>
  </si>
  <si>
    <t>FR50/5S</t>
  </si>
  <si>
    <t>FR500/2S</t>
  </si>
  <si>
    <t>FR500/3M</t>
  </si>
  <si>
    <t>FR500/3S</t>
  </si>
  <si>
    <t>FR500/3S/11A</t>
  </si>
  <si>
    <t>FR500/3S/1A</t>
  </si>
  <si>
    <t>FR500/3S/22A</t>
  </si>
  <si>
    <t>FR500/3S/22P</t>
  </si>
  <si>
    <t>FR500/3S/2A</t>
  </si>
  <si>
    <t>FR500/3U</t>
  </si>
  <si>
    <t>FR500/4S</t>
  </si>
  <si>
    <t>FR500/4S/22A</t>
  </si>
  <si>
    <t>FR500/4S/22P</t>
  </si>
  <si>
    <t>FR500/5S</t>
  </si>
  <si>
    <t>FR500F</t>
  </si>
  <si>
    <t>FR5L/4S</t>
  </si>
  <si>
    <t>FR5L/5US</t>
  </si>
  <si>
    <t>FR5L/5US/33P</t>
  </si>
  <si>
    <t>FR5LF</t>
  </si>
  <si>
    <t>FR6L/7S</t>
  </si>
  <si>
    <t>FR6L/7S/44P</t>
  </si>
  <si>
    <t>FR6LF</t>
  </si>
  <si>
    <t>FR700F</t>
  </si>
  <si>
    <t>FRD022P</t>
  </si>
  <si>
    <t>FRD024P</t>
  </si>
  <si>
    <t>FRD025P</t>
  </si>
  <si>
    <t>FRD026P</t>
  </si>
  <si>
    <t>FRD028P</t>
  </si>
  <si>
    <t>FRD030P</t>
  </si>
  <si>
    <t>FRD032P</t>
  </si>
  <si>
    <t>FRD034P</t>
  </si>
  <si>
    <t>FRD036P</t>
  </si>
  <si>
    <t>FRD038P</t>
  </si>
  <si>
    <t>FRD040P</t>
  </si>
  <si>
    <t>FRD042P</t>
  </si>
  <si>
    <t>FRD164</t>
  </si>
  <si>
    <t>FRD166</t>
  </si>
  <si>
    <t>FRD167</t>
  </si>
  <si>
    <t>FRD168</t>
  </si>
  <si>
    <t>FRD170</t>
  </si>
  <si>
    <t>FRD172</t>
  </si>
  <si>
    <t>FRD174</t>
  </si>
  <si>
    <t>FRD176</t>
  </si>
  <si>
    <t>FRD178</t>
  </si>
  <si>
    <t>FRD180</t>
  </si>
  <si>
    <t>FRD182</t>
  </si>
  <si>
    <t>FRD184</t>
  </si>
  <si>
    <t>FRD200</t>
  </si>
  <si>
    <t>FRD202</t>
  </si>
  <si>
    <t>FRD204</t>
  </si>
  <si>
    <t>FRD206</t>
  </si>
  <si>
    <t>FRD208</t>
  </si>
  <si>
    <t>FRD210</t>
  </si>
  <si>
    <t>FRD212</t>
  </si>
  <si>
    <t>FRD214</t>
  </si>
  <si>
    <t>FRD216</t>
  </si>
  <si>
    <t>FRD218</t>
  </si>
  <si>
    <t>FRD220</t>
  </si>
  <si>
    <t>FRD222</t>
  </si>
  <si>
    <t>FRE011</t>
  </si>
  <si>
    <t>FRE013</t>
  </si>
  <si>
    <t>FRF442</t>
  </si>
  <si>
    <t>FS13UB</t>
  </si>
  <si>
    <t>FS19UB</t>
  </si>
  <si>
    <t>FS29UB</t>
  </si>
  <si>
    <t>FS35UB</t>
  </si>
  <si>
    <t>FS41UB</t>
  </si>
  <si>
    <t>FV10L</t>
  </si>
  <si>
    <t>FV1L</t>
  </si>
  <si>
    <t>FV20L</t>
  </si>
  <si>
    <t>FV2L</t>
  </si>
  <si>
    <t>FV500</t>
  </si>
  <si>
    <t>FV5L</t>
  </si>
  <si>
    <t>FWC054</t>
  </si>
  <si>
    <t>FWC056</t>
  </si>
  <si>
    <t>FWC058</t>
  </si>
  <si>
    <t>FWC060</t>
  </si>
  <si>
    <t>FWC062</t>
  </si>
  <si>
    <t>FWC064</t>
  </si>
  <si>
    <t>FWC066</t>
  </si>
  <si>
    <t>FWC102</t>
  </si>
  <si>
    <t>FWC104</t>
  </si>
  <si>
    <t>FWC106</t>
  </si>
  <si>
    <t>FWC108</t>
  </si>
  <si>
    <t>FWC110</t>
  </si>
  <si>
    <t>FWC112</t>
  </si>
  <si>
    <t>FWC114</t>
  </si>
  <si>
    <t>FWC116</t>
  </si>
  <si>
    <t>FWC118</t>
  </si>
  <si>
    <t>FWC204</t>
  </si>
  <si>
    <t>FWC206</t>
  </si>
  <si>
    <t>FWC208</t>
  </si>
  <si>
    <t>FWC210</t>
  </si>
  <si>
    <t>FWC212</t>
  </si>
  <si>
    <t>FWC220</t>
  </si>
  <si>
    <t>FWY053</t>
  </si>
  <si>
    <t>GB1/19</t>
  </si>
  <si>
    <t>GB1/24</t>
  </si>
  <si>
    <t>GB1/29</t>
  </si>
  <si>
    <t>GB2/19SC</t>
  </si>
  <si>
    <t>GB2/24SC</t>
  </si>
  <si>
    <t>GB2/29SC</t>
  </si>
  <si>
    <t>GB3/SC</t>
  </si>
  <si>
    <t>GC10</t>
  </si>
  <si>
    <t>GC12</t>
  </si>
  <si>
    <t>GC14</t>
  </si>
  <si>
    <t>GC19</t>
  </si>
  <si>
    <t>GC24</t>
  </si>
  <si>
    <t>GC29</t>
  </si>
  <si>
    <t>GC34</t>
  </si>
  <si>
    <t>GC40</t>
  </si>
  <si>
    <t>GC45</t>
  </si>
  <si>
    <t>GP10K</t>
  </si>
  <si>
    <t>GP10RA/10</t>
  </si>
  <si>
    <t>GP10ST/10</t>
  </si>
  <si>
    <t>GP3BU/5B</t>
  </si>
  <si>
    <t>GP3K</t>
  </si>
  <si>
    <t>GP3RA/5</t>
  </si>
  <si>
    <t>GP3ST/5</t>
  </si>
  <si>
    <t>GP6/10W</t>
  </si>
  <si>
    <t>GP6K</t>
  </si>
  <si>
    <t>GP6RA/7</t>
  </si>
  <si>
    <t>GP6ST/7</t>
  </si>
  <si>
    <t>GWY520</t>
  </si>
  <si>
    <t>GWY526</t>
  </si>
  <si>
    <t>GWY530</t>
  </si>
  <si>
    <t>HP10K</t>
  </si>
  <si>
    <t>HP10RA/10</t>
  </si>
  <si>
    <t>HP10ST/10</t>
  </si>
  <si>
    <t>HP3K</t>
  </si>
  <si>
    <t>HP3RA/5</t>
  </si>
  <si>
    <t>HP3RA/7</t>
  </si>
  <si>
    <t>HP3ST/5</t>
  </si>
  <si>
    <t>HP3ST/7</t>
  </si>
  <si>
    <t>HP3TW/5</t>
  </si>
  <si>
    <t>HP6K</t>
  </si>
  <si>
    <t>HP6RA/10</t>
  </si>
  <si>
    <t>HP6RA/7</t>
  </si>
  <si>
    <t>HP6ST/10</t>
  </si>
  <si>
    <t>HP6ST/7</t>
  </si>
  <si>
    <t>HP6TW/7</t>
  </si>
  <si>
    <t>IBB001P</t>
  </si>
  <si>
    <t>IBB002P</t>
  </si>
  <si>
    <t>IBB003P</t>
  </si>
  <si>
    <t>IBB004P</t>
  </si>
  <si>
    <t>JC100F</t>
  </si>
  <si>
    <t>JC13</t>
  </si>
  <si>
    <t>JC19</t>
  </si>
  <si>
    <t>JC29</t>
  </si>
  <si>
    <t>JC35</t>
  </si>
  <si>
    <t>JC41</t>
  </si>
  <si>
    <t>JC50F</t>
  </si>
  <si>
    <t>JC51</t>
  </si>
  <si>
    <t>JC75F</t>
  </si>
  <si>
    <t>JGH140</t>
  </si>
  <si>
    <t>JGH148</t>
  </si>
  <si>
    <t>JGH150</t>
  </si>
  <si>
    <t>JGH154</t>
  </si>
  <si>
    <t>JPB0050P</t>
  </si>
  <si>
    <t>JPB0100P</t>
  </si>
  <si>
    <t>JPB0250P</t>
  </si>
  <si>
    <t>JPB0500P</t>
  </si>
  <si>
    <t>JPB1000P</t>
  </si>
  <si>
    <t>JPB2000P</t>
  </si>
  <si>
    <t>JPB3000P</t>
  </si>
  <si>
    <t>JPB5000P</t>
  </si>
  <si>
    <t>JPM0050P</t>
  </si>
  <si>
    <t>JPM0100P</t>
  </si>
  <si>
    <t>JPM0250P</t>
  </si>
  <si>
    <t>JPM0500P</t>
  </si>
  <si>
    <t>JPM1000P</t>
  </si>
  <si>
    <t>JPM2000P</t>
  </si>
  <si>
    <t>JPM3000P</t>
  </si>
  <si>
    <t>JPM5000P</t>
  </si>
  <si>
    <t>JRV1L</t>
  </si>
  <si>
    <t>JRV2L</t>
  </si>
  <si>
    <t>JWH0125P</t>
  </si>
  <si>
    <t>JWH0250P</t>
  </si>
  <si>
    <t>JWH0500P</t>
  </si>
  <si>
    <t>JWH1000P</t>
  </si>
  <si>
    <t>JWH2000P</t>
  </si>
  <si>
    <t>JWH2500P</t>
  </si>
  <si>
    <t>JWH5000P</t>
  </si>
  <si>
    <t>JWP0030P</t>
  </si>
  <si>
    <t>JWP0060P</t>
  </si>
  <si>
    <t>JWP0125P</t>
  </si>
  <si>
    <t>JWP0250P</t>
  </si>
  <si>
    <t>JWP0500P</t>
  </si>
  <si>
    <t>JWP0950P</t>
  </si>
  <si>
    <t>JWP1200P</t>
  </si>
  <si>
    <t>KC10</t>
  </si>
  <si>
    <t>KC12</t>
  </si>
  <si>
    <t>KC14</t>
  </si>
  <si>
    <t>KC19</t>
  </si>
  <si>
    <t>KC24</t>
  </si>
  <si>
    <t>KC29</t>
  </si>
  <si>
    <t>KC34</t>
  </si>
  <si>
    <t>KC40</t>
  </si>
  <si>
    <t>KC45</t>
  </si>
  <si>
    <t>KS13</t>
  </si>
  <si>
    <t>KS19</t>
  </si>
  <si>
    <t>KS29</t>
  </si>
  <si>
    <t>KS35</t>
  </si>
  <si>
    <t>KT10</t>
  </si>
  <si>
    <t>KT14</t>
  </si>
  <si>
    <t>KT4.5</t>
  </si>
  <si>
    <t>KT6</t>
  </si>
  <si>
    <t>LR10</t>
  </si>
  <si>
    <t>LR3</t>
  </si>
  <si>
    <t>LR6</t>
  </si>
  <si>
    <t>MA1/11</t>
  </si>
  <si>
    <t>MA1/2</t>
  </si>
  <si>
    <t>MA1/3</t>
  </si>
  <si>
    <t>MA1/33</t>
  </si>
  <si>
    <t>MA1/44</t>
  </si>
  <si>
    <t>MA2/2</t>
  </si>
  <si>
    <t>MA2/3</t>
  </si>
  <si>
    <t>MA4/23</t>
  </si>
  <si>
    <t>MA6/22</t>
  </si>
  <si>
    <t>MA6/33</t>
  </si>
  <si>
    <t>MAF1/75</t>
  </si>
  <si>
    <t>MAF2/2</t>
  </si>
  <si>
    <t>MAF2/32</t>
  </si>
  <si>
    <t>MAF2/41</t>
  </si>
  <si>
    <t>MAF2/52</t>
  </si>
  <si>
    <t>MAF3/52</t>
  </si>
  <si>
    <t>MAF4/41</t>
  </si>
  <si>
    <t>MAF5/2</t>
  </si>
  <si>
    <t>MC1/F19/SC</t>
  </si>
  <si>
    <t>MC46/SC</t>
  </si>
  <si>
    <t>MD2/50</t>
  </si>
  <si>
    <t>MD4/100</t>
  </si>
  <si>
    <t>MD4/50</t>
  </si>
  <si>
    <t>MF10/1B/SC</t>
  </si>
  <si>
    <t>MF10/2B/SC</t>
  </si>
  <si>
    <t>MF10/3B/SC</t>
  </si>
  <si>
    <t>MF10/4B/SC</t>
  </si>
  <si>
    <t>MF10/5B/SC</t>
  </si>
  <si>
    <t>MF11/1/SC</t>
  </si>
  <si>
    <t>MF11/1B/SC</t>
  </si>
  <si>
    <t>MF11/2/SC</t>
  </si>
  <si>
    <t>MF11/2B/SC</t>
  </si>
  <si>
    <t>MF11/3/SC</t>
  </si>
  <si>
    <t>MF11/3B/SC</t>
  </si>
  <si>
    <t>MF11/4/SC</t>
  </si>
  <si>
    <t>MF13/2/SC</t>
  </si>
  <si>
    <t>MF13/3/SC</t>
  </si>
  <si>
    <t>MF13/4/SC</t>
  </si>
  <si>
    <t>MF14/1/SC</t>
  </si>
  <si>
    <t>MF14/2/SC</t>
  </si>
  <si>
    <t>MF14/3/SC</t>
  </si>
  <si>
    <t>MF15/1</t>
  </si>
  <si>
    <t>MF15/1B/SC</t>
  </si>
  <si>
    <t>MF15/2</t>
  </si>
  <si>
    <t>MF15/2B/SC</t>
  </si>
  <si>
    <t>MF15/3</t>
  </si>
  <si>
    <t>MF15/3B/SC</t>
  </si>
  <si>
    <t>MF17/1/SC</t>
  </si>
  <si>
    <t>MF17/2/SC</t>
  </si>
  <si>
    <t>MF17/3/SC</t>
  </si>
  <si>
    <t>MF18/2/SC</t>
  </si>
  <si>
    <t>MF18/3/SC</t>
  </si>
  <si>
    <t>MF18/33/SC</t>
  </si>
  <si>
    <t>MF18/4/SC</t>
  </si>
  <si>
    <t>MF18/44/SC</t>
  </si>
  <si>
    <t>MF18/5/SC</t>
  </si>
  <si>
    <t>MF21/2</t>
  </si>
  <si>
    <t>MF23/1</t>
  </si>
  <si>
    <t>MF23/2</t>
  </si>
  <si>
    <t>MF23/3</t>
  </si>
  <si>
    <t>MF23/4</t>
  </si>
  <si>
    <t>MF24/0/4</t>
  </si>
  <si>
    <t>MF24/1</t>
  </si>
  <si>
    <t>MF24/1/5</t>
  </si>
  <si>
    <t>MF24/1/6</t>
  </si>
  <si>
    <t>MF24/12/4</t>
  </si>
  <si>
    <t>MF24/2</t>
  </si>
  <si>
    <t>MF24/2/6</t>
  </si>
  <si>
    <t>MF24/3</t>
  </si>
  <si>
    <t>MF24/3/8</t>
  </si>
  <si>
    <t>MF24/5</t>
  </si>
  <si>
    <t>MF27/3/13</t>
  </si>
  <si>
    <t>MF28/3/125/SC</t>
  </si>
  <si>
    <t>MF28/3/250/SC</t>
  </si>
  <si>
    <t>MF28/3/500/SC</t>
  </si>
  <si>
    <t>MF28/52</t>
  </si>
  <si>
    <t>MF29/3/125</t>
  </si>
  <si>
    <t>MF29/3/250</t>
  </si>
  <si>
    <t>MF29/3/500</t>
  </si>
  <si>
    <t>MF30/3/500</t>
  </si>
  <si>
    <t>MF31/2S</t>
  </si>
  <si>
    <t>MF31/3S</t>
  </si>
  <si>
    <t>MF48/03/125</t>
  </si>
  <si>
    <t>MF48/03/250</t>
  </si>
  <si>
    <t>MF48/03/500</t>
  </si>
  <si>
    <t>MF48/13/125</t>
  </si>
  <si>
    <t>MF48/13/250</t>
  </si>
  <si>
    <t>MF48/13/500</t>
  </si>
  <si>
    <t>MF48/23/250</t>
  </si>
  <si>
    <t>MF48/23/500</t>
  </si>
  <si>
    <t>MF48/33/250</t>
  </si>
  <si>
    <t>MF5</t>
  </si>
  <si>
    <t>ML/C1</t>
  </si>
  <si>
    <t>ML/C2</t>
  </si>
  <si>
    <t>ML/CAP13</t>
  </si>
  <si>
    <t>ML/CAP20</t>
  </si>
  <si>
    <t>ML/DISC20</t>
  </si>
  <si>
    <t>ML/FE10</t>
  </si>
  <si>
    <t>ML/FE25</t>
  </si>
  <si>
    <t>ML/FP10</t>
  </si>
  <si>
    <t>ML/FP25</t>
  </si>
  <si>
    <t>ML/FR10</t>
  </si>
  <si>
    <t>ML/FR25</t>
  </si>
  <si>
    <t>ML/FUN</t>
  </si>
  <si>
    <t>ML/MF23</t>
  </si>
  <si>
    <t>ML/O13</t>
  </si>
  <si>
    <t>ML/O20</t>
  </si>
  <si>
    <t>ML/RA3</t>
  </si>
  <si>
    <t>ML/SH4</t>
  </si>
  <si>
    <t>ML/ST</t>
  </si>
  <si>
    <t>ML/STPR</t>
  </si>
  <si>
    <t>ML1</t>
  </si>
  <si>
    <t>MS13UB</t>
  </si>
  <si>
    <t>MS19UB</t>
  </si>
  <si>
    <t>MS29UB</t>
  </si>
  <si>
    <t>MS35UB</t>
  </si>
  <si>
    <t>MS41UB</t>
  </si>
  <si>
    <t>MWY514</t>
  </si>
  <si>
    <t>MWY518</t>
  </si>
  <si>
    <t>NB1192</t>
  </si>
  <si>
    <t>NB1203</t>
  </si>
  <si>
    <t>NWH902P</t>
  </si>
  <si>
    <t>NWH905P</t>
  </si>
  <si>
    <t>NWH906P</t>
  </si>
  <si>
    <t>PDH501</t>
  </si>
  <si>
    <t>PDH502</t>
  </si>
  <si>
    <t>PDH505</t>
  </si>
  <si>
    <t>PDH510</t>
  </si>
  <si>
    <t>PDH601</t>
  </si>
  <si>
    <t>PDH602</t>
  </si>
  <si>
    <t>PDH605</t>
  </si>
  <si>
    <t>PDH610</t>
  </si>
  <si>
    <t>PDH625</t>
  </si>
  <si>
    <t>PDH650</t>
  </si>
  <si>
    <t>PFL001B</t>
  </si>
  <si>
    <t>PFL001N</t>
  </si>
  <si>
    <t>PFL002</t>
  </si>
  <si>
    <t>PFL003</t>
  </si>
  <si>
    <t>PFL004</t>
  </si>
  <si>
    <t>PFL006</t>
  </si>
  <si>
    <t>PFL007</t>
  </si>
  <si>
    <t>PGR402</t>
  </si>
  <si>
    <t>PGR406</t>
  </si>
  <si>
    <t>PRA620AS</t>
  </si>
  <si>
    <t>PRA622AS</t>
  </si>
  <si>
    <t>PRA624AS</t>
  </si>
  <si>
    <t>PRA626AS</t>
  </si>
  <si>
    <t>PRA630AS</t>
  </si>
  <si>
    <t>PRA632AS</t>
  </si>
  <si>
    <t>PRA634AS</t>
  </si>
  <si>
    <t>PRA636AS</t>
  </si>
  <si>
    <t>PRA700B</t>
  </si>
  <si>
    <t>PRA702B</t>
  </si>
  <si>
    <t>PRA704B</t>
  </si>
  <si>
    <t>PRA706B</t>
  </si>
  <si>
    <t>PRA708B</t>
  </si>
  <si>
    <t>PRA710B</t>
  </si>
  <si>
    <t>PRA712B</t>
  </si>
  <si>
    <t>PRA714B</t>
  </si>
  <si>
    <t>PRA716B</t>
  </si>
  <si>
    <t>PRA720AS</t>
  </si>
  <si>
    <t>PRA722AS</t>
  </si>
  <si>
    <t>PRA724AS</t>
  </si>
  <si>
    <t>PRA726AS</t>
  </si>
  <si>
    <t>PRA728AS</t>
  </si>
  <si>
    <t>PRA730AS</t>
  </si>
  <si>
    <t>PRA732AS</t>
  </si>
  <si>
    <t>PRA734AS</t>
  </si>
  <si>
    <t>PRA736AS</t>
  </si>
  <si>
    <t>PRA740ASWC</t>
  </si>
  <si>
    <t>PRA742ASWC</t>
  </si>
  <si>
    <t>PRA744ASWC</t>
  </si>
  <si>
    <t>PRA746ASWC</t>
  </si>
  <si>
    <t>PRA748ASWC</t>
  </si>
  <si>
    <t>PRA750ASWC</t>
  </si>
  <si>
    <t>PRA752ASWC</t>
  </si>
  <si>
    <t>PRA754ASWC</t>
  </si>
  <si>
    <t>PRA756ASWC</t>
  </si>
  <si>
    <t>PRA760B</t>
  </si>
  <si>
    <t>PRA762B</t>
  </si>
  <si>
    <t>PRA764B</t>
  </si>
  <si>
    <t>PRA766B</t>
  </si>
  <si>
    <t>PRA768B</t>
  </si>
  <si>
    <t>PRA770AS</t>
  </si>
  <si>
    <t>PRA772AS</t>
  </si>
  <si>
    <t>PRA774AS</t>
  </si>
  <si>
    <t>PRA776AS</t>
  </si>
  <si>
    <t>PRA778AS</t>
  </si>
  <si>
    <t>PRA780ASWC</t>
  </si>
  <si>
    <t>PRA782ASWC</t>
  </si>
  <si>
    <t>PRA784ASWC</t>
  </si>
  <si>
    <t>PRA786ASWC</t>
  </si>
  <si>
    <t>PRA788ASWC</t>
  </si>
  <si>
    <t>PRA800B</t>
  </si>
  <si>
    <t>PRA802B</t>
  </si>
  <si>
    <t>PRA804B</t>
  </si>
  <si>
    <t>PRA806B</t>
  </si>
  <si>
    <t>PRA808B</t>
  </si>
  <si>
    <t>PRA810AS</t>
  </si>
  <si>
    <t>PRA812AS</t>
  </si>
  <si>
    <t>PRA814AS</t>
  </si>
  <si>
    <t>PRA816AS</t>
  </si>
  <si>
    <t>PRA818AS</t>
  </si>
  <si>
    <t>PRA820ASWC</t>
  </si>
  <si>
    <t>PRA822ASWC</t>
  </si>
  <si>
    <t>PRA824ASWC</t>
  </si>
  <si>
    <t>PRA826ASWC</t>
  </si>
  <si>
    <t>PRA828ASWC</t>
  </si>
  <si>
    <t>PRA830B</t>
  </si>
  <si>
    <t>PRA832B</t>
  </si>
  <si>
    <t>PRA834B</t>
  </si>
  <si>
    <t>PRA836B</t>
  </si>
  <si>
    <t>PRA838B</t>
  </si>
  <si>
    <t>PRA840S</t>
  </si>
  <si>
    <t>PRA842S</t>
  </si>
  <si>
    <t>PRA844S</t>
  </si>
  <si>
    <t>PRA846S</t>
  </si>
  <si>
    <t>PRA848S</t>
  </si>
  <si>
    <t>PS100</t>
  </si>
  <si>
    <t>PS75</t>
  </si>
  <si>
    <t>PWD003</t>
  </si>
  <si>
    <t>PWJ020</t>
  </si>
  <si>
    <t>PWJ021</t>
  </si>
  <si>
    <t>PWY144</t>
  </si>
  <si>
    <t>PWY145</t>
  </si>
  <si>
    <t>PWY146</t>
  </si>
  <si>
    <t>QC13/7</t>
  </si>
  <si>
    <t>QC18/11</t>
  </si>
  <si>
    <t>QC24/12</t>
  </si>
  <si>
    <t>QC28/13</t>
  </si>
  <si>
    <t>QC28/21</t>
  </si>
  <si>
    <t>QC28/9</t>
  </si>
  <si>
    <t>QC38/25</t>
  </si>
  <si>
    <t>QR13/6</t>
  </si>
  <si>
    <t>QR18/10</t>
  </si>
  <si>
    <t>QR18/7</t>
  </si>
  <si>
    <t>QR24/11</t>
  </si>
  <si>
    <t>QR24/6</t>
  </si>
  <si>
    <t>QR24/9</t>
  </si>
  <si>
    <t>QR28/11</t>
  </si>
  <si>
    <t>QR28/18</t>
  </si>
  <si>
    <t>QR28/6</t>
  </si>
  <si>
    <t>QW13/6</t>
  </si>
  <si>
    <t>QW18/7</t>
  </si>
  <si>
    <t>QW24/11</t>
  </si>
  <si>
    <t>QW24/6</t>
  </si>
  <si>
    <t>QW24/9</t>
  </si>
  <si>
    <t>QW28/11</t>
  </si>
  <si>
    <t>QW28/18</t>
  </si>
  <si>
    <t>QW28/6</t>
  </si>
  <si>
    <t>RA1/01</t>
  </si>
  <si>
    <t>RA1/02</t>
  </si>
  <si>
    <t>RA1/03</t>
  </si>
  <si>
    <t>RA1/04</t>
  </si>
  <si>
    <t>RA1/10</t>
  </si>
  <si>
    <t>RA1/11</t>
  </si>
  <si>
    <t>RA1/12</t>
  </si>
  <si>
    <t>RA1/13</t>
  </si>
  <si>
    <t>RA1/14</t>
  </si>
  <si>
    <t>RA1/22</t>
  </si>
  <si>
    <t>RA1/23</t>
  </si>
  <si>
    <t>RA11/SC</t>
  </si>
  <si>
    <t>RA12/2</t>
  </si>
  <si>
    <t>RA13/33/SC</t>
  </si>
  <si>
    <t>RA2/11</t>
  </si>
  <si>
    <t>RA2/22</t>
  </si>
  <si>
    <t>RA2/23</t>
  </si>
  <si>
    <t>RA3/11/SC</t>
  </si>
  <si>
    <t>RA3/22/SC</t>
  </si>
  <si>
    <t>RA3/23/SC</t>
  </si>
  <si>
    <t>RA3/33/SC</t>
  </si>
  <si>
    <t>RA3/44/SC</t>
  </si>
  <si>
    <t>RA4/11</t>
  </si>
  <si>
    <t>RA4/22</t>
  </si>
  <si>
    <t>RA4/23</t>
  </si>
  <si>
    <t>RA5/11/SC</t>
  </si>
  <si>
    <t>RA5/21/SC</t>
  </si>
  <si>
    <t>RA9/11</t>
  </si>
  <si>
    <t>RA9/22</t>
  </si>
  <si>
    <t>RA9/23</t>
  </si>
  <si>
    <t>RA9/33</t>
  </si>
  <si>
    <t>RA9/44</t>
  </si>
  <si>
    <t>RC13</t>
  </si>
  <si>
    <t>RC19</t>
  </si>
  <si>
    <t>RC29</t>
  </si>
  <si>
    <t>RC35</t>
  </si>
  <si>
    <t>RC41</t>
  </si>
  <si>
    <t>RC64</t>
  </si>
  <si>
    <t>RF13</t>
  </si>
  <si>
    <t>RF19</t>
  </si>
  <si>
    <t>RF29</t>
  </si>
  <si>
    <t>RF35</t>
  </si>
  <si>
    <t>RF41</t>
  </si>
  <si>
    <t>RF64</t>
  </si>
  <si>
    <t>RM13</t>
  </si>
  <si>
    <t>RM19</t>
  </si>
  <si>
    <t>RM29</t>
  </si>
  <si>
    <t>RM35</t>
  </si>
  <si>
    <t>RM41</t>
  </si>
  <si>
    <t>RM64</t>
  </si>
  <si>
    <t>RO13</t>
  </si>
  <si>
    <t>RO19</t>
  </si>
  <si>
    <t>RO29</t>
  </si>
  <si>
    <t>RO35</t>
  </si>
  <si>
    <t>RO41</t>
  </si>
  <si>
    <t>RO64</t>
  </si>
  <si>
    <t>RPB001P</t>
  </si>
  <si>
    <t>RPB013P</t>
  </si>
  <si>
    <t>RPB018P</t>
  </si>
  <si>
    <t>RPB021P</t>
  </si>
  <si>
    <t>RPB026P</t>
  </si>
  <si>
    <t>RPB031P</t>
  </si>
  <si>
    <t>RPW001P</t>
  </si>
  <si>
    <t>RPW013P</t>
  </si>
  <si>
    <t>RPW018P</t>
  </si>
  <si>
    <t>RPW021P</t>
  </si>
  <si>
    <t>RPW026P</t>
  </si>
  <si>
    <t>RPW031P</t>
  </si>
  <si>
    <t>RPY001P</t>
  </si>
  <si>
    <t>RWK070</t>
  </si>
  <si>
    <t>RWK070FS</t>
  </si>
  <si>
    <t>S/3L5895</t>
  </si>
  <si>
    <t>SB10</t>
  </si>
  <si>
    <t>SB12</t>
  </si>
  <si>
    <t>SB14</t>
  </si>
  <si>
    <t>SB14DL</t>
  </si>
  <si>
    <t>SB19</t>
  </si>
  <si>
    <t>SB24</t>
  </si>
  <si>
    <t>SB29</t>
  </si>
  <si>
    <t>SB34</t>
  </si>
  <si>
    <t>SB45</t>
  </si>
  <si>
    <t>SB7</t>
  </si>
  <si>
    <t>SBA100</t>
  </si>
  <si>
    <t>SBA102</t>
  </si>
  <si>
    <t>SBA104</t>
  </si>
  <si>
    <t>SBA106</t>
  </si>
  <si>
    <t>SBA108</t>
  </si>
  <si>
    <t>SBC100</t>
  </si>
  <si>
    <t>SBC102</t>
  </si>
  <si>
    <t>SBC104</t>
  </si>
  <si>
    <t>SBC106</t>
  </si>
  <si>
    <t>SBC108</t>
  </si>
  <si>
    <t>SBD050</t>
  </si>
  <si>
    <t>SBD100</t>
  </si>
  <si>
    <t>SBD250</t>
  </si>
  <si>
    <t>SBT100</t>
  </si>
  <si>
    <t>SCBNP01</t>
  </si>
  <si>
    <t>SF3A32</t>
  </si>
  <si>
    <t>SF3A33</t>
  </si>
  <si>
    <t>SF3A34</t>
  </si>
  <si>
    <t>SF3B33</t>
  </si>
  <si>
    <t>SF4A32</t>
  </si>
  <si>
    <t>SF4B32</t>
  </si>
  <si>
    <t>SF4T31</t>
  </si>
  <si>
    <t>SGT002</t>
  </si>
  <si>
    <t>SGT004</t>
  </si>
  <si>
    <t>SGT006</t>
  </si>
  <si>
    <t>SGT012</t>
  </si>
  <si>
    <t>SGT014</t>
  </si>
  <si>
    <t>SGT102</t>
  </si>
  <si>
    <t>SH1/11</t>
  </si>
  <si>
    <t>SH1/22</t>
  </si>
  <si>
    <t>SH1/23</t>
  </si>
  <si>
    <t>SH1/33</t>
  </si>
  <si>
    <t>SH1/44</t>
  </si>
  <si>
    <t>SH15/19</t>
  </si>
  <si>
    <t>SH15/24</t>
  </si>
  <si>
    <t>SH15/29</t>
  </si>
  <si>
    <t>SH16/19</t>
  </si>
  <si>
    <t>SH16/24</t>
  </si>
  <si>
    <t>SH16/29</t>
  </si>
  <si>
    <t>SH17/23</t>
  </si>
  <si>
    <t>SH2/22</t>
  </si>
  <si>
    <t>SH2/33</t>
  </si>
  <si>
    <t>SH30/42/SC</t>
  </si>
  <si>
    <t>SH4/1</t>
  </si>
  <si>
    <t>SH4/2</t>
  </si>
  <si>
    <t>SH4/22</t>
  </si>
  <si>
    <t>SH4/23</t>
  </si>
  <si>
    <t>SH4/24</t>
  </si>
  <si>
    <t>SH4/33</t>
  </si>
  <si>
    <t>SH4/44</t>
  </si>
  <si>
    <t>SH4/55</t>
  </si>
  <si>
    <t>SH4A</t>
  </si>
  <si>
    <t>SH6/1</t>
  </si>
  <si>
    <t>SH6/22</t>
  </si>
  <si>
    <t>SH6/23</t>
  </si>
  <si>
    <t>SH6/33</t>
  </si>
  <si>
    <t>SH6/44</t>
  </si>
  <si>
    <t>SH7/0/44</t>
  </si>
  <si>
    <t>SH7/02</t>
  </si>
  <si>
    <t>SH7/03</t>
  </si>
  <si>
    <t>SH7/12</t>
  </si>
  <si>
    <t>SH7/13</t>
  </si>
  <si>
    <t>SH7/23/SC</t>
  </si>
  <si>
    <t>SH7/43</t>
  </si>
  <si>
    <t>SH7/53</t>
  </si>
  <si>
    <t>SH9/1L</t>
  </si>
  <si>
    <t>SH9/250</t>
  </si>
  <si>
    <t>SH9/500</t>
  </si>
  <si>
    <t>SIB24</t>
  </si>
  <si>
    <t>SIB29</t>
  </si>
  <si>
    <t>SPP002</t>
  </si>
  <si>
    <t>SPP004</t>
  </si>
  <si>
    <t>SQ13UB</t>
  </si>
  <si>
    <t>SQ18UB</t>
  </si>
  <si>
    <t>SQ24UB</t>
  </si>
  <si>
    <t>SQ28UB</t>
  </si>
  <si>
    <t>SRB10UB</t>
  </si>
  <si>
    <t>SRB12UB</t>
  </si>
  <si>
    <t>SRB14UB</t>
  </si>
  <si>
    <t>SRB19UB</t>
  </si>
  <si>
    <t>SRB24UB</t>
  </si>
  <si>
    <t>SRB29UB</t>
  </si>
  <si>
    <t>SRB34UB</t>
  </si>
  <si>
    <t>SRB40UB</t>
  </si>
  <si>
    <t>SRB45UB</t>
  </si>
  <si>
    <t>SRB50UB</t>
  </si>
  <si>
    <t>SRB55UB</t>
  </si>
  <si>
    <t>SRB60UB</t>
  </si>
  <si>
    <t>SRB7UB</t>
  </si>
  <si>
    <t>SRF380</t>
  </si>
  <si>
    <t>SRF384</t>
  </si>
  <si>
    <t>SRF386</t>
  </si>
  <si>
    <t>SSD102</t>
  </si>
  <si>
    <t>SSD102K</t>
  </si>
  <si>
    <t>SSD103</t>
  </si>
  <si>
    <t>SSD104</t>
  </si>
  <si>
    <t>SSD104K</t>
  </si>
  <si>
    <t>SSD106K</t>
  </si>
  <si>
    <t>SSD502</t>
  </si>
  <si>
    <t>SST102</t>
  </si>
  <si>
    <t>SST102K</t>
  </si>
  <si>
    <t>SST103</t>
  </si>
  <si>
    <t>SST103K</t>
  </si>
  <si>
    <t>SST104</t>
  </si>
  <si>
    <t>SST104K</t>
  </si>
  <si>
    <t>SST105K</t>
  </si>
  <si>
    <t>SST106</t>
  </si>
  <si>
    <t>SST108</t>
  </si>
  <si>
    <t>SST108K</t>
  </si>
  <si>
    <t>SST203</t>
  </si>
  <si>
    <t>SST203K</t>
  </si>
  <si>
    <t>SST3025</t>
  </si>
  <si>
    <t>SST303K</t>
  </si>
  <si>
    <t>SST304</t>
  </si>
  <si>
    <t>SST304K</t>
  </si>
  <si>
    <t>SST502</t>
  </si>
  <si>
    <t>SST702</t>
  </si>
  <si>
    <t>SST703</t>
  </si>
  <si>
    <t>SST704</t>
  </si>
  <si>
    <t>SST706</t>
  </si>
  <si>
    <t>SSV103</t>
  </si>
  <si>
    <t>SSV104</t>
  </si>
  <si>
    <t>SSV106</t>
  </si>
  <si>
    <t>SSV202</t>
  </si>
  <si>
    <t>SSV203</t>
  </si>
  <si>
    <t>SSV204</t>
  </si>
  <si>
    <t>SSV304</t>
  </si>
  <si>
    <t>SSV504</t>
  </si>
  <si>
    <t>SSV802</t>
  </si>
  <si>
    <t>SSV804</t>
  </si>
  <si>
    <t>ST1/2</t>
  </si>
  <si>
    <t>ST1/5</t>
  </si>
  <si>
    <t>ST1/6</t>
  </si>
  <si>
    <t>ST1/8</t>
  </si>
  <si>
    <t>ST11/5</t>
  </si>
  <si>
    <t>ST2/2/SC</t>
  </si>
  <si>
    <t>ST2/33C/SC</t>
  </si>
  <si>
    <t>ST2/44C/SC</t>
  </si>
  <si>
    <t>ST20/2</t>
  </si>
  <si>
    <t>ST20/3</t>
  </si>
  <si>
    <t>ST20/4</t>
  </si>
  <si>
    <t>ST3/2F</t>
  </si>
  <si>
    <t>ST4/2</t>
  </si>
  <si>
    <t>ST4/2F</t>
  </si>
  <si>
    <t>ST4R</t>
  </si>
  <si>
    <t>ST4W</t>
  </si>
  <si>
    <t>ST51/13</t>
  </si>
  <si>
    <t>ST51/18</t>
  </si>
  <si>
    <t>ST52/13</t>
  </si>
  <si>
    <t>ST52/18</t>
  </si>
  <si>
    <t>ST52/24</t>
  </si>
  <si>
    <t>ST53/13</t>
  </si>
  <si>
    <t>ST53/18</t>
  </si>
  <si>
    <t>ST53/24</t>
  </si>
  <si>
    <t>ST54/13</t>
  </si>
  <si>
    <t>ST54/18</t>
  </si>
  <si>
    <t>ST54/24</t>
  </si>
  <si>
    <t>ST54/28</t>
  </si>
  <si>
    <t>ST6/7</t>
  </si>
  <si>
    <t>ST7/2</t>
  </si>
  <si>
    <t>ST7/3</t>
  </si>
  <si>
    <t>ST7/3L</t>
  </si>
  <si>
    <t>SWL002</t>
  </si>
  <si>
    <t>SWL006</t>
  </si>
  <si>
    <t>SWL008</t>
  </si>
  <si>
    <t>SWL012</t>
  </si>
  <si>
    <t>SWL018</t>
  </si>
  <si>
    <t>SWL024</t>
  </si>
  <si>
    <t>SWL028</t>
  </si>
  <si>
    <t>SWL030</t>
  </si>
  <si>
    <t>SWL033</t>
  </si>
  <si>
    <t>SWL036</t>
  </si>
  <si>
    <t>SWL040</t>
  </si>
  <si>
    <t>SWL140</t>
  </si>
  <si>
    <t>SWL202</t>
  </si>
  <si>
    <t>SWL204</t>
  </si>
  <si>
    <t>SWL206</t>
  </si>
  <si>
    <t>SWL208</t>
  </si>
  <si>
    <t>SWL210</t>
  </si>
  <si>
    <t>SWL212</t>
  </si>
  <si>
    <t>SWM012</t>
  </si>
  <si>
    <t>SWM016</t>
  </si>
  <si>
    <t>SWM020</t>
  </si>
  <si>
    <t>SWN160</t>
  </si>
  <si>
    <t>SWN500</t>
  </si>
  <si>
    <t>SWN501</t>
  </si>
  <si>
    <t>SWN502</t>
  </si>
  <si>
    <t>SWN503</t>
  </si>
  <si>
    <t>SWN504</t>
  </si>
  <si>
    <t>SWN505</t>
  </si>
  <si>
    <t>SWN506</t>
  </si>
  <si>
    <t>SWN507</t>
  </si>
  <si>
    <t>SWN508</t>
  </si>
  <si>
    <t>SWN509</t>
  </si>
  <si>
    <t>SWN510</t>
  </si>
  <si>
    <t>SWN511</t>
  </si>
  <si>
    <t>SWN515</t>
  </si>
  <si>
    <t>SWN518</t>
  </si>
  <si>
    <t>SWN519</t>
  </si>
  <si>
    <t>SWN520</t>
  </si>
  <si>
    <t>SWN522</t>
  </si>
  <si>
    <t>SWN524</t>
  </si>
  <si>
    <t>SWN525</t>
  </si>
  <si>
    <t>SWN526</t>
  </si>
  <si>
    <t>SWN528</t>
  </si>
  <si>
    <t>SWN542</t>
  </si>
  <si>
    <t>SWN544</t>
  </si>
  <si>
    <t>SWN546</t>
  </si>
  <si>
    <t>SWN548</t>
  </si>
  <si>
    <t>SWN550</t>
  </si>
  <si>
    <t>SWN552</t>
  </si>
  <si>
    <t>SWN560</t>
  </si>
  <si>
    <t>SWN564</t>
  </si>
  <si>
    <t>SWN566</t>
  </si>
  <si>
    <t>SWN652</t>
  </si>
  <si>
    <t>SWN654</t>
  </si>
  <si>
    <t>SWN656</t>
  </si>
  <si>
    <t>SWN657</t>
  </si>
  <si>
    <t>SWN658</t>
  </si>
  <si>
    <t>SWN659</t>
  </si>
  <si>
    <t>SWN660</t>
  </si>
  <si>
    <t>SWN662</t>
  </si>
  <si>
    <t>SWN6620</t>
  </si>
  <si>
    <t>SWN664</t>
  </si>
  <si>
    <t>SWN666</t>
  </si>
  <si>
    <t>SWN668</t>
  </si>
  <si>
    <t>SWN670</t>
  </si>
  <si>
    <t>SWN672</t>
  </si>
  <si>
    <t>SWN674</t>
  </si>
  <si>
    <t>SWN676</t>
  </si>
  <si>
    <t>SWN677</t>
  </si>
  <si>
    <t>SWN678</t>
  </si>
  <si>
    <t>SWN680</t>
  </si>
  <si>
    <t>SWN682</t>
  </si>
  <si>
    <t>SWN7010</t>
  </si>
  <si>
    <t>SWN710</t>
  </si>
  <si>
    <t>SWN716</t>
  </si>
  <si>
    <t>SWN766</t>
  </si>
  <si>
    <t>SWN802</t>
  </si>
  <si>
    <t>SWN804</t>
  </si>
  <si>
    <t>SWN806</t>
  </si>
  <si>
    <t>SWN808</t>
  </si>
  <si>
    <t>SWN810</t>
  </si>
  <si>
    <t>SWN812</t>
  </si>
  <si>
    <t>SWN902</t>
  </si>
  <si>
    <t>SWN908</t>
  </si>
  <si>
    <t>SWN927</t>
  </si>
  <si>
    <t>SWN930</t>
  </si>
  <si>
    <t>SWN933</t>
  </si>
  <si>
    <t>SWN934</t>
  </si>
  <si>
    <t>SWN950</t>
  </si>
  <si>
    <t>SWN952</t>
  </si>
  <si>
    <t>SWN954</t>
  </si>
  <si>
    <t>SWN956</t>
  </si>
  <si>
    <t>SWN959</t>
  </si>
  <si>
    <t>SWN961</t>
  </si>
  <si>
    <t>SWN962</t>
  </si>
  <si>
    <t>SWN963</t>
  </si>
  <si>
    <t>SWN964</t>
  </si>
  <si>
    <t>SWN965</t>
  </si>
  <si>
    <t>SWN966</t>
  </si>
  <si>
    <t>SWN967</t>
  </si>
  <si>
    <t>SWN968</t>
  </si>
  <si>
    <t>SWN969</t>
  </si>
  <si>
    <t>SWN970</t>
  </si>
  <si>
    <t>SWP012</t>
  </si>
  <si>
    <t>SWP014</t>
  </si>
  <si>
    <t>SWP033</t>
  </si>
  <si>
    <t>SWP062</t>
  </si>
  <si>
    <t>SWQ003</t>
  </si>
  <si>
    <t>SWQ012</t>
  </si>
  <si>
    <t>SWQ016</t>
  </si>
  <si>
    <t>SWQ028T</t>
  </si>
  <si>
    <t>SWQ030TAR</t>
  </si>
  <si>
    <t>SWQ036</t>
  </si>
  <si>
    <t>SWQ204</t>
  </si>
  <si>
    <t>SWQ208</t>
  </si>
  <si>
    <t>SWQ210</t>
  </si>
  <si>
    <t>SWQ216</t>
  </si>
  <si>
    <t>SWX004</t>
  </si>
  <si>
    <t>SWX008</t>
  </si>
  <si>
    <t>SWY062P</t>
  </si>
  <si>
    <t>SWY064P</t>
  </si>
  <si>
    <t>TGJ058</t>
  </si>
  <si>
    <t>TGJ060</t>
  </si>
  <si>
    <t>TGJ062</t>
  </si>
  <si>
    <t>TJ100/26/3</t>
  </si>
  <si>
    <t>TJ15/16/1</t>
  </si>
  <si>
    <t>TJ250/42/6</t>
  </si>
  <si>
    <t>TJ75/26/3</t>
  </si>
  <si>
    <t>TM11/10</t>
  </si>
  <si>
    <t>TM11/20</t>
  </si>
  <si>
    <t>TM11/5</t>
  </si>
  <si>
    <t>TM28/23</t>
  </si>
  <si>
    <t>TM28/43</t>
  </si>
  <si>
    <t>TRF591</t>
  </si>
  <si>
    <t>TRF592</t>
  </si>
  <si>
    <t>TRF593</t>
  </si>
  <si>
    <t>TRF595</t>
  </si>
  <si>
    <t>TRF596</t>
  </si>
  <si>
    <t>TRF597</t>
  </si>
  <si>
    <t>TRF598</t>
  </si>
  <si>
    <t>TRF690</t>
  </si>
  <si>
    <t>TRF691</t>
  </si>
  <si>
    <t>TRF692</t>
  </si>
  <si>
    <t>TRF693</t>
  </si>
  <si>
    <t>TRF695</t>
  </si>
  <si>
    <t>TRF696</t>
  </si>
  <si>
    <t>TRF697</t>
  </si>
  <si>
    <t>TRF698</t>
  </si>
  <si>
    <t>TRF699</t>
  </si>
  <si>
    <t>TT100/26</t>
  </si>
  <si>
    <t>TT250/42</t>
  </si>
  <si>
    <t>TWR000P</t>
  </si>
  <si>
    <t>TWR018</t>
  </si>
  <si>
    <t>TWR020</t>
  </si>
  <si>
    <t>TWR022</t>
  </si>
  <si>
    <t>TWR038</t>
  </si>
  <si>
    <t>TWR200</t>
  </si>
  <si>
    <t>TWR202</t>
  </si>
  <si>
    <t>TWR204</t>
  </si>
  <si>
    <t>TWR205</t>
  </si>
  <si>
    <t>TWY260</t>
  </si>
  <si>
    <t>TWY262</t>
  </si>
  <si>
    <t>TWY264</t>
  </si>
  <si>
    <t>TWY266</t>
  </si>
  <si>
    <t>VB30/06M</t>
  </si>
  <si>
    <t>VB30/08M</t>
  </si>
  <si>
    <t>VB40/02M</t>
  </si>
  <si>
    <t>VB40/04M</t>
  </si>
  <si>
    <t>VB40/06M</t>
  </si>
  <si>
    <t>VB40/08M</t>
  </si>
  <si>
    <t>VB60/02M</t>
  </si>
  <si>
    <t>VB60/04M</t>
  </si>
  <si>
    <t>VB60/06M</t>
  </si>
  <si>
    <t>VB60/08M</t>
  </si>
  <si>
    <t>VB95/04M</t>
  </si>
  <si>
    <t>VB95/06M</t>
  </si>
  <si>
    <t>VB95/08M</t>
  </si>
  <si>
    <t>WB25/40</t>
  </si>
  <si>
    <t>WB30/50</t>
  </si>
  <si>
    <t>WB30/60</t>
  </si>
  <si>
    <t>WB35/30</t>
  </si>
  <si>
    <t>WB35/70</t>
  </si>
  <si>
    <t>WB40/80</t>
  </si>
  <si>
    <t>WB50/30</t>
  </si>
  <si>
    <t>WB50/80</t>
  </si>
  <si>
    <t>WBCAPVB</t>
  </si>
  <si>
    <t>WBCAPVG</t>
  </si>
  <si>
    <t>WBCAPVOR</t>
  </si>
  <si>
    <t>WBCAPVR</t>
  </si>
  <si>
    <t>WBCAPVW</t>
  </si>
  <si>
    <t>WBCAPVY</t>
  </si>
  <si>
    <t>WE12/1</t>
  </si>
  <si>
    <t>WE6/22/10T</t>
  </si>
  <si>
    <t>WE6/23/10T</t>
  </si>
  <si>
    <t>WE6/23/2</t>
  </si>
  <si>
    <t>WE6/23/25</t>
  </si>
  <si>
    <t>WE6/23/7</t>
  </si>
  <si>
    <t>WE6/33/10T</t>
  </si>
  <si>
    <t>WE6/33/7</t>
  </si>
  <si>
    <t>WE7/23/12</t>
  </si>
  <si>
    <t>WE7/23/3</t>
  </si>
  <si>
    <t>WGF230P</t>
  </si>
  <si>
    <t>WGF236P</t>
  </si>
  <si>
    <t>WGF240P</t>
  </si>
  <si>
    <t>WGF240VRAC</t>
  </si>
  <si>
    <t>WGF241P</t>
  </si>
  <si>
    <t>WGF330P</t>
  </si>
  <si>
    <t>WGF330VRAC</t>
  </si>
  <si>
    <t>WGF331P</t>
  </si>
  <si>
    <t>WGF336P</t>
  </si>
  <si>
    <t>WGF336VRAC</t>
  </si>
  <si>
    <t>WGF337P</t>
  </si>
  <si>
    <t>WGF500</t>
  </si>
  <si>
    <t>WGF501</t>
  </si>
  <si>
    <t>WGF530P</t>
  </si>
  <si>
    <t>WGF531P</t>
  </si>
  <si>
    <t>WGF532P</t>
  </si>
  <si>
    <t>WGF533P</t>
  </si>
  <si>
    <t>WGF534P</t>
  </si>
  <si>
    <t>WGF535P</t>
  </si>
  <si>
    <t>WGF536P</t>
  </si>
  <si>
    <t>WGF537P</t>
  </si>
  <si>
    <t>WGF538P</t>
  </si>
  <si>
    <t>WGF539P</t>
  </si>
  <si>
    <t>WGF540P</t>
  </si>
  <si>
    <t>WGF541P</t>
  </si>
  <si>
    <t>WGF600P</t>
  </si>
  <si>
    <t>WGF601P</t>
  </si>
  <si>
    <t>WGR036P</t>
  </si>
  <si>
    <t>WGR038P</t>
  </si>
  <si>
    <t>WGR136P</t>
  </si>
  <si>
    <t>WGR138P</t>
  </si>
  <si>
    <t>WGW001PML</t>
  </si>
  <si>
    <t>WGW001VTML</t>
  </si>
  <si>
    <t>WGW002PML</t>
  </si>
  <si>
    <t>WGW002VTML</t>
  </si>
  <si>
    <t>WGW004VTML</t>
  </si>
  <si>
    <t>WGW020PML</t>
  </si>
  <si>
    <t>WGW020VTML</t>
  </si>
  <si>
    <t>WGW0255V</t>
  </si>
  <si>
    <t>WGW229P</t>
  </si>
  <si>
    <t>WGW230P</t>
  </si>
  <si>
    <t>WGW231P</t>
  </si>
  <si>
    <t>WGW232P</t>
  </si>
  <si>
    <t>WGW233P</t>
  </si>
  <si>
    <t>WGW234P</t>
  </si>
  <si>
    <t>WGW234PVENT</t>
  </si>
  <si>
    <t>WGW235P</t>
  </si>
  <si>
    <t>WGW235PVENT</t>
  </si>
  <si>
    <t>WGW236P</t>
  </si>
  <si>
    <t>WGW236PVENT</t>
  </si>
  <si>
    <t>WGW237P</t>
  </si>
  <si>
    <t>WGW237PVENT</t>
  </si>
  <si>
    <t>WGW238P</t>
  </si>
  <si>
    <t>WGW238PVENT</t>
  </si>
  <si>
    <t>WGW239P</t>
  </si>
  <si>
    <t>WGW239PVENT</t>
  </si>
  <si>
    <t>WGW401PML</t>
  </si>
  <si>
    <t>WGW443P</t>
  </si>
  <si>
    <t>WGW443VT</t>
  </si>
  <si>
    <t>WGW444P</t>
  </si>
  <si>
    <t>WGW444VT</t>
  </si>
  <si>
    <t>WGW445P</t>
  </si>
  <si>
    <t>WGW445VT</t>
  </si>
  <si>
    <t>WGW446P</t>
  </si>
  <si>
    <t>WGW446VT</t>
  </si>
  <si>
    <t>WGW447P</t>
  </si>
  <si>
    <t>WGW447VT</t>
  </si>
  <si>
    <t>WGW448VT</t>
  </si>
  <si>
    <t>WGW530PML</t>
  </si>
  <si>
    <t>WGW531PML</t>
  </si>
  <si>
    <t>WGW531VTML</t>
  </si>
  <si>
    <t>WGW532PML</t>
  </si>
  <si>
    <t>WGW532VTML</t>
  </si>
  <si>
    <t>WGW533PML</t>
  </si>
  <si>
    <t>WGW533VTML</t>
  </si>
  <si>
    <t>WGW534PML</t>
  </si>
  <si>
    <t>WGW534VTML</t>
  </si>
  <si>
    <t>WGW535PML</t>
  </si>
  <si>
    <t>WGW535VTML</t>
  </si>
  <si>
    <t>WGW536PML</t>
  </si>
  <si>
    <t>WGW536PMLS</t>
  </si>
  <si>
    <t>WGW537PML</t>
  </si>
  <si>
    <t>WGW537VTML</t>
  </si>
  <si>
    <t>WGW537VTMLA</t>
  </si>
  <si>
    <t>WGW537VTMLME</t>
  </si>
  <si>
    <t>WGW537VTMLR</t>
  </si>
  <si>
    <t>WGW537VTMLS</t>
  </si>
  <si>
    <t>WGW538PML</t>
  </si>
  <si>
    <t>WGW538VTML</t>
  </si>
  <si>
    <t>WGW538VTMLA</t>
  </si>
  <si>
    <t>WGW538VTMLME</t>
  </si>
  <si>
    <t>WGW538VTMLR</t>
  </si>
  <si>
    <t>WGW538VTMLS</t>
  </si>
  <si>
    <t>WGW539PML</t>
  </si>
  <si>
    <t>WGW539VTML</t>
  </si>
  <si>
    <t>WGW539VTMLA</t>
  </si>
  <si>
    <t>WGW539VTMLME</t>
  </si>
  <si>
    <t>WGW539VTMLR</t>
  </si>
  <si>
    <t>WGW539VTMLS</t>
  </si>
  <si>
    <t>WGW540PML</t>
  </si>
  <si>
    <t>WGW540VTML</t>
  </si>
  <si>
    <t>WGW541PML</t>
  </si>
  <si>
    <t>WGW541VTML</t>
  </si>
  <si>
    <t>WGW541VTMLA</t>
  </si>
  <si>
    <t>WGW541VTMLME</t>
  </si>
  <si>
    <t>WGW541VTMLR</t>
  </si>
  <si>
    <t>WGW541VTMLS</t>
  </si>
  <si>
    <t>WGW600PML</t>
  </si>
  <si>
    <t>WGW601PML</t>
  </si>
  <si>
    <t>WGW601PMLA</t>
  </si>
  <si>
    <t>WGW601PMLME</t>
  </si>
  <si>
    <t>WGW601PMLR</t>
  </si>
  <si>
    <t>WGW601PMLS</t>
  </si>
  <si>
    <t>WGW602PML</t>
  </si>
  <si>
    <t>WGW603PML</t>
  </si>
  <si>
    <t>WGW603PMLS</t>
  </si>
  <si>
    <t>WGW700PP</t>
  </si>
  <si>
    <t>WGW701PP</t>
  </si>
  <si>
    <t>WGW703PP</t>
  </si>
  <si>
    <t>WGWLABGHS</t>
  </si>
  <si>
    <t>WGWPEN01</t>
  </si>
  <si>
    <t>WRP001P</t>
  </si>
  <si>
    <t>WRP002P</t>
  </si>
  <si>
    <t>WTR250P</t>
  </si>
  <si>
    <t>WTR250VT</t>
  </si>
  <si>
    <t>WTR500P</t>
  </si>
  <si>
    <t>WTR500VT</t>
  </si>
  <si>
    <t>XA10</t>
  </si>
  <si>
    <t>XA21</t>
  </si>
  <si>
    <t>XA31</t>
  </si>
  <si>
    <t>XA32</t>
  </si>
  <si>
    <t>XA41</t>
  </si>
  <si>
    <t>XA42</t>
  </si>
  <si>
    <t>XA43</t>
  </si>
  <si>
    <t>XA52</t>
  </si>
  <si>
    <t>XA53</t>
  </si>
  <si>
    <t>XA54</t>
  </si>
  <si>
    <t>XA64</t>
  </si>
  <si>
    <t>XA74</t>
  </si>
  <si>
    <t>00-DISP</t>
  </si>
  <si>
    <t>06-0000-300</t>
  </si>
  <si>
    <t>07-0000-1000</t>
  </si>
  <si>
    <t>07-0000-1002</t>
  </si>
  <si>
    <t>07-0000-101</t>
  </si>
  <si>
    <t>07-0000-1200</t>
  </si>
  <si>
    <t>07-0000-1202</t>
  </si>
  <si>
    <t>07-0000-201</t>
  </si>
  <si>
    <t>07-0000-2200</t>
  </si>
  <si>
    <t>07-0000-250</t>
  </si>
  <si>
    <t>07-0000-300</t>
  </si>
  <si>
    <t>07-0010N</t>
  </si>
  <si>
    <t>07-0011N</t>
  </si>
  <si>
    <t>07-0017N</t>
  </si>
  <si>
    <t>07-0020B</t>
  </si>
  <si>
    <t>07-0020B-1200</t>
  </si>
  <si>
    <t>07-0020B-201</t>
  </si>
  <si>
    <t>07-0020MB</t>
  </si>
  <si>
    <t>07-0020MN</t>
  </si>
  <si>
    <t>07-0020MR</t>
  </si>
  <si>
    <t>07-0020N</t>
  </si>
  <si>
    <t>07-0020R</t>
  </si>
  <si>
    <t>07-0045B</t>
  </si>
  <si>
    <t>07-0045G</t>
  </si>
  <si>
    <t>07-0045MB</t>
  </si>
  <si>
    <t>07-0045MN</t>
  </si>
  <si>
    <t>07-0045MR</t>
  </si>
  <si>
    <t>07-0045R</t>
  </si>
  <si>
    <t>07-0060N</t>
  </si>
  <si>
    <t>07-0061N</t>
  </si>
  <si>
    <t>07-0061Y</t>
  </si>
  <si>
    <t>07-0066N</t>
  </si>
  <si>
    <t>07-0070G</t>
  </si>
  <si>
    <t>07-0070MB</t>
  </si>
  <si>
    <t>07-0070MG</t>
  </si>
  <si>
    <t>07-0070MN</t>
  </si>
  <si>
    <t>07-0070MR</t>
  </si>
  <si>
    <t>07-0070R</t>
  </si>
  <si>
    <t>07-0075B</t>
  </si>
  <si>
    <t>07-0075MB</t>
  </si>
  <si>
    <t>07-0075MG</t>
  </si>
  <si>
    <t>07-0075MN</t>
  </si>
  <si>
    <t>07-0075MR</t>
  </si>
  <si>
    <t>07-0075N</t>
  </si>
  <si>
    <t>07-0075R</t>
  </si>
  <si>
    <t>07-1211N</t>
  </si>
  <si>
    <t>07-8000-1200</t>
  </si>
  <si>
    <t>08-0000K</t>
  </si>
  <si>
    <t>08-0040A</t>
  </si>
  <si>
    <t>08-0051N</t>
  </si>
  <si>
    <t>08-0052N</t>
  </si>
  <si>
    <t>08-0053N</t>
  </si>
  <si>
    <t>08-0054N</t>
  </si>
  <si>
    <t>08-0100</t>
  </si>
  <si>
    <t>08-0200</t>
  </si>
  <si>
    <t>08-0300</t>
  </si>
  <si>
    <t>08-0500</t>
  </si>
  <si>
    <t>08-0600</t>
  </si>
  <si>
    <t>08-0800</t>
  </si>
  <si>
    <t>08-0900</t>
  </si>
  <si>
    <t>08-1000</t>
  </si>
  <si>
    <t>09-0000B</t>
  </si>
  <si>
    <t>09-0000G</t>
  </si>
  <si>
    <t>09-0000K</t>
  </si>
  <si>
    <t>09-0000R</t>
  </si>
  <si>
    <t>09-0000Y</t>
  </si>
  <si>
    <t>09-0020B</t>
  </si>
  <si>
    <t>09-0020BT</t>
  </si>
  <si>
    <t>09-0020G</t>
  </si>
  <si>
    <t>09-0020GT</t>
  </si>
  <si>
    <t>09-0020K</t>
  </si>
  <si>
    <t>09-0020KT</t>
  </si>
  <si>
    <t>09-0020N</t>
  </si>
  <si>
    <t>09-0020R</t>
  </si>
  <si>
    <t>09-0020Y</t>
  </si>
  <si>
    <t>09-0020YT</t>
  </si>
  <si>
    <t>09-0021B</t>
  </si>
  <si>
    <t>09-0021K</t>
  </si>
  <si>
    <t>09-0021Y</t>
  </si>
  <si>
    <t>09-0022B</t>
  </si>
  <si>
    <t>09-0022G</t>
  </si>
  <si>
    <t>09-0022K</t>
  </si>
  <si>
    <t>09-0022N</t>
  </si>
  <si>
    <t>09-0022R</t>
  </si>
  <si>
    <t>09-0022Y</t>
  </si>
  <si>
    <t>09-0023KS</t>
  </si>
  <si>
    <t>09-0030B</t>
  </si>
  <si>
    <t>09-0030BT</t>
  </si>
  <si>
    <t>09-0030G</t>
  </si>
  <si>
    <t>09-0030GT</t>
  </si>
  <si>
    <t>09-0030K</t>
  </si>
  <si>
    <t>09-0030KT</t>
  </si>
  <si>
    <t>09-0030N</t>
  </si>
  <si>
    <t>09-0030NT</t>
  </si>
  <si>
    <t>09-0030R</t>
  </si>
  <si>
    <t>09-0030RT</t>
  </si>
  <si>
    <t>09-0030Y</t>
  </si>
  <si>
    <t>09-0030YT</t>
  </si>
  <si>
    <t>09-0034B</t>
  </si>
  <si>
    <t>09-0035B</t>
  </si>
  <si>
    <t>09-0035BT</t>
  </si>
  <si>
    <t>09-0035G</t>
  </si>
  <si>
    <t>09-0035K</t>
  </si>
  <si>
    <t>09-0035N</t>
  </si>
  <si>
    <t>09-0035NT</t>
  </si>
  <si>
    <t>09-0035R</t>
  </si>
  <si>
    <t>09-0035Y</t>
  </si>
  <si>
    <t>09-0040B</t>
  </si>
  <si>
    <t>09-0040BT</t>
  </si>
  <si>
    <t>09-0040G</t>
  </si>
  <si>
    <t>09-0040GT</t>
  </si>
  <si>
    <t>09-0040K</t>
  </si>
  <si>
    <t>09-0040KT</t>
  </si>
  <si>
    <t>09-0040N</t>
  </si>
  <si>
    <t>09-0040R</t>
  </si>
  <si>
    <t>09-0040RT</t>
  </si>
  <si>
    <t>09-0040Y</t>
  </si>
  <si>
    <t>09-1000</t>
  </si>
  <si>
    <t>09-1000-100</t>
  </si>
  <si>
    <t>09-1000-101</t>
  </si>
  <si>
    <t>09-1000-140</t>
  </si>
  <si>
    <t>09-1000-300</t>
  </si>
  <si>
    <t>09-1010N-A</t>
  </si>
  <si>
    <t>09-1030B</t>
  </si>
  <si>
    <t>09-1030N</t>
  </si>
  <si>
    <t>09-1040N</t>
  </si>
  <si>
    <t>09-1200</t>
  </si>
  <si>
    <t>09-1200-100</t>
  </si>
  <si>
    <t>09-1200-101</t>
  </si>
  <si>
    <t>09-1200-102</t>
  </si>
  <si>
    <t>09-1200-300</t>
  </si>
  <si>
    <t>09-1200-S</t>
  </si>
  <si>
    <t>09-1210B</t>
  </si>
  <si>
    <t>09-1210N</t>
  </si>
  <si>
    <t>09-1230B</t>
  </si>
  <si>
    <t>09-1230G</t>
  </si>
  <si>
    <t>09-1400</t>
  </si>
  <si>
    <t>09-2200-101</t>
  </si>
  <si>
    <t>09-2200-300</t>
  </si>
  <si>
    <t>09-2210N</t>
  </si>
  <si>
    <t>09-2210R</t>
  </si>
  <si>
    <t>09-2210Y</t>
  </si>
  <si>
    <t>09-2220B</t>
  </si>
  <si>
    <t>09-2220G</t>
  </si>
  <si>
    <t>09-2220K</t>
  </si>
  <si>
    <t>100903N</t>
  </si>
  <si>
    <t>100904N</t>
  </si>
  <si>
    <t>10-1200</t>
  </si>
  <si>
    <t>10402895A</t>
  </si>
  <si>
    <t>105050-140</t>
  </si>
  <si>
    <t>105050-162</t>
  </si>
  <si>
    <t>105050-190</t>
  </si>
  <si>
    <t>10B</t>
  </si>
  <si>
    <t>11-0000-100</t>
  </si>
  <si>
    <t>11-0000-101</t>
  </si>
  <si>
    <t>11-0000-101-S</t>
  </si>
  <si>
    <t>11-0000-140</t>
  </si>
  <si>
    <t>11-0000-300</t>
  </si>
  <si>
    <t>11-0020A</t>
  </si>
  <si>
    <t>11-0020B</t>
  </si>
  <si>
    <t>11-0020G</t>
  </si>
  <si>
    <t>11-0020GT</t>
  </si>
  <si>
    <t>11-0020R</t>
  </si>
  <si>
    <t>11-0020Y</t>
  </si>
  <si>
    <t>11-0021A</t>
  </si>
  <si>
    <t>11-0021B</t>
  </si>
  <si>
    <t>11-0021G</t>
  </si>
  <si>
    <t>11-0021R</t>
  </si>
  <si>
    <t>11-0021Y</t>
  </si>
  <si>
    <t>11-0022A</t>
  </si>
  <si>
    <t>11-0022AT</t>
  </si>
  <si>
    <t>11-0022B</t>
  </si>
  <si>
    <t>11-0022BT</t>
  </si>
  <si>
    <t>11-0022R</t>
  </si>
  <si>
    <t>11-0022RT</t>
  </si>
  <si>
    <t>11-0022Y</t>
  </si>
  <si>
    <t>11-0030A</t>
  </si>
  <si>
    <t>11-0030AT</t>
  </si>
  <si>
    <t>11-0030G</t>
  </si>
  <si>
    <t>11-0030M</t>
  </si>
  <si>
    <t>11-0040A</t>
  </si>
  <si>
    <t>11-0040AT</t>
  </si>
  <si>
    <t>11-0040M</t>
  </si>
  <si>
    <t>11-0051B</t>
  </si>
  <si>
    <t>11-0051BT</t>
  </si>
  <si>
    <t>11-0051DB</t>
  </si>
  <si>
    <t>11-0051G</t>
  </si>
  <si>
    <t>11-0051K</t>
  </si>
  <si>
    <t>11-0051N</t>
  </si>
  <si>
    <t>11-0051R</t>
  </si>
  <si>
    <t>11-0053B</t>
  </si>
  <si>
    <t>11-0053DB</t>
  </si>
  <si>
    <t>11-0053G</t>
  </si>
  <si>
    <t>11-0053K</t>
  </si>
  <si>
    <t>11-0053N</t>
  </si>
  <si>
    <t>11-0053NT</t>
  </si>
  <si>
    <t>11-0053R</t>
  </si>
  <si>
    <t>11-0053RT</t>
  </si>
  <si>
    <t>11-0054B</t>
  </si>
  <si>
    <t>11-0054BT</t>
  </si>
  <si>
    <t>11-0054DB</t>
  </si>
  <si>
    <t>11-0054G</t>
  </si>
  <si>
    <t>11-0054GT</t>
  </si>
  <si>
    <t>11-0054K</t>
  </si>
  <si>
    <t>11-0054N</t>
  </si>
  <si>
    <t>11-0054NT</t>
  </si>
  <si>
    <t>11-0054R</t>
  </si>
  <si>
    <t>11-0055B</t>
  </si>
  <si>
    <t>11-0055G</t>
  </si>
  <si>
    <t>11-0055K</t>
  </si>
  <si>
    <t>11-0055N</t>
  </si>
  <si>
    <t>11-0055NT</t>
  </si>
  <si>
    <t>11-0055R</t>
  </si>
  <si>
    <t>11-0055RT</t>
  </si>
  <si>
    <t>11-0056B</t>
  </si>
  <si>
    <t>11-0056DB</t>
  </si>
  <si>
    <t>11-0056N</t>
  </si>
  <si>
    <t>11-0056R</t>
  </si>
  <si>
    <t>110060-666</t>
  </si>
  <si>
    <t>110060-882</t>
  </si>
  <si>
    <t>11-0060A</t>
  </si>
  <si>
    <t>110061-399</t>
  </si>
  <si>
    <t>110062-231</t>
  </si>
  <si>
    <t>110062-264</t>
  </si>
  <si>
    <t>110063-190</t>
  </si>
  <si>
    <t>110064-140</t>
  </si>
  <si>
    <t>110517CH</t>
  </si>
  <si>
    <t>110518CH</t>
  </si>
  <si>
    <t>11-1000</t>
  </si>
  <si>
    <t>11-1000-101</t>
  </si>
  <si>
    <t>11-1000-300</t>
  </si>
  <si>
    <t>11-1200</t>
  </si>
  <si>
    <t>11-1200-101</t>
  </si>
  <si>
    <t>11-1200-300</t>
  </si>
  <si>
    <t>11-1400</t>
  </si>
  <si>
    <t>11-1500</t>
  </si>
  <si>
    <t>11-2200-101</t>
  </si>
  <si>
    <t>11-2200-300</t>
  </si>
  <si>
    <t>11-5000-101</t>
  </si>
  <si>
    <t>11-5000-300</t>
  </si>
  <si>
    <t>11-5200-101</t>
  </si>
  <si>
    <t>11-5200-300</t>
  </si>
  <si>
    <t>11-5300-100</t>
  </si>
  <si>
    <t>11-5300-500</t>
  </si>
  <si>
    <t>11-5300-700</t>
  </si>
  <si>
    <t>11-6200-101</t>
  </si>
  <si>
    <t>11-6200-300</t>
  </si>
  <si>
    <t>120128C</t>
  </si>
  <si>
    <t>127030CS</t>
  </si>
  <si>
    <t>128040M</t>
  </si>
  <si>
    <t>128040S</t>
  </si>
  <si>
    <t>128044F</t>
  </si>
  <si>
    <t>128139S</t>
  </si>
  <si>
    <t>12B</t>
  </si>
  <si>
    <t>13-0010KPS</t>
  </si>
  <si>
    <t>13-0050N</t>
  </si>
  <si>
    <t>13-1000</t>
  </si>
  <si>
    <t>13-1060K</t>
  </si>
  <si>
    <t>13B</t>
  </si>
  <si>
    <t>150826D</t>
  </si>
  <si>
    <t>16-0030</t>
  </si>
  <si>
    <t>16-0030M</t>
  </si>
  <si>
    <t>16-0050</t>
  </si>
  <si>
    <t>16-0050M</t>
  </si>
  <si>
    <t>16-1000</t>
  </si>
  <si>
    <t>16-2000</t>
  </si>
  <si>
    <t>165B</t>
  </si>
  <si>
    <t>166B</t>
  </si>
  <si>
    <t>16B</t>
  </si>
  <si>
    <t>170402N</t>
  </si>
  <si>
    <t>170403N</t>
  </si>
  <si>
    <t>170404N</t>
  </si>
  <si>
    <t>18B</t>
  </si>
  <si>
    <t>20-0000AS</t>
  </si>
  <si>
    <t>20-0000B</t>
  </si>
  <si>
    <t>20-0000ML</t>
  </si>
  <si>
    <t>20-0000P</t>
  </si>
  <si>
    <t>20-0021MLS</t>
  </si>
  <si>
    <t>20-0021MS</t>
  </si>
  <si>
    <t>20-0025</t>
  </si>
  <si>
    <t>20-0030AS</t>
  </si>
  <si>
    <t>20-0030AT</t>
  </si>
  <si>
    <t>20-0030BMB</t>
  </si>
  <si>
    <t>20-0030BMR</t>
  </si>
  <si>
    <t>20-0030ML</t>
  </si>
  <si>
    <t>20-0030P</t>
  </si>
  <si>
    <t>20-0040AS</t>
  </si>
  <si>
    <t>20-0040AT</t>
  </si>
  <si>
    <t>20-0040M</t>
  </si>
  <si>
    <t>20-0040ML</t>
  </si>
  <si>
    <t>20-0040MLS</t>
  </si>
  <si>
    <t>20-0040P</t>
  </si>
  <si>
    <t>20-0050</t>
  </si>
  <si>
    <t>20-0050AS</t>
  </si>
  <si>
    <t>20-0050AT</t>
  </si>
  <si>
    <t>20-0050BMB</t>
  </si>
  <si>
    <t>20-0050BT</t>
  </si>
  <si>
    <t>20-0050G</t>
  </si>
  <si>
    <t>20-0050M</t>
  </si>
  <si>
    <t>20-0050ML</t>
  </si>
  <si>
    <t>20-0050MLS</t>
  </si>
  <si>
    <t>20-0050MS</t>
  </si>
  <si>
    <t>20-0050P</t>
  </si>
  <si>
    <t>20-0050T</t>
  </si>
  <si>
    <t>20-0051</t>
  </si>
  <si>
    <t>20-0051AS</t>
  </si>
  <si>
    <t>20-0051AT</t>
  </si>
  <si>
    <t>20-0051BMR</t>
  </si>
  <si>
    <t>20-0051M</t>
  </si>
  <si>
    <t>20-0051ML</t>
  </si>
  <si>
    <t>20-0051MLS</t>
  </si>
  <si>
    <t>20-0051MS</t>
  </si>
  <si>
    <t>20-0051NT</t>
  </si>
  <si>
    <t>20-0051P</t>
  </si>
  <si>
    <t>20-1000</t>
  </si>
  <si>
    <t>20-1100</t>
  </si>
  <si>
    <t>20-2000</t>
  </si>
  <si>
    <t>20-2100</t>
  </si>
  <si>
    <t>20-2300</t>
  </si>
  <si>
    <t>20-2400</t>
  </si>
  <si>
    <t>223682-01</t>
  </si>
  <si>
    <t>223692-01</t>
  </si>
  <si>
    <t>224100-020</t>
  </si>
  <si>
    <t>224100-060</t>
  </si>
  <si>
    <t>224100-070</t>
  </si>
  <si>
    <t>224100-072</t>
  </si>
  <si>
    <t>224100-080</t>
  </si>
  <si>
    <t>224100-160</t>
  </si>
  <si>
    <t>224100-161</t>
  </si>
  <si>
    <t>224100-170</t>
  </si>
  <si>
    <t>224100-172</t>
  </si>
  <si>
    <t>224100-174</t>
  </si>
  <si>
    <t>224100-175</t>
  </si>
  <si>
    <t>224100-177</t>
  </si>
  <si>
    <t>224100-178</t>
  </si>
  <si>
    <t>224100-180</t>
  </si>
  <si>
    <t>224100-192</t>
  </si>
  <si>
    <t>224100-203</t>
  </si>
  <si>
    <t>224100-320</t>
  </si>
  <si>
    <t>224100-330</t>
  </si>
  <si>
    <t>224100-331</t>
  </si>
  <si>
    <t>224176-01</t>
  </si>
  <si>
    <t>224176-05</t>
  </si>
  <si>
    <t>224176-06</t>
  </si>
  <si>
    <t>224176-07</t>
  </si>
  <si>
    <t>224177-01</t>
  </si>
  <si>
    <t>224177-05</t>
  </si>
  <si>
    <t>224177-06</t>
  </si>
  <si>
    <t>224178-01</t>
  </si>
  <si>
    <t>224178-05</t>
  </si>
  <si>
    <t>224178-06</t>
  </si>
  <si>
    <t>224178-07</t>
  </si>
  <si>
    <t>224182-01</t>
  </si>
  <si>
    <t>224182-05</t>
  </si>
  <si>
    <t>224182-06</t>
  </si>
  <si>
    <t>224182-07</t>
  </si>
  <si>
    <t>224183-01</t>
  </si>
  <si>
    <t>224183-05</t>
  </si>
  <si>
    <t>224183-06</t>
  </si>
  <si>
    <t>224183-07</t>
  </si>
  <si>
    <t>224187-01</t>
  </si>
  <si>
    <t>224192-01</t>
  </si>
  <si>
    <t>224192-05</t>
  </si>
  <si>
    <t>224192-06</t>
  </si>
  <si>
    <t>224192-07</t>
  </si>
  <si>
    <t>224193-01</t>
  </si>
  <si>
    <t>224193-05</t>
  </si>
  <si>
    <t>224193-06</t>
  </si>
  <si>
    <t>224193-07</t>
  </si>
  <si>
    <t>224197-01</t>
  </si>
  <si>
    <t>224211-01</t>
  </si>
  <si>
    <t>224211-05</t>
  </si>
  <si>
    <t>224211-06</t>
  </si>
  <si>
    <t>224211-07</t>
  </si>
  <si>
    <t>224219-01</t>
  </si>
  <si>
    <t>224219-05</t>
  </si>
  <si>
    <t>224219-06</t>
  </si>
  <si>
    <t>224219-07</t>
  </si>
  <si>
    <t>224222-01</t>
  </si>
  <si>
    <t>224223-01</t>
  </si>
  <si>
    <t>224231-01</t>
  </si>
  <si>
    <t>224231-05</t>
  </si>
  <si>
    <t>224231-06</t>
  </si>
  <si>
    <t>224231-07</t>
  </si>
  <si>
    <t>224235-01</t>
  </si>
  <si>
    <t>224794-01</t>
  </si>
  <si>
    <t>224795-01</t>
  </si>
  <si>
    <t>225179-01</t>
  </si>
  <si>
    <t>225179-02</t>
  </si>
  <si>
    <t>225179-03</t>
  </si>
  <si>
    <t>225220-01</t>
  </si>
  <si>
    <t>225221-01</t>
  </si>
  <si>
    <t>225350-531</t>
  </si>
  <si>
    <t>225350-631</t>
  </si>
  <si>
    <t>227494-00</t>
  </si>
  <si>
    <t>227494-00G</t>
  </si>
  <si>
    <t>227494-01</t>
  </si>
  <si>
    <t>227494-01G</t>
  </si>
  <si>
    <t>227494-02</t>
  </si>
  <si>
    <t>227494-02G</t>
  </si>
  <si>
    <t>227494-03</t>
  </si>
  <si>
    <t>227494-03G</t>
  </si>
  <si>
    <t>227494-99</t>
  </si>
  <si>
    <t>227494-99G</t>
  </si>
  <si>
    <t>227497-00</t>
  </si>
  <si>
    <t>227497-00G</t>
  </si>
  <si>
    <t>227497-01</t>
  </si>
  <si>
    <t>227497-01G</t>
  </si>
  <si>
    <t>227497-02</t>
  </si>
  <si>
    <t>227497-02G</t>
  </si>
  <si>
    <t>227497-03</t>
  </si>
  <si>
    <t>227497-03G</t>
  </si>
  <si>
    <t>227497-04</t>
  </si>
  <si>
    <t>227497-04G</t>
  </si>
  <si>
    <t>227497-05</t>
  </si>
  <si>
    <t>227497-05G</t>
  </si>
  <si>
    <t>227497-06</t>
  </si>
  <si>
    <t>227497-06G</t>
  </si>
  <si>
    <t>227497-07</t>
  </si>
  <si>
    <t>227497-07G</t>
  </si>
  <si>
    <t>227497-08</t>
  </si>
  <si>
    <t>227497-08G</t>
  </si>
  <si>
    <t>227497-09</t>
  </si>
  <si>
    <t>227497-09G</t>
  </si>
  <si>
    <t>227497-10</t>
  </si>
  <si>
    <t>227497-10G</t>
  </si>
  <si>
    <t>227497-11</t>
  </si>
  <si>
    <t>227497-11G</t>
  </si>
  <si>
    <t>227497-12</t>
  </si>
  <si>
    <t>227497-12G</t>
  </si>
  <si>
    <t>227497-13</t>
  </si>
  <si>
    <t>227497-13G</t>
  </si>
  <si>
    <t>227497-14</t>
  </si>
  <si>
    <t>227497-14G</t>
  </si>
  <si>
    <t>227497-15</t>
  </si>
  <si>
    <t>227497-15G</t>
  </si>
  <si>
    <t>227497-16</t>
  </si>
  <si>
    <t>227497-16G</t>
  </si>
  <si>
    <t>227497-17</t>
  </si>
  <si>
    <t>227497-17G</t>
  </si>
  <si>
    <t>227497-18</t>
  </si>
  <si>
    <t>227497-18G</t>
  </si>
  <si>
    <t>239501-02</t>
  </si>
  <si>
    <t>239501-03</t>
  </si>
  <si>
    <t>239501-06</t>
  </si>
  <si>
    <t>239506-02</t>
  </si>
  <si>
    <t>239506-03</t>
  </si>
  <si>
    <t>239506-04</t>
  </si>
  <si>
    <t>239506-06</t>
  </si>
  <si>
    <t>239510-02</t>
  </si>
  <si>
    <t>239510-03</t>
  </si>
  <si>
    <t>239510-04</t>
  </si>
  <si>
    <t>239510-06</t>
  </si>
  <si>
    <t>239512-02</t>
  </si>
  <si>
    <t>239512-04</t>
  </si>
  <si>
    <t>239512-06</t>
  </si>
  <si>
    <t>239516-02</t>
  </si>
  <si>
    <t>239516-03</t>
  </si>
  <si>
    <t>239516-04</t>
  </si>
  <si>
    <t>240235-01</t>
  </si>
  <si>
    <t>240240-01</t>
  </si>
  <si>
    <t>240241-01</t>
  </si>
  <si>
    <t>240250-01</t>
  </si>
  <si>
    <t>240251-01</t>
  </si>
  <si>
    <t>240252-01</t>
  </si>
  <si>
    <t>240256-01</t>
  </si>
  <si>
    <t>240676-01</t>
  </si>
  <si>
    <t>240676-02</t>
  </si>
  <si>
    <t>240676-03</t>
  </si>
  <si>
    <t>240676-04</t>
  </si>
  <si>
    <t>240676-05</t>
  </si>
  <si>
    <t>240706-01</t>
  </si>
  <si>
    <t>240706-02</t>
  </si>
  <si>
    <t>240706-04</t>
  </si>
  <si>
    <t>240706-05</t>
  </si>
  <si>
    <t>240716-01</t>
  </si>
  <si>
    <t>240716-02</t>
  </si>
  <si>
    <t>240716-03</t>
  </si>
  <si>
    <t>240716-04</t>
  </si>
  <si>
    <t>240716-05</t>
  </si>
  <si>
    <t>240726-03</t>
  </si>
  <si>
    <t>240726-04</t>
  </si>
  <si>
    <t>24-10101W-40A</t>
  </si>
  <si>
    <t>242401-01</t>
  </si>
  <si>
    <t>242411-01</t>
  </si>
  <si>
    <t>242421-01</t>
  </si>
  <si>
    <t>242431-01</t>
  </si>
  <si>
    <t>242501-01</t>
  </si>
  <si>
    <t>242511-01</t>
  </si>
  <si>
    <t>242521-01</t>
  </si>
  <si>
    <t>242531-01</t>
  </si>
  <si>
    <t>242772-01</t>
  </si>
  <si>
    <t>242772-02</t>
  </si>
  <si>
    <t>242772-04</t>
  </si>
  <si>
    <t>242772-05</t>
  </si>
  <si>
    <t>242772-06</t>
  </si>
  <si>
    <t>242776-01</t>
  </si>
  <si>
    <t>242776-02</t>
  </si>
  <si>
    <t>242776-04</t>
  </si>
  <si>
    <t>242776-05</t>
  </si>
  <si>
    <t>28/153/100</t>
  </si>
  <si>
    <t>297784-12</t>
  </si>
  <si>
    <t>300180B</t>
  </si>
  <si>
    <t>300180G</t>
  </si>
  <si>
    <t>300180R</t>
  </si>
  <si>
    <t>300180Y</t>
  </si>
  <si>
    <t>300190BK</t>
  </si>
  <si>
    <t>300190BL</t>
  </si>
  <si>
    <t>300190G</t>
  </si>
  <si>
    <t>300190R</t>
  </si>
  <si>
    <t>300203B</t>
  </si>
  <si>
    <t>300203G</t>
  </si>
  <si>
    <t>300203R</t>
  </si>
  <si>
    <t>300203Y</t>
  </si>
  <si>
    <t>320024-2856</t>
  </si>
  <si>
    <t>327150PP</t>
  </si>
  <si>
    <t>327151PP</t>
  </si>
  <si>
    <t>327152PP</t>
  </si>
  <si>
    <t>327153PP</t>
  </si>
  <si>
    <t>327155PP</t>
  </si>
  <si>
    <t>34013-1545</t>
  </si>
  <si>
    <t>35/189N</t>
  </si>
  <si>
    <t>35/189U</t>
  </si>
  <si>
    <t>360102PP</t>
  </si>
  <si>
    <t>360103PP</t>
  </si>
  <si>
    <t>360104PP</t>
  </si>
  <si>
    <t>400211M</t>
  </si>
  <si>
    <t>419385-47</t>
  </si>
  <si>
    <t>419520-47</t>
  </si>
  <si>
    <t>419530-47</t>
  </si>
  <si>
    <t>5380-11B</t>
  </si>
  <si>
    <t>5380-11BK</t>
  </si>
  <si>
    <t>5380-11G</t>
  </si>
  <si>
    <t>5380-11O</t>
  </si>
  <si>
    <t>5380-11R</t>
  </si>
  <si>
    <t>5380-11W</t>
  </si>
  <si>
    <t>5380-11Y</t>
  </si>
  <si>
    <t>700006G</t>
  </si>
  <si>
    <t>700008S</t>
  </si>
  <si>
    <t>700016B</t>
  </si>
  <si>
    <t>700016G</t>
  </si>
  <si>
    <t>700016R</t>
  </si>
  <si>
    <t>700101W</t>
  </si>
  <si>
    <t>700103B</t>
  </si>
  <si>
    <t>700104G</t>
  </si>
  <si>
    <t>700105R</t>
  </si>
  <si>
    <t>711117F</t>
  </si>
  <si>
    <t>711117F10S</t>
  </si>
  <si>
    <t>711117F1S</t>
  </si>
  <si>
    <t>711117F20S</t>
  </si>
  <si>
    <t>711117MF</t>
  </si>
  <si>
    <t>711117S/10</t>
  </si>
  <si>
    <t>711117S/20</t>
  </si>
  <si>
    <t>711118S/10</t>
  </si>
  <si>
    <t>711118S/20</t>
  </si>
  <si>
    <t>76-1000</t>
  </si>
  <si>
    <t>76-1200</t>
  </si>
  <si>
    <t>76-1200-100</t>
  </si>
  <si>
    <t>76-1200-101</t>
  </si>
  <si>
    <t>76-1200-300</t>
  </si>
  <si>
    <t>76-2200</t>
  </si>
  <si>
    <t>76-2200-101</t>
  </si>
  <si>
    <t>76-2200-300</t>
  </si>
  <si>
    <t>990760-4</t>
  </si>
  <si>
    <t>BT10</t>
  </si>
  <si>
    <t>BT100</t>
  </si>
  <si>
    <t>BT10XL</t>
  </si>
  <si>
    <t>BT1250</t>
  </si>
  <si>
    <t>BT20</t>
  </si>
  <si>
    <t>BT200</t>
  </si>
  <si>
    <t>DS100B/AS</t>
  </si>
  <si>
    <t>DS100W/AS</t>
  </si>
  <si>
    <t>DS30B/AS</t>
  </si>
  <si>
    <t>DS30W/AS</t>
  </si>
  <si>
    <t>DS5B/AS</t>
  </si>
  <si>
    <t>DS5W/AS</t>
  </si>
  <si>
    <t>SQ100B/AS</t>
  </si>
  <si>
    <t>SQ100W/AS</t>
  </si>
  <si>
    <t>SQ250B/AS</t>
  </si>
  <si>
    <t>SQ250W/AS</t>
  </si>
  <si>
    <t>SQ7B/AS</t>
  </si>
  <si>
    <t>SQ7W/AS</t>
  </si>
  <si>
    <t>ST10012</t>
  </si>
  <si>
    <t>ST10024</t>
  </si>
  <si>
    <t>ST15024</t>
  </si>
  <si>
    <t>ST3809</t>
  </si>
  <si>
    <t>ST3812</t>
  </si>
  <si>
    <t>ST5009</t>
  </si>
  <si>
    <t>ST5012</t>
  </si>
  <si>
    <t>ST5016</t>
  </si>
  <si>
    <t>ST5018</t>
  </si>
  <si>
    <t>ST5024</t>
  </si>
  <si>
    <t>ST7512</t>
  </si>
  <si>
    <t>ST7516</t>
  </si>
  <si>
    <t>ST7518</t>
  </si>
  <si>
    <t>ST7524</t>
  </si>
  <si>
    <t>TT1075</t>
  </si>
  <si>
    <t>TT1275</t>
  </si>
  <si>
    <t>TT13100</t>
  </si>
  <si>
    <t>TT16100</t>
  </si>
  <si>
    <t>TT16125</t>
  </si>
  <si>
    <t>TT16150</t>
  </si>
  <si>
    <t>TT18150</t>
  </si>
  <si>
    <t>W001496A</t>
  </si>
  <si>
    <t>W001497A</t>
  </si>
  <si>
    <t>W001498A</t>
  </si>
  <si>
    <t>W001499B</t>
  </si>
  <si>
    <t>W001500</t>
  </si>
  <si>
    <t>W001501A</t>
  </si>
  <si>
    <t>W001520</t>
  </si>
  <si>
    <t>W001550</t>
  </si>
  <si>
    <t>W001551</t>
  </si>
  <si>
    <t>W001552</t>
  </si>
  <si>
    <t>W001553</t>
  </si>
  <si>
    <t>W001556A</t>
  </si>
  <si>
    <t>W001557A</t>
  </si>
  <si>
    <t>W001558C</t>
  </si>
  <si>
    <t>W001559B</t>
  </si>
  <si>
    <t>W001560RA</t>
  </si>
  <si>
    <t>W001561RA</t>
  </si>
  <si>
    <t>W001562RA</t>
  </si>
  <si>
    <t>W001563RA</t>
  </si>
  <si>
    <t>W001564RA</t>
  </si>
  <si>
    <t>W001565RA</t>
  </si>
  <si>
    <t>W001566RB</t>
  </si>
  <si>
    <t>W001567RB</t>
  </si>
  <si>
    <t>W001596RA</t>
  </si>
  <si>
    <t>W001605A</t>
  </si>
  <si>
    <t>W001632RA</t>
  </si>
  <si>
    <t>W001633RA</t>
  </si>
  <si>
    <t>W001634RA</t>
  </si>
  <si>
    <t>W001635RB</t>
  </si>
  <si>
    <t>W001636RB</t>
  </si>
  <si>
    <t>W001637RB</t>
  </si>
  <si>
    <t>W001638RB</t>
  </si>
  <si>
    <t>W001639RC</t>
  </si>
  <si>
    <t>W001640RA</t>
  </si>
  <si>
    <t>W001641RA</t>
  </si>
  <si>
    <t>W001642RA</t>
  </si>
  <si>
    <t>W001643RB</t>
  </si>
  <si>
    <t>W001644RA</t>
  </si>
  <si>
    <t>W001645RA</t>
  </si>
  <si>
    <t>W001646RA</t>
  </si>
  <si>
    <t>W001647RB</t>
  </si>
  <si>
    <t>W001649RB</t>
  </si>
  <si>
    <t>W001650RB</t>
  </si>
  <si>
    <t>W001651RB</t>
  </si>
  <si>
    <t>W001652RC</t>
  </si>
  <si>
    <t>W001654RA</t>
  </si>
  <si>
    <t>W001655RA</t>
  </si>
  <si>
    <t>W001656RA</t>
  </si>
  <si>
    <t>W001657RB</t>
  </si>
  <si>
    <t>W001663A</t>
  </si>
  <si>
    <t>W001760A</t>
  </si>
  <si>
    <t>W001761A</t>
  </si>
  <si>
    <t>W001762</t>
  </si>
  <si>
    <t>W001765RA</t>
  </si>
  <si>
    <t>W001766RB</t>
  </si>
  <si>
    <t>W001770A</t>
  </si>
  <si>
    <t>W001780A</t>
  </si>
  <si>
    <t>W001781A</t>
  </si>
  <si>
    <t>W001783A</t>
  </si>
  <si>
    <t>W001787C</t>
  </si>
  <si>
    <t>W001788B</t>
  </si>
  <si>
    <t>W001790A</t>
  </si>
  <si>
    <t>W001791A</t>
  </si>
  <si>
    <t>W001793C</t>
  </si>
  <si>
    <t>W001795</t>
  </si>
  <si>
    <t>W001799</t>
  </si>
  <si>
    <t>W001800B</t>
  </si>
  <si>
    <t>W001802A</t>
  </si>
  <si>
    <t>W001804A</t>
  </si>
  <si>
    <t>W001806A</t>
  </si>
  <si>
    <t>W001807A</t>
  </si>
  <si>
    <t>W001810</t>
  </si>
  <si>
    <t>W001813</t>
  </si>
  <si>
    <t>W001814</t>
  </si>
  <si>
    <t>W001815C</t>
  </si>
  <si>
    <t>W001816A</t>
  </si>
  <si>
    <t>W001817A</t>
  </si>
  <si>
    <t>W001818A</t>
  </si>
  <si>
    <t>W001819A</t>
  </si>
  <si>
    <t>W001839RB</t>
  </si>
  <si>
    <t>W001843</t>
  </si>
  <si>
    <t>W001850B</t>
  </si>
  <si>
    <t>W001851</t>
  </si>
  <si>
    <t>W001852</t>
  </si>
  <si>
    <t>W001856</t>
  </si>
  <si>
    <t>W001857</t>
  </si>
  <si>
    <t>W001873</t>
  </si>
  <si>
    <t>W001882</t>
  </si>
  <si>
    <t>W001891A</t>
  </si>
  <si>
    <t>W002824A</t>
  </si>
  <si>
    <t>W007995RA</t>
  </si>
  <si>
    <t>W008011SF-EP</t>
  </si>
  <si>
    <t>W008230SF-EP</t>
  </si>
  <si>
    <t>W008512RB</t>
  </si>
  <si>
    <t>W008526SF-EP</t>
  </si>
  <si>
    <t>W008888RA</t>
  </si>
  <si>
    <t>W009245RA</t>
  </si>
  <si>
    <t>W009293SF-EP</t>
  </si>
  <si>
    <t>W009342RA</t>
  </si>
  <si>
    <t>W009510RA</t>
  </si>
  <si>
    <t>W009591SF-EP</t>
  </si>
  <si>
    <t>W009607SF-EP</t>
  </si>
  <si>
    <t>W009790</t>
  </si>
  <si>
    <t>W009791</t>
  </si>
  <si>
    <t>W009879</t>
  </si>
  <si>
    <t>W009891A</t>
  </si>
  <si>
    <t>W009899A</t>
  </si>
  <si>
    <t>W009912</t>
  </si>
  <si>
    <t>W010976</t>
  </si>
  <si>
    <t>W011280S</t>
  </si>
  <si>
    <t>W012403B</t>
  </si>
  <si>
    <t>W012437AS</t>
  </si>
  <si>
    <t>W012438B</t>
  </si>
  <si>
    <t>W012440A</t>
  </si>
  <si>
    <t>W012446AS</t>
  </si>
  <si>
    <t>W012447A</t>
  </si>
  <si>
    <t>W012466S</t>
  </si>
  <si>
    <t>W012467A</t>
  </si>
  <si>
    <t>W012468A</t>
  </si>
  <si>
    <t>W012479S</t>
  </si>
  <si>
    <t>W012480A</t>
  </si>
  <si>
    <t>W012481A</t>
  </si>
  <si>
    <t>W012484S</t>
  </si>
  <si>
    <t>W012485A</t>
  </si>
  <si>
    <t>W012488A</t>
  </si>
  <si>
    <t>W012876RA</t>
  </si>
  <si>
    <t>W013363A</t>
  </si>
  <si>
    <t>W017889</t>
  </si>
  <si>
    <t>W017890</t>
  </si>
  <si>
    <t>W017922</t>
  </si>
  <si>
    <t>W017922/4</t>
  </si>
  <si>
    <t>W017924</t>
  </si>
  <si>
    <t>W017925</t>
  </si>
  <si>
    <t>W017926</t>
  </si>
  <si>
    <t>W017927</t>
  </si>
  <si>
    <t>W017928</t>
  </si>
  <si>
    <t>W017929</t>
  </si>
  <si>
    <t>W017930</t>
  </si>
  <si>
    <t>W017931</t>
  </si>
  <si>
    <t>W017931/4</t>
  </si>
  <si>
    <t>W017933</t>
  </si>
  <si>
    <t>W017934</t>
  </si>
  <si>
    <t>W017935</t>
  </si>
  <si>
    <t>W017936</t>
  </si>
  <si>
    <t>W017937</t>
  </si>
  <si>
    <t>W017938</t>
  </si>
  <si>
    <t>W017939</t>
  </si>
  <si>
    <t>W017940</t>
  </si>
  <si>
    <t>W017940/5</t>
  </si>
  <si>
    <t>W017942</t>
  </si>
  <si>
    <t>W017943</t>
  </si>
  <si>
    <t>W017944</t>
  </si>
  <si>
    <t>W017945</t>
  </si>
  <si>
    <t>W017946</t>
  </si>
  <si>
    <t>W017947</t>
  </si>
  <si>
    <t>W017948</t>
  </si>
  <si>
    <t>W017948/5</t>
  </si>
  <si>
    <t>W017950</t>
  </si>
  <si>
    <t>W017951</t>
  </si>
  <si>
    <t>W017952</t>
  </si>
  <si>
    <t>W017953</t>
  </si>
  <si>
    <t>W017954</t>
  </si>
  <si>
    <t>W017955</t>
  </si>
  <si>
    <t>W017956</t>
  </si>
  <si>
    <t>W017956/4</t>
  </si>
  <si>
    <t>W017958</t>
  </si>
  <si>
    <t>W066052SF-EP</t>
  </si>
  <si>
    <t>W066520SF-EP</t>
  </si>
  <si>
    <t>W082142A</t>
  </si>
  <si>
    <t>W082143A</t>
  </si>
  <si>
    <t>W082144A</t>
  </si>
  <si>
    <t>W082145A</t>
  </si>
  <si>
    <t>W082146M</t>
  </si>
  <si>
    <t>W082147A</t>
  </si>
  <si>
    <t>W082148A</t>
  </si>
  <si>
    <t>W082149A</t>
  </si>
  <si>
    <t>W082150A</t>
  </si>
  <si>
    <t>W082201</t>
  </si>
  <si>
    <t>W082203</t>
  </si>
  <si>
    <t>W082204</t>
  </si>
  <si>
    <t>W082205</t>
  </si>
  <si>
    <t>W082206M</t>
  </si>
  <si>
    <t>W082207</t>
  </si>
  <si>
    <t>W082208</t>
  </si>
  <si>
    <t>W082209</t>
  </si>
  <si>
    <t>W082210</t>
  </si>
  <si>
    <t>W082221A</t>
  </si>
  <si>
    <t>W082223A</t>
  </si>
  <si>
    <t>W082224A</t>
  </si>
  <si>
    <t>W082225A</t>
  </si>
  <si>
    <t>W082226M</t>
  </si>
  <si>
    <t>W082227A</t>
  </si>
  <si>
    <t>W082228A</t>
  </si>
  <si>
    <t>W082229A</t>
  </si>
  <si>
    <t>W082230A</t>
  </si>
  <si>
    <t>W082705</t>
  </si>
  <si>
    <t>W082706</t>
  </si>
  <si>
    <t>W082707</t>
  </si>
  <si>
    <t>W082708</t>
  </si>
  <si>
    <t>W082709</t>
  </si>
  <si>
    <t>W082725A</t>
  </si>
  <si>
    <t>W082726A</t>
  </si>
  <si>
    <t>W082727A</t>
  </si>
  <si>
    <t>W082728A</t>
  </si>
  <si>
    <t>W082729A</t>
  </si>
  <si>
    <t>W125495</t>
  </si>
  <si>
    <t>W208892</t>
  </si>
  <si>
    <t>W209677</t>
  </si>
  <si>
    <t>W209678</t>
  </si>
  <si>
    <t>W209679</t>
  </si>
  <si>
    <t>W209690</t>
  </si>
  <si>
    <t>W209691</t>
  </si>
  <si>
    <t>W209692</t>
  </si>
  <si>
    <t>W209900</t>
  </si>
  <si>
    <t>W209901</t>
  </si>
  <si>
    <t>W209902</t>
  </si>
  <si>
    <t>W209903</t>
  </si>
  <si>
    <t>W209904</t>
  </si>
  <si>
    <t>W209905</t>
  </si>
  <si>
    <t>W209906</t>
  </si>
  <si>
    <t>W209907</t>
  </si>
  <si>
    <t>W209908</t>
  </si>
  <si>
    <t>W209909</t>
  </si>
  <si>
    <t>W209910</t>
  </si>
  <si>
    <t>W209911</t>
  </si>
  <si>
    <t>W209912</t>
  </si>
  <si>
    <t>W209913</t>
  </si>
  <si>
    <t>W209914</t>
  </si>
  <si>
    <t>W209915</t>
  </si>
  <si>
    <t>W209916</t>
  </si>
  <si>
    <t>W209917</t>
  </si>
  <si>
    <t>W211607</t>
  </si>
  <si>
    <t>W211626</t>
  </si>
  <si>
    <t>W211636</t>
  </si>
  <si>
    <t>W211734</t>
  </si>
  <si>
    <t>W211735</t>
  </si>
  <si>
    <t>W211754</t>
  </si>
  <si>
    <t>W211755</t>
  </si>
  <si>
    <t>W212000</t>
  </si>
  <si>
    <t>W212001</t>
  </si>
  <si>
    <t>W212002</t>
  </si>
  <si>
    <t>W212003</t>
  </si>
  <si>
    <t>W212004</t>
  </si>
  <si>
    <t>W215235</t>
  </si>
  <si>
    <t>W215255</t>
  </si>
  <si>
    <t>W216015</t>
  </si>
  <si>
    <t>W216375</t>
  </si>
  <si>
    <t>W216376</t>
  </si>
  <si>
    <t>W216377</t>
  </si>
  <si>
    <t>W216378</t>
  </si>
  <si>
    <t>W216631</t>
  </si>
  <si>
    <t>W216641</t>
  </si>
  <si>
    <t>W216650</t>
  </si>
  <si>
    <t>W216651</t>
  </si>
  <si>
    <t>W216800</t>
  </si>
  <si>
    <t>W216801</t>
  </si>
  <si>
    <t>W216802</t>
  </si>
  <si>
    <t>W216803</t>
  </si>
  <si>
    <t>W216804</t>
  </si>
  <si>
    <t>W216805</t>
  </si>
  <si>
    <t>W216806</t>
  </si>
  <si>
    <t>W216807</t>
  </si>
  <si>
    <t>W216808</t>
  </si>
  <si>
    <t>W216809</t>
  </si>
  <si>
    <t>W216810</t>
  </si>
  <si>
    <t>W216811</t>
  </si>
  <si>
    <t>W216812</t>
  </si>
  <si>
    <t>W216813</t>
  </si>
  <si>
    <t>W216814</t>
  </si>
  <si>
    <t>W216815</t>
  </si>
  <si>
    <t>W216816</t>
  </si>
  <si>
    <t>W216817</t>
  </si>
  <si>
    <t>W216818</t>
  </si>
  <si>
    <t>W216819</t>
  </si>
  <si>
    <t>W216820</t>
  </si>
  <si>
    <t>W216821</t>
  </si>
  <si>
    <t>W216822</t>
  </si>
  <si>
    <t>W216823</t>
  </si>
  <si>
    <t>W216824</t>
  </si>
  <si>
    <t>W216825</t>
  </si>
  <si>
    <t>W216826</t>
  </si>
  <si>
    <t>W216827</t>
  </si>
  <si>
    <t>W216828</t>
  </si>
  <si>
    <t>W216829</t>
  </si>
  <si>
    <t>W216830</t>
  </si>
  <si>
    <t>W216831</t>
  </si>
  <si>
    <t>W216832</t>
  </si>
  <si>
    <t>W216833</t>
  </si>
  <si>
    <t>W216834</t>
  </si>
  <si>
    <t>W216835</t>
  </si>
  <si>
    <t>W216836</t>
  </si>
  <si>
    <t>W216837</t>
  </si>
  <si>
    <t>W216838</t>
  </si>
  <si>
    <t>W216839</t>
  </si>
  <si>
    <t>W216840</t>
  </si>
  <si>
    <t>W216841</t>
  </si>
  <si>
    <t>W216842</t>
  </si>
  <si>
    <t>W216843</t>
  </si>
  <si>
    <t>W216844</t>
  </si>
  <si>
    <t>W216845</t>
  </si>
  <si>
    <t>W216846</t>
  </si>
  <si>
    <t>W216847</t>
  </si>
  <si>
    <t>W216848</t>
  </si>
  <si>
    <t>W216849</t>
  </si>
  <si>
    <t>W216850</t>
  </si>
  <si>
    <t>W216851</t>
  </si>
  <si>
    <t>W216852</t>
  </si>
  <si>
    <t>W216853</t>
  </si>
  <si>
    <t>W216854</t>
  </si>
  <si>
    <t>W216855</t>
  </si>
  <si>
    <t>W216856</t>
  </si>
  <si>
    <t>W216857</t>
  </si>
  <si>
    <t>W216858</t>
  </si>
  <si>
    <t>W216859</t>
  </si>
  <si>
    <t>W216860</t>
  </si>
  <si>
    <t>W216861</t>
  </si>
  <si>
    <t>W216862</t>
  </si>
  <si>
    <t>W216863</t>
  </si>
  <si>
    <t>W216864</t>
  </si>
  <si>
    <t>W216865</t>
  </si>
  <si>
    <t>W216866</t>
  </si>
  <si>
    <t>W216867</t>
  </si>
  <si>
    <t>W216868</t>
  </si>
  <si>
    <t>W216869</t>
  </si>
  <si>
    <t>W216870</t>
  </si>
  <si>
    <t>W216871</t>
  </si>
  <si>
    <t>W216872</t>
  </si>
  <si>
    <t>W216873</t>
  </si>
  <si>
    <t>W216874</t>
  </si>
  <si>
    <t>W216875</t>
  </si>
  <si>
    <t>W216876</t>
  </si>
  <si>
    <t>W216877</t>
  </si>
  <si>
    <t>W216878</t>
  </si>
  <si>
    <t>W216879</t>
  </si>
  <si>
    <t>W216880</t>
  </si>
  <si>
    <t>W216881</t>
  </si>
  <si>
    <t>W216882</t>
  </si>
  <si>
    <t>W216883</t>
  </si>
  <si>
    <t>W216884</t>
  </si>
  <si>
    <t>W216885</t>
  </si>
  <si>
    <t>W216886</t>
  </si>
  <si>
    <t>W216887</t>
  </si>
  <si>
    <t>W216888</t>
  </si>
  <si>
    <t>W216889</t>
  </si>
  <si>
    <t>W216890</t>
  </si>
  <si>
    <t>W216891</t>
  </si>
  <si>
    <t>W216892</t>
  </si>
  <si>
    <t>W216893</t>
  </si>
  <si>
    <t>W216894</t>
  </si>
  <si>
    <t>W216895</t>
  </si>
  <si>
    <t>W216896</t>
  </si>
  <si>
    <t>W216897</t>
  </si>
  <si>
    <t>W216898</t>
  </si>
  <si>
    <t>W216899</t>
  </si>
  <si>
    <t>W216900</t>
  </si>
  <si>
    <t>W216901</t>
  </si>
  <si>
    <t>W216902</t>
  </si>
  <si>
    <t>W216903</t>
  </si>
  <si>
    <t>W216904</t>
  </si>
  <si>
    <t>W216905</t>
  </si>
  <si>
    <t>W216906</t>
  </si>
  <si>
    <t>W216907</t>
  </si>
  <si>
    <t>W216908</t>
  </si>
  <si>
    <t>W216909</t>
  </si>
  <si>
    <t>W216910</t>
  </si>
  <si>
    <t>W216911</t>
  </si>
  <si>
    <t>W216912</t>
  </si>
  <si>
    <t>W216913</t>
  </si>
  <si>
    <t>W216914</t>
  </si>
  <si>
    <t>W216919</t>
  </si>
  <si>
    <t>W216920</t>
  </si>
  <si>
    <t>W216921</t>
  </si>
  <si>
    <t>W216922</t>
  </si>
  <si>
    <t>W216923</t>
  </si>
  <si>
    <t>W216924</t>
  </si>
  <si>
    <t>W216925</t>
  </si>
  <si>
    <t>W216926</t>
  </si>
  <si>
    <t>W216927</t>
  </si>
  <si>
    <t>W216928</t>
  </si>
  <si>
    <t>W216929</t>
  </si>
  <si>
    <t>W216930</t>
  </si>
  <si>
    <t>W216931</t>
  </si>
  <si>
    <t>W216932</t>
  </si>
  <si>
    <t>W216933</t>
  </si>
  <si>
    <t>W216934</t>
  </si>
  <si>
    <t>W216935</t>
  </si>
  <si>
    <t>W216936</t>
  </si>
  <si>
    <t>W216937</t>
  </si>
  <si>
    <t>W216938</t>
  </si>
  <si>
    <t>W216939</t>
  </si>
  <si>
    <t>W216940</t>
  </si>
  <si>
    <t>W216941</t>
  </si>
  <si>
    <t>W216942</t>
  </si>
  <si>
    <t>W216943</t>
  </si>
  <si>
    <t>W216944</t>
  </si>
  <si>
    <t>W216945</t>
  </si>
  <si>
    <t>W216946</t>
  </si>
  <si>
    <t>W216947</t>
  </si>
  <si>
    <t>W216948</t>
  </si>
  <si>
    <t>W216949</t>
  </si>
  <si>
    <t>W216950</t>
  </si>
  <si>
    <t>W216951</t>
  </si>
  <si>
    <t>W216952</t>
  </si>
  <si>
    <t>W216953</t>
  </si>
  <si>
    <t>W216954</t>
  </si>
  <si>
    <t>W216955</t>
  </si>
  <si>
    <t>W216956</t>
  </si>
  <si>
    <t>W216957</t>
  </si>
  <si>
    <t>W216958</t>
  </si>
  <si>
    <t>W216959</t>
  </si>
  <si>
    <t>W216960</t>
  </si>
  <si>
    <t>W216961</t>
  </si>
  <si>
    <t>W216962</t>
  </si>
  <si>
    <t>W216963</t>
  </si>
  <si>
    <t>W216964</t>
  </si>
  <si>
    <t>W216965</t>
  </si>
  <si>
    <t>W216966</t>
  </si>
  <si>
    <t>W216967</t>
  </si>
  <si>
    <t>W216968</t>
  </si>
  <si>
    <t>W216969</t>
  </si>
  <si>
    <t>W216970</t>
  </si>
  <si>
    <t>W216971</t>
  </si>
  <si>
    <t>W216972</t>
  </si>
  <si>
    <t>W216973</t>
  </si>
  <si>
    <t>W216974</t>
  </si>
  <si>
    <t>W216975</t>
  </si>
  <si>
    <t>W216976</t>
  </si>
  <si>
    <t>W216977</t>
  </si>
  <si>
    <t>W216978</t>
  </si>
  <si>
    <t>W216979</t>
  </si>
  <si>
    <t>W216980</t>
  </si>
  <si>
    <t>W216981</t>
  </si>
  <si>
    <t>W216982</t>
  </si>
  <si>
    <t>W216983</t>
  </si>
  <si>
    <t>W216984</t>
  </si>
  <si>
    <t>W216985</t>
  </si>
  <si>
    <t>W216986</t>
  </si>
  <si>
    <t>W216987</t>
  </si>
  <si>
    <t>W216988</t>
  </si>
  <si>
    <t>W216989</t>
  </si>
  <si>
    <t>W216990</t>
  </si>
  <si>
    <t>W216991</t>
  </si>
  <si>
    <t>W216992</t>
  </si>
  <si>
    <t>W216993</t>
  </si>
  <si>
    <t>W216994</t>
  </si>
  <si>
    <t>W216995</t>
  </si>
  <si>
    <t>W216996</t>
  </si>
  <si>
    <t>W216997</t>
  </si>
  <si>
    <t>W216998</t>
  </si>
  <si>
    <t>W216999</t>
  </si>
  <si>
    <t>W217000</t>
  </si>
  <si>
    <t>W217001</t>
  </si>
  <si>
    <t>W217002</t>
  </si>
  <si>
    <t>W217003</t>
  </si>
  <si>
    <t>W217004</t>
  </si>
  <si>
    <t>W217005</t>
  </si>
  <si>
    <t>W217006</t>
  </si>
  <si>
    <t>W217007</t>
  </si>
  <si>
    <t>W217008</t>
  </si>
  <si>
    <t>W217009</t>
  </si>
  <si>
    <t>W217850</t>
  </si>
  <si>
    <t>W217851</t>
  </si>
  <si>
    <t>W217852</t>
  </si>
  <si>
    <t>W217853</t>
  </si>
  <si>
    <t>W217854</t>
  </si>
  <si>
    <t>W217855</t>
  </si>
  <si>
    <t>W217856</t>
  </si>
  <si>
    <t>W217880</t>
  </si>
  <si>
    <t>W217881</t>
  </si>
  <si>
    <t>W217882</t>
  </si>
  <si>
    <t>W217883</t>
  </si>
  <si>
    <t>W217884</t>
  </si>
  <si>
    <t>W217905</t>
  </si>
  <si>
    <t>W217906</t>
  </si>
  <si>
    <t>W217907</t>
  </si>
  <si>
    <t>W217908</t>
  </si>
  <si>
    <t>W217921</t>
  </si>
  <si>
    <t>W217922</t>
  </si>
  <si>
    <t>W217923</t>
  </si>
  <si>
    <t>W217924</t>
  </si>
  <si>
    <t>W217925</t>
  </si>
  <si>
    <t>W217926</t>
  </si>
  <si>
    <t>W217927</t>
  </si>
  <si>
    <t>W217928</t>
  </si>
  <si>
    <t>W217931</t>
  </si>
  <si>
    <t>W217932</t>
  </si>
  <si>
    <t>W217950</t>
  </si>
  <si>
    <t>W217951</t>
  </si>
  <si>
    <t>W217952</t>
  </si>
  <si>
    <t>W217953</t>
  </si>
  <si>
    <t>W217954</t>
  </si>
  <si>
    <t>W217955</t>
  </si>
  <si>
    <t>W217956</t>
  </si>
  <si>
    <t>W217957</t>
  </si>
  <si>
    <t>W217958</t>
  </si>
  <si>
    <t>W217959</t>
  </si>
  <si>
    <t>W217960</t>
  </si>
  <si>
    <t>W217961</t>
  </si>
  <si>
    <t>W217962</t>
  </si>
  <si>
    <t>W217963</t>
  </si>
  <si>
    <t>W217964</t>
  </si>
  <si>
    <t>W217965</t>
  </si>
  <si>
    <t>W217970</t>
  </si>
  <si>
    <t>W217971</t>
  </si>
  <si>
    <t>W217972</t>
  </si>
  <si>
    <t>W217973</t>
  </si>
  <si>
    <t>W218800</t>
  </si>
  <si>
    <t>W218801</t>
  </si>
  <si>
    <t>W218810</t>
  </si>
  <si>
    <t>W218811</t>
  </si>
  <si>
    <t>W218812</t>
  </si>
  <si>
    <t>W218813</t>
  </si>
  <si>
    <t>W218814</t>
  </si>
  <si>
    <t>W218815</t>
  </si>
  <si>
    <t>W218816</t>
  </si>
  <si>
    <t>W218817</t>
  </si>
  <si>
    <t>W218818</t>
  </si>
  <si>
    <t>W218819</t>
  </si>
  <si>
    <t>W218820</t>
  </si>
  <si>
    <t>W218821</t>
  </si>
  <si>
    <t>W218822</t>
  </si>
  <si>
    <t>W218823</t>
  </si>
  <si>
    <t>W218824</t>
  </si>
  <si>
    <t>W218825</t>
  </si>
  <si>
    <t>W218826</t>
  </si>
  <si>
    <t>W219365</t>
  </si>
  <si>
    <t>W219366</t>
  </si>
  <si>
    <t>W219420</t>
  </si>
  <si>
    <t>W219440</t>
  </si>
  <si>
    <t>W219500</t>
  </si>
  <si>
    <t>W219580</t>
  </si>
  <si>
    <t>W219937</t>
  </si>
  <si>
    <t>W220000</t>
  </si>
  <si>
    <t>W220001</t>
  </si>
  <si>
    <t>W220002</t>
  </si>
  <si>
    <t>W220003</t>
  </si>
  <si>
    <t>W220004</t>
  </si>
  <si>
    <t>W220005</t>
  </si>
  <si>
    <t>W220910</t>
  </si>
  <si>
    <t>W220980</t>
  </si>
  <si>
    <t>W220981</t>
  </si>
  <si>
    <t>W220982</t>
  </si>
  <si>
    <t>W220983</t>
  </si>
  <si>
    <t>W220990</t>
  </si>
  <si>
    <t>W220991</t>
  </si>
  <si>
    <t>W220992</t>
  </si>
  <si>
    <t>W220993</t>
  </si>
  <si>
    <t>W220994</t>
  </si>
  <si>
    <t>W220995</t>
  </si>
  <si>
    <t>W221145</t>
  </si>
  <si>
    <t>W221180</t>
  </si>
  <si>
    <t>W221181</t>
  </si>
  <si>
    <t>W221182</t>
  </si>
  <si>
    <t>W221183</t>
  </si>
  <si>
    <t>W222340</t>
  </si>
  <si>
    <t>W222341</t>
  </si>
  <si>
    <t>W223712</t>
  </si>
  <si>
    <t>W224100-081</t>
  </si>
  <si>
    <t>W224100-093</t>
  </si>
  <si>
    <t>W224100-173</t>
  </si>
  <si>
    <t>W224100-181</t>
  </si>
  <si>
    <t>W224100-185</t>
  </si>
  <si>
    <t>W224100-193</t>
  </si>
  <si>
    <t>W224100-202</t>
  </si>
  <si>
    <t>W224100-282</t>
  </si>
  <si>
    <t>W224100-342</t>
  </si>
  <si>
    <t>W224100-400</t>
  </si>
  <si>
    <t>W224100-402</t>
  </si>
  <si>
    <t>W224100-405</t>
  </si>
  <si>
    <t>W224100-406</t>
  </si>
  <si>
    <t>W224100-407</t>
  </si>
  <si>
    <t>W224100-408</t>
  </si>
  <si>
    <t>W224100-420</t>
  </si>
  <si>
    <t>W224100-421</t>
  </si>
  <si>
    <t>W224163</t>
  </si>
  <si>
    <t>W224173</t>
  </si>
  <si>
    <t>W224198</t>
  </si>
  <si>
    <t>W224199</t>
  </si>
  <si>
    <t>W224205</t>
  </si>
  <si>
    <t>W224215</t>
  </si>
  <si>
    <t>W224216</t>
  </si>
  <si>
    <t>W224217</t>
  </si>
  <si>
    <t>W224218</t>
  </si>
  <si>
    <t>W224219</t>
  </si>
  <si>
    <t>W224220</t>
  </si>
  <si>
    <t>W224221</t>
  </si>
  <si>
    <t>W224223</t>
  </si>
  <si>
    <t>W224224</t>
  </si>
  <si>
    <t>W224225</t>
  </si>
  <si>
    <t>W224581</t>
  </si>
  <si>
    <t>W224582</t>
  </si>
  <si>
    <t>W224584</t>
  </si>
  <si>
    <t>W224585</t>
  </si>
  <si>
    <t>W224586</t>
  </si>
  <si>
    <t>W224588</t>
  </si>
  <si>
    <t>W224589</t>
  </si>
  <si>
    <t>W224590</t>
  </si>
  <si>
    <t>W224591</t>
  </si>
  <si>
    <t>W224600</t>
  </si>
  <si>
    <t>W224601</t>
  </si>
  <si>
    <t>W224603</t>
  </si>
  <si>
    <t>W224604</t>
  </si>
  <si>
    <t>W224605</t>
  </si>
  <si>
    <t>W224606</t>
  </si>
  <si>
    <t>W224607</t>
  </si>
  <si>
    <t>W224608</t>
  </si>
  <si>
    <t>W224609</t>
  </si>
  <si>
    <t>W224610</t>
  </si>
  <si>
    <t>W224612</t>
  </si>
  <si>
    <t>W224613</t>
  </si>
  <si>
    <t>W224614</t>
  </si>
  <si>
    <t>W224617</t>
  </si>
  <si>
    <t>W224618</t>
  </si>
  <si>
    <t>W224619</t>
  </si>
  <si>
    <t>W224620-01</t>
  </si>
  <si>
    <t>W224620-02</t>
  </si>
  <si>
    <t>W224620-0203</t>
  </si>
  <si>
    <t>W224620-0204</t>
  </si>
  <si>
    <t>W224620-0205</t>
  </si>
  <si>
    <t>W224620-0207</t>
  </si>
  <si>
    <t>W224620-03</t>
  </si>
  <si>
    <t>W224620-0303</t>
  </si>
  <si>
    <t>W224620-0304</t>
  </si>
  <si>
    <t>W224620-0305</t>
  </si>
  <si>
    <t>W224620-0307</t>
  </si>
  <si>
    <t>W224621-01</t>
  </si>
  <si>
    <t>W224621-02</t>
  </si>
  <si>
    <t>W224621-0203</t>
  </si>
  <si>
    <t>W224621-0205</t>
  </si>
  <si>
    <t>W224621-0207</t>
  </si>
  <si>
    <t>W224621-03</t>
  </si>
  <si>
    <t>W224621-0303</t>
  </si>
  <si>
    <t>W224621-0304</t>
  </si>
  <si>
    <t>W224621-0305</t>
  </si>
  <si>
    <t>W224621-0307</t>
  </si>
  <si>
    <t>W224622-01</t>
  </si>
  <si>
    <t>W224622-02</t>
  </si>
  <si>
    <t>W224622-0203</t>
  </si>
  <si>
    <t>W224622-0204</t>
  </si>
  <si>
    <t>W224622-0205</t>
  </si>
  <si>
    <t>W224622-0207</t>
  </si>
  <si>
    <t>W224622-03</t>
  </si>
  <si>
    <t>W224622-0303</t>
  </si>
  <si>
    <t>W224622-0304</t>
  </si>
  <si>
    <t>W224622-0305</t>
  </si>
  <si>
    <t>W224622-0307</t>
  </si>
  <si>
    <t>W224623-01</t>
  </si>
  <si>
    <t>W224623-02</t>
  </si>
  <si>
    <t>W224623-0203</t>
  </si>
  <si>
    <t>W224623-0204</t>
  </si>
  <si>
    <t>W224623-0205</t>
  </si>
  <si>
    <t>W224623-0207</t>
  </si>
  <si>
    <t>W224623-03</t>
  </si>
  <si>
    <t>W224623-0303</t>
  </si>
  <si>
    <t>W224623-0304</t>
  </si>
  <si>
    <t>W224623-0305</t>
  </si>
  <si>
    <t>W224623-0307</t>
  </si>
  <si>
    <t>W224630</t>
  </si>
  <si>
    <t>W224634</t>
  </si>
  <si>
    <t>W224636</t>
  </si>
  <si>
    <t>W224681</t>
  </si>
  <si>
    <t>W224682</t>
  </si>
  <si>
    <t>W224684</t>
  </si>
  <si>
    <t>W224693</t>
  </si>
  <si>
    <t>W224694</t>
  </si>
  <si>
    <t>W224695</t>
  </si>
  <si>
    <t>W224696</t>
  </si>
  <si>
    <t>W224809</t>
  </si>
  <si>
    <t>W224810</t>
  </si>
  <si>
    <t>W224815</t>
  </si>
  <si>
    <t>W224820</t>
  </si>
  <si>
    <t>W224834</t>
  </si>
  <si>
    <t>W224840</t>
  </si>
  <si>
    <t>W224896</t>
  </si>
  <si>
    <t>W224897</t>
  </si>
  <si>
    <t>W224954</t>
  </si>
  <si>
    <t>W224955</t>
  </si>
  <si>
    <t>W225122</t>
  </si>
  <si>
    <t>W225123</t>
  </si>
  <si>
    <t>W225125</t>
  </si>
  <si>
    <t>W225150</t>
  </si>
  <si>
    <t>W225150-02</t>
  </si>
  <si>
    <t>W225150-0201</t>
  </si>
  <si>
    <t>W225150-0204</t>
  </si>
  <si>
    <t>W225150-0205</t>
  </si>
  <si>
    <t>W225150-0207</t>
  </si>
  <si>
    <t>W225150-03</t>
  </si>
  <si>
    <t>W225150-0301</t>
  </si>
  <si>
    <t>W225150-04</t>
  </si>
  <si>
    <t>W225150-0401</t>
  </si>
  <si>
    <t>W225150-06</t>
  </si>
  <si>
    <t>W225150-0601</t>
  </si>
  <si>
    <t>W225150-08</t>
  </si>
  <si>
    <t>W225150-0801</t>
  </si>
  <si>
    <t>W225150-0804</t>
  </si>
  <si>
    <t>W225151</t>
  </si>
  <si>
    <t>W225151-02</t>
  </si>
  <si>
    <t>W225151-0201</t>
  </si>
  <si>
    <t>W225151-0204</t>
  </si>
  <si>
    <t>W225151-0205</t>
  </si>
  <si>
    <t>W225151-0207</t>
  </si>
  <si>
    <t>W225151-03</t>
  </si>
  <si>
    <t>W225151-0301</t>
  </si>
  <si>
    <t>W225151-04</t>
  </si>
  <si>
    <t>W225151-0401</t>
  </si>
  <si>
    <t>W225151-06</t>
  </si>
  <si>
    <t>W225151-0601</t>
  </si>
  <si>
    <t>W225151-08</t>
  </si>
  <si>
    <t>W225151-0801</t>
  </si>
  <si>
    <t>W225151-0804</t>
  </si>
  <si>
    <t>W225152</t>
  </si>
  <si>
    <t>W225152-02</t>
  </si>
  <si>
    <t>W225152-0201</t>
  </si>
  <si>
    <t>W225152-0204</t>
  </si>
  <si>
    <t>W225152-0205</t>
  </si>
  <si>
    <t>W225152-0207</t>
  </si>
  <si>
    <t>W225152-03</t>
  </si>
  <si>
    <t>W225152-0301</t>
  </si>
  <si>
    <t>W225152-04</t>
  </si>
  <si>
    <t>W225152-0401</t>
  </si>
  <si>
    <t>W225152-06</t>
  </si>
  <si>
    <t>W225152-0601</t>
  </si>
  <si>
    <t>W225152-08</t>
  </si>
  <si>
    <t>W225152-0801</t>
  </si>
  <si>
    <t>W225152-0804</t>
  </si>
  <si>
    <t>W225153</t>
  </si>
  <si>
    <t>W225153-02</t>
  </si>
  <si>
    <t>W225153-0201</t>
  </si>
  <si>
    <t>W225153-0204</t>
  </si>
  <si>
    <t>W225153-0205</t>
  </si>
  <si>
    <t>W225153-0207</t>
  </si>
  <si>
    <t>W225153-03</t>
  </si>
  <si>
    <t>W225153-0301</t>
  </si>
  <si>
    <t>W225153-04</t>
  </si>
  <si>
    <t>W225153-0401</t>
  </si>
  <si>
    <t>W225153-06</t>
  </si>
  <si>
    <t>W225153-0601</t>
  </si>
  <si>
    <t>W225153-08</t>
  </si>
  <si>
    <t>W225153-0801</t>
  </si>
  <si>
    <t>W225153-0804</t>
  </si>
  <si>
    <t>W225154-01</t>
  </si>
  <si>
    <t>W225154-0101</t>
  </si>
  <si>
    <t>W225154-0103</t>
  </si>
  <si>
    <t>W225154-0104</t>
  </si>
  <si>
    <t>W225154-0105</t>
  </si>
  <si>
    <t>W225154-0107</t>
  </si>
  <si>
    <t>W225154-04</t>
  </si>
  <si>
    <t>W225154-0401</t>
  </si>
  <si>
    <t>W225155-01</t>
  </si>
  <si>
    <t>W225155-0101</t>
  </si>
  <si>
    <t>W225155-0103</t>
  </si>
  <si>
    <t>W225155-0104</t>
  </si>
  <si>
    <t>W225155-0105</t>
  </si>
  <si>
    <t>W225155-0107</t>
  </si>
  <si>
    <t>W225156-01</t>
  </si>
  <si>
    <t>W225156-0101</t>
  </si>
  <si>
    <t>W225156-0103</t>
  </si>
  <si>
    <t>W225156-0104</t>
  </si>
  <si>
    <t>W225156-0105</t>
  </si>
  <si>
    <t>W225156-0107</t>
  </si>
  <si>
    <t>W225156-04</t>
  </si>
  <si>
    <t>W225156-0401</t>
  </si>
  <si>
    <t>W225157-01</t>
  </si>
  <si>
    <t>W225157-0101</t>
  </si>
  <si>
    <t>W225157-0103</t>
  </si>
  <si>
    <t>W225157-0104</t>
  </si>
  <si>
    <t>W225157-0105</t>
  </si>
  <si>
    <t>W225157-0107</t>
  </si>
  <si>
    <t>W225157-04</t>
  </si>
  <si>
    <t>W225157-0401</t>
  </si>
  <si>
    <t>W225172-01</t>
  </si>
  <si>
    <t>W225172-0103</t>
  </si>
  <si>
    <t>W225172-0104</t>
  </si>
  <si>
    <t>W225172-0107</t>
  </si>
  <si>
    <t>W225172-02</t>
  </si>
  <si>
    <t>W225172-0203</t>
  </si>
  <si>
    <t>W225172-0204</t>
  </si>
  <si>
    <t>W225172-0207</t>
  </si>
  <si>
    <t>W225172-0303</t>
  </si>
  <si>
    <t>W225172-0304</t>
  </si>
  <si>
    <t>W225173-01</t>
  </si>
  <si>
    <t>W225173-0103</t>
  </si>
  <si>
    <t>W225173-0104</t>
  </si>
  <si>
    <t>W225173-0107</t>
  </si>
  <si>
    <t>W225173-02</t>
  </si>
  <si>
    <t>W225173-0203</t>
  </si>
  <si>
    <t>W225173-0204</t>
  </si>
  <si>
    <t>W225173-0207</t>
  </si>
  <si>
    <t>W225173-0303</t>
  </si>
  <si>
    <t>W225173-0304</t>
  </si>
  <si>
    <t>W225174-01</t>
  </si>
  <si>
    <t>W225174-0103</t>
  </si>
  <si>
    <t>W225174-0104</t>
  </si>
  <si>
    <t>W225174-0107</t>
  </si>
  <si>
    <t>W225174-02</t>
  </si>
  <si>
    <t>W225174-0203</t>
  </si>
  <si>
    <t>W225174-0204</t>
  </si>
  <si>
    <t>W225174-0207</t>
  </si>
  <si>
    <t>W225174-0303</t>
  </si>
  <si>
    <t>W225174-0304</t>
  </si>
  <si>
    <t>W225175-01</t>
  </si>
  <si>
    <t>W225175-0103</t>
  </si>
  <si>
    <t>W225175-0104</t>
  </si>
  <si>
    <t>W225175-0107</t>
  </si>
  <si>
    <t>W225175-02</t>
  </si>
  <si>
    <t>W225175-0203</t>
  </si>
  <si>
    <t>W225175-0204</t>
  </si>
  <si>
    <t>W225175-0207</t>
  </si>
  <si>
    <t>W225175-0303</t>
  </si>
  <si>
    <t>W225175-0304</t>
  </si>
  <si>
    <t>W225181</t>
  </si>
  <si>
    <t>W225186</t>
  </si>
  <si>
    <t>W225187</t>
  </si>
  <si>
    <t>W225223-01</t>
  </si>
  <si>
    <t>W225225-01</t>
  </si>
  <si>
    <t>W225237</t>
  </si>
  <si>
    <t>W225243</t>
  </si>
  <si>
    <t>W225244</t>
  </si>
  <si>
    <t>W225251</t>
  </si>
  <si>
    <t>W225278-01</t>
  </si>
  <si>
    <t>W225278-02</t>
  </si>
  <si>
    <t>W225278-03</t>
  </si>
  <si>
    <t>W225279</t>
  </si>
  <si>
    <t>W225280-01</t>
  </si>
  <si>
    <t>W225280-02</t>
  </si>
  <si>
    <t>W225280-03</t>
  </si>
  <si>
    <t>W225281</t>
  </si>
  <si>
    <t>W225282</t>
  </si>
  <si>
    <t>W225283</t>
  </si>
  <si>
    <t>W225284</t>
  </si>
  <si>
    <t>W225285</t>
  </si>
  <si>
    <t>W225286</t>
  </si>
  <si>
    <t>W225287</t>
  </si>
  <si>
    <t>W225291</t>
  </si>
  <si>
    <t>W225292</t>
  </si>
  <si>
    <t>W225293</t>
  </si>
  <si>
    <t>W225300</t>
  </si>
  <si>
    <t>W225301</t>
  </si>
  <si>
    <t>W225302</t>
  </si>
  <si>
    <t>W225303</t>
  </si>
  <si>
    <t>W225326-02</t>
  </si>
  <si>
    <t>W225326-0201</t>
  </si>
  <si>
    <t>W225326-0204</t>
  </si>
  <si>
    <t>W225326-0205</t>
  </si>
  <si>
    <t>W225326-0207</t>
  </si>
  <si>
    <t>W225326-03</t>
  </si>
  <si>
    <t>W225326-0301</t>
  </si>
  <si>
    <t>W225326-04</t>
  </si>
  <si>
    <t>W225326-0401</t>
  </si>
  <si>
    <t>W225326-06</t>
  </si>
  <si>
    <t>W225326-0601</t>
  </si>
  <si>
    <t>W225326-08</t>
  </si>
  <si>
    <t>W225326-0801</t>
  </si>
  <si>
    <t>W225327-01</t>
  </si>
  <si>
    <t>W225327-0101</t>
  </si>
  <si>
    <t>W225327-0103</t>
  </si>
  <si>
    <t>W225327-0104</t>
  </si>
  <si>
    <t>W225327-0105</t>
  </si>
  <si>
    <t>W225327-0107</t>
  </si>
  <si>
    <t>W225328-02</t>
  </si>
  <si>
    <t>W225328-0201</t>
  </si>
  <si>
    <t>W225328-0204</t>
  </si>
  <si>
    <t>W225328-0205</t>
  </si>
  <si>
    <t>W225328-0207</t>
  </si>
  <si>
    <t>W225328-03</t>
  </si>
  <si>
    <t>W225328-0301</t>
  </si>
  <si>
    <t>W225328-04</t>
  </si>
  <si>
    <t>W225328-0401</t>
  </si>
  <si>
    <t>W225328-06</t>
  </si>
  <si>
    <t>W225328-0601</t>
  </si>
  <si>
    <t>W225328-08</t>
  </si>
  <si>
    <t>W225328-0801</t>
  </si>
  <si>
    <t>W225329-01</t>
  </si>
  <si>
    <t>W225329-0101</t>
  </si>
  <si>
    <t>W225329-0103</t>
  </si>
  <si>
    <t>W225329-0104</t>
  </si>
  <si>
    <t>W225329-0105</t>
  </si>
  <si>
    <t>W225329-0107</t>
  </si>
  <si>
    <t>W225330-01</t>
  </si>
  <si>
    <t>W225330-0101</t>
  </si>
  <si>
    <t>W225330-0103</t>
  </si>
  <si>
    <t>W225330-0104</t>
  </si>
  <si>
    <t>W225330-0105</t>
  </si>
  <si>
    <t>W225330-0107</t>
  </si>
  <si>
    <t>W225332-02</t>
  </si>
  <si>
    <t>W225332-0201</t>
  </si>
  <si>
    <t>W225332-0203</t>
  </si>
  <si>
    <t>W225332-0204</t>
  </si>
  <si>
    <t>W225332-0205</t>
  </si>
  <si>
    <t>W225332-0207</t>
  </si>
  <si>
    <t>W225333-03</t>
  </si>
  <si>
    <t>W225333-0301</t>
  </si>
  <si>
    <t>W225334A-04</t>
  </si>
  <si>
    <t>W225334A-0401</t>
  </si>
  <si>
    <t>W225336-06</t>
  </si>
  <si>
    <t>W225336-0601</t>
  </si>
  <si>
    <t>W225338-08</t>
  </si>
  <si>
    <t>W225338-0801</t>
  </si>
  <si>
    <t>W225338-0804</t>
  </si>
  <si>
    <t>W225350</t>
  </si>
  <si>
    <t>W225351</t>
  </si>
  <si>
    <t>W225352</t>
  </si>
  <si>
    <t>W225353</t>
  </si>
  <si>
    <t>W225700</t>
  </si>
  <si>
    <t>W225701</t>
  </si>
  <si>
    <t>W225708</t>
  </si>
  <si>
    <t>W225711</t>
  </si>
  <si>
    <t>W225712</t>
  </si>
  <si>
    <t>W225713</t>
  </si>
  <si>
    <t>W225714</t>
  </si>
  <si>
    <t>W225715</t>
  </si>
  <si>
    <t>W225720</t>
  </si>
  <si>
    <t>W225721</t>
  </si>
  <si>
    <t>W225722</t>
  </si>
  <si>
    <t>W225730-C</t>
  </si>
  <si>
    <t>W225730-D</t>
  </si>
  <si>
    <t>W225730-F</t>
  </si>
  <si>
    <t>W225731-C</t>
  </si>
  <si>
    <t>W225731-D</t>
  </si>
  <si>
    <t>W225731-F</t>
  </si>
  <si>
    <t>W225732-C</t>
  </si>
  <si>
    <t>W225732-D</t>
  </si>
  <si>
    <t>W225732-F</t>
  </si>
  <si>
    <t>W225733-C</t>
  </si>
  <si>
    <t>W225733-D</t>
  </si>
  <si>
    <t>W225733-F</t>
  </si>
  <si>
    <t>W225741</t>
  </si>
  <si>
    <t>W225751</t>
  </si>
  <si>
    <t>W225752</t>
  </si>
  <si>
    <t>W225761</t>
  </si>
  <si>
    <t>W225762</t>
  </si>
  <si>
    <t>W225763</t>
  </si>
  <si>
    <t>W225771</t>
  </si>
  <si>
    <t>W225772</t>
  </si>
  <si>
    <t>W225773</t>
  </si>
  <si>
    <t>W225900</t>
  </si>
  <si>
    <t>W225910</t>
  </si>
  <si>
    <t>W226060</t>
  </si>
  <si>
    <t>W227356</t>
  </si>
  <si>
    <t>W227358</t>
  </si>
  <si>
    <t>W227729</t>
  </si>
  <si>
    <t>W227731</t>
  </si>
  <si>
    <t>W228781</t>
  </si>
  <si>
    <t>W228782</t>
  </si>
  <si>
    <t>W228786</t>
  </si>
  <si>
    <t>W228787</t>
  </si>
  <si>
    <t>W228788</t>
  </si>
  <si>
    <t>W228789</t>
  </si>
  <si>
    <t>W228790</t>
  </si>
  <si>
    <t>W228792</t>
  </si>
  <si>
    <t>W238515-1800</t>
  </si>
  <si>
    <t>W238515-2400</t>
  </si>
  <si>
    <t>W238520-1325</t>
  </si>
  <si>
    <t>W238520-1525</t>
  </si>
  <si>
    <t>W238520-1800</t>
  </si>
  <si>
    <t>W238520-2000</t>
  </si>
  <si>
    <t>W238520-2200</t>
  </si>
  <si>
    <t>W238520-2400</t>
  </si>
  <si>
    <t>W239298</t>
  </si>
  <si>
    <t>W239299</t>
  </si>
  <si>
    <t>W239300</t>
  </si>
  <si>
    <t>W239301</t>
  </si>
  <si>
    <t>W239302</t>
  </si>
  <si>
    <t>W239303</t>
  </si>
  <si>
    <t>W239304</t>
  </si>
  <si>
    <t>W239306</t>
  </si>
  <si>
    <t>W239308</t>
  </si>
  <si>
    <t>W240116-1525</t>
  </si>
  <si>
    <t>W240116-2200</t>
  </si>
  <si>
    <t>W240116-2400</t>
  </si>
  <si>
    <t>W240382</t>
  </si>
  <si>
    <t>W240406</t>
  </si>
  <si>
    <t>W240506</t>
  </si>
  <si>
    <t>W240508</t>
  </si>
  <si>
    <t>W240509</t>
  </si>
  <si>
    <t>W240515</t>
  </si>
  <si>
    <t>W240516</t>
  </si>
  <si>
    <t>W240517</t>
  </si>
  <si>
    <t>W240518</t>
  </si>
  <si>
    <t>W240540</t>
  </si>
  <si>
    <t>W240541</t>
  </si>
  <si>
    <t>W240543</t>
  </si>
  <si>
    <t>W240545</t>
  </si>
  <si>
    <t>W240580</t>
  </si>
  <si>
    <t>W240581A</t>
  </si>
  <si>
    <t>W240583A</t>
  </si>
  <si>
    <t>W240584A</t>
  </si>
  <si>
    <t>W240585</t>
  </si>
  <si>
    <t>W240586A</t>
  </si>
  <si>
    <t>W240587</t>
  </si>
  <si>
    <t>W240588B</t>
  </si>
  <si>
    <t>W240590</t>
  </si>
  <si>
    <t>W240593</t>
  </si>
  <si>
    <t>W240594</t>
  </si>
  <si>
    <t>W240596</t>
  </si>
  <si>
    <t>W240598A</t>
  </si>
  <si>
    <t>W240599</t>
  </si>
  <si>
    <t>W240820</t>
  </si>
  <si>
    <t>W240821</t>
  </si>
  <si>
    <t>W240822</t>
  </si>
  <si>
    <t>W240823</t>
  </si>
  <si>
    <t>W240824</t>
  </si>
  <si>
    <t>W240825</t>
  </si>
  <si>
    <t>W240827</t>
  </si>
  <si>
    <t>W240830</t>
  </si>
  <si>
    <t>W240831</t>
  </si>
  <si>
    <t>W240832</t>
  </si>
  <si>
    <t>W240833</t>
  </si>
  <si>
    <t>W240834</t>
  </si>
  <si>
    <t>W240835</t>
  </si>
  <si>
    <t>W240836</t>
  </si>
  <si>
    <t>W240837</t>
  </si>
  <si>
    <t>W240840</t>
  </si>
  <si>
    <t>W240841</t>
  </si>
  <si>
    <t>W240842</t>
  </si>
  <si>
    <t>W240843</t>
  </si>
  <si>
    <t>W240844</t>
  </si>
  <si>
    <t>W240845</t>
  </si>
  <si>
    <t>W240846</t>
  </si>
  <si>
    <t>W240847</t>
  </si>
  <si>
    <t>W240848</t>
  </si>
  <si>
    <t>W240849</t>
  </si>
  <si>
    <t>W240850</t>
  </si>
  <si>
    <t>W240851</t>
  </si>
  <si>
    <t>W240860</t>
  </si>
  <si>
    <t>W242401-01-A</t>
  </si>
  <si>
    <t>W242401-A</t>
  </si>
  <si>
    <t>W242402-A</t>
  </si>
  <si>
    <t>W242403-A</t>
  </si>
  <si>
    <t>W242404-A</t>
  </si>
  <si>
    <t>W242405-A</t>
  </si>
  <si>
    <t>W242406-A</t>
  </si>
  <si>
    <t>W242407-A</t>
  </si>
  <si>
    <t>W242408-A</t>
  </si>
  <si>
    <t>W242410-A</t>
  </si>
  <si>
    <t>W242411-01-A</t>
  </si>
  <si>
    <t>W242411-A</t>
  </si>
  <si>
    <t>W242412-A</t>
  </si>
  <si>
    <t>W242413-A</t>
  </si>
  <si>
    <t>W242414-A</t>
  </si>
  <si>
    <t>W242415-A</t>
  </si>
  <si>
    <t>W242416-A</t>
  </si>
  <si>
    <t>W242417-A</t>
  </si>
  <si>
    <t>W242418-A</t>
  </si>
  <si>
    <t>W242420-A</t>
  </si>
  <si>
    <t>W242421-01-A</t>
  </si>
  <si>
    <t>W242421-A</t>
  </si>
  <si>
    <t>W242422-A</t>
  </si>
  <si>
    <t>W242423-A</t>
  </si>
  <si>
    <t>W242424-A</t>
  </si>
  <si>
    <t>W242425-A</t>
  </si>
  <si>
    <t>W242426-A</t>
  </si>
  <si>
    <t>W242427-A</t>
  </si>
  <si>
    <t>W242428-A</t>
  </si>
  <si>
    <t>W242430-A</t>
  </si>
  <si>
    <t>W242431-01-A</t>
  </si>
  <si>
    <t>W242431-A</t>
  </si>
  <si>
    <t>W242432-A</t>
  </si>
  <si>
    <t>W242433-A</t>
  </si>
  <si>
    <t>W242434-A</t>
  </si>
  <si>
    <t>W242436-A</t>
  </si>
  <si>
    <t>W242437-A</t>
  </si>
  <si>
    <t>W242438-A</t>
  </si>
  <si>
    <t>W242440-A</t>
  </si>
  <si>
    <t>W242501-01-A</t>
  </si>
  <si>
    <t>W242501-A</t>
  </si>
  <si>
    <t>W242502-A</t>
  </si>
  <si>
    <t>W242503-A</t>
  </si>
  <si>
    <t>W242504-A</t>
  </si>
  <si>
    <t>W242505-A</t>
  </si>
  <si>
    <t>W242506-A</t>
  </si>
  <si>
    <t>W242507-A</t>
  </si>
  <si>
    <t>W242508-A</t>
  </si>
  <si>
    <t>W242509-A</t>
  </si>
  <si>
    <t>W242510-A</t>
  </si>
  <si>
    <t>W242511-01-A</t>
  </si>
  <si>
    <t>W242511-A</t>
  </si>
  <si>
    <t>W242512-A</t>
  </si>
  <si>
    <t>W242513-A</t>
  </si>
  <si>
    <t>W242514-A</t>
  </si>
  <si>
    <t>W242515-A</t>
  </si>
  <si>
    <t>W242516-A</t>
  </si>
  <si>
    <t>W242517-A</t>
  </si>
  <si>
    <t>W242518-A</t>
  </si>
  <si>
    <t>W242519-A</t>
  </si>
  <si>
    <t>W242520-A</t>
  </si>
  <si>
    <t>W242521-01-A</t>
  </si>
  <si>
    <t>W242521-A</t>
  </si>
  <si>
    <t>W242522-A</t>
  </si>
  <si>
    <t>W242523-A</t>
  </si>
  <si>
    <t>W242524-A</t>
  </si>
  <si>
    <t>W242525-A</t>
  </si>
  <si>
    <t>W242526-A</t>
  </si>
  <si>
    <t>W242527-A</t>
  </si>
  <si>
    <t>W242528-A</t>
  </si>
  <si>
    <t>W242530-A</t>
  </si>
  <si>
    <t>W242531-01-A</t>
  </si>
  <si>
    <t>W242531-A</t>
  </si>
  <si>
    <t>W242532-A</t>
  </si>
  <si>
    <t>W242533-A</t>
  </si>
  <si>
    <t>W242534-A</t>
  </si>
  <si>
    <t>W242535-A</t>
  </si>
  <si>
    <t>W242536-A</t>
  </si>
  <si>
    <t>W242537-A</t>
  </si>
  <si>
    <t>W242538-A</t>
  </si>
  <si>
    <t>W242540-A</t>
  </si>
  <si>
    <t>W242710</t>
  </si>
  <si>
    <t>W242711</t>
  </si>
  <si>
    <t>W242821</t>
  </si>
  <si>
    <t>W242821-A</t>
  </si>
  <si>
    <t>W242822</t>
  </si>
  <si>
    <t>W242822-A</t>
  </si>
  <si>
    <t>W242823</t>
  </si>
  <si>
    <t>W242823-A</t>
  </si>
  <si>
    <t>W242824</t>
  </si>
  <si>
    <t>W242824-A</t>
  </si>
  <si>
    <t>W242825</t>
  </si>
  <si>
    <t>W242825-A</t>
  </si>
  <si>
    <t>W242826</t>
  </si>
  <si>
    <t>W242826-A</t>
  </si>
  <si>
    <t>W242827</t>
  </si>
  <si>
    <t>W242829</t>
  </si>
  <si>
    <t>W242831</t>
  </si>
  <si>
    <t>W242831-A</t>
  </si>
  <si>
    <t>W242832</t>
  </si>
  <si>
    <t>W242832-A</t>
  </si>
  <si>
    <t>W242833</t>
  </si>
  <si>
    <t>W242833-A</t>
  </si>
  <si>
    <t>W242834</t>
  </si>
  <si>
    <t>W242834-A</t>
  </si>
  <si>
    <t>W242835</t>
  </si>
  <si>
    <t>W242835-A</t>
  </si>
  <si>
    <t>W242836</t>
  </si>
  <si>
    <t>W242836-A</t>
  </si>
  <si>
    <t>W242837</t>
  </si>
  <si>
    <t>W242839</t>
  </si>
  <si>
    <t>W266020</t>
  </si>
  <si>
    <t>W266022</t>
  </si>
  <si>
    <t>W266024</t>
  </si>
  <si>
    <t>W266026</t>
  </si>
  <si>
    <t>W266028</t>
  </si>
  <si>
    <t>W266030</t>
  </si>
  <si>
    <t>W266038</t>
  </si>
  <si>
    <t>W266040</t>
  </si>
  <si>
    <t>W266042</t>
  </si>
  <si>
    <t>W266044</t>
  </si>
  <si>
    <t>W266046</t>
  </si>
  <si>
    <t>W280110</t>
  </si>
  <si>
    <t>W280121</t>
  </si>
  <si>
    <t>W280135</t>
  </si>
  <si>
    <t>W280213</t>
  </si>
  <si>
    <t>W348920-CH</t>
  </si>
  <si>
    <t>W348923-C</t>
  </si>
  <si>
    <t>W348923-D</t>
  </si>
  <si>
    <t>W348923-F</t>
  </si>
  <si>
    <t>W348924-C</t>
  </si>
  <si>
    <t>W348924-D</t>
  </si>
  <si>
    <t>W348924-F</t>
  </si>
  <si>
    <t>W348930-CH</t>
  </si>
  <si>
    <t>W357331</t>
  </si>
  <si>
    <t>W357335</t>
  </si>
  <si>
    <t>W374700</t>
  </si>
  <si>
    <t>W374701</t>
  </si>
  <si>
    <t>W374702</t>
  </si>
  <si>
    <t>W374703</t>
  </si>
  <si>
    <t>W374704</t>
  </si>
  <si>
    <t>W374705</t>
  </si>
  <si>
    <t>W374706</t>
  </si>
  <si>
    <t>W374707</t>
  </si>
  <si>
    <t>W374708</t>
  </si>
  <si>
    <t>W374709</t>
  </si>
  <si>
    <t>W374730</t>
  </si>
  <si>
    <t>W374731</t>
  </si>
  <si>
    <t>W374732</t>
  </si>
  <si>
    <t>W374733</t>
  </si>
  <si>
    <t>W374734</t>
  </si>
  <si>
    <t>W374735</t>
  </si>
  <si>
    <t>W374736</t>
  </si>
  <si>
    <t>W374737</t>
  </si>
  <si>
    <t>W374738</t>
  </si>
  <si>
    <t>W375021</t>
  </si>
  <si>
    <t>W375022</t>
  </si>
  <si>
    <t>W375023</t>
  </si>
  <si>
    <t>W375024</t>
  </si>
  <si>
    <t>W375025</t>
  </si>
  <si>
    <t>W375030-C</t>
  </si>
  <si>
    <t>W375030-D</t>
  </si>
  <si>
    <t>W375030-F</t>
  </si>
  <si>
    <t>W375040-C</t>
  </si>
  <si>
    <t>W375040-D</t>
  </si>
  <si>
    <t>W375040-F</t>
  </si>
  <si>
    <t>W416788</t>
  </si>
  <si>
    <t>W438174</t>
  </si>
  <si>
    <t>W651446</t>
  </si>
  <si>
    <t>W651450</t>
  </si>
  <si>
    <t>W651466</t>
  </si>
  <si>
    <t>W651469</t>
  </si>
  <si>
    <t>W651506</t>
  </si>
  <si>
    <t>W651600</t>
  </si>
  <si>
    <t>W651600-XL</t>
  </si>
  <si>
    <t>W651601</t>
  </si>
  <si>
    <t>W651601-XL</t>
  </si>
  <si>
    <t>W651602</t>
  </si>
  <si>
    <t>W651602-XL</t>
  </si>
  <si>
    <t>W651603</t>
  </si>
  <si>
    <t>W651603-XL</t>
  </si>
  <si>
    <t>W651604</t>
  </si>
  <si>
    <t>W651604-XL</t>
  </si>
  <si>
    <t>W651605</t>
  </si>
  <si>
    <t>W651605-XL</t>
  </si>
  <si>
    <t>W651610-B</t>
  </si>
  <si>
    <t>W651610-G</t>
  </si>
  <si>
    <t>W651610-P</t>
  </si>
  <si>
    <t>W651610-R</t>
  </si>
  <si>
    <t>W651610-W</t>
  </si>
  <si>
    <t>W651610-Y</t>
  </si>
  <si>
    <t>W651611</t>
  </si>
  <si>
    <t>W651612</t>
  </si>
  <si>
    <t>W651702-B</t>
  </si>
  <si>
    <t>W651702-G</t>
  </si>
  <si>
    <t>W651702-P</t>
  </si>
  <si>
    <t>W651702-R</t>
  </si>
  <si>
    <t>W651702-W</t>
  </si>
  <si>
    <t>W651702-Y</t>
  </si>
  <si>
    <t>W651703-B</t>
  </si>
  <si>
    <t>W651703-G</t>
  </si>
  <si>
    <t>W651703-P</t>
  </si>
  <si>
    <t>W651703-R</t>
  </si>
  <si>
    <t>W651703-W</t>
  </si>
  <si>
    <t>W651703-Y</t>
  </si>
  <si>
    <t>W651704-B</t>
  </si>
  <si>
    <t>W651704-G</t>
  </si>
  <si>
    <t>W651704-P</t>
  </si>
  <si>
    <t>W651704-R</t>
  </si>
  <si>
    <t>W651704-W</t>
  </si>
  <si>
    <t>W651704-Y</t>
  </si>
  <si>
    <t>W832000</t>
  </si>
  <si>
    <t>W832004</t>
  </si>
  <si>
    <t>W832006</t>
  </si>
  <si>
    <t>W832008</t>
  </si>
  <si>
    <t>W832010</t>
  </si>
  <si>
    <t>W832012</t>
  </si>
  <si>
    <t>W832014</t>
  </si>
  <si>
    <t>W832016</t>
  </si>
  <si>
    <t>W832018</t>
  </si>
  <si>
    <t>W832022</t>
  </si>
  <si>
    <t>W832024</t>
  </si>
  <si>
    <t>W900180</t>
  </si>
  <si>
    <t>W900180-6</t>
  </si>
  <si>
    <t>W900700-C</t>
  </si>
  <si>
    <t>W900700-D</t>
  </si>
  <si>
    <t>W900701-C</t>
  </si>
  <si>
    <t>W900701-D</t>
  </si>
  <si>
    <t>W900701-F</t>
  </si>
  <si>
    <t>W900702-C</t>
  </si>
  <si>
    <t>W900702-D</t>
  </si>
  <si>
    <t>W900702-F</t>
  </si>
  <si>
    <t>W900703-C</t>
  </si>
  <si>
    <t>W900703-D</t>
  </si>
  <si>
    <t>W900703-F</t>
  </si>
  <si>
    <t>W900704</t>
  </si>
  <si>
    <t>W985100</t>
  </si>
  <si>
    <t>W985810</t>
  </si>
  <si>
    <t>W985850</t>
  </si>
  <si>
    <t>W985851</t>
  </si>
  <si>
    <t>W985852</t>
  </si>
  <si>
    <t>W985853</t>
  </si>
  <si>
    <t>W985860</t>
  </si>
  <si>
    <t>W985861</t>
  </si>
  <si>
    <t>W985862</t>
  </si>
  <si>
    <t>W985863</t>
  </si>
  <si>
    <t>W985863-100</t>
  </si>
  <si>
    <t>W985863-BC</t>
  </si>
  <si>
    <t>W985864</t>
  </si>
  <si>
    <t>W985864-100</t>
  </si>
  <si>
    <t>W985864-BC</t>
  </si>
  <si>
    <t>W985865</t>
  </si>
  <si>
    <t>W985865-100</t>
  </si>
  <si>
    <t>W985865-BC</t>
  </si>
  <si>
    <t>W985866</t>
  </si>
  <si>
    <t>W985866-100</t>
  </si>
  <si>
    <t>W985866-BC</t>
  </si>
  <si>
    <t>W985867</t>
  </si>
  <si>
    <t>W985867-100</t>
  </si>
  <si>
    <t>W985867-BC</t>
  </si>
  <si>
    <t>W985868</t>
  </si>
  <si>
    <t>W985868-100</t>
  </si>
  <si>
    <t>W985868-BC</t>
  </si>
  <si>
    <t>W985869</t>
  </si>
  <si>
    <t>W985870</t>
  </si>
  <si>
    <t>W985871</t>
  </si>
  <si>
    <t>W985872</t>
  </si>
  <si>
    <t>W985872-100</t>
  </si>
  <si>
    <t>W985874</t>
  </si>
  <si>
    <t>W985881</t>
  </si>
  <si>
    <t>W985883</t>
  </si>
  <si>
    <t>W985884</t>
  </si>
  <si>
    <t>W985885</t>
  </si>
  <si>
    <t>W985886</t>
  </si>
  <si>
    <t>W985887</t>
  </si>
  <si>
    <t>W985888</t>
  </si>
  <si>
    <t>W985900</t>
  </si>
  <si>
    <t>W985901</t>
  </si>
  <si>
    <t>W985902</t>
  </si>
  <si>
    <t>W985903</t>
  </si>
  <si>
    <t>W985910</t>
  </si>
  <si>
    <t>W985911</t>
  </si>
  <si>
    <t>W985912</t>
  </si>
  <si>
    <t>W985913</t>
  </si>
  <si>
    <t>W985914</t>
  </si>
  <si>
    <t>W985915</t>
  </si>
  <si>
    <t>W985916</t>
  </si>
  <si>
    <t>W985917</t>
  </si>
  <si>
    <t>W985918</t>
  </si>
  <si>
    <t>W985919</t>
  </si>
  <si>
    <t>W985920</t>
  </si>
  <si>
    <t>W985921</t>
  </si>
  <si>
    <t>W985922</t>
  </si>
  <si>
    <t>W985923</t>
  </si>
  <si>
    <t>W985924</t>
  </si>
  <si>
    <t>W985925</t>
  </si>
  <si>
    <t>W986000</t>
  </si>
  <si>
    <t>W986010</t>
  </si>
  <si>
    <t>W986020</t>
  </si>
  <si>
    <t>W986030</t>
  </si>
  <si>
    <t>W986211NG</t>
  </si>
  <si>
    <t>W986212NG</t>
  </si>
  <si>
    <t>W986213NG</t>
  </si>
  <si>
    <t>W986214NG</t>
  </si>
  <si>
    <t>W986216NG</t>
  </si>
  <si>
    <t>W986217NG</t>
  </si>
  <si>
    <t>W986219NG</t>
  </si>
  <si>
    <t>W986253NG</t>
  </si>
  <si>
    <t>W986254NG</t>
  </si>
  <si>
    <t>W986256NG</t>
  </si>
  <si>
    <t>W986257NG</t>
  </si>
  <si>
    <t>W986259NG</t>
  </si>
  <si>
    <t>W986260NG</t>
  </si>
  <si>
    <t>W986261NG</t>
  </si>
  <si>
    <t>W986272NG</t>
  </si>
  <si>
    <t>W986273NG</t>
  </si>
  <si>
    <t>W986274NG</t>
  </si>
  <si>
    <t>W986276NG</t>
  </si>
  <si>
    <t>W986277NG</t>
  </si>
  <si>
    <t>W986279NG</t>
  </si>
  <si>
    <t>W986281NG</t>
  </si>
  <si>
    <t>W986282NG</t>
  </si>
  <si>
    <t>W986283NG</t>
  </si>
  <si>
    <t>W986284NG</t>
  </si>
  <si>
    <t>W986287NG</t>
  </si>
  <si>
    <t>W986288NG</t>
  </si>
  <si>
    <t>W986289NG</t>
  </si>
  <si>
    <t>W986290NG</t>
  </si>
  <si>
    <t>W986293NG</t>
  </si>
  <si>
    <t>W986294NG</t>
  </si>
  <si>
    <t>W986297NG</t>
  </si>
  <si>
    <t>W986298NG</t>
  </si>
  <si>
    <t>W986299NG</t>
  </si>
  <si>
    <t>W986314NG</t>
  </si>
  <si>
    <t>W986316NG</t>
  </si>
  <si>
    <t>W986319NG</t>
  </si>
  <si>
    <t>W986334NG</t>
  </si>
  <si>
    <t>W986336NG</t>
  </si>
  <si>
    <t>W986339NG</t>
  </si>
  <si>
    <t>W986354NG</t>
  </si>
  <si>
    <t>W986356NG</t>
  </si>
  <si>
    <t>W986359NG</t>
  </si>
  <si>
    <t>W990800</t>
  </si>
  <si>
    <t>WCL0350-1</t>
  </si>
  <si>
    <t>WCL0350-5</t>
  </si>
  <si>
    <t>WCL0350CHO-1L</t>
  </si>
  <si>
    <t>WCL1000-1</t>
  </si>
  <si>
    <t>WCL1000-3</t>
  </si>
  <si>
    <t>WCL1000AD-1</t>
  </si>
  <si>
    <t>WCL1000AD-3</t>
  </si>
  <si>
    <t>WCL1000CHO-3L</t>
  </si>
  <si>
    <t>WCLCHOA-1L</t>
  </si>
  <si>
    <t>WPBGC0030S</t>
  </si>
  <si>
    <t>WPBGC0030SB</t>
  </si>
  <si>
    <t>WPBGC0060S</t>
  </si>
  <si>
    <t>WPBGC0060SB</t>
  </si>
  <si>
    <t>WPBGC0125S</t>
  </si>
  <si>
    <t>WPBGC0125SB</t>
  </si>
  <si>
    <t>WPBGC0250S</t>
  </si>
  <si>
    <t>WPBGC0250SB</t>
  </si>
  <si>
    <t>WPBGC0500S</t>
  </si>
  <si>
    <t>WPBGC0500SB</t>
  </si>
  <si>
    <t>WPBGC1000S</t>
  </si>
  <si>
    <t>WPBGC1000SB</t>
  </si>
  <si>
    <t>WPBGC2000SB</t>
  </si>
  <si>
    <t>WPBPC0030</t>
  </si>
  <si>
    <t>WPBPC0060</t>
  </si>
  <si>
    <t>WPBPC0125</t>
  </si>
  <si>
    <t>WPBPC0250</t>
  </si>
  <si>
    <t>WPBPC0500</t>
  </si>
  <si>
    <t>WPBPC1000</t>
  </si>
  <si>
    <t>WPBPC2000</t>
  </si>
  <si>
    <t>WPFAN0038</t>
  </si>
  <si>
    <t>WPFBC0125S</t>
  </si>
  <si>
    <t>WPFBC0250S</t>
  </si>
  <si>
    <t>WPFBC0500S</t>
  </si>
  <si>
    <t>WPFBC1000S</t>
  </si>
  <si>
    <t>WPFBC2000S</t>
  </si>
  <si>
    <t>WPFBC3000S</t>
  </si>
  <si>
    <t>WPFPC0125S</t>
  </si>
  <si>
    <t>WPFPC0250S</t>
  </si>
  <si>
    <t>WPFPC0500S</t>
  </si>
  <si>
    <t>WPFPC1000S</t>
  </si>
  <si>
    <t>WPFPC2000S</t>
  </si>
  <si>
    <t>WPFPC3000S</t>
  </si>
  <si>
    <t>WPPHC0038S</t>
  </si>
  <si>
    <t>WPPHC0053S</t>
  </si>
  <si>
    <t>WPRPC0005</t>
  </si>
  <si>
    <t>WPRPC0010</t>
  </si>
  <si>
    <t>WPRPC0300</t>
  </si>
  <si>
    <t>WPRPC0500</t>
  </si>
  <si>
    <t>WPRPC1000</t>
  </si>
  <si>
    <t>WPSFC0125</t>
  </si>
  <si>
    <t>WPSFC0250</t>
  </si>
  <si>
    <t>WPSFC0500</t>
  </si>
  <si>
    <t>WPSFC1000</t>
  </si>
  <si>
    <t>WPSFC2000</t>
  </si>
  <si>
    <t>WPTPC13100</t>
  </si>
  <si>
    <t>WPTPC15103</t>
  </si>
  <si>
    <t>WPTPC16125</t>
  </si>
  <si>
    <t>WPTPC20125</t>
  </si>
  <si>
    <t>WPWPC0180</t>
  </si>
  <si>
    <t>WPWPC0400</t>
  </si>
  <si>
    <t>WPWPC0500</t>
  </si>
  <si>
    <t>WPWPC1000</t>
  </si>
  <si>
    <t>WRBMR5010-C</t>
  </si>
  <si>
    <t>WRBMR5010-D</t>
  </si>
  <si>
    <t>WRBMR5010-F</t>
  </si>
  <si>
    <t>WRBMR5011-C</t>
  </si>
  <si>
    <t>WRBMR5011-D</t>
  </si>
  <si>
    <t>WRBMR5011-F</t>
  </si>
  <si>
    <t>WRBMR5020-C</t>
  </si>
  <si>
    <t>WRBMR5020-D</t>
  </si>
  <si>
    <t>WRBMR5020-F</t>
  </si>
  <si>
    <t>WRBMR5021-C</t>
  </si>
  <si>
    <t>WRBMR5021-D</t>
  </si>
  <si>
    <t>WRBMR5021-F</t>
  </si>
  <si>
    <t>WRBMR5030-C</t>
  </si>
  <si>
    <t>WRBMR5030-D</t>
  </si>
  <si>
    <t>WRBMR5030-F</t>
  </si>
  <si>
    <t>WRBMR5031-C</t>
  </si>
  <si>
    <t>WRBMR5031-D</t>
  </si>
  <si>
    <t>WRBMR5031-F</t>
  </si>
  <si>
    <t>WRBMR5050-C</t>
  </si>
  <si>
    <t>WRBMR5050-D</t>
  </si>
  <si>
    <t>WRBMR5050-F</t>
  </si>
  <si>
    <t>WRBMR5051-C</t>
  </si>
  <si>
    <t>WRBMR5051-D</t>
  </si>
  <si>
    <t>WRBMR5051-F</t>
  </si>
  <si>
    <t>WRBMR5060-C</t>
  </si>
  <si>
    <t>WRBMR5060-D</t>
  </si>
  <si>
    <t>WRBMR5060-F</t>
  </si>
  <si>
    <t>WRBMR5061-C</t>
  </si>
  <si>
    <t>WRBMR5061-D</t>
  </si>
  <si>
    <t>WRBMR5061-F</t>
  </si>
  <si>
    <t>WRBMR5070-C</t>
  </si>
  <si>
    <t>WRBMR5070-D</t>
  </si>
  <si>
    <t>WRBMR5070-F</t>
  </si>
  <si>
    <t>WRBMR5071-C</t>
  </si>
  <si>
    <t>WRBMR5071-D</t>
  </si>
  <si>
    <t>WRBMR5071-F</t>
  </si>
  <si>
    <t>WRBMR5080-C</t>
  </si>
  <si>
    <t>WRBMR5080-D</t>
  </si>
  <si>
    <t>WRBMR5080-F</t>
  </si>
  <si>
    <t>WRBMR5081-C</t>
  </si>
  <si>
    <t>WRBMR5081-D</t>
  </si>
  <si>
    <t>WRBMR5081-F</t>
  </si>
  <si>
    <t>WRBMR5090-C</t>
  </si>
  <si>
    <t>WRBMR5090-D</t>
  </si>
  <si>
    <t>WRBMR5090-F</t>
  </si>
  <si>
    <t>WRBMR5091-C</t>
  </si>
  <si>
    <t>WRBMR5091-D</t>
  </si>
  <si>
    <t>WRBMR5091-F</t>
  </si>
  <si>
    <t>WRBPF5110-C</t>
  </si>
  <si>
    <t>WRBPF5110-D</t>
  </si>
  <si>
    <t>WRBPF5110-F</t>
  </si>
  <si>
    <t>WRBPF5111-C</t>
  </si>
  <si>
    <t>WRBPF5111-D</t>
  </si>
  <si>
    <t>WRBPF5111-F</t>
  </si>
  <si>
    <t>WRBPF8110-C</t>
  </si>
  <si>
    <t>WRBPF8110-D</t>
  </si>
  <si>
    <t>WRBPF8110-F</t>
  </si>
  <si>
    <t>WRBPF8111-C</t>
  </si>
  <si>
    <t>WRBPF8111-D</t>
  </si>
  <si>
    <t>WRBPF8111-F</t>
  </si>
  <si>
    <t>WRBPR5010-C</t>
  </si>
  <si>
    <t>WRBPR5010-D</t>
  </si>
  <si>
    <t>WRBPR5010-F</t>
  </si>
  <si>
    <t>WRBPR5011-C</t>
  </si>
  <si>
    <t>WRBPR5011-D</t>
  </si>
  <si>
    <t>WRBPR5011-F</t>
  </si>
  <si>
    <t>WRBPR5030-C</t>
  </si>
  <si>
    <t>WRBPR5030-D</t>
  </si>
  <si>
    <t>WRBPR5030-F</t>
  </si>
  <si>
    <t>WRBPR5031-C</t>
  </si>
  <si>
    <t>WRBPR5031-D</t>
  </si>
  <si>
    <t>WRBPR5031-F</t>
  </si>
  <si>
    <t>WRBPR5050-C</t>
  </si>
  <si>
    <t>WRBPR5050-D</t>
  </si>
  <si>
    <t>WRBPR5050-F</t>
  </si>
  <si>
    <t>WRBPR5051-C</t>
  </si>
  <si>
    <t>WRBPR5051-D</t>
  </si>
  <si>
    <t>WRBPR5051-F</t>
  </si>
  <si>
    <t>WRBPR5060-C</t>
  </si>
  <si>
    <t>WRBPR5060-D</t>
  </si>
  <si>
    <t>WRBPR5060-F</t>
  </si>
  <si>
    <t>WRBPR5061-C</t>
  </si>
  <si>
    <t>WRBPR5061-D</t>
  </si>
  <si>
    <t>WRBPR5061-F</t>
  </si>
  <si>
    <t>WRBPR5080-C</t>
  </si>
  <si>
    <t>WRBPR5080-D</t>
  </si>
  <si>
    <t>WRBPR5080-F</t>
  </si>
  <si>
    <t>WRBPR5081-C</t>
  </si>
  <si>
    <t>WRBPR5081-D</t>
  </si>
  <si>
    <t>WRBPR5081-F</t>
  </si>
  <si>
    <t>WRBPR5100-C</t>
  </si>
  <si>
    <t>WRBPR5100-D</t>
  </si>
  <si>
    <t>WRBPR5100-F</t>
  </si>
  <si>
    <t>WRBPR5101-C</t>
  </si>
  <si>
    <t>WRBPR5101-D</t>
  </si>
  <si>
    <t>WRBPR5101-F</t>
  </si>
  <si>
    <t>WRBPR5110-C</t>
  </si>
  <si>
    <t>WRBPR5110-D</t>
  </si>
  <si>
    <t>WRBPR5110-F</t>
  </si>
  <si>
    <t>WRBPR5111-C</t>
  </si>
  <si>
    <t>WRBPR5111-D</t>
  </si>
  <si>
    <t>WRBPR5111-F</t>
  </si>
  <si>
    <t>WRTPF5110-C</t>
  </si>
  <si>
    <t>WRTPF5110-D</t>
  </si>
  <si>
    <t>WRTPF5110-F</t>
  </si>
  <si>
    <t>WRTPF5111-C</t>
  </si>
  <si>
    <t>WRTPF5111-D</t>
  </si>
  <si>
    <t>WRTPF5111-F</t>
  </si>
  <si>
    <t>WRTPF8110-C</t>
  </si>
  <si>
    <t>WRTPF8110-D</t>
  </si>
  <si>
    <t>WRTPF8110-F</t>
  </si>
  <si>
    <t>WRTPF8111-C</t>
  </si>
  <si>
    <t>WRTPF8111-D</t>
  </si>
  <si>
    <t>WRTPF8111-F</t>
  </si>
  <si>
    <t>WSBMR5010-C</t>
  </si>
  <si>
    <t>WSBMR5010-D</t>
  </si>
  <si>
    <t>WSBMR5010-F</t>
  </si>
  <si>
    <t>WSBMR5011-C</t>
  </si>
  <si>
    <t>WSBMR5011-D</t>
  </si>
  <si>
    <t>WSBMR5011-F</t>
  </si>
  <si>
    <t>WSBMR5020-C</t>
  </si>
  <si>
    <t>WSBMR5020-D</t>
  </si>
  <si>
    <t>WSBMR5020-F</t>
  </si>
  <si>
    <t>WSBMR5030-C</t>
  </si>
  <si>
    <t>WSBMR5030-D</t>
  </si>
  <si>
    <t>WSBMR5030-F</t>
  </si>
  <si>
    <t>WSBMR5031-C</t>
  </si>
  <si>
    <t>WSBMR5031-D</t>
  </si>
  <si>
    <t>WSBMR5031-F</t>
  </si>
  <si>
    <t>WSBMR5050-C</t>
  </si>
  <si>
    <t>WSBMR5050-D</t>
  </si>
  <si>
    <t>WSBMR5050-F</t>
  </si>
  <si>
    <t>WSBMR5051-C</t>
  </si>
  <si>
    <t>WSBMR5051-D</t>
  </si>
  <si>
    <t>WSBMR5051-F</t>
  </si>
  <si>
    <t>WSBMR5060-C</t>
  </si>
  <si>
    <t>WSBMR5060-D</t>
  </si>
  <si>
    <t>WSBMR5060-F</t>
  </si>
  <si>
    <t>WSBMR5061-C</t>
  </si>
  <si>
    <t>WSBMR5061-D</t>
  </si>
  <si>
    <t>WSBMR5061-F</t>
  </si>
  <si>
    <t>WSBMR5080-C</t>
  </si>
  <si>
    <t>WSBMR5080-D</t>
  </si>
  <si>
    <t>WSBMR5080-F</t>
  </si>
  <si>
    <t>WSBMR5081-C</t>
  </si>
  <si>
    <t>WSBMR5081-D</t>
  </si>
  <si>
    <t>WSBMR5081-F</t>
  </si>
  <si>
    <t>WSBMR5090-C</t>
  </si>
  <si>
    <t>WSBMR5090-D</t>
  </si>
  <si>
    <t>WSBMR5090-F</t>
  </si>
  <si>
    <t>WSBMR5091-C</t>
  </si>
  <si>
    <t>WSBMR5091-D</t>
  </si>
  <si>
    <t>WSBMR5091-F</t>
  </si>
  <si>
    <t>WSBPF5110-C</t>
  </si>
  <si>
    <t>WSBPF5110-D</t>
  </si>
  <si>
    <t>WSBPF5110-F</t>
  </si>
  <si>
    <t>WSBPF5111-C</t>
  </si>
  <si>
    <t>WSBPF5111-D</t>
  </si>
  <si>
    <t>WSBPF5111-F</t>
  </si>
  <si>
    <t>WSBPF8110-C</t>
  </si>
  <si>
    <t>WSBPF8110-D</t>
  </si>
  <si>
    <t>WSBPF8110-F</t>
  </si>
  <si>
    <t>WSBPF8111-C</t>
  </si>
  <si>
    <t>WSBPF8111-D</t>
  </si>
  <si>
    <t>WSBPF8111-F</t>
  </si>
  <si>
    <t>WSBPR5010-C</t>
  </si>
  <si>
    <t>WSBPR5010-D</t>
  </si>
  <si>
    <t>WSBPR5010-F</t>
  </si>
  <si>
    <t>WSBPR5011-C</t>
  </si>
  <si>
    <t>WSBPR5011-D</t>
  </si>
  <si>
    <t>WSBPR5011-F</t>
  </si>
  <si>
    <t>WSBPR5030-C</t>
  </si>
  <si>
    <t>WSBPR5030-D</t>
  </si>
  <si>
    <t>WSBPR5030-F</t>
  </si>
  <si>
    <t>WSBPR5031-C</t>
  </si>
  <si>
    <t>WSBPR5031-D</t>
  </si>
  <si>
    <t>WSBPR5031-F</t>
  </si>
  <si>
    <t>WSBPR5050-C</t>
  </si>
  <si>
    <t>WSBPR5050-D</t>
  </si>
  <si>
    <t>WSBPR5050-F</t>
  </si>
  <si>
    <t>WSBPR5051-C</t>
  </si>
  <si>
    <t>WSBPR5051-D</t>
  </si>
  <si>
    <t>WSBPR5051-F</t>
  </si>
  <si>
    <t>WSBPR5060-C</t>
  </si>
  <si>
    <t>WSBPR5060-D</t>
  </si>
  <si>
    <t>WSBPR5060-F</t>
  </si>
  <si>
    <t>WSBPR5061-C</t>
  </si>
  <si>
    <t>WSBPR5061-D</t>
  </si>
  <si>
    <t>WSBPR5061-F</t>
  </si>
  <si>
    <t>WSBPR5080-C</t>
  </si>
  <si>
    <t>WSBPR5080-D</t>
  </si>
  <si>
    <t>WSBPR5080-F</t>
  </si>
  <si>
    <t>WSBPR5081-C</t>
  </si>
  <si>
    <t>WSBPR5081-D</t>
  </si>
  <si>
    <t>WSBPR5081-F</t>
  </si>
  <si>
    <t>WSBPR5100-C</t>
  </si>
  <si>
    <t>WSBPR5100-D</t>
  </si>
  <si>
    <t>WSBPR5100-F</t>
  </si>
  <si>
    <t>WSBPR5101-C</t>
  </si>
  <si>
    <t>WSBPR5101-D</t>
  </si>
  <si>
    <t>WSBPR5101-F</t>
  </si>
  <si>
    <t>WSBPR5110-C</t>
  </si>
  <si>
    <t>WSBPR5110-D</t>
  </si>
  <si>
    <t>WSBPR5110-F</t>
  </si>
  <si>
    <t>WSTPF5110-C</t>
  </si>
  <si>
    <t>WSTPF5110-D</t>
  </si>
  <si>
    <t>WSTPF5110-F</t>
  </si>
  <si>
    <t>WSTPF5111-C</t>
  </si>
  <si>
    <t>WSTPF5111-D</t>
  </si>
  <si>
    <t>WSTPF5111-F</t>
  </si>
  <si>
    <t>WSTPF8110-C</t>
  </si>
  <si>
    <t>WSTPF8110-D</t>
  </si>
  <si>
    <t>WSTPF8110-F</t>
  </si>
  <si>
    <t>WSTPF8111-C</t>
  </si>
  <si>
    <t>WSTPF8111-D</t>
  </si>
  <si>
    <t>WSTPF8111-F</t>
  </si>
  <si>
    <t>VIAL CAP INSERT,WHT,NS,BK,50/500</t>
  </si>
  <si>
    <t>VIAL CAP INSERT,BLU,NS,BK,50/500</t>
  </si>
  <si>
    <t>VIAL CAP INSERT,RED,NS,BK,50/500</t>
  </si>
  <si>
    <t>VIAL CAP INSERT,GRN,NS,BK,50/500</t>
  </si>
  <si>
    <t>VIAL CAP INSERT,YEL,NS,BK,50/500</t>
  </si>
  <si>
    <t>Microplate, 96 Well Stripwell™, 8 Well Strips, Polystyrene, Low Volume, Clear, Flat Bottom, High Binding, no Lid, Nonsterile, Bulk</t>
  </si>
  <si>
    <t>Microplate, 96 Well Stripwell™, 8 Well Strips, Polystyrene, Low Volume, Black, Flat Bottom, Medium Binding, no Lid, Nonsterile, Bulk</t>
  </si>
  <si>
    <t>Microplate, 96 Well Stripwell™, 8 Well Strips, Polystyrene, Low Volume, Black, Flat Bottom, High Binding, no Lid, Nonsterile, Bulk</t>
  </si>
  <si>
    <t>Microplate, 96 Well Stripwell™, 8 Well Strips, Polystyrene, Low Volume, White, Flat Bottom, Medium Binding, no Lid, Nonsterile, Bulk</t>
  </si>
  <si>
    <t>Microplate, 96 Well Stripwell™, 8 Well Strips, Polystyrene, Low Volume, White, Flat Bottom, High Binding, no Lid, Nonsterile, Bulk</t>
  </si>
  <si>
    <t>Microplate, 96 Well Stripwell™, 8 Well Strips, Polystyrene, White, Flat Bottom, DNA-BIND®, no Lid, Nonsterile, Individually Packaged</t>
  </si>
  <si>
    <t>DNA-BIND™ Plate, 96 Well, Solid Black, Flat</t>
  </si>
  <si>
    <t>PLT,96WL,DNA,FB,CLR,WO/LID,NS,IND,1/50</t>
  </si>
  <si>
    <t>Microplate, 96 Well Stripwell™, 8 Well Strips, Polystyrene, Clear, Flat Bottom, DNA-BIND®, no Lid, Nonsterile, Individually Packaged</t>
  </si>
  <si>
    <t>Microplate, 96 Well, Polystyrene, Clear, Flat Bottom, Carbo-BIND™, no Lid, Nonsterile, Individually Packaged</t>
  </si>
  <si>
    <t>Microplate, 96 Well Stripwell™, 8 Well Strips, Polystyrene, Clear, Flat Bottom, Carbo-BIND™, no Lid, Nonsterile, Individually Packaged</t>
  </si>
  <si>
    <t>Microplate, 96 Well, Polystyrene, Clear, Flat Bottom, Sulfhydryl-BIND™, no Lid, Nonsterile, Individually Packaged</t>
  </si>
  <si>
    <t>Microplate, 96 Well Stripwell™, 8 Well Strips, Polystyrene, Clear, Flat Bottom, Sulfhydryl-BIND™, no Lid, Nonsterile, Individually Packaged</t>
  </si>
  <si>
    <t>DNA-BIND™ Plate, 96 Well, Clear, Flat 1/10</t>
  </si>
  <si>
    <t>CHAMBER,HYBRIDIZATION,25MMX75MM SLIDES,NS,IND,1/5</t>
  </si>
  <si>
    <t>Strip Holder, Egg-Crate, 96 Well, Polystyrene, for 1 x 8 Stripwell™ Strips, Nonsterile, Bulk</t>
  </si>
  <si>
    <t>Strip Ejector, 96 Well, Polystyrene, Nonsterile, Bulk</t>
  </si>
  <si>
    <t>Microplate, 96 Well Stripwell™, 8 Well Strips, Polystyrene, Clear, Flat Bottom, High Binding, no Frame or Lid, Nonsterile, Bulk</t>
  </si>
  <si>
    <t>Microplate, 96 Well Stripwell™, 8 Well Strips, Polystyrene, Clear, Flat Bottom, High Binding, no Lid, Nonsterile, Bulk</t>
  </si>
  <si>
    <t>Microplate, 96 Well Stripwell™, 8 Well Strips, Polystyrene, Clear, Flat Bottom, Medium Binding, no Lid, Nonsterile, Bulk</t>
  </si>
  <si>
    <t>Microplate, 96 Well, Polyvinyl Chloride, Clear, Flat Bottom, Not Treated, no Lid, Nonsterile, Bulk</t>
  </si>
  <si>
    <t>Microplate, 96 Well, Polyvinyl Chloride, Clear, Round Bottom, Not Treated, no Lid, Nonsterile, Bulk</t>
  </si>
  <si>
    <t>Microplate, 96 Well, Polyvinyl Chloride, Clear, V-Bottom, Not Treated, no Lid, Nonsterile, Bulk</t>
  </si>
  <si>
    <t>TC Flask, 225 cm², Canted Neck, Phenolic, Sterile</t>
  </si>
  <si>
    <t>FLASK,225CM,CANT,VENT,PS,S,BK,4/24</t>
  </si>
  <si>
    <t>SPATULA,TAPERED BLADE/SPOON,S,IND,1/100</t>
  </si>
  <si>
    <t>SPATULA, SMALL SPOON/SPOON,S,IND,1/100</t>
  </si>
  <si>
    <t>SPATULA,ROUND END/SPOON,S,IND,1/100</t>
  </si>
  <si>
    <t>SPATULA,V SCOOP/SPOON,S,IND,1/100</t>
  </si>
  <si>
    <t>SPATULA,FLAT END/SPOON,S,IND,1/100</t>
  </si>
  <si>
    <t>CELL LIFTER,18CM,S,IND,1/100</t>
  </si>
  <si>
    <t>CELL SCRAPER,SMALL,25CM,S,IND,1/100</t>
  </si>
  <si>
    <t>CELL SCRAPER,LARGE,39CM,S,IND,1/100</t>
  </si>
  <si>
    <t>MICRO SPATULA-SCOOP,TAPERED BOTTOM,S,IND,1/50</t>
  </si>
  <si>
    <t>MICRO SPATULA-SCOOP,ROUND BOTTOM,S,IND,1/50</t>
  </si>
  <si>
    <t>FLASK,25CM,ANG,PHEN,PS,S,BK,20/500</t>
  </si>
  <si>
    <t>FLASK,25CM,ANG,VENT,PS,S,BK,10/200</t>
  </si>
  <si>
    <t>ROBOFLASK AUTOMATION FLASK,TCT,S,BK,10/50</t>
  </si>
  <si>
    <t>CORNING CellBIND SURFACE,FLASK,LOW PROFILE,100cm2,VENTCAP,S,BK,6/60</t>
  </si>
  <si>
    <t>Storage Mat III, for 96 Well Microplate with Round Wells, Ethyl Vinyl Acetate, Nonsterile, Bulk</t>
  </si>
  <si>
    <t>Applicator, for 96 Well Storage Mat™, Black</t>
  </si>
  <si>
    <t>Storage Mat, for 2 mL 96 Well Microplates with Square Wells, Ethyl Vinyl Acetate, Nonsterile, Individually Packaged</t>
  </si>
  <si>
    <t>Lid, Universal Fit, Cyclic Olefin Copolymer, DMSO Resistant, Tinted Amber, no Corner Notch, Nonsterile, Bulk</t>
  </si>
  <si>
    <t>RoboLid, 384 Well, Polystyrene, Corner Notch, Nonsterile, Bulk</t>
  </si>
  <si>
    <t>RoboLid, 96 Well, Polystyrene, Corner Notch, Nonsterile, Bulk</t>
  </si>
  <si>
    <t>Lid, Microplates, Universal, Polystyrene, no Corner Notch, Sterile, Bulk</t>
  </si>
  <si>
    <t>Lid, Microplates, Universal, Polystyrene, Corner Notch, Sterile, Bulk</t>
  </si>
  <si>
    <t>FLASK,162CM,STR,PHEN,PS,S,BK,5/25</t>
  </si>
  <si>
    <t>FLASK,162CM,STR,VENT,PS,S,BK,5/25</t>
  </si>
  <si>
    <t>SPINNER FLASK,125ML,DISPOSABLE,PS,S,IND,1/12</t>
  </si>
  <si>
    <t>SPINNER FLASK,500ML,DISPOSABLE,PS,S,IND,1/12</t>
  </si>
  <si>
    <t>Costar® 0.65mL Low Binding Snap Cap Microcentrifuge Tube, Polypropylene, Nonsterile</t>
  </si>
  <si>
    <t>Costar® 1.7mL Low Binding Snap Cap Microcentrifuge Tube, Polypropylene, Nonsterile</t>
  </si>
  <si>
    <t>TUBE,MICENT,.65ML,NAT,SC,NS,BK,,500/1000</t>
  </si>
  <si>
    <t>TUBE,MICENT,.65ML,RBW,SC,NS,BK,200/1000</t>
  </si>
  <si>
    <t>TUBE,MICENT,2.0ML,NAT,SC,NS,BK,500/1000</t>
  </si>
  <si>
    <t>DISH,60MM CENTER WELL CULTURE,PS,S,BK,20/500</t>
  </si>
  <si>
    <t>DISH,60MM,ULTRA LOW ATTACHMENT SURFACE,S,BK,5/20</t>
  </si>
  <si>
    <t>DISH,100MM,ULTRA LOW ATTACHMENT SURFACE,S,BK,5/20</t>
  </si>
  <si>
    <t>CellSTACK Chamber,1 STACK,POLYSTRYENE,STERILE,1/8</t>
  </si>
  <si>
    <t>CellSTACK Chamber,2 STACK,POLYSTYRENE,STERILE,1/5</t>
  </si>
  <si>
    <t>CellSTACK Chamber,10 STACK,POLYSTYRENE,STERILE,1/2</t>
  </si>
  <si>
    <t>CellSTACK Chamber,10 STACK,POLYSTYRENE,STERILE,1/6</t>
  </si>
  <si>
    <t>CellSTACK Chamber,40 STACK,POLYSTYRENE,STERILE,1/2</t>
  </si>
  <si>
    <t>FLASK,75CM,STR,PHEN,PS,S,BK,5/100</t>
  </si>
  <si>
    <t>FLASK,75CM,STR,VENT,PS,S,BK,5/100</t>
  </si>
  <si>
    <t>CAP,33MM CELLSTACK FILLING ACCESS,50MM FILTER,.2UM,S,1/5</t>
  </si>
  <si>
    <t>CAP,33MM CELLlSTACK FILLING ACCESS,LEUR END,W/CAP,S,1/5</t>
  </si>
  <si>
    <t>CAP,33MM CELLSTACK FILLING ACCESS,BARBED FITTING,S,1/5</t>
  </si>
  <si>
    <t>CELLSTACK,FILLING ACCESSORY,VENTED,.25 ID TUBING,37MM FILTER,S,IND,1/4</t>
  </si>
  <si>
    <t>E-CUBE KIT</t>
  </si>
  <si>
    <t>E-CUBE FITTINGS KIT</t>
  </si>
  <si>
    <t>Corning CellBINDSurface,FLASK,25CM2,CANTED,PS,VENT CAP,S,BK,20/200</t>
  </si>
  <si>
    <t>Corning CellBIND Surface,FLASK,75CM2,CANTED,PS,VENT CAP,S,BK,5/100</t>
  </si>
  <si>
    <t>Corning CellBIND Surface,FLASK,150CM2,CANTED,PS,VENT CAP,S,BK,5/50</t>
  </si>
  <si>
    <t>Corning CellBIND Surface,FLASK,175CM2,CANTED,PS,VENT CAP,S,BK,5/50</t>
  </si>
  <si>
    <t>Corning CellBIND Surface,FLASK,225CM2,CANTED,PS,VENT CAP,S,BK,5/25</t>
  </si>
  <si>
    <t>Corning CellBIND Surface,DISH,35X10MM,PS,W/LID,S,BK,10/210</t>
  </si>
  <si>
    <t>Corning CellBIND Surface,DISH,60X10MM,PS,W/LID,S,BK,7/126</t>
  </si>
  <si>
    <t>Corning CellBIND Surface,DISH,100X10MM,PS,W/LID,S,BK,5/40</t>
  </si>
  <si>
    <t>PLT,96WL,Corning CellBINDSurface,FB,1/LID,S,BK,5/50</t>
  </si>
  <si>
    <t>CELLSTACK,1 STACK,ULA COATED,PS,ST,1/8</t>
  </si>
  <si>
    <t>CelllSTACK Chamber,CellBIND Surface,2 STACK,PS,S,IND,1/5</t>
  </si>
  <si>
    <t>CellSTACK Chamber,CellBIND Surface,5 STACK,PS,S,IND,1/2</t>
  </si>
  <si>
    <t>CellSTACK Chamber,CellBIND Surface,10-STACK,PS,S,IND,1/2</t>
  </si>
  <si>
    <t>CellSTACKChamber,5-STACK,PS,S,IND,1/8</t>
  </si>
  <si>
    <t>CellSTACK Chamber,5-STACK,PS,S,1/2</t>
  </si>
  <si>
    <t>CellSTACK Chamber,Corning CellBIND Surface,10-STACK,S,IND,1/6</t>
  </si>
  <si>
    <t>CellSTACK Chamber,Corning CellBIND Surface,40-STACK,PS,S,IND,1/2</t>
  </si>
  <si>
    <t>CAP,CELLSTACK UNIVERSAL OVER-CAP,1 SOLID/2 TYVEK,S,BK,5/100</t>
  </si>
  <si>
    <t>CELLSTACK,FILLING ACC,33MM CAP,MPC FEMALE QK CON,W/DUSTCVR,1/4"ID,S,IND,1/4</t>
  </si>
  <si>
    <t>CELLSTACK,FILLING ACC,33MM CAP,MPC FEMALE QK CON,W/DUSTCVR,3/8"ID,S,IND,1/4</t>
  </si>
  <si>
    <t>CellSTACK Chamber,Corning CellBIND Surface,1-STACK,PS,S,IND,1/8</t>
  </si>
  <si>
    <t>CELLSTACK,STACKING DEVICE,ORANGE,ABS,NS,IND,1/5</t>
  </si>
  <si>
    <t>CELLSTACK,FILLING ACCESSORY,MPCQUICK CONNECT,S,IND,1/4</t>
  </si>
  <si>
    <t>CELLSTACK,FILLING ACC,33MM CAP,MPC MALE QK CON,W/DUSTCVR,1/4"ID,S,IND,1/4</t>
  </si>
  <si>
    <t>Corning CellBIND Surface,PLT,6WL,FB,W/LID,S,BK,5/50</t>
  </si>
  <si>
    <t>Corning CellBIND Surface,PLT,12WL,FB,W/LID,S,BK,5/50</t>
  </si>
  <si>
    <t>Corning CellBIND Surface,PLT,24WL,FB,W/LID,S,BK,5/50</t>
  </si>
  <si>
    <t>PLT,48WL,CellBIND SURFACE,FB,W/LID,S,IND,5/50</t>
  </si>
  <si>
    <t>CELLSTACK,FILLING ACC,33MM CAP,MPC MALE QK CON,W/DUSTCVR,3/8"ID,S,IND,1/4</t>
  </si>
  <si>
    <t>Microplate, 96 Well, Polystyrene, Black/Clear Flat Bottom, Corning® CellBIND® Surface, with Lid, Sterile, Bulk</t>
  </si>
  <si>
    <t>Sealing Mat, for 384 Well Deep Well Microplate, Polypropylene, Chemical Resistant, Nonsterile, Bulk</t>
  </si>
  <si>
    <t>Microplate, Deep Well, 384 Well, Polypropylene, 240 μL, Clear, V-Bottom, Square Wells, Not Treated, no Lid, Nonsterile, Bulk</t>
  </si>
  <si>
    <t>Microplate, Storage, 96 Well, Polypropylene, Expanded Volume, 450 μL, Standard Height, Translucent, V-Bottom, Not Treated, no Lid, Nonsterile, Bulk</t>
  </si>
  <si>
    <t>Microplate, Storage, 96 Well, Polypropylene, Expanded Volume, 450 μL, Standard Height, Translucent, V-Bottom, Not Treated, no Lid, Sterile, Bulk</t>
  </si>
  <si>
    <t>Sealing Tape, Breathable, Sterile, Bulk</t>
  </si>
  <si>
    <t>Sealing Mat, for 96 Well Plates with Expanded Volume, Polypropylene, Nonsterile, Bulk</t>
  </si>
  <si>
    <t>Microplate, 96 Well, Polypropylene, White, Round Bottom, Not Treated, no Lid, Nonsterile, Bulk</t>
  </si>
  <si>
    <t>Microplate, 96 Well, Polypropylene, Black, Round Bottom, Not Treated, no Lid, Nonsterile, Bulk</t>
  </si>
  <si>
    <t>Microplate, 96 Well, Polypropylene, Clear, V-Bottom, Not Treated, no Lid, Sterile, Bulk</t>
  </si>
  <si>
    <t>Microplate, 96 Well, Polystyrene, Clear, Round Bottom, TC-treated, with Lid, Sterile, Bulk</t>
  </si>
  <si>
    <t>Microplate, 96 Well, Polypropylene, Clear, Round Bottom, Not Treated, no Lid, Sterile, Bulk</t>
  </si>
  <si>
    <t>Microplate, 96 Well, Polystyrene, Clear, Round Bottom, TC-treated, no Lid, Sterile, Bulk</t>
  </si>
  <si>
    <t>Microplate, 96 Well, Polystyrene, Clear, Flat Bottom, High Binding, with Lid, Sterile, Bulk</t>
  </si>
  <si>
    <t>Microplate, 96 Well, Polystyrene, White, Flat Bottom, TC-treated, no Lid, Sterile, Bulk</t>
  </si>
  <si>
    <t>Microplate, 96 Well, Polypropylene, Clear, V-Bottom, Not Treated, no Lid, Nonsterile, Bulk</t>
  </si>
  <si>
    <t>Microplate, 96 Well, Polypropylene, Clear, Flat Bottom, Not Treated, no Lid, Nonsterile, Bulk</t>
  </si>
  <si>
    <t>Microplate, 96 Well, Polypropylene, Clear, Round Bottom, Not Treated, no Lid, Nonsterile, Bulk</t>
  </si>
  <si>
    <t>Microplate, 96 Well, Polystyrene, Clear, Round Bottom, High Binding, no Lid, Nonsterile, Bulk</t>
  </si>
  <si>
    <t>Microplate, 96 Well, Polystyrene, Clear, Round Bottom, Not Treated, no Lid, Sterile, Individually Packaged</t>
  </si>
  <si>
    <t>Microplate, Easy-Wash™, 96 Well, Polystyrene, Clear, Flat Bottom, Medium Binding, no Lid, Nonsterile, Bulk</t>
  </si>
  <si>
    <t>Microplate, Easy-Wash™, 96 Well, Polystyrene, Clear, Flat Bottom, High Binding, no Lid, Nonsterile, Bulk</t>
  </si>
  <si>
    <t>Microplate, 96 Well, Polystyrene, Clear, Flat Bottom, Not Treated, with Lid, Sterile, Bulk</t>
  </si>
  <si>
    <t>TRANSWELL,96WL,HTS,8.0UM,TCT,NT,S,BK,1/2</t>
  </si>
  <si>
    <t>TRANSWELL,HTS,24WL,0.4UM,PET MEMBRANE,PERMEABLE SUPPORT,S,12/12</t>
  </si>
  <si>
    <t>TW,24WL,HTS,0.4UM, PET,PERMEABLE SUPPORT,TCT,S,BK,2/2</t>
  </si>
  <si>
    <t>TW,96WL,HTS,PET MEMBRANE,W/LID,RESERVOIR,RECVR,S,IND,1/1</t>
  </si>
  <si>
    <t>TW,HTS,96WL,PC MEMBRANE,W/LID,RESERVOIR,RECVR,S,IND,1/1</t>
  </si>
  <si>
    <t>TW,96WL,HTS,RECEIVER MICROPLATE,TCT,W/LID,S,10/10</t>
  </si>
  <si>
    <t>TW,96WL,HTS,FEEDER RESERVIOR W/LID,S,BK,10/10</t>
  </si>
  <si>
    <t>TRANSWELL,96WL,HTS,8.0UM,PET,TCT,NT,S,BK,4/8</t>
  </si>
  <si>
    <t>TRANSWELL,96WL,HTS,W/3.0 MEMBRANE,S,IND,1/2</t>
  </si>
  <si>
    <t>TRANSWELL,96WL,HTS,W/3.0 MEMBRANE,S,BK,4/8</t>
  </si>
  <si>
    <t>TRANSWELL,96WL, HTS,W/5.0uM MEMBRANE,S,BK,4/8</t>
  </si>
  <si>
    <t>TRANSWELL,96WL,HTS,W/5.0 MEMBRANE,S,BK,1/2</t>
  </si>
  <si>
    <t>TW,HTS,96WL,W/PC MEMBRANE,2 LIDS,RESERVOIR,RECVR,S,IND,1/5</t>
  </si>
  <si>
    <t>TW,HTS,96WL,W/PET MEMBRANE,2 LIDS,RESERVOIR,RECVR,NS,IND,1/5</t>
  </si>
  <si>
    <t>TW,HTS,CULTURE RESERVOIR,NT,S,BK,12PL/48</t>
  </si>
  <si>
    <t>TW,HTS,6.5MM,0.4UM,S,IND,1/2</t>
  </si>
  <si>
    <t>TW,HTS,6.5MM,0.4UM,S,BK,12/12</t>
  </si>
  <si>
    <t>TW,HTS,6.5MM,3.0UM,S,IND,1/2</t>
  </si>
  <si>
    <t>TW,HTS,6.55MM,3.0UM,S,BK,12/12</t>
  </si>
  <si>
    <t>TW,12MM,0.4um,TCT,PC,S,12PL/48</t>
  </si>
  <si>
    <t>TW,12MM,3.0UM,TCT,PC,S,12PL/48</t>
  </si>
  <si>
    <t>SNAPWELL,0.4UM,TCT,PC,S,6PL//24</t>
  </si>
  <si>
    <t>TW,24MM,0.4UM,TCT,PC,S,6PL/24</t>
  </si>
  <si>
    <t>TW,6.5MM,0.4um,TCT,PC,S,12PL/48</t>
  </si>
  <si>
    <t>TW,24MM,3.0UM,TCT,PC,S,6PL/24</t>
  </si>
  <si>
    <t>TW,6.5MM,3.0UM,TCT,PC,S,12PL/48</t>
  </si>
  <si>
    <t>TW,75MM,0.4um,TCT,PC,S,1/12</t>
  </si>
  <si>
    <t>TW,75MM,3.0UM,TCT,PC,S,1/12</t>
  </si>
  <si>
    <t>TW,6.5MM,5.0UM,TCT,PC,S,12PL/48</t>
  </si>
  <si>
    <t>TW,6.5MM,8.0UM,TCT,PC,S,12PL/48</t>
  </si>
  <si>
    <t>TW,24MM,8.0UM,TCT,PC,S,6PL/24</t>
  </si>
  <si>
    <t>TW CLR,24MM,0.4UM,TCT,PE,S,6PL/24</t>
  </si>
  <si>
    <t>TW CLR,24MM,3.0UM,TCT,PE,S,6PL/24</t>
  </si>
  <si>
    <t>TRANSWELL,CLR,12MM,0.4UM,TCT,PE,S,12PL/48</t>
  </si>
  <si>
    <t>TW CLR,12MM.3.0UM,TCT,PE,S,12PL//48</t>
  </si>
  <si>
    <t>Transwell®,6.5mm Ø, PET membrane 8.0µm, TCT</t>
  </si>
  <si>
    <t>TW CLR,6.5MM,0.4UM,TCT,PE,S,PE,24PL/96</t>
  </si>
  <si>
    <t>TW CLR,6.5MM,0.4UM,TCT,PE,S,PE,12PL/48</t>
  </si>
  <si>
    <t>PLT,6WL,FB,ULA,IND,W/LID,S,1/24</t>
  </si>
  <si>
    <t>TW CLR,6.5MM,3.0UM,TCT,PE,S,12PL/48</t>
  </si>
  <si>
    <t>PLT,24WL,FB,ULA,IND,W/LID,S,1/24</t>
  </si>
  <si>
    <t>PLT,96WL,FB,ULA,W/LID,S,IND,1/24</t>
  </si>
  <si>
    <t>NETWELL,15MM,74um,PS,S,12PL/48</t>
  </si>
  <si>
    <t>NETWELL,15MM,500UM,PS,S,12PL/48</t>
  </si>
  <si>
    <t>NETWELL,24MM,74UM,PS,S,6PL/48</t>
  </si>
  <si>
    <t>NETWELL,24MM,500UM,PS,S,6PL/48</t>
  </si>
  <si>
    <t>TW COL,24MM,0.4UM,PTFE,S,IND,1/24</t>
  </si>
  <si>
    <t>TW COL,24MM,3.0UM,PTFE,S,IND,1/24</t>
  </si>
  <si>
    <t>TW COL,12MM,0.4UM,PTFE,S,IND,1/24</t>
  </si>
  <si>
    <t>TW COL,6.5MM,0.4UM,PTFE,S,IND,1/24</t>
  </si>
  <si>
    <t>TW COL,6.5MM,3.0UM,PTFE,S,IND,1/24</t>
  </si>
  <si>
    <t>FILTER PLT,96WL,W/0.2U,PVDF HYDROPHILIC,WHT,PS,NS,BK,10/50</t>
  </si>
  <si>
    <t>FILTER PLATE,96WL,0.2UM,PVDF HYDROPHILIC,WHT,PS,S,BK,10/50</t>
  </si>
  <si>
    <t>PLT,6WL,FB,TCT,W/LID,S,BK,5/100</t>
  </si>
  <si>
    <t>VOLUME ADAPTER APPLICATOR,S,IND,1/1</t>
  </si>
  <si>
    <t>FILTER PLT,96WL,0.2UM,PVDF,CLEAR,PS,NS,BK,10/50</t>
  </si>
  <si>
    <t>FILTER PLT,96WL,GLASS FIBER THIN,WHT,PS, NS,BK,10/50</t>
  </si>
  <si>
    <t>FILTER PLT,96WL,GLASS FIBER THICK,WHT,PS,NS,BK,10/50</t>
  </si>
  <si>
    <t>PLT,12WL,FB,TCT,W/LID,S,BK,5/100</t>
  </si>
  <si>
    <t>PLT,12WL,FB,TCT,W/LID,S,IND,1/50</t>
  </si>
  <si>
    <t>FLUID GUARD FOR 96WL FILTER PLATE,NS,BK,100/100</t>
  </si>
  <si>
    <t>PLT,6WL,FB,TCT,W/LID,S,IND,1/50</t>
  </si>
  <si>
    <t>NETWELL REAGENT TRAY,BLK,IND,1/200</t>
  </si>
  <si>
    <t>NETWELL REAGENT TRAY,WHT,IND,1/200</t>
  </si>
  <si>
    <t>NETWELL CARRIER KIT,15MM,IND,1/8</t>
  </si>
  <si>
    <t>NETWELL CARRIER KIT,24MM,IND,1/8</t>
  </si>
  <si>
    <t>PLT,24WL,FB,TCT,W/LID,S,IND,1/100</t>
  </si>
  <si>
    <t>PLT,24WL,FB,TCT,W/LID,S,IND,1/50</t>
  </si>
  <si>
    <t>PLT,24WIL,FB,TCT,W/LID,S,BK,5/100</t>
  </si>
  <si>
    <t>DISPOSABLE SIDE-ARM ASSEMBLY,MPC,500ML,1/4 IDX 3/8 OD,45MM,S,1/2</t>
  </si>
  <si>
    <t>Corning® Synthemax® II, Self-coating Substrate, 10 mg/vial</t>
  </si>
  <si>
    <t>Microplate, 384 Well, Polystyrene, Low Volume, Black/Clear Flat Bottom, Round Wells, Not Treated, no Lid, Nonsterile, Bulk</t>
  </si>
  <si>
    <t>Microplate, 384 Well, Polystyrene, Low Volume, Black/Clear Flat Bottom, Round Wells, TC-Treated, with Lid, Sterile, Bulk</t>
  </si>
  <si>
    <t>Microplate, 384 Well, Polystyrene, Low Volume, Black/Clear Flat Bottom, Round Wells, Non Binding Surface, no Lid, Nonsterile, Bulk</t>
  </si>
  <si>
    <t>DISPOSABLE SIDE-ARM ASSEMBLY,MPC,1L,1/4IDX 3/8 OD,45MM,S,IND,1/2</t>
  </si>
  <si>
    <t>DISPOSABLE SPINNER FLASK,1L,W/MPC ACCESSORY,S,IND,1/6</t>
  </si>
  <si>
    <t>PLT,48WL,FB,TCT,W/LID,S,IND,1/100</t>
  </si>
  <si>
    <t>PLT,96WL,CCP 3:1 CONICAL FB,1UL,P ZERO,NT,NS,BK,10/50</t>
  </si>
  <si>
    <t>PLT,96WL,CCP 1:1 FB,4UL COC, TREATED,NS,BK,10/50</t>
  </si>
  <si>
    <t>PLT,96WL,CCP 3:1,RB,2UL PZERO,NT,NS,BK,10/50</t>
  </si>
  <si>
    <t>PLT,96WL,CCP 3:1,CONICAL FB, 2UL,PZERO,NT,NS,BK,10/50</t>
  </si>
  <si>
    <t>PLT,96WL, CCP 1:1 RB,4UL COC,NON TREATED,NS,BK,10/50</t>
  </si>
  <si>
    <t>DISPOSABLE SIDE-ARM ASSEMBLY,MPC,3L,1/4IDX 3/8 OD,45MM,S,IND,1/2</t>
  </si>
  <si>
    <t>DISPOSABLE SPINNER FLASK,3L,W/MPC ACCESORY,S,IND,1/4</t>
  </si>
  <si>
    <t>DISPOSABLE SPINNER FLASK,1L,GL45 CAPS,S,IND,1/6</t>
  </si>
  <si>
    <t>DISPOSABLE SIDE-ARM ASSEMBLY,1L,45MM,S,IND,1/2</t>
  </si>
  <si>
    <t>DISPOSABLE SPINNER FLASK,3L,GL45 CAPS,S,IND,1/4</t>
  </si>
  <si>
    <t>DISPOSABLE SIDE-ARM ASSEMBLY,3L,45MM,S,IND,1/2</t>
  </si>
  <si>
    <t>DISPOSABLE SPINNER FLASK,SA ACCESSORY,45MM,2 PORT,500ML,S,IND,1/2</t>
  </si>
  <si>
    <t>VENT CAP,DISPOSABLE SPINNER FLASK,GL45,S,IND,1/4</t>
  </si>
  <si>
    <t>SOLID CAP,DISPOSABLE SPINNER FLASK,GL45,S,IND,1/4</t>
  </si>
  <si>
    <t>DISPOSABLE SPINNER FLASK,1L,W/ASEPTIC ACCESSORY,S,IND,1/6</t>
  </si>
  <si>
    <t>Microplate, 384 Well, Polystyrene, White, Flat Bottom, Square Wells, Low Flange, TC-Treated, with Lid, Sterile, Bulk</t>
  </si>
  <si>
    <t>Microplate, 384 Well, Polystyrene, Black, Flat Bottom, Square Wells, Low Flange, TC-Treated, with Lid, Sterile, Bulk</t>
  </si>
  <si>
    <t>Microplate, 384 Well, Polystyrene, White, Flat Bottom, Square Wells, Low Flange, Not Treated, no Lid, Nonsterile, Bulk</t>
  </si>
  <si>
    <t>Microplate, 384 Well, Polystyrene, Black, Flat Bottom, Square Wells, Low Flange, Not Treated, no Lid, Nonsterile, Bulk</t>
  </si>
  <si>
    <t>Microplate, 384 Well, Polystyrene, White, Flat Bottom, Square Wells, Low Flange, Non Binding Surface, no Lid, Nonsterile, Bulk</t>
  </si>
  <si>
    <t>Microplate, 384 Well, Polystyrene, Black, Flat Bottom, Square Wells, Low Flange, Non Binding Surface, no Lid, Nonsterile, Bulk</t>
  </si>
  <si>
    <t>Microplate, 384 Well, Polystyrene, White, Flat Bottom, Square Wells, Low Flange, High Binding, no Lid, Nonsterile, Bulk</t>
  </si>
  <si>
    <t>Microplate, 384 Well, Polystyrene, Black, Flat Bottom, Square Wells, Low Flange, High Binding, no Lid, Nonsterile, Bulk</t>
  </si>
  <si>
    <t>SPINNER FLASK,500ml,DISPOSABLE,W/VENT CAPS,PS,S,IND,1/12</t>
  </si>
  <si>
    <t>DISPOSABLE SPINNER FLASK,3L,W/ASEPTIC ACCESSORY,S,IND,1/4</t>
  </si>
  <si>
    <t>DISPOSABLE SPINNER FLASK,1L,WITH VENT CAP,S,S,IND,1/6</t>
  </si>
  <si>
    <t>DISPOSABLE SPINNER FLASK,3L,WITH VENT CAP,S,IND,1/4</t>
  </si>
  <si>
    <t>TRANSWELL,96WL,BLACK,HTS RECEIVER,TCT,NT,S,BK,10/10</t>
  </si>
  <si>
    <t>PLT,96WL,FB,TCT,W/LID,S,BK,5/50</t>
  </si>
  <si>
    <t>Microplate, 96 Well, Polystyrene, Clear, Flat Bottom, High Binding, no Lid, Nonsterile, Individually Packaged</t>
  </si>
  <si>
    <t>Microplate, 96 Well, Polystyrene, Clear, Flat Bottom, Medium Binding, no Lid, Nonsterile, Individually Packaged</t>
  </si>
  <si>
    <t>PLT,96WL,FB,TCT,W/LID(LOW EVAP),S,IND,1/50</t>
  </si>
  <si>
    <t>PLT,96WL,FB,TCT,FB,W/LID,S,IND,1/50</t>
  </si>
  <si>
    <t>Microplate, 96 Well, Polystyrene, Clear, Flat Bottom, TC-Treated, with Lid, Sterile, Bulk</t>
  </si>
  <si>
    <t>PLT,96WL,FB,TCT,W/LID,S,IND,1/100</t>
  </si>
  <si>
    <t>Microplate, 96 Well, Polystyrene, White, Flat Bottom, Non Binding Surface, no Lid, Nonsterile, Bulk</t>
  </si>
  <si>
    <t>Microplate, 96 Well, Polystyrene, Black/Clear Flat Bottom, High Binding, no Lid, Nonsterile, Bulk</t>
  </si>
  <si>
    <t>Microplate, 96 Well, Polystyrene, Black/Clear Flat Bottom, TC-Treated, with Lid, Sterile, Individually Packaged</t>
  </si>
  <si>
    <t>Microplate, 96 Well, Polystyrene, White/Clear Flat Bottom, Non Binding Surface, no Lid, Nonsterile, Bulk</t>
  </si>
  <si>
    <t>Microplate, 96 Well, Polystyrene, White, Round Bottom, Non Binding Surface, no Lid, Nonsterile, Bulk</t>
  </si>
  <si>
    <t>Microplate, 96 Well, Polystyrene, White/Clear Flat Bottom, TC-Treated, with Lid, Sterile, Individually Packaged</t>
  </si>
  <si>
    <t>Microplate, Special Optics, 96 Well, Polystyrene, Black/Clear Flat Bottom, TC-Treated, no Lid, Sterile, Bulk</t>
  </si>
  <si>
    <t>Microplate, Special Optics, 96 Well, Polystyrene, Black/Clear Flat Bottom, Not Treated, no Lid, Nonsterile, Bulk</t>
  </si>
  <si>
    <t>TUBE,MICENT,1.7ML,NAT,SC,NS,BK,500/500</t>
  </si>
  <si>
    <t>TUBE,MICENT,1.7ML,NAT,SC,NS,BK,500/5000</t>
  </si>
  <si>
    <t>TUBE,MICENT,1.7ML,RBW,SC,NS,BK,100/500</t>
  </si>
  <si>
    <t>Microplate, 96 Well, Polystyrene, Black/Clear Flat Bottom, Not Treated, no Lid, Nonsterile, Bulk</t>
  </si>
  <si>
    <t>Microplate, 96 Well, Polystyrene, White/Clear Flat Bottom, Not Treated, no Lid, Nonsterile, Bulk</t>
  </si>
  <si>
    <t>PLT,96WL,UV,NT,NS,25/50</t>
  </si>
  <si>
    <t>Microplate, 384 Well, Polystyrene, Clear, Flat Bottom, Square Wells, Non Binding Surface, no Lid, Nonsterile, Bulk</t>
  </si>
  <si>
    <t>Microplate, 96 Well, Polystyrene, Clear, Flat Bottom, Non Binding Surface, no Lid, Nonsterile, Bulk</t>
  </si>
  <si>
    <t>Microplate, 96 Well, Polystyrene, Half Area, Low Volume, White, Flat Bottom, Non Binding Surface, no Lid, Nonsterile, Bulk</t>
  </si>
  <si>
    <t>Microplate, 384 Well, Polystyrene, Low Volume, Black/Clear Flat Bottom, Round Wells, Poly-D-Lysine, with Lid, Aseptically Manufactured, Bulk</t>
  </si>
  <si>
    <t>Microplate, 96 Well, Polystyrene, Black, Flat Bottom, Non Binding Surface, no Lid, Nonsterile, Bulk</t>
  </si>
  <si>
    <t>Microplate, 96 Well, Polystyrene, Black/Clear Flat Bottom, Non Binding Surface, no Lid, Nonsterile, Bulk</t>
  </si>
  <si>
    <t>Microplate, 384 Well, Polystyrene, Black/Clear Flat Bottom, Square Wells, Non Binding Surface, no Lid, Nonsterile, Bulk</t>
  </si>
  <si>
    <t>Microplate, 384 Well, Polypropylene, Clear, Round Bottom, Square Wells, Not Treated, no Lid, Sterile, Bulk</t>
  </si>
  <si>
    <t>Microplate, 384 Well, Polypropylene, Clear, Round Bottom, Square Wells, Not Treated, no Lid, Nonsterile, Bulk</t>
  </si>
  <si>
    <t>Microplate, 384 Well, Polypropylene, Black, Round Bottom, Square Wells, Not Treated, no Lid, Nonsterile, Bulk</t>
  </si>
  <si>
    <t>PLT,96WL,HALF AREA,UV,NT,RNASE/DNASE FREE,NS,BK,25/50</t>
  </si>
  <si>
    <t>Microplate, 384 Well, Polystyrene, Clear, Flat Bottom, Square Wells, Not Treated, with Lid, Sterile, Bulk</t>
  </si>
  <si>
    <t>Microplate, 384 Well, Polystyrene, Black/Clear Flat Bottom, Square Wells, Corning® CellBIND® Surface, with Lid, Sterile, Bulk</t>
  </si>
  <si>
    <t>Microplate, 96 Well, Polystyrene, Half Area, Low Volume, Black, Flat Bottom, Non Binding Surface, no Lid, Nonsterile, Bulk</t>
  </si>
  <si>
    <t>Microplate, 96 Well, Polystyrene, Half Area, Low Volume, White, Flat Bottom, TC-Treated, with Lid, Sterile, Bulk</t>
  </si>
  <si>
    <t>Microplate, 96 Well, Polystyrene, Half Area, Low Volume, Clear, Flat Bottom, High Binding, no Lid, Nonsterile, Bulk</t>
  </si>
  <si>
    <t>Microplate, 96 Well, Polystyrene, Half Area, Low Volume, White, Flat Bottom, Not Treated, no Lid, Nonsterile, Bulk</t>
  </si>
  <si>
    <t>Microplate, 96 Well, Polystyrene, Half Area, Low Volume, Black, Flat Bottom, Not Treated, no Lid, Nonsterile, Bulk</t>
  </si>
  <si>
    <t>Microplate, 96 Well, Polystyrene, Half Area, Low Volume, Clear, Flat Bottom, Not Treated, no Lid, Nonsterile, Bulk</t>
  </si>
  <si>
    <t>PLT,96WL,FB,A/2,TCT,W/LID,S,IND,1/50</t>
  </si>
  <si>
    <t>Microplate, 96 Well, Polystyrene, Half Area, Low Volume, Clear, Flat Bottom, TC-Treated, with Lid, Sterile, Bulk</t>
  </si>
  <si>
    <t>Microplate, 384 Well, Polystyrene, Clear, Flat Bottom, Square Wells, High Binding, no Lid, Nonsterile, Bulk</t>
  </si>
  <si>
    <t>Microplate, 384 Well, Polystyrene, Clear, Flat Bottom, Square Wells, TC-Treated, with Lid, Sterile, Bulk</t>
  </si>
  <si>
    <t>Microplate, 384 Well, Polystyrene, Clear, Flat Bottom, Square Wells, Not Treated, no Lid, Nonsterile, Bulk</t>
  </si>
  <si>
    <t>Microplate, 96 Well, Polystyrene, Half Area, Low Volume, Black/Clear Flat Bottom, TC-Treated, with Lid, Sterile, Bulk</t>
  </si>
  <si>
    <t>Microplate, 1536 Well, Polystyrene, 12.5 µL, Black, Flat Bottom, Not Treated, no Lid, Nonsterile, Bulk</t>
  </si>
  <si>
    <t>Microplate, 1536 Well, Polystyrene, 12.5 µL, White, Flat Bottom, Not Treated, no Lid, Nonsterile, Bulk</t>
  </si>
  <si>
    <t>Microplate, 1536 Well, Polystyrene, 12.5 µL, Black, Flat Bottom, TC-Treated, with Lid, Sterile, Bulk</t>
  </si>
  <si>
    <t>PLT,1536WL,WHT,FB,TCT,W/LID,S,BK,10/50</t>
  </si>
  <si>
    <t>Microplate, 1536 Well, Polystyrene, 12.5 µL, Black, Flat Bottom, Non Binding Surface, no Lid, Nonsterile, Bulk</t>
  </si>
  <si>
    <t>Microplate, 1536 Well, Polystyrene, 12.5 µL, White, Flat Bottom, Non Binding Surface, no Lid, Nonsterile, Bulk</t>
  </si>
  <si>
    <t>Cap,CellSTACK, Universal, Molded,33MM,S,IND,1/4</t>
  </si>
  <si>
    <t>PLATE,6WL,NON TREATED,PS,W/LID,S,BK,5/100</t>
  </si>
  <si>
    <t>PLATE,12WL,NON TREATED,PS,W/LID,S,BK,5/100</t>
  </si>
  <si>
    <t>PLATE,24WL,NON TREATED,PS,W/LID,S,BK,5/100</t>
  </si>
  <si>
    <t>TGOLD,PCR 8WL STRIP,RBW,PP,NS,BK,125/1250</t>
  </si>
  <si>
    <t>TGOLD,PCR 8WL STRIP,CLR,PP,NS,BK,125/1250</t>
  </si>
  <si>
    <t>TGOLD,PCR 8WL,CAP,RTPCR,CLR,PP,NS,BK,125/1250</t>
  </si>
  <si>
    <t>TGOLD,PCR,8WL,CAP,DT,CLR,PP,NS,BK,125/1250</t>
  </si>
  <si>
    <t>TGOLD,PCR TUBE,0.2ML,FT,RBW,PP,NS,BK,500/1000</t>
  </si>
  <si>
    <t>TGOLD,PCR TUBE 0.2ML,FT,CLR,PP,NS,BK,500/1000</t>
  </si>
  <si>
    <t>TGOLD,PCR TUBE,0.2ML,DT,RBW,PP,NS,BK,500/1000</t>
  </si>
  <si>
    <t>TGOLD,PCR TUBE,0.2ML,DT,CLR,PP,NS,BK,500/1000</t>
  </si>
  <si>
    <t>TGOLD,PCR,8WL CAP,DT,RBW,PP,NS,BK,125/1250</t>
  </si>
  <si>
    <t>TGOLD,PCR TUBE,0.5ML,FT,RBW,PP,NS,BK,500/1000</t>
  </si>
  <si>
    <t>TGOLD,PCR TUBE,0.5ML,FT,CLR,PP,NS,BK,500/1000</t>
  </si>
  <si>
    <t>TGOLD,PCR PLT,96W,FS,CLR,PP,NO LID,NS,BK,10/50</t>
  </si>
  <si>
    <t>TGOLD,PCR PLT,96W,HS,CLR,PP,NO LID,NS,BK,10/50</t>
  </si>
  <si>
    <t>TGOLD,PCR PLT,96W,ES,CLR,PP,NO LID,NS,BK,10/50</t>
  </si>
  <si>
    <t>TGOLD,PCR PLT,384WL,CLR,PP,NO LID,NS,BK,10/50</t>
  </si>
  <si>
    <t>PLT,96WL,TGOLD,HALF SKIRT PCR, CLR,W/2BC,PP,NS,BK,10/50</t>
  </si>
  <si>
    <t>PLATE,ASSAY,384WL,BCB,LOW FLANGE,NT,WO/LID,NS,25/100</t>
  </si>
  <si>
    <t>Microplate, 384 Well, Polystyrene, White/Clear Flat Bottom, Square Wells, Not Treated, no Lid, Nonsterile, Bulk</t>
  </si>
  <si>
    <t>PLATE,ASSAY,384WL,BCB,LOW FLANGE,TCT,W/LID,S,BK,20/100</t>
  </si>
  <si>
    <t>Microplate, 384 Well, Polystyrene, White/Clear Flat Bottom, Square Wells, TC-Treated, with Lid, Sterile, Bulk</t>
  </si>
  <si>
    <t>PLATE,ASSAY,384WL,BCB,LOW FLANGE,NON-BINDING,WO/LID,NS,25/100</t>
  </si>
  <si>
    <t>Microplate, 384 Well, Polystyrene, White/Clear Flat Bottom, Square Wells, Non Binding Surface, no Lid, Nonsterile, Bulk</t>
  </si>
  <si>
    <t>PLT,ASSAY,384WL,BCB,PDL,LOW FLANGE,ASCEPTICALLY MFG,W/LID,S,BK,20/100</t>
  </si>
  <si>
    <t>Microplate, 384 Well, Polystyrene, White/Clear Flat Bottom, Square Wells, Poly-D-Lysine, with Lid, Aseptically Manufactured, Bulk</t>
  </si>
  <si>
    <t>Corning® Untreated Microcarriers, 1 vial, 10 g</t>
  </si>
  <si>
    <t>PLT,96WL,PROTEIN CRYSTALLOGRAPHY,NS,BK,10/50</t>
  </si>
  <si>
    <t>PLT,384WL,PROT CRYSTAL,NT,NS,BK,10/50</t>
  </si>
  <si>
    <t>Corning Enhanced Attachment Microcarriers, 1 vial, 10 g</t>
  </si>
  <si>
    <t>Corning® Low Concentration Synthemax® II, 1 vial , 10 g</t>
  </si>
  <si>
    <t>TRANSWELL,96WL,WHITE,HTS RECEIVER,TCT,S,BK,10/10</t>
  </si>
  <si>
    <t>Corning® High Concentration Synthemax® II,1 vial, 10g</t>
  </si>
  <si>
    <t>PLT,96WL,PROTEIN CRYSTALLIZATION,CONICAL,FB,TREATED,NS,BK,25/50</t>
  </si>
  <si>
    <t>Corning® Collagen Coated Microcarriers, 1 vial, 10g</t>
  </si>
  <si>
    <t>Corning® Positive Charge Surface, 1 vial, 10g</t>
  </si>
  <si>
    <t>Microplate, 96 Well, Polystyrene, Clear, Round Bottom, Not Treated, with Lid, Sterile, Bulk</t>
  </si>
  <si>
    <t>Microplate, 96 Well, Polystyrene, Black, Round Bottom, Not Treated, no Lid, Nonsterile, Bulk</t>
  </si>
  <si>
    <t>Microplate, 96 Well, Polystyrene, Clear, Round Bottom, Not Treated, no Lid, Sterile, Bulk</t>
  </si>
  <si>
    <t>Microplate, 96 Well, Polystyrene, Clear, Round Bottom, Medium Binding, no Lid, Nonsterile, Bulk</t>
  </si>
  <si>
    <t>Microplate, Special Process, 96 Well, Polystyrene, Clear, Round Bottom, Not Treated, no Lid, Nonsterile, Bulk</t>
  </si>
  <si>
    <t>PLT,96WL,RB,TCT,W/LID,S,IND,1/50</t>
  </si>
  <si>
    <t>SNAPWELL,0.4UM,TCT,CLR POLYESTER,S,6PL/24</t>
  </si>
  <si>
    <t>FLASK,75CM,ULTRA LOW ATTACH,CANTED NECK,VENT CAP,S,BK,4/24</t>
  </si>
  <si>
    <t>FLASK,25CM,ULTRA LOW ATTACH,CANTED NECK,VENT CAP,S,BK,6/24</t>
  </si>
  <si>
    <t>FLASK,100cm2,LOW PROFILE,TCT,VENTED,ANGLED NECK,S,BK,6/60</t>
  </si>
  <si>
    <t>Microplate, 384 Well, Polystyrene, Low Volume, Black, Flat Bottom, Round Wells, Non Binding Surface, no Lid, Nonsterile, Bulk</t>
  </si>
  <si>
    <t>Microplate, 384 Well, Polystyrene, Low Volume, Black, Flat Bottom, Round Wells, Not Treated, no Lid, Nonsterile, Bulk</t>
  </si>
  <si>
    <t>Microplate, 384 Well, Polystyrene, Low Volume, Black, Flat Bottom, Round Wells, TC-Treated, with Lid, Sterile, Bulk</t>
  </si>
  <si>
    <t>Corning® Multicoated Microplate, 96-Well, Black Clear-Bottom, non-sterile, with lid, bulk</t>
  </si>
  <si>
    <t>Microplate, 384 Well, Polystyrene, Low Volume, White, Flat Bottom, Round Wells, Non Binding Surface, no Lid, Nonsterile, Bulk</t>
  </si>
  <si>
    <t>Microplate, 384 Well, Polystyrene, Low Volume, White, Flat Bottom, Round Wells, Not Treated, for Homogenous Luminescent and HTRF Assays only, no Lid, Nonsterile, Bulk</t>
  </si>
  <si>
    <t>Microplate, 384 Well, Polystyrene, Low Volume, White, Flat Bottom, Round Wells, TC-Treated, with Lid, Sterile, Bulk</t>
  </si>
  <si>
    <t>Corning® Multicoated Microplate, 1536-Well, Black Clear-Bottom, non-sterile, wit lid, bulk</t>
  </si>
  <si>
    <t>Corning® Spheroid Microplate, 384 well, Black with Clear Round bottom, with Lid, ULA, Sterile</t>
  </si>
  <si>
    <t>Microplate, 1536 Well, Polystyrene, 12.5 µL, Black/Clear Flat Bottom, Low Base, Not Treated, no Lid, Nonsterile, Bulk</t>
  </si>
  <si>
    <t>Microplate, 1536 Well, Polystyrene, 12.5 µL, Black/Clear Flat Bottom, Low Base, Corning® CellBIND® Surface, with Lid, Sterile, Bulk</t>
  </si>
  <si>
    <t>PLT,1536WL,CELLBIND,HIGH WEB,BCB,LOW BASE,WO/LID,NS,BK,20/100</t>
  </si>
  <si>
    <t>PLT,1536WL,BCB,LOW BASE,HIGH WEB,NT,WO/LID,NS,BK,20/100</t>
  </si>
  <si>
    <t>PLT,1536WL,BCB,LOW BASE,HIGH WEB,TCT,WO/LID,S,BK,20/100</t>
  </si>
  <si>
    <t>Microplate, 1536 Well, Polystyrene, 12.5 µL, Black/Clear Flat Bottom, Low Base, TC-Treated, with Lid, Sterile, Bulk</t>
  </si>
  <si>
    <t>Microplate, 96 Well, Polystyrene, Clear, Flat Bottom, Poly-D-Lysine, with Lid, Aseptically Manufactured, Bulk</t>
  </si>
  <si>
    <t>Microplate, 96 Well, Polystyrene, Black/Clear Flat Bottom, Poly-D-Lysine, with Lid, Aseptically Manufactured, Bulk</t>
  </si>
  <si>
    <t>Microplate, 96 Well, Polystyrene, White/Clear Flat Bottom, Poly-D-Lysine, with Lid, Aseptically Manufactured, Bulk</t>
  </si>
  <si>
    <t>Microplate, 384 Well, Polystyrene, Clear, Flat Bottom, Square Wells, Poly-D-Lysine, with Lid, Aseptically Manufactured, Bulk</t>
  </si>
  <si>
    <t>Microplate, 384 Well, Polystyrene, Black/Clear Flat Bottom, Square Wells, Poly-D-Lysine, with Lid, Aseptically Manufactured, Bulk</t>
  </si>
  <si>
    <t>Microplate, 384 Well, Polystyrene, Clear Flat Bottom, Square Wells, Fibronectin, with Lid, Aseptically Manufactured, Bulk</t>
  </si>
  <si>
    <t>Microplate, 96 Well, Polystyrene, Half Area, Low Volume, Black, Flat Bottom, TC-Treated, with Lid, Sterile, Bulk</t>
  </si>
  <si>
    <t>Microplate, 96 Well, Polypropylene, Clear, Round Bottom, Corner Notch, Not Treated, with Low Evaporation Lid, Sterile, Individually Packaged</t>
  </si>
  <si>
    <t>Microplate, 96 Well, Polystyrene, Half Area, Low Volume, Black/Clear Flat Bottom, Not Treated, no Lid, Nonsterile, Bulk</t>
  </si>
  <si>
    <t>Microplate, 96 Well, Polystyrene, Half Area, Low Volume, Black/Clear Flat Bottom, Non Binding Surface, no Lid, Nonsterile, Bulk</t>
  </si>
  <si>
    <t>Microplate, 96 Well, Polystyrene, Half Area, Low Volume, White/Clear Flat Bottom, Not Treated, no Lid, Nonsterile, Bulk</t>
  </si>
  <si>
    <t>Microplate, 96 Well, Polystyrene, Half Area, Low Volume, White/Clear Flat Bottom, Non Binding Surface, no Lid, Nonsterile, Bulk</t>
  </si>
  <si>
    <t>Microplate, 96 Well, Polystyrene, Half Area, Low Volume, White/Clear Flat Bottom, TC-Treated, with Lid, Sterile, Bulk</t>
  </si>
  <si>
    <t>Microplate, 96 Well, Polystyrene, Half Area, Low Volume, White/Clear Flat Bottom, TC-Treated, no Lid, Sterile, Bulk</t>
  </si>
  <si>
    <t>Microplate, 1536 Well, Polystyrene, 12.5 µL, Black/Clear Flat Bottom, Not Treated, no Lid, Nonsterile, Bulk</t>
  </si>
  <si>
    <t>Microplate, 1536 Well, Polystyrene, 12.5 µL, Black/Clear Flat Bottom, TC-Treated, with Lid, Sterile, Bulk</t>
  </si>
  <si>
    <t>PLT,96WL,VB,TCT,W/LID,S,IND,1/50</t>
  </si>
  <si>
    <t>Microplate, 1536 Well, Polystyrene, 12.5 µL, Black/Clear Flat Bottom, Non Binding Surface, no Lid, Nonsterile, Bulk</t>
  </si>
  <si>
    <t>Microplate, 96 Well, Polystyrene, Clear, V-Bottom, Not Treated, no Lid, Sterile, Individually Packaged</t>
  </si>
  <si>
    <t>Microplate, 96 Well, Polystyrene, Clear, V-Bottom, Not Treated, no Lid, Nonsterile, Bulk</t>
  </si>
  <si>
    <t>Microplate, Special Process, 96 Well, Polystyrene, Clear, V-Bottom, Not Treated, no Lid, Nonsterile, Bulk</t>
  </si>
  <si>
    <t>Microplate, 96 Well, Polystyrene, White/Clear Flat Bottom, TC-Treated, with Lid, Sterile, Bulk</t>
  </si>
  <si>
    <t>Microplate, 96 Well, Polystyrene, Black/Clear Flat Bottom, TC-Treated, with Lid, Sterile, Bulk</t>
  </si>
  <si>
    <t>Corning CellBIND Surface,RB,850CMS,PS,W/EZ GRIP CAP,2/40</t>
  </si>
  <si>
    <t>Microplate, 96 Well, Polystyrene, White, Flat Bottom, Not Treated, no Lid, Nonsterile, Bulk</t>
  </si>
  <si>
    <t>Microplate, 96 Well Stripwell™, 8 Well Strips, Polystyrene, White, Flat Bottom, Medium Binding, no Lid, Nonsterile, Bulk</t>
  </si>
  <si>
    <t>Microplate, 96 Well Stripwell™, 8 Well Strips, Polystyrene, Black, Flat Bottom, Medium Binding, no Lid, Nonsterile, Bulk</t>
  </si>
  <si>
    <t>Microplate, 96 Well, Polystyrene, Black, Flat Bottom, Not Treated, no Lid, Nonsterile, Bulk</t>
  </si>
  <si>
    <t>Microplate, 96 Well, Polystyrene, Black, Flat Bottom, TC-treated, with Lid, Sterile, Bulk</t>
  </si>
  <si>
    <t>Microplate, 96 Well, Polystyrene, White, Flat Bottom, TC-treated, with Lid, Sterile, Bulk</t>
  </si>
  <si>
    <t>Microplate, 96 Well, Polystyrene, White, Flat Bottom, High Binding, no Lid, Nonsterile, Bulk</t>
  </si>
  <si>
    <t>Microplate, 96 Well Stripwell™, 8 Well Strips, Polystyrene, White, Flat Bottom, High Binding, no Lid, Nonsterile, Bulk</t>
  </si>
  <si>
    <t>Microplate, 96 Well Stripwell™, 8 Well Strips, Polystyrene, Black, Flat Bottom, High Binding, no Lid, Nonsterile, Bulk</t>
  </si>
  <si>
    <t>Microplate, 96 Well, Polystyrene, Black, Flat Bottom, High Binding, no Lid, Nonsterile, Bulk</t>
  </si>
  <si>
    <t>Lid, 96 Well Microplates, Low Evaporation, Polystyrene, Corner Notch, Sterile, Individually Packaged</t>
  </si>
  <si>
    <t>Lid, 96 Well Microplates, Low Evaporation, Polystyrene, Corner Notch, Sterile, Bulk</t>
  </si>
  <si>
    <t>Lid, Microplates, Universal, Polystyrene, Corner Notch, Black, Sterile, Bulk</t>
  </si>
  <si>
    <t>Microplate, 1536 Well, Polystyrene, 10 µL, Black, Round Bottom, Not Treated, no Lid, Nonsterile, Bulk</t>
  </si>
  <si>
    <t>Microplate, 1536 Well, Polystyrene, 10 µL, White, Round Bottom, Not Treated, no Lid, Nonsterile, Bulk</t>
  </si>
  <si>
    <t>Microplate, Storage, 96 Well, Polypropylene, 0.5 mL, Clear, V-Bottom, Not Treated, no Lid, Sterile, Bulk</t>
  </si>
  <si>
    <t>Microplate, Storage, 96 Well, Polypropylene, 0.5 mL, Clear, V-Bottom, Not Treated, no Lid, Nonsterile, Bulk</t>
  </si>
  <si>
    <t>Microplate, Storage, 96 Well, Polypropylene, 1 mL, Clear, Round Bottom, Not Treated, no Lid, Sterile, Bulk</t>
  </si>
  <si>
    <t>Microplate, Storage, 96 Well, Polypropylene, 1 mL, Clear, Round Bottom, Not Treated, no Lid, Nonsterile, Bulk</t>
  </si>
  <si>
    <t>Microplate, Storage, 96 Well, Polypropylene, 2 mL, Clear, V-Bottom, Square Wells, Not Treated, no Lid, Sterile, Bulk</t>
  </si>
  <si>
    <t>Microplate, Storage, 96 Well, Polypropylene, 2 mL, Clear, V-Bottom, Square Wells, Not Treated, no Lid, Nonsterile, Bulk</t>
  </si>
  <si>
    <t>Microplate, Storage, 384 Well, Polypropylene, 180 µL, Clear, Square Wells, Round Bottom, Not Treated, no Lid, Sterile, Bulk</t>
  </si>
  <si>
    <t>Microplate, Storage, 384 Well, Polypropylene, 180 µL, Clear, Square Wells, Round Bottom, Not Treated, no Lid, Nonsterile, Bulk</t>
  </si>
  <si>
    <t>CAP,CellSTACK,33mm VENT,0.2MICRON,ORANGE,S,IND,1/6</t>
  </si>
  <si>
    <t>CAP,CELLSTACK,33MM,SOLID,BLACK,S,IND,1/6</t>
  </si>
  <si>
    <t>Microplate, Optical Imaging, 384 Well, Polystyrene, Black/Clear Flat Bottom, TC-Treated, with Lid, Sterile, Bulk</t>
  </si>
  <si>
    <t>PLATE,24WL,OSTEO ASSAY SURFACE,BARCODED,S,IND,1/4</t>
  </si>
  <si>
    <t>PLATE,96WL,OSTEO ASSAY SURFACE,BARCODED,S,IND,1/4</t>
  </si>
  <si>
    <t>PLATE,96WL,STRIPWELL,1X8,OSTEO ASSAY SURFACE,IND,S,1/2</t>
  </si>
  <si>
    <t>PLT,96WL,FB,TCT,W/LID,S,BK,10/50</t>
  </si>
  <si>
    <t>PIPETTE,1ML,PS,S,BK,50BAG/1000</t>
  </si>
  <si>
    <t>PIPETTE,1ML,PW,PS,S,IND,100BAG/1000</t>
  </si>
  <si>
    <t>PIPETTE,1ML,PW,PS,S,IND,100BAG/200</t>
  </si>
  <si>
    <t>PIPETTE,2ML,PS,S,BK,50BAG/1000</t>
  </si>
  <si>
    <t>PIPETTE,2ML,PW,PS,S,IND,100BAG/1000</t>
  </si>
  <si>
    <t>PIPETTE,5ML,PS,S,BK,50BAG/500</t>
  </si>
  <si>
    <t>PIPETTE,5ML,PW,PS,S,IND,50BAG/200</t>
  </si>
  <si>
    <t>PIPETTE,10ML,PS,S,BK,50BAG/500</t>
  </si>
  <si>
    <t>PIPETTE,10ML,PW,PS,S,IND,50BAG/200</t>
  </si>
  <si>
    <t>COSTAR SHORTY PIPETS,5ML,S,IND WRAPPED,200/200</t>
  </si>
  <si>
    <t>COSTAR SHORTY PIPETS,10ML,S,IND WRAPPED,100/100</t>
  </si>
  <si>
    <t>TIPS,10UL,NATURAL GRADUATED EXTENDED LENGTH,S,BK,1000/10000</t>
  </si>
  <si>
    <t>TIPS,200UL,NATURAL GRADUATED STANDARDIZATION,S,BK,1000/10000</t>
  </si>
  <si>
    <t>TIPS,200UL,YELLOW GRADUATED STANDARDIZATION,S,BK,1000/10000</t>
  </si>
  <si>
    <t>TIPS,1000XT ,NATURAL GRADUATED EXTENDED LENGTH,S,BK,768/7680</t>
  </si>
  <si>
    <t>TIPS,10UL,NAT GRAD EXTENDED LENGTH IN HINGED RACKS,NS,BK,960/3840</t>
  </si>
  <si>
    <t>TIPS,200UL,NAT GRAD STANDARDIZATION IN HINGED RACKS,NS,BK,960/3840</t>
  </si>
  <si>
    <t>TIPS,200UL,YEL GRAD STANDARDIZATION IN HINGED RACKS,NS</t>
  </si>
  <si>
    <t>TIPS,300UL,NAT GRADUATED IN HINGED RACKS,NS,BK,960/3840</t>
  </si>
  <si>
    <t>TIPS,1000XT ,NAT GRAD EXTENDED LENGTH IN HINGED RACK,NS,BK.768/3072</t>
  </si>
  <si>
    <t>TIPS,10UL,NAT GRAD EXTENDED LENGTH IN HINGED RACKS,S,BK,960/3840</t>
  </si>
  <si>
    <t>TIPS,200UL,NAT GRAD STANDARDIZATION IN HINGED RACKS,S,BK,960/3840</t>
  </si>
  <si>
    <t>TIPS,200UL,YEL GRAD STANDARDIZATION IN HINGED RACKS,S,BK,960/3840</t>
  </si>
  <si>
    <t>TIPS,300UL,NAT GRADUATED IN HINGED RACKS,S,BK,960/3840</t>
  </si>
  <si>
    <t>TIPS,1000XT ,NAT GRAD EXTENDED LENGTH IN HINGED RACK,S,BK,768/3072</t>
  </si>
  <si>
    <t>TIPS,10UL,NAT GRAD EXT LENGTH VACUUM FORMED UNITS 10 DECKS,960/3840</t>
  </si>
  <si>
    <t>TIPS,200UL,NAT GRAD STAND VACUUM FORMED UNITS 10 DECKS,960/3840</t>
  </si>
  <si>
    <t>TIPS,200UL,YEL GRADUAYED STAND VACUUM FORMED UNITS 10 DECKS,960/3840</t>
  </si>
  <si>
    <t>TIPS,300UL,NATURAL GRADUATED IN VACUUM FORMED UNITS 10 DECKS,960/3840</t>
  </si>
  <si>
    <t>TIPS,1000XT ,NAT GRAD EXT LENGTH VACUUM FORMED UNITS OF 8 DECKS,768/3072</t>
  </si>
  <si>
    <t>ONE RELOAD-10UL EXT LENGTH TIPS VACCUM FORMED 10 DECKS, 10 EMPTY RACKS,960/960</t>
  </si>
  <si>
    <t>ONE RELOAD-200UL NAT STAND TIPS VACCUM FORMED 10 DECKS, 10 EMPTY RACKS,960/960</t>
  </si>
  <si>
    <t>ONE RELOAD-200UL YEL STAND TIPS VACCUM FORMED 10 DECKS, 10 EMPTY RACKS,960/960</t>
  </si>
  <si>
    <t>ONE RELOAD-300UL NAT TIPS VACCUM FORMED 10 DECKS, 10 RACKS,960/960</t>
  </si>
  <si>
    <t>ONE RELOAD-1000XT NAT EXT LENGTH TIPS VACCUM FORMED 8 DECKS,768/768</t>
  </si>
  <si>
    <t>TIPS, 10UL EXT LENGTH NAT GRAD LOW BIND BARRIER IN HINGED RACKS,960/3840</t>
  </si>
  <si>
    <t>TIPS, 20UL NAT GRAD LOW BIND BARRIER IN HINGED RACKS,S,BK,960/3840</t>
  </si>
  <si>
    <t>TIPS, 100UL NAT GRAD LOW BIND BARRIER IN HINGED RACKS,S,BK,960/3840</t>
  </si>
  <si>
    <t>TIPS, 200UL NAT GRAD LOW BIND BARRIER IN HINGED RACKS,S,BK,960/3840</t>
  </si>
  <si>
    <t>TIPS, 200UL NAT GRAD LOW BIND BARRIER IN HINGED RACKS,S,BK,768/3072</t>
  </si>
  <si>
    <t>TIPS,1000XT ,NAT GRAD EXT LENGTH BARRIER IN HINGED RACKS,S,BK,768/3072</t>
  </si>
  <si>
    <t>TIPS,10UL EXT LENGTH NAT GRAD IN TIPSTATION PIPETTTING PLATFORM,960/4800</t>
  </si>
  <si>
    <t>TIPS,200UL NAT STANDARDIZATION IN TIPSTATION PIPETTTING PLATFORM,BK,960/4800</t>
  </si>
  <si>
    <t>TIPS,10UL EXT LENGTH NAT GRAD IN TIPSTATION PIPETTTING PLATFORM,sterile 960/4800</t>
  </si>
  <si>
    <t>TIPS,200UL NAT STANDARDIZATION IN TIPSTATION PIPETTTING PLATFORM,sterile,960/4800</t>
  </si>
  <si>
    <t>EMPTY RACKS 10UL, 200UL, 300UL,24/CS</t>
  </si>
  <si>
    <t>EMPTY RACKS MULTIGUARD 3, 1000XT,16/CS</t>
  </si>
  <si>
    <t>TIPS, 10UL EXT LENGTH NAT GRAD IN TIPSTATION PIPETTTING PLATFORM,BK,960/3840</t>
  </si>
  <si>
    <t>TIPS,200UL NAT GRAD LOW BIND STAND IN HINGED RACKS,NS,BK,960/3840</t>
  </si>
  <si>
    <t>TIPS,300UL NAT GRAD LOW BIND IN HINGED RACKS,NS,BK,960/3840</t>
  </si>
  <si>
    <t>TIPS,10UL EXT LENGTH NAT GRAD LOW BIND IN HINGED RACKS,S,BK,960/3840</t>
  </si>
  <si>
    <t>TIPS,200UL NAT GRAD LOW BIND STAND IN HINGED RACKS,S,BK,960/3840</t>
  </si>
  <si>
    <t>TIPS,300UL NAT GRAD LOW BIND IN HINGED RACKS,S,BK,960/3840</t>
  </si>
  <si>
    <t>TIPS,10UL,NAT GRAD EXT LENGTH LOW BIND VACUUM FORM UNITS OF 10 DECKS,BK,960/3840</t>
  </si>
  <si>
    <t>TIPS,200UL,NAT GRAD STAND LOW BIND VACUUM FORM UNITS OF 10 DECKS,BK,960/3840</t>
  </si>
  <si>
    <t>TIPS,300UL,NAT GRAD LOW BIND VACUUM FORM UNITS OF 10 DECKS,BK,960/3840</t>
  </si>
  <si>
    <t>PIPETTE,25ML,PS,S,BK,25BAG/200</t>
  </si>
  <si>
    <t>PIPETTE,25ML,PW,PS,S,IND,50BAG/200</t>
  </si>
  <si>
    <t>CENTRIFUGE, STYROFOAM TUBE RACK, 50ML,NS,20/20</t>
  </si>
  <si>
    <t>UNIVERSAL FOAM CENTRIFUGE TUBE RACK,15/50ML,NS,BK,20/20</t>
  </si>
  <si>
    <t>HTS TRANSWELL,TISSUE CULTURE TREATED RESERVOIR,S,BK,12/48</t>
  </si>
  <si>
    <t>Cluster Tube System, 96 Well, Individual, Polypropylene, 1.2 mL, Not Treated, no Caps, Nonsterile, Bulk</t>
  </si>
  <si>
    <t>Cluster Tube System, 96 Well, 8-Tube Strip, Polypropylene, 1.2 mL, Not Treated, no Caps, Nonsterile, Bulk</t>
  </si>
  <si>
    <t>Cluster Tube System, 96 Well, Individual, Polypropylene, 1.2 mL, Not Treated, no Caps, Racked, Nonsterile, Bulk</t>
  </si>
  <si>
    <t>Cluster Tube System, 96 Well, Individual, Polypropylene, 1.2 mL, Not Treated, no Caps, Racked, Sterile, Bulk</t>
  </si>
  <si>
    <t>Cluster Tube System, 96 Well, 8-Tube Strip, Polypropylene, 1.2 mL, Not Treated, no Caps, Racked, Nonsterile, Bulk</t>
  </si>
  <si>
    <t>Cluster Tube System, 96 Well, 8-Tube Strip, Polypropylene, 1.2 mL, Not Treated, no Caps, Racked, Sterile, Bulk</t>
  </si>
  <si>
    <t>Cluster Tube System, 96 Well, 8-Cap Strip, Polyethylene, Sterile, Bulk</t>
  </si>
  <si>
    <t>PIPETTE,100ML,PW,PS,S,IND,10BAG/100</t>
  </si>
  <si>
    <t>PIPETTE,1ML,PPW,PS,S,IND,50BAG/1000</t>
  </si>
  <si>
    <t>PIPETTE,2ML,PPW,PS,S,IND,50BAG/1000</t>
  </si>
  <si>
    <t>PIPETTE,5ML,PPW,PS,S,IND,50BAG/200</t>
  </si>
  <si>
    <t>PIPETTE,10ML,PPW,PS,S,IND,50BAG/200</t>
  </si>
  <si>
    <t>PIPETTE,25ML,PPW,PS,S,IND,25BAG/200</t>
  </si>
  <si>
    <t>PIPETTE,50ML,PPW,PS,S,IND,25BAG/100</t>
  </si>
  <si>
    <t>PIPETTE,100ML,PPW,PS,S,IND,10BAG/100</t>
  </si>
  <si>
    <t>PIPETTE,50ML,PS,S,BK,25BAG/100</t>
  </si>
  <si>
    <t>PIPETTE,50ML,PW,PS,S,IND,25BAG/100</t>
  </si>
  <si>
    <t>Corning® 384 Well Plate, Low Volume, Black, High Binding, Round Bottom, Without Lid, Nonsterile</t>
  </si>
  <si>
    <t>Corning® 384 Well Plate, Low Volume, Black, Non Treated, Round Bottom, Without Lid, Nonsterile</t>
  </si>
  <si>
    <t>Corning® 384 Well Plate, Low Volume, White, Non Treated, Round Bottom, Without Lid, Nonsterile</t>
  </si>
  <si>
    <t>Corning® 384 Well Plate, Low Volume, White, NBS, U-Bottom, Without Lid, Nonsterile</t>
  </si>
  <si>
    <t>Corning® 384 Well Plate, Low Volume, Black, NBS, U-Bottom, Without Lid, Nonsterile</t>
  </si>
  <si>
    <t>Corning® Spheroid Microplate, 96 well, Black with Clear Round bottom, with Lid, ULA, Sterile, indiv. wrapped</t>
  </si>
  <si>
    <t>Corning® Spheroid Microplate, 384 well, Black with Clear Round bottom, with Lid, ULA, Sterile, indiv. wrapped</t>
  </si>
  <si>
    <t>Corning® 96 Well Half Area High Content Imaging Plate, w Lid, BCB, TCT, COC, low base, sterile</t>
  </si>
  <si>
    <t>Corning® 384 Well High Content Imaging Plate, w Lid, BCB, TCT, COC, low base, sterile</t>
  </si>
  <si>
    <t>Corning® Spheroid Microplate, 96 well, Black with Clear Round bottom, with Lid, ULA, Sterile</t>
  </si>
  <si>
    <t>TUBE,CENTRIFUGE,50ML, W/FLAT CAP,S,BK,25/DUAL RACK,300/CS</t>
  </si>
  <si>
    <t>PLT,1536WL,BCB,COC, NT,WO/LID,NS,BK,20/100</t>
  </si>
  <si>
    <t>Microplate, 1536 Well, COC, Black Clear Bottom, TC Treated, no Lid, Sterile, Bulk</t>
  </si>
  <si>
    <t>Microplate, 1536 Well, COC, Black Clear Bottom,Corning® CellBIND® Surface, no Lid, Sterile, Bulk</t>
  </si>
  <si>
    <t>Microplate, 1536 Well, COC, Black Clear Bottom, Poly-D-Lysine, no Lid, Nonsterile, Bulk</t>
  </si>
  <si>
    <t>Microplate, 1536 Well, COC, Black, Not Treated, no Lid, Nonsterile, Bulk</t>
  </si>
  <si>
    <t>Microplate, 1536 Well, COC, Black , TC Treated, no Lid, Sterile, Bulk</t>
  </si>
  <si>
    <t>Microplate, 1536 Well, COC, Black, NBS, no Lid, Nonsterile, Bulk</t>
  </si>
  <si>
    <t>Microplate, 1536 Well, COC, Black,Corning® CellBIND® Surface, no Lid, Sterile, Bulk</t>
  </si>
  <si>
    <t>Microplate, 1536 Well, COC,White, Not Treated, no Lid, Nonsterile, Bulk</t>
  </si>
  <si>
    <t>Microplate, 1536 Well, COC, White , TC Treated, no Lid, Sterile, Bulk</t>
  </si>
  <si>
    <t>Microplate, 1536 Well, COC, White, NBS, no Lid, Nonsterile, Bulk</t>
  </si>
  <si>
    <t>Microplate, 1536 Well, COC, White, Corning® CellBIND® Surface, no Lid, Sterile, Bulk</t>
  </si>
  <si>
    <t>Corning® 96 Well Plate, COC, Half Area, Low Volume, Black/Glass Flat Bottom, non-coated, with Lid, Sterile, Individually Packaged</t>
  </si>
  <si>
    <t>Corning® 384 Well Plate, COC, Low Volume, Black/Glass Flat Bottom, Round Wells, non-coated, with Lid, Sterile, Individually Packaged</t>
  </si>
  <si>
    <t>Microplate, 384 Well, Polystyrene, Black Clear Bottom, Flat Bottom, ULA coated,w/lid, Sterile, Bulk 20/100</t>
  </si>
  <si>
    <t>Corning® Multicoated Microplate, 384-Well, Black Clear-Bottom, non-sterile, with lid, bulk</t>
  </si>
  <si>
    <t>Corning, 96 well, black, Round Bottom, ULA, S, w/lid, 1/24</t>
  </si>
  <si>
    <t>Microplate, 384 Well, Polystyrene, Black/Clear Bottom, Square Wells, Fibronectin, with Lid, Aseptically Manufactured, Bulk</t>
  </si>
  <si>
    <t>Corning® Polyester Sealing tape for Microplate , Non sterile</t>
  </si>
  <si>
    <t>Corning Enhanced Attachment Microcarriers, 1 vial, 100 g</t>
  </si>
  <si>
    <t>Corning Enhanced Attachment Microcarriers, 1 vial, 500 g</t>
  </si>
  <si>
    <t>Corning® Low Concentration Synthemax® II, 1 vial , 100 g</t>
  </si>
  <si>
    <t>Corning® Low Concentration Synthemax® II, 1 vial , 500 g</t>
  </si>
  <si>
    <t>Corning® Untreated Microcarriers, 1 vial, 100 g</t>
  </si>
  <si>
    <t>Corning® Untreated Microcarriers, 1 vial, 500 g</t>
  </si>
  <si>
    <t>Disposable aseptic transfer cap, microcarriers, 500g,mpc,sterile,1/pk,1/cs</t>
  </si>
  <si>
    <t>Corning® 96 Well Half Area High Content Imaging Plate, w Lid, BCB, TCT, COC, sterile</t>
  </si>
  <si>
    <t>Corning® 384 Well High Content Imaging Plate, w Lid, BCB, TCT, COC, sterile</t>
  </si>
  <si>
    <t>Microplate, 384 Well, Polystyrene, Black/Clear Bottom, Square Wells, Collagen, with Lid, Aseptically Manufactured, Bulk</t>
  </si>
  <si>
    <t>TIPS,CORNING BRAND PIPET,1000uL,NON-GRAD,BLUE,HINGED RACK,NS,100/1000</t>
  </si>
  <si>
    <t>PIPETTE TIPS,1-200UL,GENERIC,NAT,NS,BK,1000/30000</t>
  </si>
  <si>
    <t>PIPETTE TIPS,GENERIC,100-1000UL,BLUE,NS,1000/30000</t>
  </si>
  <si>
    <t>TIP,0.1-2.0uL MICROVOLUME FILTER,S,RK,96/960</t>
  </si>
  <si>
    <t>TIPS,200UL,NAT,PP,NS,STK RK,480/4800</t>
  </si>
  <si>
    <t>TIPS,200UL,NAT,PP,S,STK RK,480/4800</t>
  </si>
  <si>
    <t>TIPS,200UL,NAT,PP,NS,STK RK,480/960</t>
  </si>
  <si>
    <t>TIPS,ISOTIP,FILTER,0.2-10UL,S,RK,96/960</t>
  </si>
  <si>
    <t>TIPS,ISOTIP FILTER,0.5-10UL,S,RK,96/960</t>
  </si>
  <si>
    <t>TIPS,ISOTIP FILTER,100-1000UL,S,RK,100/1K</t>
  </si>
  <si>
    <t>TIPS,ISOTIP,FILTER,1-200UL,S,RK,96/960</t>
  </si>
  <si>
    <t>TIPS GEL-G,10UL,FT,NS,RK,200/400</t>
  </si>
  <si>
    <t>TIPS,ISOTIP FILTER,1-30UL,S,RK,96/960</t>
  </si>
  <si>
    <t>TIPS,ISOTIP FILTER,1-200UL,S,RK,96/960</t>
  </si>
  <si>
    <t>TIPS MICRO-G,0.1-10UL,NS,RK,96/960</t>
  </si>
  <si>
    <t>TIPS MICRO-E,0.5-10UL,S,RK,96/960</t>
  </si>
  <si>
    <t>TIPS MICRO-E,0.5-10UL,NS,RK,96/960</t>
  </si>
  <si>
    <t>TIPS MICRO-G,0.1-10UL,NS,BAG,1K/10K</t>
  </si>
  <si>
    <t>TIP,200UL,UNIVERSAL,NAT,NS,BAG,1K/10K</t>
  </si>
  <si>
    <t>TIP,200UL,UNIVERSAL,YEL,NS,BAG,1K/10K</t>
  </si>
  <si>
    <t>TIP,100-1000UL,UNIVERSAL,BLU,NS,BAG,1K/10K</t>
  </si>
  <si>
    <t>TIPS GEL,200UL,RD,NS,RK,200/400</t>
  </si>
  <si>
    <t>TIPS GEL,200UL,FT,NS,RK,200/400</t>
  </si>
  <si>
    <t>TIPS,200UL,NAT,PP,NS,BAG,1K/1K</t>
  </si>
  <si>
    <t>TIPS,200UL,NAT,PP,NS,RK,96/960</t>
  </si>
  <si>
    <t>TIPS,200UL,YEL,PP,NS,RK,96/960</t>
  </si>
  <si>
    <t>TIPS,200UL,YEL,PP,NS,BAG,1K/1K</t>
  </si>
  <si>
    <t>TIPS,1000UL,BLU,PP,NS,RK,100/1K</t>
  </si>
  <si>
    <t>TIPS,1000UL,BLU,PP,NS,BAG,1K/1K</t>
  </si>
  <si>
    <t>REAGENT RESERV, 50ML,WHITE,PS,S,BK,5/200</t>
  </si>
  <si>
    <t>REAGENT RESERV,50ML,WHITE,PS,S,IND,1/100</t>
  </si>
  <si>
    <t>REAGENT RESERV,100ML,WHT,PS,S,BK,5/200</t>
  </si>
  <si>
    <t>REAGENT RESERV,100ML,WHT,PS,S,IND,1/100</t>
  </si>
  <si>
    <t>TIPS MICRO-G,0.1-10UL,S,RK,96/960</t>
  </si>
  <si>
    <t>TIPS MICRO-E,0.5-10UL,NS,BAG,1K/10K</t>
  </si>
  <si>
    <t>PIPETTE,1ML,ASPIRATION,S,BK,50/1000</t>
  </si>
  <si>
    <t>PCR 'P' PLT,96WL,PC,WO/LID,NS,IND,1/25</t>
  </si>
  <si>
    <t>PCR 'M' PLT,96WL,PC,WO/LID,NS,IND,1/25</t>
  </si>
  <si>
    <t>PCR LID FOR MODELS,C,M,H,PC,IND,1/25</t>
  </si>
  <si>
    <t>Sealing Tape, for 96 Well Microplates, Polyethylene, Nonsterile, Bulk</t>
  </si>
  <si>
    <t>PCR TUBE,0.5ML,FT,PP,NS,BK,250/1000</t>
  </si>
  <si>
    <t>PCR TUBE,0.2ML,DT,PP,NS,BK,96/960</t>
  </si>
  <si>
    <t>PCR TUBE,8WL STRIP,NAT,PP,NS,BK,60/300</t>
  </si>
  <si>
    <t>PCR TUBE,8WL STRIP,RBW,PP,NS,BK,60/300</t>
  </si>
  <si>
    <t>PCR PLT,96WL,NAT,PP,WO/LID,NS,BK,25/25</t>
  </si>
  <si>
    <t>Sealing Tape, for 384 Well Plates, Aluminum, Nonsterile, Bulk</t>
  </si>
  <si>
    <t>Sealing Tape, for 96 Well Plates, Aluminum, Nonsterile, Bulk</t>
  </si>
  <si>
    <t>PCR,TUBE,0.2ML,FT,PP,NS,BK,96/960</t>
  </si>
  <si>
    <t>SEALING TAPE,UNIVERSAL OPTICAL,NS,BK,25/100</t>
  </si>
  <si>
    <t>STRIPETTE,100ML,P/P,TRIPLE BAGGED,S,IND,25/100</t>
  </si>
  <si>
    <t>PLT,96WL,RB,ULA,W/LID,IND,S,1/24</t>
  </si>
  <si>
    <t>PLT,96WL,STRIPWELL,1X8,LOW VOLUME, CARBOBIND,NS,IND,1/50</t>
  </si>
  <si>
    <t>STRIPETTE,10ML,P/P,TRIPLE BAGGED,S,IND,50/200</t>
  </si>
  <si>
    <t>STRIPETTE,25ML,P/P,TRIPLE BAGGED,S,IND,25/200</t>
  </si>
  <si>
    <t>STRIPETTE,50ML,P/P,TRIPLE BAGGED,S,IND,25/100</t>
  </si>
  <si>
    <t>PIPETTE,1ML,IND,P/P,TRIPLE BAGGED,S,IND,50/1000</t>
  </si>
  <si>
    <t>PIPETTE,2ML,P/P,TRIPLE BAGGED,S,IND,50/1000</t>
  </si>
  <si>
    <t>PIPETTE,5ML,P/P,TRIPLE BAGGED,IND,S,50/200,</t>
  </si>
  <si>
    <t>CellSTACK,10-CHAMBER,LOW PARTICLE,PS,S,IND,1/6</t>
  </si>
  <si>
    <t>CELLSTACK,CAP,BULD,MPC,COUPLING BODY/SEALING PLUG,1/4",S,IND,1/200</t>
  </si>
  <si>
    <t>PLT,1536WL,BLACK,,KALYPSYS,NT,NS,BK,10/50</t>
  </si>
  <si>
    <t>PLT,1536WL,WHITE,,KALYPSYS,NT,NS,BK,10/50</t>
  </si>
  <si>
    <t>PLT,1536WL,BLK,KALYPSYS,TCT,WO/LID,S,BK,10/50</t>
  </si>
  <si>
    <t>PLT,1536WL,WHT,KALYPSYS,TCT,WO/LID,S,BK,10/50</t>
  </si>
  <si>
    <t>TW,HTS,96WL, PET MEMBRANE 0,4µM, WITH LID, WITH BARCODE, IND, 5/5</t>
  </si>
  <si>
    <t>PIPETTE,1ML,PW,PS,TRIPLE BAGGED,S,IND,100/1000</t>
  </si>
  <si>
    <t>PIPETTE,2ML,PW,PS,TRIPLE BAGGED,S,IND,100/1000</t>
  </si>
  <si>
    <t>PIPETTE,5ML,PW,PS,TRIPLE BAGGED,S,IND,50/200</t>
  </si>
  <si>
    <t>PIPETTE,10ML,PW,PS,TRIPLE BAGGED,S,IND,50/200</t>
  </si>
  <si>
    <t>PIPETTE,25ML,PW,PS,TRIPLE BAGGED,S,IND,50/200</t>
  </si>
  <si>
    <t>PIPETTE,50ML,PW,PS,TRIPLE BAGGED,S,IND,25/100</t>
  </si>
  <si>
    <t>Corning 100cm2 Transwell with 0.4µm Pore Polycarbonate (PC) Membrane Rectangular Insert , TC-Treated, Sterile</t>
  </si>
  <si>
    <t>PIPETTE,100ML,WIDE TIP,PW,PS,S,IND,10BAG,100/CS</t>
  </si>
  <si>
    <t>Corning Rectangular Reservoir With Lid For 100cm2 Transwell, Sterile</t>
  </si>
  <si>
    <t>7715 THERM HOLDER</t>
  </si>
  <si>
    <t>SPINX FLTR,2ML,.22UM,CA,S,BK,24/96</t>
  </si>
  <si>
    <t>SPINX FLTR,2ML,.22UM,CA,NS,BK,25BAG/100</t>
  </si>
  <si>
    <t>SPINX FLTR,2ML,.45UM,CA,S,BK,24/96</t>
  </si>
  <si>
    <t>SPINX FLTR,2ML,.45UM,CA,NS,BK,25BAG/100</t>
  </si>
  <si>
    <t>SPINX FLTR,2ML,.22UM,NY,NS,BK,100BAG/200</t>
  </si>
  <si>
    <t>SPINX FLTR,2ML,.45UM,NY,NS,BK,100BAG/200</t>
  </si>
  <si>
    <t>BOTTLE,125ML,.45MM,PS,W/CAP,S,IND,1/24</t>
  </si>
  <si>
    <t>BOTTLE,250ML,.45MM,PS,W/CAP,S,IND,1/12</t>
  </si>
  <si>
    <t>BOTTLE,500ML,.45MM,PS,W/CAP,S,IND,1/12</t>
  </si>
  <si>
    <t>BOTTLE,1000ML,.45MM,PS,W/CAP,S,IND,1/12</t>
  </si>
  <si>
    <t>Storage Tubes 96, Individual, Polypropylene, 1.3 mL, Natural, Round Bottom, no Screw Caps, Nonsterile, with 1D/2D Bar Code, Bulk</t>
  </si>
  <si>
    <t>Storage Tubes 96, Individual, Polypropylene, 1.3 mL, Natural, Round Bottom, no Screw Caps, Racked, with Cover and Orange Latches, Nonsterile, with 1D/2D Bar Code, Bulk</t>
  </si>
  <si>
    <t>Storage Tubes 96, Individual, Polypropylene, 1.3 mL, Natural, Round Bottom, with Orange Screw Caps, Nonsterile, with 1D/2D Bar Code, Bulk</t>
  </si>
  <si>
    <t>Storage Tubes 96, Individual, Polypropylene, 1.3 mL, Natural, Round Bottom, with Orange Screw Caps, Racked, with Cover and Orange Latches, Nonsterile, with 1D/2D Bar Code, Bulk</t>
  </si>
  <si>
    <t>Screw Cap for 96 Storage Tubes, Polypropylene, Orange, with O-Ring, Nonsterile, Bulk</t>
  </si>
  <si>
    <t>Screw Cap for 96 Storage Tubes, Polypropylene, Orange, with O-Ring, on Mat, 96 Caps per Mat, Clear With Cover, Nonsterile, Bulk</t>
  </si>
  <si>
    <t>Septum Cap for 96 Storage Tubes, Thermoplastic Elastomer, White, Nonsterile, Bulk</t>
  </si>
  <si>
    <t>Septum Cap for 96 Storage Tubes, Thermoplastic Elastomer, White, on Mat, 96 Caps per Mat, Nonsterile, Bulk</t>
  </si>
  <si>
    <t>Racks for 96 Screw Capped or Thermoplastic Elastomers Capped Storage Tubes, Polypropylene, Natural, Empty, with Lids, Nonsterile, Bulk</t>
  </si>
  <si>
    <t>Storage Tubes 384, Polypropylene, 110 µL, Black, Round, no Plug Caps, Racked, Nonsterile, with 2D Bar Code, Bulk</t>
  </si>
  <si>
    <t>Storage Tubes 384, Polypropylene, 120 µL, Black, Square, no Caps, Racked, Nonsterile, with 2D Bar Code, Bulk</t>
  </si>
  <si>
    <t>Plug Cap for 384 Storage Round Tube, Polypropylene, Orange, Nonsterile, Bulk</t>
  </si>
  <si>
    <t>Plug Cap for 384 Storage Round Tube, Polypropylene, Orange, on Mats, 384 Caps per Mat, Nonsterile, Bulk</t>
  </si>
  <si>
    <t>Racks for 384 Round or Square Storage Tubes, Polypropylene, Blue, Empty, with Lids, Nonsterile, Individually Packaged</t>
  </si>
  <si>
    <t>1D/2Dvial,2.0ml,Wcap,Int,bulk</t>
  </si>
  <si>
    <t>1D/2Dvial,2.0ml,Wcap,Ext,bulk</t>
  </si>
  <si>
    <t>1Dvial,2.0ml,Wcap,Int,bulk</t>
  </si>
  <si>
    <t>Rack,9x9,2ml,2D,cryo</t>
  </si>
  <si>
    <t>Rack,10x10,2ml,2D,cryo</t>
  </si>
  <si>
    <t>1Dvial,2.0ml,Wcap,Ext,bulk</t>
  </si>
  <si>
    <t>PIPETTE,ASPIRATING, 2ML,PS,PLAIN,PAPER/PLASTIC WRAP,S,BK,50/500</t>
  </si>
  <si>
    <t>Microplate, 96 Well, Polystyrene, Clear, Flat Bottom, Medium Binding, no Lid, Nonsterile, Bulk</t>
  </si>
  <si>
    <t>Microplate, 96 Well, Polystyrene, Clear, Flat Bottom, High Binding, no Lid, Nonsterile, Bulk</t>
  </si>
  <si>
    <t>TIPS,1000UL,BLU,PP,S,RK,100/1K</t>
  </si>
  <si>
    <t>PIPETTE,ASP,13.7,PS,S,IND,1/200</t>
  </si>
  <si>
    <t>Microplate, 96 Well Stripwell™, 8 Well Strips, Polystyrene, Clear, Flat Bottom, TC-Treated, with Lid, Sterile, Individually Packaged</t>
  </si>
  <si>
    <t>PIPETTE,ASP,2ML,PS,S,IND,1/1000</t>
  </si>
  <si>
    <t>SPINX INSERT,NO MEMBRANE,NS,BK,1000/BAG/1000</t>
  </si>
  <si>
    <t>Microplate, 96 Well Stripwell™, 8 Well Strips, Polystyrene, Clear, Flat Bottom, High Binding, no Lid, Red Hot Stamp Foil, Nonsterile, Bulk</t>
  </si>
  <si>
    <t>Microplate, 96 Well Stripwell™, 8 Well Strips, Polystyrene, Clear, Flat Bottom, High Binding, no Lid, Black Hot Stamp Foil, Nonsterile, Bulk</t>
  </si>
  <si>
    <t>Microplate, 96 Well Stripwell™, 8 Well Strips, Polystyrene, Clear, Flat Bottom, High Binding, no Lid, Dark Blue Hot Stamp Foil, Nonsterile, Bulk</t>
  </si>
  <si>
    <t>Microplate, 96 Well Stripwell™, 8 Well Strips, Polystyrene, Clear, Flat Bottom, High Binding, no Lid, Gray Hot Stamp Foil, Nonsterile, Bulk</t>
  </si>
  <si>
    <t>Microplate, 96 Well Stripwell™, 8 Well Strips, Polystyrene, Clear, Flat Bottom, High Binding, no Lid, Pink Hot Stamp Foil, Nonsterile, Bulk</t>
  </si>
  <si>
    <t>Microplate, 96 Well, Polypropylene, Black/Clear Flat Bottom, Not Treated, no Lid, Nonsterile, Bulk</t>
  </si>
  <si>
    <t>Microplate, 96 Well Stripwell™, 8 Well Strips, Polystyrene, Light Green, Flat Bottom, Medium Binding, no Lid, Nonsterile, Bulk</t>
  </si>
  <si>
    <t>Microplate, 96 Well Stripwell™, 8 Well Strips, Polystyrene, Light Blue, Flat Bottom, Medium Binding, no Lid, Nonsterile, Bulk</t>
  </si>
  <si>
    <t>M.-CENTR.TUBE, 1.7ML, NATURAL,NS,10000/CS</t>
  </si>
  <si>
    <t>Microplate, 96 Well, Polystyrene, Clear, Flat Bottom, TC-Treated, no Lid, Sterile, Bulk (Made to Order)</t>
  </si>
  <si>
    <t>PIPETTE,10ML,2/10,ORANGE COLOR CODED,DOUBLE BAGGED,S,BK,50/200</t>
  </si>
  <si>
    <t>PIPETTE,5ML,2/10,BLUE COLOR CODED,DOUBLE BAGGED,S,BK,50/200</t>
  </si>
  <si>
    <t>PIPETTE,25ML,2/10,RED COLOR CODED,DOUBLE BAGGED,S,BK,50/200</t>
  </si>
  <si>
    <t>CellSTACK Chamber,10 STACK,UNIVERSAL CAP,SOLID CAP,S,IND,1/4</t>
  </si>
  <si>
    <t>CellSTACK Chamber,1-STACK,W/SOLID CAPS,S,IND,1/5</t>
  </si>
  <si>
    <t>CellSTACK Chamber,10-STACK,W/UNIVERSAL CAPS,S,IND,1/6</t>
  </si>
  <si>
    <t>CellSTACK Chamber,40-STACK,W/UNIVERSAL CAPS,S,IND,1/2</t>
  </si>
  <si>
    <t>HYPERSTACK VESSEL - 12</t>
  </si>
  <si>
    <t>HYPERSTACK VESSEL - 12 LAYER, NT,S,1/4</t>
  </si>
  <si>
    <t>HYPERFLASK,,CORNING,CellBIND SURFACE,MANUAL,1720cm2,S,BK,4/4</t>
  </si>
  <si>
    <t>HYPERFLASK,CORNING,CellBIND SURFACE,1720cm2,STRAIGHT NECK,S,BK,4/24</t>
  </si>
  <si>
    <t>HYPERFLASK,CORNING,CellBIND SURFACE,MANUAL,1720cm2,1/4</t>
  </si>
  <si>
    <t>HYPERFLASK,MANUAL,1720cm2,NON TREATED,S,IND,1/4</t>
  </si>
  <si>
    <t>HYPERFLASK,MANUAL,1720cm2,NON TREATED,S,IND,4/24</t>
  </si>
  <si>
    <t>HYPERFLASK,CORNING,CellBIND SURFACE,MANUAL,1720CM2,S,BK,4/24</t>
  </si>
  <si>
    <t>CAPS,SOLID 33MM,HIGH YIELDING PERFORMANCE VESSELS,S,IND,1/4</t>
  </si>
  <si>
    <t>HYPERSTACK VESSEL - 36</t>
  </si>
  <si>
    <t>HYPERSTACK VESSEL - 36 LAYER,NT,S,1/2</t>
  </si>
  <si>
    <t>GLASS BOTTLE, 850cm2 TUBING SET,0.2um FILTER,MPC QUICK CONNECT,1/2</t>
  </si>
  <si>
    <t>DISPOSABLE ASCEPTIC TRANSFER CAP,ROLLER BOTTLE,MPC QUICK CONNECT,0.2UM FILTER,S,IND,1/2</t>
  </si>
  <si>
    <t>DUAL BENCHTOP MANUAL MANIPULATOR</t>
  </si>
  <si>
    <t>500mL Centrifuge tube, MLL, no diptube, Sterile, 0,2µm Filter with MLL/FLL end, Ind, 1/2</t>
  </si>
  <si>
    <t>HYPERSTACK, 36-LAYER,2 FILTER, C-FLEX, Wye,CB,S,1/2</t>
  </si>
  <si>
    <t>Corning® Erlenmeyer Flask, 125mL, Plain, With Aseptic Connector, MLL, 1/8",ID C-Flex,Sterile</t>
  </si>
  <si>
    <t>Corning® Erlenmeyer Flask, 250mL, Plain, With Aseptic Connector, MLL, 1/8",ID C-Flex 36", Sterile</t>
  </si>
  <si>
    <t>Corning® Erlenmeyer Flask, 250mL, Plain, With Aseptic Connector, MLL, 1/8",ID C-Flex, Sterile</t>
  </si>
  <si>
    <t>Corning® Erlenmeyer Flask, 500mL, Plain, With Aseptic Connector, MLL, 1/8",ID C-Flex, Sterile</t>
  </si>
  <si>
    <t>FLASK,PLAIN ERLENMEYER,1000ML,FILTER,C-FLEX,MLL,S,IND,1/4</t>
  </si>
  <si>
    <t>Corning® Erlenmeyer Flask, 2L, Plain, With Aseptic Connector, MLL, 1/4",ID C-Flex 20" , Sterile</t>
  </si>
  <si>
    <t>Corning® Erlenmeyer Flask, 2L, Plain, With Aseptic Connector, MLL, 1/4",ID C-Flex, Sterile</t>
  </si>
  <si>
    <t>Corning® Erlenmeyer Flask, 3L, Plain, With Aseptic Connector, MLL, 1/4",ID C-Flex, Sterile</t>
  </si>
  <si>
    <t>5L Erlenmeyer Transfer Cap, Sterile, MPC, Ind, 1/4</t>
  </si>
  <si>
    <t>5L Erlenmeyer Flask, Plain Bottom, preassembled with Transfer cap, MPC, Sterile, Ind, 1/2</t>
  </si>
  <si>
    <t>5L Erlenmeyer Flask, Baffled Bottom, preassembled with Transfer cap, MPC, Sterile, Ind, 1/3</t>
  </si>
  <si>
    <t>STORAGE BOTTLE 150ML,POLYSTYRENE, DIP TUBE, 0.2µm MLL/FLL FILTER,MPC,STERILE,IND,1/8</t>
  </si>
  <si>
    <t>STORAGE BOTTLE 150ML,POLYSTYRENE, DIP TUBE, WITH 0.2µm PTFE Filter, MPC, STERILE,IND,1/8</t>
  </si>
  <si>
    <t>STORAGE BOTTLE 250ML,POLYSTYRENE, DIP TUBE, 0.2µm MLL/FLL FILTER,MLL,STERILE,IND,1/6</t>
  </si>
  <si>
    <t>STORAGE BOTTLE 250ML,POLYSTYRENE, DIP TUBE, WITH 0.2µm PTFE Filter, MPC, STERILE, IND,1/6</t>
  </si>
  <si>
    <t>STORAGE BOTTLE,500ML,PS,1/8" ID,0.2UM LUER FLTR,MLL,S,IND,1/4</t>
  </si>
  <si>
    <t>STORAGE BOTTLE 500ML,POLYSTYRENE, DIP TUBE, WITH 0.2µm PTFE Filter, MPC, STERILE, IND,1/4</t>
  </si>
  <si>
    <t>Storage Bottle 1L, PS, 1/8" ID C-FLEX, 0,2 µm Filter, MLL/FLL,Sterile</t>
  </si>
  <si>
    <t>STORAGE BOTTLE 1L,POLYSTYRENE, DIP TUBE, WITH 0.2µm PTFE Filter, MPC, STERILE, IND,1/4</t>
  </si>
  <si>
    <t>TUBE,CENTRIFUGE,50ML,W/DIPTUBE ACCESSORY,S,IND,1/2</t>
  </si>
  <si>
    <t>TUBE,CENTRIFUGE,50ML,W/ACCESSORY,S,IND,1/2</t>
  </si>
  <si>
    <t>TUBE,CENTRIFUGE,500ML,W/ACCESSORY,S,IND,1/2</t>
  </si>
  <si>
    <t>CellSTACK,FILLING ACCESSORY,3/8 in C-FLEX,FEMALE MPC,S,1/4</t>
  </si>
  <si>
    <t>CMT HYBRIDIZATION CHAMBER O RINGS,1/5</t>
  </si>
  <si>
    <t>EPOXIDE SLIDES,W/BARCODE,BK,25/25</t>
  </si>
  <si>
    <t>25 SLIDE STORAGE BOX FOR MICROARRAYS,CLR,BK,10/20</t>
  </si>
  <si>
    <t>MICROARRAY STORAGE POUCHES,FOR 5 SLIDE MAILERS,BK,50/50</t>
  </si>
  <si>
    <t>MICROARRAY STORAGE POUCHES, FOR 25 SLIDE MAILERS,BK,50/50</t>
  </si>
  <si>
    <t>Microplate, 96 Well Stripwell™, 8 Well Strips, Polystyrene, Clear, Flat Bottom, High Binding, no Lid, Nonsterile, Bulk, Special Package</t>
  </si>
  <si>
    <t>Microplate, 96 Well Stripwell™, 8 Well Strips, Polystyrene, Clear, Flat Bottom, High Binding, OEM, no Lid, Nonsterile, Bulk</t>
  </si>
  <si>
    <t>Microplate, 96 Well Stripwell™, 8 Well Strips, Polystyrene, Clear, Flat Bottom, Medium Binding, OEM, no Lid, Nonsterile, Bulk</t>
  </si>
  <si>
    <t>Microplate, 96 Well Stripwell™, 8 Well Strips, Polystyrene, Clear, Flat Bottom, High Binding, no Lid, Yellow Hot Stamp Foil, Nonsterile, Bulk</t>
  </si>
  <si>
    <t>Microplate, 96 Well Stripwell™, 8 Well Strips, Polystyrene, Clear, Flat Bottom, High Binding, no Lid, Dark Green Hot Stamp Foil, Nonsterile, Bulk</t>
  </si>
  <si>
    <t>DRIVE SHAFT/CAP ASY,HI TORQUE,120MM</t>
  </si>
  <si>
    <t>IMPELLR ASSBLY,S/S SHFT,DUAL B,8L,CMPLT</t>
  </si>
  <si>
    <t>IMP ASY SS SHFT DUAL BEARING,6L COMP</t>
  </si>
  <si>
    <t>CAP FITTING,45MM,DUAL,1/4" STRAIGHT</t>
  </si>
  <si>
    <t>Implr ASMB, S/SFT, DL B, 15000 mL</t>
  </si>
  <si>
    <t>IMPELLR ASS'Y,POLY SHFT,,AG,1L,CMPLT</t>
  </si>
  <si>
    <t>IMPELLAR,ASMB,S/S FT,DL B,36L</t>
  </si>
  <si>
    <t>CAP ASSY,120MM,NORLYL,(12MM),2(1/4"),2(1/4")FTGS</t>
  </si>
  <si>
    <t>CAP ASSY,120MM,NORYL2(12MM,1(1/4"),1(3/8")FTGS</t>
  </si>
  <si>
    <t>DRV SHFT/CAP ASY HI TORQ 100MM</t>
  </si>
  <si>
    <t>Motor, DD Hi-Torque, 220V, ClockwiseTurning</t>
  </si>
  <si>
    <t>Impellr Assbly, S/S Shft, Dual B, 3L, CMPLT</t>
  </si>
  <si>
    <t>BTF,1000ML,45MM,.22UM,CA,S,IND,1/12</t>
  </si>
  <si>
    <t>BTF,500ML,45MM,.2UM,NY,S,IND,1/12</t>
  </si>
  <si>
    <t>TUBE,CENT,15ML,PLG SEAL,PP,S,50RK/500</t>
  </si>
  <si>
    <t>TUBE,CENT,15ML,PLG SEAL,PET,S,</t>
  </si>
  <si>
    <t>TUBE,CENT,15ML,PLG SEAL,PET,S,50RK/500</t>
  </si>
  <si>
    <t>TUBE,16X125,NT,PS,S,BK,25/500</t>
  </si>
  <si>
    <t>DISH,35X10MM,TCT,PS,S,BK,20/500</t>
  </si>
  <si>
    <t>DISH,60X15MM,TCT,PS,S,BK,20/500</t>
  </si>
  <si>
    <t>DISH,100X20MM,TCT,PS,S,BK,20/500</t>
  </si>
  <si>
    <t>FLASK,25CM,CANT,PLG,PS,S,BK,20/500</t>
  </si>
  <si>
    <t>TUBE,16X125,TCT,PS,S,BK,50/500</t>
  </si>
  <si>
    <t>CONTAINER,250ML,W/LID,PP,S,IND,1/100</t>
  </si>
  <si>
    <t>CONTAINER,250ML,WO/LID,PP,S,BK,20/500</t>
  </si>
  <si>
    <t>CONTAINER LID,PE,S,BK,20/500</t>
  </si>
  <si>
    <t>CYLINDER,100ML,1ML,GRAD,S,IND,1/50</t>
  </si>
  <si>
    <t>FLASK,ERLEN,250ML,31MM,FLAT CAP,PC,S,IND,1/50</t>
  </si>
  <si>
    <t>FLTR SYS,1000ML,.2UM,CN,S,IND,1/12</t>
  </si>
  <si>
    <t>RB,490CM,48MM PLG SEAL,PS,S,BK,2/40</t>
  </si>
  <si>
    <t>DISH,60X15MM,GRID,TCT,PS,S,BK,20/500</t>
  </si>
  <si>
    <t>SUPPORT CUSHION,250ML,PC,IND,NS,1/6</t>
  </si>
  <si>
    <t>BOTTLE,250ML,.45MM,PS,W/CAP,S,IND,2/24</t>
  </si>
  <si>
    <t>BOTTLE,500ML,.45MM,PS,W/CAP,S,IND,2/24</t>
  </si>
  <si>
    <t>TUBE,CENT,50ML,PLUG SEAL,PP,S,25RK/500</t>
  </si>
  <si>
    <t>TUBE,CENT,50ML,PLG SEAL,PP,S,25SLV/500</t>
  </si>
  <si>
    <t>DISH,100X20MM,TCT,PS,S,BK,10/480</t>
  </si>
  <si>
    <t>TUBE,CENT,50ML,PLG SEAL,PET,S,25RK/500</t>
  </si>
  <si>
    <t>FILTER TOP TUBES,,50ML,50MM,.45UM,CA,S,IND1/12</t>
  </si>
  <si>
    <t>FILTER TOP TUBE,50ML,50MM,.22UM,CA,S,IND,1/12</t>
  </si>
  <si>
    <t>FLASK,25CM,CANT,PHEN,PS,S,BK,20/500</t>
  </si>
  <si>
    <t>FLASK,ERLEN,125ML,26MM,FLAT CAP,PC,S,IND,1/50</t>
  </si>
  <si>
    <t>FLASK,ERLEN,500ML,43MM,FLAT CAP,PC,S,IND,1/25</t>
  </si>
  <si>
    <t>VIAL,1.2ML,CB,SS,INT,PP,S,BK,50/500</t>
  </si>
  <si>
    <t>VIAL,2.0ML,RB,SS,INT,PP,S,BK,50/500</t>
  </si>
  <si>
    <t>VIAL,2.0ML,RB,INT,PP,S,BK,50/500</t>
  </si>
  <si>
    <t>VIAL,4.0ML,RB,INT,PP,S,BK,50/500</t>
  </si>
  <si>
    <t>VIAL,4.0ML,RB,SS,INT,PP,S,BK,50/500</t>
  </si>
  <si>
    <t>VIAL,5.0ML,RB,INT,PP,S,BK,50/500</t>
  </si>
  <si>
    <t>VIAL CAP INSERT,RBW,NS,BK,50/500</t>
  </si>
  <si>
    <t>BTF,500ML,33MM,.45UM,CA,S,IND,1/12</t>
  </si>
  <si>
    <t>BTF,500ML,45MM,.22UM,CA,S,IND,1/12</t>
  </si>
  <si>
    <t>BTF,500ML,45MM,.45UM,CA,S,IND,1/12</t>
  </si>
  <si>
    <t>FLTR SYS,1000ML,.2UM,NY,S,IND,1/12</t>
  </si>
  <si>
    <t>FLTR SYS,1000ML,.45UM,CA,S,IND,1/12</t>
  </si>
  <si>
    <t>FLTR SYS,1000ML,.22UM,CA,S,IND,1/12</t>
  </si>
  <si>
    <t>BOTTLE,1000ML,.45MM,PS,W/CAP,S,IND,2/24</t>
  </si>
  <si>
    <t>BTF,500ML,33MM,.22UM,CA,S,IND,1/12</t>
  </si>
  <si>
    <t>VIAL RACK &amp; TRAY,PC,NS,IND,1/1</t>
  </si>
  <si>
    <t>VIAL RACK,PC,NS,IND,1/1</t>
  </si>
  <si>
    <t>DISH,35X10MM,NT,PS,S,BK,20/500</t>
  </si>
  <si>
    <t>DISH,60X15MM,NT,PS,S,BK,20/500</t>
  </si>
  <si>
    <t>DISH,100X20MM,NT,PS,S,BK,20/500</t>
  </si>
  <si>
    <t>DISH,150X25MM,NT,PS,S,BK,5/60</t>
  </si>
  <si>
    <t>DISH,150X25MM,TCT,PS,S,BK,5/60</t>
  </si>
  <si>
    <t>BTF,150ML,33MM,.22UM,CA,S,IND,1/48</t>
  </si>
  <si>
    <t>BTF,150ML,33MM,.45UM,CA,S,IND,1/48</t>
  </si>
  <si>
    <t>BTF,150ML,45MM,.22UM,CA,S,IND,1/48</t>
  </si>
  <si>
    <t>BTF,150ML,45MM,.45UM,CA,S,IND,1/48</t>
  </si>
  <si>
    <t>FLASK,25CM,CANT,VENT,PS,S,20/200</t>
  </si>
  <si>
    <t>VIAL,5.0ML,RB,SS,INT,PP,S,BK,50/500</t>
  </si>
  <si>
    <t>VIAL,1.2ML,CB,SS,EXT,PP,S,BK,50/500</t>
  </si>
  <si>
    <t>VIAL,2.0ML,RB,SS,EXT,PP,S,BK,50/500</t>
  </si>
  <si>
    <t>VIAL,2.0ML,RB,EXT,PP,S,BK,50/500</t>
  </si>
  <si>
    <t>VIAL,4.0ML,RB,SS,EXT,PP,S,BK,50/500</t>
  </si>
  <si>
    <t>VIAL,5.0ML,RB,SS,EXT,PP,S,BK,50/500</t>
  </si>
  <si>
    <t>RB,1750CM,48MM EASY GRIP CAP,PS,S,BK,10/20</t>
  </si>
  <si>
    <t>FLTR SYS,250ML,.2UM,CN,S,IND,1/12</t>
  </si>
  <si>
    <t>FLTR SYS,500ML,.2UM,CN,S,IND,1/12</t>
  </si>
  <si>
    <t>TUBE,CENT,15ML,PLG SEAL,PP,S,50SLV/500</t>
  </si>
  <si>
    <t>FLTR SYS,250ML,.22UM,CA,S,IND,1/12</t>
  </si>
  <si>
    <t>FLTR SYS,250ML,.45UM,CA,S,IND,1/12</t>
  </si>
  <si>
    <t>FLTR SYS,500ML,.22UM,CA,S,IND,1/12</t>
  </si>
  <si>
    <t>FLTR SYS,500ML,.45UM,CA,S,IND,1/12</t>
  </si>
  <si>
    <t>FLTR SYS,250ML,.2UM,NY,S,IND,1/12</t>
  </si>
  <si>
    <t>FLTR SYS,500ML,.2UM,NY,S,IND,1/12</t>
  </si>
  <si>
    <t>TUBE,CENT,250ML,PLG SEAL,PP,S,6BAG/102</t>
  </si>
  <si>
    <t>TUBE,CENT,15ML,FT,PP,S,50RK/500</t>
  </si>
  <si>
    <t>TUBE,CENT,15ML,FT,PP,S,</t>
  </si>
  <si>
    <t>FLASK,150CM,CANT,PLG,PS,S,BK,5/50</t>
  </si>
  <si>
    <t>FLASK,150CM,CANT,PHEN,PS,S,BK,5/50</t>
  </si>
  <si>
    <t>FLASK,150CM,CANT,VENT,PS,S,BK,5/50</t>
  </si>
  <si>
    <t>TUBE,CENT,50ML,FT,PP,S,25RK/500</t>
  </si>
  <si>
    <t>TUBE,CENT,50ML,FT,PP,S,25SLV/500</t>
  </si>
  <si>
    <t>RB,850CM,EASY GRIP,PS,S,BK,2/40</t>
  </si>
  <si>
    <t>RB,850CM,EASY GRIP,PS,S,BK,5/40</t>
  </si>
  <si>
    <t>RB,1700CM,EASY GRIP,PS,S,BK,2/40</t>
  </si>
  <si>
    <t>RB,1700CM,EASY GRIP,PS,S,BK,5/40</t>
  </si>
  <si>
    <t>TUBE,CENT,50ML,PLG SEAL,SS,PP,S,BK,25/500</t>
  </si>
  <si>
    <t>TUBE,MICENT,1.5ML,SC,ATTACH,S,BK,50/500</t>
  </si>
  <si>
    <t>TUBE,MICENT,2.0ML,SC,ATTACH,SS,S,BK,50/500</t>
  </si>
  <si>
    <t>TUBE,MICENT,2.0ML,SC,UNATTACH,SS,S,BK,50/500</t>
  </si>
  <si>
    <t>TUBE,CENT,50ML,FT,PP,S,25BG/500</t>
  </si>
  <si>
    <t>FLASK,175CM,ANG,PLG,PS,S,BK,5/50</t>
  </si>
  <si>
    <t>FLASK,175CM,ANG,VENT,PS,S,BK,5/50</t>
  </si>
  <si>
    <t>FLASK,225CM,ANG,PLG,PS,S,BK,5/25</t>
  </si>
  <si>
    <t>FLASK,225CM,ANG,VENT,PS,S,BK,5/25</t>
  </si>
  <si>
    <t>FLASK,175CM,ANG,PHEN,PS,S,BK,5/50</t>
  </si>
  <si>
    <t>FLTR SYS,250ML,.22UM,PES,S,IND,1/12</t>
  </si>
  <si>
    <t>FLTR SYS,500ML,.22UM,PES,S,IND,1/12</t>
  </si>
  <si>
    <t>FLTR SYS,1000ML,.22UM,PES,S,IND,1/12</t>
  </si>
  <si>
    <t>DISH,245X245MM,TCT,PS,S,BK,4/16</t>
  </si>
  <si>
    <t>DISH,245X245MM,NT,PS,S,BK,4/16</t>
  </si>
  <si>
    <t>BTF,500ML,33MM,.22UM,PES,S,IND,1/12</t>
  </si>
  <si>
    <t>BTF,500ML,45MM,22UM,PES,S,IND,1/12</t>
  </si>
  <si>
    <t>CRYO BOX,81,1-2ML,NS,BK,5/10</t>
  </si>
  <si>
    <t>CRYO BOX 81,4-5ML,NS,BK,5/10</t>
  </si>
  <si>
    <t>CRYO BOX 100,1-2ML,NS,BK,5/10</t>
  </si>
  <si>
    <t>TUBE,CENT,500ML,PLG SEAL,PP,S,6SLV/36</t>
  </si>
  <si>
    <t>SUPPORT CUSHION,500ML,PC,IND,NS,1/6</t>
  </si>
  <si>
    <t>VIAL RACK,PP,NS,BK,2/2</t>
  </si>
  <si>
    <t>RB CAP,EASY GRIP VENT CAP,S,IND,1/300</t>
  </si>
  <si>
    <t>RB,850CM,EASY GRIP,PS,S,BK,20/20</t>
  </si>
  <si>
    <t>Corning CellBIND Surface,RB,1700CM2,W/EZ GRIP CAP,S,BK,20/20</t>
  </si>
  <si>
    <t>RB,1700CM,EASY GRIP,PS,S,BK,20/20</t>
  </si>
  <si>
    <t>FLASK,ERLEN,125ML,26MM,VC,PC,S,IND,1/50</t>
  </si>
  <si>
    <t>FLASK,ERLEN,250ML,31MM,VC,PC,S,IND,1/50</t>
  </si>
  <si>
    <t>FLASK,ERLEN,500ML,43MM,VC,PC,S,IND,1/25</t>
  </si>
  <si>
    <t>FLASK,ERLENMEYER,1000ML,43MM,W/SOLID FLAT CAP,S,IND,1/25</t>
  </si>
  <si>
    <t>FLASK,ERLENMEYER,1000ML,43MM,W/VENT CAP,S,IND,1/25</t>
  </si>
  <si>
    <t>FLTR SYS,150ML,.22UM,PES,S,IND,1/12</t>
  </si>
  <si>
    <t>FLTR SYS,150ML,.22UM,CA,S,IND,1/12</t>
  </si>
  <si>
    <t>FLTR SYS,150ML,.45UM,CA,S,IND,1/12</t>
  </si>
  <si>
    <t>BTF,150ML,33MM,.22UM,PES,S,IND,1/48</t>
  </si>
  <si>
    <t>BTF,150ML,45MM,.22UM,PES,S,IND,1/48</t>
  </si>
  <si>
    <t>BTF,1000ML,45MM,.22UM,PES,S,IND,1/12</t>
  </si>
  <si>
    <t>BOTTLE,150ML,.45MM,PS,W/CAP,S,IND,2/24</t>
  </si>
  <si>
    <t>RB,1700CM,EASY GRIP VENT,PS,S,BK,20/20</t>
  </si>
  <si>
    <t>RB,850CM,EASY GRIP VENT,PS,S,BK,2/40</t>
  </si>
  <si>
    <t>SYRINGE FILTER,4MM,0.2UM,RC,S,IND,1/50</t>
  </si>
  <si>
    <t>SYRINGE FILTER,15MM,0.2UM,RC,S,IND,1/50</t>
  </si>
  <si>
    <t>SYRINGE FILTER,28MM,0.2UM,SFCA, W/PREFILTER,S,IND,1/50</t>
  </si>
  <si>
    <t>SYRINGE FILTER,28MM,0.2UM,SFCA,S,IND,1/50</t>
  </si>
  <si>
    <t>SYRINGE FILTER,28MM,0.45UM,SFCA,S,IND,1/50</t>
  </si>
  <si>
    <t>SYRINGE FILTER,28MM,0.8UM,SFCA,S,IND,1/50</t>
  </si>
  <si>
    <t>SYRINGE FILTER,25MM,0.2UM,RC,S,IND,1/50</t>
  </si>
  <si>
    <t>SYRINGE FILTER,25MM,0.2UM,NY,S,IND,1/50</t>
  </si>
  <si>
    <t>SYRINGE FILTER,25MM,0.45UM,NY,S,IND,1/50</t>
  </si>
  <si>
    <t>SYRINGE FILTER,50MM,0.2UM,PTFE,VENT FILTER,S,IND,1/12</t>
  </si>
  <si>
    <t>SYRINGE FILTER,28MM,0.2UM,PES,S,IND,1/50</t>
  </si>
  <si>
    <t>SYRINGE FILTER,25MM,0.45UM,PTFE,NS,IND,1/50</t>
  </si>
  <si>
    <t>RB,850CM2,STRAP PACK,W/E-Z GRIP,S,BK,22/44</t>
  </si>
  <si>
    <t>FLASK,FERNBACH,3.0L,VENT CAP,S,IND,1/4</t>
  </si>
  <si>
    <t>FLASK,FERNBACH,,3.0L,VENT CAP,W/BAFFLE,S,IND,1/4</t>
  </si>
  <si>
    <t>FLASK,ERLEN,2.0L,VENT CAP,S,IND,1/6</t>
  </si>
  <si>
    <t>FLASK,ERLEN,2.0L,VENT CAP,W/BAFFLE,S,IND,1/6</t>
  </si>
  <si>
    <t>DISH,BIOASSAY,245MM SQUARE,S,BK,4/16</t>
  </si>
  <si>
    <t>DISH,BIO ASSAY,SQUARE,LOW PROFILE,S,BK,5/20</t>
  </si>
  <si>
    <t>RB,900CM,W/E-Z GRIP CAP,S,BK,20/20</t>
  </si>
  <si>
    <t>RB,850CM,EASY GRIP,PS, NO GRADS, S,BK,20/20</t>
  </si>
  <si>
    <t>FLASK,175CM,W/VENT CAP,BARCODED,S,BK,7/84</t>
  </si>
  <si>
    <t>RB,850CM2, PS,W/EZ GRIP,W/GRADS,S,BK,22 STRAP,44CS</t>
  </si>
  <si>
    <t>CRYOVIAL CAP,2ML,SELF STANDING,EXTERNAL THREAD,S,BK,50/500</t>
  </si>
  <si>
    <t>Corning CellBIND Surface,FLASK,175CM2,W/VENT CAP,BARCODED,S,BK,7/84</t>
  </si>
  <si>
    <t>Corning CellBIND Surface,RB,PRB,W/EZ VENT CAP,S,BK,2/40</t>
  </si>
  <si>
    <t>VENT CAP,2L ERLENMEYER,IND,1/24</t>
  </si>
  <si>
    <t>VENT CAP,3L ERLENMEYER,IND,1/24</t>
  </si>
  <si>
    <t>Corning CellBIND Surface,RB,850CM2,W/EZ RIP,GRADUATIONS,PS,S,BK,22/44</t>
  </si>
  <si>
    <t>RB,850CM2,EASY GRIP,TRIPLE BAGS,PS,S,BK,20/20</t>
  </si>
  <si>
    <t>FOAM CENTRIFUGE TUBE RACK,15ML,NS,IND,20/20</t>
  </si>
  <si>
    <t>CAP,ERLENMEYER FLASK,3L,FLAT,POUCHED,S,IND,1/24</t>
  </si>
  <si>
    <t>CAP,ERLENMEYER FLASK,2L,FLAT,POUCHED,S,IND,1/24</t>
  </si>
  <si>
    <t>TUBES,15ML,W/ORANGE CENTRISTAR CAPS,NS,BK,1600/1600</t>
  </si>
  <si>
    <t>VENT CAP,43MM,S,IND,1/50</t>
  </si>
  <si>
    <t>VIAL,CRYO,INT THREAD,2mL,ROUND,SILICONE WASHER,SELF-STAND,S,50/250</t>
  </si>
  <si>
    <t>FLASK,ERLEMEYER,500mL,BAFFLED,VENT,S,IND,1/25</t>
  </si>
  <si>
    <t>FLASK,ERLENMEYER,1L,BAFFLED,FLAT SEAL,S,IND,1/25</t>
  </si>
  <si>
    <t>FLASK,ERLENMEYER,1L,BAFFLED,VENT,S,1/25</t>
  </si>
  <si>
    <t>FLASK,ERLENMEYER,125mL,BAFFLED,FLAT SEAL,S,IND,1/50</t>
  </si>
  <si>
    <t>FLASK,ERLENMEYER,125mL,BAFFLED,VENTCAP,S,BK,1/50</t>
  </si>
  <si>
    <t>FLASK,ERLENMEYER,250mL,BAFFLED,FLAT SEAL,S,IND,1/50</t>
  </si>
  <si>
    <t>FLASK,ERLENMEYER,250mL,BAFFLED,VENTCAP,S,1/50</t>
  </si>
  <si>
    <t>FLASK,ERLENMEYER,500mL,BAFFLED,FLAT SEAL,S,IND,1/25</t>
  </si>
  <si>
    <t>SQUARE GLASS FIBER PREFILTER, 43MM, FOR THE 150ML FUNNEL,NS,BK,100/100</t>
  </si>
  <si>
    <t>SQUARE GLASS FIBER PREFILTER, 49.5MM, FOR THE 250ML FUNNEL,NS,BK,100/100</t>
  </si>
  <si>
    <t>SQUARE GLASS FIBER PREFILTER, 63MM, FOR THE 500ML FUNNEL,NS,BK,100/100</t>
  </si>
  <si>
    <t>SQUARE GLASS FIBER PREFILTER, 79MM,FOR THE 1L FUNNEL,NS,BK,100/100</t>
  </si>
  <si>
    <t>VIAL,CRYOGENIC,INT-THREAD 2.0mL,RND,SELF STDG,W/WSHR,50/500 (Rainbow cap)</t>
  </si>
  <si>
    <t>VIAL,CRYOGENIC,INT-THRD,2.0mL,RD,SLF-STDNG,W/WSHR,YELLOW CAP,S,BK,50/500</t>
  </si>
  <si>
    <t>VIAL,CRYOGENIC,INT-THRD,2.0mL,RD,SLF-STDNG,W/WSHR,BLUE CAPS,S,BK,50/500</t>
  </si>
  <si>
    <t>VIAL,CRYOGENIC,INT-THRD,2.0mL,RD,SLF-STDNG,W/WSHR,GREEN CAP,S,BK,50/500</t>
  </si>
  <si>
    <t>VIAL,CRYOGENIC,INT-THRD,2.0mL,RD,SLF-STDNG,W/WSHR,RED CAPS,S,BK.50/500</t>
  </si>
  <si>
    <t>VIAL,CRYOGENIC,INT-THRD,2.0mL,RD,SLF-STDNG,W/WSHR,WHT CAPS</t>
  </si>
  <si>
    <t>FLASK,ERLENMEYER,125ML,VENT CAP,W/BARCODE,S,IND,1/50</t>
  </si>
  <si>
    <t>BOTTLE,150mL,SQUARE,POLYCARBONATE,S,BK,12/24</t>
  </si>
  <si>
    <t>BOTTLE,250mL,SQUARE,POLYCARBONATE,S,BK,12/24</t>
  </si>
  <si>
    <t>BOTTLE,500mL,SQUARE,POLYCARBONATE,S,BK,12/24</t>
  </si>
  <si>
    <t>BOTTLE,1000mL,SQUARE,POLYCARBONATE,S,BK,12/24</t>
  </si>
  <si>
    <t>ERLENMEYER FLASK,250mL,W/BC,VENT CAP,S,IND,1/50</t>
  </si>
  <si>
    <t>ERLENMEYER FLASK,1L,W/BC,VENT CAP,S,IND,1/25</t>
  </si>
  <si>
    <t>CAP,1L ERLENMEYER ACCESS,LUER END,1/8"DOUBLE BAGGED,IND,S,1/5</t>
  </si>
  <si>
    <t>CAP,1L ERLENMEYER ACCESS,MPCQUICK CONNECT,1/4",DOUBLE BAGGED,S,IND,1/5</t>
  </si>
  <si>
    <t>CAP,2L ERLENMEYER ACCESS,LUER END,1/8"DOUBLE BAGGED,IND,S,1/6</t>
  </si>
  <si>
    <t>CAP,2L ERLENMEYER ACCESS,MPCQUICK CONNECT,1/4",DOUBLE BAGGED,IND,1/6</t>
  </si>
  <si>
    <t>CAP,3L ERLENMEYER ACCESS,LUER END,1/8"DOUBLE BAGGED,IND,S,1/4</t>
  </si>
  <si>
    <t>CAP,3L ERLENMEYER ACCESS,MPCQUICK CONNECT,1/4",DOUBLE BAGGED,S,IND,1/4</t>
  </si>
  <si>
    <t>FLASK,ERLENMEYER,250ML,38MM,W/VENT CAP,NS,IND,1/50</t>
  </si>
  <si>
    <t>FLASK,ERLENMEYER,1000ML,43MM,W/VENT CAP,NS,IND,1/25</t>
  </si>
  <si>
    <t>FLASK,25CM,CANT,VENT,PS,NON-TREATD,S,BK,20/200</t>
  </si>
  <si>
    <t>FLASK,150CM,CANT,VENT,PS,NON-TREATED,S,BK,5/50</t>
  </si>
  <si>
    <t>FLASK,175CM,ANG,VENT,PS,NON-TREATEDS,BK,5/50</t>
  </si>
  <si>
    <t>CENTRIFUGE TUBE,15ML,NO CAP,S,BK,25/500</t>
  </si>
  <si>
    <t>CENTRISTAR CAP,15ML,S,BK,100/500</t>
  </si>
  <si>
    <t>CENTRIFUGE TUBE,50ML,NO CAP,S,25/500</t>
  </si>
  <si>
    <t>CENTRISTAR CAP,50ML,S,BK,100/500</t>
  </si>
  <si>
    <t>FILTER SYSTEM,1000ML,0.1um,PES,S,IND,1/12</t>
  </si>
  <si>
    <t>FILTER SYSTEM,500ML,0.1um PES,S,IND,1/12</t>
  </si>
  <si>
    <t>SPIN-X UF, 500uL CONCENTRATOR, 5K CUTOFF,NS,IND,1/25</t>
  </si>
  <si>
    <t>SPIN-X UF, 500uL CONCENTRATOR,10K CUTOFF,NS,IND,1/25</t>
  </si>
  <si>
    <t>SPIN-X UF, 500uL CONCENTRATOR,30K CUTOFF,NS,IND,1/25</t>
  </si>
  <si>
    <t>SPIN-X UF, 500uL CONCENTRATOR,50K CUTOFF,NS,IND,1/25</t>
  </si>
  <si>
    <t>SPIN-X UF, 500uL CONCENTRATOR,100K CUTOFF,NS,IND,1/25</t>
  </si>
  <si>
    <t>SPIN-X UF, 6mL CONCENTRATOR,5K CUTOFF,NS,IND,1/25</t>
  </si>
  <si>
    <t>SPIN-X UF, 6mL CONCENTRATOR,10K CUTOFF,NS,IND,1/25</t>
  </si>
  <si>
    <t>SPIN-X UF, 6mL CONCENTRATOR,30K CUTOFF,NS,IND,1/25</t>
  </si>
  <si>
    <t>SPIN-X UF, 6mL CONCENTRATOR,50K CUTOFF,NS,IND,1/25</t>
  </si>
  <si>
    <t>SPIN-X UF, 6mL CONCENTRATOR,100K CUTOFF,NS,IND,1/25</t>
  </si>
  <si>
    <t>SPIN-X UF, 20mL CONCENTRATOR,5K CUTOFF,NS,IND,1/12</t>
  </si>
  <si>
    <t>SPIN-X UF, 20mL CONCENTRATOR,10K CUTOFF,NS,IND,1/12</t>
  </si>
  <si>
    <t>SPIN-X UF, 20mL CONCENTRATOR,30K CUTOFF,NS,IND,1/12</t>
  </si>
  <si>
    <t>SPIN-X UF, 20mL CONCENTRATOR,50K CUTOFF,NS,IND,1/12</t>
  </si>
  <si>
    <t>SPIN-X UF, 20mL CONCENTRATOR,100K CUTOFF,NS,IND,1/12</t>
  </si>
  <si>
    <t>FLASK,ERLENMEYER,1L,PLAIN,W/ASEPTIC CONN,MLL,1/8' ID TUBING,S,IND,1/4</t>
  </si>
  <si>
    <t>FLASK,ERLENMEYER,2L,PLAIN,W/ASEPTIC CONN,MLL,1/8' ID TUBING,S,IND,1/3</t>
  </si>
  <si>
    <t>FLASK,ERLENMEYER,3L,PLAIN,W/ASEPTIC CONN,MLL,1/8' ID TUBING,S,IND,1/2</t>
  </si>
  <si>
    <t>FLASK,ERLENMEYER,1L,PLAIN,W/ASEPTIC CONN,MPC,1/4' ID TUBINGS,IND,1/4</t>
  </si>
  <si>
    <t>FLASK,ERLENMEYER,2L,PLAIN,W/ASEPTIC CONN,MPC,1/4' ID TUBING,S,IND,1/3</t>
  </si>
  <si>
    <t>FLASK,ERLENMEYER,3L,PLAIN,W/ASEPTIC CONN,MPC,1/4' ID TUBING,S,IND,1/2</t>
  </si>
  <si>
    <t>Corning 50mL Centrifuge Tube, Hazard Materials, Plug Seal, Polypropylene, Rack, Sterile</t>
  </si>
  <si>
    <t>Corning 50mL Centrifuge Tube, Green Band, Plug Seal, Polypropylene, Rack, Sterile</t>
  </si>
  <si>
    <t>Corning 50mL Centrifuge Tube, Orange Band, Plug Seal, Polypropylene, Rack, Sterile</t>
  </si>
  <si>
    <t>Corning 50mL Centrifuge Tube, Blue Band, Plug Seal, Polypropylene, Rack, Sterile</t>
  </si>
  <si>
    <t>BOTTLE,125ML,PET,WIDE MOUTH,W/CAP,S,IND,1/24</t>
  </si>
  <si>
    <t>BOTTLE,250ML, PET, WIDE MOUTH, W/CAP,S,IND,1/24</t>
  </si>
  <si>
    <t>BOTTLE,500ML,PET, WIDE MOUTH, W/CAP,S,IND,1/24</t>
  </si>
  <si>
    <t>BOTTLE,1000ML,PET, WIDE MOUTH, W/CAP,S,IND,1/24</t>
  </si>
  <si>
    <t>RB,850CM,EASY GRIP,NON TREATED,PS,S,IND,1/40</t>
  </si>
  <si>
    <t>RB CAP 490cm2,VENT CAP,S,IND,1/200</t>
  </si>
  <si>
    <t>FLASK,ERLENMEYER,2L,FLAT CAP,S,IND,1/6</t>
  </si>
  <si>
    <t>CAP, ERLENMEYER,5.0L,VENT,POUCHED,S,IND,1/24</t>
  </si>
  <si>
    <t>FLASK,ERLENMEYER,5.0L,VENT CAP,W/BAFFLE BTM,S,IND,1/4</t>
  </si>
  <si>
    <t>FLASK,ERLENMEYER,5.0L,VENT CAP,W/PLAIN BTM,S,IND,1/4</t>
  </si>
  <si>
    <t>FLASK,ERLENMEYER,5.0L, FLAT CAP,W/PLAIN BTM,S,IND,1/4</t>
  </si>
  <si>
    <t>Mini Bioreactor, 50 mL Centrifuge Tube with Vent Cap, Sterile</t>
  </si>
  <si>
    <t>STORAGE BOTTLE,30 mL,31.7mm HDPE SCREW CAP,PET,S,BK,12/TRAY,120/CS</t>
  </si>
  <si>
    <t>STORAGE BOTTLE,60 mL,31.7mm HDPE SCREW CAP,PET,S,BK,12/TRAY,96/CS</t>
  </si>
  <si>
    <t>STORAGE BOTTLE,125 mL, 31.7mm HDPE SCREW CAP,PET,S,BK,24/TRAY,48/CS</t>
  </si>
  <si>
    <t>STORAGE BOTTLE,250 mL, 31.7mm HDPE SCREW CAP,PET,S,BK,24/TRAY,48/CS</t>
  </si>
  <si>
    <t>STORAGE BOTTLE,500 mL, 31.7mm HDPE SCREW CAP,PET,S,BK,12/TRAY, 24/CS</t>
  </si>
  <si>
    <t>STORAGE BOTTLE,1000 mL,31.7mm HDPE SCREW CAP,PET,S,BK,12/TRAY,24/CS</t>
  </si>
  <si>
    <t>Corning® Cell Strainer, 40um, Blue, Sterile, Individually Packaged</t>
  </si>
  <si>
    <t>Corning® Cell Strainer, 70um, White, Sterile, Individually Packaged</t>
  </si>
  <si>
    <t>Corning® Cell Strainer, 100um, Yellow, Sterile, Individually Packaged</t>
  </si>
  <si>
    <t>Corning® 250mL PP Centrifuge Bottle with Seal Cap, Nonsterile, 4/Pack, 36/Case</t>
  </si>
  <si>
    <t>Corning® 250mL PP Centrifuge Bottle with Screw Cap, Nonsterile, 4/Pack, 36/Case</t>
  </si>
  <si>
    <t>Corning® 250mL PC Centrifuge Bottle with Seal Cap, Nonsterile, 4/Pack, 36/Case</t>
  </si>
  <si>
    <t>Corning® 250mL PC Centrifuge Bottle with Screw Cap, Nonsterile, 4/Pack, 36/Case</t>
  </si>
  <si>
    <t>Corning® 500mL PP Centrifuge Bottle with Seal Cap, Nonsterile, 4/Pack, 24/Case</t>
  </si>
  <si>
    <t>Corning® 500mL PP Centrifuge Bottle with Screw Cap, Nonsterile, 4/Pack, 24/Case</t>
  </si>
  <si>
    <t>Corning® 500mL PC Centrifuge Bottle with Seal Cap, Nonsterile, 4/Pack, 24/Case</t>
  </si>
  <si>
    <t>Corning® 500mL PC Centrifuge Bottle with Screw Cap, Nonsterile, 4/Pack, 24/Case</t>
  </si>
  <si>
    <t>Extension Collar for CoolBox 2XT, purple</t>
  </si>
  <si>
    <t>BEAKER,100ML,PLASTIC,LOW FORM,PP,12/12</t>
  </si>
  <si>
    <t>BEAKER,150ML,PLASTIC,LOW FORM,PP,12/12</t>
  </si>
  <si>
    <t>BEAKER,1L,PLASTIC,LOW FORM,PP,6/6</t>
  </si>
  <si>
    <t>BEAKER,25ML,PLASTIC,LOW FORM,PP,24/24</t>
  </si>
  <si>
    <t>BEAKER,250ML,PLASTIC,LOW FORM,PP,6/6</t>
  </si>
  <si>
    <t>BEAKER,2L,PLASTIC,LOW FORM,PP,6/6</t>
  </si>
  <si>
    <t>BEAKER,3L,PLASTIC,LOW FORM,PP,4/4</t>
  </si>
  <si>
    <t>BEAKER,400ML,PLASTIC,LOW FORM,PP,6/6</t>
  </si>
  <si>
    <t>BEAKER,50ML,PLASTIC,LOW FORM,PP,12/12</t>
  </si>
  <si>
    <t>BEAKER,5L,PLASTIC,LOW FORM,PP,4/4</t>
  </si>
  <si>
    <t>BEAKER,600ML,PLASTIC,LOW FORM,PP,6/6</t>
  </si>
  <si>
    <t>BEAKER,100ML,PLASTIC,LOW FORM,PFA,1/12</t>
  </si>
  <si>
    <t>BEAKER,1L,PLASTIC,LOW FORM,PFA,1/6</t>
  </si>
  <si>
    <t>BEAKER,25ML,PLASTIC,LOW FORM,PFA,1/12</t>
  </si>
  <si>
    <t>BEAKER,250ML,PLASTIC,LOW FORM,PFA,1/6</t>
  </si>
  <si>
    <t>BEAKER,50ML,PLASTIC,LOW FORM,PFA,1/12</t>
  </si>
  <si>
    <t>BEAKER,500ML,PLASTIC,LOW FORM,PFA,1/6</t>
  </si>
  <si>
    <t>BEAKER,1L,WITH HANDLE AND SPOUT,PP,12/12</t>
  </si>
  <si>
    <t>BEAKER,250ML,WITH HANDLE AND SPOUT,PP,12/12</t>
  </si>
  <si>
    <t>BEAKER,2L,WITH HANDLE AND SPOUT,PP,8/8</t>
  </si>
  <si>
    <t>BEAKER,3L,WITH HANDLE AND SPOUT,PP,6/6</t>
  </si>
  <si>
    <t>BEAKER,500ML,WITH HANDLE AND SPOUT,PP,12/12</t>
  </si>
  <si>
    <t>Wash Bottle 1 L, LDPE</t>
  </si>
  <si>
    <t>Wash Bottle 1 L, Wide mouth, LDPE</t>
  </si>
  <si>
    <t>Wash Bottle 250 mL, LDPE</t>
  </si>
  <si>
    <t>Wash Bottle 250 mL, Wide mouth, LDPE</t>
  </si>
  <si>
    <t>Wash Bottle 500 mL, LDPE</t>
  </si>
  <si>
    <t>Wash Bottle 500 mL, Wide mouth, LDPE</t>
  </si>
  <si>
    <t>Corning® GL25 Red Open Top High Temperature (180°C) PBT Screw Cap</t>
  </si>
  <si>
    <t>Septa Silicone, GL 25</t>
  </si>
  <si>
    <t>SEPTA PTFE FACED SILICONE GL25</t>
  </si>
  <si>
    <t>PYREX® Bottle, Storage, Screw Cap, Red Cap, High Temperature with PTFE Liner, GL 32</t>
  </si>
  <si>
    <t>Corning® GL32 Red Open Top High Temperature (180°C) PBT Screw Cap</t>
  </si>
  <si>
    <t>1395 LO TEMP CAP GL32 ORNG</t>
  </si>
  <si>
    <t>CAP,ORANGE,32MM LTC W/.22 MICR</t>
  </si>
  <si>
    <t>PYREX® Bottle, Storage, Screw Cap, Clear Ring GL 32</t>
  </si>
  <si>
    <t>Corning® Silicone Septa for GL32 Open Top PBT Screw Cap</t>
  </si>
  <si>
    <t>SEPTA PTFE FACED SILICONE GL32</t>
  </si>
  <si>
    <t>PYREX® Three-Hole Mobile Phase Delivery Screw Cap, GL45</t>
  </si>
  <si>
    <t>Corning® GL45 3-Hole Delivery, Red High Temperature (180°C) PBT</t>
  </si>
  <si>
    <t>Corning® GL45 Red High Temperature (180°C) PBT Screw Cap</t>
  </si>
  <si>
    <t>Corning® 45mm ETFE High Temperature Pouring Ring</t>
  </si>
  <si>
    <t>CAP GL45 OPEN TOP RED PBT HIGH 29227102</t>
  </si>
  <si>
    <t>Corning® GL45 Orange Polypropylene Screw Cap with Plug Seal</t>
  </si>
  <si>
    <t>Corning® GL45 Purple Polypropylene Screw Cap with Plug Seal</t>
  </si>
  <si>
    <t>Corning® GL45 Light Gray Polypropylene Screw Cap with Plug Seal</t>
  </si>
  <si>
    <t>Corning® GL45 Green Polypropylene Screw Cap with Plug Seal</t>
  </si>
  <si>
    <t>1395-45LTMC (Cap, vented, securing, 45mm, .22PTFE, grey)</t>
  </si>
  <si>
    <t>Corning® 45mm Polypropylene Pouring Ring</t>
  </si>
  <si>
    <t>SEPTA SILICONE FOR GL45 CAP</t>
  </si>
  <si>
    <t>SEPTA PTFE FACED SILICONE GL45</t>
  </si>
  <si>
    <t>1395 O-RING SILICONE</t>
  </si>
  <si>
    <t>Reagent Bottle, 1L, PP</t>
  </si>
  <si>
    <t>Reagent Bottle, 250 mL, PP</t>
  </si>
  <si>
    <t>Reagent Bottle, 2 L, PP</t>
  </si>
  <si>
    <t>Reagent Bottle,500 mL, PP</t>
  </si>
  <si>
    <t>1700 COLIFORM CTNR W/TBLT CONT, STERILE W/SOD</t>
  </si>
  <si>
    <t>1705 COLIFORM CTNRWO/TBLT STERILE W/O PILL</t>
  </si>
  <si>
    <t>1730 10 SNAP-SEAL 10 OZ</t>
  </si>
  <si>
    <t>1730 2C SNAP-SEAL 1.5 OZ</t>
  </si>
  <si>
    <t>1730 4H SNAP-SEAL 4 OZ HP PROFILE 4 OZ</t>
  </si>
  <si>
    <t>1730 4L SNAP-SEAL 4 OZ LP PROFILE 4 OZ</t>
  </si>
  <si>
    <t>1730 5X SNAP-SEAL 13ML</t>
  </si>
  <si>
    <t>1730 8 SNAP-SEAL 8 OZ</t>
  </si>
  <si>
    <t>Corning® 18mm Polypropylene Closure, Clear</t>
  </si>
  <si>
    <t>26795 25 CLOSURE NTRL 25MM</t>
  </si>
  <si>
    <t>Corning® 38mm Polypropylene Closure, Orange</t>
  </si>
  <si>
    <t>26797 38 CLOSURE NTRL 38MM NATURAL COLOR</t>
  </si>
  <si>
    <t>COVER GLASS, NO. 1, SQUARE 18 X 18MM</t>
  </si>
  <si>
    <t>COVER GLASS, NO. 1, SQUARE 22 X 22MM</t>
  </si>
  <si>
    <t>COVER GLASS, NO. 1, SQUARE 25 X 25MM</t>
  </si>
  <si>
    <t>COVER GLASS, NO. 1 1/2, SQUARE 18 X 18MM</t>
  </si>
  <si>
    <t>COVER GLASS, NO. 1 1/2, SQUARE 22 X 22MM</t>
  </si>
  <si>
    <t>COVER GLASS, NO. 1 1/2, SQUARE 25 X 25MM</t>
  </si>
  <si>
    <t>COVER GLASS, NO. 2, SQUARE 18 X 18MM</t>
  </si>
  <si>
    <t>COVER GLASS, NO. 2, SQUARE 22 X 22MM</t>
  </si>
  <si>
    <t>COVER GLASS, NO. 2, SQUARE 25 X 25MM</t>
  </si>
  <si>
    <t>2947 75 X 25MM</t>
  </si>
  <si>
    <t>2947 75 X 38MM</t>
  </si>
  <si>
    <t>2947 75 X 50MM</t>
  </si>
  <si>
    <t>2948 75 X 25MM</t>
  </si>
  <si>
    <t>2949 75 X 25MM</t>
  </si>
  <si>
    <t>COVER GLASS, NO. 1, RECTANGLE 22 X 30MM</t>
  </si>
  <si>
    <t>COVER GLASS, NO. 1, RECTANGLE 22 X 40MM</t>
  </si>
  <si>
    <t>COVER GLASS, NO. 1, RECTANGLE 22 X 50MM</t>
  </si>
  <si>
    <t>COVER GLASS, NO. 1, RECTANGLE 24 X 30MM</t>
  </si>
  <si>
    <t>COVER GLASS, NO. 1, RECTANGLE 24 X 40MM</t>
  </si>
  <si>
    <t>COVER GLASS, NO. 1, RECTANGLE 24 X 50MM</t>
  </si>
  <si>
    <t>COVER GLASS, NO. 1, RECTANGLE 24 X 60MM</t>
  </si>
  <si>
    <t>COVER GLASS, NO. 1 1/2, RECTANGLE 22 X 30MM</t>
  </si>
  <si>
    <t>COVER GLASS, NO. 1 1/2, RECTANGLE 22 X 40MM</t>
  </si>
  <si>
    <t>COVER GLASS, NO. 1 1/2, RECTANGLE 22 X 50MM</t>
  </si>
  <si>
    <t>COVER GLASS, NO. 1 1/2, RECTANGLE 24 X 30MM</t>
  </si>
  <si>
    <t>COVER GLASS, NO. 1 1/2, RECTANGLE 24 X 40MM</t>
  </si>
  <si>
    <t>COVER GLASS, NO. 1 1/2, RECTANGLE 24 X 50MM</t>
  </si>
  <si>
    <t>COVER GLASS, NO. 1 1/2, RECTANGLE 24 X 60MM</t>
  </si>
  <si>
    <t>CYLINDER,GRAD,10ML,PLASTIC,SINGLE METRIC SCALE,PP,TC W/FUNNEL TOP,1/12</t>
  </si>
  <si>
    <t>CYLINDER,GRAD,100ML,PLASTIC,SINGLE METRIC SCALE,PP,TC W/FUNNEL TOP,1/12</t>
  </si>
  <si>
    <t>CYLINDER,GRAD,1L,PLASTIC,SINGLE METRIC SCALE,PP,TC W/FUNNEL,1/6</t>
  </si>
  <si>
    <t>CYLINDER,GRAD,25ML,PLASTIC,SINGLE METRIC SCALE,PP,TC W/FUNNEL TOP,1/12</t>
  </si>
  <si>
    <t>CYLINDER,GRAD,250ML,PLASTIC,SINGLE METRIC SCALE,PP,TC W/FUNNEL TOP,1/6</t>
  </si>
  <si>
    <t>CYLINDER,GRAD,2L,PLASTIC,SINGLE METRIC SCALE,PP,TC W/FUNNEL,1/3</t>
  </si>
  <si>
    <t>CYLINDER,GRAD,50ML,PLASTIC,SINGLE METRIC SCALE,PP,TC W/FUNNEL TOP,1/12</t>
  </si>
  <si>
    <t>CYLINDER,GRAD,500ML,PLASTIC,SINGLE METRIC SCALE,PP,TC W/FUNNEL TOP,1/6</t>
  </si>
  <si>
    <t>PYREX® 10x10mm Cloning Cylinders</t>
  </si>
  <si>
    <t>PYREX® 6x8mm Cloning Cylinders</t>
  </si>
  <si>
    <t>PYREX® 8x8mm Cloning Cylinders</t>
  </si>
  <si>
    <t>Corning CellBIND Surface,FLASK,175CM2,CANTED,PHEN. CAP,PS,S,BK,5/50</t>
  </si>
  <si>
    <t>Microplate, 384 Well, Polystyrene, White, Flat Bottom, Square Wells, Low Flange, TC-Treated, with Lid, Sterile, with Generic Bar Code, Bulk</t>
  </si>
  <si>
    <t>Microplate, 384 Well, Polystyrene, Black, Flat Bottom, Square Wells, Low Flange, TC-Treated, with Lid, Sterile, with universal Barcode,Bulk,</t>
  </si>
  <si>
    <t>Microplate, 384 Well, Polystyrene, White, Flat Bottom, Square Wells, Low Flange, Non Binding Surface, no Lid, Nonsterile, with Generic Bar Code, Bulk</t>
  </si>
  <si>
    <t>Microplate, 384 Well, Polystyrene, Black, Flat Bottom, Square Wells, Low Flange, Non Binding Surface, no Lid, Nonsterile, with Generic Bar Code, Bulk</t>
  </si>
  <si>
    <t>Microplate, 96 Well, Polystyrene, Clear, Flat Bottom, TC-Treated, with Lid, with Generic Bar-code, Sterile, Bulk</t>
  </si>
  <si>
    <t>Microplate, 384 Well, Polystyrene, Black/Clear Flat Bottom, Square Wells, Corning® CellBIND® Surface, with Lid, Sterile, with Generic Bar Code, Bulk</t>
  </si>
  <si>
    <t>Microplate, 384 Well, Polystyrene, Clear, Flat Bottom, Square Wells, Not Treated, no Lid, Nonsterile, with Generic Bar Code, Bulk</t>
  </si>
  <si>
    <t>Microplate, 1536 Well, Polystyrene, 12.5 µL, Black, Flat Bottom, Not Treated, no Lid, Nonsterile, with Generic Bar Code, Bulk</t>
  </si>
  <si>
    <t>Microplate, 1536 Well, Polystyrene, 12.5 µL, White, Flat Bottom, Not Treated, no Lid, Nonsterile, with Generic Bar Code, Bulk</t>
  </si>
  <si>
    <t>Microplate, 1536 Well, Polystyrene, 12.5 µL, Black, Flat Bottom, TC-Treated, with Lid, Sterile, with Generic Bar Code, Bulk</t>
  </si>
  <si>
    <t>Microplate, 1536 Well, Polystyrene, 12.5 µL, White, Flat Bottom, TC-Treated, with Lid, Sterile, with Generic Bar Code, Bulk</t>
  </si>
  <si>
    <t>Microplate, 1536 Well, Polystyrene, 12.5 µL, Black, Flat Bottom, Non Binding Surface, no Lid, Nonsterile, with Generic Bar Code, Bulk</t>
  </si>
  <si>
    <t>Microplate, 1536 Well, Polystyrene, 12.5 µL, White, Flat Bottom, Non Binding Surface, no Lid, Nonsterile, with Generic Bar Code, Bulk</t>
  </si>
  <si>
    <t>Microplate, 1536 Well, Polystyrene, 12.5 µL, White, Flat Bottom, Corning® CellBIND® Surface, no Lid, Sterile, with Generic Bar Code, Bulk</t>
  </si>
  <si>
    <t>PLATE,ASSAY,384WL,BCB,LOW FLANGE,TCT,W/LID,S,BK,GENERIC BARCODE,20/100</t>
  </si>
  <si>
    <t>PLT,ASSAY,384WL,Corning CellBIND Surface,BCB,LOW FLANGE,S,BK,GENERIC BARCODE,20/100</t>
  </si>
  <si>
    <t>Microplate, 96 Well, Polystyrene, White, Round Bottom, Not Treated, no Lid, Nonsterile, Bulk</t>
  </si>
  <si>
    <t>Microplate, 384 Well, Polystyrene, Low Volume, Black, Flat Bottom, Round Wells, Not Treated, no Lid, Nonsterile, with Generic Bar Code, Bulk</t>
  </si>
  <si>
    <t>Microplate, 384 Well, Polystyrene, Low Volume, White, Flat Bottom, Round Wells, Non Binding Surface, no Lid, Nonsterile, with Generic Bar Code, Bulk</t>
  </si>
  <si>
    <t>Microplate, 384 Well, Polystyrene, Low Volume, White, Flat Bottom, Round Wells, TC-Treated, with Lid, Sterile, with Generic Bar Code, Bulk</t>
  </si>
  <si>
    <t>Microplate, 1536 Well, Polystyrene, 12.5 µL, Black/Clear Flat Bottom, Low Base, Not Treated, no Lid, Nonsterile, with Generic Bar Code, Bulk</t>
  </si>
  <si>
    <t>Microplate, 1536 Well, Polystyrene, 12.5 µL, Black/Clear Flat Bottom, Low Base, Corning® CellBIND® Surface, with Lid, Sterile, with Generic Bar Code, Bulk</t>
  </si>
  <si>
    <t>Microplate, 1536 Well, Polystyrene, 12.5 µL, Black/Clear Flat Bottom, Low Base, TC-Treated, with Lid, Sterile, with Generic Bar Code, Bulk</t>
  </si>
  <si>
    <t>Microplate, 96 Well, Polystyrene, Half Area, Low Volume, Black/Clear Flat Bottom, TC-Treated, no Lid, Sterile, Bulk</t>
  </si>
  <si>
    <t>Microplate, 1536 Well, Polystyrene, 12.5 µL, Black/Clear Flat Bottom, Not Treated, no Lid, Nonsterile, with Generic Bar Code, Bulk</t>
  </si>
  <si>
    <t>Microplate, 1536 Well, Polystyrene, 12.5 µL, Black/Clear Flat Bottom, TC-Treated, with Lid, Sterile, with Generic Bar Code, Bulk</t>
  </si>
  <si>
    <t>Microplate, 1536 Well, Polystyrene, 12.5 µL, Black/Clear Flat Bottom, Non Binding Surface, no Lid, Nonsterile, with Generic Bar Code, Bulk</t>
  </si>
  <si>
    <t>Microplate, 96 Well, Polystyrene, Clear, V-Bottom, Not Treated, no Lid, Nonsterile, Generic BC</t>
  </si>
  <si>
    <t>Microplate, 96 Well, Polystyrene, Black/Clear Flat Bottom, TC-Treated, with Lid, Sterile, with Generic Bar Code, Bulk</t>
  </si>
  <si>
    <t>Microplate, Optical Imaging, 384 Well, Polystyrene, Black/Clear Flat Bottom, TC-Treated, with Lid, Sterile, with Generic Bar Code, Bulk</t>
  </si>
  <si>
    <t>PLATE,96WL,OSTEO ASSAY SURFACE,S,IND,1/4</t>
  </si>
  <si>
    <t>FLASK,75CM,CANT,VENT,PS,S,BK,5/100</t>
  </si>
  <si>
    <t>FLASK,75CM,CANT,PLG,PS,S,BK,5/100</t>
  </si>
  <si>
    <t>FLASK,75CM,CANT,PHEN,PS,S,BK,5/100</t>
  </si>
  <si>
    <t>FLASK,75CM,CANT,VENT,PS,NON-TREATED,S,BK,5/100</t>
  </si>
  <si>
    <t>125 mL Spinner Flask, 70 mm Centre Neck, 2 X 32 mm Sidearms</t>
  </si>
  <si>
    <t>15 Ltr Spinner Flask, 100 mm Centre Neck, 2 X 45 mm Sidearms</t>
  </si>
  <si>
    <t>1 Ltr Spinner Flask, 100 mm Centre Neck, 2 X 45 mm Sidearms</t>
  </si>
  <si>
    <t>250 mL Spinner Flask, 70mm+B707 Centre Neck, 2 X 32 mm Sidearms</t>
  </si>
  <si>
    <t>36 Ltr Spinner Flask, 100 mm Centre Neck, 2 X 45 mm Sidearms</t>
  </si>
  <si>
    <t>3 Ltr Spinner Flask, 100 mm Centre Neck, 2 X 45 mm Sidearms</t>
  </si>
  <si>
    <t>500 mL Spinner Flask, 100 mm Centre Neck, 2 X 45 mm Sidearms</t>
  </si>
  <si>
    <t>6 Ltr Spinner Flask, 100 mm Centre Neck, 2 X 45 mm Sidearms</t>
  </si>
  <si>
    <t>8 Ltr Spinner Flask, 100 mm Centre Neck, 2 X 45 mm Sidearms</t>
  </si>
  <si>
    <t>15 Ltr Spinner Flask, 120 mm Centre Neck, 2 X 45 mm Sidearms</t>
  </si>
  <si>
    <t>36 Ltr Spinner Flask, 120 mm Centre Neck, 2 X 45 mm Sidearms</t>
  </si>
  <si>
    <t>3 Ltr Spinner Flask, 120 mm Centre Neck, 2 X 45 mm Sidearms</t>
  </si>
  <si>
    <t>6 Ltr Spinner Flask, 120 mm Centre Neck, 2 X 45 mm Sidearms</t>
  </si>
  <si>
    <t>8 Ltr Spinner Flask, 120 mm Centre Neck, 2 X 45 mm Sidearms</t>
  </si>
  <si>
    <t>15 Ltr Spinner Flask, 140 mm Centre Neck, 2 X 45 mm Sidearms</t>
  </si>
  <si>
    <t>36 Ltr Spinner Flask, 140 mm Centre Neck, 2 X 45 mm Sidearms</t>
  </si>
  <si>
    <t>3 Ltr Spinner Flask, 140 mm Centre Neck, 2 X 45 mm Sidearms</t>
  </si>
  <si>
    <t>6 Ltr Spinner Flask, 140 mm Centre Neck, 2 X 45 mm Sidearms</t>
  </si>
  <si>
    <t>8 Ltr Spinner Flask, 140 mm Centre Neck, 2 X 45 mm Sidearms</t>
  </si>
  <si>
    <t>15 Ltr Spinner Flask, 100 mm Centre Neck, 4 X 45 mm Sidearms</t>
  </si>
  <si>
    <t>36 Ltr Spinner Flask, 100 mm Centre Neck, 6 X 45 mm Sidearms</t>
  </si>
  <si>
    <t>8 Ltr Spinner Flask, 100 mm Centre Neck, 4 X 45 mm Sidearms</t>
  </si>
  <si>
    <t>15 Ltr Spinner Flask, 120 mm Centre Neck, 4 X 45 mm Sidearms</t>
  </si>
  <si>
    <t>36 Ltr Spinner Flask, 120 mm Centre Neck, 6 X 45 mm Sidearms</t>
  </si>
  <si>
    <t>8 Ltr Spinner Flask, 120 mm Centre Neck, 4 X 45 mm Sidearms</t>
  </si>
  <si>
    <t>15 Ltr Spinner Flask, 140 mm Centre Neck, 4 X 45 mm Sidearms</t>
  </si>
  <si>
    <t>36 Ltr Spinner Flask, 140 mm Centre Neck, 6 X 45 mm Sidearms</t>
  </si>
  <si>
    <t>Paddle Assembly, 15L Flask</t>
  </si>
  <si>
    <t>Paddle Assembly, 36 L Flask</t>
  </si>
  <si>
    <t>Paddle Assembly, 8 L Flask</t>
  </si>
  <si>
    <t>Sidearm Fitting, Gas Delivery, 1/8 Inlet</t>
  </si>
  <si>
    <t>Sidearm Fitting, Gas Delivery, 1/4 Inlet</t>
  </si>
  <si>
    <t>Sidearm Fitting, Delivery and Vent, 1/8 and 1/4 Inlet</t>
  </si>
  <si>
    <t>Sidearm Fitting, Vent Cap, 0.2 micron, 50 mm Filter</t>
  </si>
  <si>
    <t>Sidearm Fitting, Sensor, O2 Probes</t>
  </si>
  <si>
    <t>Sidearm Fitting, Sensor, pH Probes</t>
  </si>
  <si>
    <t>Sidearm Fitting, Dual, Media Handling, 8 L , 15 L , 1/8 Tubing</t>
  </si>
  <si>
    <t>Sidearm Fitting, Dual, Media Handling, 36 L, 1/8 Tubing,</t>
  </si>
  <si>
    <t>Sidearm Fitting, Dual, Media Handling, 8 L, 15 L, 1/4 Tubing</t>
  </si>
  <si>
    <t>Sidearm Fitting, Dual, Media Handling, 36 L, 1/4 Tubing</t>
  </si>
  <si>
    <t>Sidearm Fitting, Dual, Media Handling, 8 L, 15 L, 1/8, 1/4 Tubing</t>
  </si>
  <si>
    <t>Sidearm Fitting, Dual, 8 L, 1/8, 1/4 Tubings</t>
  </si>
  <si>
    <t>Sidearm Fitting, Dual, Media Handling, 36 L, 1/8, 1/4 Tubing</t>
  </si>
  <si>
    <t>Sidearm Fitting, Dual, Media Handling, 8 L, 15 L, 1/2 Tubing</t>
  </si>
  <si>
    <t>Sidearm Fitting, Dual, Media Handling, 36 L, 1/2 Tubing,</t>
  </si>
  <si>
    <t>Sidearm Fitting, Sensor, Temperature Probes</t>
  </si>
  <si>
    <t>Sidearm Fitting,Compression,1/8",For Center Neck,8L&amp;15L</t>
  </si>
  <si>
    <t>Sidearm Fitting,Compression,1/4",For Center Neck,8L&amp;15L</t>
  </si>
  <si>
    <t>Sidearm Fitting, Dual, I L, 1/8 Tubings</t>
  </si>
  <si>
    <t>Sidearm Fitting, Dual, 3 L, 1/8 Tubing</t>
  </si>
  <si>
    <t>Sidearm Fitting, Dual, 6 L, 1/8 Tubing</t>
  </si>
  <si>
    <t>Sidearm Fitting, Dual, 8 L, 1/8 Tubing</t>
  </si>
  <si>
    <t>Sidearm Fitting, Dual, I L, 1/4 Tubing</t>
  </si>
  <si>
    <t>Sidearm Fitting, Dual, 3 L, 1/4 Tubing</t>
  </si>
  <si>
    <t>Sidearm Fitting, Dual, 6 L, 1/4 Tubing</t>
  </si>
  <si>
    <t>Sidearm Fitting, Dual, 8 L, 1/4 Tubing</t>
  </si>
  <si>
    <t>Sidearm Fitting, Combination, 1 L, 1/8 Tubing</t>
  </si>
  <si>
    <t>Sidearm Fitting, Combination, 3 L, 1/8 Tubing</t>
  </si>
  <si>
    <t>Sidearm Fitting, Combination, 6 L, 1/8 Tubing</t>
  </si>
  <si>
    <t>Sidearm Fitting, Combination, 8 L, 1/8 Tubing</t>
  </si>
  <si>
    <t>Sidearm Fitting, Combination, 1 L, 1/4 Tubing</t>
  </si>
  <si>
    <t>Sidearm Fitting, Combination, 3 L, 1/4 Tubing</t>
  </si>
  <si>
    <t>Sidearm Fitting, Combination, 6 L, 1/4 Tubing</t>
  </si>
  <si>
    <t>Sidearm Fitting, Combination, 8 L, 1/4 Tubing</t>
  </si>
  <si>
    <t>Sidearm Fitting, Combination, Triple, 1 L, 1/8 Tubing</t>
  </si>
  <si>
    <t>Sidearm Fitting, Combination, Triple, 3 L, 1/8 Tubing</t>
  </si>
  <si>
    <t>Sidearm Fitting, Combination, Triple, 6 L, 1/8 Tubing</t>
  </si>
  <si>
    <t>Sidearm Fitting, Combination, Triple, 8 L, 1/8 Tubing</t>
  </si>
  <si>
    <t>Sidearm Fitting, Dual, 15 L, 1/4 Tubing</t>
  </si>
  <si>
    <t>Sidearm Fitting, Combination, 15 L, 1/4 Tubing</t>
  </si>
  <si>
    <t>Sidearm Fitting, 18 mm Probe</t>
  </si>
  <si>
    <t>Sidearm Fitting, Dual, 1L, 1/8, 1/4 Tubing</t>
  </si>
  <si>
    <t>Sidearm Fitting, Dual, 500 ml, 1/8 Angled to 250 ml, 1/4 Tubing</t>
  </si>
  <si>
    <t>Sidearm Fitting, Dual, Media Handling, EPDM, 8 L, 15 L, 1/4 Tubing</t>
  </si>
  <si>
    <t>Sidearm Fitting, Vent Cap, 0.2µm Sanitary, 50 mm Filter</t>
  </si>
  <si>
    <t>For 100 mm Neck Flasks, CAP/SHAFT Assemblies</t>
  </si>
  <si>
    <t>For 120 mm Neck Flasks, CAP/SHAFT Assemblies</t>
  </si>
  <si>
    <t>Drive Shaft/Cap Assembly Hi-Torque 120MM</t>
  </si>
  <si>
    <t>Erlenmeyer Flask, 100 mL, PP</t>
  </si>
  <si>
    <t>Erlenmeyer Flask, 1 L, PP</t>
  </si>
  <si>
    <t>Erlenmeyer Flask, 250 mL, PP</t>
  </si>
  <si>
    <t>Erlenmeyer Flask, 50 mL, PP</t>
  </si>
  <si>
    <t>Erlenmeyer Flask, 500 mL, PP</t>
  </si>
  <si>
    <t>Erlenmeyer Flask, 100 mL, PMP</t>
  </si>
  <si>
    <t>Erlenmeyer Flask, 1 L, PMP</t>
  </si>
  <si>
    <t>Erlenmeyer Flask, 250 mL, PMP</t>
  </si>
  <si>
    <t>Erlenmeyer Flask, 50 mL, PMP</t>
  </si>
  <si>
    <t>Erlenmeyer Flask, 500 mL, PMP</t>
  </si>
  <si>
    <t>VOL FLASK,10ML,PLASTIC,CLASS A,PMP,10/19 TAPERED PP STOPPER,1/6</t>
  </si>
  <si>
    <t>VOL FLASK,100ML,PLASTIC,CLASS A,PMP,14/23 TAPERED PP STOPPER,1/6</t>
  </si>
  <si>
    <t>VOL FLASK,1L,PLASTIC,CLASS A,PMP,24/29 TAPERED PP STOPPER,1/3</t>
  </si>
  <si>
    <t>VOL FLASK,25ML,PLASTIC,CLASS A,PMP,10/19 TAPERED PP STOPPER,1/6</t>
  </si>
  <si>
    <t>VOL FLASK,250ML,PLASTIC,CLASS A,PMP,19/26 TAPERED PP STOPPER,1/5</t>
  </si>
  <si>
    <t>VOL FLASK,50ML,PLASTIC,CLASS A,PMP,12/21 TAPERED PP STOPPER,1/6</t>
  </si>
  <si>
    <t>VOL FLASK,500ML,PLASTIC,CLASS A,PMP,19/26 TAPERED PP STOPPER,1/4</t>
  </si>
  <si>
    <t>VOL FLASK,10ML,PLASTIC,CLASS B,PP,10/19 TAPERED PP STOPPER,1/6</t>
  </si>
  <si>
    <t>VOL FLASK,100ML,PLASTIC,CLASS B,PP,14/23 TAPERED PP STOPPER,1/6</t>
  </si>
  <si>
    <t>VOL FLASK,1L,PLASTIC,CLASS B,PP,24/29 TAPERED PP STOPPER,1/3</t>
  </si>
  <si>
    <t>VOL FLASK,250ML,PLASTIC,CLASS B,PP,19/26 TAPERED PP STOPPER,1/5</t>
  </si>
  <si>
    <t>VOL FLASK,50ML,PLASTIC,CLASS B,PP,12/21 TAPERED PP STOPPER,1/6</t>
  </si>
  <si>
    <t>VOL FLASK,500ML,PLASTIC,CLASS B,PP,19/26 TAPERED PP STOPPER,1/4</t>
  </si>
  <si>
    <t>VOL FLASK,10ML,PLASTIC,CLASS A,PFA,WITH GL-18 SCREW CAP,1/6</t>
  </si>
  <si>
    <t>VOL FLASK,100ML,PLASTIC,CLASS A,PFA, WITH GL-18 SCREW CAP,1/6</t>
  </si>
  <si>
    <t>VOL FLASK,25ML,PLASTIC,CLASS A,PFA, WITH GL-18 SCREW CAP,1/6</t>
  </si>
  <si>
    <t>VOL FLASK,250ML,PLASTIC,CLASS A,PFA, WITH GL-25 SCREW CAP,1/5</t>
  </si>
  <si>
    <t>VOL FLASK,50ML,PLASTIC,CLASS A,PFA, WITH GL-18 SCREW CAP,1/6</t>
  </si>
  <si>
    <t>VOL FLASK,500ML,PLASTIC,CLASS A,PFA, WITH GL-25 SCREW CAP,1/4</t>
  </si>
  <si>
    <t>Funnel, 100 mm, PP</t>
  </si>
  <si>
    <t>Funnel, 120 mm, PP</t>
  </si>
  <si>
    <t>Funnel, 150 mm, PP</t>
  </si>
  <si>
    <t>Funnel, 30 mm, PP</t>
  </si>
  <si>
    <t>Funnel, 40 mm, PP</t>
  </si>
  <si>
    <t>Funnel, 50 mm, PP</t>
  </si>
  <si>
    <t>Funnel, 75 mm, PP</t>
  </si>
  <si>
    <t>Corning® 100x10mm Petri Dish with Cover</t>
  </si>
  <si>
    <t>Corning® 100x15mm Petri Dish with Cover</t>
  </si>
  <si>
    <t>Corning® 100x20mm Petri Dish with Cover</t>
  </si>
  <si>
    <t>Corning®150x20 mm Petri Dish with Cover</t>
  </si>
  <si>
    <t>Corning®60 x 15 mm Petri Dish with Cover</t>
  </si>
  <si>
    <t>7058 2.2 PIPET 2.2ML STERILE STERILE</t>
  </si>
  <si>
    <t>7077 10 PIPET 10ML STERILE</t>
  </si>
  <si>
    <t>7077 1 PIPET 1ML STERILE STERILE</t>
  </si>
  <si>
    <t>7077 2 PIPET 2ML STERILE STERILE</t>
  </si>
  <si>
    <t>7077 5 PIPET 5ML STERILE STERILE</t>
  </si>
  <si>
    <t>7077B PIPET SHRTY 1ML</t>
  </si>
  <si>
    <t>7077B PIPET SHRTY 10ML</t>
  </si>
  <si>
    <t>7077B PIPET SHRTY 25ML</t>
  </si>
  <si>
    <t>7077B PIPET SHRTY 5ML</t>
  </si>
  <si>
    <t>7077B PIPET SHRTY 50ML STER, DISP, IND WR</t>
  </si>
  <si>
    <t>7078 10 PIPET 10ML STER MULTI PACK</t>
  </si>
  <si>
    <t>7078 1 PIPET 1 X 1/100ML STERILE</t>
  </si>
  <si>
    <t>7078 1 PIPET 1 X 1/10ML STERI STERILE</t>
  </si>
  <si>
    <t>7078 2 PIPET 2ML STERILE STERILE</t>
  </si>
  <si>
    <t>7078 5 PIPET 5ML STERILE STERILE</t>
  </si>
  <si>
    <t>7078B PIPET SHRTY 1ML</t>
  </si>
  <si>
    <t>7078B PIPET SHRTY 10ML</t>
  </si>
  <si>
    <t>7078B PIPET SHRTY 25ML</t>
  </si>
  <si>
    <t>7078B PIPET SHRTY 5ML</t>
  </si>
  <si>
    <t>7078B PIPET SHRTY 50ML MULTI-PACK, STER</t>
  </si>
  <si>
    <t>7078D 1 PIPET 1ML STERILE STERILE</t>
  </si>
  <si>
    <t>7078D 10 PIPET 10ML STERILE</t>
  </si>
  <si>
    <t>7078D 5 PIPET 5ML STERILE STERILE</t>
  </si>
  <si>
    <t>7079 10 PIPET 10ML NON STERILE</t>
  </si>
  <si>
    <t>7079 1 PIPET 1ML NON STERILE NON STERILE</t>
  </si>
  <si>
    <t>7079 2 PIPET 2ML NON STERILE NON STERILE</t>
  </si>
  <si>
    <t>7079 5 PIPET 5ML NON STERILE NON STERILE</t>
  </si>
  <si>
    <t>7095B 5-3/4 PASTEUR PIPET</t>
  </si>
  <si>
    <t>7095B 9 PASTEUR PIPET</t>
  </si>
  <si>
    <t>7095B PASTEUR PIPET NMR LG TI</t>
  </si>
  <si>
    <t>7095D 5-3/4 PASTEUR PIPET BOROSILICATE</t>
  </si>
  <si>
    <t>7095D 9 PASTEUR PIPET BOROSILICATE</t>
  </si>
  <si>
    <t>Microplate, 96 Well, Polystyrene, Black/Clear Flat Bottom, Laminin-coated, with Lid, Sterile, Bulk</t>
  </si>
  <si>
    <t>L.E.A.D.UNIVERSAL LID,BLK,W/LOW EVAP ELASTOMER,NS,BK,10/50</t>
  </si>
  <si>
    <t>99445-10 DCT 10 X 75MM</t>
  </si>
  <si>
    <t>99445-12 DCT 12 X 75MM</t>
  </si>
  <si>
    <t>99445-13 DCT 13 X 100MM</t>
  </si>
  <si>
    <t>99445-15 DCT 15 X 85MM</t>
  </si>
  <si>
    <t>99445-16 DCT 16 X 100MM</t>
  </si>
  <si>
    <t>99445-16X DCT 16 X 125MM</t>
  </si>
  <si>
    <t>99445-16XX DCT 16 X 150MM</t>
  </si>
  <si>
    <t>99445-18 DCT 18 X 150MM</t>
  </si>
  <si>
    <t>99445-20 DCT 20 X 150MM</t>
  </si>
  <si>
    <t>99447 DSSCT 13 X 100MM W/ MARING SPOT</t>
  </si>
  <si>
    <t>TC-TUBES GLASS</t>
  </si>
  <si>
    <t>99447 DSSCT 16 X 100 W/ MARKING SPOT</t>
  </si>
  <si>
    <t>99447 DSSCT 16 X 150MM W/ MARKING SPOT</t>
  </si>
  <si>
    <t>99447 DSSCT 20 X 125 W/ MARKING SPOT</t>
  </si>
  <si>
    <t>99447 DSSCT 20 X 150 W/ MARKING SPOT</t>
  </si>
  <si>
    <t>99448 DSSCT 16 X 125MM FLAT BOTTOM W/O MARKING SPOT</t>
  </si>
  <si>
    <t>99448 DSSCT 16 X 100MM FLAT BOTTOM</t>
  </si>
  <si>
    <t>99448 DSSCT 19.5 X 145MM FLAT BOTTOM W/O MARKING SPOT</t>
  </si>
  <si>
    <t>99449 DSSCT 13 X 100MM W/O MARKING SPOT</t>
  </si>
  <si>
    <t>99449 DSSCT 16 X 100MM W/O MARKING SPOT</t>
  </si>
  <si>
    <t>99449 DSSCT 16 X 125MM W/O MARKING SPOT</t>
  </si>
  <si>
    <t>99449 DSSCT 16 X 150MM W/O MARKING SPOT</t>
  </si>
  <si>
    <t>99449 DSSCT 20 X 125MM W/O MARKING SPOT</t>
  </si>
  <si>
    <t>99449 DSSCT 20 X 150MM W/O MARKING SPOT</t>
  </si>
  <si>
    <t>CENT TUBE,DISP,SCREW CAP,10ML</t>
  </si>
  <si>
    <t>CENT TUBE,DISP,SCREW CAP,15ML</t>
  </si>
  <si>
    <t>CENT TUBE,DISP,SCREW CAP,5ML</t>
  </si>
  <si>
    <t>CENT TUBE,DISP,SCREW CAP,50ML GPI 24-400</t>
  </si>
  <si>
    <t>9998 SCREW CAP 415/13</t>
  </si>
  <si>
    <t>9998 SCREW CAP 415/15</t>
  </si>
  <si>
    <t>9998 SCREW CAP 415/18</t>
  </si>
  <si>
    <t>9998 SCREW CAP 400/24</t>
  </si>
  <si>
    <t>9998 SCREW CAP 410/24</t>
  </si>
  <si>
    <t>9999 CAP ONLY 415/13</t>
  </si>
  <si>
    <t>9999 CAP ONLY 415/15</t>
  </si>
  <si>
    <t>Corning® Reusable Phenolic GPI 18-415 Threaded Screw Cap with Rubber Liner</t>
  </si>
  <si>
    <t>9999 CAP ONLY 400/24</t>
  </si>
  <si>
    <t>Corning® Reusable Phenolic GPI 24-410 Threaded Screw Cap with Rubber Liner</t>
  </si>
  <si>
    <t>Corning® Reusable Phenolic GPI 28-400 Threaded Screw Cap with Rubber Liner</t>
  </si>
  <si>
    <t>Corning® Reusable Phenolic GPI 28-410 Threaded Screw Cap with Rubber Liner</t>
  </si>
  <si>
    <t>Corning® Reusable Phenolic GPI 38-400 Threaded Screw Cap with Rubber Liner</t>
  </si>
  <si>
    <t>9999 CAP ONLY 430/38 MOD</t>
  </si>
  <si>
    <t>Corning® Reusable Phenolic GPI 40-400 Threaded Screw Cap with Rubber Liner</t>
  </si>
  <si>
    <t>99999 CAP 13-415</t>
  </si>
  <si>
    <t>SCREW CAP DISPOSABLE</t>
  </si>
  <si>
    <t>99999 CAP 18-415</t>
  </si>
  <si>
    <t>Replacement Flask w/70mm Center Neck Opening 500ml</t>
  </si>
  <si>
    <t>Paddle Thrust Bearing Washers</t>
  </si>
  <si>
    <t>500 mL MEM (Minimum Essential Medium) with 1.5 g/L sodium bicarbonate, NEAA, L-glutamine, and sodium pyruvate</t>
  </si>
  <si>
    <t>1 L MEM (Minimum Essential Medium) with Earle's salts and L-glutamine</t>
  </si>
  <si>
    <t>500 mL MEM (with Earle's salts and L-glutamine)</t>
  </si>
  <si>
    <t>1 L DMEM (Dulbecco's Modification of Eagle's Medium) 4.5 g/L glucose, L-glutamine, and sodium pyruvate</t>
  </si>
  <si>
    <t>500 mL DMEM (4,5g/L glucose, L-glutamine and sodium pyruvate)</t>
  </si>
  <si>
    <t>20 L DMEM (Dulbecco's Modification of Eagle's Medium) 4.5 g/L glucose, L-glutamine, and sodium pyruvate</t>
  </si>
  <si>
    <t>10 L DMEM (Dulbecco's Modification of Eagle's Medium) 4.5 g/L glucose, L-glutamine, and sodium pyruvate</t>
  </si>
  <si>
    <t>1 L DMEM (Dulbecco's Modification of Eagle's Medium) with 1 g/L glucose, L-glutamine, and sodium pyruvate</t>
  </si>
  <si>
    <t>DMEM (1g/L glucose, L-glutamine and sodium pyruvate)</t>
  </si>
  <si>
    <t>1 L Iscove's Modification of DMEM with L-glutamine and 25 mM HEPES without ß-thioglycerol and ß-mercaptoethanol</t>
  </si>
  <si>
    <t>500 mL IDMEM (Iscove's DMEM with L-glutamine and 25mM HEPES)</t>
  </si>
  <si>
    <t>1 L DMEM (Dulbecco's Modification of Eagles Medium) with 4.5 g/L glucose and L-glutamine without sodium pyruvate</t>
  </si>
  <si>
    <t>500 mL DMEM (4,5g/L glucose, L-glutamine, without sodium pyruvate)</t>
  </si>
  <si>
    <t>500 mL MEM (Minimum Essential Medium) Alpha Medium with Earle's salts, ribonucleosides, deoxyribonucleosides, and L-glutamine</t>
  </si>
  <si>
    <t>500 mL Improved MEM (Richter's Mod.) with L-glutamine</t>
  </si>
  <si>
    <t>500 mL F-12K Nutrient Mixture (Kaighn's Mod.) with L-glutamine</t>
  </si>
  <si>
    <t>500 mL Improved MEM (Richter's Mod.) with L-glutamine, without phenol red</t>
  </si>
  <si>
    <t>500 mL DMEM (Dulbecco's Modification of Eagle's Medium) with 25 mM HEPES, 4.5 g/L glucose, L-glutamine, without sodium pyruvate</t>
  </si>
  <si>
    <t>1 L RPMI 1640 with L-glutamine</t>
  </si>
  <si>
    <t>500 mL RPMI 1640 (with L-glutamine)</t>
  </si>
  <si>
    <t>20 L RPMI 1640 with L-glutamine</t>
  </si>
  <si>
    <t>10 L RPMI 1640 with L-glutamine</t>
  </si>
  <si>
    <t>1 L RPMI 1640 with L-glutamine and 25 mM HEPES</t>
  </si>
  <si>
    <t>500 mL RPMI 1640 (with L-glutamine and 25mM HEPES)</t>
  </si>
  <si>
    <t>500 mL RPMI 1640 with L-glutamine, without glucose</t>
  </si>
  <si>
    <t>500 mL Leibovitz's L-15 with L-glutamine</t>
  </si>
  <si>
    <t>500 mL McCoy's 5A (Iwakata &amp; Grace Modification) with L-glutamine</t>
  </si>
  <si>
    <t>100 mL McCoy's 5A (Iwakata &amp; Grace Modification) with L-glutamine and 25 mM HEPES.</t>
  </si>
  <si>
    <t>500 mL Medium 199 (Mod.) with Earle's salts and L-glutamine</t>
  </si>
  <si>
    <t>500 mL Ham's F-10 Medium with L-glutamine</t>
  </si>
  <si>
    <t>1 L Ham's F-12 Medium with L-glutamine</t>
  </si>
  <si>
    <t>500 mL Ham's F-12 Medium with L-glutamine</t>
  </si>
  <si>
    <t>1 L DMEM (Dulbecco's Modification of Eagle's Medium)/Ham's F-12 50/50 Mix with L-glutamine</t>
  </si>
  <si>
    <t>500 mL DMEM/F12 (with L-glutamine)</t>
  </si>
  <si>
    <t>1 L DMEM (Dulbecco's Modification of Eagle's Medium)/Ham's F-12 50/50 Mix with L-glutamine and 15 mM HEPES</t>
  </si>
  <si>
    <t>500 mL DMEM/F12 (with L-glutamine and 15mM HEPES)</t>
  </si>
  <si>
    <t>500 mL DMEM (Dulbecco’s Modification of Eagle’s Medium), 1x with glutagro™ Supplement, 4.5 g/L glucose, sodium pyruvate and Phenol Red</t>
  </si>
  <si>
    <t>500 mL DMEM (Dulbecco's Modification of Eagle's Medium) with glutagro™, 4.5 g/L glucose, phenol red, without sodium pyruvate</t>
  </si>
  <si>
    <t>500 mL DMEM (Dulbecco's Modification of Eagle's Medium)/Ham's F-12 50/50 Mix with glutagro™ Supplement</t>
  </si>
  <si>
    <t>500 mL RPMI 1640, 1x with glutagro™ supplement and Phenol Red</t>
  </si>
  <si>
    <t>500 mL Hink's TNM-FH Medium with L-glutamine lactalbumin hydrolysate, and yeastolate, without insect hemolymph</t>
  </si>
  <si>
    <t>500 mL Graces's Insect Basal Medium (Vaughn Mod.) with L-glutamine, without insect hemolymph</t>
  </si>
  <si>
    <t>500 mL Insectagro® DS2 Serum-Free/Protein-Free Medium, 1x without L-glutamine</t>
  </si>
  <si>
    <t>INSECTAGRO SF9, serum free</t>
  </si>
  <si>
    <t>100 mL Poloxamer 188</t>
  </si>
  <si>
    <t>1 L MEM (Minimum Essential Medium) with Earle's salts, without L-glutamine</t>
  </si>
  <si>
    <t>500 mL MEM (Minimum Essential Medium) with Earle's salts, without L-glutamine</t>
  </si>
  <si>
    <t>500 mL MEM (Minimum Essential Medium) Alpha Medium with Earle's salts without ribonucleosides, deoxyribonucleosides, and L-glutamine</t>
  </si>
  <si>
    <t>1 L DMEM (Dulbecco's Modification of Eagles Medium) with 4.5 g/L glucose, sodium pyruvate, without L-glutamine</t>
  </si>
  <si>
    <t>DMEM (4,5g/L glucose, sodium pyruvate, without L-glutamine)</t>
  </si>
  <si>
    <t>20 L DMEM (Dulbecco's Modification of Eagles Medium) with 4.5 g/L glucose, sodium pyruvate, without L-glutamine</t>
  </si>
  <si>
    <t>10 L DMEM (Dulbecco's Modification of Eagles Medium) with 4.5 g/L glucose, sodium pyruvate, without L-glutamine</t>
  </si>
  <si>
    <t>500 mL MEM (Minimum Essential Medium) (For Suspension Cultures) without L-glutamine, calcium, and magnesium</t>
  </si>
  <si>
    <t>500 mL Iscove's Modification of DMEM with 25 mM HEPES, without ß-thioglycerol, ß-mercaptoethanol, and L-glutamine</t>
  </si>
  <si>
    <t>1 L DMEM (Dulbeco's Modification of Eagle's Medium) with 4.5 g/L glucose, without L-glutamine, sodium pyruvate</t>
  </si>
  <si>
    <t>500 mL DMEM (Dulbeco's Modification of Eagle's Medium) with 4.5 g/L glucose, without L-glutamine, sodium pyruvate</t>
  </si>
  <si>
    <t>1 L DMEM (Dulbecco's Modification of Eagle's Medium) with 4.5 g/L glucose, 25 mM HEPES, sodium pyruvate, without L-glutamine</t>
  </si>
  <si>
    <t>500 mL DMEM (Dulbecco's Modification of Eagle's Medium) with 4.5 g/L glucose, 25 mM HEPES, sodium pyruvate, without L-glutamine</t>
  </si>
  <si>
    <t>1 L RPMI 1640 1x, without L-glutamine</t>
  </si>
  <si>
    <t>500 mL RPMI 1640 (without L-glutamine)</t>
  </si>
  <si>
    <t>20 L RPMI 1640 1x, without L-glutamine</t>
  </si>
  <si>
    <t>500 mL RPMI 1640 with 25 mM HEPES, without L-glutamine</t>
  </si>
  <si>
    <t>1 L DMEM (Dulbecco's Modification of Eagle's Medium)/F12 50:50 Mix without L-glutamine</t>
  </si>
  <si>
    <t>500 mL DMEM (Dulbecco's Modification of Eagle's Medium)/F12 50:50 Mix without L-glutamine</t>
  </si>
  <si>
    <t>500 mL MCDB 131, 1x</t>
  </si>
  <si>
    <t>500 mL CMRL 1066 without L-glutamine</t>
  </si>
  <si>
    <t>500 mL DMEM (Dulbecco's Modification of Eagle's Medium)/Ham's F-12 50/50 Mix with L-glutamine, without phenol red</t>
  </si>
  <si>
    <t>100 mL RPMI 1640 without L-glutamine, L-methionine, and L-cystine</t>
  </si>
  <si>
    <t>500 mL RPMI 1640 without L-glutamine and phenol red</t>
  </si>
  <si>
    <t>100 mL DMEM (Dulbecco's Modification of Eagle's Medium) with 4.5 g/L glucose and sodium pyruvate without L-glutamine, L-methionine, and L-cystine</t>
  </si>
  <si>
    <t>500 mL DMEM (Dulbecco's Modification of Eagle's Medium) with 4.5 g/L glucose and sodium pyruvate without L-glutamine and phenol red</t>
  </si>
  <si>
    <t>500 mL DMEM (Dulbecco's Modification of Eagle's Medium), without glucose, L-glutamine, and sodium pyruvate</t>
  </si>
  <si>
    <t>500 mL MEM (Minimum Essential Medium) with Earle's salts, without L-glutamine and phenol red</t>
  </si>
  <si>
    <t>500 mL HBSS (Hank's Balanced Salt Solution), 10x without sodium bicarbonate, calcium and magnesium</t>
  </si>
  <si>
    <t>500 mL HBSS (Hank's Balanced Salt Solution), 10x with calcium and magnesium without phenol red and sodium bicarbonate</t>
  </si>
  <si>
    <t>500 mL DPBS (Dulbecco's Phosphate-Buffered Saline), 10x with calcium and magnesium</t>
  </si>
  <si>
    <t>DPBS 10X (without Calcium and Magnesium)</t>
  </si>
  <si>
    <t>1 L HBSS (Hank's Balanced Salt Solution), 1x with calcium and magnesium</t>
  </si>
  <si>
    <t>500 mL HBSS (Hank's Balanced Salt Solution), 1x with calcium and magnesium</t>
  </si>
  <si>
    <t>1 L HBSS (Hank's Balanced Salt Solution), 1x without calcium and magnesium</t>
  </si>
  <si>
    <t>500 mL HBSS (Hank's Balanced Salt Solution), 1x without calcium and magnesium</t>
  </si>
  <si>
    <t>1 L HBSS (Hank's Balanced Salt Solution), 1x without calcium, magnesium and phenol red</t>
  </si>
  <si>
    <t>500 mL HBSS (1X without calcium, magnesium and phenol red)</t>
  </si>
  <si>
    <t>1 L HBSS (Hank's Balanced Salt Solution), 1x with calcium and magnesium without phenol red</t>
  </si>
  <si>
    <t>500 mL HBSS (Hank's Balanced Salt Solution), 1x with calcium and magnesium without phenol red</t>
  </si>
  <si>
    <t>1 L DPBS (Dulbecco's Phosphate-Buffered Saline), 1x with calcium and magnesium</t>
  </si>
  <si>
    <t>500 mL DPBS 1X (with Calcium and Magnesium)</t>
  </si>
  <si>
    <t>1L DPBS 1X (without Calcium and Magnesium)</t>
  </si>
  <si>
    <t>500 mL DPBS 1X (without Calcium and Magnesium)</t>
  </si>
  <si>
    <t>20 L DPBS (Dulbecco's Phosphate-Buffered Saline), 1x without calcium and magnesium</t>
  </si>
  <si>
    <t>10 L DPBS (Dulbecco's Phosphate-Buffered Saline), 1x without calcium and magnesium</t>
  </si>
  <si>
    <t>1 L PBS (Phosphate-Buffered Saline), 1x without calcium and magnesium</t>
  </si>
  <si>
    <t>PBS 1X (without Calcium and Magnesium)</t>
  </si>
  <si>
    <t>100 mL Sodium Pyruvate, Liquid 100 mM Solution with 8.5 g/L NaCI</t>
  </si>
  <si>
    <t>100 mL-glutamine (200 mM, liquid)</t>
  </si>
  <si>
    <t>500 mL L-Glutamine 200mM solution</t>
  </si>
  <si>
    <t>100 mL glutagro™, Liquid 200 mM Solution (with 8.5 g/L NaCI)</t>
  </si>
  <si>
    <t>100 mL MEM Vitamins 100x Solution</t>
  </si>
  <si>
    <t>100 mL Trace Elements A, 1000x</t>
  </si>
  <si>
    <t>100 mL Trace Elements B, 1000x</t>
  </si>
  <si>
    <t>100 mL Trace Elements C, 1000x</t>
  </si>
  <si>
    <t>100 mL MEM Nonessential Amino Acids</t>
  </si>
  <si>
    <t>100 mL MEM Amino Acids, 50x Solution without L-glutamine</t>
  </si>
  <si>
    <t>100 mL Sodium Bicarbonate, 7.5% solution</t>
  </si>
  <si>
    <t>100 mL 45% glucose solution</t>
  </si>
  <si>
    <t>100 mL HAT (Hypoxanthine, Aminopterin, Thymidine)</t>
  </si>
  <si>
    <t>100 mL HT (Hypoxanthine, Thymidine)</t>
  </si>
  <si>
    <t>100 mL Trypsin 1x 0.25% Trypsin in HBSS without calcium and magnesium, Porcine Parvovirus tested</t>
  </si>
  <si>
    <t>100 mL Trypsin EDTA 1x 0.05% Trypsin/0.53 mM EDTA in HBSS without calcium and magnesium, Porcine Parvovirus tested</t>
  </si>
  <si>
    <t>100 mL Trypsin/EDTA 1X (0,05% Trypsin/0,53 mM EDTA)</t>
  </si>
  <si>
    <t>500 mL Trypsin EDTA 1x 0.05% Trypsin/0.53 mM EDTA in HBSS without calcium and magnesium, Porcine Parvovirus tested</t>
  </si>
  <si>
    <t>Trypsin/EDTA 1X (0,25% Trypsin/2,21 mM EDTA)</t>
  </si>
  <si>
    <t>100 mL Trypsin 10x 2.5% Trypsin in HBSS without calcium, magnesium, and phenol red, Porcine Parvovirus tested</t>
  </si>
  <si>
    <t>100 mL, Cell Culture Grade Water; Tested to USP Sterile Water for Injection Specifications</t>
  </si>
  <si>
    <t>1 L, Cell Culture Grade Water; Tested to USP Sterile Water for Injection Specifications</t>
  </si>
  <si>
    <t>500 mL, Cell Culture Grade Water; Tested to USP Sterile Water for Injection Specifications</t>
  </si>
  <si>
    <t>500 mL, Cell Culture Grade Water , with septum cap; Tested to USP Sterile Water for Injection Specifications</t>
  </si>
  <si>
    <t>20 L, Cell Culture Grade Water; Tested to USP Sterile Water for Injection Specifications</t>
  </si>
  <si>
    <t>100 L, Cell Culture Grade Water; Tested to USP Sterile Water for Injection Specifications</t>
  </si>
  <si>
    <t>200 L,Cell Culture Grade Water; Tested to USP Sterile Water for Injection Specifications</t>
  </si>
  <si>
    <t>100 mL Cellstripper™, Liquid</t>
  </si>
  <si>
    <t>Accutase, 100 mL</t>
  </si>
  <si>
    <t>HEPES solution (1M)</t>
  </si>
  <si>
    <t>20 L Water, WFI Quality, tested against USP/EP specifications</t>
  </si>
  <si>
    <t>100 L Water, WFI Quality, tested against USP/EP specifications</t>
  </si>
  <si>
    <t>200 L Water, WFI Quality, tested against USP/EP specifications</t>
  </si>
  <si>
    <t>100 mL LSM (Lymphocyte Separation Medium)</t>
  </si>
  <si>
    <t>LSM (Lymphocyte Separation Medium</t>
  </si>
  <si>
    <t>10 mL ITS (Insulin-Transferrin-Selenium)</t>
  </si>
  <si>
    <t>100 mL Trypan Blue Solution (w/v) in PBS 0.4% (w/v) in normal saline (8.1 g/L NaCl with 0.6 g/L K2HPO4)</t>
  </si>
  <si>
    <t>250 mL DMSO (Dimethyl Sulfoxide)</t>
  </si>
  <si>
    <t>100 mL Penicillin-Streptomycin Solution, 50x, 5,000 I.U. Penicillin (per mL) 5,000 µg/mL Streptomycin</t>
  </si>
  <si>
    <t>Penicillin/Streptomycin solution 100X</t>
  </si>
  <si>
    <t>50 mL Amphotericin B, Liquid 250 µg/mL solubilized</t>
  </si>
  <si>
    <t>100 mL Antibiotic-Antimycotic Solution, 10,000 I.U. Penicillin (per mL) 10,000 µg/mL Streptomycin 25 µg/mL Amphotericin with 8.5 g/L NaCI</t>
  </si>
  <si>
    <t>10 mL Gentamicin Sulfate, Liquid 50 mg/mL Solution</t>
  </si>
  <si>
    <t>50 mL Kanamycin Sulfate, Liquid, 5,000 µg/mL Solution</t>
  </si>
  <si>
    <t>100 mL Penicillin-Streptomycin-L-Glutamine, 100x, 10,000 I.U. Pencillin (per mL) 10,000 µg/mL Streptomycin 29.2 mg/mL L-glutamine</t>
  </si>
  <si>
    <t>50 mg Blasticidin S HCl</t>
  </si>
  <si>
    <t>G418 Sulphate (liquid, 50 mg/ml)</t>
  </si>
  <si>
    <t>Hygromycin B solution</t>
  </si>
  <si>
    <t>FBS (Premium)</t>
  </si>
  <si>
    <t>FBS (Premium, Heat Inactivated)</t>
  </si>
  <si>
    <t>Human AB Serum</t>
  </si>
  <si>
    <t>500 mL Fetal Bovine Serum, Premium (Gamma irradiated)</t>
  </si>
  <si>
    <t>500 mL Fetal Bovine Serum, Australia Origin</t>
  </si>
  <si>
    <t>Fetal Bovine Serum, EU Compliant, South American Source , 500 mL</t>
  </si>
  <si>
    <t>NutriStem® hPSC XF Medium [+] HSA</t>
  </si>
  <si>
    <t>500 mL SF Medium, with L-glutamine and 1 g/L BSA</t>
  </si>
  <si>
    <t>500 mL SF Medium with L-glutamine, 1 g/L BSA, without phenol red</t>
  </si>
  <si>
    <t>500 mL PF Medium without L-glutamine</t>
  </si>
  <si>
    <t>500 mL hybrigro SF™</t>
  </si>
  <si>
    <t>500 mL transfectagro™ Reduced-serum Medium, with HEPES, glutagro™, and sodium pyruvate</t>
  </si>
  <si>
    <t>100 mL, Molecular Biology Grade Water; Tested to USP Sterile Purified Water Specifications</t>
  </si>
  <si>
    <t>1 L, Molecular Biology Grade Water; Tested to USP Sterile Purified Water Specifications</t>
  </si>
  <si>
    <t>500 mL, Molecular Biology Grade Water; Tested to USP Sterile Purified Water Specifications</t>
  </si>
  <si>
    <t>4 L Reagent Grade Water, Cube</t>
  </si>
  <si>
    <t>10 mL S.O.C. Medium</t>
  </si>
  <si>
    <t>1 L TE Buffer, 1x, Liquid</t>
  </si>
  <si>
    <t>1 L TAE Buffer, 10x</t>
  </si>
  <si>
    <t>1 L TBE Buffer, 10x, Liquid</t>
  </si>
  <si>
    <t>1 L Tris Buffered Saline, 10x, Liquid</t>
  </si>
  <si>
    <t>PBS 10X (without Calcium and Magnesium, pH 7,4)</t>
  </si>
  <si>
    <t>1 L SSC Buffer, 20x</t>
  </si>
  <si>
    <t>1 L SSPE, 20x, Liquid</t>
  </si>
  <si>
    <t>1 L 1M Tris-Hydrochloride Buffers, 1M Tris-HCI, pH 7.5, Liquid</t>
  </si>
  <si>
    <t>1 L 1M Tris-Hydrochloride Buffers, 1M Tris-HCI, pH 8.0, Liquid</t>
  </si>
  <si>
    <t>500 mL Sodium Chloride, 5M</t>
  </si>
  <si>
    <t>100 mL Sodium Acetate, 3M</t>
  </si>
  <si>
    <t>100 mL 0.5M EDTA, pH 8.0</t>
  </si>
  <si>
    <t>100 mL SDS (Sodium Dodecyl Sulfate), 10%</t>
  </si>
  <si>
    <t>1 L Miller's LB Broth</t>
  </si>
  <si>
    <t>1 L Terrific Broth</t>
  </si>
  <si>
    <t>100 mL Tryptic Soy Broth, animal free, Liquid</t>
  </si>
  <si>
    <t>TSB (Tryptic Soy Broth), animal free, Liquid</t>
  </si>
  <si>
    <t>20 L TSB (Tryptic Soy Broth), animal free, Liquid</t>
  </si>
  <si>
    <t>5 g Carbenicillin Disodium Salt, Powder</t>
  </si>
  <si>
    <t>1 g X-GAL, Powder</t>
  </si>
  <si>
    <t>1 g IPTG (Isopropylthiogalactoside), Powder</t>
  </si>
  <si>
    <t>100 g MOPS Buffer, Powder</t>
  </si>
  <si>
    <t>10 L DMEM (Dulbecco's Modification of Eagle's Medium), Powder with 4.5 g/L glucose, L-glutamine, and sodium pyruvate without sodium bicarbonate</t>
  </si>
  <si>
    <t>50 L DMEM (Dulbecco's Modification of Eagle's Medium), Powder with 4.5 g/L glucose, L-glutamine, and sodium pyruvate without sodium bicarbonate</t>
  </si>
  <si>
    <t>10 L MEM (Minimum Essential Medium), Powder with Earle's salts and L-glutamine, without sodium bicarbonate</t>
  </si>
  <si>
    <t>50 L MEM (Minimum Essential Medium), Powder with Earle's salts and L-glutamine, without sodium bicarbonate</t>
  </si>
  <si>
    <t>10 L MEM (Minimum Essential Medium), Powder with Earle's salts, L-glutamine, and nonesstential amino acids without sodium bicarbonate</t>
  </si>
  <si>
    <t>50 L MEM (Minimum Essential Medium), Powder with Earle's salts, L-glutamine, and nonesstential amino acids without sodium bicarbonate</t>
  </si>
  <si>
    <t>50 L MEM (Minimum Essential Medium) Alpha Medium, Powder with Earle's salts and L-glutamine without ribonucleosides, deoxyribonucleosides, and sodium bicarbonate</t>
  </si>
  <si>
    <t>10 L DMEM (Dulbecco's Modification of Eagle's Medium), Powder with 4.5 g/L glucose and L-glutamine, without sodium bicarbonate and sodium pyruvate</t>
  </si>
  <si>
    <t>50 L DMEM (Dulbecco's Modification of Eagle's Medium), Powder with 4.5 g/L glucose and L-glutamine, without sodium bicarbonate and sodium pyruvate</t>
  </si>
  <si>
    <t>10 L Iscove's Modifcation of DMEM with L-glutamine, 25 mM HEPES without α-thioglycerol, β-mercaptoethanol, sodium bicarbonate</t>
  </si>
  <si>
    <t>10 L MEM (Minimum Essential Medium), Powder with Hank's salts and L-glutamine without sodium bicarbonate</t>
  </si>
  <si>
    <t>10 L RPMI 1640, Powder with L-glutamine, without sodium bicarbonate</t>
  </si>
  <si>
    <t>50 L RPMI 1640, Powder with L-glutamine, without sodium bicarbonate</t>
  </si>
  <si>
    <t>10 L Ham's F-12 Medium, Powder with L-glutamine without sodium bicarbonate</t>
  </si>
  <si>
    <t>10 L Medium 199 (Mod.), Powder with Earle's salts and L-glutamine without sodium bicarbonate</t>
  </si>
  <si>
    <t>50 L Medium 199 (Mod.), Powder with Earle's salts and L-glutamine without sodium bicarbonate</t>
  </si>
  <si>
    <t>50 L MEM (Minimum Essential Medium), Powder with Earle's salts, without L-glutamine and sodium bicarbonate</t>
  </si>
  <si>
    <t>10 L HBSS (Hank's Balanced Salt Solution), Powder without sodium bicarbonate, calcium, magnesium, and phenol red</t>
  </si>
  <si>
    <t>10 L DPBS (Dulbecco's Phosphate-Buffered Saline), Powder without calcium and magnesium</t>
  </si>
  <si>
    <t>50 L DPBS (Dulbecco's Phosphate-Buffered Saline), Powder without calcium and magnesium</t>
  </si>
  <si>
    <t>100 g L-Glutamine, Powder</t>
  </si>
  <si>
    <t>500 g L-Glutamine, Powder</t>
  </si>
  <si>
    <t>1000 g L-Glutamine, Powder</t>
  </si>
  <si>
    <t>100 g HEPES, Powder</t>
  </si>
  <si>
    <t>500 g HEPES, Powder</t>
  </si>
  <si>
    <t>1000 g HEPES, Powder</t>
  </si>
  <si>
    <t>500g Sodium bicarbonate, Powder</t>
  </si>
  <si>
    <t>1000 g Sodium Bicarbonate, Powder</t>
  </si>
  <si>
    <t>100 g Streptomycin Sulfate, Powder</t>
  </si>
  <si>
    <t>0.1 g Gentamicin Sulfate, Powder</t>
  </si>
  <si>
    <t>1 g Gentamicin Sulfate, Powder</t>
  </si>
  <si>
    <t>100 g Poloxamer 188, Powder</t>
  </si>
  <si>
    <t>5 g Kanamycin Sulfate, Powder</t>
  </si>
  <si>
    <t>100 g Polysucrose 400, Powder</t>
  </si>
  <si>
    <t>500 g Polysucrose 400, Powder</t>
  </si>
  <si>
    <t>500 g Yeast Extract, Powder</t>
  </si>
  <si>
    <t>100 g Tris Base Buffer, Powder</t>
  </si>
  <si>
    <t>1000 g Tris Base Buffer, Powder</t>
  </si>
  <si>
    <t>5000 g Tris Base Buffer, Powder</t>
  </si>
  <si>
    <t>1 g G418 Sulfate, Powder</t>
  </si>
  <si>
    <t>G418 Sulphate (powder)</t>
  </si>
  <si>
    <t>50 g G418 Sulfate, Powder</t>
  </si>
  <si>
    <t>10 g Ampicillin, Sodium Salt, Powder</t>
  </si>
  <si>
    <t>100 g Ampicillin, Sodium Salt, Powder</t>
  </si>
  <si>
    <t>25 g Chloramphenicol, Powder</t>
  </si>
  <si>
    <t>5 g Neomycin Sulfate, Powder</t>
  </si>
  <si>
    <t>5 g Tetracycline Hydrochloride, Powder</t>
  </si>
  <si>
    <t>1 g Ciprofloxacin Hydrochloride, Powder</t>
  </si>
  <si>
    <t>5 g Ciprofloxacin Hydrochloride, Powder</t>
  </si>
  <si>
    <t>0.1 g Puromycin Dihydrochloride, Powder</t>
  </si>
  <si>
    <t>500 g TSB (Tryptic Soy Broth), animal free, Powder</t>
  </si>
  <si>
    <t>1 g rhAlbumin</t>
  </si>
  <si>
    <t>10 L MEM (Minimum Essential Medium), Powder with Earle's salts, without L-glutamine, phenol red, sodium bicarbonate</t>
  </si>
  <si>
    <t>10 L DMEM (Dulbecco's Modification of Eagle's Medium), Powder with 4.5 g/L glucose without sodium bicarbonate, L-glutamine, sodium pyruvate, and phenol red</t>
  </si>
  <si>
    <t>10 L RPMI 1640, Powder without L-glutamine, phenol red, and sodium bicarbonate</t>
  </si>
  <si>
    <t>10 L Medium 199 (Mod.), Powder with Earle's salts without sodium bicarbonate, L-glutamine, and phenol red</t>
  </si>
  <si>
    <t>10 L DMEM (Dulbecco's Modification of Eagle's Medium)/Ham's F-12 50/50 Mix, Powder without sodium bicarbonate, L-Glutamine, and phenol red</t>
  </si>
  <si>
    <t>10 L DMEM (Dulbecco's Modification of Eagle's Medium)/Ham's F-12 50/50 Mix, Powder without sodium bicarbonate and L-glutamine</t>
  </si>
  <si>
    <t>10 L DMEM (Dulbecco's Modification of Eagle's Medium), Powder without sodium bicarbonate, glucose, L-glutamine, sodium pyruvate, and phenol red</t>
  </si>
  <si>
    <t>Collection Container 25L, Metallocene Film</t>
  </si>
  <si>
    <t>Collection Container 10L, Metallocene Film</t>
  </si>
  <si>
    <t>Collection Container 30L, Metallocene Film</t>
  </si>
  <si>
    <t>Collection Container 100L, Metallocene Film</t>
  </si>
  <si>
    <t>Collection Container 1L, EVA Film</t>
  </si>
  <si>
    <t>Collection Container 2L, EVA Film</t>
  </si>
  <si>
    <t>Collection Container 5L, EVA Film</t>
  </si>
  <si>
    <t>Collection Container 10L, EVA Film</t>
  </si>
  <si>
    <t>Collection Container 20L, EVA Film</t>
  </si>
  <si>
    <t>Collection Container 500 mL, EVA Film</t>
  </si>
  <si>
    <t>Collection Container 50L, EVA Film</t>
  </si>
  <si>
    <t>Collection Bag 50L, 3D, PE, 3 ports</t>
  </si>
  <si>
    <t>Single-use Trypsin Bag for HYPERStack® vessel, 5L</t>
  </si>
  <si>
    <t>Single-use Quench bag for HYPERStack® vessel, 5L</t>
  </si>
  <si>
    <t>Single-use Media bag for HYPERStack® vessel, 20L</t>
  </si>
  <si>
    <t>Rocker Cell Culture Bag, 20L</t>
  </si>
  <si>
    <t>Rocker Cell Culture Bag, 10L</t>
  </si>
  <si>
    <t>Rocker Cell Culture Bag, 2L</t>
  </si>
  <si>
    <t>Rocker Cell Culture Bag, 50L</t>
  </si>
  <si>
    <t>Collection Container 100L, EVA Film</t>
  </si>
  <si>
    <t>Collection Container 200L, EVA Film</t>
  </si>
  <si>
    <t>Cell Expansion Bag, 500mL</t>
  </si>
  <si>
    <t>Cell Expansion Bag, 1L</t>
  </si>
  <si>
    <t>Cell Expansion Bag, 3L</t>
  </si>
  <si>
    <t>Cell Expansion Bag, 5L</t>
  </si>
  <si>
    <t>Cryopreservation Bag, 50mL</t>
  </si>
  <si>
    <t>Cryopreservation Bag, 250mL</t>
  </si>
  <si>
    <t>Cryopreservation Bag, 500mL</t>
  </si>
  <si>
    <t>Cryopreservation Bag, 750mL</t>
  </si>
  <si>
    <t>Rocker Cell Culture Bag, 22L</t>
  </si>
  <si>
    <t>Tank Liner 50L, Gusseted, 3D</t>
  </si>
  <si>
    <t>Tank Liner 130L</t>
  </si>
  <si>
    <t>Tank Liner 100L, Gusseted, 3D</t>
  </si>
  <si>
    <t>Tank Liner 200L</t>
  </si>
  <si>
    <t>Tank Liner 200L, Gusseted, 3D</t>
  </si>
  <si>
    <t>Tank liner 560 L 2D</t>
  </si>
  <si>
    <t>Tank Liner 1090L</t>
  </si>
  <si>
    <t>Tank Liner 1360L</t>
  </si>
  <si>
    <t>C-FLEX tubing, 3'- 1/4" ID, with Male Luer with cap to Female Luer</t>
  </si>
  <si>
    <t>C-FLEX tubing, 3'- 1/4" ID, with Female MPC connector to Female Luer w/cap</t>
  </si>
  <si>
    <t>C-FLEX tubing, 2'-1/4" ID, with Female MPC Connector with 1/4" Barb with Pinch Clamp and Filling Bell</t>
  </si>
  <si>
    <t>Miami Medium #1A Culture Medium (with Human 
 Serum Albumin, without antibiotics)</t>
  </si>
  <si>
    <t>CMRL 1066, CIT Culture Media</t>
  </si>
  <si>
    <t>NeoNatal Porcine Islet Culture Medium</t>
  </si>
  <si>
    <t>Glucose Solution (Euro Collins)</t>
  </si>
  <si>
    <t>Electrolyte Solutions (Euro Collins)</t>
  </si>
  <si>
    <t>RPMI 1640, 1X (Modified for Islets)</t>
  </si>
  <si>
    <t>Hanks Balanced Salt Solution 1X, (modified for Islets)</t>
  </si>
  <si>
    <t>Medium 199 1X E199 (Porcine Modification)</t>
  </si>
  <si>
    <t>CMRL 1066 Supplemented</t>
  </si>
  <si>
    <t>Stock Polysucrose Solution</t>
  </si>
  <si>
    <t>Transplant Medium (CMRL 1066) without phenol red</t>
  </si>
  <si>
    <t>Gradient Stock Solution</t>
  </si>
  <si>
    <t>Trimming Solution</t>
  </si>
  <si>
    <t>Cold Storage / Purification Stock Solution</t>
  </si>
  <si>
    <t>Phase I Solution</t>
  </si>
  <si>
    <t>Islet Gradient 1.037</t>
  </si>
  <si>
    <t>Islet Gradient 1.096</t>
  </si>
  <si>
    <t>Islet Gradient 1.108</t>
  </si>
  <si>
    <t>Pentastarch, 10&amp; Solution</t>
  </si>
  <si>
    <t>Perfusion Solution with HEPES and CaCl</t>
  </si>
  <si>
    <t>Priming Solution with HEPES</t>
  </si>
  <si>
    <t>Dilution Solution with HEPES, without Human Serum Albumin</t>
  </si>
  <si>
    <t>Wash Solution with HEPES, without Human Serum Albumin</t>
  </si>
  <si>
    <t>Final Wash Solution/Culture Medium</t>
  </si>
  <si>
    <t>Functionality/Viability Medium, CMRL 1066 (without glucose)</t>
  </si>
  <si>
    <t>Islet Gradient 1.069</t>
  </si>
  <si>
    <t>Corning® BioCoat® 96 Well Plate, Half Area, Black/Glass Bottom, Collagen Coated, With Lid, Nonsterile</t>
  </si>
  <si>
    <t>Corning® BioCoat® 384 Well Plate, Black/Glass Bottom, Collagen Coated, With Lid, Nonsterile</t>
  </si>
  <si>
    <t>Corning® BioCoat® 96 Well Plate, Half Area, Black/Glass Bottom, Fibronectin Coated, With Lid, Nonsterile</t>
  </si>
  <si>
    <t>Corning® BioCoat® 384 Well Plate, Black/Glass Bottom, Fibronectin Coated, With Lid, Nonsterile</t>
  </si>
  <si>
    <t>Corning® BioCoat® 96 Well Plate, Half Area, Black/Glass Bottom, Poly-D-Lysine Coated, With Lid, Nonsterile</t>
  </si>
  <si>
    <t>Corning® BioCoat® 384 Well Plate, Black/Glass Bottom, Poly-D-Lysine Coated, With Lid, Nonsterile</t>
  </si>
  <si>
    <t>Falcon® 50mmx9mm Not TC-Treated Tight-fit Lid Style Bacteriological Petri Dish, 20/Pack, 500/Case, Sterile</t>
  </si>
  <si>
    <t>Falcon® 60mmx15mm Not TC-Treated Treated Bacteriological Petri Dish, 20/Pack, 500/Case</t>
  </si>
  <si>
    <t>Falcon® 35mm Not TC-Treated Easy-Grip Style Bacteriological Petri Dish, 20/Pack, 500/Case, Sterile</t>
  </si>
  <si>
    <t>Falcon® 100mmx15mm Not TC-Treated Bacteriological Petri Dish, 20/Pack, 500/Case, Sterile</t>
  </si>
  <si>
    <t>Falcon®150mmx15mm Not TC-Treated Bacteriological Petri Dish, 10/Pack, 100/Case, Sterile</t>
  </si>
  <si>
    <t>Falcon® 96 Well Multiwell Insert System with 1.0 μm Pore Translucent PET Membrane, with Feeder Tray and Lid, 1/Case</t>
  </si>
  <si>
    <t>Falcon® 96 Well Multiwell Insert System with 1.0 μm Pore Translucent PET Membrane, with Feeder Tray and Lid, 5/Case</t>
  </si>
  <si>
    <t>Falcon® 12 Well Clear Flat Bottom Not Treated Multiwell Cell Culture Plate, with Lid, Individually Wrapped, Sterile, 50/Case</t>
  </si>
  <si>
    <t>Falcon® 6 Well Clear Flat Bottom Not Treated Cell Multiwell Culture Plate, with Lid, Sterile, 1/Pack,50/Case</t>
  </si>
  <si>
    <t>Falcon® 24 Well Polystyrene Clear Flat Bottom Not Treated Cell Culture Plate, with Lid, Individually Wrapped, Sterile, 50/Case</t>
  </si>
  <si>
    <t>Corning® FluoroBlok™ HTS 24 Well Plate Permeable Support with 1.0μm Colored PET Membrane, Sterile, 1/Pack, 48/Case</t>
  </si>
  <si>
    <t>Corning® FluoroBlok™ HTS 24 Well Plate Permeable Support with 3.0μm Colored PET Membrane, Sterile, 1/Pack, 48/Case</t>
  </si>
  <si>
    <t>Corning® FluoroBlok™ HTS 24 Well Plate Permeable Support with 8.0μm Colored PET Membrane, Sterile, 1/Pack, 48/Case</t>
  </si>
  <si>
    <t>Corning® FluoroBlok™ HTS 24 Well Multiwell Permeable Support System with 3.0μm High Density PET Membrane, S, 1/Pk, 1/Cs</t>
  </si>
  <si>
    <t>Corning® FluoroBlok™ HTS 24 Well Multiwell Permeable Support System with 3.0μm High Density PET Membrane, S, 5/Pk, 5/Cs</t>
  </si>
  <si>
    <t>Corning® FluoroBlok™ HTS 24 Well Multiwell Permeable Support System with 8.0μm High Density PET Membrane, S, 1/Pk, 1/Cs</t>
  </si>
  <si>
    <t>Corning® FluoroBlok™ HTS 24 Well Multiwell Permeable Support System with 8.0μm High Density PET Membrane, S, 5/Pk, 5/Cs</t>
  </si>
  <si>
    <t>Corning® FluoroBlok™ HTS 96 Well Multiwell Permeable Support System with 3.0μm High Density PET Membrane, S, 1/Pk, 1/Cs</t>
  </si>
  <si>
    <t>Corning® FluoroBlok™ HTS 96 Well Multiwell Permeable Support System with 3.0μm High Density PET Membrane, S, 5/Pk, 5/Cs</t>
  </si>
  <si>
    <t>Corning® FluoroBlok™ HTS 96 Well Multiwell Permeable Support System with 8.0μm High Density PET Membrane, S, 1/Pk, 1/Cs</t>
  </si>
  <si>
    <t>Corning® FluoroBlok™ HTS 96 Well Multiwell Permeable Support System with 8.0μm High Density PET Membrane, S, 5/Pk, 5/Cs</t>
  </si>
  <si>
    <t>Falcon® 96 Well Clear Flat Bottom Not Treated Cell Culture Plate, with Lid, Individually Wrapped, Sterile, 50/Case</t>
  </si>
  <si>
    <t>Falcon® 96 Well Clear Round Bottom Not Treated Microplate, with Lid, Individually Wrapped, Sterile, 50/Case</t>
  </si>
  <si>
    <t>Corning® 48 Well Clear Flat Bottom Not Treated Multiwell Cell Culture Plate, with Lid, Individually Wrapped, Sterile, 50/Case</t>
  </si>
  <si>
    <t>Falcon® 24 Well Multiwell Insert System with 1.0 μm Pore High Density PET Membrane, 5/Case</t>
  </si>
  <si>
    <t>Falcon® HTS 24 Well Multiwell Permeable Support System with 3.0μm High Density PET Membrane, Sterile, 5/Pack, 5/Case</t>
  </si>
  <si>
    <t>Falcon® HTS 24 Well Multiwell Permeable Support System with 8.0μm High Density PET Membrane, Sterile, 1/Pack, 1/Case</t>
  </si>
  <si>
    <t>Falcon® HTS 24 Well Multiwell Permeable Support System with 8.0μm High Density PET Membrane, Sterile, 5/Pack, 5/Case</t>
  </si>
  <si>
    <t>Corning® FluoroBlok™ 24 Well Polystyrene Feeder Tray, with Lid, Sterile, 5/Pack, 5/Case</t>
  </si>
  <si>
    <t>Falcon® 96 Well Clear Round Bottom Not Treated Library Storage Plate, Nonsterile, 25/Pack, 100/Case</t>
  </si>
  <si>
    <t>Falcon® 14mL Round Bottom Polystyrene Test Tube, with Snap Cap, Sterile, Individually Wrapped, 500/Case</t>
  </si>
  <si>
    <t>Falcon® 5mL Round Bottom PP Test Tube, without Cap, Nonsterile, 1000/Bag</t>
  </si>
  <si>
    <t>Falcon® 5mL Round Bottom Polystyrene Test Tube, with Snap Cap, Sterile, Individually Wrapped, 500/Case</t>
  </si>
  <si>
    <t>Falcon® 14mL Round Bottom PP Test Tube, with Snap Cap, Sterile, Individually Wrapped, 500/Case</t>
  </si>
  <si>
    <t>Falcon® 5mL Round Bottom Polystyrene Test Tube, without Cap, Nonsterile, 1000/Bag, 1000/Case</t>
  </si>
  <si>
    <t>Falcon® 14mL Round Bottom Polystyrene Test Tube, without Cap, Nonsterile, 125/Pack, 1000/Case</t>
  </si>
  <si>
    <t>Falcon® 14mL Round Bottom PP Test Tube, without Cap, Sterile, 125/Pack, 1000/Case</t>
  </si>
  <si>
    <t>Falcon® 16mL Round Bottom Polystyrene Test Tube, with Screw Cap, Sterile, 125/Pack, 1000/Case</t>
  </si>
  <si>
    <t>Falcon® 8mL Round Bottom Polystyrene Test Tube, with Blue Screw Cap, Sterile, 125/Pack, 1000/Case</t>
  </si>
  <si>
    <t>Falcon® Snap Caps for 12x75 mm Test Tubes, Sterile, 500/Pack, 2000/Case</t>
  </si>
  <si>
    <t>Falcon® 16mL Round Bottom Polystyrene Test Tube, with Screw Cap, Sterile, Individually Wrapped, 500/Case</t>
  </si>
  <si>
    <t>Falcon® 19mL Round Bottom Polystyrene Test Tube, with Screw Cap, Sterile, Individually Wrapped, 500/Case</t>
  </si>
  <si>
    <t>Falcon® 14mL Round Bottom Polystyrene Test Tube, with Snap Cap, Sterile, 125/Pack, 1000/Case</t>
  </si>
  <si>
    <t>Falcon® 5mL Round Bottom Polystyrene Test Tube, without Cap, Sterile, 125/Pack, 1000/Case</t>
  </si>
  <si>
    <t>Falcon® 5mL Round Bottom PP Test Tube, without Cap, Sterile, 125/Pack, 1000/Case</t>
  </si>
  <si>
    <t>Falcon® 5mL Round Bottom Polystyrene Test Tube, with Snap Cap, Sterile, 125/Pack, 1000/Case</t>
  </si>
  <si>
    <t>Falcon® 14mL Round Bottom Polystyrene Test Tube, with Snap Cap, Sterile, 25/Pack, 500/Case</t>
  </si>
  <si>
    <t>Falcon® 5mL Round Bottom Polystyrene Test Tube, with Snap Cap, Sterile, 25/Pack, 500/Case</t>
  </si>
  <si>
    <t>Falcon® 14mL Round Bottom High Clarity PP Test Tube, Graduated, with Snap Cap, Sterile, 25/Pack, 500/Case</t>
  </si>
  <si>
    <t>Falcon® 5mL Round Bottom High Clarity PP Test Tube, with Snap Cap, Sterile, 25/Pack, 500/Case</t>
  </si>
  <si>
    <t>Falcon® 50mL High Clarity PP Centrifuge Tube, Conical Bottom, Sterile, 25/Bag, 500/Case</t>
  </si>
  <si>
    <t>Falcon® 225mL PP CentrifugeTube, Conical Bottom, with Plug Seal Screw Cap, Sterile, 8/Bag, 48/Case</t>
  </si>
  <si>
    <t>Falcon® 175mL PP CentrifugeTube, Conical Bottom, with Plug Seal Screw Cap, Sterile, 8/Bag, 48/Case</t>
  </si>
  <si>
    <t>Falcon® Cushions (for 175mL and 225mL Conical Centrifuge Tubes with Extractor)</t>
  </si>
  <si>
    <t>Falcon® 15 mL Polystyrene Centrifuge Tube, Conical Bottom, with Dome-Seal Screw Cap, Sterile, 50/Bag, 500/Case</t>
  </si>
  <si>
    <t>Falcon® 15mL High Clarity PP Centrifuge Tube, Conical Bottom, with Dome-Seal Screw Cap, Sterile, 50/Bag, 500/Case</t>
  </si>
  <si>
    <t>Falcon® 15mL High Clarity PP Centrifuge Tube, Conical Bottom, with Dome-Seal Screw Cap, Sterile, 50/Rack, 500/Case</t>
  </si>
  <si>
    <t>Falcon® 50mL High Clarity PP Centrifuge Tube, Conical Bottom, Sterile, 25/Rack, 500/Case</t>
  </si>
  <si>
    <t>Falcon® 15 mL Polystyrene Centrifuge Tube, Conical Bottom, with Dome-Seal Screw Cap, Sterile, 50/Rack, 500/Case</t>
  </si>
  <si>
    <t>Falcon® 5mL Round Bottom Polystyrene Test Tube, with Cell Strainer Snap Cap, 25/Pack, 500/Case</t>
  </si>
  <si>
    <t>Falcon® 40µm Cell Strainer, Blue, Sterile, Individually Packaged, 50/Case</t>
  </si>
  <si>
    <t>Falcon® 70µm Cell Strainer, White, Sterile, Individually Packaged, 50/Case</t>
  </si>
  <si>
    <t>Falcon® 100µm Cell Strainer, Yellow, Sterile, Individually Packaged, 50/Case</t>
  </si>
  <si>
    <t>Falcon®35mm TC-Treated Easy-Grip Style Cell Culture Dish, 20/Pack, 500/Case, Sterile</t>
  </si>
  <si>
    <t>Falcon® 60mmTC-Treated Cell Culture Dish, 20/Pack, 500/Case, Sterile</t>
  </si>
  <si>
    <t>Falcon® 100mm TC-Treated Cell Culture Dish, 20/Pack, 500/Case, Sterile</t>
  </si>
  <si>
    <t>Falcon® 60mmTC-Treated Easy-Grip StyleCell Culture Dish, 20/Pack, 500/Case, Sterile</t>
  </si>
  <si>
    <t>Falcon® 25cm² Rectangular Canted Neck Cell Culture Flask with White Plug Seal Screw Cap</t>
  </si>
  <si>
    <t>Falcon® 25cm² Rectangular Canted Neck Cell Culture Flask with Blue Plug Seal Screw Cap</t>
  </si>
  <si>
    <t>Falcon® 12.5cm² Rectangular Canted Neck Cell Culture Flask with Blue Plug Seal Screw Cap</t>
  </si>
  <si>
    <t>Falcon® 75cm² Rectangular Straight Neck Cell Culture Flask with Plug Seal Cap</t>
  </si>
  <si>
    <t>Falcon® 150 mm TC-Treated Cell Culture Dish with 20mm Grid, 10/Pack, 100/Case, Sterile</t>
  </si>
  <si>
    <t>Falcon® 175cm² Rectangular Straight Neck Cell Culture Flask with Plug Seal Cap</t>
  </si>
  <si>
    <t>Falcon® 60mm TC-Treated Center Well Organ Culture Dish, 20/Pack, 500/Case, Sterile</t>
  </si>
  <si>
    <t>Falcon® 12 Well Clear Flat Bottom TC-Treated Multiwell Cell Culture Plate, with Lid, Individually Wrapped, Sterile, 50/Case</t>
  </si>
  <si>
    <t>Falcon® 6 Well Clear Flat Bottom TC-Treated Multiwell Cell Culture Plate, with Lid, Individually Wrapped, Sterile, 50/Case</t>
  </si>
  <si>
    <t>Falcon® 24 Well Clear Flat Bottom TC-Treated Multiwell Cell Culture Plate, with Lid, Sterile, 50/Case</t>
  </si>
  <si>
    <t>Falcon® 96 Well Cell Clear Flat Bottom TC-Treated Culture Plate, with Lid, Individually Wrapped, Sterile, 50/Case</t>
  </si>
  <si>
    <t>Falcon® 96 Well Cell Clear Flat Bottom TC-Treated Culture Plate, with Lid, Sterile, 5/Pack, 50/Case</t>
  </si>
  <si>
    <t>Falcon® 96 Well Clear Round Bottom TC-Treated Cell Culture Plate, with Lid, Individually Wrapped, Sterile, 50/Case</t>
  </si>
  <si>
    <t>Falcon® 48 Well Clear Flat Bottom TC-Treated Cell Culture Plate, with Lid, Individually Wrapped, Sterile, 50/Case</t>
  </si>
  <si>
    <t>Falcon® 25cm² Rectangular Canted Neck Cell Culture Flask with Plug Seal Screw Cap</t>
  </si>
  <si>
    <t>Falcon® Cell Scraper with 18cm Handle and 1.8cm Blade, Sterile, Individually Packaged, 100/Case</t>
  </si>
  <si>
    <t>Falcon® Cell Scraper with 25cm Handle and 1.8cm Blade, Sterile, Individually Packaged, 100/Case</t>
  </si>
  <si>
    <t>Falcon® Cell Scraper with 40cm Handle and 3.0cm Blade, Sterile, Individually Packaged, 100/Case</t>
  </si>
  <si>
    <t>Falcon® Cell Scrapers with 25cm Handle and 3.0cm Blade, Sterile, Individually Packaged, 100/Case</t>
  </si>
  <si>
    <t>Falcon® Permeable Support for 6 Well Plate with 0.4 μm Transparent PET Membrane, Sterile, 1/Pack, 48/Case</t>
  </si>
  <si>
    <t>Falcon® Permeable Support for 6 Well Plate with 3.0μm Transparent PET Membrane, Sterile, 1/Pack, 48/Case</t>
  </si>
  <si>
    <t>Falcon® Permeable Support for 6 Well Plate with 3.0μm Translucent High Density PET Membrane, Sterile, 1/Pack, 48/Case</t>
  </si>
  <si>
    <t>Falcon® Permeable Support for 6 Well Plate with 8.0μm Transparent PET Membrane, Sterile, 1/Pack, 48/Case</t>
  </si>
  <si>
    <t>Falcon® Permeable Support for 24 Well Plate with 0.4 μm Transparent PET Membrane, Sterile, 1/Pack, 48/Case</t>
  </si>
  <si>
    <t>Falcon® Permeable Support for 24 Well Plate with 3.0μm Transparent PET Membrane, Sterile, 1/Pack, 48/Case</t>
  </si>
  <si>
    <t>Falcon® Permeable Support for 24 Well Plate with 8.0μm Transparent PET Membrane, Sterile, 1/Pack, 48/Case</t>
  </si>
  <si>
    <t>Falcon® Permeable Support for 6 Well Plate with 1.0μm Transparent PET Membrane, Sterile, 1/Pack, 48/Case</t>
  </si>
  <si>
    <t>Falcon® Permeable Support for 12 Well Plate with 1.0μm Transparent PET Membrane, Sterile, 1/Pack, 48/Case</t>
  </si>
  <si>
    <t>Falcon® Permeable Support for 24 Well Plate with 1.0μm Transparent PET Membrane, Sterile, 1/Pack, 48/Case</t>
  </si>
  <si>
    <t>Falcon® 12.5cm² Rectangular Canted Neck Cell Culture Flask with Blue Vented Screw Cap</t>
  </si>
  <si>
    <t>Falcon® 25cm² Rectangular Canted Neck Cell Culture Flask with Vented Cap</t>
  </si>
  <si>
    <t>Falcon® 75cm² Rectangular Straight Neck Cell Culture Flask with Vented Cap</t>
  </si>
  <si>
    <t>Falcon® 175cm² Rectangular Straight Neck Cell Culture Flask with Vented Cap</t>
  </si>
  <si>
    <t>Falcon® 75cm² Rectangular Canted Neck Cell Culture Flask with Plug Seal Cap</t>
  </si>
  <si>
    <t>Falcon® 75cm² Rectangular Canted Neck Cell Culture Flask with plug-seal cap</t>
  </si>
  <si>
    <t>Falcon® 75cm² Rectangular Canted Neck Cell Culture Flask with Vented Cap</t>
  </si>
  <si>
    <t>Corning® CELLine Disposable Bioreactor</t>
  </si>
  <si>
    <t>Falcon® 225cm² Rectangular Canted Neck Cell Culture Flask with Vented Cap</t>
  </si>
  <si>
    <t>Falcon® 225cm² Rectangular Canted Neck Cell Culture Flask with Plug Seal Screw Cap</t>
  </si>
  <si>
    <t>Falcon® 525cm² Rectangular Straight Neck Cell Culture Multi-Flask, 3-layer with Vented Cap</t>
  </si>
  <si>
    <t>Falcon® 875cm² Rectangular Straight Neck Cell Culture Multi-Flask, 5-layer with Vented Cap</t>
  </si>
  <si>
    <t>Falcon® Permeable Support for 12 Well Plate with 0.4 μm Transparent PET Membrane, Sterile, 1/Pack, 48/Case</t>
  </si>
  <si>
    <t>Falcon® Permeable Support for 12 Well Plate with 3.0μm Transparent PET Membrane, Sterile, 1/Pack, 48/Case</t>
  </si>
  <si>
    <t>Falcon® Permeable Support for 12 Well Plate with 8.0μm Transparent PET Membrane, Sterile, 1/Pack, 48/Case</t>
  </si>
  <si>
    <t>Falcon® 96 Well Clear Flat Bottom TC-Treated Imaging Plate with Lid, 8/Pack, 32/Case</t>
  </si>
  <si>
    <t>Falcon® 6 Well Clear Flat Bottom TC-Treated Multiwell Cell Culture Plate, with Lid, Sterile, 6/Bag, 36/Case</t>
  </si>
  <si>
    <t>Falcon® 12 Well Clear Flat Bottom TC-Treated Multiwell Cell Culture Plate, with Lid, Sterile, 6/Pack, 36/Case</t>
  </si>
  <si>
    <t>Falcon® 24 Well Multiwell Flat Bottom TC-Treated Cell Culture Plate, with Lid, Nonsterile, 6/Pack, 36/Case</t>
  </si>
  <si>
    <t>Falcon® 96 Well Clear Round Bottom TC-Treated Cell Culture Plate, with Lid, Sterile, 5/Pack, 50/Case</t>
  </si>
  <si>
    <t>Falcon® 48 Well Clear Flat Bottom TC-Treated Multiwell Cell Culture Plate, with Lid, Sterile, 6/Pack, 36/Case</t>
  </si>
  <si>
    <t>Falcon® 96 Well Clear V-Bottom Not Treated Polypropylene Microplate, Nonsterile, 25/Pack, 100/Case</t>
  </si>
  <si>
    <t>Falcon®Permeable Support for 12 Well Plate with 3.0μm Translucent High Density PET Membrane, Sterile, 1/Pack, 48/Case</t>
  </si>
  <si>
    <t>Falcon® 96 Well White Flat Bottom TC-Treated Microtest Assay Plate, with Lid, Sterile, 5/Pack, 50/Case</t>
  </si>
  <si>
    <t>Falcon® 96 Well Black Flat BottomTC-Treated Microplate, with Lid, Sterile, 8/Pack, 32/Case</t>
  </si>
  <si>
    <t>Falcon® 96 Well White Clear Flat Bottom TC-Treated Microplate, with Lid, Sterile, 8/Pack, 32/Case</t>
  </si>
  <si>
    <t>Falcon® Permeable Support for 24 Well Plate with 3.0μm Translucent High Density PET Membrane, Sterile, 1/Pack, 48/Case</t>
  </si>
  <si>
    <t>Falcon® Permeable Support for 6 Well Plate with 0.4 μm Translucent High Density PET Membrane, Sterile, 1/Pack, 48/Case</t>
  </si>
  <si>
    <t>Falcon® Permeable Support for 12 Well Plate with 0.4 μm Translucent High Density PET Membrane, Sterile, 1/Pack, 48/Case</t>
  </si>
  <si>
    <t>Falcon® Permeable Support for 24 Well Plate with 0.4 μm Translucent High Density PET Membrane, Sterile, 1/Pack, 48/Case</t>
  </si>
  <si>
    <t>Falcon® 6 Well TC-Treated Polystyrene Permeable Support Companion Plate, with Lid, Sterile, 1/Pack, 50/Case</t>
  </si>
  <si>
    <t>Falcon® 12 Well TC-Treated Polystyrene Permeable Support Companion Plate, with Lid, Sterile, 1/Pack, 50/Case</t>
  </si>
  <si>
    <t>Falcon® 24 Well TC-Treated Cell Polystyrene Permeable Support Companion Plate, with Lid, Sterile, 1/Pack, 50/Case</t>
  </si>
  <si>
    <t>Falcon® 60mm TC-Treated In Vitro Fertilization (IVF) Dish, 20/Pack, 500/Case, Sterile</t>
  </si>
  <si>
    <t>Falcon® 60mm TC-Treated Center Well In Vitro Fertilization (IVF)/Organ Culture Dish, 20/Pack, 500/Case, Sterile</t>
  </si>
  <si>
    <t>Falcon® 4 Well TC-Treated In Vitro Fertilization (IVF) Plate, Individually Wrapped, Sterile, 100/Case</t>
  </si>
  <si>
    <t>Falcon® 50mmx9mm Not TC-Treated In Vitro Fertilization (IVF)/Low Wall Dish, 4Pack, 100/Case, Sterile</t>
  </si>
  <si>
    <t>Corning® Primaria™ 35mm Easy Grip Style Cell Culture Dish, 20/Sleeve, 200/Case</t>
  </si>
  <si>
    <t>Corning® Primaria™ 60mm Standard Cell Culture Dish, 20/Pack, 200/Case</t>
  </si>
  <si>
    <t>Corning® Primaria™ 100 mm Standard Cell Culture Dish, 20/Pack, 200/Case</t>
  </si>
  <si>
    <t>Corning® Primaria™ 25cm² Rectangular Canted Neck Cell Culture Flask with Vented Cap</t>
  </si>
  <si>
    <t>Corning® Primaria™ 75cm² Rectangular Straight Neck Cell Culture Flask with Vented Cap</t>
  </si>
  <si>
    <t>Corning® Primaria™ 6 Well Cell Clear Flat Bottom Surface-Modified Multiwell Culture Plate, with Lid, Sterile,50/Case</t>
  </si>
  <si>
    <t>Corning® Primaria™ 24 Well Flat Bottom Surface Modified Multiwell Cell Culture Plate, with Lid, Ind. Wrapped, S, 50/Cs</t>
  </si>
  <si>
    <t>Corning® Primaria™ 96 Well Clear Flat Bottom Microtest Microplate, with Lid, Sterile, 1/Pack,50/Case</t>
  </si>
  <si>
    <t>Falcon® 96 Well Clear Round Bottom Not Treated Assay Plate, Nonsterile, 5/Pack, 50/Case</t>
  </si>
  <si>
    <t>Falcon® 96 Well Clear Flat Bottom TC-Treated Plate, with Lid, 25/Pack, 100/Case</t>
  </si>
  <si>
    <t>Falcon® 96 Well Feeder Polystyrene Tray, with Lid, Sterile, 5/Pack, 5/Case</t>
  </si>
  <si>
    <t>Falcon® 96 Square Well Angled Bottom TC-Treated Multiwell Insert System, with Lid, Sterile, 5/Case</t>
  </si>
  <si>
    <t>Falcon® 96 Square Well Flat Bottom Microplate, with Lid, Nonsterile, 5/Pack, 5/Case</t>
  </si>
  <si>
    <t>Falcon® 6 Well Cell Clear Flat Bottom TC-Treated Multiwell Culture Plate, with Lid, Sterile, 10/Pack, 60/Case</t>
  </si>
  <si>
    <t>Falcon® 24 Well Clear Flat Bottom TC-Treated Multiwell Cell Culture Plate, with Lid, Nonsterile, 10/Pack, 60/Case</t>
  </si>
  <si>
    <t>Falcon® 96 Well Clear Flat Bottom TC-Treated Microtest Cell Culture Plate, with Lid, Sterile, 14Trays/Pack, 84/Case</t>
  </si>
  <si>
    <t>Falcon® 96 Square Well Angled Bottom Insert Plate, with Lid, Sterile, 5/Case</t>
  </si>
  <si>
    <t>Falcon® Optilux Polystyrene Lid for 384 Well Microplate with 120µl Total Well Capacity, Nonsterile, 5/Pack, 50/Case</t>
  </si>
  <si>
    <t>Falcon® 384 Well Clear Flat Bottom TC-Treated Microtest Microplate, with Lid, Sterile, 5/Pack, 50/Case</t>
  </si>
  <si>
    <t>Falcon® 384 Well Optilux Black/Clear Flat Bottom, TC-Treated Microtest Microplate, with Lid, Sterile, 5/Pack, 50/Case</t>
  </si>
  <si>
    <t>Falcon® 384 Well Optilux White/Clear Flat Bottom TC-Treated Microtest Microplate, with Lid, Sterile, 5/Pack, 50/Case</t>
  </si>
  <si>
    <t>Falcon® 384 Well White Flat Bottom TC-Treated Microtest Microplate, with Lid, Sterile, 5/Pack, 50/Case</t>
  </si>
  <si>
    <t>Corning® Epidermal Growth Factor (EGF), Mouse Natural (Culture Grade), 100µg, 1/Pack</t>
  </si>
  <si>
    <t>Corning® 2.5S Nerve Growth Factor (NGF), Mouse Natural, 10µg, 1/Pack</t>
  </si>
  <si>
    <t>Corning® Endothelial Cell Growth Supplement (ECGS), 15mg, 1/Pack</t>
  </si>
  <si>
    <t>Corning® Fibronectin, Human, 1mg</t>
  </si>
  <si>
    <t>Corning® 7S Nerve Growth Factors (NGF), Mouse Natural, 100µg, 1/Pack</t>
  </si>
  <si>
    <t>Corning® Epidermal Growth Factor (EGF), Mouse Natural (Receptor Grade), 100µg, 1/Pack</t>
  </si>
  <si>
    <t>Falcon® Sample Container, with Lid, 4.5oz (110mL), Individually Wrapped, Sterile, 100/Case</t>
  </si>
  <si>
    <t>Falcon®Sample Container, without Lid, 4.5oz (110mL), Sterile, 20/Bag, 500/Case</t>
  </si>
  <si>
    <t>Falcon® Sample Container, with Lid, 8oz (220mL), Individually Wrapped, Sterile, 100/Case</t>
  </si>
  <si>
    <t>Lid for Falcon® Sterile Sample Containers, 4.5oz or 8oz (110mL or 220mL), Sterile, 20/Bag, 500/Case</t>
  </si>
  <si>
    <t>Falcon® Sample Container without Lid, 8oz (220 mL), Sterile, 20/Bag, 500/Case</t>
  </si>
  <si>
    <t>Corning® BioCoat™ Poly-D-Lysine 1536 Well Black Flat Bottom Microplate, 5/Case</t>
  </si>
  <si>
    <t>Corning® Insulin-like Growth Factor (IGF-I), Human Recombinant (Culture Grade), 10µg, 1/Pack</t>
  </si>
  <si>
    <t>Corning® Transforming Growth Factor-b (TGF-b), Human Natural, 1µg, 1/Pack</t>
  </si>
  <si>
    <t>Corning® IL-3 Culture Supplement, Mouse, 25mL, 1/Pack</t>
  </si>
  <si>
    <t>Corning® Interleukin-1b (IL-1b), Human Recombinant, 2µg, 1/Pack</t>
  </si>
  <si>
    <t>Corning® Interleukin-2 (IL-2), Human Recombinant, 10,000 BRMP Units, 1/Pack</t>
  </si>
  <si>
    <t>Corning® Granulocyte-Macrophage Colony Stimulating Factors (GM-CSF), Human Recombinant, 1µg, 1/Pack</t>
  </si>
  <si>
    <t>Corning® Platelet-Derived Growth Factor-BB (PDGF-BB), Human Recombinant, 10µg, 1/Pack</t>
  </si>
  <si>
    <t>Corning® Epidermal Growth Factor (EGF), Human Recombinant, 100µg, 1/Pack</t>
  </si>
  <si>
    <t>Corning® Interleukin-3 (IL-3), Mouse Recombinant, 10µg, 1/Pack</t>
  </si>
  <si>
    <t>Corning® Basic Fibroblast Growth Factors (bFGF), Human Recombinant, 10µg, 1/Pack</t>
  </si>
  <si>
    <t>Corning® Tumor Necrosis Factor-a (TNF-a), Human Recombinant, 10µg, 1/Pack</t>
  </si>
  <si>
    <t>Corning® Interleukin-4 (IL-4), Human Recombinant, 5µg, 1/Pack</t>
  </si>
  <si>
    <t>Corning® BioCoat™ Poly-D-Lysine 35mm Coverslip Bottom TC-Treated Dishes, 20/Pack, 20/Case, Nonsterile</t>
  </si>
  <si>
    <t>Corning® Interleukin-2 (IL-2), Mouse Recombinant, 25,000 BRMP Units, 1/Pack</t>
  </si>
  <si>
    <t>Corning® Biocoat™ Poly-L-Lysine 12 mm #1 German Glass Coverslip, 40/Pack, 80/Case</t>
  </si>
  <si>
    <t>Corning® Biocoat™ Poly-D-Lysine 12mm #1 German Glass Coverslip, Bulk Packed, 80/Case</t>
  </si>
  <si>
    <t>Corning® Biocoat™ Poly-D-Lysine/Laminin 12mm #1 German Glass Coverslip, Bulk Packed, 80/Case</t>
  </si>
  <si>
    <t>Corning® Biocoat™ Fibronectin 22mm Round #1 German Glass Coverslip, Bulk Packed, 60/Case</t>
  </si>
  <si>
    <t>Corning® Biocoat™ Collagen I 22mm Round #1 German Glass Coverslip, Bulk Packed, 60/Case</t>
  </si>
  <si>
    <t>Falcon® 4 Well CultureSlide, 12/Pack, 96/Case</t>
  </si>
  <si>
    <t>Corning® Stem Cell Factor (SCF), Human Recombinant, 10µg, 1/Pack</t>
  </si>
  <si>
    <t>Corning® Vascular Endothelial Growth Factor (VEGF), Human Recombinant, 10µg, 1/Pack</t>
  </si>
  <si>
    <t>Falcon® 8 Well CultureSlide, 12/Pack, 96/Case</t>
  </si>
  <si>
    <t>Falcon® 4 Well CultureSlide, 12/Pack, 24/Case</t>
  </si>
  <si>
    <t>Corning® T-Cell Culture Supplement with ConA (IL-2 Culture Supplement), Rat, 100mL, 1/Pack</t>
  </si>
  <si>
    <t>Corning® T-Cell Culture Supplement without ConA (IL-2 Culture Supplement), Rat, 100mL, 1/Pack</t>
  </si>
  <si>
    <t>Falcon® 8 Well CultureSlide, 12/Pack, 24/Case</t>
  </si>
  <si>
    <t>Corning® Bovine Pituitary Extract (BPE), 15mg, 1/Pack</t>
  </si>
  <si>
    <t>Corning® BioCoat™ HTS 24 Well Multiwell Angiogenesis System for Endothelial Cell Invasion, 1/Pack, 1/Case</t>
  </si>
  <si>
    <t>Corning® BioCoat™ HTS 24 Well Multiwell Angiogenesis System for Endothelial Cell Invasion, 1/Pack, 5/Case</t>
  </si>
  <si>
    <t>Corning® BioCoat™ BioCoat Fibronectin HTS 24 Well Multiwell Angiogenesis System with 3.0μm Membrane, 1/Case</t>
  </si>
  <si>
    <t>Corning® BioCoat™ Fibronectin HTS 24 Well Multiwell Angiogenesis System with 3.0μm Membrane, 5/Pack, 5/Case</t>
  </si>
  <si>
    <t>Corning® BioCoat™ Fibronectin HTS 96 Well Multiwell Angiogenesis System with 3.0μm Membrane, 1/Pack, 1/Case</t>
  </si>
  <si>
    <t>Corning® BioCoat™ Fibronectin HTS 96 Well Multiwell Angiogenesis System with 3.0μm Membrane, 5/Pack, 5/Case</t>
  </si>
  <si>
    <t>Corning® BioCoat™ Angiogenesis System: Endothelial Cell Tube Formation, 96 Well Black Multiwell Microplate, 1/Case</t>
  </si>
  <si>
    <t>Corning® BioCoat™ Angiogenesis System: Endothelial Cell Tube Formation, 96 Well Black Multiwell Microplate, 5/Case</t>
  </si>
  <si>
    <t>Corning®Human Umbilical Vein Endothelial Cells, HUVEC-2 Cells (&gt;5x105 Cells), 1 Cryovial/Pack</t>
  </si>
  <si>
    <t>Corning® BioCoat™ Tumor Invasion 24 Well Plate, with Lid, 1/Pack, 1/Case</t>
  </si>
  <si>
    <t>Corning® BioCoat™ Tumor Invasion 24 Well Plate, with Lid, 5/Pack, 5/Case</t>
  </si>
  <si>
    <t>Corning® BioCoat™ Tumor Invasion 96 Well Plate, with Lid, 5/Pack, 5/Case</t>
  </si>
  <si>
    <t>Corning® BioCoat™ Tumor Invasion 96 Well Plate, with Lid, 1/Pack, 1/Case</t>
  </si>
  <si>
    <t>Corning® Selenous Acid (Sodium Salt), 100mg, 1/Pack</t>
  </si>
  <si>
    <t>Corning® Hydrocortisone, 50mg, 1/Pack</t>
  </si>
  <si>
    <t>Corning® Transferrin, Human (Holo), 10mg, 1/Pack</t>
  </si>
  <si>
    <t>Corning® BioCoat™ Poly-D-Lysine, 20mg</t>
  </si>
  <si>
    <t>Falcon® Calcein AM Fluorescent Dye, 500µg, 10x50µg</t>
  </si>
  <si>
    <t>Falcon® Calcein AM Fluorescent Dye, 1mg</t>
  </si>
  <si>
    <t>Falcon® DiIC12(3) Fluorescent Dye, 100mg</t>
  </si>
  <si>
    <t>Corning® rLaminin-521 (Human), 100 µg</t>
  </si>
  <si>
    <t>Corning® rLaminin-521 (Human), 1 mg</t>
  </si>
  <si>
    <t>Corning® rLaminin-521 (Human), 5 mg</t>
  </si>
  <si>
    <t>Corning® Linoleic Acid/Albumin Complex, 500 mg, 2.5/500mg</t>
  </si>
  <si>
    <t>Corning® Matrigel® Growth Factor Reduced (GFR) Basement Membrane Matrix, *LDEV-Free, 10mL</t>
  </si>
  <si>
    <t>Corning® Collagen I, Bovine, 30mg</t>
  </si>
  <si>
    <t>Corning® Laminin, Mouse, 1mg</t>
  </si>
  <si>
    <t>Corning® Collagen IV, Mouse, 1mg</t>
  </si>
  <si>
    <t>Corning® Basement Membrane Matrix, 10mL</t>
  </si>
  <si>
    <t>Corning® Dispase, 100mL</t>
  </si>
  <si>
    <t>Corning® Collagen I, Rat Tail, 100mg</t>
  </si>
  <si>
    <t>Corning® Extracellular Matrix, Human, 1mg</t>
  </si>
  <si>
    <t>Corning® Vitronectin, Human, 0.25mg</t>
  </si>
  <si>
    <t>Corning® Ultrapure Laminin, Mouse, 1mg</t>
  </si>
  <si>
    <t>Corning® Cell-Tak™ Cell and Tissue Adhesive, 1mg</t>
  </si>
  <si>
    <t>Corning® Cell-Tak™ Cell and Tissue Adhesive, 5mg</t>
  </si>
  <si>
    <t>Corning® Cell-Tak™ Cell and Tissue Adhesive, 10mg</t>
  </si>
  <si>
    <t>Corning® Collagen I, Human, 0.25mg</t>
  </si>
  <si>
    <t>Corning® Collagen III, Human, 0.25mg</t>
  </si>
  <si>
    <t>Corning® Collagen IV, Human, 0.25mg</t>
  </si>
  <si>
    <t>Corning® Collagen V, Human, 0.25mg</t>
  </si>
  <si>
    <t>Corning® Basement Membrane Matrix High Concentration (HC), *LDEV-Free, 10mL</t>
  </si>
  <si>
    <t>Corning® Collagen I, High Concentration, Rat Tail, 100mg</t>
  </si>
  <si>
    <t>Corning® PuraMatrix™ Peptide Hydrogel, 5mL</t>
  </si>
  <si>
    <t>Corning® Cell Recovery Solution, 100mL</t>
  </si>
  <si>
    <t>Corning® Osteopontin, Human, 50µg</t>
  </si>
  <si>
    <t>Corning® Collagen II, Bovine, 5mg</t>
  </si>
  <si>
    <t>Corning® Laminin/Entactin High Concentration, 10.5mg</t>
  </si>
  <si>
    <t>Corning® Collagen VI, Human, 500µg</t>
  </si>
  <si>
    <t>Corning® Matrigel® Matrix High Concentration (HC), Phenol-Red Free *LDEV-Free, 10mL</t>
  </si>
  <si>
    <t>Corning® Matrigel® Matrix High Concentration (HC), Growth Factor Reduced *LDEV-Free, 10mL</t>
  </si>
  <si>
    <t>Corning® Collagen I, Human, 10mg</t>
  </si>
  <si>
    <t>Corning® Matrigel® hESC-Qualified Matrix, 5mL</t>
  </si>
  <si>
    <t>Corning® Transferrin, Human (Holo-form) Media Additive, 1g, 1/Pack</t>
  </si>
  <si>
    <t>Corning® Albumin (BSA, Delipidized), Bovine Serum, 10g, 1/Pack</t>
  </si>
  <si>
    <t>Corning® ITS Premix Universal Culture Supplement, 20mL, 1/Pack</t>
  </si>
  <si>
    <t>Corning® ITS Premix Universal Culture Supplement, 5mL, 1/Pack</t>
  </si>
  <si>
    <t>Corning® ITS+ Premix Universal Culture Supplement, 20mL, 1/Pack</t>
  </si>
  <si>
    <t>Corning® SMC4 Media Additive, 290 mL, 1/Pack</t>
  </si>
  <si>
    <t>Corning® BioCoat™ Poly-D-Lysine Small-Volume 384 Well Black/Clear Flat Bottom Microplate, 5/Case</t>
  </si>
  <si>
    <t>Corning® BioCoat™ Collagen I 384 Small-Volume Well Black/Clear Flat Bottom Plate, 5/Pack, 5/Case</t>
  </si>
  <si>
    <t>Corning® BioCoat™ Collagen I 6 Well Clear Flat Bottom TC-Treated Multiwell Plate, with Lid, Nonsterile, 5/Case</t>
  </si>
  <si>
    <t>Corning® BioCoat™ Collagen I 60mm TC-Treated Culture Dishes, 20/Pack, 20/Case, Nonsterile</t>
  </si>
  <si>
    <t>Corning® BioCoat™ Fibronectin 6 Well Clear Flat Bottom TC-Treated Multiwell Plate, with Lid, Nonsterile, 5/Case</t>
  </si>
  <si>
    <t>Corning® BioCoat™ Fibronectin 60mm TC-Treated Culture Dishes, 5/Pack, 20/Case, Nonsterile</t>
  </si>
  <si>
    <t>Corning® BioCoat™ Laminin 6 Well Clear Flat Bottom TC-Treated Multiwell Plate, with Lid, Nonsterile, 5/Case</t>
  </si>
  <si>
    <t>Corning® BioCoat™ Laminin 60mm TC-Treated Culture Dishes, 5/Pack, 20/Case, Nonsterile</t>
  </si>
  <si>
    <t>Corning® BioCoat™ Collagen I 96 Well Clear Flat Bottom TC-Treated Microplate, with Lid, Nonsterile, 5/Case</t>
  </si>
  <si>
    <t>Corning® BioCoat™ Collagen I 24 Well Clear Flat Bottom TC-Treated Multiwell Plate, with Lid, Nonsterile, 5/Case</t>
  </si>
  <si>
    <t>Corning® BioCoat™ Fibronectin 96 Well Clear Flat Bottom TC-Treated Microplates, Nonsterile, 5/Case</t>
  </si>
  <si>
    <t>Corning® BioCoat™ Laminin 96 Well Clear Flat Bottom TC-Treated Microplate with Lid, Nonsterile, 5/Case</t>
  </si>
  <si>
    <t>Corning® BioCoat™ Fibronectin 24 Well Clear Flat Bottom TC-Treated Multiwell Plate, with Lid, Nonsterile, 5/Case</t>
  </si>
  <si>
    <t>Corning® BioCoat™ Laminin 24 Well Clear Flat Bottom TC-Treated Multiwell Plate, with Lid, Nonsterile, 5/Case</t>
  </si>
  <si>
    <t>Corning® BioCoat™ Poly-D-Lysine 6 Well Clear Flat Bottom TC-Treated Multiwell Plate, with Lid, Nonsterile, 5/Case</t>
  </si>
  <si>
    <t>Corning® BioCoat™ Poly-D-Lysine 24 Well Clear Flat Bottom TC-Treated Multiwell Plate, with Lid, Nonsterile, 5/Case</t>
  </si>
  <si>
    <t>Corning® BioCoat™ Collagen IV 60mm TC-Treated Culture Dishes, 20/Pack, 20/Case, Nonsterile</t>
  </si>
  <si>
    <t>Corning® BioCoat™ 6 Well Clear Flat Bottom TC-Treated Multiwell Variety Pack, Nonsterile, 5/Case</t>
  </si>
  <si>
    <t>Corning® BioCoat™ Collagen IV 6 Well Clear Flat Bottom TC-Treated Multiwell Plate, with Lid, Nonsterile, 5/Case</t>
  </si>
  <si>
    <t>Corning® BioCoat™ Collagen IV 96 Well Clear Flat Bottom TC-Treated Microplate, with Lid, Nonsterile, 5/Case</t>
  </si>
  <si>
    <t>Corning® BioCoat™ Collagen IV 24 Well Clear Flat Bottom TC-Treated Multiwell Plate, with Lid, Nonsterile, 5/Case</t>
  </si>
  <si>
    <t>Corning® BioCoat™ Matrix 6 Well Clear Flat Bottom TC-Treated Multiwell Plate, with Lid, Nonsterile, 5/Case</t>
  </si>
  <si>
    <t>Corning® Plate 24w Matrigel® 1pk 2cs</t>
  </si>
  <si>
    <t>Corning® BioCoat™ Fibronectin Inserts with 0.4 μm PET Membrane in four 6 Well Plates, 24/Pack, 24/Case</t>
  </si>
  <si>
    <t>Corning® BioCoat™ Collagen I Inserts with 0.4 μm PET Membrane in four 6 Well Plates, 24/Pack, 24/Case</t>
  </si>
  <si>
    <t>Corning® BioCoat™ Collagen I Inserts with 0.4 μm PET Membrane in two 24 Well Plates, 24/Pack, 24/Case</t>
  </si>
  <si>
    <t>Corning® BioCoat™ Fibronectin Inserts with 0.4µm PET Membrane in two 24 Well Plates, 24/Pack, 24/Case</t>
  </si>
  <si>
    <t>Corning® BioCoat™ Collagen I 100mm TC-Treated Culture Dishes, 10/Pack, 10/Case, Nonsterile</t>
  </si>
  <si>
    <t>Corning® BioCoat™ Fibronectin 100mm TC-Treated Culture Dishes, 5/Pack, 10/Case, Nonsterile</t>
  </si>
  <si>
    <t>Corning® BioCoat™ Laminin 100mm TC-Treated Culture Dishes, 5/Pack, 10/Case, Nonsterile</t>
  </si>
  <si>
    <t>Corning® BioCoat™ Collagen IV 100mm TC-Treated Culture Dishes, 5/Pack, 10/Case, Nonsterile</t>
  </si>
  <si>
    <t>Corning® BioCoat™ Poly-D-Lysine/Laminin 100mm TC-Treated Culture Dishes, 10/Pack, 10/Case, Nonsterile</t>
  </si>
  <si>
    <t>Corning® BioCoat™ Collagen I 35mm TC-Treated Culture Dishes, 20/Pack, 20/Case, Nonsterile</t>
  </si>
  <si>
    <t>Corning® BioCoat™ Fibronectin 35mm TC-Treated Culture Dishes, 20/Pack, 20/Case, Nonsterile</t>
  </si>
  <si>
    <t>Corning® BioCoat™ Laminin 35mm TC-Treated Culture Dishes, 5/Pack, 20/Case, Nonsterile</t>
  </si>
  <si>
    <t>Corning® BioCoat™ Collagen IV 35mm TC-Treated Culture Dishes, 20/Pack, 20/Case, Nonsterile</t>
  </si>
  <si>
    <t>Corning® BioCoat™ Matrigel® Matrix 35mm Culture Dishes, 8/Pack, 8/Case, Nonsterile</t>
  </si>
  <si>
    <t>Corning® BioCoat™ Poly-D-Lysine 96 Well Clear Flat Bottom TC-Treated Microplate, with Lid, Nonsterile, 5/Case</t>
  </si>
  <si>
    <t>Corning® BioCoat™ Poly-D-Lysine 35mm TC-Treated Culture Dishes, 5/Pack, 20/Case, Nonsterile</t>
  </si>
  <si>
    <t>Corning® BioCoat™ Poly-D-Lysine 60mm TC-Treated Culture Dishes, 5/Pack, 20/Case, Nonsterile</t>
  </si>
  <si>
    <t>Corning® BioCoat™ Poly-D-Lysine 100mm TC-Treated Culture Dishes, 10Pack, 10/Case, Nonsterile</t>
  </si>
  <si>
    <t>Corning® BioCoat™ Poly-D-Lysine 12 Well Clear Flat Bottom TC-TreatedMultiwell Plate, with Lid, Nonsterile, 5/Case</t>
  </si>
  <si>
    <t>Corning® BioCoat™ Fibrillar Collagen Inserts with 1.0µm PET Membrane in two 24 Well Plates, 24/Pack, 24/Case</t>
  </si>
  <si>
    <t>Corning® BioCoat™ Matrigel® Invasion Chambers with 8.0μm PET Membrane in two 24 Well Plates, 24/Pack, 24/Case</t>
  </si>
  <si>
    <t>Corning® BioCoat™ Matrigel® Invasion Chamber with 8.0μm PET Membrane in four 6 Well Plates, 24/Pack, 24/Case</t>
  </si>
  <si>
    <t>Corning® BioCoat™ Collagen I Permeable Supports with 1.0μm PET Membrane in two 24 Well Plates, 24/Pack, 24/Case</t>
  </si>
  <si>
    <t>Corning® BioCoat™ Growth Factor Reduced Matrigel Invasion Chamber with 8.0μm PET Membrane in two 24 W Plts, 24/Pk, 24/Cs</t>
  </si>
  <si>
    <t>Corning® BioCoat™ Collagen I 25cm² Rectangular Canted Neck Cell Culture Flask with Vented Cap</t>
  </si>
  <si>
    <t>Corning® BioCoat™ Collagen I 75cm² Rectangular Canted Neck Cell Culture Flask with Vented Cap</t>
  </si>
  <si>
    <t>Corning® BioCoat™ Collagen I 150cm² Rectangular Canted Neck Cell Culture Flask with Vented Cap</t>
  </si>
  <si>
    <t>Corning® BioCoat™ Collagen I 175cm² Rectangular Straight Neck Cell Culture Flask with Vented Cap</t>
  </si>
  <si>
    <t>Corning® BioCoat™ Gelatin 75cm² Rectangular Canted Neck Cell Culture Flask with Vented Cap</t>
  </si>
  <si>
    <t>Corning® BioCoat™ Collagen I 12 Well Clear Flat Bottom TC-Treated Multiwell Plate, with Lid, Nonsterile, 5/Case</t>
  </si>
  <si>
    <t>Corning® BioCoat™ Fibronectin 12 Well Clear Flat Bottom TC-Treated Multiwell Plate, with Lid, Nonsterile, 5/Case</t>
  </si>
  <si>
    <t>Corning® BioCoat™ Laminin 12 Well Clear Flat Bottom TC-Treated Multiwell Plate, with Lid, Sterile, 5/Case</t>
  </si>
  <si>
    <t>Corning® BioCoat™ Matrigel® Matrix 12 Well Clear Flat Bottom TC-Treated Multiwell Plate, with Lid, Nonsterile, 2/Case</t>
  </si>
  <si>
    <t>Corning® BioCoat™ Collagen I 48 Well Clear Flat Bottom TC-Treated Multiwell Plate, with Lid, Nonsterile, 5/Case</t>
  </si>
  <si>
    <t>Corning® BioCoat™ Fibronectin 48 Well Clear Flat Bottom TC-Treated Multiwell Plate, with Lid, Nonsterile, 5/Case</t>
  </si>
  <si>
    <t>Corning® BioCoat™ Laminin 48 Well Clear Flat Bottom TC-Treated Multiwell Plate, with Lid, Nonsterile, 5/Case</t>
  </si>
  <si>
    <t>Corning® BioCoat™ Matrigel® Matrix 48 Well Clear Flat Bottom Multiwell Plate, with Lid, Nonsterile, 2/Case</t>
  </si>
  <si>
    <t>Corning® BioCoat™ Poly-D-Lysine 48 Well Clear Flat Bottom TC-Treated Multiwell Plate, with Lid, Nonsterile, 5/Case</t>
  </si>
  <si>
    <t>Corning® BioCoat™ Matrigel® Matrix 6 Well Clear Flat Bottom TCT Multiwell Plate for Hepatocytes, with Lid, NS, 5/Cs</t>
  </si>
  <si>
    <t>Corning® BioCoat™ Poly-L-Lysine 6 Well Clear Flat Bottom TC-Treated Multiwell Plate, with Lid, Nonsterile, 5/Case</t>
  </si>
  <si>
    <t>Corning® BioCoat™ Poly-L-Lysine 96 Well Clear TC-Treated Flat Bottom Microplate, with Lid, Nonsterile, 5/Case</t>
  </si>
  <si>
    <t>Corning® BioCoat™ Poly-L-Lysine 60mm Culture Dishes, 5/Pack, 20/Case, Nonsterile</t>
  </si>
  <si>
    <t>Corning® BioCoat™ Poly-L-Lysine 35mm TC-Treated Culture Dishes, 5/Pack, 20/Case, Nonsterile</t>
  </si>
  <si>
    <t>Corning® BioCoat™ Collagen I 96 Well White/Opaque Flat Bottom TC-Treated Microplate, with Lid, 5/Case</t>
  </si>
  <si>
    <t>Corning® BioCoat™ Fibronectin 75cm² Rectangular Canted Neck Cell Culture Flask with Plug Seal Cap</t>
  </si>
  <si>
    <t>Corning® BioCoat™ Laminin 75cm² Rectangular Canted Neck Cell Culture Flask with Plug Seal Cap</t>
  </si>
  <si>
    <t>Corning® BioCoat™ Collagen IV 75cm² Rectangular Canted Neck Cell Culture Flask with Plug Seal Cap</t>
  </si>
  <si>
    <t>Corning® BioCoat™ Fibronectin 175cm² Rectangular Straight Neck Cell Culture Flask with Plug Seal Cap</t>
  </si>
  <si>
    <t>Corning® BioCoat™ Collagen IV 175cm² Rectangular Straight Neck Cell Culture Flask with Plug Seal Cap</t>
  </si>
  <si>
    <t>Corning® BioCoat™ Fibronectin 25cm² Rectangular Canted Neck Cell Culture Flask with Plug Seal Cap</t>
  </si>
  <si>
    <t>Corning® BioCoat™ Laminin 25cm² Rectangular Canted Neck Cell Culture Flask with Plug Seal Cap</t>
  </si>
  <si>
    <t>Corning® BioCoat™ Collagen IV 25cm² Rectangular Canted Neck Cell Culture Flask with Plug Seal Cap</t>
  </si>
  <si>
    <t>Corning® BioCoat™ Poly-D-Lysine 25cm² Rectangular Canted Neck Cell Culture Flask with Vented Cap</t>
  </si>
  <si>
    <t>Corning® BioCoat™ Poly-D-Lysine 75cm² Rectangular Canted Neck Cell Culture Flask with Vented Cap</t>
  </si>
  <si>
    <t>Corning® BioCoat™ Poly-D-Lysine 150cm² Rectangular Canted Neck Cell Culture Flask with Vented Cap</t>
  </si>
  <si>
    <t>Corning® BioCoat™ Poly-D-Lysine 175cm² Rectangular Straight Neck Cell Culture Flask with Vented Cap</t>
  </si>
  <si>
    <t>Corning® BioCoat™ Collagen I Permeable Supports with 3.0μm PET Membrane in two 24 Well Plates, 24/Pack, 24/Case</t>
  </si>
  <si>
    <t>Corning® BioCoat™ Fibronectin Permeable Supports with 3.0μm PET Membrane in two 24 Well Plates, 24/Pack, 24/Case</t>
  </si>
  <si>
    <t>Corning® BioCoat™ Collagen IV Inserts with 3.0µm PET Membrane in four 6 Well Plates, 24/Pack, 24/Case</t>
  </si>
  <si>
    <t>Corning® BioCoat™ Collagen IV Inserts with 3.0µm PET Membrane in two 24 Well Plates, 24/Pack, 24/Case</t>
  </si>
  <si>
    <t>Corning® BioCoat™ Poly-D-Lysine 150mm TC-Treated Gridded Culture Dishes, 5/Pack, 5/Case, Nonsterile</t>
  </si>
  <si>
    <t>Corning® BioCoat™ Collagen I 150mm TC-Treated Culture Dishes, 5/Pack, 5/Case, Nonsterile</t>
  </si>
  <si>
    <t>Corning® BioCoat™ Fibronectin 150mm TC-Treated Culture Dishes, 5/Pack, 5/Case, Nonsterile</t>
  </si>
  <si>
    <t>Corning® BioCoat™ Laminin 150 mm TC-Treated Culture Dishes, 5/Pack, 5/Case, Nonsterile</t>
  </si>
  <si>
    <t>Corning® Biocoat™ Collagen I 4 Well CultureSlide, 4/Pack, 12/Case</t>
  </si>
  <si>
    <t>Corning® Biocoat™ Fibronectin 4 Well CultureSlide, 4/Pack, 12/Case</t>
  </si>
  <si>
    <t>Corning® BioCoat™ Control Inserts with 1.0µm PET Membrane in four 6 Well Plates, 24/Pack, 24/Case</t>
  </si>
  <si>
    <t>Corning® BioCoat™ Control Inserts with 1.0µm PET Membrane in two 24 Well Plates, 24/Pack, 24/Case</t>
  </si>
  <si>
    <t>Corning® BioCoat™ Control Inserts with 0.4µm PET Membrane in four 6 Well Plates, 24/Pack, 24/Case</t>
  </si>
  <si>
    <t>Corning® BioCoat™ Control Inserts with 0.4µm PET Membrane in two 24 Well Plates, 24/Pack, 24/Case</t>
  </si>
  <si>
    <t>Corning® BioCoat™ Control Inserts with 3.0µm PET Membrane in four 6 Well Plates, 24/Pack, 24/Case</t>
  </si>
  <si>
    <t>Corning® BioCoat™ Control Inserts with 3.0µm PET Membrane in two 24 Well Plates, 24/Pack, 24/Case</t>
  </si>
  <si>
    <t>Corning® BioCoat™ Control Inserts with 8.0µm PET Membrane in four 6 Well Plates, 24/Pack, 24/Case</t>
  </si>
  <si>
    <t>Corning® Biocoat™ Poly-D-Lysine 4 Well CultureSlide, 4/Pack, 12/Case</t>
  </si>
  <si>
    <t>Corning® BioCoat™ Control Inserts with 8.0µm PET Membrane in two 24 Well Plates, 24/Pack, 24/Case</t>
  </si>
  <si>
    <t>Corning® BioCoat™ Collagen IV Inserts with1.0µm PET Membrane in two 24 Well Plates, 24/Pack, 24/Case</t>
  </si>
  <si>
    <t>Corning® BioCoat™ Poly-D-Lysine/Laminin 6 Well Clear Flat Bottom TC-Treated Multiwell Plate, with Lid, NS, 5/Pk, 50/Cs</t>
  </si>
  <si>
    <t>Corning® BioCoat™ Poly-D-Lysine/Laminin 96 Well Clear Flat Bottom TC-Treated Microplate, with Lid, Nonsterile, 5/Case</t>
  </si>
  <si>
    <t>Corning® BioCoat™ Fibronectin Inserts with 3.0µm PET Membranein two 24 Well Plates, 24/Pack, 24/Case</t>
  </si>
  <si>
    <t>Corning® BioCoat™Collagen I 24 Multiwell Permeable Support System with 3.0μm PET Membrane, 1/Pack,4/Case</t>
  </si>
  <si>
    <t>Corning® BioCoat™ Matrigel® Matrix Thin Layer 100mm Culture Dishes, 10/Pack, 10/Case, Nonsterile</t>
  </si>
  <si>
    <t>Corning® BioCoat™ Matrigel® Matrix Thin Layer 60mm Culture Dishes, 5/Pack, 20/Case, Nonsterile</t>
  </si>
  <si>
    <t>Corning® BioCoat™ Matrigel® Matrix Thin Layer 35mm Culture Dishes, 20/Pack, 20/Case, Nonsterile</t>
  </si>
  <si>
    <t>Corning® BioCoat™ Matrigel® Matrix Thin Layer 6 Well Clear Flat Bottom TC-Treated Multiwell Plate, with Lid, Nonsterile, 5/Case</t>
  </si>
  <si>
    <t>Corning® BioCoat™ Matrigel® Matrix Thin Layer 24 Well Clear Flat Bottom TC-Treated Multiwell Plate, with Lid, Nonsterile, 5/Case</t>
  </si>
  <si>
    <t>Corning® BioCoat™ Matrigel® Matrix Thin-Layer Clear Flat Bottom Multiwell Assay Plate, 5/Case</t>
  </si>
  <si>
    <t>Poly-D-Lysine/Laminin 24 Well Clear Flat Bottom TC-Treated Multiwell Plate, with Lid, Nonsterile, 5/Case</t>
  </si>
  <si>
    <t>Corning® BioCoat™ Poly-D-Lysine 96 Well White/Opaque Flat Bottom TC-Treated Microplate, with Lid, Nonsterile, 5/Case</t>
  </si>
  <si>
    <t>Corning® Biocoat™ Collagen I 8 Well CultureSlide, 4/Pack, 12/Case</t>
  </si>
  <si>
    <t>Corning® Biocoat™ Fibronectin 8 Well CultureSlide, 4/Pack, 12/Case</t>
  </si>
  <si>
    <t>Corning® Biocoat™ Poly-D-Lysine 8 Well CultureSlide, 4/Pack, 12/Case</t>
  </si>
  <si>
    <t>Corning® BioCoat™ Matrigel® Growth Factor Reduced Matrix 24 W Clear Plt for Smooth Muscle Cells, F B TCT Plt w Lid, NS, 5/Cs</t>
  </si>
  <si>
    <t>Vented Screw Cap for Falcon® 25cm2 Flasks, Nonsterile, 20/Pack, 100/Case</t>
  </si>
  <si>
    <t>Vented Screw Cap for Falcon® 75cm2 Flasks, Nonsterile, 10/Pack, 100/Case</t>
  </si>
  <si>
    <t>Vented Screw Cap for Falcon® 175cm2 Flasks, Bulk, Nonsterile, 50/Case</t>
  </si>
  <si>
    <t>Corning® BioCoat™ Poly-D-Lysine 96 Well Black/Clear Flat Bottom TC-Treated Assay Plate, with Lid, Nonsterile, 5/Case</t>
  </si>
  <si>
    <t>Corning® BioCoat™ Fibronectin 150cm² Rectangular Canted Neck Cell Culture Flask with Plug Seal Cap</t>
  </si>
  <si>
    <t>Corning® BioCoat™ Collagen I 96 Well Black/Clear Flat Bottom TC-Treated Microplate, with Lid, Nonsterile, 5/Case</t>
  </si>
  <si>
    <t>Corning® BioCoat™ Collagen I 96 Well White Flat Bottom TC-Treated Microplate, with Lid, 5/Case</t>
  </si>
  <si>
    <t>Corning® BioCoat™ Poly-D-Lysine 96 Well White Flat Bottom TC-Treated Microplate, with Lid, Nonsterile, 5/Case</t>
  </si>
  <si>
    <t>Corning® BioCoat™ Gelatin 6 Well Clear Flat Bottom TC-Treated Multiwell Plate, with Lid, Nonsterile, 5/Case</t>
  </si>
  <si>
    <t>Corning® BioCoat™ Gelatin 100mm TC-Treated Culture Dishes, 10/Pack, 10/Case, Nonsterile</t>
  </si>
  <si>
    <t>Corning® Biocoat™ 8 Well CultureSlide Variety Pack, 12/Case</t>
  </si>
  <si>
    <t>Corning® BioCoat™ Poly-L-Ornithine/Laminin 96 Well Clear TC-Treated Flat Bottom Microplate, with Lid, Nonsterile, 5/Case</t>
  </si>
  <si>
    <t>Corning® BioCoat™ Poly-L-Ornithine/Laminin 6 Well Clear Flat Bottom TC-Treated Multiwell Plate, with Lid, Nonsterile, 5/Case</t>
  </si>
  <si>
    <t>Corning® BioCoat™ Poly-L-Ornithine/Laminin 24 Well Clear Flat Bottom TC-Treated Multiwell Plate, with Lid, Nonsterile, 5/Case</t>
  </si>
  <si>
    <t>Corning® BioCoat™ Poly-D-Lysine 384 Well White/Clear Flat Bottom TC-Treated Microplate, with Lid, Nonsterile, 5/Case</t>
  </si>
  <si>
    <t>Corning® BioCoat™ Poly-D-Lysine 384 Well White Flat Bottom TC-Treated Microplate, with Lid, Nonsterile, 5/Case</t>
  </si>
  <si>
    <t>Corning® BioCoat™ Poly-D-Lysine 384 Well Clear Flat Bottom TC-Treated Microplate, with Lid, Nonsterile, 5/Case</t>
  </si>
  <si>
    <t>Corning® BioCoat™ Poly-D-Lysine 384 Well Black Clear Flat Bottom TC-Treated Microplate, with Lid, Nonsterile, 5/Case</t>
  </si>
  <si>
    <t>Corning® BioCoat™ Collagen I 384 Well White/Clear Flat Bottom TC-Treated Microplate, with Lid, Sterile, 5/Case</t>
  </si>
  <si>
    <t>Corning® BioCoat™ Collagen I 384 Well White Flat Bottom TC-Treated Microplate, with Lid, Sterile, 5/Case</t>
  </si>
  <si>
    <t>Corning® BioCoat™ Collagen I 384 Well Clear Flat Bottom TC-Treated Microplate, with Lid, Sterile, 5/Case</t>
  </si>
  <si>
    <t>Corning® BioCoat™ Collagen I 384 Well Black/Clear Flat Bottom TC-Treated Microplate, with Lid, Sterile, 5/Case</t>
  </si>
  <si>
    <t>Corning® BioCoat™ Laminin/Fibronectin 96 Well Clear Flat Bottom TC-Treated Microplate, with Lid, Nonsterile, 5/Case</t>
  </si>
  <si>
    <t>Corning® BioCoat™ Matrigel® 6 Well Plate for ES Culture, 5/Case</t>
  </si>
  <si>
    <t>Corning® Biocoat™ Poly-D-Lysine/Laminin 8 Well CultureSlide, 4/Pack, 12/Case</t>
  </si>
  <si>
    <t>Corning® BioCoat™ Gelatin 96 Well Clear Flat Bottom Microplate, with Lid, Nonsterile, 5/Case</t>
  </si>
  <si>
    <t>Corning® PureCoat™ Amine 96 Well Black/Clear Flat Bottom Plate, 5/Case</t>
  </si>
  <si>
    <t>Corning® PureCoat™ Amine 384 Well Black/Clear Plate, 5/Case</t>
  </si>
  <si>
    <t>Corning® BioCoat™ T-Cell Activation Anti-Mouse CD3 96 Well Flat Bottom Assay Plate, Individually Wrapped, 5/Case</t>
  </si>
  <si>
    <t>Corning® PureCoat™ Amine 6 Well Plate, 5/Case</t>
  </si>
  <si>
    <t>Corning® PureCoat™ Amine 24 Well Plate, 5/Case</t>
  </si>
  <si>
    <t>Corning® BioCoat™ T-Cell Activation Anti-Human CD3 96 Well Flat Bottom Assay Plate, Individually Wrapped, 5/Case</t>
  </si>
  <si>
    <t>Corning® PureCoat™ Amine 75cm² Rectangular Canted Neck Cell Culture Flask with Vented Cap</t>
  </si>
  <si>
    <t>Corning® PureCoat™ Amine 175cm² Rectangular Straight Neck Cell Culture Flask with Vented Cap</t>
  </si>
  <si>
    <t>Corning® BioCoat™ T-Cell Activation Control 96 Well Flat Bottom Assay Plate, Individually Wrapped, 5/Case</t>
  </si>
  <si>
    <t>Corning® PureCoat™Amine 100mm Amine Dish, 10/Pack, 10/Case</t>
  </si>
  <si>
    <t>Corning® PureCoat™ Amine 1536 Well Black/Clear Flat Bottom Plate, 5/Case</t>
  </si>
  <si>
    <t>Corning® PureCoat™ 6 Well Carboxyl Plate, Nonsterile, 5/Case</t>
  </si>
  <si>
    <t>Corning® PureCoat™ Carboxyl 24 Well Plate, 5/Case</t>
  </si>
  <si>
    <t>Corning® PureCoat™ Carboxyl 75cm² Rectangular Canted Neck Cell Culture Flask with Vented Cap</t>
  </si>
  <si>
    <t>Corning® PureCoat™ Carboxyl 175cm² Rectangular Straight Neck Cell Culture Flask with Vented Cap</t>
  </si>
  <si>
    <t>Corning® PureCoat™ Carboxyl 100mm Dish, 10/Pack, 10/Case</t>
  </si>
  <si>
    <t>Corning® BioCoat™ HTS 1.0µm Caco-2 Assay System, 1/Case</t>
  </si>
  <si>
    <t>Corning® BioCoat™ HTS 1.0µm Caco-2 Assay System, 5/Case</t>
  </si>
  <si>
    <t>Corning® BioCoat™ Fibrillar Collagen 24 Well Multiwell Insert System with 1.0µm PET Membrane, 1/Case</t>
  </si>
  <si>
    <t>Corning® BioCoat™ Fibrillar Collagen 24 Well Multiwell Insert System with 1.0µm PET Membrane, 5/Case</t>
  </si>
  <si>
    <t>Falcon® 150cm² Rectangular Canted Neck Cell Culture Flask with Plug Seal Cap</t>
  </si>
  <si>
    <t>Falcon® 150cm² Rectangular Canted Neck Cell Culture Flask with Vented Cap</t>
  </si>
  <si>
    <t>Corning® MITO+ Serum Extender, 5mL, 1/Pack</t>
  </si>
  <si>
    <t>Corning® BioCoat™ Endothelial Cell Growth Environment, Kit</t>
  </si>
  <si>
    <t>Corning® Endothelial Cell Culture Medium, Kit</t>
  </si>
  <si>
    <t>Corning® Hepatocyte Culture Media Kit, 500mL</t>
  </si>
  <si>
    <t>Corning® Intestinal Epithelium Differentiation Environment, Kit</t>
  </si>
  <si>
    <t>Corning® Intestinal Differentiation Media Pack, Kit</t>
  </si>
  <si>
    <t>Corning® Nu-Serum™ Growth Medium Supplement, 100mL, 1/Pack</t>
  </si>
  <si>
    <t>Corning® Nu-Serum™ IV Growth Serum Replacements, 100mL, 1/Pack</t>
  </si>
  <si>
    <t>Corning® Intestinal Epithelium Differentiation Medium, 250mL, 2/Pack</t>
  </si>
  <si>
    <t>Falcon® 6 Well Deep Well TC-Treated Polystyrene Plate, 4/Pack, 4/Case</t>
  </si>
  <si>
    <t>Corning® Nu-Serum™ Growth Medium Supplement, 500mL, 1/Pack</t>
  </si>
  <si>
    <t>Corning® Nu-Serum™ IV Growth Medium Supplement, 500mL, 1/Pack</t>
  </si>
  <si>
    <t>Corning® Epidermal Growth Factor (EGF), Mouse Natural (Culture Grade), 1mg, 100µg/Container, 10/Pack</t>
  </si>
  <si>
    <t>Corning® 2.5S Nerve Growth Factor (NGF), Mouse Natural, 100µg, 1/Pack</t>
  </si>
  <si>
    <t>Corning® 2.5S Nerve Growth Factor (NGF), Mouse Natural, 1mg, 500µg/Container, 2/Pack</t>
  </si>
  <si>
    <t>Corning® Endothelial Cell Growth Supplement (ECGS), 100mg, 1/Pack</t>
  </si>
  <si>
    <t>Corning® Fibronectin, Human, 5mg</t>
  </si>
  <si>
    <t>Corning® Fibronectin, Human, 25mg (5 X 5mg)</t>
  </si>
  <si>
    <t>Corning® Epidermal Growth Factor (EGF), Mouse Natural (Receptor Grade), 500µg, 100µg/Container, 5/Pack</t>
  </si>
  <si>
    <t>Corning® BioCoat™ Poly-D-Lysine 1536 Well Black/Clear Flat Bottom Microplate, 5/Pack, 50/Case</t>
  </si>
  <si>
    <t>Corning® Transforming Growth Factor-b (TGF-b), Human Natural, 5µg, 1µg/Container, 5/Pack</t>
  </si>
  <si>
    <t>Corning® Transforming Growth Factor-b (TGF-b), Human Natural, 50µg, 10µg/Container, 5/Pack</t>
  </si>
  <si>
    <t>Corning® Interleukin-2 (IL-2), Human Recombinant, 50,000 BRMP Units, 1/Pack</t>
  </si>
  <si>
    <t>Corning® Platelet-Derived Growth Factor-BB (PDGF-BB), Human Recombinant, 100µg, 10µg/Container, 10/Pack</t>
  </si>
  <si>
    <t>Corning® Epidermal Growth Factor (EGF), Human Recombinant, 1mg, 100µg/Container, 10/Pack</t>
  </si>
  <si>
    <t>Corning® Basic Fibroblast Growth Factors (bFGF), Human Recombinant, 50µg, 5µg/Container, 10/Pack</t>
  </si>
  <si>
    <t>Corning® Basic Fibroblast Growth Factors (bFGF), Human Recombinant, 100µg, 10µg/Container, 10/Pack</t>
  </si>
  <si>
    <t>Corning® Tumor Necrosis Factor-a (TNF-a), Human Recombinant, 50µg, 10µg/Container, 5/Pack</t>
  </si>
  <si>
    <t>Corning® Interleukin-2 (IL-2), Mouse Recombinant, 10,000 BRMP Units, 1/Pack</t>
  </si>
  <si>
    <t>Corning® Bovine Pituitary Extract (BPE), 75mg, 15mg/Container, 5/Pack</t>
  </si>
  <si>
    <t>Corning® Matrigel® Growth Factor Reduced (GFR) Basement Membrane Matrix, 5mL</t>
  </si>
  <si>
    <t>Corning® Matrigel® Growth Factor Reduced (GFR) Basement Membrane Matrix, Phenol Red-Free, 10mL</t>
  </si>
  <si>
    <t>Corning® Matrigel® Basement Membrane Matrix, 5x5mL</t>
  </si>
  <si>
    <t>Corning® BioCoat™ Collagen IV, Mouse, 10mg (10 X 1mg)</t>
  </si>
  <si>
    <t>Corning® Matrigel® Basement Membrane Matrix, *LDEV-Free, 5mL</t>
  </si>
  <si>
    <t>Corning® Matrigel® Basement Membrane Matrix, *LDEV-Free, 50mL</t>
  </si>
  <si>
    <t>Corning® BioCoat™ Collagen I, Rat Tail, 1g (10 X 100mg)</t>
  </si>
  <si>
    <t>Corning® Matrigel® Basement Membrane Matrix, Phenol Red-Free, 10mL</t>
  </si>
  <si>
    <t>Corning® Matrigel® Growth Factor Reduced (GFR) Basement Membrane Matrix, Phenol Red-Free (PRF), 5x10mL</t>
  </si>
  <si>
    <t>Corning® Matrigel® Growth Factor Reduced (GFR) Basement Membrane Matrix, Phenol Red-Free (PRF), 10x10mL</t>
  </si>
  <si>
    <t>Corning® PureCoat™ Fibronectin Peptide 6 Well Flat Bottom TC-Treated Plate, with Lid, Individually Wrapped, Sterile, 10/Case</t>
  </si>
  <si>
    <t>Corning® PureCoat™ Fibronectin Peptide 24 Well Clear Plate, with Lid, Individually Wrapped, Sterile, 50/Case</t>
  </si>
  <si>
    <t>Corning® PureCoat™ Fibronectin Peptide 75cm² Rectangular Canted Neck Cell Culture Flask with Vented Cap</t>
  </si>
  <si>
    <t>Corning® PureCoat™ Fibronectin Peptide 175cm² Rectangular Canted Neck Cell Culture Flask with Vented Cap</t>
  </si>
  <si>
    <t>Corning® PureCoat™ Fibronectin Peptide 525cm² Rectangular Straight Neck Cell Culture Multi-Flask, 3-layer with Vented Cap</t>
  </si>
  <si>
    <t>Corning® PureCoat™ Fibronectin Peptide 875cm² Rectangular Straight Neck Cell Culture Multi-Flask, 5-layer with Vented Cap</t>
  </si>
  <si>
    <t>Corning® Matrigel® Growth Factor Reduced (GFR) Basement Membrane Matrix, 5x10mL</t>
  </si>
  <si>
    <t>Corning® Matrigel® Growth Factor Reduced (GFR) Basement Membrane Matrix, 10x10mL</t>
  </si>
  <si>
    <t>Corning® Matrigel® Basement Membrane Matrix, 10x10mL</t>
  </si>
  <si>
    <t>Corning® PureCoat™ Collagen I Peptide 6 Well Flat Bottom TC-Treated Plate, with Lid, Sterile, 5/Pack, 10/Case</t>
  </si>
  <si>
    <t>Corning® PureCoat™ Collagen I Peptide 24 Well Clear Plate, with Lid, Sterile, 5/Pack, 10/Case</t>
  </si>
  <si>
    <t>Corning® PureCoat™ Collagen Peptide 75cm² Rectangular Canted Neck Cell Culture Flask with Vented Cap</t>
  </si>
  <si>
    <t>Corning® PureCoat™ Collagen Peptide 175cm² Rectangular Canted Neck Cell Culture Flask with Vented Cap</t>
  </si>
  <si>
    <t>Corning® PureCoat™ Collagen I 525cm² Rectangular Straight Neck Cell Culture Multi-Flask, 3-layer with Vented Cap</t>
  </si>
  <si>
    <t>Corning® PureCoat™ Collagen I 875cm² Rectangular Straight Neck Cell Culture Multi-Flask, 5-layer with Vented Cap</t>
  </si>
  <si>
    <t>Corning® Matrigel® hESC-Qualified Matrix, 5x5mL</t>
  </si>
  <si>
    <t>Corning® Matrigel® hESC-Qualified Matrix, 10x5mL</t>
  </si>
  <si>
    <t>Corning® PureCoat™rLaminin 521 6 Well Flat Bottom TC-Treated Plate, with Lid, Individually Wrapped, Sterile, 10/Case</t>
  </si>
  <si>
    <t>Corning® BioCoat™ Poly-D-Lysine Small-Volume 384 Well Black/Clear Flat Bottom Microplate, 5/Pack, 50/Case</t>
  </si>
  <si>
    <t>Corning® BioCoat™ Collagen I Small-Volume 384 Well Black/Clear Flat Bottom Plate, 5/Pack, 50/Case</t>
  </si>
  <si>
    <t>Corning® BioCoat™ Collagen I 6 Well Clear Flat Bottom TC-Treated Multiwell Plate, with Lid, Nonsterile, 5/Pack, 50/Case</t>
  </si>
  <si>
    <t>Corning® BioCoat™ Collagen I 60mm TC-Treated Culture Dishes, 100/Pack, 100/Case, Nonsterile</t>
  </si>
  <si>
    <t>Corning® BioCoat™ Collagen I 96 Well Clear Flat Bottom TC-Treated Microplate, with Lid, Nonsterile, 5/Pack, 50/Case</t>
  </si>
  <si>
    <t>Corning® BioCoat™ Collagen I 24 Well Clear Flat Bottom TC-Treated Multiwell Plate, with Lid, Nonsterile, 5/Pack, 50/Case</t>
  </si>
  <si>
    <t>Corning® BioCoat™ Poly-D-Lysine 6 Well Clear Flat Bottom TC-Treated Multiwell Plate, with Lid, Nonsterile, 5/Pack, 50/Case</t>
  </si>
  <si>
    <t>Corning® BioCoat™ Poly-D-Lysine 24 Well Clear Flat Bottom TC-Treated Multiwell Plate, with Lid, Nonsterile, 5/Pack, 50/Case</t>
  </si>
  <si>
    <t>Corning® BioCoat™ Collagen I 100mm TC-Treated Culture Dishes, 40/Pack, 40/Case, Nonsterile</t>
  </si>
  <si>
    <t>Corning® BioCoat™ Collagen I 35mm TC-Treated Culture Dishes, 100/Pack, 100/Case, Nonsterile</t>
  </si>
  <si>
    <t>Corning® BioCoat™ Poly-D-Lysine 96 Well Clear Flat Bottom TC-Treated Microplate, with Lid, Nonsterile, 5/Pack, 50/Case</t>
  </si>
  <si>
    <t>Corning® BioCoat™ Poly-D-Lysine 35mm TC-Treated Culture Dishes, 20/Pack, 100/Case, Nonsterile</t>
  </si>
  <si>
    <t>Corning® BioCoat™ Poly-D-Lysine 60mm Culture Dishes, 20/Pack, 100/Case, Nonsterile</t>
  </si>
  <si>
    <t>Corning® BioCoat™ Poly-D-Lysine 100mm TC-Treated Culture Dishes, 10/Pack, 40/Case, Nonsterile</t>
  </si>
  <si>
    <t>Corning® BioCoat™ Poly-D-Lysine 12 Well Clear Flat Bottom TC-Treated Multiwell Plate, with Lid, Nonsterile, 5/Pack, 50/Case</t>
  </si>
  <si>
    <t>Corning® BioCoat™ Collagen 25cm² Rectangular Canted Neck Cell Culture Flask with Vented Cap</t>
  </si>
  <si>
    <t>Corning® BioCoat™ Collagen 75cm² Rectangular Canted Neck Cell Culture Flask with Vented Cap</t>
  </si>
  <si>
    <t>Corning® BioCoat™ Collagen 150cm² Rectangular Canted Neck Cell Culture Flask with Vented Cap</t>
  </si>
  <si>
    <t>Corning® BioCoat™ Collagen 175cm² Rectangular Straight Neck Cell Culture Flask with Vented Cap</t>
  </si>
  <si>
    <t>Corning® BioCoat™ Collagen I 12 Well Clear Flat Bottom TC-Treated Multiwell Plate, with Lid, Nonsterile, 5/Pack, 50/Case</t>
  </si>
  <si>
    <t>Corning® BioCoat™ Collagen I 48 Well Clear Flat Bottom TC-Treated Multiwell Plate, with Lid, Nonsterile, 10 sleeves of 5, 50/cs</t>
  </si>
  <si>
    <t>Falcon® 2mL Serological Pipet, Polystyrene, 0.01 Increments, Individually Packed, Sterile, 100/Box, 1,000/Case</t>
  </si>
  <si>
    <t>Corning® BioCoat™ Poly-D-Lysine 48 Well Clear Flat Bottom TC-Treated Multiwell Plate, with Lid, Nonsterile, 5/Pack, 50/Case</t>
  </si>
  <si>
    <t>Corning® BioCoat™ Poly-L-Lysine 6 Well Clear Flat Bottom TC-Treated Multiwell Plate, with Lid, Nonsterile, 5/Pack, 50/Case</t>
  </si>
  <si>
    <t>Corning® BioCoat™ Poly-L-Lysine 96 Well Clear TC-Treated Flat Bottom Assay Plate, with Lid, Nonsterile, 5/Pack, 50/Case</t>
  </si>
  <si>
    <t>Corning® BioCoat™ Poly-L-Lysine 60mm TC-Treated Culture Dishes, 20/Pack, 100/Case, Nonsterile</t>
  </si>
  <si>
    <t>Corning® BioCoat™ Poly-L-Lysine 35mm TC-Treated Culture Dishes, 20/Pack, 100/Case, Nonsterile</t>
  </si>
  <si>
    <t>Corning® BioCoat™ Collagen I 96 Well White/Opaque Flat Bottom TC-Treated Microplate, with Lid, 5/Pack, 50/Case</t>
  </si>
  <si>
    <t>Falcon® 1mL Serological Pipet, Polystyrene, 0.01 Increments, Individually Packed, Sterile, 100/Box, 1,000/Case</t>
  </si>
  <si>
    <t>Falcon® 25mL Serological Pipet, Polystyrene, Space Saver, 0.25 Increments, Individually Packed, Sterile, 50/Bag, 200/Case</t>
  </si>
  <si>
    <t>Falcon® 25mL Serological Pipet, Polystyrene, Extended, 0.5 Increments, Individually Wrapped, Sterile, 50/Bag, 200/Case</t>
  </si>
  <si>
    <t>Corning® BioCoat™ Poly-D-Lysine 25cm² Rectangular Canted Neck Cell Culture Flask with Blue Vented Screw Cap</t>
  </si>
  <si>
    <t>Corning® BioCoat™ Poly-D-Lysine 175cm² Flask with Vented Cap</t>
  </si>
  <si>
    <t>Falcon® 5mL Serological Pipet, Polystyrene, 0.1 Increments, Individually Packed, Sterile, 50/Bag, 200/Case</t>
  </si>
  <si>
    <t>Falcon® 50mL Serological Pipet, Polystyrene, 1.0 Increments, Individually Wrapped, Sterile, 25/Pack, 100/Case</t>
  </si>
  <si>
    <t>Falcon® 10mL Serological Pipet, Polystyrene, 0.1 Increments, Individually Wrapped, Sterile, 50/Bag, 200/Case</t>
  </si>
  <si>
    <t>Corning® BioCoat™ Poly-D-Lysine 96 Well White/Opaque Flat Bottom TC-Treated Microplate, with Lid, Nonsterile, 5/Pack, 50/Case</t>
  </si>
  <si>
    <t>Corning® BioCoat™ Poly-D-Lysine 96 Well Black/Clear Flat Bottom TC-TreatedmMicroplate, Nonsterile, 5/Pack, 50/Case</t>
  </si>
  <si>
    <t>Corning® BioCoat™ Collagen I 96 Well Black/Clear Flat Bottom TC-Treated Microplate, with Lid, 5/Case</t>
  </si>
  <si>
    <t>Corning® BioCoat™ Collagen I 96 Well White Flat Bottom TC-Treated Microplate, with Lid, 5/Pack, 50/Case</t>
  </si>
  <si>
    <t>Corning® BioCoat™ Poly-D-Lysine 96 Well White Flat Bottom TC-Treated Microplate, with Lid, Nonsterile, 5/Pack, 50/Case</t>
  </si>
  <si>
    <t>Corning® BioCoat™ Gelatin 6 Well Clear Flat Bottom TC-Treated Multiwell Plate, with Lid, Nonsterile, 5/Pack, 50/Case</t>
  </si>
  <si>
    <t>Corning® BioCoat™ Gelatin 100mm TC-Treated Culture Dishes, 10/Pack, 40/Case, Nonsterile</t>
  </si>
  <si>
    <t>Corning® BioCoat™ Poly-D-Lysine 384 Well White Clear Flat Bottom TC-Treated Microplate, with Lid, Nonsterile, 5/Pack, 50/Case</t>
  </si>
  <si>
    <t>Corning® BioCoat™ Poly-D-Lysine 384 Well White Flat Bottom Microplate, with Lid, Nonsterile, 5/Pack, 50/Case</t>
  </si>
  <si>
    <t>Corning® BioCoat™ Poly-D-Lysine 384 Well Clear Flat Bottom Microplate, with Lid, Nonsterile, 5/Pack, 50/Case</t>
  </si>
  <si>
    <t>Corning® BioCoat™ Poly-D-Lysine 384 Well Black/Clear Flat Bottom TC-Treated Microplate, Nonsterile, 5/Pack, 50/Case</t>
  </si>
  <si>
    <t>Corning® BioCoat™ Collagen I 384 Well White/Clear Flat BottomTC-Treated Microplate, with Lid, Sterile, 5/Pack, 50/Case</t>
  </si>
  <si>
    <t>Corning® BioCoat™ Collagen I 384 Well White Flat Bottom TC-Treated Microplate, with Lid, Sterile, 5/Pack, 50/Case</t>
  </si>
  <si>
    <t>Corning® BioCoat™ Collagen I 384 Well Clear Flat Bottom TC-Treated Microplate with Lid, Sterile, 5/Pack, 50/Case</t>
  </si>
  <si>
    <t>Corning® BioCoat™ Collagen I 384 Well Black/Clear Flat Bottom TC-Treated Microplate, with Lid, Nonsterile, 5/Pack, 50/Case</t>
  </si>
  <si>
    <t>Corning® BioCoat™ Gelatin 96 Well Clear Flat Bottom Assay Plate, with Lid, Nonsterile, 5/Pack, 50/Case</t>
  </si>
  <si>
    <t>Corning® BioCoat™ Poly-D-Lysine 96 Well Clear Flat Bottom Microplate, 20/Pack, 80/Case</t>
  </si>
  <si>
    <t>Corning® BioCoat™ Poly-D-Lysine 96 Well White Flat Bottom Microplate, with Lid, 20/Pack, 80/Case</t>
  </si>
  <si>
    <t>Corning® BioCoat™ Poly-D-Lysine 96 Well Black Flat Bottom Microplate, 20/Pack, 80/Case</t>
  </si>
  <si>
    <t>Corning® BioCoat™ Poly-D-Lysine 96 Well White Flat Bottom Microplate, 20/Pack, 80/Case</t>
  </si>
  <si>
    <t>Corning® BioCoat™ Poly-D-Lysine 384 Well Black/Clear Microplate, 20/Pack, 80/Case</t>
  </si>
  <si>
    <t>Corning® BioCoat™ Collagen I 96 Well Clear Flat Bottom TC-Treated Microplate, 20/Pack, 80/Case</t>
  </si>
  <si>
    <t>Corning® BioCoat™ Collagen I 96 Well White Flat Bottom TC-Treated Microplate, with Lid, 20/Pack, 80/Case</t>
  </si>
  <si>
    <t>Corning® BioCoat™ Collagen I 96 Well Black/Clear Flat Bottom TC-Treated Microplate, 20/Pack, 80/Case</t>
  </si>
  <si>
    <t>Corning® BioCoat™ Collagen I 96 Well White/Clear Flat Bottom TC-Treated Microplate, 20/Pack, 80/Case</t>
  </si>
  <si>
    <t>Corning® BioCoat™ Collagen I 96 Well White Flat Bottom Microplate, 20/Pack, 80/Case</t>
  </si>
  <si>
    <t>Corning® BioCoat™ Collagen I 384 Well White Flat Bottom Microplate, 20/Pack, 80/Case</t>
  </si>
  <si>
    <t>Corning® BioCoat™ Collagen I 384 Well Black/Clear Flat Bottom Microplate, 20/Pack, 80/Case</t>
  </si>
  <si>
    <t>Corning® PureCoat™ Amine 96 Well Black/Clear Flat Bottom Plate, 5/Pack, 50/Case</t>
  </si>
  <si>
    <t>Corning® PureCoat™ Amine 384 Well Black/Clear Plate, 5/Pack, 50/Case</t>
  </si>
  <si>
    <t>Corning® PureCoat™ Amine 6 Well Plate, 5/Pack, 50/Case</t>
  </si>
  <si>
    <t>Corning® PureCoat™ Amine 24 Well TC-Treated Plate, 5/Pack, 50/Case</t>
  </si>
  <si>
    <t>Corning® PureCoat™ Amine 100mm Dish, 10/Pack, 40/Case</t>
  </si>
  <si>
    <t>Corning® PureCoat™ Amine 1536 Well Black/Clear Flat Bottom Plate, 5/Pack, 50/Case</t>
  </si>
  <si>
    <t>Corning® PureCoat™ 6 Well Carboxyl Plate, 5/Pack, 50/Case</t>
  </si>
  <si>
    <t>Corning® PureCoat™ Carboxyl 24 Well Plate, 5/Pack, 50/Case</t>
  </si>
  <si>
    <t>Corning® PureCoat™ Carboxyl 100mm Dish, 10/Pack, 40/Case</t>
  </si>
  <si>
    <t>Falcon® Pipette Controller - Standard version with two 0.2um filters and two 0.45um filters, 2-position charging stand, universal power supply and set of 3 batteries</t>
  </si>
  <si>
    <t>Falcon® Pipette Controller - US version with two 0.2um filters and two 0.45um filters, 2-position charging stand, universal power supply and set of 3 batteries</t>
  </si>
  <si>
    <t>Hydrophobic PTFE filter (0.2um) - set of 5</t>
  </si>
  <si>
    <t>Hydrophobic PTFE filter (0.45um) - set of 5</t>
  </si>
  <si>
    <t>Silicone pipette holder</t>
  </si>
  <si>
    <t>Pipet Controller Casing part 1 and 2</t>
  </si>
  <si>
    <t>Pipet Controller Nose Cone</t>
  </si>
  <si>
    <t>Pipet Controller Connector Gasket</t>
  </si>
  <si>
    <t>Pipet Controller Connector</t>
  </si>
  <si>
    <t>Pipet Controller Operation Buttons</t>
  </si>
  <si>
    <t>Pipet Controller Divider casing</t>
  </si>
  <si>
    <t>Pipet Controller Spring</t>
  </si>
  <si>
    <t>Pipet Controller O-Ring</t>
  </si>
  <si>
    <t>Pipet Controller Silicone Tube</t>
  </si>
  <si>
    <t>Pipet Controller Control Board</t>
  </si>
  <si>
    <t>Pipet Controller Pump</t>
  </si>
  <si>
    <t>Pipet Controller Battery - Set of 3</t>
  </si>
  <si>
    <t>Pipet Controller Battery Cover (US version)</t>
  </si>
  <si>
    <t>Pipet Controller Battery Cover (Standard Version)</t>
  </si>
  <si>
    <t>Pipet Controller - Universal Power Supply In:100-250V, Out:</t>
  </si>
  <si>
    <t>Pipet Controller - 2-Position Charging Stand</t>
  </si>
  <si>
    <t>Falcon® 5mL Aspirating Pipet, Polystyrene, without Graduations, Individually Wrapped, Sterile, 50/Bag, 200/Case</t>
  </si>
  <si>
    <t>Falcon® 1mL Serological Pipet, Polystyrene, 0.01 Increments, Sterile, 25/Pack, 1,000/Case</t>
  </si>
  <si>
    <t>Falcon® 2mL Serological Pipet, Polystyrene, 0.01 Increments, Sterile, 25/Pack, 1,000/Case</t>
  </si>
  <si>
    <t>Falcon® 25mL Serological Pipet, Polystyrene, Space Saver, 0.25 Increments, Sterile, 20/Pack, 200/Case</t>
  </si>
  <si>
    <t>Falcon® 3mL Transfer Pipet, Polyethylene, with Graduations, Nonsterile, 500/Pack, 1,000/Case</t>
  </si>
  <si>
    <t>Falcon® 25mL Serological Pipet, Polystyrene, Space Saver, 0.25 Increments, Sterile, 50/Pack, 200/Case</t>
  </si>
  <si>
    <t>Falcon® 5mL Serological Pipet, Polystyrene, 0.1 Increments, Individually Wrapped, Sterile, 25/Pack, 500/Case</t>
  </si>
  <si>
    <t>Falcon® 10mL Serological Pipet, Polystyrene, 0.1 Increments, Individually Wrapped, Sterile, 25/Pack, 500/Case</t>
  </si>
  <si>
    <t>Falcon® 50mL Serological Pipet, Polystyrene, 1.0 Increments, Individually Packed, Sterile, 25/Pack, 100/Case</t>
  </si>
  <si>
    <t>Falcon® 10mL Serological Pipet, Polystyrene, 0.1 Increments, Individually Packed, Sterile, 50/Bag, 200/Case</t>
  </si>
  <si>
    <t>Falcon® 2mL Aspirating Pipet, Polystyrene, without Graduations, Individually Wrapped, Sterile, 50/Bag, 200/Case</t>
  </si>
  <si>
    <t>Falcon® Pipet-Aid Filter Gasket</t>
  </si>
  <si>
    <t>Falcon® Express™ Pipet-Aid Replacement Filter</t>
  </si>
  <si>
    <t>Falcon® Bench-Top Pipet-Aid Nosepiece Housing</t>
  </si>
  <si>
    <t>Falcon® Bench-Top Pipet-Aid Filtration Unit</t>
  </si>
  <si>
    <t>Falcon® Pipet-Aid Rubber Insert</t>
  </si>
  <si>
    <t>Falcon® Bench-Top Pipet-Aid Check-Valve</t>
  </si>
  <si>
    <t>Falcon® 3mL Transfer Pipet, Polyethylene, with Graduations, Individually Packed, Sterile, 1/Pack, 500/Case</t>
  </si>
  <si>
    <t>Falcon® Express™ Pipet-Aid Rechargeable Battery</t>
  </si>
  <si>
    <t>Falcon® PipetAid Express TC Housing</t>
  </si>
  <si>
    <t>Falcon® Express™ Pipet-Aid Removable Stand</t>
  </si>
  <si>
    <t>Falcon® Express™ Pipet-Aid Tissue Culture Nose Piece with Alignment Mark</t>
  </si>
  <si>
    <t>Falcon® 100mL Serological Pipet, Polystyrene, 1.0 Increments, Individually Packed, Sterile, 5/Bag, 50/Case</t>
  </si>
  <si>
    <t>Falcon®Polystyrene Plug Seal Screw Caps for 50mL Conical Bottom Centrifuge Tubes, Sterile, 50/Pack, 1000/Case</t>
  </si>
  <si>
    <t>AxyCap 10-16mm blue</t>
  </si>
  <si>
    <t>Piercable Sealing Mat for 24 well deep well plate</t>
  </si>
  <si>
    <t>Piercable Sealing Mat for 24 well deep well plate, sterile</t>
  </si>
  <si>
    <t>Sealing Mat, for 1.1 and 2 mL 96 Well Deep Well Plates, Round Wells, Silicone, Natural, Nonsterile, Bulk</t>
  </si>
  <si>
    <t>Sealing Mat, ImpermaMat, for 96 Well Microplates with Round Wells, Chemical Resistant Silicone, Natural, Nonsterile, Bulk</t>
  </si>
  <si>
    <t>Sealing Mat, for 96 Well Microplates with Round Wells, Silicone, Natural, Sterile, Bulk</t>
  </si>
  <si>
    <t>Sealing Mat, for 2.0 mL 96 Deep Well Microplates, Square Wells, Silicone, Natural, Nonsterile, Bulk</t>
  </si>
  <si>
    <t>Sealing Mat, ImpermaMat, for 2.0 mL 96 Deep Well Microplates, Square Wells, Chemical Resistant Silicone, Natural, Nonsterile, Bulk</t>
  </si>
  <si>
    <t>Sealing Mat, ImpermaMat, for 2.0 mL 96 Deep Well Microplates, Square Wells, Chemical Resistant Silicone, Natural, Sterile, Bulk</t>
  </si>
  <si>
    <t>Sealing Mat, for 384 Deep Well Microplates, Square Wells, Silicone, Natural, Nonsterile, Bulk</t>
  </si>
  <si>
    <t>Sealing Mat, for 384 Well PCR Microplates, Silicone, Natural, Nonsterile, Bulk</t>
  </si>
  <si>
    <t>Sealing Mat, ImpermaMat, for 384 Deep Well Microplates, Square Wells, Chemical Resistant Silicone, Natural, Nonsterile, Bulk</t>
  </si>
  <si>
    <t>Sealing Mat, ImpermaMat, for 5.0 mL 48 Deep Well Plates, Rectangular Wells, Chemical Resistant Silicone, Natural, Nonsterile, Bulk</t>
  </si>
  <si>
    <t>Sealing Mat, for 600 µL 96 Deep Well Microplates, Round Wells, Silicone, Natural, Nonsterile, Bulk</t>
  </si>
  <si>
    <t>Sealing Mat, for 1.0 mL 96 Deep Well Plates, Round Wells, and Axygen Mini Tube System, Silicone, Natural, Nonsterile, Bulk</t>
  </si>
  <si>
    <t>Sealing Mat, for 96 Well PCR Microplates, Silicone, Natural, Nonsterile, Bulk</t>
  </si>
  <si>
    <t>Septa Mat, for 96 Well PCR Plates, Silicone, Grey, Nonsterile, for ABI Multi-Capillary Sequencing Instruments, Bulk</t>
  </si>
  <si>
    <t>Septa Cap, Individual, for 0.5 mL Sequenzer Tubes, Silicone, Grey, Nonsterile, for ABI Prism 310 Sequencer, Bulk</t>
  </si>
  <si>
    <t>Sealing Film, for 96 and 384 Well Microplates, Rayon, 50 µm, Breathable, Nonsterile, Bulk</t>
  </si>
  <si>
    <t>Sealing Film, for 96 and 384 Well Microplates, Rayon, 50 µm, Breathable, Sterile, Bulk</t>
  </si>
  <si>
    <t>165ul "MAXYMum Recovery" Beckman Biomek Filter Tips, Racked and Pre-Sterilized</t>
  </si>
  <si>
    <t>20ul Beckman Biomek Filter Tips, Racked and Pre-Sterilized</t>
  </si>
  <si>
    <t>Compression Mat, for 96 Well Plates, Silicone, Natural, Nonsterile, Bulk</t>
  </si>
  <si>
    <t>Silicone Compression Mat, Flat</t>
  </si>
  <si>
    <t>96 Well Sitting Drop High Throughput Crystallography Plate.</t>
  </si>
  <si>
    <t>200ul Pre-Sterilized Filter tip for Corbett X-tractor</t>
  </si>
  <si>
    <t>100ul Clear Pipet Tips for Tecan EVO/ Caliper Zephyr Automated Liquid Handling System</t>
  </si>
  <si>
    <t>200ul Tecan Nested tips, 96 tips/wafer, 8 wafers/stack, 5 stacks/case</t>
  </si>
  <si>
    <t>200ul Tecan Nested tips, sterile, 96 tips/wafer, 8 wafers/stack. 5 stacks/case</t>
  </si>
  <si>
    <t>200ul Clear Pipet Tips for Tecan EVO/ Caliper Zephyr Automated Liquid Handling System</t>
  </si>
  <si>
    <t>200ul Clear Pre-Sterilized Pipet Tips for Tecan EVO/ Caliper Zephyr Automated Liquid Handling System</t>
  </si>
  <si>
    <t>50ul Tecan Nested tips, 96 tips/wafer, 8 wafers/stack, 5 stacks/case</t>
  </si>
  <si>
    <t>50ul Tecan Nested tips, sterile, 96 tips/wafer, 8 wafers/stack. 5 stacks/case</t>
  </si>
  <si>
    <t>50ul Clear Pipet Tips for Tecan EVO/ Caliper Zephyr Automated Liquid Handling System</t>
  </si>
  <si>
    <t>50ul Clear Pre-Sterilized Pipet Tips for Tecan EVO/ Caliper Zephyr Automated Liquid Handling System</t>
  </si>
  <si>
    <t>100ul Clear Pre-Sterilized Filtered Pipet Tips for Tecan EVO/ Caliper Zephyr Automated Liquid Handling System</t>
  </si>
  <si>
    <t>180ul Clear Pre-Sterilized Filtered Pipet Tips for Tecan EVO/ Caliper Zephyr Automated Liquid Handling System</t>
  </si>
  <si>
    <t>180ul Filtered Clear Wide Bore Pipet Tips for "Oasis" Automated Liquid Handling System,Sterile,960,4800</t>
  </si>
  <si>
    <t>50ul Clear Pre-Sterilized Filtered Pipet Tips for Tecan EVO/ Caliper Zephyr Automated Liquid Handling System</t>
  </si>
  <si>
    <t>Tips, 50ul,384 Well,Black,Suitable for FDSS 7000, 3840/19200</t>
  </si>
  <si>
    <t>Tips, FDSS Series,50uL,Black,Suitable for Hamamatsu 6000 Sysstem, 384 Tips per Rack,3840/19200</t>
  </si>
  <si>
    <t>50ul 384 Well Pipet Tips for Finnpipette Pipettors</t>
  </si>
  <si>
    <t>50ul Pre-Sterilized 384 Well Pipet Tips for Finnpipette Pipettors</t>
  </si>
  <si>
    <t>384 Well Black 30 µL Tips for Molecular Device FLIPR TETRA. 384 Tips Per Rack, 10 Racks Per Unit, 5 Units Per Case</t>
  </si>
  <si>
    <t>384 Well Clear 30 µLTips for Molecular Device FLIPR TETRA. 384 Tips Per Rack, 10 Racks Per Unit, 5 Units Per Case</t>
  </si>
  <si>
    <t>10ul Pipet Tips for Beckman FX Robotics System</t>
  </si>
  <si>
    <t>30ul Pre-Sterilized Fine Point Pipet Tip for Beckman FX</t>
  </si>
  <si>
    <t>20ul Maxymum Recovery Pipet Tips for Beckman FX Robotics System</t>
  </si>
  <si>
    <t>20ul Maxymum Recovery Pre-sterilized Pipet Tips for Beckman FX Robotics System</t>
  </si>
  <si>
    <t>20ul Pipet Tips for Beckman FX Robotics System</t>
  </si>
  <si>
    <t>20ul Pre-Sterilized Pipet Tips for Beckman FX Robotics System</t>
  </si>
  <si>
    <t>250ul Clear Maxymum Recovery Pipet Tips for Beckman FX Robotics System</t>
  </si>
  <si>
    <t>250ul Clear Maxymum Recovery Pre-sterilized Pipet Tips for Beckman FX Robotics System</t>
  </si>
  <si>
    <t>250ul Clear Pipet Tips for Beckman FX Robotics System</t>
  </si>
  <si>
    <t>250ul Clear, Pre-Sterilized Pipet Tips for Beckman FX Robotics System.</t>
  </si>
  <si>
    <t>250ul Clear Wide Bore Pipet Tips for Beckman FX Robotics System</t>
  </si>
  <si>
    <t>30ul Clear Pipet Tips for Beckman FX Robotics System</t>
  </si>
  <si>
    <t>30ul Clear Pre Sterilized Pipet Tips for Beckman FX Robotics System</t>
  </si>
  <si>
    <t>45ul Fine Point Tips for Beckman FX Robotics System,</t>
  </si>
  <si>
    <t>30ul Clear Maxymum Recovery Pipet Tips for Beckman FX Robotics System.</t>
  </si>
  <si>
    <t>50ul Maxymum Recovery Clear Extra Long Pipet Tips for Beckman FX Robotics System.</t>
  </si>
  <si>
    <t>50ul Pre-Sterilized Maxymum Recovery Clear Extra Long Pipet Tips for Beckman FX Robotics System</t>
  </si>
  <si>
    <t>50ul Clear Extra Long Pipet Tips for Beckman FX Robotics System</t>
  </si>
  <si>
    <t>50ul Pre-Sterilized Clear Extra Long Pipet Tips for Beckman FX Robotics System.</t>
  </si>
  <si>
    <t>50ul Maxymum Recovery Clear Pipet Tips for Beckman FX Robotics System</t>
  </si>
  <si>
    <t>50ul Pre Sterilized Maxymum Recovery Clear Pipet Tips for Beckman FX Robotics System</t>
  </si>
  <si>
    <t>50ul Clear Pipet Tips for Beckman FX Robotics System</t>
  </si>
  <si>
    <t>50ul Clear Pre-Sterilized Pipet Tips for Beckman FX Robotics System</t>
  </si>
  <si>
    <t>165ul Clear Wide Bore Sterilized Filtered Pipet Tips for Beckman FX Robotics System</t>
  </si>
  <si>
    <t>165ul Clear Maxymum Recovery Sterilized Filtered Pipet Tips for Beckman FX Robotics System</t>
  </si>
  <si>
    <t>165ul Clear Sterilized Filtered Pipet Tips for Beckman FX Robotics System</t>
  </si>
  <si>
    <t>200ul Clear Sterilized Filtered Pipet Tips for Beckman FX Robotics System</t>
  </si>
  <si>
    <t>200ul Clear Wide Bore Sterilized Filtered Pipet Tips for Beckman FX Robotics System</t>
  </si>
  <si>
    <t>20ul Maxymum Recovery Sterilized Filtered Pipet Tips for Beckman FX Robotics System</t>
  </si>
  <si>
    <t>20ul Sterilized Filtered Pipet Tips for Beckman FX Robotics System</t>
  </si>
  <si>
    <t>30ul Pre-Sterilized Filtered Fine Point Tips for Beckman FX Robotics System</t>
  </si>
  <si>
    <t>45ul Pre-Sterilized Filtered Fine Point Tips for Beckman FX Robotics Systems</t>
  </si>
  <si>
    <t>30ul Pre-Sterilized Maxymum Recovery Clear Filtered Pipet Tips for Beckman FX Robotics System</t>
  </si>
  <si>
    <t>30ul Pre-Sterilized Clear Filtered Pipet Tips for Beckman FX Robotics System</t>
  </si>
  <si>
    <t>30ul Pre-Sterilized Maxymum Recovery Clear Extra Long Filtered Pipet Tips for Beckman FX Robotics System. 96 Tips per Rack, 10 Racks per Unit, 5 Units per Case.</t>
  </si>
  <si>
    <t>30ul Pre-Sterilized Maxymum Recovery Clear Extra Long Filtered Pipet Tips for Beckman FX Robotics System</t>
  </si>
  <si>
    <t>30ul Pre-Sterilized Clear Extra Long Filtered Pipet Tips for Beckman FX Robotics System</t>
  </si>
  <si>
    <t>50ul Pre Sterilized Filtered Pipet Tips for Beckman FX Robotics System</t>
  </si>
  <si>
    <t>1000ul GEN3 Multi-Barrier Filter Tips,Sterile,1000/5000</t>
  </si>
  <si>
    <t>0.1 - 10ul GEN3 Multi-Barrier Filter Tips,Sterile,960/4800</t>
  </si>
  <si>
    <t>200ul GEN3 Multi-Barrier Filter Tips,Sterile,960/4800</t>
  </si>
  <si>
    <t>20ul GEN3 Multi-Barrier Filter Tips,Sterile,960/4800</t>
  </si>
  <si>
    <t>PlateMax Ultra Clear permanent heat sealing film for qPCR, 100/500</t>
  </si>
  <si>
    <t>PlateMax Semi Automated Plate Sealer, includes adapters for standard and deepwell microplates, 230V</t>
  </si>
  <si>
    <t>PlateMax Ultra Clear peelable heat sealing film for qPCR. 100/500</t>
  </si>
  <si>
    <t>PlateMax peelable heat sealing film for low temperature compound storage and PCR. 100/500</t>
  </si>
  <si>
    <t>PlateMax pierceable aluminum heat sealing film for storage applications. 100/500</t>
  </si>
  <si>
    <t>PlateMax peelable heat sealing film for compound storage. 100/500</t>
  </si>
  <si>
    <t>Sealing Film, Roll, Aluminum, 115 mm x 500 M, Pierceable, Nonsterile, Individually Packaged</t>
  </si>
  <si>
    <t>Sealing Film, Roll, CyclerSeal, 115 mm x 500 M, Easy Peel, Nonsterile, Individually Packaged</t>
  </si>
  <si>
    <t>1000ul Hamilton CO-RE Style Liquid Level Sensing Tip. 96 Tips per Rack, 5 Racks/pack, 8 packs/case</t>
  </si>
  <si>
    <t>1000ul Hamilton CO-RE Style Liquid Level Sensing Tip,Sterile,96 Tips/Rack,16 Racks/Case</t>
  </si>
  <si>
    <t>1000ul Pre-Sterilized Hamilton CO-RE Style Liquid Level Sensing Tip. 96 Tips per Rack, 5 Racks/pack, 8 packs/case</t>
  </si>
  <si>
    <t>1000ul Hamilton CO-RE Style Clear Tip. 96 Tips per Rack, 5 Racks/pack, 8 packs/case</t>
  </si>
  <si>
    <t>1000ul Pre-Sterilized Hamilton CO-RE Style Clear Tip. 96 Tips per Rack, 5 Racks/pack, 8 packs/case</t>
  </si>
  <si>
    <t>10ul Hamilton CO-RE Style Liquid Level Sensing Tip,96 Tips/Rack,24 Racks/Case</t>
  </si>
  <si>
    <t>10ul Hamilton CO-RE Style Liquid Level Sensing Tip. 96 Tips per Rack, 5 Racks/pack, 12 packs/case</t>
  </si>
  <si>
    <t>10ul Hamilton CO-RE Style Liquid Level Sensing Tip,Sterile,96 Tips/Rack,24 Racks/Case</t>
  </si>
  <si>
    <t>10ul Pre-Sterilized Hamilton CO-RE Style Liquid Level Sensing Tip. 96 Tips per Rack, 5 Racks/pack, 12 packs/case</t>
  </si>
  <si>
    <t>10ul Hamilton CO-RE Style Liquid Level Sensing Tip,96 Tips/Rack, 4 Racks/Stack, 30 Stacks/Case</t>
  </si>
  <si>
    <t>10ul Hamilton CO-RE Style Liquid Level Sensing Tip,Sterile, 96 Tips/Rack, 4 Racks/Stack, 30 Stacks/Case</t>
  </si>
  <si>
    <t>10ul Hamilton CO-RE Style Clear Tip. 96 Tips per Rack, 5 Racks/pack, 12 packs/case</t>
  </si>
  <si>
    <t>10ul Pre-Sterilized Hamilton CO-RE Style Clear Tip. 96 Tips per Rack, 5 Racks/pack, 12 packs/case</t>
  </si>
  <si>
    <t>300ul Hamilton CO-RE Style Liquid Level Sensing Tip,96 Tips Rack, 24 Racks/Case</t>
  </si>
  <si>
    <t>300ul Hamilton CO-RE Style Liquid Level Sensing Tip. 96 Tips per Rack, 5 Racks/pack, 12 packs/case</t>
  </si>
  <si>
    <t>300ul Hamilton CO-RE Style Liquid Level Sensing Tip,Sterile,96 Tips/Rack, 24 Racks/Case</t>
  </si>
  <si>
    <t>300ul Pre-Sterilized Hamilton CO-RE Style Liquid Level Sensing Tip. 96 Tips per Rack, 5 Racks/pack, 12 packs/case</t>
  </si>
  <si>
    <t>300ul Hamilton CO-RE Style Liquid Level Sensing Tip,96 Tips/Rack, 4 Racks/Stack, 30 Stacks/Case</t>
  </si>
  <si>
    <t>300ul Hamilton CO-RE Style Clear Tip. 96 Tips per Rack, 5 Racks/pack, 12 packs/case</t>
  </si>
  <si>
    <t>300ul Pre-Sterilized Hamilton CO-RE Style Clear Tip. 96 Tips per Rack, 5 Racks/pack, 12 packs/case</t>
  </si>
  <si>
    <t>50ul Hamilton CO-RE Style Liquid Level Sensing Tip,96 Tips/Rack, 24 Rack/Case</t>
  </si>
  <si>
    <t>50ul Hamilton CO-RE Style Liquid Level Sensing Tip. 96 Tips per Rack, 5 Racks/pack, 12 packs/case</t>
  </si>
  <si>
    <t>50ul Hamilton CO-RE Style Liquid Level Sensing Tip Sterile,96 Tips/Rack, 24 Racks/Case</t>
  </si>
  <si>
    <t>50ul Pre-Sterilized Hamilton CO-RE Style Liquid Level Sensing Tip. 96 Tips per Rack, 5 Racks/pack, 12 packs/case</t>
  </si>
  <si>
    <t>50ul Hamilton CO-RE Style Liquid Level Sensing Tip,NonSterile, 96 Tips/Rack, 4 Rack/Stack, 30 Stacks/Case</t>
  </si>
  <si>
    <t>50ul Hamilton CO-RE Style Liquid Level Sensing Tip,96 Tips/Rack, 4 Rack/Stack, 30 Stacks/Case</t>
  </si>
  <si>
    <t>50ul Hamilton CO-RE Style Clear Tip. 96 Tips per Rack, 5 Racks/pack, 12 packs/case</t>
  </si>
  <si>
    <t>50ul Pre-Sterilized Hamilton CO-RE Style Clear Tip. 96 Tips per Rack, 5 Racks/pack, 12 packs/case</t>
  </si>
  <si>
    <t>50µL Hamilton Tip, Clear, Non-Filtered, Non-Sterile, Nested Tip Rack Stack</t>
  </si>
  <si>
    <t>1000ul Hamilton CO-RE Style Liquid Level Sensing Filter Tip,Sterile,96 Tips/Rack, 16 Racks/Case</t>
  </si>
  <si>
    <t>1000ul Pre-Sterilized Hamilton CO-RE Style Liquid Level Sensing Filter Tip. 96 Tips per Rack, 5 Racks/pack, 8 packs/case</t>
  </si>
  <si>
    <t>1000ul Pre-Sterilized Hamilton CO-RE Style Clear Filter Tip. 96 Tips per Rack, 5 Racks/pack, 8 packs/case</t>
  </si>
  <si>
    <t>10ul Hamilton CO-RE Style Liquid Level Sensing Filter Tip,Sterile,96 Tips/Rack, 24 Racks/Case</t>
  </si>
  <si>
    <t>10ul Pre-Sterilized Hamilton CO-RE Style Liquid Level Sensing Filter Tip. 96 Tips per Rack, 5 Racks/pack, 12 packs/case</t>
  </si>
  <si>
    <t>10ul Pre-Sterilized Hamilton CO-RE Style Clear Filter Tip. 96 Tips per Rack, 5 Racks/pack, 12 packs/case</t>
  </si>
  <si>
    <t>300ul Hamilton CO-RE Style Liquid Level Sensing Filter Tip,Sterile,96 Tips/Rack, 24 Racks/Case</t>
  </si>
  <si>
    <t>300ul Pre-Sterilized Hamilton CO-RE Style Liquid Level Sensing Filter Tip. 96 Tips per Rack, 5 Racks/pack, 12 packs/case</t>
  </si>
  <si>
    <t>300ul Pre-Sterilized Hamilton CO-RE Style Clear Filter Tip. 96 Tips per Rack, 5 Racks/pack, 12 packs/case</t>
  </si>
  <si>
    <t>50ul Hamilton CO-RE Style Liquid Level Sensing FilterTip,Sterile,96 Tips/Rack, 24 Rack/Case</t>
  </si>
  <si>
    <t>50ul Pre-Sterilized Hamilton CO-RE Style Liquid Level Sensing Filter Tip. 96 Tips per Rack, 5 Racks/pack, 12 packs/case</t>
  </si>
  <si>
    <t>50ul Pre-Sterilized Hamilton CO-RE Style Clear Filter Tip. 96 Tips per Rack, 5 Racks/pack, 12 packs/case</t>
  </si>
  <si>
    <t>Compression Sealer EASY PRESS, Manual, for application of AxyMats to Microplates</t>
  </si>
  <si>
    <t>30ul Black Pipet Tips for Molecular Device Liberty,Non-Sterile,3840/19200</t>
  </si>
  <si>
    <t>30ul Clear Pipet Tips for Molecular Device Liberty.</t>
  </si>
  <si>
    <t>0.6ml Microtubes. Assorted</t>
  </si>
  <si>
    <t>0.6ml Microtubes. Blue</t>
  </si>
  <si>
    <t>0.6ml Microtubes. Clear</t>
  </si>
  <si>
    <t>0.6ml Microtubes, Pre-Sterilized. Clear</t>
  </si>
  <si>
    <t>0.6ml Microtubes. Green</t>
  </si>
  <si>
    <t>0.6ml "MAXYMum Recovery" Microtubes</t>
  </si>
  <si>
    <t>0.6ml Microtubes. Orange</t>
  </si>
  <si>
    <t>0.6ml Microtubes. Red</t>
  </si>
  <si>
    <t>0.6ml Microtubes in Spectrum Pack</t>
  </si>
  <si>
    <t>0.6ml Microtubes. Violet</t>
  </si>
  <si>
    <t>0.6ml Microtubes. Amber</t>
  </si>
  <si>
    <t>1.5ml Boil-Proof Microtubes. Assorted</t>
  </si>
  <si>
    <t>1.5ml Boil-Proof Microtubes. Blue</t>
  </si>
  <si>
    <t>1.5ml Boil-Proof Microtubes. Clear</t>
  </si>
  <si>
    <t>1.5ml Microtubes, Pre-Sterilized. Clear</t>
  </si>
  <si>
    <t>1.5ml Boil-Proof Microtubes.Green</t>
  </si>
  <si>
    <t>1.5ml "MAXYMum Recovery" Microtubes</t>
  </si>
  <si>
    <t>1.5ml Microtubes, No Cap</t>
  </si>
  <si>
    <t>1.5ml Boil-Proof Microtubes. Orange</t>
  </si>
  <si>
    <t>1.5ml Boil-Proof Microtubes. Red</t>
  </si>
  <si>
    <t>1.5ml Boil-Proof Microtubes in Spectrum Pack.</t>
  </si>
  <si>
    <t>1.5ml Boil-Proof Microtubes. Violet</t>
  </si>
  <si>
    <t>1.5ml Boil-Proof Microtubes. Amber</t>
  </si>
  <si>
    <t>1.5ml Boil-Proof Microtubes. Yellow</t>
  </si>
  <si>
    <t>1.7ml Microtubes. Assorted</t>
  </si>
  <si>
    <t>1.7ml Microtubes. Blue</t>
  </si>
  <si>
    <t>1.7ml Microtubes. Clear</t>
  </si>
  <si>
    <t>1.7ml Microtubes, Pre-Sterilized. Clear</t>
  </si>
  <si>
    <t>1.7ml Microtubes. Green</t>
  </si>
  <si>
    <t>1.7ml "MAXYMum Recovery" Microtubes</t>
  </si>
  <si>
    <t>1.7ml Microtubes. Orange</t>
  </si>
  <si>
    <t>1.7ml Microtubes. Red</t>
  </si>
  <si>
    <t>1.7ml Microtubes in Spectrum Pack</t>
  </si>
  <si>
    <t>1.7ml Microtubes. Violet</t>
  </si>
  <si>
    <t>1.7ml Microtubes. Amber</t>
  </si>
  <si>
    <t>1.7ml Microtubes. Yellow</t>
  </si>
  <si>
    <t>2.0ml Boil-Proof Microtubes. Assorted</t>
  </si>
  <si>
    <t>2.0ml Boil-Proof Microtubes. Blue</t>
  </si>
  <si>
    <t>2.0ml Boil-Proof Microtubes. Clear</t>
  </si>
  <si>
    <t>2.0ml Boil-Proof Snaplock Microtubes. Clear with hole in the bottom</t>
  </si>
  <si>
    <t>2.0ml Microtubes, Pre-Sterilized. Clear</t>
  </si>
  <si>
    <t>2.0ml Boil-Proof Microtubes. Green</t>
  </si>
  <si>
    <t>2.0ml "MAXYMum Recovery" Microtubes</t>
  </si>
  <si>
    <t>2.0ml Microtubes, No Cap. Clear</t>
  </si>
  <si>
    <t>2.0ml Boil-Proof Microtubes. Orange</t>
  </si>
  <si>
    <t>2.0m Red Boil-Proof Microtubes</t>
  </si>
  <si>
    <t>2.0ml Microtubes in Spectrum Pack</t>
  </si>
  <si>
    <t>2.0ml Boil-Proof Microtubes. Violet</t>
  </si>
  <si>
    <t>2.0ml Boil-Proof Microtubes. Amber</t>
  </si>
  <si>
    <t>2.0ml Boil-Proof Microtubes. Yellow</t>
  </si>
  <si>
    <t>Micro Centrifuge Tube, Maxyclear, 5 mL, 250/1250</t>
  </si>
  <si>
    <t>Micro Centrifuge Tube, Maxyclear, 5 mL, Sterile, 250/1250</t>
  </si>
  <si>
    <t>Micro Centrifuge Tube, Amber, 5 mL, 250/1250</t>
  </si>
  <si>
    <t>Heat Sealing Film, Ethylene/Vinyl, 85 µm, Paper Backing, Nonsterile, Bulk</t>
  </si>
  <si>
    <t>Mini Tube, Individual, Polypropylene, 0.65 mL, Clear, Nonsterile, Bulk</t>
  </si>
  <si>
    <t>Mini Tube, Individual, Polypropylene, 0.65 mL, Clear, Racked, Nonsterile, Bulk</t>
  </si>
  <si>
    <t>Mini Tube, Individual, Polypropylene, 0.65 mL, Clear, Racked, Sterile, Bulk</t>
  </si>
  <si>
    <t>Mini Tube, 12 Strip, Polypropylene, 1.1 mL, Clear, Nonsterile, Bulk</t>
  </si>
  <si>
    <t>Mini Tube, 12 Strip, Polypropylene, 1.1 mL, Clear, Racked, Nonsterile, Bulk</t>
  </si>
  <si>
    <t>Mini Tube, 12 Strip, Polypropylene, 1.1 mL, Clear, Racked, Sterile, Bulk</t>
  </si>
  <si>
    <t>Mini Tube, 8 Strip, Polypropylene, 1.1 mL, Clear, Nonsterile, Bulk</t>
  </si>
  <si>
    <t>Mini Tube, 8 Strip, Polypropylene, 1.1 mL, Clear, Racked, Nonsterile, Bulk</t>
  </si>
  <si>
    <t>Mini Tube, 8 Strip, Polypropylene, 1.1 mL, Clear, Racked, Sterile, Bulk</t>
  </si>
  <si>
    <t>Mini Tube, Individual, Polypropylene, 1.1 mL, Clear, Nonsterile, Bulk</t>
  </si>
  <si>
    <t>Mini Tube, Individual, Polypropylene, 1.1 mL, Clear, Racked, Nonsterile, Bulk</t>
  </si>
  <si>
    <t>Mini Tube, Individual, Polypropylene, 1.1 mL, Clear, Racked, Sterile, Bulk</t>
  </si>
  <si>
    <t>Cap for Mini Tube, 12 Strip, Polypropylene, Clear, Nonsterile, Bulk</t>
  </si>
  <si>
    <t>Cap for Mini Tube, 12 Strip, Polypropylene, Clear, Sterile, Bulk</t>
  </si>
  <si>
    <t>Cap for Mini Tube, 8 Strip, Polypropylene, Clear, Nonsterile, Bulk</t>
  </si>
  <si>
    <t>Cap for Mini Tube, 8 Strip, Polypropylene, Clear, Sterile, Bulk</t>
  </si>
  <si>
    <t>Matrix 1250ul Tip</t>
  </si>
  <si>
    <t>Matrix 1250ul Pre-Sterilized Filtered Tip</t>
  </si>
  <si>
    <t>100ul Clear Pipet Tips for "OASIS" Automated Liquid Handling System</t>
  </si>
  <si>
    <t>200ul Clear Pipet Tips for "OASIS" Automated Liquid Handling System</t>
  </si>
  <si>
    <t>Microplate, Deep Well, 96 Well, Polypropylene, 1.0 mL, Clear, Square Wells, Nonsterile, Bulk</t>
  </si>
  <si>
    <t>Microplate, Deep Well, 96 Well, Polypropylene, 2.0 mL, Clear, Square Wells, Nonsterile, Bulk</t>
  </si>
  <si>
    <t>Microplate, Deep Well, 96 Well, Polypropylene, 2.0 mL, Clear, Square Wells, Nonsterile, Bulk, 2 barcodes, ETH</t>
  </si>
  <si>
    <t>Microplate, Deep Well, 96 Well, Polypropylene, 2.0 mL, Clear, Square Wells, Sterile, Bulk</t>
  </si>
  <si>
    <t>Microplate, Deep Well Diamond Plate, 384 Well, Polypropylene, 120 µL, Clear, Square Wells, Nonsterile, Bulk</t>
  </si>
  <si>
    <t>Microplate, Deep Well Diamond Plate, 384 Well, Polypropylene, 120 µL, Clear, Square Wells, Sterile, Bulk</t>
  </si>
  <si>
    <t>Microplate, Deep Well Diamond Plate, 384 Well, Polypropylene, 240 µL, Clear, Square Wells, Nonsterile, Bulk</t>
  </si>
  <si>
    <t>Microplate, Deep Well Diamond Plate, 384 Well, Polypropylene, 240 µL, Clear, Square Wells, Sterile, Bulk</t>
  </si>
  <si>
    <t>Microplate, Deep Well Diamond Plate, 384 Well, Polypropylene, 240 µL, Clear, Square Wells, Sterile, Individually Packaged</t>
  </si>
  <si>
    <t>Multiple Well Plate, Deep Well, 48 Well, Polypropylene, 5 mL, Clear, V-Bottom, Rectangular Wells, Nonsterile, Bulk</t>
  </si>
  <si>
    <t>Multiple Well Plate, Deep Well, 48 Well, Polypropylene, 5 mL, Clear, V-Bottom, Rectangular Wells, Sterile, Bulk</t>
  </si>
  <si>
    <t>Microplate, 96 Well, Polypropylene, 500 µL, Clear, Round Bottom, Nonsterile, Bulk</t>
  </si>
  <si>
    <t>Microplate, 96 Well, Polypropylene, 500 µL, Clear, Round Bottom, Sterile, Bulk</t>
  </si>
  <si>
    <t>Microplate, 96 Well, Polypropylene, 500 µL, Blue, V-Bottom, Nonsterile, Bulk</t>
  </si>
  <si>
    <t>Microplate, 96 Well, Polypropylene, 500 µL, Black, V-Bottom, Nonsterile, Bulk</t>
  </si>
  <si>
    <t>Microplate, 96 Well, Polypropylene, 500 µL, Clear, V-Bottom, Nonsterile, Bulk</t>
  </si>
  <si>
    <t>Microplate, 96 Well, Polypropylene, 500 µL, Clear, V-Bottom, Sterile, Bulk</t>
  </si>
  <si>
    <t>Microplate, 96 Well, Polypropylene, 500 µL, Yellow, V-Bottom, Nonsterile, Bulk</t>
  </si>
  <si>
    <t>0.1ml PCR Strip Tubes and Caps (0.07ml Working Volume)4 tubes/4 caps per strip, 250 strip tubes and strip caps per unit</t>
  </si>
  <si>
    <t>0,1ml Thin Wall Tubes 8 Per Strip. Clear</t>
  </si>
  <si>
    <t>0,1ml Thin Wall Tubes 8 Per Strip. Clear &amp; Real Time Strip Caps</t>
  </si>
  <si>
    <t>0,1ml Thin Wall Tubes 8 Per Strip. white &amp; Real Time Strip Caps</t>
  </si>
  <si>
    <t>0.2ml Thin Wall Tubes 8 Per Strip. Assorted</t>
  </si>
  <si>
    <t>0.2ml Thin Wall Tubes 8 Per Strip. Blue</t>
  </si>
  <si>
    <t>0.2ml Thin Wall Tubes 8 Per Strip. Clear</t>
  </si>
  <si>
    <t>0.2ml Thin Wall Clear PCR Strip Tubes and Clear Strip Caps.</t>
  </si>
  <si>
    <t>0.2ml Thin Wall Clear PCR Strip Tubes and Clear Flat 8-Strip Caps with writing surface</t>
  </si>
  <si>
    <t>0.2ml Thin Wall Tubes 8 Per Strip. Green</t>
  </si>
  <si>
    <t>0.2ml Thin Wall Tubes 8 Per Strip. Orange</t>
  </si>
  <si>
    <t>0.2ml Thin Wall Tubes 8 Per Strip. Yellow</t>
  </si>
  <si>
    <t>0.2ml Thin Wall Clear PCR Strip Tubes, 12 Tubes per strip</t>
  </si>
  <si>
    <t>0.2ml Thin Wall Clear PCR Strip Tubes and Flat Strip Caps. 12 Tubes/Caps per strip</t>
  </si>
  <si>
    <t>0.2ml Thin Wall PCR Tubes, Flat Cap. Assorted</t>
  </si>
  <si>
    <t>0.2ml Thin Wall PCR Tubes, Flat Cap. Blue</t>
  </si>
  <si>
    <t>0.2ml Thin Wall PCR Tubes, Flat Cap. Clear</t>
  </si>
  <si>
    <t>0.2ml Thin Wall Tube Caps 8 Per Strip. Assorted</t>
  </si>
  <si>
    <t>0.2ml Thin Wall Tube Caps 8 Per Strip. Clear</t>
  </si>
  <si>
    <t>0.2ml Thin Wall PCR Tubes, Domed Cap. Assorted</t>
  </si>
  <si>
    <t>0.2ml Thin Wall PCR Tubes, Domed Cap. Clear</t>
  </si>
  <si>
    <t>0.2ml "MAXYMum Recovery" Thin Wall PCR Tubes, Domed Cap</t>
  </si>
  <si>
    <t>0.2ml Clear Flat PCR 8-Strip Caps with writing surface</t>
  </si>
  <si>
    <t>0.2ml Thin Wall PCR Tubes, Flat Cap. Green</t>
  </si>
  <si>
    <t>0.2ml "MAXYMum Recovery" Thin Wall PCR Tubes, Flat Cap</t>
  </si>
  <si>
    <t>0.2ml Thin Wall PCR Tubes, No Cap. Clear</t>
  </si>
  <si>
    <t>0.2ml clear thin wall PCRtube without cap, 10000 tubes/unit, 5 unit/case.</t>
  </si>
  <si>
    <t>0.2ml Thin Wall PCR Tubes, Flat Cap. Red</t>
  </si>
  <si>
    <t>0.2ml Thin Wall PCR Tubes, Flat Cap. Violet</t>
  </si>
  <si>
    <t>0.2ml Thin Wall PCR Tubes, Flat Cap. Yellow</t>
  </si>
  <si>
    <t>0.5ml Thin Wall PCR Tubes, Flat Cap. Assorted</t>
  </si>
  <si>
    <t>0.5ml Thin Wall PCR Tubes, Flat Cap. Blue</t>
  </si>
  <si>
    <t>0.5ml Thin Wall PCR Tubes, Flat Cap. Clear</t>
  </si>
  <si>
    <t>0.5ml "MAXYMum Recovery" Thin Wall PCR Tubes, Flat Cap</t>
  </si>
  <si>
    <t>0.5ml Thin Wall PCR Tubes, Flat Cap</t>
  </si>
  <si>
    <t>0.2ml Thin Wall Clear PCR Flat Strip Caps. 12 Caps per strip</t>
  </si>
  <si>
    <t>24 Well PCR Microplate. Clear</t>
  </si>
  <si>
    <t>0.2ml Clear Strip Caps for Real Time PCR</t>
  </si>
  <si>
    <t>32 Well PCR Microplate. Clear</t>
  </si>
  <si>
    <t>384 Well PCR Microplate. Clear</t>
  </si>
  <si>
    <t>384 Well PCR Microplate for Roche 480 Light Cycler, White (Includes Sealing Film)</t>
  </si>
  <si>
    <t>384 Well PCR Microplate for Roche 480 Light Cycler, White (No Sealing Film)</t>
  </si>
  <si>
    <t>384 Well PCR Microplate. Compatible with ABI 3730 and 3100 and MJ Thermocyclers. Clear</t>
  </si>
  <si>
    <t>384 Well Barcoded H1-H12,clear PCR Microplate. Compatible with ABI 3730 &amp; 3100 and MJ Thermocyclers</t>
  </si>
  <si>
    <t>384 Well Black Rigi Plate PCR Microplate</t>
  </si>
  <si>
    <t>384 Well Clear Rigi Plate PCR Microplate. Clear</t>
  </si>
  <si>
    <t>48 Well PCR Microplate</t>
  </si>
  <si>
    <t>96 Well Clear PCR Plate for ABI</t>
  </si>
  <si>
    <t>96 Well Barcoded H1-H12, Clear PCR Plate for ABI, 0,2ml</t>
  </si>
  <si>
    <t>96 Well Clear PCR Microplate</t>
  </si>
  <si>
    <t>96 Well Clear PCR Microplate. Pre-sterilized</t>
  </si>
  <si>
    <t>96 Well Clear, Flat Top PCR Microplate</t>
  </si>
  <si>
    <t>6 Well Blue PCR Full Skirt Amplification Plate.</t>
  </si>
  <si>
    <t>96 Well Full Skirt PCR Microplates. Clear</t>
  </si>
  <si>
    <t>96 Well Full Skirt PCR Microplates, Clear, with one bacode label,10/50</t>
  </si>
  <si>
    <t>96 Well Barcoded H1-H12, Clear PCR Full Skirt PCR Amplification Micro Plate</t>
  </si>
  <si>
    <t>96 Well Full Skirt PCR Microplates. Red</t>
  </si>
  <si>
    <t>96 well half skirt automation compatible PCR microplate, non-sterile, blue</t>
  </si>
  <si>
    <t>96 well half skirt automation compatible PCR microplate, non-sterile, clear</t>
  </si>
  <si>
    <t>96 well half skirt automation compatible PCR microplate, non-sterile, clear, pre-barcoded</t>
  </si>
  <si>
    <t>96 well half skirt automation compatible PCR microplate, non-sterile, green</t>
  </si>
  <si>
    <t>96 well half skirt automation compatible PCR microplate, non-sterile, red</t>
  </si>
  <si>
    <t>96 well half skirt automation compatible PCR microplate, non-sterile, white</t>
  </si>
  <si>
    <t>96 well half skirt automation compatible PCR microplate, non-sterile, yellow</t>
  </si>
  <si>
    <t>96 Well Clear PCR Half Skirt Amplification Plate</t>
  </si>
  <si>
    <t>96 Well PCR Microplate for Roche 480 Light Cycler, clear (No Sealing Film)</t>
  </si>
  <si>
    <t>96 Well PCR Microplate for Roche 480 Light Cycler, White w/sealing film</t>
  </si>
  <si>
    <t>96 Well PCR Microplate for Roche 480 Light Cycler, White Bar-coded w/sealing film</t>
  </si>
  <si>
    <t>96 Well PCR Microplate for Roche 480 Light Cycler, White (No Sealing Film)</t>
  </si>
  <si>
    <t>96 Well Clear Low Profile PCR Microplate for ABI</t>
  </si>
  <si>
    <t>96 Well Barcoded H1-H12, Clear Low Profile PCR Microplate for ABI, 0,1ml</t>
  </si>
  <si>
    <t>96 Well White Low Profile PCR Microplate for AB</t>
  </si>
  <si>
    <t>96 Well Clear Low Profile, Flat Top PCR Microplate</t>
  </si>
  <si>
    <t>96 Well White Low Profile, Flat Top PCR Microplate</t>
  </si>
  <si>
    <t>96 Well Black PCR Half Skirt Amplification Plate with a Single Notch</t>
  </si>
  <si>
    <t>96 Well Clear PCR Half Skirt Amplification Plate with a Single Notch</t>
  </si>
  <si>
    <t>96 Well Clear PCR Half Skirt Single Bar-coded Amplification Plate with a Single Notch.</t>
  </si>
  <si>
    <t>96 Well Barcoded H1-H12, Clear PCR Half Skirt Amplification Plate with a Single Notch</t>
  </si>
  <si>
    <t>96 Well Red PCR Half Skirt Amplification Plate with a Single Notch</t>
  </si>
  <si>
    <t>96 Well Yellow PCR Half Skirt Amplification Plate with a Single Notch</t>
  </si>
  <si>
    <t>96 Well PCR Microplates for Mega Base</t>
  </si>
  <si>
    <t>96 Well PCR Segmented Plate</t>
  </si>
  <si>
    <t>Sealing Film, Aluminum, 35 µm, Pierceable, Nonsterile, Bulk</t>
  </si>
  <si>
    <t>Sealing Film, Aluminum, 50 µm, Nonsterile, Bulk</t>
  </si>
  <si>
    <t>Sealing Film AxySeal, Polyester, 80 µm, Nonsterile, Bulk</t>
  </si>
  <si>
    <t>Sealing Film Roller, for Applying PlateMax™ Sealing Films, with Sturdy Plastic Handle and Semi-hard Roller Head</t>
  </si>
  <si>
    <t>Sealing Film AxySeal, Polyester, 80 µm, Sterile, Bulk</t>
  </si>
  <si>
    <t>Sealing Film CyclerSeal, Polypropylene, 60 µm, Clear, Nonsterile, Bulk</t>
  </si>
  <si>
    <t>Sealing Film CyclerSeal, Polypropylene, 120 µm, Clear, Nonsterile, Bulk</t>
  </si>
  <si>
    <t>Multiple Well Plate, Deep Well, 24 Well, Polypropylene, 10 mL, Clear, Rectangular Wells, no Lid, Nonsterile, Bulk</t>
  </si>
  <si>
    <t>Multiple Well Plate, Deep Well, 24 Well, Polypropylene, 10 mL, Clear, Rectangular Wells, no Lid, Sterile, Bulk</t>
  </si>
  <si>
    <t>Microplate, Deep Well, 96 Well Polypropylene, 1.1 mL, Clear, Round Bottom, Round Wells, no Lid, Nonsterile, Bulk</t>
  </si>
  <si>
    <t>Microplate, Deep Well, 96 Well Polypropylene, 1.1 mL, Clear, Round Bottom, Round Wells, no Lid, Sterile, Bulk</t>
  </si>
  <si>
    <t>1.2ml 96 Well Deep Well Plate High Clarity</t>
  </si>
  <si>
    <t>1.2ml 96 Well Deep Well Plate High Clarity Pre-Sterilized</t>
  </si>
  <si>
    <t>Microplate, Deep Well, 96 Well, Polypropylene, 2.0 mL, Clear, Round Bottom, Round Wells, no Lid, Nonsterile, Bulk</t>
  </si>
  <si>
    <t>Microplate, Deep Well, 96 Well, Polypropylene, 2.0 mL, Clear, Round Bottom, Round Wells, no Lid, Sterile, Bulk</t>
  </si>
  <si>
    <t>Microplate, Deep Well, 96 Well, Polypropylene, 2.0 mL, Clear, Round Bottom, Round Wells, no Lid, Sterile, Individually Packaged</t>
  </si>
  <si>
    <t>Microplate, Deep Well, 96 Well, Polypropylene, 600 µL, Clear, Round Bottom, Round Wells, no Lid, Nonsterile, Bulk</t>
  </si>
  <si>
    <t>Microplate, Deep Well, 96 Well, Polypropylene, 600 µL, Clear, Round Bottom, Round Wells, no Lid, Sterile, Bulk</t>
  </si>
  <si>
    <t>Microplate, Deep Well, 96 Well, Polypropylene, 600 µL, Clear, Round Bottom, Round Wells, no Lid, Sterile, Individually Packaged</t>
  </si>
  <si>
    <t>1.5 and 2.0ml Pre-Sterilized Individually Wrapped Blue Pestle</t>
  </si>
  <si>
    <t>200ul Clear Maxymum Recovery Tips for Packard"s Plate Track, Evolution and Mini Track Instruments</t>
  </si>
  <si>
    <t>200ul Clear Tips for Packards Plate Track, Evolution and Mini Track Instruments.</t>
  </si>
  <si>
    <t>20ul Clear Tips for Packards Plate Track, Evolution and Mini Track Instruments.</t>
  </si>
  <si>
    <t>30ul Clear Tips for Packards Plate Track.</t>
  </si>
  <si>
    <t>30ul Pre-Sterilized Clear Tips for Packard"s Plate Track</t>
  </si>
  <si>
    <t>50ul Clear Tips for Packards Plate Track, Evolution and Mini Track Instruments.</t>
  </si>
  <si>
    <t>30ul Pre-Sterilized Filtered Tips for Packard"s Plate Track</t>
  </si>
  <si>
    <t>Lid, for Reservoirs and Deep Well Plates, Polystyrene, no Notch, Nonsterile, Bulk</t>
  </si>
  <si>
    <t>Lid, for Reservoirs and Deep Well Plates, Polystyrene, no Notch, Sterile, Bulk</t>
  </si>
  <si>
    <t>Tip 300ul conductivity - Type Qiagen and Diagnostic Instruments,Nonsterile,96/2304</t>
  </si>
  <si>
    <t>Filter Tip 1100ul conductivity - Type Qiagen and Diagnostic,Sterile,96/1536</t>
  </si>
  <si>
    <t>80 Well Red Microtube Rack for 1.5/2.0ml Microtubes</t>
  </si>
  <si>
    <t>96 Well Fluorescent Blue PCR Storage Rack</t>
  </si>
  <si>
    <t>96 Well Fluorescent Green PCR Storage Rack</t>
  </si>
  <si>
    <t>96 Well Fluorescent Orange PCR Storage Rack</t>
  </si>
  <si>
    <t>96 Well Fluorescent Pink PCR Storage Rack</t>
  </si>
  <si>
    <t>96 Well Fluorescent PCR Storage Rack in Spectrum Pack.</t>
  </si>
  <si>
    <t>96 Well Fluorescent Yellow PCR Storage Rack</t>
  </si>
  <si>
    <t>Reservoir, Polypropylene, 25 mL, Divided, Nonsterile, Bulk</t>
  </si>
  <si>
    <t>Reservoir, Polypropylene, 25 mL, Divided, Sterile, Bulk</t>
  </si>
  <si>
    <t>Reservoir, Polypropylene, 25 mL, Divided, Sterile, Individually Packaged</t>
  </si>
  <si>
    <t>Reservoir AxyVoir, 12 Channel Multi Well, Polypropylene, 7.0 mL, Clear, High Profile, Nonsterile, Bulk</t>
  </si>
  <si>
    <t>Reservoir AxyVoir, 12 Channel Multi Well, Polypropylene, 7.0 mL, Clear, High Profile, Sterile, Individually Packaged</t>
  </si>
  <si>
    <t>Reservoir AxyVoir, 12 Channel Multi Well, Polypropylene, 1.75 mL, Clear, Low Profile, Nonsterile, Bulk</t>
  </si>
  <si>
    <t>Reservoir AxyVoir, 12 Channel Multi Well, Polypropylene, 1.75 mL, Clear, Low Profile, Sterile, Individually Packaged</t>
  </si>
  <si>
    <t>Reservoir AxyVoir, 4 Channel Multi Well, Polypropylene, 73 mL, Clear, High Profile, Nonsterile, Bulk</t>
  </si>
  <si>
    <t>Reservoir AxyVoir, 8 Channel Multi Well, Polypropylene, 10 mL, Clear, High Profile, Nonsterile, Bulk</t>
  </si>
  <si>
    <t>Reservoir AxyVoir, 8 Channel Multi Well, Polypropylene, 10 mL, Clear, High Profile, Sterile, Individually Packaged</t>
  </si>
  <si>
    <t>Reservoir AxyVoir, 8 Channel Multi Well, Polypropylene, 4.0 mL, Clear, Low Profile, Nonsterile, Bulk</t>
  </si>
  <si>
    <t>Reservoir AxyVoir, 8 Channel Multi Well, Polypropylene, 4.0 mL, Clear, Low Profile, Sterile, Individually Packaged</t>
  </si>
  <si>
    <t>Reservoir AxyVoir, 12 Bottom Single Well, Polypropylene, 290 mL, Clear, High Profile, Nonsterile, Bulk</t>
  </si>
  <si>
    <t>Reservoir AxyVoir, 12 Bottom Single Well, Polypropylene, 290 mL, Clear, High Profile, Sterile, Individually Packaged</t>
  </si>
  <si>
    <t>Reservoir AxyVoir, 1 Bottom Single Well, Polypropylene, 90 mL, Clear, Low Profile, Nonsterile, Bulk</t>
  </si>
  <si>
    <t>Reservoir AxyVoir, 1 Bottom Single Well, Polypropylene, 90 mL, Clear, Low Profile, Sterile, Individually Packaged</t>
  </si>
  <si>
    <t>Reservoir AxyVoir, 384 Prism Bottom Single Well, for 384 Heads from Beckmann Caliper and others, Polypropylene, Clear, Medium Profile, Nonsterile, Bulk</t>
  </si>
  <si>
    <t>Reservoir AxyVoir, 384 Prism Bottom Single Well, for 384 Heads from Beckmann Caliper and others, Polypropylene, Clear, Medium Profile, Sterile, Individually Packaged</t>
  </si>
  <si>
    <t>Reservoir AxyVoir, 384 Bottom Single Well, Polypropylene, 282 mL, Clear, High Profile, Sterile, Individually Packaged</t>
  </si>
  <si>
    <t>Reservoir AxyVoir, 384 Bottom Single Well, Polypropylene, 92 mL, Clear, Low Profile, Nonsterile, Bulk</t>
  </si>
  <si>
    <t>Reservoir AxyVoir, 384 Bottom Single Well, Polypropylene, 92 mL, Clear, Low Profile, Sterile, Individually Packaged</t>
  </si>
  <si>
    <t>Reservoir AxyVoir, 8 Bottom Single Well, Polypropylene, 290 mL, Clear, High Profile, Nonsterile, Bulk</t>
  </si>
  <si>
    <t>Reservoir AxyVoir, 8 Bottom Single Well, Polypropylene, 290 mL, Clear, High Profile, Sterile, Bulk</t>
  </si>
  <si>
    <t>Reservoir AxyVoir, 8 Bottom Single Well, Polypropylene, 290 mL, Clear, High Profile, Sterile, Individually Packaged</t>
  </si>
  <si>
    <t>Reservoir AxyVoir, 96 Bottom Single Well, Polypropylene, 240 mL, Clear, High Profile, Nonsterile, Bulk</t>
  </si>
  <si>
    <t>Reservoir AxyVoir, 96 Bottom Single Well, Polypropylene, 240 mL, Clear, High Profile, Sterile, Individually Packaged</t>
  </si>
  <si>
    <t>Reservoir AxyVoir, 96 Bottom Single Well, Polypropylene, 86 mL, Clear, Low Profile, Nonsterile, Bulk</t>
  </si>
  <si>
    <t>Reservoir AxyVoir, 96 Bottom Single Well, Polypropylene, 86 mL, Clear, Low Profile, Sterile, Individually Packaged</t>
  </si>
  <si>
    <t>Reservoir, Polypropylene, 100 mL, V-Bottom, Nonsterile, Bulk</t>
  </si>
  <si>
    <t>Reservoir, Polypropylene, 100 mL, V-Bottom, Sterile, Bulk</t>
  </si>
  <si>
    <t>Reservoir, Polypropylene, 100 mL, V-Bottom, Sterile, Individually Packaged</t>
  </si>
  <si>
    <t>Reservoir, Polypropylene, 25 mL, V-Bottom, Nonsterile, Bulk</t>
  </si>
  <si>
    <t>Reservoir, Polypropylene, 25 mL, V-Bottom, Sterile, Bulk</t>
  </si>
  <si>
    <t>Reservoir, Polypropylene, 25 mL, V-Bottom, Sterile, Individually Packaged</t>
  </si>
  <si>
    <t>Reservoir, Polypropylene, 50 mL, V-Bottom, Nonsterile, Bulk</t>
  </si>
  <si>
    <t>Reservoir, Polypropylene, 50 mL, V-Bottom, Sterile, Bulk</t>
  </si>
  <si>
    <t>Reservoir, Polypropylene, 50 mL, V-Bottom, Sterile, Individually Packaged</t>
  </si>
  <si>
    <t>1200ul Universal Fit, Clear Pipet tips in Refill Rack.</t>
  </si>
  <si>
    <t>200ul Universal fit, Clear, Graduated Pipet tips in Refill Rack.</t>
  </si>
  <si>
    <t>10ul P2/P10 Gilson-Style Pipet tips in Refill Rack.</t>
  </si>
  <si>
    <t>Empty Refill Rack with lid for use with P2/P10 Gilson-Style and 200ul Universal fit inserts.</t>
  </si>
  <si>
    <t>Empty Refill Rack with lid for use with 1200ul Pipet Tip Inserts.</t>
  </si>
  <si>
    <t>200µL Black non-conductive Robotic Tips</t>
  </si>
  <si>
    <t>200ul Clear Robotic Tips</t>
  </si>
  <si>
    <t>150ul Pre-Sterilized Filtered Black Conductive Tip for Packard MPII and Janus</t>
  </si>
  <si>
    <t>Tip Filtered 160ul Clear for Janus - Sterile</t>
  </si>
  <si>
    <t>25ul Pre-Sterilized Filtered Black Conductive Tip for Packard MPII and Janus.</t>
  </si>
  <si>
    <t>Tip Filtered 25uL Clear for Janus - Sterile</t>
  </si>
  <si>
    <t>Tip 200uL, Black Conductive for Janus</t>
  </si>
  <si>
    <t>Tip 200ul Clear for Janus</t>
  </si>
  <si>
    <t>Tip 200ul Clear for Janus - Sterile</t>
  </si>
  <si>
    <t>Tip 20uL, Clear for Janus</t>
  </si>
  <si>
    <t>Tip 50uL Black Conductive for Janus</t>
  </si>
  <si>
    <t>Tip 50uL Clear for Janus</t>
  </si>
  <si>
    <t>5/10ml Blue Screw-Caps</t>
  </si>
  <si>
    <t>Brown Looped Screw Caps. Fits 0.5ml, 1.5ml and 2.0ml Tubes.</t>
  </si>
  <si>
    <t>Orange Screw Caps without "O" Rings. Fits 0.5ml, 1.5ml and 2.0ml Tubes</t>
  </si>
  <si>
    <t>Screw Caps with "O" Rings. Brown</t>
  </si>
  <si>
    <t>Sterile Brown Screw Caps with "O" Rings. Fits 0.5ml, 1.5ml and 2.0ml Tubes</t>
  </si>
  <si>
    <t>Sterile Blue Screw Caps with "O" Rings. Fits 0.5ml, 1.5ml and 2.0ml Tubes</t>
  </si>
  <si>
    <t>Screw Caps with "O" Rings. Clear</t>
  </si>
  <si>
    <t>Screw Caps with "O" Rings. Green</t>
  </si>
  <si>
    <t>Sterile Green Screw Caps with "O" Rings. Fits 0.5ml, 1.5ml and 2.0ml Tubes</t>
  </si>
  <si>
    <t>Looped Screw Caps with "O" Rings. Blue</t>
  </si>
  <si>
    <t>Brown Looped Screw Caps with "O" Rings. Fits 0.5ml, 1.5ml and 2.0ml Tubes</t>
  </si>
  <si>
    <t>Orange Looped Screw Caps with "O" Rings. Fits 0.5ml, 1.5ml and 2.0ml Tubes</t>
  </si>
  <si>
    <t>Looped Screw Caps with "O" Rings. Yellow</t>
  </si>
  <si>
    <t>Screw Caps with "O" Rings</t>
  </si>
  <si>
    <t>Sterile Red Screw Caps with "O" Rings. Fits 0.5ml, 1.5ml and 2.0ml Tubes</t>
  </si>
  <si>
    <t>Sterile Violet Screw Caps with "O" Rings. Fits 0.5ml, 1.5ml and 2.0ml Tubes</t>
  </si>
  <si>
    <t>0.5ml Pre-Sterilized Screw Cap Tube, Assorted, Pre-Sterilized</t>
  </si>
  <si>
    <t>0.5ml Pre-Sterilized Screw Cap Tube, Clear, Pre-Sterilized</t>
  </si>
  <si>
    <t>0.5ml Pre-Sterilized Screw Cap Tube, Pre-Sterilized (Self Standing). Assorted</t>
  </si>
  <si>
    <t>0.5ml Pre-Sterilized Screw Cap Tube, Pre-Sterilized (Self Standing). Blue caps attached with "O"-rings</t>
  </si>
  <si>
    <t>0.5ml Self Standing Screw Cap Tubes and Clear Caps with "O" Rings</t>
  </si>
  <si>
    <t>0.5ml Pre-Sterilized Screw Cap Tube, Pre-Sterilized (Self Standing). Clear</t>
  </si>
  <si>
    <t>0.5ml Screw Cap Tubes and Caps with "O" Rings (Self Standing). Green</t>
  </si>
  <si>
    <t>0.5ml Pre-Sterilized Screw Cap Tube, Pre-Sterilized (Self Standing). Green caps attached with "O"-rings</t>
  </si>
  <si>
    <t>0.5ml Screw Cap Tubes and Caps with "O" Rings( Self Standing). Red</t>
  </si>
  <si>
    <t>0.5ml Pre-Sterilized Screw Cap Tube, Pre-Sterilized (Self Standing). Red caps attached with "O"-rings</t>
  </si>
  <si>
    <t>0.5ml Pre-Sterilized Screw Cap Tube, Pre-Sterilized (Self Standing). White caps attached with "O"-rings</t>
  </si>
  <si>
    <t>0.5ml Pre-Sterilized Screw Cap Tube, Pre-Sterilized (Self Standing). Yellow caps attached with "O"-rings</t>
  </si>
  <si>
    <t>10ml Self Standing Screw-Cap Tube with Blue Cap, Unassembled</t>
  </si>
  <si>
    <t>10ml Pre-Sterilized Self Standing Screw-Cap Tube with Blue Cap</t>
  </si>
  <si>
    <t>1.5ml Pre-Sterilized Screw Cap Tube, Pre-Sterilized. Assorted</t>
  </si>
  <si>
    <t>1.5ml Screw Cap Tubes and Caps with "O" Rings. Clear</t>
  </si>
  <si>
    <t>1.5ml Pre-Sterilized Screw Cap Tube, Pre-Sterilized. Clear</t>
  </si>
  <si>
    <t>1.5ml Conical Bottom Screw Cap Tubes and Attached Clear Looped Caps with "O" Rings</t>
  </si>
  <si>
    <t>1.5ml Pre-Sterilized Screw Cap Tube, Pre-Sterilized (Self Standing). Assorted</t>
  </si>
  <si>
    <t>1.5ml Screw Cap Tubes and Caps with "O" Rings (Self Standing). Blue</t>
  </si>
  <si>
    <t>1.5ml Screw Cap Tubes and Caps with "O" Rings (Self Standing). Clear</t>
  </si>
  <si>
    <t>1.5ml Pre-Sterilized Screw Cap Tube, Pre-Sterilized (Self Standing). Clear</t>
  </si>
  <si>
    <t>15ml , Conical bottomed Tube with Cap, Assembled, Pre-sterilized</t>
  </si>
  <si>
    <t>15ml , Conical bottomed Tube with Cap, unassembled</t>
  </si>
  <si>
    <t>15ml , Conical bottomed Tube with Cap, racked, assembled, Pre-sterilized</t>
  </si>
  <si>
    <t>2.0ml Sterile, Conical Bottom Screw Cap Tubes and Attached Assorted Color Caps with "O" Rings</t>
  </si>
  <si>
    <t>2.0ml Screw Cap Tubes and Caps with "O" Rings. Clear</t>
  </si>
  <si>
    <t>2.0ml Pre-Sterilized Screw Cap Tube, Pre-Sterilized. Clear</t>
  </si>
  <si>
    <t>2.0ml Pre-Sterilized Screw Cap Tube, Pre-Sterilized (Self Standing). Assorted</t>
  </si>
  <si>
    <t>2.0ml Screw Cap Tubes and Caps with "O" Rings (Self Standing). Clear</t>
  </si>
  <si>
    <t>2.0ml Pre-Sterilized Screw Cap Tube, Pre-Sterilized (Self Standing). Clear</t>
  </si>
  <si>
    <t>2.0ml Screw Cap Tubes and Caps with "O" Rings (Self Standing). Green</t>
  </si>
  <si>
    <t>2.0ml Pre Sterilized Self Standing Maxymum Recovery Screw Cap Tubes and Clear Caps with "O" Rings</t>
  </si>
  <si>
    <t>2.0ml Self Standing Screw Cap Tubes and Green Looped Caps with O-Rings,500/4000</t>
  </si>
  <si>
    <t>2.0ml Self Standing Screw Cap Tubes and Orange Caps with "O" Rings</t>
  </si>
  <si>
    <t>0.5ml Pre-Sterilized Conical Clear Screw Cap Tube with Cap</t>
  </si>
  <si>
    <t>50ml , Conical bottomed Tube with Cap, Assembled, Pre-sterilized</t>
  </si>
  <si>
    <t>50ml , Conical bottomed Tube with Cap, unassembled</t>
  </si>
  <si>
    <t>50ml , Conical bottomed Tube with Cap, racked, assembled, Pre-sterilized</t>
  </si>
  <si>
    <t>5ml Self Standing Screw-Cap Tube with Blue Cap, Unassembled</t>
  </si>
  <si>
    <t>5ml Self Standing Screw-Cap Tube with Blue Cap, Unassembled, Pre-sterilized</t>
  </si>
  <si>
    <t>Slitted Single Septa Cap for Screw Cap Tubes</t>
  </si>
  <si>
    <t>0.5ml Conical Bottom Screw Cap Tubes without Caps. Clear</t>
  </si>
  <si>
    <t>0.5ml Conical Bottom Screw Cap Tubes without Caps (Self Standing). Clear</t>
  </si>
  <si>
    <t>0.5ml Sterile Self Standing Screw Cap Tubes without Caps</t>
  </si>
  <si>
    <t>0.5ml Conical Bottom Screw Cap Tubes without Caps (Self Standing). Amber</t>
  </si>
  <si>
    <t>.5ml Conical Bottom Amber Screw Cap Tubes without Caps</t>
  </si>
  <si>
    <t>10ml Self Standing Screw-Cap Tube</t>
  </si>
  <si>
    <t>1.5ml Conical Bottom Screw Cap Tubes without Caps. Clear</t>
  </si>
  <si>
    <t>1.5ml Sterile Conical Bottom Screw Cap Tubes without Caps</t>
  </si>
  <si>
    <t>1.5ml Conical Bottom Screw Cap Tubes without Caps (Self Standing) Clear</t>
  </si>
  <si>
    <t>1.5ml Sterile, Conical Bottom Screw Cap Tubes and Attached Clear Caps with "O" Rings.(Self Standing) Clear</t>
  </si>
  <si>
    <t>1.5ml Conical Bottom Screw Cap Tube,WO/Cap,Clr,Maxymum Recov</t>
  </si>
  <si>
    <t>1.5ml Conical Bottom Screw Cap Tubes without Caps (Self Standing) Amber</t>
  </si>
  <si>
    <t>2.0ml Conical Bottom Screw Cap Tubes without Caps. Clear</t>
  </si>
  <si>
    <t>2.0ml Sterile Conical Bottom Screw Cap Tubes without Caps</t>
  </si>
  <si>
    <t>2.0ml Conical Bottom Screw Cap Tubes without Caps. Clear. Self Standing</t>
  </si>
  <si>
    <t>2.0ml Sterile Self Standing Screw Cap Tubes without Caps</t>
  </si>
  <si>
    <t>2.0ml Conical Bottom Screw Cap Tubes without Caps. Amber. Self Standing</t>
  </si>
  <si>
    <t>2.0ml Amber Conical Bottom Screw Cap Tubes without Caps</t>
  </si>
  <si>
    <t>0.5ml Clear Screw Cap Tube</t>
  </si>
  <si>
    <t>0.5 ml Pre-Sterilized Clear Screw Cap Tube</t>
  </si>
  <si>
    <t>5ml Self Standing Screw-Cap Tube,</t>
  </si>
  <si>
    <t>1000ul Blue Tips</t>
  </si>
  <si>
    <t>1000ul Blue Tips, Racked</t>
  </si>
  <si>
    <t>1000ul Blue Tips, Racked and Pre-Sterilized</t>
  </si>
  <si>
    <t>1000ul Clear Tips</t>
  </si>
  <si>
    <t>1000ul "MAXYMum Recovery" Clear Tips</t>
  </si>
  <si>
    <t>1000ul "MAXYMum Recovery" Clear Tips, Racked</t>
  </si>
  <si>
    <t>1000ul "MAXYMum Recovery" Clear Tips, Racked and Pre-Sterilized</t>
  </si>
  <si>
    <t>1000ul Clear Tips, Racked</t>
  </si>
  <si>
    <t>1000ul Clear Tips, Racked and Pre-Sterilized</t>
  </si>
  <si>
    <t>1000ul Clear Wide Bore Tips</t>
  </si>
  <si>
    <t>1000ul Clear Maxymum Recovery Wide Bore Pipet Tips</t>
  </si>
  <si>
    <t>1000ul Clear Wide Bore Tips, Racked</t>
  </si>
  <si>
    <t>1000ul Clear Wide Bore Tips, Racked and Pre-Sterilized</t>
  </si>
  <si>
    <t>10ml Clear Macro Tips</t>
  </si>
  <si>
    <t>12 x 75 mm Polypropylene Culture Tube</t>
  </si>
  <si>
    <t>12 x 75 mm Polystyrene Culture Tube.</t>
  </si>
  <si>
    <t>30ul Maxymum Recovery Pipet Tips</t>
  </si>
  <si>
    <t>30ul Pre-Sterilized Maxymum Recovery Pipet Tips</t>
  </si>
  <si>
    <t>30ul Pipet Tips</t>
  </si>
  <si>
    <t>30ul Pre Sterilized Pipet Tips</t>
  </si>
  <si>
    <t>200ul Clear Tips</t>
  </si>
  <si>
    <t>200ul "MAXYMum Recovery" Clear Tips</t>
  </si>
  <si>
    <t>200ul "MAXYMum Recovery" Clear Tips Racked</t>
  </si>
  <si>
    <t>200ul "MAXYMum Recovery" Clear Tips Racked and Pre-Sterilized</t>
  </si>
  <si>
    <t>200ul Clear Maxymum Recovery Universal Fit Pipet Tips</t>
  </si>
  <si>
    <t>200ul Clear Tips, Racked</t>
  </si>
  <si>
    <t>200ul Clear Tips, Racked and Pre-Sterilized</t>
  </si>
  <si>
    <t>200ul Clear Tips in Stacked Racks</t>
  </si>
  <si>
    <t>200ul Clear Universal Fit Sterilized Pipet Tips</t>
  </si>
  <si>
    <t>200ul Yellow Tips</t>
  </si>
  <si>
    <t>200ul Yellow Tips, Racked</t>
  </si>
  <si>
    <t>200ul Yellow Tips, Racked and Pre-Sterilized</t>
  </si>
  <si>
    <t>200ul Yellow Tips in Stacked Racks</t>
  </si>
  <si>
    <t>200ul Yellow Pre Sterilized Universal Fit Pipet Tips</t>
  </si>
  <si>
    <t>200ul Clear Wide Bore Tips</t>
  </si>
  <si>
    <t>200ul Clear Wide Bore Tips, Racked</t>
  </si>
  <si>
    <t>200ul Clear Wide Bore Tips, Racked and Pre-Sterilized</t>
  </si>
  <si>
    <t>200ul Yellow Non-Beveled Tips</t>
  </si>
  <si>
    <t>0.5-10ul Clear Tips for P2/P10</t>
  </si>
  <si>
    <t>0.5-10ul "MAXYMum Recovery" Tips for P2/P10</t>
  </si>
  <si>
    <t>0.5-10ul "MAXYMum Recovery" Tips for P2/P10, Racked</t>
  </si>
  <si>
    <t>0.5-10ul "MAXYMum Recovery" Tips for P2/P10, Racked and Pre-Sterilized</t>
  </si>
  <si>
    <t>0.5-10ul Maxym Ultra Micro Pipet Tips for Pipetman</t>
  </si>
  <si>
    <t>0.5-10ul Maxymum Recovery PreSterilized Ultra Micro Pipet Tips for Pipetman®</t>
  </si>
  <si>
    <t>0.5-10ul Clear Tips for P2/P10, Racked</t>
  </si>
  <si>
    <t>0.5-10ul Clear Tips for P2/P10, Racked and Pre-Sterilized</t>
  </si>
  <si>
    <t>0.5-10ul Clear Tips for P2/P10 in Stacked Racks</t>
  </si>
  <si>
    <t>0.5-10ul PreSterilized Ultra Micro Pipet Tips for Pipetman</t>
  </si>
  <si>
    <t>300ul Clear Tips</t>
  </si>
  <si>
    <t>300?l "MAXYMum Recovery" Clear Tips</t>
  </si>
  <si>
    <t>300ul "MAXYMum Recovery" Clear Tips, Racked</t>
  </si>
  <si>
    <t>300ul "MAXYMum Recovery" Clear Tips, Racked and Pre-Sterilized</t>
  </si>
  <si>
    <t>300ul Clear Tips, Racked</t>
  </si>
  <si>
    <t>300ul Clear Tips, Racked and Pre-Sterilized</t>
  </si>
  <si>
    <t>50ul Maxymum Recovery Pipet Tips Racked</t>
  </si>
  <si>
    <t>0.1-20ul Clear Eppendorf Ultra Micro Tips</t>
  </si>
  <si>
    <t>0.1-20ul MAXYMUM RECOVERY Tips for Eppendorf Ultra Micro</t>
  </si>
  <si>
    <t>0.1-20ul MAXYMUM RECOVERY Tips for Eppendorf Ultra Micro, Racked</t>
  </si>
  <si>
    <t>0.1-20ul MAXYMUM RECOVERY Tips for Eppendorf Ultra Micro, Racked &amp; Pre-Sterilized</t>
  </si>
  <si>
    <t>0.1-20ul Clear Eppendorf Ultra Micro Tips, Racked</t>
  </si>
  <si>
    <t>0.1-20ul Clear Eppendorf Ultra Micro Tips, Racked &amp; Pre-Sterilized</t>
  </si>
  <si>
    <t>5ml Pipet Tips Compatible with Gilson</t>
  </si>
  <si>
    <t>1000ul Blue Tips Compatible With Eppendorf and Socorex Pipettors</t>
  </si>
  <si>
    <t>1000ul Maxymum Recovery Blue Tips Compatible With Eppendorf and Socorex Pipettors.</t>
  </si>
  <si>
    <t>1000ul Blue Tips Compatible With Eppendorf and Socorex Pipettors.</t>
  </si>
  <si>
    <t>200ul Yellow Tips Compatible With Eppendorf Pipettor.</t>
  </si>
  <si>
    <t>200ul Maxymum Recovery Yellow Tips Compatible With Eppendorf Pipettor</t>
  </si>
  <si>
    <t>200ul Yellow Tips Compatible With Eppendorf Pipettor</t>
  </si>
  <si>
    <t>200ul Pre-Sterilized Yellow Tips Compatible With Eppendorf Pipettor.</t>
  </si>
  <si>
    <t>100ul Universal Fit Filter Tips</t>
  </si>
  <si>
    <t>1000ul Universal Fit Filter Tips</t>
  </si>
  <si>
    <t>1000ul "MAXYMum Recovery" Filter Tips, Racked, Pre-Sterilized</t>
  </si>
  <si>
    <t>1000ul Universal Fit Filter Tips, Racked &amp; Pre-Sterilized</t>
  </si>
  <si>
    <t>1000ul Pre-Sterilized Clear Wide Bore Pipet Tips.</t>
  </si>
  <si>
    <t>100ul "MAXYMum Recovery" Filter Tips</t>
  </si>
  <si>
    <t>100ul "MAXYMum Recovery" Filter Tips, Racked, Pre-Sterilized</t>
  </si>
  <si>
    <t>100ul Universal Fit Filter Tips, Racked &amp; Pre-Sterilized</t>
  </si>
  <si>
    <t>1100ul Pre-Sterilized Universal Fit Filtered Pipet Tips</t>
  </si>
  <si>
    <t>150ul Sterilized Universal Fit Filtered Pipet Tips</t>
  </si>
  <si>
    <t>20ul Filter Tips for P-20</t>
  </si>
  <si>
    <t>200ul Universal Fit Filter Tips</t>
  </si>
  <si>
    <t>200ul "MAXYMum Recovery" Filter Tips, Racked, Pre-Sterilized</t>
  </si>
  <si>
    <t>200ul Universal Fit Filter Tips, Racked and Pre-Sterilized</t>
  </si>
  <si>
    <t>200ul Pre-Sterilized Clear Wide Bore Filtered Pipet Tips</t>
  </si>
  <si>
    <t>20ul "MAXYMum Recovery" Filter Tips for P-20, Racked, Pre-Sterilized</t>
  </si>
  <si>
    <t>20ul Filter Tips for P-20, Racked &amp; Pre-Sterilized</t>
  </si>
  <si>
    <t>0.5-10ul Filter Tips for P-2, Ultramicro</t>
  </si>
  <si>
    <t>10ul "MAXYMum Recovery" Tips for P-2, Racked, Pre-Sterilized</t>
  </si>
  <si>
    <t>0.5-10ul Filter Tips for P-2, Ultramicro, Racked and Pre-Sterilized</t>
  </si>
  <si>
    <t>300ul Universal Fit Filter Tips</t>
  </si>
  <si>
    <t>300ul "MAXYMum Recovery" Filter Tips, Racked and Pre-Sterilized</t>
  </si>
  <si>
    <t>300ul Universal Fit Filter Tips, Racked and Pre-Sterilized</t>
  </si>
  <si>
    <t>0.1-10ul Filter Tips for Eppendorf Ultramicro</t>
  </si>
  <si>
    <t>0.1-10ul MAXYMUM RECOVERY Filter Tips for Eppendorf Ultra Micro, Racked, Pre-Sterilized</t>
  </si>
  <si>
    <t>0.1-10ul Sterililized Filtered Pipet Tips for Eppendorf Ultra Micro</t>
  </si>
  <si>
    <t>0.1-20ul MAXYMUM RECOVERY Sterililized Filtered Pipet Tips for Eppendorf Ultra Micro</t>
  </si>
  <si>
    <t>0.1-20ul Sterililized Filtered Pipet Tips for Eppendorf Ultra Micro</t>
  </si>
  <si>
    <t>50ul Universal Fit Filter Tips</t>
  </si>
  <si>
    <t>50ul "MAXYMum Recovery" Filter Tips, Racked, Pre-Sterilized</t>
  </si>
  <si>
    <t>50ul Universal Fit Filter Tips, Racked and Pre-Sterilized</t>
  </si>
  <si>
    <t>Gel Loading Tips,10uL,Flat,0.17mm OD,Nonsterile,Rack,200/400</t>
  </si>
  <si>
    <t>1.1 mm x 4 mm Gel Cutting Tips</t>
  </si>
  <si>
    <t>1.1 mm x 6.5 mm Gel Cutting Tips</t>
  </si>
  <si>
    <t>Gel Loading Tips,200uL,Flat,0.37mm OD,NonSteril,Rack,200/400</t>
  </si>
  <si>
    <t>Gel Loading Tips,200uL,Flat,0.37mm OD,Sterile,Rack,200/400</t>
  </si>
  <si>
    <t>200ul Racked Round57mm OD Gel Tip, 0.</t>
  </si>
  <si>
    <t>Gel Loading Tips,200uL,Round,0.57mm OD,Sterile,Rack,200/400</t>
  </si>
  <si>
    <t>1000 µL Gentle Fit Pre-Sterilized Filter Pipet Tips</t>
  </si>
  <si>
    <t>10 µL Gentle Fit Pre-Sterilized Filter Pipet Tips</t>
  </si>
  <si>
    <t>200 µL Gentle Fit Pre-Sterilized Filter Pipet Tips</t>
  </si>
  <si>
    <t>200ul Clear Reference Tips</t>
  </si>
  <si>
    <t>200ul "MAXYMum Recovery" Universal Fit Reference Tips</t>
  </si>
  <si>
    <t>200ul "MAXYMum Recovery" Universal Fit Reference Tips, Racked</t>
  </si>
  <si>
    <t>200ul "MAXYMum Recovery" Universal Fit Reference Tips, Racked and Pre-Sterilized</t>
  </si>
  <si>
    <t>200ul Clear Maxymum Recovery Universal Fit Pipet Tips With Reference Lines</t>
  </si>
  <si>
    <t>200ul Clear Pre-Sterilized Maxymum Recovery Universal Fit Pipet Tips With Reference Lines</t>
  </si>
  <si>
    <t>200ul Clear Reference Tips, Racked</t>
  </si>
  <si>
    <t>200ul Clear Reference Tips, Racked and Pre-Sterilized</t>
  </si>
  <si>
    <t>200ul Clear Reference Tips in Stacked Racks</t>
  </si>
  <si>
    <t>200ul Clear, Maxymum Recovery Sterile Universal Fit Pipet Tips with Reference Lines</t>
  </si>
  <si>
    <t>200ul Yellow Reference Tips</t>
  </si>
  <si>
    <t>200ul Yellow Reference Tips, Racked</t>
  </si>
  <si>
    <t>200ul Yellow, Sterilized Universal Fit Pipet Tips with Reference Lines</t>
  </si>
  <si>
    <t>200ul Yellow Reference Tips in Stacked Racks</t>
  </si>
  <si>
    <t>1000ul Tecan-Style Liquid Level Sensing Tip.</t>
  </si>
  <si>
    <t>1000ul Tecan-Style Liquid Level Sensing Tip. (Economy Packaged in paper wrapper)</t>
  </si>
  <si>
    <t>1000ul Tecan-Style Liquid Level Sensing Tip. Sterile</t>
  </si>
  <si>
    <t>1000ul Tecan-Style Clear Polypropylene Tip</t>
  </si>
  <si>
    <t>1000ul Pre-Sterilized Tecan-Style clear Polypropylene Tip</t>
  </si>
  <si>
    <t>200ul Tecan-Style Liquid Level Sensing Tip.</t>
  </si>
  <si>
    <t>200ul Pre-Sterilized Tecan-Style Liquid Level Sensing Tip</t>
  </si>
  <si>
    <t>200ul Tecan-Style clear Polypropylene Tip</t>
  </si>
  <si>
    <t>200ul Pre-Sterilized Tecan-Style clear Polypropylene Tip</t>
  </si>
  <si>
    <t>20ul Tecan-Style Liquid Level Sensing Tip</t>
  </si>
  <si>
    <t>20ul Tecan-Style clear Polypropylene Tip, 96 Tips per rack, 2 Racks Per Unit, 36 Units Per Case</t>
  </si>
  <si>
    <t>50ul Tecan-Style Liquid Level Sensing Tip.</t>
  </si>
  <si>
    <t>50ul Tecan-Style Liquid Level Sensing Tip. (Economy packaged in cardboard wrapper)</t>
  </si>
  <si>
    <t>50ul Tecan-Style Liquid Level Sensing Tip. Sterile</t>
  </si>
  <si>
    <t>50ul Tecan-Style clear Polypropylene Tip</t>
  </si>
  <si>
    <t>1000ul Tecan-Style Liquid Level Sensing Filter Tip.</t>
  </si>
  <si>
    <t>1000ul Tecan-Style clear Polypropylene Filtertip</t>
  </si>
  <si>
    <t>200ul Tecan-Style Liquid Level Sensing Filter Tip.</t>
  </si>
  <si>
    <t>10ul Pre-Sterilized Tecan-Style Liquid Level Sensing Filter Tip</t>
  </si>
  <si>
    <t>20ul Tecan-Style clear Polypropylene Tip</t>
  </si>
  <si>
    <t>50ul Tecan-Style Liquid Level Sensing Filter Tip.</t>
  </si>
  <si>
    <t>50ul Tecan-Style clear Polypropylene Tip.</t>
  </si>
  <si>
    <t>0.5ml Capless Tube Compatible with ABI-310 Instrument.</t>
  </si>
  <si>
    <t>200ul Clear Pipet Tip for Well Pro</t>
  </si>
  <si>
    <t>200ul Pre-Sterilized Clear Pipet Tip for Well Pro</t>
  </si>
  <si>
    <t>0.5-10ul Ultra Micro Extra Long Clear Pipet Tips for Pipetman P2/P10 and Eppendorf Research/Reference.</t>
  </si>
  <si>
    <t>0.5-10ul Ultra Micro Maxymum Recovery Extra Long Clear Pipet Tips for Pipetman P2/P10 and Eppendorf Research/Reference.</t>
  </si>
  <si>
    <t>0.5-10ul Maxymum Recovery Ultra Micro Extra Long Clear Pipet Tips for Pipetman P2/P10 and Eppendorf Research/Reference.</t>
  </si>
  <si>
    <t>0.5-10ul Maxymum Recovery Pre Sterilized Ultra Micro Extra Long Clear Pipet Tips for Pipetman P2/P10 and Eppendorf Research/Reference.</t>
  </si>
  <si>
    <t>0.5-10ul Pre Sterilized Ultra Micro Extra Long Clear Pipet Tips for Pipetman P2/P10 and Eppendorf Research/Reference</t>
  </si>
  <si>
    <t>0.5-10ul Filtered Ultra Micro Extra Long Clear Pipet Tips for Pipetman P2/P10 and Eppendorf Research/Reference</t>
  </si>
  <si>
    <t>0.5-10ul Pre Sterilized Ultra Micro Extra Long Clear Pipet Tips for Pipetman P2/P10 and Eppendorf Research/Reference.</t>
  </si>
  <si>
    <t>Sealing Film, Polyester, 70 µm, Pressure Sensitive, Ultra Clear, Nonsterile, Bulk</t>
  </si>
  <si>
    <t>20ul Violet Tips for V-Prep</t>
  </si>
  <si>
    <t>250ul Maxymum Recovery Violet Tips for V-Prep.</t>
  </si>
  <si>
    <t>250ul Violet Tips for V-Prep</t>
  </si>
  <si>
    <t>250ul Pre-Sterilized Violet Tips for V-Prep. with Bottom Label</t>
  </si>
  <si>
    <t>250ul Pre-Sterilized Violet Tips for V-Prep</t>
  </si>
  <si>
    <t>10ul Maxymum Recovery Tip, Clear. 384 Tips Per Rack</t>
  </si>
  <si>
    <t>10ul Maxymum Recovery Tip, Clear - Sterile. 384 Tips Per Rack. 10 Racks Per Unit. 5 Units Per Case.</t>
  </si>
  <si>
    <t>10ul Tip for V-11, Clear</t>
  </si>
  <si>
    <t>10ul Tip for V-11, Clear - Pre-Sterilized</t>
  </si>
  <si>
    <t>10ul Tip for V-11, Clear, small rack</t>
  </si>
  <si>
    <t>30ul Fine Point Maxymum Recovery Tip. 384 Tips Per Rack</t>
  </si>
  <si>
    <t>30ul Fine Point Maxymum Recovery Tip, Sterile. 384 Tips Per Rack</t>
  </si>
  <si>
    <t>30ul Tip for V-11, Clear</t>
  </si>
  <si>
    <t>30ul Tip for V-11, Clear - Pre-Sterilized</t>
  </si>
  <si>
    <t>5ul Maxymum Recovery Tip, Clear. 384 Tips Per Rack</t>
  </si>
  <si>
    <t>5ul Maxymum Recovery Tip, Clear- Sterile. 384 Tips Per Rack</t>
  </si>
  <si>
    <t>5ul Tip for V-11, Clear</t>
  </si>
  <si>
    <t>70ul Maxymum Recovery Tip, Clear. 384 Tips Per Rack</t>
  </si>
  <si>
    <t>70ul Maxymum Recovery Tip, Clear - Sterile. 384 Tips Per Rack</t>
  </si>
  <si>
    <t>70ul Tip for V-11, Clear</t>
  </si>
  <si>
    <t>70ul Tip for V-11, Clear - Pre-Sterilized</t>
  </si>
  <si>
    <t>50ul Violet Tips for V-Prep</t>
  </si>
  <si>
    <t>165ul Violet MAXYMUM RECOVERY Pre-Sterilized Filtered Tips for V-Prep</t>
  </si>
  <si>
    <t>165ul Violet Pre-Sterilized Filtered Tips for V-Prep with Bottom Label</t>
  </si>
  <si>
    <t>165ul Violet Pre-Sterilized Filtered Tips for V-Prep</t>
  </si>
  <si>
    <t>20ul Violet Pre-Sterilized Filtered Tips for V-Prep</t>
  </si>
  <si>
    <t>15ul Filtered Maxymum Recovery Tip, Clear - Sterile. 384 Tips Per Rack. 10 Racks Per Unit. 5 Units Per Case.</t>
  </si>
  <si>
    <t>15ul Filtered Fine Point Tip for V-11, Clear - Pre-Sterilized</t>
  </si>
  <si>
    <t>50ul Filtered Maxymum Recovery Tip, Clear - Sterile. 384 Tips Per Rack</t>
  </si>
  <si>
    <t>50ul Filtered Tip for V-11, Clear - Pre-Sterilized</t>
  </si>
  <si>
    <t>100ul MAXYMUM RECOVERY Zymark Tips, Racked</t>
  </si>
  <si>
    <t>100ul Zymark Tips, Racked</t>
  </si>
  <si>
    <t>100ul Zymark Tips, Racked &amp; Pre-Sterilized</t>
  </si>
  <si>
    <t>200ul MAXYMUM RECOVERY Zymark Tips, Racked &amp; Pre-Sterilized</t>
  </si>
  <si>
    <t>200ul Zymark Tips, Racked</t>
  </si>
  <si>
    <t>200ul Zymark Tips, Racked &amp; Pre-Sterilized</t>
  </si>
  <si>
    <t>200ul Clear Wide Bore Pre-Sterilized Pipet Tips for Zymark Automated Liquid Handling System, Racked</t>
  </si>
  <si>
    <t>30ul Zymark Tips, Racked</t>
  </si>
  <si>
    <t>30ul Pre-Sterilized Clear Pipet Tips for Zymark/Caliper Automated Liquid Handling System.</t>
  </si>
  <si>
    <t>50ul Clear Pipet Tips for Zymark Automated Liquid Handling System, Racked</t>
  </si>
  <si>
    <t>50ul Pre-Sterilized Clear Pipet Tips for Zymark Automated Liquid Handling System, Racked</t>
  </si>
  <si>
    <t>100ul MAXYMUM RECOVERY Zymark Filter Tips, Racked &amp; Pre-Sterilized</t>
  </si>
  <si>
    <t>100ul Zymark Filter Tips, Racked &amp; Pre-Sterilized</t>
  </si>
  <si>
    <t>200ul MAXYMUM RECOVERY Zymark Filter Tips, Racked &amp; Pre-Sterilized</t>
  </si>
  <si>
    <t>200ul Zymark Filter Tips, Racked &amp; Pre-Sterilized</t>
  </si>
  <si>
    <t>50ul Clear Filtered Pre-Sterilized Pipet Tips for Zymark Automated Liquid Handling System, Racked</t>
  </si>
  <si>
    <t>CoolCell, purple</t>
  </si>
  <si>
    <t>CoolCell® LX, purple Cell Freezing Container, for 12 x 1ml or 2ml cryogenic vials</t>
  </si>
  <si>
    <t>CoolCell® LX,. green Cell Freezing Container, for 12 x 1ml or 2ml cryogenic vials</t>
  </si>
  <si>
    <t>CoolCell® LX, orange Cell Freezing Container, for 12 x 1ml or 2ml cryogenic vials</t>
  </si>
  <si>
    <t>CoolCell® LX, pink Cell Freezing Container, for 12 x 1ml or 2ml cryogenic vials</t>
  </si>
  <si>
    <t>CoolCell® 5ml LX, purple Cell Freezing Container, for 12 x 3.5ml to 5ml cryogenic vials, purple</t>
  </si>
  <si>
    <t>CoolCell® FTS30, purple Freezing container, for 30 x 1ml or 2ml cryogenic vials</t>
  </si>
  <si>
    <t>CoolCell® FTS30 Freezing container, for 30 x 1ml or 2ml cryogenic vials</t>
  </si>
  <si>
    <t>CoolCell® FTS30, green Freezing container, for 30 x 1ml or 2ml cryogenic vials</t>
  </si>
  <si>
    <t>CoolCell® FTS30, pink Freezing container, for 30 x 1ml or 2ml cryogenic vials</t>
  </si>
  <si>
    <t>CoolCell®SV2 Freezing Container, for 12 x 2ml serum vials</t>
  </si>
  <si>
    <t>CoolCell® SV10 Freezing Container, for 6 x 10ml serum vials</t>
  </si>
  <si>
    <t>XT Starter complete, Low profile, open platform ice-free cooler</t>
  </si>
  <si>
    <t>XT Starter holder only open platform ice free cooler</t>
  </si>
  <si>
    <t>CoolBox XT, purple all-day cooling and freezing workstation, single capacity</t>
  </si>
  <si>
    <t>CoolBox XT, green all-day cooling and freezing workstation, single capacity</t>
  </si>
  <si>
    <t>CoolBox XT, orange all-day cooling and freezing workstation, single capacity</t>
  </si>
  <si>
    <t>CoolBox XT, pink all-day cooling and freezing workstation, single capacity</t>
  </si>
  <si>
    <t>CoolBox 2XT, purple all-day cooling and freezing workstation, double capacity</t>
  </si>
  <si>
    <t>CoolBox 2XT, green all-day cooling and freezing workstation, double capacity</t>
  </si>
  <si>
    <t>CoolBox 2XT, orange all-day cooling and freezing workstation, double capacity</t>
  </si>
  <si>
    <t>CoolBox 2XT, pink all-day cooling and freezing workstation, double capacity</t>
  </si>
  <si>
    <t>CoolRack M6, gray holds 6 x 1.5 or 2ml microfuge tubes</t>
  </si>
  <si>
    <t>CoolRack M6, green. holds 6 x 1.5 or 2ml microfuge tubes</t>
  </si>
  <si>
    <t>CoolRack M6, orange, holds 6 x 1.5 or 2ml microfuge tubes</t>
  </si>
  <si>
    <t>CoolRack M15, gray, holds 15 x 1.5 or 2ml microfuge tubes</t>
  </si>
  <si>
    <t>CoolRack M15, green, holds 15 x 1.5 or 2ml microfuge tubes</t>
  </si>
  <si>
    <t>CoolRack M15, orange holds 15 x 1.5 or 2ml microfuge tubes</t>
  </si>
  <si>
    <t>CoolRack XT M24, holds 24 x 1.5 or 2ml microfuge tubes,</t>
  </si>
  <si>
    <t>CoolRack M30, gray, holds 30 x 1.5 or 2ml microfuge tubes</t>
  </si>
  <si>
    <t>CoolRack M30, green, holds 30 x 1.5 or 2ml microfuge tubes</t>
  </si>
  <si>
    <t>CoolRack M30, orange holds 30 x 1.5 or 2ml microfuge tubes</t>
  </si>
  <si>
    <t>CoolRack M90, gray, holds 90 x 1.5 or 2ml microfuge tubes</t>
  </si>
  <si>
    <t>CoolRack M96, gray, holds 96 x 1.5 or 2ml microfuge tubes with A-H and 1-12 row and column indexing</t>
  </si>
  <si>
    <t>CoolRack 500ul M30-PF, gray, holds 30 x 500ul microfuge tubes, tapered wells for conical tubes</t>
  </si>
  <si>
    <t>CoolRack M15-PF, gray, holds 15 x 1.5ml microfuge tubes, tapered wells for conical tubes</t>
  </si>
  <si>
    <t>CoolRack M30-PF, gray, holds 30 x 1.5ml microfuge tubes, tapered wells for conical tubes</t>
  </si>
  <si>
    <t>CoolRack CF15, holds 15 cryovial or FACS tubes</t>
  </si>
  <si>
    <t>CoolRack XT CFT24, holds 24 cryovial or FACS tubes, with "gripping" wells for one-hand vial opening/closing</t>
  </si>
  <si>
    <t>CoolRack CF45, holds 45 cryovial or FACS tubes</t>
  </si>
  <si>
    <t>CoolRack CFT30, holds 30 cryovial or FACS tubes, with "gripping" wells for one-hand vial opening/closing</t>
  </si>
  <si>
    <t>CoolRack XT PCR96 for 12 strip wells</t>
  </si>
  <si>
    <t>CoolRack XT-M-PCR, holds 12 x 1.5 or 2ml microfuge tubes and 6 strip wells</t>
  </si>
  <si>
    <t>CoolRack XT PCR384 for 384-well plate</t>
  </si>
  <si>
    <t>CoolRack 96x0.5ml, for 96 x 0.5ml 2D tubes</t>
  </si>
  <si>
    <t>CoolRack 96x1ml, for 96 x 1.4ml 2D tubes</t>
  </si>
  <si>
    <t>CoolRack SV2 holds 12 x 5 mL injectable ampules</t>
  </si>
  <si>
    <t>CoolRack SV10 holds 12 x 10 mL injectable ampules</t>
  </si>
  <si>
    <t>CoolRack XT 5ml holds 12 x 5ml centrifuge tubes</t>
  </si>
  <si>
    <t>CoolRack 15ml, holds 9 x 15ml conical centrifuge tube</t>
  </si>
  <si>
    <t>CoolRack 50ml, holds 4 x 50ml conical centrifuge tube</t>
  </si>
  <si>
    <t>CoolRack 250ml, holds 1 x 250ml conical centrifuge tube</t>
  </si>
  <si>
    <t>CoolRack 250ml, hold 1 x 250ml Easy Grip storage bottle</t>
  </si>
  <si>
    <t>CoolRack VS13, holds 9x13x75mm blood tubes</t>
  </si>
  <si>
    <t>CoolRack V16, holds 9x16x100mm blood tubes</t>
  </si>
  <si>
    <t>CoolRack V13, holds 9x13x100mm blood tubes</t>
  </si>
  <si>
    <t>CoolRack L, lightweight insulated module for 12 x 15ml centrifuge tubes</t>
  </si>
  <si>
    <t>CoolRack LV, lightweight, insulated module for 12 x 13mm or 16mm diameter tubes</t>
  </si>
  <si>
    <t>CoolSink XT96F, flat bottom plate module</t>
  </si>
  <si>
    <t>CoolSink XT 96U, 96 well u-bottom plate module</t>
  </si>
  <si>
    <t>CoolSink LX55, 55ml reagent reservoir module</t>
  </si>
  <si>
    <t>ThermalTray SLP low profile for liquid nitrogen</t>
  </si>
  <si>
    <t>ThermalTray LP, medium-profile for ice</t>
  </si>
  <si>
    <t>ThermalTray HP, high-profile for water bath</t>
  </si>
  <si>
    <t>Filler vials for CoolCell freezing container to use when freezing less than a full batch of vials, 2ml size, fits CoolCell, CoolCell LX and CoolCell FTS30 containers</t>
  </si>
  <si>
    <t>Filler vials for CoolCell freezing container to use when freezing less than a full batch of vials, 5ml size, fits CoolCell 5ml LX container</t>
  </si>
  <si>
    <t>Removable cryogenic vial module for CoolCell FTS30</t>
  </si>
  <si>
    <t>XT Cooling Core for CoolBox XT Workstations, for 0.5˚ to 4˚C</t>
  </si>
  <si>
    <t>XT Freezing Core for CoolBox XT Workstations, forbelow 0˚C</t>
  </si>
  <si>
    <t>Extension Collar for CoolBox XT, purple</t>
  </si>
  <si>
    <t>Extension Collar for CoolBox XT, green</t>
  </si>
  <si>
    <t>Extension Collar for CoolBox XT, orange</t>
  </si>
  <si>
    <t>Extension Collar for CoolBox XT, pink</t>
  </si>
  <si>
    <t>Extension Collar for CoolBox 2XT, green</t>
  </si>
  <si>
    <t>Extension Collar for CoolBox 2XT, orange</t>
  </si>
  <si>
    <t>Extension Collar for CoolBox 2XT, pink</t>
  </si>
  <si>
    <t>1 to 8˚C Adhesive Strip LCD temperature display</t>
  </si>
  <si>
    <t>Elastic sleeves for CoolRack modules</t>
  </si>
  <si>
    <t>Ice pan, rectangular, maxi 9L green</t>
  </si>
  <si>
    <t>Ice pan, rectangular, maxi 9L blue</t>
  </si>
  <si>
    <t>Ice pan, rectangular, maxi 9L red</t>
  </si>
  <si>
    <t>Ice pan, rectangular, maxi 9L orange</t>
  </si>
  <si>
    <t>Ice pan, rectangular, maxi 9L lime green</t>
  </si>
  <si>
    <t>Ice pan, rectangular, maxi 9L pink</t>
  </si>
  <si>
    <t>Ice pan, rectangular, maxi 9L purple</t>
  </si>
  <si>
    <t>Ice pan, rectangular with lid, maxi 9L blue</t>
  </si>
  <si>
    <t>Ice pan, rectangular with lid, maxi 9L lime green</t>
  </si>
  <si>
    <t>Ice pan, rectangular with lid, maxi 9L purple</t>
  </si>
  <si>
    <t>Ice pan, rectangular, midi, 4L, green</t>
  </si>
  <si>
    <t>Ice pan, rectangular, midi, 4L, blue</t>
  </si>
  <si>
    <t>Ice pan, rectangular, midi, 4L, red</t>
  </si>
  <si>
    <t>Ice pan, rectangular, midi, 4L, orange</t>
  </si>
  <si>
    <t>Ice pan, rectangular, midi, 4L, lime green</t>
  </si>
  <si>
    <t>Ice pan, rectangular, midi, 4L, pink</t>
  </si>
  <si>
    <t>Ice pan, rectangular, midi, 4L, purple</t>
  </si>
  <si>
    <t>Ice pan, rectangular with lid, midi, 4L, blue</t>
  </si>
  <si>
    <t>Ice pan, rectangular with lid, midi, 4L, orange</t>
  </si>
  <si>
    <t>Ice pan, rectangular with lid, midi, 4L, lime green</t>
  </si>
  <si>
    <t>Ice pan, rectangular with lid, midi, 4L, pink</t>
  </si>
  <si>
    <t>Ice pan, rectangular with lid, midi, 4L, purple</t>
  </si>
  <si>
    <t>Ice pan, mini, 1L green</t>
  </si>
  <si>
    <t>Ice pan, mini, 1L blue</t>
  </si>
  <si>
    <t>Ice pan, mini, 1L red</t>
  </si>
  <si>
    <t>Ice pan, mini, 1L orange</t>
  </si>
  <si>
    <t>Ice pan, mini, 1L lime green</t>
  </si>
  <si>
    <t>Ice pan, mini, 1L pink</t>
  </si>
  <si>
    <t>Ice pan, mini, 1L purple</t>
  </si>
  <si>
    <t>Ice bucket with lid, round, 4L, green</t>
  </si>
  <si>
    <t>Ice bucket with lid, round, 4L, blue</t>
  </si>
  <si>
    <t>Ice bucket with lid, round, 4L, red</t>
  </si>
  <si>
    <t>Ice bucket with lid, round, 4L, orange</t>
  </si>
  <si>
    <t>Ice bucket with lid, round, 4L, lime green</t>
  </si>
  <si>
    <t>Ice bucket with lid, round, 4L, pink</t>
  </si>
  <si>
    <t>Ice bucket with lid, round, 4L, purple</t>
  </si>
  <si>
    <t>Ice bucket with lid, round, 2.5L, blue</t>
  </si>
  <si>
    <t>Ice bucket with lid, round, 2.5L, green</t>
  </si>
  <si>
    <t>Ice bucket with lid, round, 2.5L, red</t>
  </si>
  <si>
    <t>Ice bucket with lid, round, 2.5L, orange</t>
  </si>
  <si>
    <t>Ice bucket with lid, round, 2.5L, lime green</t>
  </si>
  <si>
    <t>Ice bucket with lid, round, 2.5L, pink</t>
  </si>
  <si>
    <t>Ice bucket with lid, round, 2.5L, purple</t>
  </si>
  <si>
    <t>Cryogenic vial grippers, pack of 5, assorted colors</t>
  </si>
  <si>
    <t>PYREX GLASS FIBRE (PACK OF 12 LBS)</t>
  </si>
  <si>
    <t>LIPSOL DETERGENT 2 X 5 LITRE JERRY CANS</t>
  </si>
  <si>
    <t>PYREX DROPPING FUNNEL GRADUATED PTFE KEY 50 ML WITH CONE &amp; SOCKET 19/26</t>
  </si>
  <si>
    <t>PYREX DROPPING FUNNEL GRADUATED PTFE KEY 100 ML WITH CONE &amp; SOCKET 19/26</t>
  </si>
  <si>
    <t>PYREX DROPPING FUNNEL GRADUATED PTFE KEY 250 ML WITH CONE &amp; SOCKET 29/32</t>
  </si>
  <si>
    <t>PYREX DROPPING FUNNEL GRADUATED PTFE KEY 500 ML WITH CONE &amp; SOCKET 29/32</t>
  </si>
  <si>
    <t>PYREX DROPPING FUNNEL GRADUATED GLASS KEY 1000 ML WITH CONE &amp; SOCKET 29/32</t>
  </si>
  <si>
    <t>PYREX CYLINDRICAL PRESSURE EQUALISING FUNNEL, PTFE KEY, CONE &amp; GLASS STOPPER 19/26 50 ML</t>
  </si>
  <si>
    <t>PYREX CYLINDRICAL PRESSURE EQUALISING FUNNEL, PTFE KEY, CONE &amp; GLASS STOPPER 19/26 100 ML</t>
  </si>
  <si>
    <t>PYREX CYLINDRICAL PRESSURE EQUALISING FUNNEL, PTFE KEY, CONE &amp; GLASS STOPPER 29/32 250 ML</t>
  </si>
  <si>
    <t>PYREX CYLINDRICAL PRESSURE EQUALISING FUNNEL, PTFE KEY, CONE &amp; GLASS STOPPER 29/32 500 ML</t>
  </si>
  <si>
    <t>PYREX BURETTES, PTFE KEY, SCHELLBACH, CLASS AS, 10 ML, GRADUATIONS 0,05 ML</t>
  </si>
  <si>
    <t>PYREX BURETTES, PTFE KEY, SCHELLBACH, CLASS AS, 25 ML, GRADUATIONS 0,1 ML</t>
  </si>
  <si>
    <t>PYREX BURETTES, PTFE KEY, SCHELLBACH, CLASS AS, 25 ML, GRADUATIONS 0,05 ML</t>
  </si>
  <si>
    <t>PYREX BURETTES, PTFE KEY, SCHELLBACH, CLASS AS, 50 ML, GRADUATIONS 0,1 ML</t>
  </si>
  <si>
    <t>PYREX BURETTES, GLASS KEY, SCHELLBACH, CLASS AS, 10 ML, GRADUATIONS 0,05 ML</t>
  </si>
  <si>
    <t>PYREX BURETTES, GLASS KEY, SCHELLBACH, CLASS AS, 25 ML, GRADUATIONS 0,1 ML</t>
  </si>
  <si>
    <t>PYREX BURETTES, GLASS KEY, SCHELLBACH, CLASS AS, 25 ML, GRADUATIONS 0,05 ML</t>
  </si>
  <si>
    <t>PYREX BURETTES, GLASS KEY, SCHELLBACH, CLASS AS, 50 ML, GRADUATIONS 0,1 ML</t>
  </si>
  <si>
    <t>PYREX MORTAR ONLY DIAMETER 80MM (100ML) GLAZED</t>
  </si>
  <si>
    <t>PYREX MORTAR ONLY DIAMETER 100MM(120ML) GLAZED</t>
  </si>
  <si>
    <t>PYREX MORTAR ONLY DIAMETER 120MM(300ML) GLAZED</t>
  </si>
  <si>
    <t>PYREX PESTLE ROUGH LENGTH 110 MM</t>
  </si>
  <si>
    <t>PYREX PESTLE ROUGH LENGTH 130 MM</t>
  </si>
  <si>
    <t>PYREX BEAKER LOW FORM WITH SPOUT 50 ML</t>
  </si>
  <si>
    <t>PYREX BEAKER LOW FORM WITH SPOUT 5 ML</t>
  </si>
  <si>
    <t>PYREX BEAKER LOW FORM WITH SPOUT 100 ML</t>
  </si>
  <si>
    <t>PYREX BEAKER LOW FORM WITH SPOUT 10 ML</t>
  </si>
  <si>
    <t>PYREX BEAKER LOW FORM WITH SPOUT 150 ML</t>
  </si>
  <si>
    <t>PYREX BEAKER LOW FORM WITH SPOUT 250 ML</t>
  </si>
  <si>
    <t>PYREX BEAKER LOW FORM WITH SPOUT 25 ML</t>
  </si>
  <si>
    <t>PYREX BEAKER LOW FORM WITH SPOUT 400 ML</t>
  </si>
  <si>
    <t>PYREX BEAKER LOW FORM WITH SPOUT 600 ML</t>
  </si>
  <si>
    <t>PYREX BEAKER LOW FORM WITH SPOUT 800 ML</t>
  </si>
  <si>
    <t>PYREX BEAKER LOW FORM WITH SPOUT 1000 ML</t>
  </si>
  <si>
    <t>PYREX BEAKER LOW FORM WITH SPOUT 2000 ML</t>
  </si>
  <si>
    <t>PYREX BEAKER LOW FORM WITH SPOUT 3000 ML</t>
  </si>
  <si>
    <t>PYREX BEAKER LOW FORM WITH SPOUT 5000 ML</t>
  </si>
  <si>
    <t>PYREX BEAKER LOW FORM WITH SPOUT 10000 ML</t>
  </si>
  <si>
    <t>PYREX HEAVY DUTY BEAKER LOW FORM WITH SPOUT 150 ML</t>
  </si>
  <si>
    <t>PYREX HEAVY DUTY BEAKER LOW FORM WITH SPOUT 1000 ML</t>
  </si>
  <si>
    <t>PYREX HEAVY DUTY BEAKER LOW FORM WITH SPOUT 250 ML</t>
  </si>
  <si>
    <t>PYREX HEAVY DUTY BEAKER LOW FORM WITH SPOUT 2000 ML</t>
  </si>
  <si>
    <t>PYREX HEAVY DUTY BEAKER LOW FORM WITH SPOUT 3000 ML</t>
  </si>
  <si>
    <t>PYREX HEAVY DUTY BEAKER LOW FORM WITH SPOUT 400 ML</t>
  </si>
  <si>
    <t>PYREX HEAVY DUTY BEAKER LOW FORM WITH SPOUT 4000 ML</t>
  </si>
  <si>
    <t>PYREX HEAVY DUTY BEAKER LOW FORM WITH SPOUT 5000 ML</t>
  </si>
  <si>
    <t>PYREX HEAVY DUTY BEAKER LOW FORM WITH SPOUT 600 ML</t>
  </si>
  <si>
    <t>PYREX HEAVY DUTY BEAKER TALL FORM BERZELIUS WITH SPOUT 150ML</t>
  </si>
  <si>
    <t>PYREX HEAVY DUTY BEAKER TALL FORM BERZELIUS WITH SPOUT 250ML</t>
  </si>
  <si>
    <t>PYREX HEAVY DUTY BEAKER TALL FORM BERZELIUS WITH SPOUT 600ML</t>
  </si>
  <si>
    <t>QUICKFIT SOXHLET EXTRACTION ASSEMBLY NOMINAL CAPACITY 100 ML</t>
  </si>
  <si>
    <t>PYREX BEAKER TALL FORM WITH SPOUT 50 ML</t>
  </si>
  <si>
    <t>PYREX BEAKER TALL FORM WITH SPOUT 100 ML</t>
  </si>
  <si>
    <t>PYREX BEAKER TALL FORM WITH SPOUT 150 ML</t>
  </si>
  <si>
    <t>PYREX BEAKER TALL FORM WITH SPOUT 250 ML</t>
  </si>
  <si>
    <t>PYREX BEAKER TALL FORM WITH SPOUT 400 ML</t>
  </si>
  <si>
    <t>PYREX BEAKER TALL FORM WITH SPOUT 600 ML</t>
  </si>
  <si>
    <t>PYREX BEAKER TALL FORM WITH SPOUT 1000 ML</t>
  </si>
  <si>
    <t>PYREX BEAKER TALL FORM WITH SPOUT 2000 ML</t>
  </si>
  <si>
    <t>PYREX BEAKER CONICAL WITH SPOUT 250 ML</t>
  </si>
  <si>
    <t>PYREX BEAKER CONICAL WITH SPOUT 500 ML</t>
  </si>
  <si>
    <t>PYREX BEAKER JACKETED 250 ML</t>
  </si>
  <si>
    <t>PYREX BEAKER JACKETED 600 ML</t>
  </si>
  <si>
    <t>PYREX BEAKER JACKETED 1000 ML</t>
  </si>
  <si>
    <t>PYREX BEAKER JACKETED 2000 ML</t>
  </si>
  <si>
    <t>PYREX WATCH GLASS 40MM</t>
  </si>
  <si>
    <t>PYREX WATCH GLASS 50MM</t>
  </si>
  <si>
    <t>PYREX WATCH GLASS 60MM</t>
  </si>
  <si>
    <t>PYREX WATCH GLASS 80MM</t>
  </si>
  <si>
    <t>PYREX WATCH GLASS 100MM</t>
  </si>
  <si>
    <t>PYREX WATCH GLASS 125MM</t>
  </si>
  <si>
    <t>PYREX WATCH GLASS 150MM</t>
  </si>
  <si>
    <t>PYREX WATCH GLASS 200MM</t>
  </si>
  <si>
    <t>PYREX WATCH GLASS 250MM</t>
  </si>
  <si>
    <t>PYREX FLASK FLAT BOTTOM NARROW NECK 50 ML</t>
  </si>
  <si>
    <t>PYREX FLASK FLAT BOTTOM NARROW NECK 100 ML</t>
  </si>
  <si>
    <t>PYREX FLASK FLAT BOTTOM NARROW NECK 250 ML</t>
  </si>
  <si>
    <t>PYREX FLASK FLAT BOTTOM NARROW NECK 500 ML</t>
  </si>
  <si>
    <t>PYREX FLASK FLAT BOTTOM NARROW NECK 1000 ML</t>
  </si>
  <si>
    <t>PYREX FLASK FLAT BOTTOM NARROW NECK 2000 ML</t>
  </si>
  <si>
    <t>PYREX FLASK FLAT BOTTOM NARROW NECK 4000 ML</t>
  </si>
  <si>
    <t>PYREX FLASK FLAT BOTTOM NARROW NECK 6000 ML</t>
  </si>
  <si>
    <t>PYREX FLASK FLAT BOTTOM NARROW NECK 10000 ML</t>
  </si>
  <si>
    <t>PYREX FLASK FLAT BOTTOM NARROW NECK 12000 ML</t>
  </si>
  <si>
    <t>PYREX FLASK FLAT BOTTOM NARROW NECK 20000 ML</t>
  </si>
  <si>
    <t>PYREX FLASK FLAT BOTTOM WIDE NECK 50 ML</t>
  </si>
  <si>
    <t>PYREX FLASK FLAT BOTTOM WIDE NECK 100 ML</t>
  </si>
  <si>
    <t>PYREX FLASK FLAT BOTTOM WIDE NECK 250 ML</t>
  </si>
  <si>
    <t>PYREX FLASK FLAT BOTTOM WIDE NECK 500 ML</t>
  </si>
  <si>
    <t>PYREX FLASK FLAT BOTTOM WIDE NECK 1000 ML</t>
  </si>
  <si>
    <t>PYREX FLASK FLAT BOTTOM WIDE NECK 2000 ML</t>
  </si>
  <si>
    <t>PYREX FLASK ROUND BOTTOM NARROW NECK 50 ML</t>
  </si>
  <si>
    <t>PYREX FLASK ROUND BOTTOM NARROW NECK 100 ML</t>
  </si>
  <si>
    <t>PYREX FLASK ROUND BOTTOM NARROW NECK 250 ML</t>
  </si>
  <si>
    <t>PYREX FLASK ROUND BOTTOM NARROW NECK 500 ML</t>
  </si>
  <si>
    <t>PYREX FLASK ROUND BOTTOM NARROW NECK 1000 ML</t>
  </si>
  <si>
    <t>PYREX FLASK ROUND BOTTOM NARROW NECK 2000 ML</t>
  </si>
  <si>
    <t>PYREX FLASK ROUND BOTTOM NARROW NECK 4000 ML</t>
  </si>
  <si>
    <t>PYREX FLASK ROUND BOTTOM NARROW NECK 6000 ML</t>
  </si>
  <si>
    <t>PYREX FLASK ROUND BOTTOM NARROW NECK 10000 ML</t>
  </si>
  <si>
    <t>PYREX FLASK ROUND BOTTOM NARROW NECK 20000 ML</t>
  </si>
  <si>
    <t>PYREX FLASK ROUND BOTTOM WIDE NECK 100 ML</t>
  </si>
  <si>
    <t>PYREX FLASK ROUND BOTTOM WIDE NECK 250 ML</t>
  </si>
  <si>
    <t>PYREX FLASK ROUND BOTTOM WIDE NECK 500 ML</t>
  </si>
  <si>
    <t>PYREX FLASK ROUND BOTTOM WIDE NECK 1000 ML</t>
  </si>
  <si>
    <t>PYREX FLASK ROUND BOTTOM WIDE NECK 2000 ML</t>
  </si>
  <si>
    <t>PYREX FLASK ROUND BOTTOM WIDE NECK 4000 ML</t>
  </si>
  <si>
    <t>PYREX FLASK ROUND BOTTOM WIDE NECK 6000 ML</t>
  </si>
  <si>
    <t>PYREX FLASK ERLENMEYER CONICAL NARROW NECK 50 ML</t>
  </si>
  <si>
    <t>PYREX FLASK ERLENMEYER CONICAL NARROW NECK 5 ML</t>
  </si>
  <si>
    <t>PYREX FLASK ERLENMEYER CONICAL NARROW NECK 10 ML</t>
  </si>
  <si>
    <t>PYREX FLASK ERLENMEYER CONICAL NARROW NECK 100 ML</t>
  </si>
  <si>
    <t>PYREX FLASK ERLENMEYER CONICAL NARROW NECK 125 ML</t>
  </si>
  <si>
    <t>PYREX FLASK ERLENMEYER CONICAL NARROW NECK 150 ML</t>
  </si>
  <si>
    <t>PYREX FLASK ERLENMEYER CONICAL NARROW NECK 25 ML</t>
  </si>
  <si>
    <t>PYREX FLASK ERLENMEYER CONICAL NARROW NECK 200 ML</t>
  </si>
  <si>
    <t>PYREX FLASK ERLENMEYER CONICAL NARROW NECK 250 ML</t>
  </si>
  <si>
    <t>PYREX FLASK ERLENMEYER CONICAL NARROW NECK 300 ML</t>
  </si>
  <si>
    <t>PYREX FLASK ERLENMEYER CONICAL NARROW NECK 500 ML</t>
  </si>
  <si>
    <t>PYREX FLASK ERLENMEYER CONICAL NARROW NECK 1000 ML</t>
  </si>
  <si>
    <t>PYREX FLASK ERLENMEYER CONICAL NARROW NECK 2000 ML</t>
  </si>
  <si>
    <t>PYREX FLASK ERLENMEYER CONICAL NARROW NECK 3000 ML</t>
  </si>
  <si>
    <t>PYREX FLASK ERLENMEYER CONICAL NARROW NECK 5000 ML</t>
  </si>
  <si>
    <t>PYREX FLASK ERLENMEYER GRADUATED SOCKET SIZE 19/26 50 ML</t>
  </si>
  <si>
    <t>PYREX FLASK ERLENMEYER GRADUATED SOCKET SIZE 19/26 100 ML</t>
  </si>
  <si>
    <t>PYREX FLASK ERLENMEYER GRADUATED SOCKET SIZE 24/29 250 ML</t>
  </si>
  <si>
    <t>PYREX FLASK ERLENMEYER GRADUATED SOCKET SIZE 29/32 250 ML</t>
  </si>
  <si>
    <t>PYREX FLASK ERLENMEYER GRADUATED SOCKET SIZE 29/32 500 ML</t>
  </si>
  <si>
    <t>PYREX FLASK ERLENMEYER GRADUATED SOCKET SIZE 29/32 1000 ML</t>
  </si>
  <si>
    <t>PYREX CONICAL BAFFLE FLASK 250 ML</t>
  </si>
  <si>
    <t>PYREX CONICAL BAFFLE FLASK 500 ML</t>
  </si>
  <si>
    <t>PYREX CONICAL BAFFLE FLASK 1000 ML</t>
  </si>
  <si>
    <t>PYREX CONICAL BAFFLE FLASK 2000 ML</t>
  </si>
  <si>
    <t>PYREX CULTURE FLASK PLAIN NECK 250 ML</t>
  </si>
  <si>
    <t>PYREX CULTURE FLASK PLAIN NECK 500 ML</t>
  </si>
  <si>
    <t>PYREX CULTURE FLASK PLAIN NECK 1000 ML</t>
  </si>
  <si>
    <t>PYREX CULTURE FLASK PLAIN NECK 2000 ML</t>
  </si>
  <si>
    <t>PYREX FLASK CONICAL GRADUATED WITH SVL SCREWCAP 50 ML</t>
  </si>
  <si>
    <t>PYREX FLASK CONICAL GRADUATED WITH SVL SCREWCAP 100 ML</t>
  </si>
  <si>
    <t>PYREX FLASK CONICAL GRADUATED WITH SVL SCREWCAP 250 ML</t>
  </si>
  <si>
    <t>PYREX FLASK CONICAL GRADUATED WITH SVL SCREWCAP 500 ML</t>
  </si>
  <si>
    <t>PYREX FLASK CONICAL GRADUATED WITH SVL SCREWCAP 1000 ML</t>
  </si>
  <si>
    <t>PYREX FLASK CONICAL GRADUATED WITH SVL SCREWCAP 5 ML</t>
  </si>
  <si>
    <t>PYREX FLASK CONICAL GRADUATED WITH SVL SCREWCAP 10 ML</t>
  </si>
  <si>
    <t>PYREX FLASK CONICAL GRADUATED WITH SVL SCREWCAP 25 ML</t>
  </si>
  <si>
    <t>PYREX FLASK CONICAL GRADUATED WITH SVL SCREWCAP 2000 ML</t>
  </si>
  <si>
    <t>PYREX FLASK CONICAL GRADUATED WITH SVL SCREWCAP 3000 ML</t>
  </si>
  <si>
    <t>PYREX FLASK FERNBACH CULTURE DELONG NECK 2800 ML</t>
  </si>
  <si>
    <t>PYREX FLASK FERNBACH CULTURE GL45 SCREWCAP 2800 ML</t>
  </si>
  <si>
    <t>PYREX FLASK ERLENMEYER CONICAL WIDE NECK 50 ML</t>
  </si>
  <si>
    <t>PYREX FLASK ERLENMEYER CONICAL WIDE NECK 100 ML</t>
  </si>
  <si>
    <t>PYREX FLASK ERLENMEYER CONICAL WIDE NECK 250 ML</t>
  </si>
  <si>
    <t>PYREX FLASK ERLENMEYER CONICAL WIDE NECK 500 ML</t>
  </si>
  <si>
    <t>PYREX FLASK ERLENMEYER CONICAL WIDE NECK 1000 ML</t>
  </si>
  <si>
    <t>PYREX FLASK ERLENMEYER CONICAL WIDE NECK 2000 ML</t>
  </si>
  <si>
    <t>PYREX BAFFLE FLASK DELONG NECK 250 ML</t>
  </si>
  <si>
    <t>PYREX BAFFLE FLASK DELONG NECK 500 ML</t>
  </si>
  <si>
    <t>PYREX BAFFLE FLASK DELONG NECK 1000 ML</t>
  </si>
  <si>
    <t>PYREX BAFFLE FLASK DELONG NECK 2000 ML</t>
  </si>
  <si>
    <t>PYREX BAFFLE FLASK WITH GL45 MEMBRANE SCREWCAP 250 ML</t>
  </si>
  <si>
    <t>PYREX BAFFLE FLASK WITH GL45 MEMBRANE SCREWCAP 500 ML</t>
  </si>
  <si>
    <t>PYREX BAFFLE FLASK WITH GL45 MEMBRANE SCREWCAP 1000 ML</t>
  </si>
  <si>
    <t>PYREX BAFFLE FLASK WITH GL45 MEMBRANE SCREWCAP 2000 ML</t>
  </si>
  <si>
    <t>PYREX BUCHNER FLASK PLAIN SIDE-ARM 100 ML</t>
  </si>
  <si>
    <t>PYREX BUCHNER FLASK WITH SCREWTHREAD CONNECTOR 100 ML</t>
  </si>
  <si>
    <t>PYREX BUCHNER FLASK PLAIN SIDE-ARM 250 ML</t>
  </si>
  <si>
    <t>PYREX BUCHNER FLASK WITH SCREWTHREAD CONNECTOR 250 ML</t>
  </si>
  <si>
    <t>PYREX BUCHNER FLASK PLAIN SIDE-ARM 500 ML</t>
  </si>
  <si>
    <t>PYREX BUCHNER FLASK WITH SCREWTHREAD CONNECTOR 500 ML</t>
  </si>
  <si>
    <t>PYREX BUCHNER FLASK PLAIN SIDE-ARM 1000 ML</t>
  </si>
  <si>
    <t>PYREX BUCHNER FLASK WITH SCREWTHREAD CONNECTOR 1000 ML</t>
  </si>
  <si>
    <t>PYREX BUCHNER FLASK PLAIN SIDE-ARM 2000 ML</t>
  </si>
  <si>
    <t>PYREX BUCHNER FLASKS WITH SCREWTHREAD CONNECTOR 2000 ML</t>
  </si>
  <si>
    <t>PYREX BUCHNER FLASK PLAIN SIDE-ARM 3000 ML</t>
  </si>
  <si>
    <t>PYREX BUCHNER FLASK PLAIN SIDE-ARM 5000 ML</t>
  </si>
  <si>
    <t>PYREX BUCHNER FLASK WITH SCREWTHREAD CONNECTOR 5000 ML</t>
  </si>
  <si>
    <t>PYREX CYLINDRICAL CONICAL FLASK 60 ML</t>
  </si>
  <si>
    <t>PYREX CYLINDRICAL CONICAL FLASK 125 ML</t>
  </si>
  <si>
    <t>PYREX CYLINDRICAL CONICAL FLASK 250 ML</t>
  </si>
  <si>
    <t>PYREX KJELDAHL FLASK WITH PLAIN NECK 100 ML</t>
  </si>
  <si>
    <t>PYREX KJELDAHL FLASK WITH PLAIN NECK 300 ML</t>
  </si>
  <si>
    <t>PYREX KJELDAHL FLASK WITH PLAIN NECK 500 ML</t>
  </si>
  <si>
    <t>PYREX KJELDAHL FLASK WITH PLAIN NECK 800 ML</t>
  </si>
  <si>
    <t>PYREX 500ML DISTILLATION FLASK</t>
  </si>
  <si>
    <t>PYREX 125ML DISTILLATION FLASK ASTM</t>
  </si>
  <si>
    <t>PYREX 250ML DISTILLATION FLASK ASTM</t>
  </si>
  <si>
    <t>PYREX ROUX CULTURE FLASK 600ML</t>
  </si>
  <si>
    <t>PYREX ROUX CULTURE FLASK 1200ML</t>
  </si>
  <si>
    <t>PYREX DISH EVAPORATING FLAT BOTTOM WITH SPOUT 15ML</t>
  </si>
  <si>
    <t>PYREX DISH EVAPORATING FLAT BOTTOM WITH SPOUT 45ML</t>
  </si>
  <si>
    <t>PYREX DISH EVAPORATING FLAT BOTTOM WITH SPOUT 90ML</t>
  </si>
  <si>
    <t>PYREX DISH EVAPORATING FLAT BOTTOM WITH SPOUT 170ML</t>
  </si>
  <si>
    <t>PYREX DISH EVAPORATING FLAT BOTTOM WITH SPOUT 320ML</t>
  </si>
  <si>
    <t>PYREX DISH EVAPORATING FLAT BOTTOM WITH SPOUT 600ML</t>
  </si>
  <si>
    <t>PYREX DISH CRYSTALLISING FLAT BOTTOM WITHOUT SPOUT 30 ML</t>
  </si>
  <si>
    <t>PYREX DISH CRYSTALLISING FLAT BOTTOM WITHOUT SPOUT 60 ML</t>
  </si>
  <si>
    <t>PYREX DISH CRYSTALLISING FLAT BOTTOM WITHOUT SPOUT 100 ML</t>
  </si>
  <si>
    <t>PYREX DISH CRYSTALLISING FLAT BOTTOM WITHOUT SPOUT 15 ML</t>
  </si>
  <si>
    <t>PYREX DISH CRYSTALLISING FLAT BOTTOM WITHOUT SPOUT 150 ML</t>
  </si>
  <si>
    <t>PYREX DISH CRYSTALLISING FLAT BOTTOM WITHOUT SPOUT 300 ML</t>
  </si>
  <si>
    <t>PYREX DISH CRYSTALLISING FLAT BOTTOM WITHOUT SPOUT 500 ML</t>
  </si>
  <si>
    <t>PYREX DISH CRYSTALLISING FLAT BOTTOM WITHOUT SPOUT 900 ML</t>
  </si>
  <si>
    <t>PYREX DISH CRYSTALLISING FLAT BOTTOM WITHOUT SPOUT 2000 ML</t>
  </si>
  <si>
    <t>PYREX DISH CRYSTALLISING FLAT BOTTOM WITH SPOUT 30 ML</t>
  </si>
  <si>
    <t>PYREX DISH CRYSTALLISING FLAT BOTTOM WITH SPOUT 60 ML</t>
  </si>
  <si>
    <t>PYREX DISH CRYSTALLISING FLAT BOTTOM WITH SPOUT 100 ML</t>
  </si>
  <si>
    <t>PYREX DISH CRYSTALLISING FLAT BOTTOM WITH SPOUT 15 ML</t>
  </si>
  <si>
    <t>PYREX DISH CRYSTALLISING FLAT BOTTOM WITH SPOUT 150 ML</t>
  </si>
  <si>
    <t>PYREX DISH CRYSTALLISING FLAT BOTTOM WITH SPOUT 300 ML</t>
  </si>
  <si>
    <t>PYREX DISH CRYSTALLISING FLAT BOTTOM WITH SPOUT 500 ML</t>
  </si>
  <si>
    <t>PYREX DISH CRYSTALLISING FLAT BOTTOM WITH SPOUT 900 ML</t>
  </si>
  <si>
    <t>PYREX DISH CRYSTALLISING FLAT BOTTOM WITH SPOUT 2000 ML</t>
  </si>
  <si>
    <t>PYREX PETRI DISH 60 x 20 MM</t>
  </si>
  <si>
    <t>PYREX PETRI DISH 80 x 20 MM</t>
  </si>
  <si>
    <t>PYREX PETRI DISH 100 x 20 MM</t>
  </si>
  <si>
    <t>PYREX PETRI DISH 120 X 20 MM</t>
  </si>
  <si>
    <t>PYREX PETRI DISH 150 x 30 MM</t>
  </si>
  <si>
    <t>PYREX DISH GENERAL PURPOSE 275 x 200 MM CAPACITY 2000 ML</t>
  </si>
  <si>
    <t>PYREX DISH GENERAL PURPOSE 300 x 210 MM CAPACITY 2000 ML</t>
  </si>
  <si>
    <t>PYREX DISH GENERAL PURPOSE 337 x 230 MM CAPACITY 3500 ML</t>
  </si>
  <si>
    <t>PYREX DISH GENERAL PURPOSE 389 x 270 MM CAPACITY 4500 ML</t>
  </si>
  <si>
    <t>PYREX BOTTLE REAGENT WITH SVL PHENOLIC SCREWCAP &amp; PTFE FACED SEALING DISC, THREAD SIZE 20 MM, 25 ML</t>
  </si>
  <si>
    <t>PYREX BOTTLE REAGENT WITH SVL PHENOLIC SCREWCAP &amp; PTFE FACED SEALING DISC, THREAD SIZE 25 MM, 50 ML</t>
  </si>
  <si>
    <t>PYREX BOTTLE REAGENT WITH SVL PHENOLIC SCREWCAP &amp; PTFE FACED SEALING DISC, THREAD SIZE 25 MM, 100 ML</t>
  </si>
  <si>
    <t>PYREX BOTTLE REAGENT WITH SVL PHENOLIC SCREWCAP &amp; PTFE FACED SEALING DISC, THREAD SIZE 30 MM, 250 ML</t>
  </si>
  <si>
    <t>PYREX BOTTLE REAGENT WITH SVL PHENOLIC SCREWCAP &amp; PTFE FACED SEALING DISC, THREAD SIZE 30 MM, 500 ML</t>
  </si>
  <si>
    <t>PYREX BOTTLE REAGENT WITH SVL PHENOLIC SCREWCAP &amp; PTFE FACED SEALING DISC, THREAD SIZE 42 MM, 1000 ML</t>
  </si>
  <si>
    <t>PYREX BOTTLE REAGENT WITH SVL PHENOLIC SCREWCAP &amp; PTFE FACED SEALING DISC, THREAD SIZE 60 MM, 2000 ML</t>
  </si>
  <si>
    <t>PYREX BOTTLE REAGENT WITH SVL PHENOLIC SCREWCAP &amp; PTFE FACED SEALING DISC, THREAD SIZE 60 MM, 5000 ML</t>
  </si>
  <si>
    <t>PYREX BOTTLE REAGENT WITH SVL PHENOLIC SCREWCAP &amp; PTFE FACED SEALING DISC, THREAD SIZE 60 MM, 10000 ML</t>
  </si>
  <si>
    <t>PYREX BOTTLE REAGENT WITH SVL PHENOLIC SCREWCAP &amp; PTFE FACED SEALING DISC, THREAD SIZE 60 MM, 15000 ML</t>
  </si>
  <si>
    <t>PYREX BOTTLE REAGENT WITH SVL PHENOLIC SCREWCAP &amp; PTFE FACED SEALING DISC, THREAD SIZE 60 MM, 20000 ML</t>
  </si>
  <si>
    <t>PYREX BOTTLE, MEDIA-LAB, WITH PP CAP AND POURING RING, GL 25, 25 ML</t>
  </si>
  <si>
    <t>PYREX BOTTLE, MEDIA-LAB, WITH HIGH TEMP RED CAP AND POURING RING, GL 25, 25 ML</t>
  </si>
  <si>
    <t>PYREX BOTTLE, MEDIA-LAB, WITH PP CAP AND POURING RING, GL 32, 50 ML</t>
  </si>
  <si>
    <t>PYREX BOTTLE, MEDIA-LAB, WITH HIGH TEMP RED CAP AND POURING RING, GL 32, 50 ML</t>
  </si>
  <si>
    <t>PYREX BOTTLE, MEDIA-LAB, WITH PP CAP AND POURING RING, GL 45, 100 ML</t>
  </si>
  <si>
    <t>PYREX BOTTLE, MEDIA-LAB, WITH HIGH TEMP RED CAP AND POURING RING, GL 45, 100 ML</t>
  </si>
  <si>
    <t>PYREX BOTTLE, MEDIA-LAB, WITH PP CAP AND POURING RING, GL 45, 150 ML</t>
  </si>
  <si>
    <t>PYREX BOTTLE, MEDIA-LAB, WITH PP CAP AND POURING RING, GL 45, 250 ML</t>
  </si>
  <si>
    <t>PYREX BOTTLE, MEDIA-LAB, WITH HIGH TEMP RED CAP AND POURING RING, GL 45, 250 ML</t>
  </si>
  <si>
    <t>PYREX BOTTLE, MEDIA-LAB, WITH PP CAP AND POURING RING, GL 45, 500 ML</t>
  </si>
  <si>
    <t>PYREX BOTTLE, MEDIA-LAB, WITH HIGH TEMP RED CAP AND POURING RING, GL 45, 500 ML</t>
  </si>
  <si>
    <t>PYREX BOTTLE, MEDIA-LAB, WITH PP CAP AND POURING RING, GL 45, 750 ML</t>
  </si>
  <si>
    <t>PYREX BOTTLE, MEDIA-LAB, WITH PP CAP AND POURING RING, GL 45, 1000 ML</t>
  </si>
  <si>
    <t>PYREX BOTTLE, MEDIA-LAB, WITH HIGH TEMP RED CAP AND POURING RING, GL 45, 1000 ML</t>
  </si>
  <si>
    <t>PYREX BOTTLE, MEDIA-LAB, WITH PP CAP AND POURING RING, GL 45, 2000 ML</t>
  </si>
  <si>
    <t>PYREX BOTTLE, MEDIA-LAB, WITH HIGH TEMP RED CAP AND POURING RING, GL 45, 2000 ML</t>
  </si>
  <si>
    <t>PYREX BOTTLE, MEDIA-LAB, WITH PP CAP AND POURING RING, GL 45, 3500 ML</t>
  </si>
  <si>
    <t>PYREX BOTTLE, MEDIA-LAB, WITH PP CAP AND POURING RING, GL 45, 5000 ML</t>
  </si>
  <si>
    <t>PYREX BOTTLE, MEDIA-LAB, WITH PP CAP AND POURING RING, GL 45, 10000 ML</t>
  </si>
  <si>
    <t>PYREX BOTTLE, MEDIA-LAB, WITH PP CAP AND POURING RING, GL 45, 15000 ML</t>
  </si>
  <si>
    <t>PYREX BOTTLE, MEDIA-LAB, WITH PP CAP AND POURING RING, GL 45, 20000 ML</t>
  </si>
  <si>
    <t>PYREX BOTTLE, MEDIA-LAB, WITHOUT CAP AND POURING RING, GL 25, 25 ML</t>
  </si>
  <si>
    <t>PYREX BOTTLE, MEDIA-LAB, WITHOUT CAP AND POURING RING, GL 32, 50 ML</t>
  </si>
  <si>
    <t>PYREX BOTTLE, MEDIA-LAB, WITHOUT CAP AND POURING RING, GL 45, 100 ML</t>
  </si>
  <si>
    <t>PYREX BOTTLE, MEDIA-LAB, WITHOUT CAP AND POURING RING, GL 45, 150 ML</t>
  </si>
  <si>
    <t>PYREX BOTTLE, MEDIA-LAB, WITHOUT CAP AND POURING RING, GL 45, 250 ML</t>
  </si>
  <si>
    <t>PYREX BOTTLE, MEDIA-LAB, WITHOUT CAP AND POURING RING, GL 45, 500 ML</t>
  </si>
  <si>
    <t>PYREX BOTTLE, MEDIA-LAB, WITHOUT CAP AND POURING RING, GL 45, 750 ML</t>
  </si>
  <si>
    <t>PYREX BOTTLE, MEDIA-LAB, WITHOUT CAP AND POURING RING, GL 45, 1000 ML</t>
  </si>
  <si>
    <t>PYREX BOTTLE, MEDIA-LAB, WITHOUT CAP AND POURING RING, GL 45, 2000 ML</t>
  </si>
  <si>
    <t>PYREX BOTTLE, MEDIA-LAB, WITHOUT CAP AND POURING RING, GL 45, 3500 ML</t>
  </si>
  <si>
    <t>PYREX BOTTLE, MEDIA-LAB, WITHOUT CAP AND POURING RING, GL 45, 5000 ML</t>
  </si>
  <si>
    <t>PYREX BOTTLE, MEDIA-LAB, WITHOUT CAP AND POURING RING, GL 45, 10000 ML</t>
  </si>
  <si>
    <t>PYREX BOTTLE, MEDIA-LAB, PLASTIC-COATED, WITHOUT CAP OR POURING RING, GL 45, 100 ML</t>
  </si>
  <si>
    <t>PYREX BOTTLE, MEDIA-LAB, PLASTIC-COATED, WITHOUT CAP OR POURING RING, GL 45, 250 ML</t>
  </si>
  <si>
    <t>PYREX BOTTLE, MEDIA-LAB, PLASTIC-COATED, WITHOUT CAP OR POURING RING, GL 45, 500 ML</t>
  </si>
  <si>
    <t>PYREX BOTTLE, MEDIA-LAB, PLASTIC-COATED, WITHOUT CAP OR POURING RING, GL 45, 1000 ML</t>
  </si>
  <si>
    <t>PYREX BOTTLE, MEDIA-LAB, PLASTIC-COATED, WITHOUT CAP OR POURING RING, GL 45, 2000 ML</t>
  </si>
  <si>
    <t>PYREX BOTTLE, MEDIA-LAB, PLASTIC-COATED, WITHOUT CAP OR POURING RING, GL 45, 5000 ML</t>
  </si>
  <si>
    <t>PYREX BOTTLE, MEDIA-LAB, PLASTIC-COATED, WITHOUT CAP OR POURING RING, GL 45, 10000 ML</t>
  </si>
  <si>
    <t>PYREX BOTTLE, MEDIA-LAB, AMBER COLOURED, WITHOUT CAP OR POURING RING, GL 25, 25 ML</t>
  </si>
  <si>
    <t>PYREX BOTTLE, MEDIA-LAB, AMBER COLOURED, WITHOUT CAP OR POURING RING, GL 32, 50 ML</t>
  </si>
  <si>
    <t>PYREX BOTTLE, MEDIA-LAB, AMBER COLOURED, WITHOUT CAP OR POURING RING, GL 45, 100 ML</t>
  </si>
  <si>
    <t>PYREX BOTTLE, MEDIA-LAB, AMBER COLOURED, WITHOUT CAP OR POURING RING, GL 45, 250 ML</t>
  </si>
  <si>
    <t>PYREX BOTTLE, MEDIA-LAB, AMBER COLOURED, WITHOUT CAP OR POURING RING, GL 45, 500 ML</t>
  </si>
  <si>
    <t>PYREX BOTTLE, MEDIA-LAB, AMBER COLOURED, WITHOUT CAP OR POURING RING, GL 45, 1000 ML</t>
  </si>
  <si>
    <t>PYREX BOTTLE, MEDIA-LAB, AMBER COLOURED, WITHOUT CAP OR POURING RING, GL 45, 2000 ML</t>
  </si>
  <si>
    <t>PYREX BOTTLE, MEDIA-LAB, AMBER COLOURED, WITHOUT CAP OR POURING RING, GL 45, 5000 ML</t>
  </si>
  <si>
    <t>PYREX BOTTLE, MEDIA-LAB, AMBER COLOURED, WITHOUT CAP OR POURING RING, GL 45, 10000 ML</t>
  </si>
  <si>
    <t>PYREX MEDIA BOTTLE SQUARE WITH GL45 PP CAP AND POURING RING 100 ML</t>
  </si>
  <si>
    <t>PYREX MEDIA BOTTLE SQUARE WITH GL45 PP CAP AND POURING RING 250 ML</t>
  </si>
  <si>
    <t>PYREX MEDIA BOTTLE SQUARE WITH GL45 PP CAP AND POURING RING 500 ML</t>
  </si>
  <si>
    <t>PYREX MEDIA BOTTLE SQUARE WITH GL45 PP CAP AND POURING RING 1000 ML</t>
  </si>
  <si>
    <t>PYREX BOTTLE, REAGENT, NARROW NECK WITH GLASS STOPPER, 100 ML</t>
  </si>
  <si>
    <t>PYREX BOTTLE, REAGENT, NARROW NECK WITH GLASS STOPPER, 250 ML</t>
  </si>
  <si>
    <t>PYREX BOTTLE, REAGENT, NARROW NECK WITH GLASS STOPPER, 500 ML</t>
  </si>
  <si>
    <t>PYREX BOTTLE, REAGENT, NARROW NECK WITH GLASS STOPPER, 1000 ML</t>
  </si>
  <si>
    <t>PYREX BOTTLE, REAGENT, NARROW NECK WITH GLASS STOPPER, 2000 ML</t>
  </si>
  <si>
    <t>PYREX BOTTLE, REAGENT, NARROW NECK WITH GLASS STOPPER, 5000 ML</t>
  </si>
  <si>
    <t>PYREX BOTTLE, REAGENT, NARROW NECK WITH GLASS STOPPER, 10000 ML</t>
  </si>
  <si>
    <t>PYREX BOTTLE, REAGENT, NARROW NECK WITH GLASS STOPPER, 20000 ML</t>
  </si>
  <si>
    <t>PYREX BOTTLE, MEDIA-LAB, GLS80 PP CAP AND POURING RING 250 ML</t>
  </si>
  <si>
    <t>PYREX BOTTLE, MEDIA-LAB, GLS80 PP CAP AND POURING RING 500 ML</t>
  </si>
  <si>
    <t>PYREX BOTTLE, MEDIA-LAB, GLS80 PP CAP AND POURING RING 1000 ML</t>
  </si>
  <si>
    <t>PYREX BOTTLE, MEDIA-LAB, GLS80 PP CAP AND POURING RING 2000 ML</t>
  </si>
  <si>
    <t>PYREX BOTTLE, MEDIA-LAB, GLS80 PP CAP AND POURING RING 3500 ML</t>
  </si>
  <si>
    <t>PYREX BOTTLE, MEDIA-LAB, GLS80 PP CAP AND POURING RING 5000 ML</t>
  </si>
  <si>
    <t>PYREX BOTTLE, MEDIA-LAB, GLS80 PP CAP AND POURING RING 10000 ML</t>
  </si>
  <si>
    <t>PYREX BOTTLE, MEDIA-LAB, GLS80 PP CAP AND POURING RING 20000 ML</t>
  </si>
  <si>
    <t>PYREX BOTTLE, MEDIA-LAB, GLS80 WITHOUT PP CAP AND POURING RING 250 ML</t>
  </si>
  <si>
    <t>PYREX BOTTLE, MEDIA-LAB, GLS80 WITHOUT PP CAP AND POURING RING 500 ML</t>
  </si>
  <si>
    <t>PYREX BOTTLE, MEDIA-LAB, GLS80 WITHOUT PP CAP AND POURING RING 1000 ML</t>
  </si>
  <si>
    <t>PYREX BOTTLE, MEDIA-LAB, GLS80 WITHOUT PP CAP AND POURING RING 2000 ML</t>
  </si>
  <si>
    <t>PYREX BOTTLE, MEDIA-LAB, GLS80 WITHOUT PP CAP AND POURING RING 3500 ML</t>
  </si>
  <si>
    <t>PYREX BOTTLE, MEDIA-LAB, GLS80 WITHOUT PP CAP AND POURING RING 5000 ML</t>
  </si>
  <si>
    <t>PYREX BOTTLE, MEDIA-LAB, GLS80 WITHOUT PP CAP AND POURING RING 10000 ML</t>
  </si>
  <si>
    <t>PYREX BOTTLE, MEDIA-LAB, GLS80 WITHOUT PP CAP AND POURING RING 20000 ML</t>
  </si>
  <si>
    <t>PYREX BOTTLE REAGENT UNGROUND 100ML</t>
  </si>
  <si>
    <t>PYREX BOTTLE REAGENT UNGROUND 250ML</t>
  </si>
  <si>
    <t>PYREX BOTTLE REAGENT UNGROUND 500ML</t>
  </si>
  <si>
    <t>PYREX BOTTLE REAGENT UNGROUND 1000ML</t>
  </si>
  <si>
    <t>PYREX BOTTLE REAGENT UNGROUND 2000ML</t>
  </si>
  <si>
    <t>PYREX BOTTLE REAGENT UNGROUND 5000ML</t>
  </si>
  <si>
    <t>PYREX BOTTLE REAGENT UNGROUND 10000ML</t>
  </si>
  <si>
    <t>PYREX BOTTLE REAGENT UNGROUND WIDE NECK 10000ML</t>
  </si>
  <si>
    <t>PYREX BOTTLE REAGENT UNGROUND 15000ML</t>
  </si>
  <si>
    <t>PYREX BOTTLE REAGENT UNGROUND 20000ML</t>
  </si>
  <si>
    <t>PYREX ROLLER BOTTLE LENGTH 284MM EFFECTIVE GROWTH AREA 820 CM2</t>
  </si>
  <si>
    <t>PYREX BOTTLE ASPIRATOR WITH TUBING SIDE-ARM 250 ML</t>
  </si>
  <si>
    <t>PYREX BOTTLE ASPIRATOR WITH TUBING SIDE-ARM 500 ML</t>
  </si>
  <si>
    <t>PYREX BOTTLE ASPIRATOR WITH TUBING SIDE-ARM 1000 ML</t>
  </si>
  <si>
    <t>PYREX BOTTLE ASPIRATOR WITH TUBING SIDE-ARM 2000 ML</t>
  </si>
  <si>
    <t>PYREX BOTTLE ASPIRATOR, GROUND GLASS SIDE-SOCKET, 2000 ML</t>
  </si>
  <si>
    <t>PYREX BOTTLE ASPIRATOR, GROUND GLASS SIDE-SOCKET, 5000 ML</t>
  </si>
  <si>
    <t>PYREX BOTTLE ASPIRATOR, GROUND GLASS SIDE-SOCKET, 10000 ML</t>
  </si>
  <si>
    <t>PYREX BOTTLE ASPIRATOR, GROUND GLASS SIDE-SOCKET, 20000 ML</t>
  </si>
  <si>
    <t>SVL SEAL FOR USE WITH 1548/02 PTFE</t>
  </si>
  <si>
    <t>SVL CONNECTOR FOR TORION OUTLET</t>
  </si>
  <si>
    <t>PYREX BOTTLE ASPIRATOR, WITH GLASS COVER &amp; PLASTIC CONNECTOR &amp; RUBBER/PTFE SEALING RING, 5000 ML</t>
  </si>
  <si>
    <t>PYREX BOTTLE ASPIRATOR, WITH GLASS COVER &amp; PLASTIC CONNECTOR &amp; RUBBER/PTFE SEALING RING, 10000 ML</t>
  </si>
  <si>
    <t>PYREX BOTTLE ASPIRATOR, WITH GLASS COVER &amp; PLASTIC CONNECTOR &amp; RUBBER/PTFE SEALING RING, 20000 ML</t>
  </si>
  <si>
    <t>PYREX ASPIRATOR STOPCOCK WITH GROUND CONE, STOPCOCK BORE 3.0, CONE SIZE 29/32, OVERALL LENGTH 53 MM</t>
  </si>
  <si>
    <t>PYREX ASPIRATOR BOTTLE, GROUND GLASS SIDE-SOCKET AND NECK; WITH GLASS STOPPER, 2000 ML</t>
  </si>
  <si>
    <t>PYREX ASPIRATOR BOTTLE, GROUND GLASS SIDE-SOCKET AND NECK; WITH GLASS STOPPER, 5000 ML</t>
  </si>
  <si>
    <t>PYREX ASPIRATOR BOTTLE, GROUND GLASS SIDE-SOCKET AND NECK; WITH GLASS STOPPER, 10000 ML</t>
  </si>
  <si>
    <t>PYREX ASPIRATOR BOTTLE, GROUND GLASS SIDE-SOCKET AND NECK; WITH GLASS STOPPER, 20000 ML</t>
  </si>
  <si>
    <t>PYREX ASPIRATOR STOPCOCK WITH GROUND CONE 24/29, STOPCOCK BORE 4.0MM, OVERALL LENGTH 95 MM</t>
  </si>
  <si>
    <t>PYREX DESICCATOR INCL. BASE AND COVER, NON-VACUUM, FOR PLATE SIZE 150 MM</t>
  </si>
  <si>
    <t>PYREX DESICCATOR COVER, NON-VACUUM, (SPARE COVER OF 1590/02D)</t>
  </si>
  <si>
    <t>PYREX DESICCATOR BASE, NON-VACUUM, (SPARE BASE OF 1590/02D)</t>
  </si>
  <si>
    <t>PYREX DESICCATOR INCL. BASE AND COVER, NON-VACUUM, FOR PLATE SIZE 200 MM</t>
  </si>
  <si>
    <t>PYREX DESICCATOR COVER, NON-VACUUM, (SPARE COVER OF 1591/02D)</t>
  </si>
  <si>
    <t>PYREX DESICCATOR BASE, NON-VACUUM, (SPARE BASE OF 1591/02D)</t>
  </si>
  <si>
    <t>PYREX VACUUM DESICCATOR INCL. BASE AND COVER, FOR PLATE SIZE 150 MM</t>
  </si>
  <si>
    <t>PYREX VACUUM DESICCATOR COVER, (SPARE COVER OF 1593/02D)</t>
  </si>
  <si>
    <t>PYREX VACUUM DESICCATOR INCL. BASE AND COVER, FOR PLATE SIZE 200 MM</t>
  </si>
  <si>
    <t>PYREX VACUUM DESICCATOR COVER, (SPARE COVER OF 1594/02D)</t>
  </si>
  <si>
    <t>PYREX DESICCATOR METAL PLATE, 150 MM</t>
  </si>
  <si>
    <t>PYREX DESICCATOR METAL PLATE, 200 MM</t>
  </si>
  <si>
    <t>PYREX DESICCATOR STOPCOCK WITH ROTAFLO STOPCOCK, JOINT SIZE 24/29</t>
  </si>
  <si>
    <t>PYREX TEST TUBE 10 X 75 MEDIUM WALL WITH RIM</t>
  </si>
  <si>
    <t>PYREX TEST TUBE 12 X 75 MEDIUM WALL WITH RIM</t>
  </si>
  <si>
    <t>PYREX TEST TUBE 12 X 100 MEDIUM WALL WITH RIM</t>
  </si>
  <si>
    <t>PYREX TEST TUBE 16 X 100 MEDIUM WALL WITH RIM</t>
  </si>
  <si>
    <t>PYREX TEST TUBE 16 X 125 MEDIUM WALL WITH RIM</t>
  </si>
  <si>
    <t>PYREX TEST TUBE 16 X 150 MEDIUM WALL WITH RIM</t>
  </si>
  <si>
    <t>PYREX TEST TUBE 18 X 180 MEDIUM WALL WITH RIM</t>
  </si>
  <si>
    <t>PYREX TEST TUBE 18 X 150 MEDIUM WALL WITH RIM</t>
  </si>
  <si>
    <t>PYREX TEST TUBE 24 X 150 MEDIUM WALL WITH RIM</t>
  </si>
  <si>
    <t>PYREX TEST TUBE 24 X 200 MEDIUM WALL WITH RIM</t>
  </si>
  <si>
    <t>PYREX TEST TUBE 10 X 75 MEDIUM WALL WITHOUT RIM</t>
  </si>
  <si>
    <t>PYREX TEST TUBE 12 X 75 MEDIUM WALL WITHOUT RIM</t>
  </si>
  <si>
    <t>PYREX TEST TUBE 12 X 100 MEDIUM WALL WITHOUT RIM</t>
  </si>
  <si>
    <t>PYREX TEST TUBE 16 X 100 MEDIUM WALL WITHOUT RIM</t>
  </si>
  <si>
    <t>PYREX TEST TUBE 16 X 125 MEDIUM WALL WITHOUT RIM</t>
  </si>
  <si>
    <t>PYREX TEST TUBE 16 X 150 MEDIUM WALL WITHOUT RIM</t>
  </si>
  <si>
    <t>PYREX TEST TUBE 16 X 160 MEDIUM WALL WITHOUT RIM</t>
  </si>
  <si>
    <t>PYREX TEST TUBE 18 X 180 MEDIUM WALL WITHOUT RIM</t>
  </si>
  <si>
    <t>PYREX TEST TUBE 18 X 150 MEDIUM WALL WITHOUT RIM</t>
  </si>
  <si>
    <t>PYREX TEST TUBE 24 X 150 MEDIUM WALL WITHOUT RIM</t>
  </si>
  <si>
    <t>PYREX TEST TUBE 24 X 200 MEDIUM WALL WITHOUT RIM</t>
  </si>
  <si>
    <t>PYREX TEST TUBE 16 X 125 HEAVY WALL WITH RIM</t>
  </si>
  <si>
    <t>PYREX TEST TUBE 16 X 150 HEAVY WALL WITH RIM</t>
  </si>
  <si>
    <t>PYREX TEST TUBE 18 X 150 HEAVY WALL WITH RIM</t>
  </si>
  <si>
    <t>PYREX TEST TUBE 24 X 150 HEAVY WALL WITH RIM</t>
  </si>
  <si>
    <t>PYREX TEST TUBE 16 X 125 HEAVY WALL WITHOUT RIM</t>
  </si>
  <si>
    <t>PYREX TEST TUBE 16 X 150 HEAVY WALL WITHOUT RIM</t>
  </si>
  <si>
    <t>PYREX TEST TUBE 16 X 160 HEAVY WALL WITHOUT RIM</t>
  </si>
  <si>
    <t>PYREX TEST TUBE 24 X 150 HEAVY WALL WITHOUT RIM</t>
  </si>
  <si>
    <t>PYREX STOPPERED TEST TUBE GRADUATED 5ML 13 x 100MM.</t>
  </si>
  <si>
    <t>PYREX STOPPERED TEST TUBE GRADUATED 10ML 18 x 125MM</t>
  </si>
  <si>
    <t>PYREX STOPPERED TEST TUBE GRADUATED 25ML 22 x 150MM</t>
  </si>
  <si>
    <t>PYREX STOPPERED TEST TUBE GRADUATED 50ML 26 x 200MM</t>
  </si>
  <si>
    <t>PYREX CULTURE TUBE 16X125 SVL15 SCREW CAP</t>
  </si>
  <si>
    <t>PYREX CULTURE TUBE 22X200 SVL22 SCREW CAP</t>
  </si>
  <si>
    <t>PYREX CULTURE TUBE 14X100 SVL13 SCREW CAP</t>
  </si>
  <si>
    <t>PYREX CULTURE TUBE 16X100 SVL15 SCREW CAP</t>
  </si>
  <si>
    <t>PYREX CULTURE TUBE 16X160 SVL15 SCREW CAP</t>
  </si>
  <si>
    <t>PYREX CULTURE TUBE 18X100 SVL18 SCREW CAP</t>
  </si>
  <si>
    <t>PYREX CULTURE TUBE 18X180 SVL18 SCREW CAP</t>
  </si>
  <si>
    <t>PYREX CULTURE TUBE 20X100 SVL20 SCREW CAP</t>
  </si>
  <si>
    <t>PYREX CULTURE TUBE 20X200 SVL20 SCREW CAP</t>
  </si>
  <si>
    <t>PYREX CULTURE TUBE 26X100 SVL25 SCREW CAP</t>
  </si>
  <si>
    <t>PYREX CULTURE TUBE 26X200 SVL25 SCREW CAP</t>
  </si>
  <si>
    <t>PYREX CENTRIFUGE TUBE, CYLINDRICAL TYPE, 10 ML</t>
  </si>
  <si>
    <t>PYREX CENTRIFUGE TUBE, CYLINDRICAL TYPE, 25 ML</t>
  </si>
  <si>
    <t>PYREX CENTRIFUGE TUBE, CYLINDRICAL TYPE, 45 ML</t>
  </si>
  <si>
    <t>PYREX CENTRIFUGE TUBE CONICAL BOTTOM 15ML</t>
  </si>
  <si>
    <t>QUICKFIT ARSENIC DETERMINATION APPARATUS</t>
  </si>
  <si>
    <t>QUICKFIT SOXHLET EXTRACTION ASSEMBLY NOMINAL CAPACITY 200 ML</t>
  </si>
  <si>
    <t>PYREX FILTER TUBE 18X150MM</t>
  </si>
  <si>
    <t>PYREX FILTER TUBE 24X150MM</t>
  </si>
  <si>
    <t>PYREX WEIGHING SCOOP 3ML</t>
  </si>
  <si>
    <t>PYREX WEIGHING SCOOP 6ML</t>
  </si>
  <si>
    <t>PYREX WEIGHING SCOOP 10ML</t>
  </si>
  <si>
    <t>PYREX POWDER FUNNEL 75ML</t>
  </si>
  <si>
    <t>PYREX FILTER FUNNEL 35MM</t>
  </si>
  <si>
    <t>PYREX FILTER FUNNEL 45MM</t>
  </si>
  <si>
    <t>PYREX FILTER FUNNEL 70MM</t>
  </si>
  <si>
    <t>PYREX FILTER FUNNEL 80MM</t>
  </si>
  <si>
    <t>PYREX FILTER FUNNEL 105MM</t>
  </si>
  <si>
    <t>PYREX FILTER FUNNEL 125MM</t>
  </si>
  <si>
    <t>PYREX FILTER FUNNEL 150MM</t>
  </si>
  <si>
    <t>PYREX FILTER FUNNEL 200MM</t>
  </si>
  <si>
    <t>PYREX FILTER FUNNEL LONG STEM 65MM</t>
  </si>
  <si>
    <t>PYREX FILTER FUNNEL LONG STEM 75MM</t>
  </si>
  <si>
    <t>PYREX FILTER FUNNEL LONG STEM 100MM</t>
  </si>
  <si>
    <t>PYREX RIBBED FILTER FUNNELS, 65MM</t>
  </si>
  <si>
    <t>PYREX RIBBED FILTER FUNNELS, 80MM</t>
  </si>
  <si>
    <t>PYREX RIBBED FILTER FUNNELS, 110MM</t>
  </si>
  <si>
    <t>PYREX SEPARATING FUNNEL, PEAR-SHAPE, GLASS KEY, GLASS STOPPER, 50 ML</t>
  </si>
  <si>
    <t>PYREX SEPARATING FUNNEL, PEAR-SHAPE, GLASS KEY, GLASS STOPPER, 100 ML</t>
  </si>
  <si>
    <t>PYREX SEPARATING FUNNEL, PEAR-SHAPE, GLASS KEY, GLASS STOPPER, 250 ML</t>
  </si>
  <si>
    <t>PYREX SEPARATING FUNNEL, PEAR-SHAPE, GLASS KEY, GLASS STOPPER,500 ML</t>
  </si>
  <si>
    <t>PYREX SEPARATING FUNNEL, PEAR-SHAPE, GLASS KEY, GLASS STOPPER,1000 ML</t>
  </si>
  <si>
    <t>PYREX SEPARATING FUNNEL, PEAR-SHAPE, GLASS KEY, GLASS STOPPER,2000 ML</t>
  </si>
  <si>
    <t>PYREX SEPARATING FUNNEL, PEAR-SHAPE, GLASS KEY, GLASS STOPPER, 5000 ML</t>
  </si>
  <si>
    <t>PYREX SEPARATING FUNNEL, CONICAL, GLASS KEY, GLASS STOPPER, 50 ML</t>
  </si>
  <si>
    <t>PYREX SEPARATING FUNNEL, CONICAL, GLASS KEY, GLASS STOPPER, 100 ML</t>
  </si>
  <si>
    <t>PYREX SEPARATING FUNNEL, CONICAL, GLASS KEY, GLASS STOPPER, 250 ML</t>
  </si>
  <si>
    <t>PYREX SEPARATING FUNNEL, CONICAL, GLASS KEY, GLASS STOPPER, 500 ML</t>
  </si>
  <si>
    <t>PYREX SEPARATING FUNNEL, CONICAL, GLASS KEY, GLASS STOPPER, 1000 ML</t>
  </si>
  <si>
    <t>PYREX SEPARATING FUNNEL, CONICAL, GLASS KEY, GLASS STOPPER, 2000 ML</t>
  </si>
  <si>
    <t>PYREX SPARE GLASS KEY, KEY BORE 4 MM</t>
  </si>
  <si>
    <t>QUICKFIT HOLLOW STOPPER C10/13</t>
  </si>
  <si>
    <t>QUICKFIT HOLLOW STOPPER C12/14</t>
  </si>
  <si>
    <t>QUICKFIT HOLLOW STOPPER C14/15</t>
  </si>
  <si>
    <t>QUICKFIT HOLLOW STOPPER C19/17</t>
  </si>
  <si>
    <t>QUICKFIT HOLLOW STOPPER C24/20</t>
  </si>
  <si>
    <t>QUICKFIT HOLLOW STOPPER C29/22</t>
  </si>
  <si>
    <t>QUICKFIT SOXHLET EXTRACTION ASSEMBLY NOMINAL CAPACITY 20 ML</t>
  </si>
  <si>
    <t>QUICKFIT GENERAL UTILITY SET, COMPRISES 9 BASIC ITEMS</t>
  </si>
  <si>
    <t>QUICKFIT KJELDAHL NITROGEN DETERMINATION ASSEMBLY</t>
  </si>
  <si>
    <t>SVL PTFE STOPCOCK PLUG (FOR 295-01)</t>
  </si>
  <si>
    <t>SVL JACKETED THERMOSTATIC REACTION VESSEL, 1000 ML</t>
  </si>
  <si>
    <t>SVL REACTION VESSEL QUICK RELEASE CLAMP DN100</t>
  </si>
  <si>
    <t>SVL LID FOR REACTION VESSEL PLAIN WITH KNOB</t>
  </si>
  <si>
    <t>SVL LID FOR REACTION VESSEL, SVL JOINT SIZE CENTRAL 1 x 30, SVL JOINT SIZE VERTICAL 1 x 15</t>
  </si>
  <si>
    <t>SVL LID FOR REACTION VESSEL, SVL JOINT SIZE CENTRAL 1 x 30, SVL JOINT SIZE VERTICAL 1 x 22, SVL JOINT SIZE 2 VERTICAL 1 x 22, SVL JOINT SIZE ANGLED 2 x 22</t>
  </si>
  <si>
    <t>SVL LID FOR REACTION VESSEL, SVL JOINT SIZE CENTRAL 1 x 30, SVL JOINT SIZE VERTICAL 1 x 30, SVL JOINT SIZE 2 VERTICAL 1 x 30, SVL JOINT SIZE ANGLED 2 x 30</t>
  </si>
  <si>
    <t>SVL REACTION VESSEL 500ML</t>
  </si>
  <si>
    <t>SVL REACTION VESSEL 1000ML</t>
  </si>
  <si>
    <t>SVL REACTION VESSEL 4000ML</t>
  </si>
  <si>
    <t>SVL REACTION VESSEL 6000ML</t>
  </si>
  <si>
    <t>SVL REACTION VESSEL 10000ML</t>
  </si>
  <si>
    <t>SVL REACTION VESSEL 20000ML</t>
  </si>
  <si>
    <t>SVL SEALING RING , SILICONE RUBBER SHEATHED WITH PFTE</t>
  </si>
  <si>
    <t>QUICKFIT GENERAL UTILITY SET, COMPRISES 5 ITEMS</t>
  </si>
  <si>
    <t>QUICKFIT SOXHLET EXTRACTION ASSEMBLY NOMINAL CAPACITY 2000 ML</t>
  </si>
  <si>
    <t>PYREX SINTERED DISC 10MM POR0</t>
  </si>
  <si>
    <t>PYREX SINTERED DISC 10MM POR1</t>
  </si>
  <si>
    <t>PYREX SINTERED DISC 10MM POR2</t>
  </si>
  <si>
    <t>PYREX SINTERED DISC 10MM POR3</t>
  </si>
  <si>
    <t>PYREX SINTERED DISC 10MM POR4</t>
  </si>
  <si>
    <t>PYREX SINTERED DISC 20MM POR0</t>
  </si>
  <si>
    <t>PYREX SINTERED DISC 20MM POR1</t>
  </si>
  <si>
    <t>PYREX SINTERED DISC 20MM POR2</t>
  </si>
  <si>
    <t>PYREX SINTERED DISC 20MM POR3</t>
  </si>
  <si>
    <t>PYREX SINTERED DISC 20MM POR4</t>
  </si>
  <si>
    <t>PYREX SINTERED DISC 30MM POR0</t>
  </si>
  <si>
    <t>PYREX SINTERED DISC 30MM POR1</t>
  </si>
  <si>
    <t>PYREX SINTERED DISC 30MM POR2</t>
  </si>
  <si>
    <t>PYREX SINTERED DISC 30MM POR3</t>
  </si>
  <si>
    <t>PYREX SINTERED DISC 30MM POR4</t>
  </si>
  <si>
    <t>PYREX SINTERED DISC 40MM POR0</t>
  </si>
  <si>
    <t>PYREX SINTERED DISC 40MM POR1</t>
  </si>
  <si>
    <t>PYREX SINTERED DISC 40MM POR2</t>
  </si>
  <si>
    <t>PYREX SINTERED DISC 40MM POR3</t>
  </si>
  <si>
    <t>PYREX SINTERED DISC 40MM POR4</t>
  </si>
  <si>
    <t>PYREX SINTERED DISC 40MM POR5</t>
  </si>
  <si>
    <t>PYREX SINTERED DISC 50MM POR0</t>
  </si>
  <si>
    <t>PYREX SINTERED DISC 50MM POR1</t>
  </si>
  <si>
    <t>PYREX SINTERED DISC 50MM POR2</t>
  </si>
  <si>
    <t>PYREX SINTERED DISC 50MM POR3</t>
  </si>
  <si>
    <t>PYREX SINTERED DISC 50MM POR4</t>
  </si>
  <si>
    <t>PYREX SINTERED DISC 65MM POR1</t>
  </si>
  <si>
    <t>PYREX SINTERED DISC 65MM POR2</t>
  </si>
  <si>
    <t>PYREX SINTERED DISC 65MM POR3</t>
  </si>
  <si>
    <t>PYREX SINTERED DISC 65MM POR4</t>
  </si>
  <si>
    <t>PYREX SINTERED DISC 90MM POR0</t>
  </si>
  <si>
    <t>PYREX SINTERED DISC 90MM POR1</t>
  </si>
  <si>
    <t>PYREX SINTERED DISC 90MM POR2</t>
  </si>
  <si>
    <t>PYREX SINTERED DISC 90MM POR3</t>
  </si>
  <si>
    <t>PYREX SINTERED DISC 90MM POR4</t>
  </si>
  <si>
    <t>PYREX SINTERED DISC 120MM POR1</t>
  </si>
  <si>
    <t>PYREX SINTERED DISC 120MM POR2</t>
  </si>
  <si>
    <t>PYREX SINTERED DISC 120MM POR3</t>
  </si>
  <si>
    <t>PYREX SINTERED DISC 120MM POR4</t>
  </si>
  <si>
    <t>PYREX VOLUMETRIC FLASKS, CLASS A, 1 ML</t>
  </si>
  <si>
    <t>PYREX VOLUMETRIC FLASKS, CLASS A, 1 ML, WORKS CERTIFIED</t>
  </si>
  <si>
    <t>PYREX VOLUMETRIC FLASKS, CLASS A, 2 ML</t>
  </si>
  <si>
    <t>PYREX VOLUMETRIC FLASKS, CLASS A, 2 ML, WORKS CERTIFIED</t>
  </si>
  <si>
    <t>PYREX VOLUMETRIC FLASKS, CLASS A, 5 ML</t>
  </si>
  <si>
    <t>PYREX VOLUMETRIC FLASKS, CLASS A, 5 ML, WORKS CERTIFIED</t>
  </si>
  <si>
    <t>PYREX VOLUMETRIC FLASKS, CLASS A, 10 ML</t>
  </si>
  <si>
    <t>PYREX VOLUMETRIC FLASKS, CLASS A, 10 ML, WORKS CERTIFIED</t>
  </si>
  <si>
    <t>PYREX VOLUMETRIC FLASKS, CLASS A, 20 ML</t>
  </si>
  <si>
    <t>PYREX VOLUMETRIC FLASKS, CLASS A, 20 ML, WORKS CERTIFIED</t>
  </si>
  <si>
    <t>PYREX VOLUMETRIC FLASKS, CLASS A, 25 ML</t>
  </si>
  <si>
    <t>PYREX VOLUMETRIC FLASKS, CLASS A, 25 ML, WORKS CERTIFIED</t>
  </si>
  <si>
    <t>PYREX VOLUMETRIC FLASKS, CLASS A, 50 ML</t>
  </si>
  <si>
    <t>PYREX VOLUMETRIC FLASKS, CLASS A, 50 ML, WORKS CERTIFIED</t>
  </si>
  <si>
    <t>PYREX VOLUMETRIC FLASKS, CLASS A, 100 ML</t>
  </si>
  <si>
    <t>PYREX VOLUMETRIC FLASKS, CLASS A, 100 ML, WORKS CERTIFIED</t>
  </si>
  <si>
    <t>PYREX VOLUMETRIC FLASKS, CLASS A, 200 ML</t>
  </si>
  <si>
    <t>PYREX VOLUMETRIC FLASKS, CLASS A, 200 ML, WORKS CERTIFIED</t>
  </si>
  <si>
    <t>PYREX VOLUMETRIC FLASKS, CLASS A, 250 ML</t>
  </si>
  <si>
    <t>PYREX VOLUMETRIC FLASKS, CLASS A, 250 ML, WORKS CERTIFIED</t>
  </si>
  <si>
    <t>PYREX VOLUMETRIC FLASKS, CLASS A, 500 ML</t>
  </si>
  <si>
    <t>PYREX VOLUMETRIC FLASKS, CLASS A, 500 ML, WORKS CERTIFIED</t>
  </si>
  <si>
    <t>PYREX VOLUMETRIC FLASKS, CLASS A, 1000 ML</t>
  </si>
  <si>
    <t>PYREX VOLUMETRIC FLASKS, CLASS A, 1000 ML, WORKS CERTIFIED</t>
  </si>
  <si>
    <t>PYREX VOLUMETRIC FLASKS, CLASS A, 2000 ML</t>
  </si>
  <si>
    <t>PYREX VOLUMETRIC FLASKS, CLASS A, 2000 ML, WORKS CERTIFIED</t>
  </si>
  <si>
    <t>PYREX VOLUMETRIC FLASKS, CLASS A, 5000 ML</t>
  </si>
  <si>
    <t>PYREX VOLUMETRIC FLASKS, CLASS A, 5000 ML, WORKS CERTIFIED</t>
  </si>
  <si>
    <t>PYREX VOLUMETRIC FLASKS, CLASS A, AMBER COLOURED, 5 ML</t>
  </si>
  <si>
    <t>PYREX VOLUMETRIC FLASKS, CLASS A, AMBER COLOURED, 5 ML, WORKS CERTIFIED</t>
  </si>
  <si>
    <t>PYREX VOLUMETRIC FLASKS, CLASS A, AMBER COLOURED, 10 ML</t>
  </si>
  <si>
    <t>PYREX VOLUMETRIC FLASKS, CLASS A, AMBER COLOURED, 10 ML, WORKS CERTIFIED</t>
  </si>
  <si>
    <t>PYREX VOLUMETRIC FLASKS, CLASS A, AMBER COLOURED, 25 ML</t>
  </si>
  <si>
    <t>PYREX VOLUMETRIC FLASKS, CLASS A, AMBER COLOURED, 25 ML, WORKS CERTIFIED</t>
  </si>
  <si>
    <t>PYREX VOLUMETRIC FLASKS, CLASS A, AMBER COLOURED, 50 ML</t>
  </si>
  <si>
    <t>PYREX VOLUMETRIC FLASKS, CLASS A, AMBER COLOURED, 50 ML, WORKS CERTIFIED</t>
  </si>
  <si>
    <t>PYREX VOLUMETRIC FLASKS, CLASS A, AMBER COLOURED, 100 ML</t>
  </si>
  <si>
    <t>PYREX VOLUMETRIC FLASKS, CLASS A, AMBER COLOURED, 100 ML, WORKS CERTIFIED</t>
  </si>
  <si>
    <t>PYREX VOLUMETRIC FLASKS, CLASS A, AMBER COLOURED, 200 ML</t>
  </si>
  <si>
    <t>PYREX VOLUMETRIC FLASKS, CLASS A, AMBER COLOURED, 200 ML, WORKS CERTIFIED</t>
  </si>
  <si>
    <t>PYREX VOLUMETRIC FLASKS, CLASS A, AMBER COLOURED, 250 ML</t>
  </si>
  <si>
    <t>PYREX VOLUMETRIC FLASKS, CLASS A, AMBER COLOURED, 250 ML, WORKS CERTIFIED</t>
  </si>
  <si>
    <t>PYREX VOLUMETRIC FLASKS, CLASS A, AMBER COLOURED, 500 ML</t>
  </si>
  <si>
    <t>PYREX VOLUMETRIC FLASKS, CLASS A, AMBER COLOURED, 500 ML, WORKS CERTIFIED</t>
  </si>
  <si>
    <t>PYREX VOLUMETRIC FLASKS, CLASS A, AMBER COLOURED, 1000 ML</t>
  </si>
  <si>
    <t>PYREX VOLUMETRIC FLASKS, CLASS A, AMBER COLOURED, 1000 ML, WORKS CERTIFIED</t>
  </si>
  <si>
    <t>PYREX VOLUMETRIC FLASKS, CLASS A, AMBER COLOURED, 2000 ML</t>
  </si>
  <si>
    <t>PYREX VOLUMETRIC FLASKS, CLASS A, AMBER COLOURED, 2000 ML, WORKS CERTIFIED</t>
  </si>
  <si>
    <t>PYREX CYLINDER, WITH SPOUT, WHITE GRADUATIONS, CLASS B, 5 ML</t>
  </si>
  <si>
    <t>PYREX CYLINDER, WITH SPOUT, WHITE GRADUATIONS, CLASS B, 10 ML</t>
  </si>
  <si>
    <t>PYREX CYLINDER, WITH SPOUT, WHITE GRADUATIONS, CLASS B, 25 ML</t>
  </si>
  <si>
    <t>PYREX CYLINDER, WITH SPOUT, WHITE GRADUATIONS, CLASS B, 50 ML</t>
  </si>
  <si>
    <t>PYREX CYLINDER, WITH SPOUT, WHITE GRADUATIONS, CLASS B, 100 ML</t>
  </si>
  <si>
    <t>PYREX CYLINDER, WITH SPOUT, WHITE GRADUATIONS, CLASS B, 250 ML</t>
  </si>
  <si>
    <t>PYREX CYLINDER, WITH SPOUT, WHITE GRADUATIONS, CLASS B, 500 ML</t>
  </si>
  <si>
    <t>PYREX CYLINDER, WITH SPOUT, WHITE GRADUATIONS, CLASS B, 1000 ML</t>
  </si>
  <si>
    <t>PYREX CYLINDER, WITH SPOUT, WHITE GRADUATIONS, CLASS B, 2000 ML</t>
  </si>
  <si>
    <t>PYREX CYLINDERS, WITH SPOUT, CLASS A, 5 ML</t>
  </si>
  <si>
    <t>PYREX CYLINDERS, WITH SPOUT, CLASS A, 5 ML, WORKS CERTIFIED</t>
  </si>
  <si>
    <t>PYREX CYLINDERS, WITH SPOUT, CLASS A, 10 ML</t>
  </si>
  <si>
    <t>PYREX CYLINDERS, WITH SPOUT, CLASS A, 10 ML, WORKS CERTIFIED</t>
  </si>
  <si>
    <t>PYREX CYLINDERS, WITH SPOUT, CLASS A, 25 ML</t>
  </si>
  <si>
    <t>PYREX CYLINDERS, WITH SPOUT, CLASS A, 25 ML, WORKS CERTIFIED</t>
  </si>
  <si>
    <t>PYREX CYLINDERS, WITH SPOUT, CLASS A, 50 ML</t>
  </si>
  <si>
    <t>PYREX CYLINDERS, WITH SPOUT, CLASS A, 50 ML, WORKS CERTIFIED</t>
  </si>
  <si>
    <t>PYREX CYLINDERS, WITH SPOUT, CLASS A, 100 ML</t>
  </si>
  <si>
    <t>PYREX CYLINDERS, WITH SPOUT, CLASS A, 100 ML, WORKS CERTIFIED</t>
  </si>
  <si>
    <t>PYREX CYLINDERS, WITH SPOUT, CLASS A, 250 ML</t>
  </si>
  <si>
    <t>PYREX CYLINDERS, WITH SPOUT, CLASS A, 250 ML, WORKS CERTIFIED</t>
  </si>
  <si>
    <t>PYREX CYLINDERS, WITH SPOUT, CLASS A, 500 ML</t>
  </si>
  <si>
    <t>PYREX CYLINDERS, WITH SPOUT, CLASS A, 500 ML, WORKS CERTIFIED</t>
  </si>
  <si>
    <t>PYREX CYLINDERS, WITH SPOUT, CLASS A, 1000 ML</t>
  </si>
  <si>
    <t>PYREX CYLINDERS, WITH SPOUT, CLASS A, 1000 ML, WORKS CERTIFIED</t>
  </si>
  <si>
    <t>PYREX CYLINDERS, WITH SPOUT, CLASS A, 2000 ML</t>
  </si>
  <si>
    <t>PYREX CYLINDERS, WITH SPOUT, CLASS A, 2000 ML, WORKS CERTIFIED</t>
  </si>
  <si>
    <t>PYREX CYLINDER, WITH SPOUT, GLASS BODY WITH PLASTIC FOOT, CLASS B, 10 ML</t>
  </si>
  <si>
    <t>PYREX CYLINDER, WITH SPOUT, GLASS BODY WITH PLASTIC FOOT, CLASS B, 25 ML</t>
  </si>
  <si>
    <t>PYREX CYLINDER, WITH SPOUT, GLASS BODY WITH PLASTIC FOOT, CLASS B, 50 ML</t>
  </si>
  <si>
    <t>PYREX CYLINDER, WITH SPOUT, GLASS BODY WITH PLASTIC FOOT, CLASS B, 100 ML</t>
  </si>
  <si>
    <t>PYREX CYLINDER, WITH SPOUT, GLASS BODY WITH PLASTIC FOOT, CLASS B, 250 ML</t>
  </si>
  <si>
    <t>PYREX CYLINDER WITH POLYETHYLENE STOPPER, WHITE GRADUATIONS, CLASS B, 10 ML</t>
  </si>
  <si>
    <t>PYREX CYLINDER WITH POLYETHYLENE STOPPER, WHITE GRADUATIONS, CLASS B, 25 ML</t>
  </si>
  <si>
    <t>PYREX CYLINDER WITH POLYETHYLENE STOPPER, WHITE GRADUATIONS, CLASS B, 50 ML</t>
  </si>
  <si>
    <t>PYREX CYLINDER WITH POLYETHYLENE STOPPER, WHITE GRADUATIONS, CLASS B, 100 ML</t>
  </si>
  <si>
    <t>PYREX CYLINDER WITH POLYETHYLENE STOPPER, WHITE GRADUATIONS, CLASS B, 250 ML</t>
  </si>
  <si>
    <t>PYREX CYLINDER WITH POLYETHYLENE STOPPER, WHITE GRADUATIONS, CLASS B, 500 ML</t>
  </si>
  <si>
    <t>PYREX CYLINDER WITH POLYETHYLENE STOPPER, WHITE GRADUATIONS, CLASS B, 1000 ML</t>
  </si>
  <si>
    <t>PYREX CYLINDER WITH POLYETHYLENE STOPPER, WHITE GRADUATIONS, CLASS B, 2000 ML</t>
  </si>
  <si>
    <t>PYREX MIXING CYLINDER WITH POLYETHYLENE STOPPER, WHITE GRADUATIONS, CLASS A, 10 ML</t>
  </si>
  <si>
    <t>PYREX MIXING CYLINDER WITH POLYETHYLENE STOPPER, WHITE GRADUATIONS, CLASS A, 10 ML, WORKS CERTIFIED</t>
  </si>
  <si>
    <t>PYREX MIXING CYLINDER WITH POLYETHYLENE STOPPER, WHITE GRADUATIONS, CLASS A, 25 ML</t>
  </si>
  <si>
    <t>PYREX MIXING CYLINDER WITH POLYETHYLENE STOPPER, WHITE GRADUATIONS, CLASS A, 25 ML, WORKS CERTIFIED</t>
  </si>
  <si>
    <t>PYREX MIXING CYLINDER WITH POLYETHYLENE STOPPER, WHITE GRADUATIONS, CLASS A, 50 ML</t>
  </si>
  <si>
    <t>PYREX MIXING CYLINDER WITH POLYETHYLENE STOPPER, WHITE GRADUATIONS, CLASS A, 50 ML, WORKS CERTIFIED</t>
  </si>
  <si>
    <t>PYREX MIXING CYLINDER WITH POLYETHYLENE STOPPER, WHITE GRADUATIONS, CLASS A, 100 ML</t>
  </si>
  <si>
    <t>PYREX MIXING CYLINDER WITH POLYETHYLENE STOPPER, WHITE GRADUATIONS, CLASS A, 100 ML, WORKS CERTIFIED</t>
  </si>
  <si>
    <t>PYREX MIXING CYLINDER WITH POLYETHYLENE STOPPER, WHITE GRADUATIONS, CLASS A, 250 ML</t>
  </si>
  <si>
    <t>PYREX MIXING CYLINDER WITH POLYETHYLENE STOPPER, WHITE GRADUATIONS, CLASS A, 250 ML, WORKS CERTIFIED</t>
  </si>
  <si>
    <t>PYREX MIXING CYLINDER WITH POLYETHYLENE STOPPER, WHITE GRADUATIONS, CLASS A, 500 ML</t>
  </si>
  <si>
    <t>PYREX MIXING CYLINDER WITH POLYETHYLENE STOPPER, WHITE GRADUATIONS, CLASS A, 500 ML, WORKS CERTIFIED</t>
  </si>
  <si>
    <t>PYREX MIXING CYLINDER WITH POLYETHYLENE STOPPER, WHITE GRADUATIONS, CLASS A, 1000 ML</t>
  </si>
  <si>
    <t>PYREX MIXING CYLINDER WITH POLYETHYLENE STOPPER, WHITE GRADUATIONS, CLASS A, 1000 ML, WORKS CERTIFIED</t>
  </si>
  <si>
    <t>PYREX MIXING CYLINDER WITH POLYETHYLENE STOPPER, WHITE GRADUATIONS, CLASS A, 2000 ML</t>
  </si>
  <si>
    <t>PYREX MIXING CYLINDER WITH POLYETHYLENE STOPPER, WHITE GRADUATIONS, CLASS A, 2000 ML, WORKS CERTIFIED</t>
  </si>
  <si>
    <t>PYREX CYLINDER WITH PLASTIC STOPPER &amp; DETACHABLE PLASTIC FOOT, CLASS B, 25 ML</t>
  </si>
  <si>
    <t>PYREX CYLINDER WITH PLASTIC STOPPER &amp; DETACHABLE PLASTIC FOOT, CLASS B, 50 ML</t>
  </si>
  <si>
    <t>PYREX CYLINDER WITH PLASTIC STOPPER &amp; DETACHABLE PLASTIC FOOT, CLASS B, 100 ML</t>
  </si>
  <si>
    <t>PYREX CYLINDER WITH PLASTIC STOPPER &amp; DETACHABLE PLASTIC FOOT, CLASS B, 250 ML</t>
  </si>
  <si>
    <t>PYREX CYLINDER, TALL FORM, HEAVY DUTY RIM, CLASS B, 100 ML</t>
  </si>
  <si>
    <t>PYREX CYLINDER, TALL FORM, HEAVY DUTY RIM, CLASS B, 1000 ML</t>
  </si>
  <si>
    <t>PYREX CYLINDER, TALL FORM, HEAVY DUTY RIM, CLASS B, 250 ML</t>
  </si>
  <si>
    <t>PYREX CYLINDER, TALL FORM, HEAVY DUTY RIM, CLASS B, 2000 ML</t>
  </si>
  <si>
    <t>PYREX CYLINDER, TALL FORM, HEAVY DUTY RIM, CLASS B, 50 ML</t>
  </si>
  <si>
    <t>PYREX CYLINDER, TALL FORM, HEAVY DUTY RIM, CLASS B, 500 ML</t>
  </si>
  <si>
    <t>PYREX CYLINDER, SQUAT FORM, HEAVY DUTY RIM, CLASS B, 10 ML</t>
  </si>
  <si>
    <t>PYREX CYLINDER, SQUAT FORM, HEAVY DUTY RIM, CLASS B, 100 ML</t>
  </si>
  <si>
    <t>PYREX CYLINDER, SQUAT FORM, HEAVY DUTY RIM, CLASS B, 1000 ML</t>
  </si>
  <si>
    <t>PYREX CYLINDER, SQUAT FORM, HEAVY DUTY RIM, CLASS B, 25 ML</t>
  </si>
  <si>
    <t>PYREX CYLINDER, SQUAT FORM, HEAVY DUTY RIM, CLASS B, 250 ML</t>
  </si>
  <si>
    <t>PYREX CYLINDER, SQUAT FORM, HEAVY DUTY RIM, CLASS B, 50 ML</t>
  </si>
  <si>
    <t>PYREX CYLINDER, SQUAT FORM, HEAVY DUTY RIM, CLASS B, 500 ML</t>
  </si>
  <si>
    <t>PYREX BURETTES, PTFE KEY, CLASS B, 10 ML</t>
  </si>
  <si>
    <t>PYREX BURETTES, PTFE KEY, CLASS B, 25 ML</t>
  </si>
  <si>
    <t>PYREX BURETTES, PTFE KEY, CLASS B, 50 ML</t>
  </si>
  <si>
    <t>PYREX BURETTES, PTFE KEY, CLASS B, 100 ML</t>
  </si>
  <si>
    <t>PYREX BURETTES, PTFE KEY, CLASS AS, 10 ML</t>
  </si>
  <si>
    <t>PYREX BURETTES, PTFE KEY, CLASS AS, 25 ML</t>
  </si>
  <si>
    <t>PYREX BURETTES, PTFE KEY, CLASS AS, 50 ML</t>
  </si>
  <si>
    <t>PYREX BURETTES, PTFE KEY, CLASS AS, 100 ML</t>
  </si>
  <si>
    <t>PYREX BURETTES, PTFE KEY, CLASS AS, 10 ML, WORKS CERTIFIED</t>
  </si>
  <si>
    <t>PYREX BURETTES, PTFE KEY, CLASS AS, 25 ML, WORKS CERTIFIED</t>
  </si>
  <si>
    <t>PYREX BURETTES, PTFE KEY, CLASS AS, 50 ML, WORKS CERTIFIED</t>
  </si>
  <si>
    <t>PYREX BURETTES, PTFE KEY, CLASS AS, 100 ML, WORKS CERTIFIED</t>
  </si>
  <si>
    <t>PYREX BURETTE AUTOMATIC ZERO CLASS AS 10 ML</t>
  </si>
  <si>
    <t>PYREX BURETTE AUTOMATIC ZERO CLASS AS 25 ML</t>
  </si>
  <si>
    <t>PYREX BURETTE AUTOMATIC ZERO CLASS AS 50 ML</t>
  </si>
  <si>
    <t>PYREX RESERVOIR BOTTLE 29/32 SOCKET 2000 ML</t>
  </si>
  <si>
    <t>PYREX BLOWING BALL TO FIT CLASS AS AUTOMATIC BURETTES</t>
  </si>
  <si>
    <t>PYREX BURETTES, SOFNOL, AUTOMATIC ZERO, ROTAFLO STOPCOCK, CLASS B, 10 ML</t>
  </si>
  <si>
    <t>PYREX BURETTES, SOFNOL, AUTOMATIC ZERO, ROTAFLO STOPCOCK, CLASS B, 20 ML</t>
  </si>
  <si>
    <t>PYREX BURETTES, SOFNOL, AUTOMATIC ZERO, ROTAFLO STOPCOCK, CLASS B, 25 ML</t>
  </si>
  <si>
    <t>PYREX POLYETHYLENE RESERVOIR BOTTLE 500 ML</t>
  </si>
  <si>
    <t>PYREX POLYETHYLENE RESERVOIR BOTTLE 1000 ML</t>
  </si>
  <si>
    <t>PYREX BURETTE AUTOMATIC ZERO SCHELLBACH CLASS AS 10 ML</t>
  </si>
  <si>
    <t>PYREX BURETTE AUTOMATIC ZERO SCHELLBACH CLASS AS 25 ML</t>
  </si>
  <si>
    <t>PYREX BURETTE AUTOMATIC ZERO SCHELLBACH CLASS AS 50 ML</t>
  </si>
  <si>
    <t>PYREX CROW RECEIVER, CLASS B 100 ML</t>
  </si>
  <si>
    <t>PYREX CENTRIFUGE TUBE, PEAR SHAPE, ASTM, 100 ML</t>
  </si>
  <si>
    <t>PYREX CENTRIFUGE TUBE, CONICAL, ASTM, 100 ML</t>
  </si>
  <si>
    <t>PYREX CENTRIFUGE TUBE CONICAL BOTTOM GRADUATED 15 ML</t>
  </si>
  <si>
    <t>PYREX BURETTE AUTOMATIC ZERO SCHELLBACH INTERMEDIATE STOPCOCK CLASS AS 10 ML</t>
  </si>
  <si>
    <t>PYREX BURETTE AUTOMATIC ZERO SCHELLBACH INTERMEDIATE STOPCOCK CLASS AS 25 ML</t>
  </si>
  <si>
    <t>PYREX BURETTE AUTOMATIC ZERO SCHELLBACH INTERMEDIATE STOPCOCK CLASS AS 50 ML</t>
  </si>
  <si>
    <t>PYREX DROPPING FUNNEL, GRADUATED, GLASS KEY, GLASS STOPPER, 50 ML</t>
  </si>
  <si>
    <t>PYREX DROPPING FUNNEL, GRADUATED, GLASS KEY, GLASS STOPPER, 100 ML</t>
  </si>
  <si>
    <t>PYREX DROPPING FUNNEL, GRADUATED, GLASS KEY, GLASS STOPPER, 250 ML</t>
  </si>
  <si>
    <t>PYREX DROPPING FUNNEL, GRADUATED, GLASS KEY, GLASS STOPPER, 500 ML</t>
  </si>
  <si>
    <t>PYREX DROPPING FUNNEL, GRADUATED, GLASS KEY, GLASS STOPPER, 1000 ML</t>
  </si>
  <si>
    <t>PYREX BUCHNER FILTER FUNNEL, SINTERED GLASS DISC, POROSITY 1, 30 ML</t>
  </si>
  <si>
    <t>PYREX BUCHNER FILTER FUNNEL, SINTERED GLASS DISC, POROSITY 2, 30 ML</t>
  </si>
  <si>
    <t>PYREX BUCHNER FILTER FUNNEL, SINTERED GLASS DISC, POROSITY 3, 30 ML</t>
  </si>
  <si>
    <t>PYREX BUCHNER FILTER FUNNEL, SINTERED GLASS DISC, POROSITY 4, 30 ML</t>
  </si>
  <si>
    <t>PYREX BUCHNER FILTER FUNNEL, SINTERED GLASS DISC, POROSITY 5, 30 ML</t>
  </si>
  <si>
    <t>PYREX BUCHNER FILTER FUNNEL, SINTERED GLASS DISC, 40 MM DIAMETER, POROSITY 0, 50 ML</t>
  </si>
  <si>
    <t>PYREX BUCHNER FILTER FUNNEL, SINTERED GLASS DISC, 40 MM DIAMETER, POROSITY 1, 50 ML</t>
  </si>
  <si>
    <t>PYREX BUCHNER FILTER FUNNEL, SINTERED GLASS DISC, 40 MM DIAMETER, POROSITY 2, 50 ML</t>
  </si>
  <si>
    <t>PYREX BUCHNER FILTER FUNNEL, SINTERED GLASS DISC, 40 MM DIAMETER, POROSITY 3, 50 ML</t>
  </si>
  <si>
    <t>PYREX BUCHNER FILTER FUNNEL, SINTERED GLASS DISC, 40 MM DIAMETER, POROSITY 4, 50 ML</t>
  </si>
  <si>
    <t>PYREX BUCHNER FILTER FUNNEL, SINTERED GLASS DISC, 40 MM DIAMETER, POROSITY 5, 50 ML</t>
  </si>
  <si>
    <t>PYREX GOOCH CRUCIBLE 20MM POROSITY 1</t>
  </si>
  <si>
    <t>PYREX GOOCH CRUCIBLE 20MM POROSITY 2</t>
  </si>
  <si>
    <t>PYREX GOOCH CRUCIBLE 20MM POROSITY 3</t>
  </si>
  <si>
    <t>PYREX GOOCH CRUCIBLE 20MM POROSITY 4</t>
  </si>
  <si>
    <t>PYREX GOOCH CRUCIBLE 30MM POROSITY 1</t>
  </si>
  <si>
    <t>PYREX GOOCH CRUCIBLE 30MM POROSITY 2</t>
  </si>
  <si>
    <t>PYREX GOOCH CRUCIBLE 30MM POROSITY 3</t>
  </si>
  <si>
    <t>PYREX GOOCH CRUCIBLE 30MM POROSITY 4</t>
  </si>
  <si>
    <t>PYREX GOOCH CRUCIBLE 30MM POROSITY 5</t>
  </si>
  <si>
    <t>PYREX GOOCH CRUCIBLE 40MM POROSITY 1</t>
  </si>
  <si>
    <t>PYREX GOOCH CRUCIBLE 40MM POROSITY 2</t>
  </si>
  <si>
    <t>PYREX GOOCH CRUCIBLE 40MM POROSITY 3</t>
  </si>
  <si>
    <t>PYREX GOOCH CRUCIBLE 40MM POROSITY 4</t>
  </si>
  <si>
    <t>PYREX GOOCH CRUCIBLE 40MM POROSITY 5</t>
  </si>
  <si>
    <t>PYREX ADAPTORS FOR GOOCH CRUCIBLES (CODES 3650)</t>
  </si>
  <si>
    <t>PYREX ADAPTORS FOR GOOCH CRUCIBLES (CODES 3660)</t>
  </si>
  <si>
    <t>PYREX ADAPTORS FOR GOOCH CRUCIBLES (CODES 3680)</t>
  </si>
  <si>
    <t>PYREX BUCHNER FILTER FUNNELS, SINTERED GLASS DISC, 60 MM DIAMETER, POROSITY 0, 125 ML</t>
  </si>
  <si>
    <t>PYREX BUCHNER FILTER FUNNELS, SINTERED GLASS DISC, 60 MM DIAMETER, POROSITY 1, 125 ML</t>
  </si>
  <si>
    <t>PYREX BUCHNER FILTER FUNNELS, SINTERED GLASS DISC, 60 MM DIAMETER, POROSITY 2, 125 ML</t>
  </si>
  <si>
    <t>PYREX BUCHNER FILTER FUNNELS, SINTERED GLASS DISC, 60 MM DIAMETER, POROSITY 3, 125 ML</t>
  </si>
  <si>
    <t>PYREX BUCHNER FILTER FUNNELS, SINTERED GLASS DISC, 60 MM DIAMETER, POROSITY 4, 125 ML</t>
  </si>
  <si>
    <t>PYREX BUCHNER FILTER FUNNELS, SINTERED GLASS DISC, 60 MM DIAMETER, POROSITY 5, 125 ML</t>
  </si>
  <si>
    <t>PYREX BUECHNER FILTER FUNNELS, SINTERED GLASS DISC, 95 MM DIAMETER POROSITY 0, 500 ML</t>
  </si>
  <si>
    <t>PYREX BUECHNER FILTER FUNNELS, SINTERED GLASS DISC, 95 MM DIAMETER POROSITY 1, 500 ML</t>
  </si>
  <si>
    <t>PYREX BUECHNER FILTER FUNNELS, SINTERED GLASS DISC, 95 MM DIAMETER POROSITY 2, 500 ML</t>
  </si>
  <si>
    <t>PYREX BUECHNER FILTER FUNNELS, SINTERED GLASS DISC, 95 MM DIAMETER POROSITY 3, 500 ML</t>
  </si>
  <si>
    <t>PYREX BUECHNER FILTER FUNNELS, SINTERED GLASS DISC, 95 MM DIAMETER POROSITY 4, 500 ML</t>
  </si>
  <si>
    <t>PYREX BUECHNER FILTER FUNNELS, SINTERED GLASS DISC, 95 MM DIAMETER POROSITY 5, 500 ML</t>
  </si>
  <si>
    <t>PYREX BUECHNER FILTER FUNNELS, SINTERED GLASS DISC, 120 MM DIAMETER, POROSITY 1, 1000 ML</t>
  </si>
  <si>
    <t>PYREX BUECHNER FILTER FUNNELS, SINTERED GLASS DISC, 120 MM DIAMETER, POROSITY 2, 1000 ML</t>
  </si>
  <si>
    <t>PYREX BUECHNER FILTER FUNNELS, SINTERED GLASS DISC, 120 MM DIAMETER, POROSITY 3, 1000 ML</t>
  </si>
  <si>
    <t>PYREX BUECHNER FILTER FUNNELS, SINTERED GLASS DISC, 120 MM DIAMETER, POROSITY 4, 1000 ML</t>
  </si>
  <si>
    <t>PYREX BUECHNER FILTER FUNNELS, SINTERED GLASS DISC, 175 MM DIAMETER, POROSITY 1, 4000 ML</t>
  </si>
  <si>
    <t>PYREX BUECHNER FILTER FUNNELS, SINTERED GLASS DISC, 175 MM DIAMETER, POROSITY 2, 4000 ML</t>
  </si>
  <si>
    <t>PYREX BUECHNER FILTER FUNNELS, SINTERED GLASS DISC, 175 MM DIAMETER, POROSITY 3, 4000 ML</t>
  </si>
  <si>
    <t>PYREX BUECHNER FILTER FUNNELS, SINTERED GLASS DISC, 175 MM DIAMETER, POROSITY 4, 4000 ML</t>
  </si>
  <si>
    <t>PYREX FUNNEL, SINTERED GLASS DISC, POROSITY 2, 20 ML</t>
  </si>
  <si>
    <t>PYREX FUNNEL, SINTERED GLASS DISC, POROSITY 3, 20 ML</t>
  </si>
  <si>
    <t>PYREX FUNNEL, SINTERED GLASS DISC, POROSITY 4, 20 ML</t>
  </si>
  <si>
    <t>PYREX FUNNEL, SINTERED GLASS DISC, POROSITY 3, 30ML</t>
  </si>
  <si>
    <t>PYREX FILTER FUNNEL, SINTERED GLASS DISC, CYLINDRICAL, POROSITY 1, 130 ML</t>
  </si>
  <si>
    <t>PYREX FILTER FUNNEL, SINTERED GLASS DISC, CYLINDRICAL, POROSITY 2, 130 ML</t>
  </si>
  <si>
    <t>PYREX FILTER FUNNEL, SINTERED GLASS DISC, CYLINDRICAL, POROSITY 3, 130 ML</t>
  </si>
  <si>
    <t>PYREX FUNNEL FILTER</t>
  </si>
  <si>
    <t>PYREX FILTER FUNNEL, SINTERED GLASS DISC, CYLINDRICAL, POROSITY 1, 50 ML</t>
  </si>
  <si>
    <t>PYREX FILTER FUNNEL, SINTERED GLASS DISC, CYLINDRICAL, POROSITY 2, 50 ML</t>
  </si>
  <si>
    <t>PYREX FILTER FUNNEL, SINTERED GLASS DISC, CYLINDRICAL, POROSITY 3, 50 ML</t>
  </si>
  <si>
    <t>PYREX FILTER FUNNEL, SINTERED GLASS DISC, CYLINDRICAL, POROSITY 4, 50 ML</t>
  </si>
  <si>
    <t>PYREX FILTER FUNNEL, SINTERED GLASS DISC, CYLINDRICAL, POROSITY 5, 50 ML</t>
  </si>
  <si>
    <t>PYREX CROMATOGRAPHY COLUMN PLAIN, 30 ML</t>
  </si>
  <si>
    <t>PYREX MICRO FILTER 8ML POROSITY 1</t>
  </si>
  <si>
    <t>PYREX MICRO FILTER 8ML POROSITY 2</t>
  </si>
  <si>
    <t>PYREX MICRO FILTER 8ML POROSITY 3</t>
  </si>
  <si>
    <t>PYREX GAS DISTRIBUTION TUBES, POROSITY 0</t>
  </si>
  <si>
    <t>PYREX GAS DISTRIBUTION TUBES, POROSITY 1</t>
  </si>
  <si>
    <t>PYREX GAS DISTRIBUTION TUBES, POROSITY 2</t>
  </si>
  <si>
    <t>PYREX GAS DISTRIBUTION TUBES, POROSITY 3</t>
  </si>
  <si>
    <t>PYREX EXTRACTION THIMBLE 20MM DISC</t>
  </si>
  <si>
    <t>PYREX EXTRACTION THIMBLE 30MM DISC</t>
  </si>
  <si>
    <t>QUICKFIT SOXHLET EXTRACTION ASSEMBLY NOMINAL CAPACITY 40 ML</t>
  </si>
  <si>
    <t>PYREX SEPARATING FUNNEL, GILSON, PTFE KEY, 60 ML, STOPPER SIZE 14/23</t>
  </si>
  <si>
    <t>PYREX SEPARATING FUNNEL, GILSON, PTFE KEY, 125 ML, STOPPER SIZE 19/26</t>
  </si>
  <si>
    <t>PYREX SEPARATING FUNNEL, GILSON, PTFE KEY, 250 ML, STOPPER SIZE 24/29</t>
  </si>
  <si>
    <t>PYREX SEPARATING FUNNEL, GILSON, PTFE KEY, 500 ML, STOPPER SIZE 24/29</t>
  </si>
  <si>
    <t>PYREX SEPARATING FUNNEL, GILSON, PTFE KEY, 1000 ML, STOPPER SIZE 29/32</t>
  </si>
  <si>
    <t>PYREX SEPARATING FUNNEL, GILSON, PTFE KEY, 2000 ML, STOPPER SIZE 29/32</t>
  </si>
  <si>
    <t>PYREX SEPARATING FUNNEL, GILSON, PTFE KEY, 4000 ML, STOPPER SIZE 34/35</t>
  </si>
  <si>
    <t>STOPCOCK TO FIT ASPIRATORS BSH05A, BSH10A, BSH20A AND BSH30A</t>
  </si>
  <si>
    <t>PYREX BLUE PE FOOT (TO FIT 10ML 3205 SERIES CYLINDERS)</t>
  </si>
  <si>
    <t>PYREX BLUE PE FOOT (TO FIT 25ML 3205 &amp; 3215 SERIES CYLINDERS)</t>
  </si>
  <si>
    <t>PYREX BLUE PE FOOT (TO FIT 50ML 3205 &amp; 3215 SERIES CYLINDERS)</t>
  </si>
  <si>
    <t>PYREX BLUE PE FOOT (TO FIT 100ML 3205 &amp; 3215 SERIES CYLINDERS)</t>
  </si>
  <si>
    <t>PYREX BLUE PE FOOT (TO FIT 250ML 3205 &amp; 3215 SERIES CYLINDERS)</t>
  </si>
  <si>
    <t>PYREX SCREWCAP SVL 13MM</t>
  </si>
  <si>
    <t>PYREX SCREWCAP SVL 15MM</t>
  </si>
  <si>
    <t>PYREX SCREWCAP SVL 18MM</t>
  </si>
  <si>
    <t>PYREX SCREWCAP SVL 20MM</t>
  </si>
  <si>
    <t>PYREX SCREWCAP SVL 22MM</t>
  </si>
  <si>
    <t>PYREX SCREWCAP SVL 25MM</t>
  </si>
  <si>
    <t>PYREX SCREWCAP SVL 30MM</t>
  </si>
  <si>
    <t>PYREX SCREWCAP SVL 42MM</t>
  </si>
  <si>
    <t>PYREX SCREWCAP SVL 60MM</t>
  </si>
  <si>
    <t>PYREX SCREWCAP GL25 BLUE PP</t>
  </si>
  <si>
    <t>PYREX SCREWCAP GL32 BLUE PP</t>
  </si>
  <si>
    <t>PYREX SCREWCAP GL45 BLUE PP</t>
  </si>
  <si>
    <t>PYREX SCREWCAP GL45 GREEN PP</t>
  </si>
  <si>
    <t>PYREX SCREWCAP GL45 YELLOW PP</t>
  </si>
  <si>
    <t>PYREX SCREWCAP GL45 GREY PP</t>
  </si>
  <si>
    <t>PYREX SCREWCAP GLS80 BLUE PP</t>
  </si>
  <si>
    <t>PYREX SCREWCAP MEMBRANE GL45 BLUE</t>
  </si>
  <si>
    <t>QUICKFIT PP SCREWTHREAD CONNECTOR</t>
  </si>
  <si>
    <t>QUICKFIT PTFE SCREWTHREAD CONNECTOR</t>
  </si>
  <si>
    <t>QUICKFIT SPARE VITON O-RING</t>
  </si>
  <si>
    <t>PYREX SCREWTHREAD HOLDER</t>
  </si>
  <si>
    <t>PYREX INSERT RUBBER 13MM PTFE FACED</t>
  </si>
  <si>
    <t>PYREX INSERT RUBBER 15MM PTFE FACED</t>
  </si>
  <si>
    <t>PYREX INSERT RUBBER 18MM PTFE FACED</t>
  </si>
  <si>
    <t>PYREX INSERT RUBBER 20MM PTFE FACED</t>
  </si>
  <si>
    <t>PYREX INSERT RUBBER 22MM PTFE FACED</t>
  </si>
  <si>
    <t>PYREX INSERT RUBBER 25MM PTFE FACED</t>
  </si>
  <si>
    <t>PYREX INSERT RUBBER 30MM PTFE FACED</t>
  </si>
  <si>
    <t>PYREX INSERT RUBBER 42MM PTFE FACED</t>
  </si>
  <si>
    <t>PYREX INSERT RUBBER 60MM PTFE FACED</t>
  </si>
  <si>
    <t>PYREX PP CLEAR POURING RING - GL32</t>
  </si>
  <si>
    <t>PYREX PP CLEAR POURING RING - GL45</t>
  </si>
  <si>
    <t>PYREX PP CLEAR POURING RING - GLS80</t>
  </si>
  <si>
    <t>PYREX SCREWCAP RED GL25-PTFE SEAL</t>
  </si>
  <si>
    <t>PYREX SCREWCAP RED GL32-PTFE SEAL</t>
  </si>
  <si>
    <t>PYREX SCREWCAP RED GL45-PTFE SEAL</t>
  </si>
  <si>
    <t>PYREX ETFE RED POURING RING - GL32</t>
  </si>
  <si>
    <t>PYREX ETFE RED POURING RING - GL45</t>
  </si>
  <si>
    <t>PYREX SCREWCAP GL45 PP 2 PORTS GL14</t>
  </si>
  <si>
    <t>PYREX SCREWCAP GL45 PP 3 PORTS GL14</t>
  </si>
  <si>
    <t>PYREX SCREWCAP GL45 &amp; 2 HOSE CONNECTION</t>
  </si>
  <si>
    <t>PYREX SCREWCAP GL14 PP FOR TUBE CONNECTION</t>
  </si>
  <si>
    <t>PYREX SCREWCAP GL14 RED PBT PTFE LNR</t>
  </si>
  <si>
    <t>PYREX INSERT 1.6MM ID FOR GL14 CAP</t>
  </si>
  <si>
    <t>PYREX INSERT 3.0MM ID FOR GL14 CAP</t>
  </si>
  <si>
    <t>PYREX INSERT 3.2MM ID FOR GL14 CAP</t>
  </si>
  <si>
    <t>PYREX INSERT 6.0MM ID FOR GL14 CAP</t>
  </si>
  <si>
    <t>PYREX SET PRESSURE COMPENSATION 2&amp;3 PORT GL45 CAP</t>
  </si>
  <si>
    <t>CULTURE FLASK 2-POSITION PP CLOSURE, FOR USE WITH 1135 CULTURE FLASK AND 1138/10 FERNBACH FLASK</t>
  </si>
  <si>
    <t>PYREX SPARE SYRINGE FILTER</t>
  </si>
  <si>
    <t>PYREX SYRINGE FILTER WITH CONNECTOR</t>
  </si>
  <si>
    <t>PYREX BOTTLE POURER WITH GL45 SCREWTHREAD PTFE</t>
  </si>
  <si>
    <t>PYREX SILICONE RUBBER SEAL GL25 RED HIGH TEMPERATURE SCREWCAP</t>
  </si>
  <si>
    <t>PYREX SILICONE RUBBER SEAL GL32 RED HIGH TEMPERATURE SCREWCAP</t>
  </si>
  <si>
    <t>PYREX SILICONE RUBBER SEAL GL45 RED HIGH TEMPERATURE SCREWCAP</t>
  </si>
  <si>
    <t>CULTURE FLASK ALUMINIUM CLOSURE, FOR USE WITH 1135 CULTURE FLASK AND 1138/10 FERNBACH FLASK</t>
  </si>
  <si>
    <t>QUICKFIT MARKHAM STILL NITROGEN DETERMINATION DISTILLATION UNIT</t>
  </si>
  <si>
    <t>PYREX FLASK ERLENMEYER CONICAL HEAVY DUTY NARROW NECK 10 ML</t>
  </si>
  <si>
    <t>PYREX FLASK ERLENMEYER CONICAL HEAVY DUTY NARROW NECK 125 ML</t>
  </si>
  <si>
    <t>PYREX FLASK ERLENMEYER CONICAL HEAVY DUTY NARROW NECK 1000 ML</t>
  </si>
  <si>
    <t>PYREX FLASK ERLENMEYER CONICAL HEAVY DUTY NARROW NECK 25 ML</t>
  </si>
  <si>
    <t>PYREX FLASK ERLENMEYER CONICAL HEAVY DUTY NARROW NECK 250 ML</t>
  </si>
  <si>
    <t>PYREX FLASK ERLENMEYER CONICAL HEAVY DUTY NARROW NECK 2000 ML</t>
  </si>
  <si>
    <t>PYREX FLASK ERLENMEYER CONICAL HEAVY DUTY NARROW NECK 4000 ML</t>
  </si>
  <si>
    <t>PYREX FLASK ERLENMEYER CONICAL HEAVY DUTY NARROW NECK 50 ML</t>
  </si>
  <si>
    <t>PYREX FLASK ERLENMEYER CONICAL HEAVY DUTY NARROW NECK 500 ML</t>
  </si>
  <si>
    <t>PYREX FLASK ERLENMEYER CONICAL HEAVY DUTY NARROW NECK 6000 ML</t>
  </si>
  <si>
    <t>PYREX FLASK ERLENMEYER CONICAL HEAVY DUTY WIDE NECK 125 ML</t>
  </si>
  <si>
    <t>PYREX FLASK ERLENMEYER CONICAL HEAVY DUTY WIDE NECK 1000 ML</t>
  </si>
  <si>
    <t>PYREX FLASK ERLENMEYER CONICAL HEAVY DUTY WIDE NECK 250 ML</t>
  </si>
  <si>
    <t>PYREX FLASK ERLENMEYER CONICAL HEAVY DUTY WIDE NECK 2000 ML</t>
  </si>
  <si>
    <t>PYREX FLASK ERLENMEYER CONICAL HEAVY DUTY WIDE NECK 500 ML</t>
  </si>
  <si>
    <t>PYREX GRADUATED FUNNEL 15ML</t>
  </si>
  <si>
    <t>PYREX SINTERED FUNNEL BASE (FILTER HOLDER FOR 25 MM MEMBRANE)</t>
  </si>
  <si>
    <t>PYREX GRADUATED FUNNEL 300ML</t>
  </si>
  <si>
    <t>PYREX SINTERED FUNNEL BASE (FILTER HOLDER FOR 47 MM MEMBRANE)</t>
  </si>
  <si>
    <t>PYREX 47MM MEMBRANE FILTRATION APPARATUS</t>
  </si>
  <si>
    <t>PYREX SINTERED FUNNEL BASE (FOR FILTRATION SYSTEM)</t>
  </si>
  <si>
    <t>PYREX CONICAL FLASK 1000ML SUITABLE FOR USE UNDER VACUUM</t>
  </si>
  <si>
    <t>PYREX METAL RETAINING CLIP FOR FILTRATION SYSTEM</t>
  </si>
  <si>
    <t>SVL SPARE TORION GLASS BODY (WITHOUT GLANDS)</t>
  </si>
  <si>
    <t>SVL STIRRER GLAND SVL30</t>
  </si>
  <si>
    <t>SVL STIRRER GLAND WITH B19 CONE</t>
  </si>
  <si>
    <t>SVL STIRRER GLAND WITH B24 CONE</t>
  </si>
  <si>
    <t>SVL STIRRER GLAND WITH B29 CONE</t>
  </si>
  <si>
    <t>SVL STIRRER GLAND WITH B45 CONE</t>
  </si>
  <si>
    <t>SVL PLAIN SHAFT WITH THREADED END</t>
  </si>
  <si>
    <t>SVL STIRRER SHAFT</t>
  </si>
  <si>
    <t>SVL STIRRER SHAFT (TO FIT SVL REACTION VESSELS CAPACITY 500, 1000, 2000 ML)</t>
  </si>
  <si>
    <t>SVL STIRRER SHAFT (TO FIT SVL REACTION VESSELS CAPACITY, 1000, 2000, 4000 ML)</t>
  </si>
  <si>
    <t>SVL STIRRER SHAFT (TO FIT SVL REACTION VESSELS CAPACITY, 2000, 4000, 6000, 10000 ML)</t>
  </si>
  <si>
    <t>SVL STIRRER SHAFT (TO FIT SVL REACTION VESSELS CAPACITY, 20000 ML)</t>
  </si>
  <si>
    <t>SVL SCREW PTFE FOR STIRRER BLADES</t>
  </si>
  <si>
    <t>SVL SPARE GLAND (COMPLETE SET INCLUDES 3 BEARINGS, 2 BUSHES, 1 SPRING, 1 WASHER, 1 SCREWHEAD FITTING)</t>
  </si>
  <si>
    <t>SVL STIRRER BLADE ASSEMBLY COLLAPSIBLE</t>
  </si>
  <si>
    <t>SVL STIRRER BLADE ASSEMBLY PADDLE</t>
  </si>
  <si>
    <t>SVL STIRRER BLADE ASSEMBLY ANCHOR</t>
  </si>
  <si>
    <t>SVL STIRRER BLADE ASSEMBLY HELIX PTFE</t>
  </si>
  <si>
    <t>SVL SPARE STIRRER BEARINGS</t>
  </si>
  <si>
    <t>QUICKFIT SOXHLET EXTRACTION ASSEMBLY NOMINAL CAPACITY 600 ML</t>
  </si>
  <si>
    <t>QUICKFIT SOXHLET EXTRACTION ASSEMBLY NOMINAL CAPACITY 60 ML</t>
  </si>
  <si>
    <t>PYREX TEST TUBES 12X120MM MEDIUM WALL</t>
  </si>
  <si>
    <t>PYREX TEST TUBES 20X200MM MEDIUM WALL</t>
  </si>
  <si>
    <t>SVL ADAPTER SOCKET/SCREWTHREAD SVL JOINT SIZE 15, SOCKET SIZE 14/23</t>
  </si>
  <si>
    <t>SVL ADAPTER SOCKET/SCREWTHREAD SVL JOINT SIZE 22, SOCKET SIZE 24/29</t>
  </si>
  <si>
    <t>SVL ADAPTER SOCKET/SCREWTHREAD SVL JOINT SIZE 30, SOCKET SIZE 29/32</t>
  </si>
  <si>
    <t>SVL ADAPTER CONE/SCREWTHREAD SVL JOINT SIZE 15, CONE SIZE 14/23</t>
  </si>
  <si>
    <t>SVL ADAPTER CONE/SCREWTHREAD SVL JOINT SIZE 22, CONE SIZE 24/29</t>
  </si>
  <si>
    <t>SVL ADAPTER CONE/SCREWTHREAD SVL JOINT SIZE 30, CONE SIZE 29/32</t>
  </si>
  <si>
    <t>SVL O RING ROTULEX</t>
  </si>
  <si>
    <t>SVL ROTULEX 19/9 VITON</t>
  </si>
  <si>
    <t>SVL ROTULEX 29/15 VITON</t>
  </si>
  <si>
    <t>SVL ROTULEX 35/20 VITON</t>
  </si>
  <si>
    <t>SVL VITON JOINT</t>
  </si>
  <si>
    <t>SVL SEALING RING FOR BUTT JOINTS (SVL JOINT 15)</t>
  </si>
  <si>
    <t>SVL SEALING RING FOR BUTT JOINTS (SVL JOINT 22)</t>
  </si>
  <si>
    <t>SVL SEALING RING FOR BUTT JOINTS (SVL JOINT 30)</t>
  </si>
  <si>
    <t>SVL SEALING RING FOR BUTT JOINTS (SVL JOINT 42)</t>
  </si>
  <si>
    <t>SVL COUPLING FOR BUTT JOINTS (SVL JOINT 15)</t>
  </si>
  <si>
    <t>SVL COUPLING FOR BUTT JOINTS (SVL JOINT 22)</t>
  </si>
  <si>
    <t>SVL COUPLING FOR BUTT JOINTS (SVL JOINT 30)</t>
  </si>
  <si>
    <t>SVL COUPLING FOR BUTT JOINTS (SVL JOINT 42)</t>
  </si>
  <si>
    <t>SVL SEALING RINGS FOR SVL JOINT SIZE 15, 4.0 - 4.4</t>
  </si>
  <si>
    <t>SVL SEALING RINGS FOR SVL JOINT SIZE 15, 4.8 - 5.2</t>
  </si>
  <si>
    <t>SVL SEALING RINGS FOR SVL JOINT SIZE 15, 5.6 - 6.4</t>
  </si>
  <si>
    <t>SVL SEALING RINGS FOR SVL JOINT SIZE 15, 6.6 - 7.4</t>
  </si>
  <si>
    <t>SVL SEALING RINGS FOR SVL JOINT SIZE 15, 7.6 - 8.4</t>
  </si>
  <si>
    <t>SVL SEALING RINGS FOR SVL JOINT SIZE 22, 13.6 - 14.4</t>
  </si>
  <si>
    <t>SVL SEALING RINGS FOR SVL JOINT SIZE 22, 15.6 - 16.4</t>
  </si>
  <si>
    <t>SVL SEALING RINGS FOR SVL JOINT SIZE 30, 19.5 - 20.5</t>
  </si>
  <si>
    <t>SVL SEALING RINGS FOR SVL JOINT SIZE 30, 21.5 - 22.5</t>
  </si>
  <si>
    <t>SVL SEALING RINGS FOR SVL JOINT SIZE 42, 29.2 - 30.8</t>
  </si>
  <si>
    <t>SVL SEALING RINGS FOR SVL JOINT SIZE 42, 31.2 - 32.8</t>
  </si>
  <si>
    <t>SVL SEALING RING SILICONE SVL15</t>
  </si>
  <si>
    <t>SVL SEALING RING SILICONE SVL22</t>
  </si>
  <si>
    <t>SVL SEALING RING SILICONE SVL30</t>
  </si>
  <si>
    <t>SVL SCREWCAPS FOR SLIDING JOINTS, SVL JOINT SIZE 15</t>
  </si>
  <si>
    <t>SVL SCREWCAPS FOR SLIDING JOINTS, SVL JOINT SIZE 22</t>
  </si>
  <si>
    <t>SVL SCREWCAPS FOR SLIDING JOINTS, SVL JOINT SIZE 30</t>
  </si>
  <si>
    <t>SVL SCREWCAPS FOR SLIDING JOINTS, SVL JOINT SIZE 42</t>
  </si>
  <si>
    <t>SVL SEALING RINGS FOR SVL JOINT SIZE 22, 9.6 - 10.4</t>
  </si>
  <si>
    <t>SVL SEALING RINGS FOR SVL JOINT SIZE 22, 11.6 - 12.4</t>
  </si>
  <si>
    <t>SVL SEALING RINGS FOR SVL JOINT SIZE 30, 17.6 - 18.4</t>
  </si>
  <si>
    <t>SVL GLASS SCREWTHREAD, SVL JOINT SIZE 15</t>
  </si>
  <si>
    <t>SVL GLASS SCREWTHREAD, SVL JOINT SIZE 22</t>
  </si>
  <si>
    <t>SVL GLASS SCREWTHREAD, SVL JOINT SIZE 30</t>
  </si>
  <si>
    <t>SVL GLASS SCREWTHREAD, SVL JOINT SIZE 42</t>
  </si>
  <si>
    <t>PYREX PESTLE GLAZED LENGTH 110 MM</t>
  </si>
  <si>
    <t>PYREX PESTLE GLAZED LENGTH 130 MM</t>
  </si>
  <si>
    <t>SVL SCREWED PLUG, PP, BORE 5.7 MM</t>
  </si>
  <si>
    <t>SVL SCREWED PLUG, PP, BORE 8.7 MM</t>
  </si>
  <si>
    <t>SVL SCREWED PLUG, PP, BORE 14.7 MM</t>
  </si>
  <si>
    <t>SVL SCREW THREAD PLUG TORION, BORE 5.7 MM</t>
  </si>
  <si>
    <t>SVL SCREW THREAD PLUG TORION, BORE 8.7 MM</t>
  </si>
  <si>
    <t>SVL SCREW THREAD PLUG TORION, BORE 14.7 MM</t>
  </si>
  <si>
    <t>SVL STEM FOR TORION</t>
  </si>
  <si>
    <t>SVL THREADED STEM</t>
  </si>
  <si>
    <t>SVL TORION OUTLET, BODY HEIGHT 27 MM</t>
  </si>
  <si>
    <t>SVL TORION OUTLET, BODY HEIGHT 32 MM</t>
  </si>
  <si>
    <t>SVL TORION OUTLET, BODY HEIGHT 42 MM</t>
  </si>
  <si>
    <t>SVL TORION STOPCOCK, RIGHT ANGLE, KEY BORE 5.0 MM</t>
  </si>
  <si>
    <t>SVL TORION STOPCOCK, RIGHT ANGLE, KEY BORE 8.7 MM</t>
  </si>
  <si>
    <t>SVL TORION STOPCOCK, RIGHT ANGLE, KEY BORE 14.7 MM</t>
  </si>
  <si>
    <t>SVL TORION STOPCOCK, STRAIGHT PATTERN, KEY BORE 5.0 MM</t>
  </si>
  <si>
    <t>SVL TORION STOPCOCK, STRAIGHT PATTERN, KEY BORE 8.7 MM</t>
  </si>
  <si>
    <t>SVL TORION STOPCOCK, STRAIGHT PATTERN, KEY BORE 14.7MM</t>
  </si>
  <si>
    <t>PYREX METAL RETAINING CLIP FOR FILTER HOLDER</t>
  </si>
  <si>
    <t>QUICKFIT ABSORPTION TUBE, CONE SIZE 24/29 FOR DETERMINATION APPARATUS (1AD/1)</t>
  </si>
  <si>
    <t>AZLON AMPOULE BREAKERS,1-4ML</t>
  </si>
  <si>
    <t>AZLON AMPOULE BREAKERS 5-10ML</t>
  </si>
  <si>
    <t>QUICKFIT CENTRIFUGE TUBE C14 SKT</t>
  </si>
  <si>
    <t>QUICKFIT CENTRIFUGE TUBE C24SKT</t>
  </si>
  <si>
    <t>AZLON SET OF 3 PP BEAKERS (500, 1000 &amp; 2000 ML)</t>
  </si>
  <si>
    <t>AZLON SET OF 5 PP BEAKERS (10, 25, 50, 100 &amp; 250 ML)</t>
  </si>
  <si>
    <t>AZLON SET OF 8 PP BEAKERS (10, 25, 50, 100, 250, 500, 100 &amp; 2000 ML)</t>
  </si>
  <si>
    <t>AZLON BEAKER GRADUATED 10ML PP</t>
  </si>
  <si>
    <t>AZLON BEAKER GRADUATED 25ML PP</t>
  </si>
  <si>
    <t>AZLON SET OF 3 PP BEAKERS (50, 100, 250 ML)</t>
  </si>
  <si>
    <t>AZLON BEAKER GRADUATED 50ML PP</t>
  </si>
  <si>
    <t>AZLON BEAKER GRADUATED 100ML PP</t>
  </si>
  <si>
    <t>AZLON BEAKER GRADUATED 250ML PP</t>
  </si>
  <si>
    <t>AZLON BEAKER GRADUATED 400ML PP</t>
  </si>
  <si>
    <t>AZLON BEAKER GRADUATED 500ML PP</t>
  </si>
  <si>
    <t>AZLON BEAKER GRADUATED 600ML PP</t>
  </si>
  <si>
    <t>AZLON BEAKER GRADUATED 1000ML PP</t>
  </si>
  <si>
    <t>AZLON BEAKER GRADUATED 2000ML PP</t>
  </si>
  <si>
    <t>AZLON SET OF 10 PP BEAKERS (1 pc. each of 10, 25, 50, 100,250, 400,500, 600, 1000, 2000 ML)</t>
  </si>
  <si>
    <t>AZLON BEAKER GRADUATED 25ML TPX</t>
  </si>
  <si>
    <t>AZLON BEAKER GRADUATED 400ML TPX</t>
  </si>
  <si>
    <t>AZLON BEAKER GRADUATED 600ML TPX</t>
  </si>
  <si>
    <t>AZLON BEAKER GRADUATED 1000ML TPX</t>
  </si>
  <si>
    <t>AZLON BEAKER GRADUATED 2000ML TPX</t>
  </si>
  <si>
    <t>AZLON BEAKER LOW FORM GRADUATED 10ML PP</t>
  </si>
  <si>
    <t>AZLON BEAKER LOW FORM GRADUATED 25ML PP</t>
  </si>
  <si>
    <t>AZLON BEAKER LOW FORM GRADUATED 50ML PP</t>
  </si>
  <si>
    <t>AZLON BEAKER LOW FORM GRADUATED 100ML PP</t>
  </si>
  <si>
    <t>AZLON BEAKER LOW FORM GRADUATED 250ML PP</t>
  </si>
  <si>
    <t>AZLON BEAKER LOW FORM GRADUATED 400ML PP</t>
  </si>
  <si>
    <t>AZLON BEAKER LOW FORM GRADUATED 500ML PP</t>
  </si>
  <si>
    <t>AZLON BEAKER LOW FORM GRADUATED 600ML PP</t>
  </si>
  <si>
    <t>AZLON BEAKER LOW FORM GRADUATED 1000ML PP</t>
  </si>
  <si>
    <t>AZLON BEAKER LOW FORM GRADUATED 2000ML PP</t>
  </si>
  <si>
    <t>AZLON BEAKER LOW FORM GRADUATED 25ML PMP</t>
  </si>
  <si>
    <t>AZLON BEAKER LOW FORM GRADUATED 50ML PMP</t>
  </si>
  <si>
    <t>AZLON BEAKER LOW FORM GRADUATED 100ML PMP</t>
  </si>
  <si>
    <t>AZLON BEAKER LOW FORM GRADUATED 250ML PMP</t>
  </si>
  <si>
    <t>AZLON BEAKER LOW FORM GRADUATED 400ML PMP</t>
  </si>
  <si>
    <t>AZLON BEAKER LOW FORM GRADUATED 500ML PMP</t>
  </si>
  <si>
    <t>AZLON BEAKER LOW FORM GRADUATED 600ML PMP</t>
  </si>
  <si>
    <t>AZLON BEAKER LOW FORM GRADUATED 1000ML PMP</t>
  </si>
  <si>
    <t>AZLON BEAKER LOW FORM GRADUATED 2000ML PMP</t>
  </si>
  <si>
    <t>AZLON BURETTE ACRYLIC, WITH PMP/PE STOPCOCK, CLASS B, 25 ML</t>
  </si>
  <si>
    <t>AZLON BURETTE ACRYLIC, WITH PMP/PE STOPCOCK, CLASS B, 50 ML</t>
  </si>
  <si>
    <t>AZLON BURETTE ACRYLIC, WITH PMP/PE STOPCOCK, CLASS B, 100 ML</t>
  </si>
  <si>
    <t>AZLON BOTTLE, ROUND, WIDE NECK, HDPE, WITH PP CAP, 150 ML</t>
  </si>
  <si>
    <t>AZLON BOTTLE, ROUND, WIDE NECK, HDPE, WITH PP CAP, 250 ML</t>
  </si>
  <si>
    <t>AZLON BOTTLE, ROUND, WIDE NECK, HDPE, WITH PP CAP, 300 ML</t>
  </si>
  <si>
    <t>AZLON BOTTLE, ROUND, WIDE NECK, HDPE, WITH PP CAP, 500 ML</t>
  </si>
  <si>
    <t>AZLON BOTTLE, ROUND, WIDE NECK, HDPE, WITH PP CAP, 1000 ML</t>
  </si>
  <si>
    <t>AZLON BOTTLE, SQUARE, GRADUATED, WIDE NECK, HDPE, 25 ML</t>
  </si>
  <si>
    <t>AZLON BOTTLE, SQUARE, GRADUATED, WIDE NECK, HDPE, 50 ML</t>
  </si>
  <si>
    <t>AZLON BOTTLE, SQUARE, GRADUATED, WIDE NECK, HDPE, 100 ML</t>
  </si>
  <si>
    <t>AZLON BOTTLE, SQUARE, GRADUATED, WIDE NECK, HDPE, 250 ML</t>
  </si>
  <si>
    <t>AZLON BOTTLE, SQUARE, GRADUATED, WIDE NECK, HDPE, COLOURED CAP, 500 ML</t>
  </si>
  <si>
    <t>AZLON BOTTLE, SQUARE, GRADUATED, WIDE NECK, HDPE, COLOURED CAP, 1000 ML</t>
  </si>
  <si>
    <t>AZLON BOTTLE, SQUARE, GRADUATED, WIDE NECK, HDPE, COLOURED CAP, 2000 ML</t>
  </si>
  <si>
    <t>AZLON BOTTLE, SQUARE, GRADUATED, WIDE NECK, HDPE, 500 ML</t>
  </si>
  <si>
    <t>AZLON BOTTLE, SQUARE, GRADUATED, WIDE NECK, HDPE, 1000 ML</t>
  </si>
  <si>
    <t>AZLON BOTTLE, SQUARE, GRADUATED, WIDE NECK, HDPE, 2000 ML</t>
  </si>
  <si>
    <t>AZLON BOTTLE, SQUARE, WIDE NECK, WADDED SCREW CAP, HDPE, 100 ML</t>
  </si>
  <si>
    <t>AZLON BOTTLE, SQUARE, WIDE NECK, WADDED SCREW CAP, HDPE, 250 ML</t>
  </si>
  <si>
    <t>AZLON BOTTLE, SQUARE, WIDE NECK, WADDED SCREW CAP, HDPE, 500 ML</t>
  </si>
  <si>
    <t>AZLON BOTTLE, SQUARE, WIDE NECK, WADDED SCREW CAP, HDPE, 1000 ML</t>
  </si>
  <si>
    <t>AZLON BOTTLE, DISPENSING, PIVOT NOZZLE, LDPE, 30 ML</t>
  </si>
  <si>
    <t>AZLON BOTTLE, DISPENSING, PIVOT NOZZLE, LDPE, 60 ML</t>
  </si>
  <si>
    <t>AZLON BOTTLE, DISPENSING, PIVOT NOZZLE, LDPE, 150 ML</t>
  </si>
  <si>
    <t>AZLON BOTTLE, DISPENSING, PIVOT NOZZLE, LDPE, 250 ML</t>
  </si>
  <si>
    <t>AZLON BOTTLE, DISPENSING, PIVOT NOZZLE, LDPE, 500 ML</t>
  </si>
  <si>
    <t>AZLON JAR 65ML, ROUND, WIDE NECK, HDPE, BULK PACK</t>
  </si>
  <si>
    <t>AZLON JAR 65ML, ROUND, WIDE NECK, HDPE</t>
  </si>
  <si>
    <t>AZLON JAR 70ML, ROUND, WIDE NECK, HDPE, BULK PACK</t>
  </si>
  <si>
    <t>AZLON JAR 70ML, ROUND, WIDE NECK, HDPE</t>
  </si>
  <si>
    <t>AZLON JAR 120ML, ROUND, WIDE NECK, HDPE, BULK PACK</t>
  </si>
  <si>
    <t>AZLON JAR 120ML, ROUND, WIDE NECK, HDPE</t>
  </si>
  <si>
    <t>AZLON JAR 250ML, ROUND, WIDE NECK, HDPE, BULK PACK</t>
  </si>
  <si>
    <t>AZLON JAR 250ML, ROUND, WIDE NECK, HDPE</t>
  </si>
  <si>
    <t>AZLON JAR 500ML, ROUND, WIDE NECK, HDPE, BULK PACK</t>
  </si>
  <si>
    <t>AZLON JAR 500ML, ROUND, WIDE NECK, HDPE</t>
  </si>
  <si>
    <t>AZLON JAR 1000ML, ROUND, WIDE NECK, HDPE, BULK PACK</t>
  </si>
  <si>
    <t>AZLON JAR 1000ML, ROUND, WIDE NECK, HDPE</t>
  </si>
  <si>
    <t>AZLON JAR 1500ML, ROUND, WIDE NECK, HDPE, BULK PACK</t>
  </si>
  <si>
    <t>AZLON JAR 1500ML, ROUND, WIDE NECK, HDPE</t>
  </si>
  <si>
    <t>AZLON JAR 2000ML, ROUND, WIDE NECK, HDPE, BULK PACK</t>
  </si>
  <si>
    <t>AZLON JAR 2000ML, ROUND, WIDE NECK, HDPE</t>
  </si>
  <si>
    <t>AZLON BOTTLE, DISPENSING,SPOUTED CAP, LDPE, 30 ML</t>
  </si>
  <si>
    <t>AZLON BOTTLE, DISPENSING,SPOUTED CAP, LDPE, 60 ML</t>
  </si>
  <si>
    <t>AZLON BOTTLE, DISPENSING,SPOUTED CAP, LDPE, 150 ML</t>
  </si>
  <si>
    <t>AZLON BOTTLE, DISPENSING,SPOUTED CAP, LDPE, 250 ML</t>
  </si>
  <si>
    <t>AZLON BOTTLE, DISPENSING,SPOUTED CAP, LDPE, 500 ML</t>
  </si>
  <si>
    <t>AZLON WASH BOTTLE, INTEGRAL, NARROW NECK, NATURAL, LDPE, 250 ML</t>
  </si>
  <si>
    <t>AZLON WASH BOTTLE, INTEGRAL, NARROW NECK, NATURAL, LDPE, 500 ML</t>
  </si>
  <si>
    <t>AZLON SPECIMEN BOTTLE 1ML LDPE</t>
  </si>
  <si>
    <t>AZLON SPECIMEN BOTTLE 2.5ML LDPE</t>
  </si>
  <si>
    <t>AZLON SPECIMEN BOTTLE 5ML LDPE</t>
  </si>
  <si>
    <t>AZLON SPECIMEN BOTTLE 10ML LDPE</t>
  </si>
  <si>
    <t>AZLON SPECIMEN BOTTLE 20ML LDPE</t>
  </si>
  <si>
    <t>AZLON SPECIMEN BOTTLE 25ML LDPE</t>
  </si>
  <si>
    <t>AZLON SPECIMEN JAR (PS) 30ML</t>
  </si>
  <si>
    <t>AZLON SPECIMEN JAR (PS) 50ML</t>
  </si>
  <si>
    <t>AZLON SPECIMEN JAR(PS) 200ML</t>
  </si>
  <si>
    <t>AZLON SPECIMEN JAR(PS) 250ML</t>
  </si>
  <si>
    <t>AZLON BOTTLE, CARBOY, LARGE, NARROW NECK, HDPE, 5 L</t>
  </si>
  <si>
    <t>AZLON BOTTLE, CARBOY, LARGE, NARROW NECK, HDPE, 10 L</t>
  </si>
  <si>
    <t>AZLON BOTTLE, CARBOY, LARGE, NARROW NECK, HDPE, 20 L</t>
  </si>
  <si>
    <t>AZLON BOTTLE, CARBOY, LARGE, NARROW NECK, HDPE, 25 L</t>
  </si>
  <si>
    <t>AZLON BOTTLE, CARBOY, LARGE, NARROW NECK, HDPE, 50 L</t>
  </si>
  <si>
    <t>AZLON ASPIRATOR, NARROW NECK, HDPE, 5 L</t>
  </si>
  <si>
    <t>AZLON ASPIRATOR, NARROW NECK, HDPE, 10 L</t>
  </si>
  <si>
    <t>AZLON ASPIRATOR, NARROW NECK, HDPE, 20 L</t>
  </si>
  <si>
    <t>AZLON ASPIRATOR, NARROW NECK, HDPE, 25 L</t>
  </si>
  <si>
    <t>AZLON ASPIRATOR, NARROW NECK, HDPE, 50 L</t>
  </si>
  <si>
    <t>AZLON ASPIRATOR, WIDE NECK, HDPE, 30 L</t>
  </si>
  <si>
    <t>AZLON ASPIRATOR, WIDE NECK, HDPE, 50 L</t>
  </si>
  <si>
    <t>AZLON BOTTLE CARRIER 6 COMPARTMENT</t>
  </si>
  <si>
    <t>AZLON BOTTLE CARRIER EPOXY SMALL</t>
  </si>
  <si>
    <t>AZLON BOTTLE CARRIER EPOXY LARGE</t>
  </si>
  <si>
    <t>AZLON BOTTLE, ROUND, WIDE NECK, HDPE, PP screw cap, 100 ML, BULK PACK</t>
  </si>
  <si>
    <t>AZLON BOTTLE, ROUND, WIDE NECK, HDPE, PP screw cap, 100 ML</t>
  </si>
  <si>
    <t>AZLON BOTTLE, ROUND, WIDE NECK, HDPE, PP screw cap, 125 ML, BULK PACK</t>
  </si>
  <si>
    <t>AZLON BOTTLE, ROUND, WIDE NECK, HDPE, PP screw cap, 125 ML</t>
  </si>
  <si>
    <t>AZLON BOTTLE, ROUND, WIDE NECK, HDPE, PP screw cap, 150 ML, BULK PACK</t>
  </si>
  <si>
    <t>AZLON BOTTLE, ROUND, WIDE NECK, HDPE, PP screw cap, 150 ML</t>
  </si>
  <si>
    <t>AZLON BOTTLE, ROUND, WIDE NECK, PP, PP screw cap, 100 ML, BULK PACK</t>
  </si>
  <si>
    <t>AZLON BOTTLE, ROUND WIDE NECK, PP, 100ML</t>
  </si>
  <si>
    <t>AZLON BOTTLE, ROUND, WIDE NECK, PP, PP screw cap, 125 ML, BULK PACK</t>
  </si>
  <si>
    <t>AZLON BOTTLE, ROUND, WIDE NECK, PP, 125 ML</t>
  </si>
  <si>
    <t>AZLON BOTTLE, ROUND, WIDE NECK, GRADUATED, WRITE-ON-PANEL, PP, 125ML</t>
  </si>
  <si>
    <t>AZLON BOTTLE, ROUND, WIDE NECK, PP, PP screw cap, 150 ML, BULK PACK</t>
  </si>
  <si>
    <t>AZLON BOTTLE, ROUND, WIDE NECK, PP, 150 ML</t>
  </si>
  <si>
    <t>AZLON, BOTTLE, ROUND, WIDE NECK, GRADUATED, WRITE-ON-PANEL, PP, 150ML</t>
  </si>
  <si>
    <t>AZLON BOTTLE, ROUND, NARROW NECK, HDPE, 30 ML, BULK PACK</t>
  </si>
  <si>
    <t>AZLON BOTTLE, ROUND, NARROW NECK, HDPE, 30 ML</t>
  </si>
  <si>
    <t>AZLON BOTTLE, ROUND, NARROW NECK, HDPE, 60 ML, BULK PACK</t>
  </si>
  <si>
    <t>AZLON BOTTLE, ROUND, NARROW NECK, HDPE, 60 ML</t>
  </si>
  <si>
    <t>AZLON BOTTLE, ROUND, NARROW NECK, HDPE, 100 ML, BULK PACK</t>
  </si>
  <si>
    <t>AZLON BOTTLE, ROUND, NARROW NECK, HDPE, 100 ML</t>
  </si>
  <si>
    <t>AZLON BOTTLE, ROUND, NARROW NECK, HDPE, 125 ML, BULK PACK</t>
  </si>
  <si>
    <t>AZLON BOTTLE, ROUND, NARROW NECK, HDPE, 125 ML</t>
  </si>
  <si>
    <t>AZLON BOTTLE, ROUND, NARROW NECK, HDPE, 150 ML, BULK PACK</t>
  </si>
  <si>
    <t>AZLON BOTTLE, ROUND, NARROW NECK, HDPE, 150 ML</t>
  </si>
  <si>
    <t>AZLON BOTTLE, ROUND, NARROW NECK, HDPE, 250 ML, BULK PACK</t>
  </si>
  <si>
    <t>AZLON BOTTLE, ROUND, NARROW NECK, HDPE, 250 ML</t>
  </si>
  <si>
    <t>AZLON BOTTLE, ROUND, NARROW NECK, HDPE, 500 ML, BULK PACK</t>
  </si>
  <si>
    <t>AZLON BOTTLE, ROUND, NARROW NECK, HDPE, 500 ML</t>
  </si>
  <si>
    <t>AZLON BOTTLE, ROUND, NARROW NECK, HDPE, 1000 ML, BULK PACK</t>
  </si>
  <si>
    <t>AZLON BOTTLE, ROUND, NARROW NECK, HDPE, 1000 ML</t>
  </si>
  <si>
    <t>AZLON BOTTLE, ROUND, NARROW NECK, HDPE, 2000 ML, BULK PACK</t>
  </si>
  <si>
    <t>AZLON BOTTLE, ROUND, NARROW NECK, HDPE, 2000 ML</t>
  </si>
  <si>
    <t>AZLON BOTTLE, ROUND, NARROW NECK, LDPE, 30 ML, BULK PACK</t>
  </si>
  <si>
    <t>AZLON BOTTLE, ROUND, NARROW NECK, LDPE, 30 ML</t>
  </si>
  <si>
    <t>AZLON BOTTLE, ROUND, NARROW NECK, LDPE, 60 ML, BULK PACK</t>
  </si>
  <si>
    <t>AZLON BOTTLE, ROUND, NARROW NECK, LDPE, 60 ML</t>
  </si>
  <si>
    <t>AZLON BOTTLE, ROUND, NARROW NECK, LDPE, 100 ML, BULK PACK</t>
  </si>
  <si>
    <t>AZLON BOTTLE, ROUND, NARROW NECK, LDPE, 100 ML</t>
  </si>
  <si>
    <t>AZLON BOTTLE, ROUND, NARROW NECK, LDPE, 125 ML, BULK PACK</t>
  </si>
  <si>
    <t>AZLON BOTTLE, ROUND, NARROW NECK, LDPE, 125 ML</t>
  </si>
  <si>
    <t>AZLON BOTTLE, ROUND, NARROW NECK, LDPE, 150 ML, BULK PACK</t>
  </si>
  <si>
    <t>AZLON BOTTLE, ROUND, NARROW NECK, LDPE, 150 ML</t>
  </si>
  <si>
    <t>AZLON BOTTLE, ROUND, NARROW NECK, LDPE, 250 ML, BULK PACK</t>
  </si>
  <si>
    <t>AZLON BOTTLE, ROUND, NARROW NECK, LDPE, 250 ML</t>
  </si>
  <si>
    <t>AZLON BOTTLE, ROUND, NARROW NECK, LDPE, 500 ML, BULK PACK</t>
  </si>
  <si>
    <t>AZLON BOTTLE, ROUND, NARROW NECK, LDPE, 500 ML</t>
  </si>
  <si>
    <t>AZLON BOTTLE, ROUND, NARROW NECK, LDPE, 1000 ML, BULK PACK</t>
  </si>
  <si>
    <t>AZLON BOTTLE, ROUND, NARROW NECK, LDPE, 1000ML</t>
  </si>
  <si>
    <t>AZLON BOTTLE, ROUND, NARROW NECK, LDPE, 2000 ML, BULK PACK</t>
  </si>
  <si>
    <t>AZLON BOTTLE, ROUND, NARROW NECK, LDPE, 2000 ML</t>
  </si>
  <si>
    <t>AZLON BOTTLE, ROUND, NARROW NECK, PP, 30 ML, BULK PACK</t>
  </si>
  <si>
    <t>AZLON BOTTLE, ROUND, NARROW NECK, PP, 30 ML</t>
  </si>
  <si>
    <t>AZLON BOTTLE, ROUND, NARROW NECK, PP, 60 ML, BULK PACK</t>
  </si>
  <si>
    <t>AZLON BOTTLE, ROUND, NARROW NECK, PP, 60 ML</t>
  </si>
  <si>
    <t>AZLON BOTTLE, ROUND, NARROW NECK, PP, 100 ML, BULK PACK</t>
  </si>
  <si>
    <t>AZLON BOTTLE, ROUND, NARROW NECK, PP, 100ML</t>
  </si>
  <si>
    <t>AZLON BOTTLE, ROUND, NARROW NECK, PP, 125 ML, BULK PACK</t>
  </si>
  <si>
    <t>AZLON BOTTLE, ROUND, NARROW NECK, PP, 125 ML</t>
  </si>
  <si>
    <t>AZLON BOTTLE, ROUND, NARROW NECK, PP, 150 ML, BULK PACK</t>
  </si>
  <si>
    <t>AZLON BOTTLE, ROUND, NARROW NECK, PP, 150 ML</t>
  </si>
  <si>
    <t>AZLON BOTTLE, ROUND, NARROW NECK, PP, 250 ML, BULK PACK</t>
  </si>
  <si>
    <t>AZLON BOTTLE, ROUND, NARROW NECK, PP, 250 ML</t>
  </si>
  <si>
    <t>AZLON BOTTLE, ROUND, NARROW NECK, PP, 500 ML, BULK PACK</t>
  </si>
  <si>
    <t>AZLON BOTTLE, ROUND, NARROW NECK, PP, 500 ML</t>
  </si>
  <si>
    <t>AZLON HEAVY DUTY ASPIRATOR, 5L, PP WITH HANDLE AND CAP</t>
  </si>
  <si>
    <t>AZLON BOTTLE, CARBOY, HEAVY DUTY, 5 L, PP, WITH HANDLE AND CAP</t>
  </si>
  <si>
    <t>AZLON BOTTLE, ROUND, NARROW NECK, PP, 1000 ML, BULK PACK</t>
  </si>
  <si>
    <t>AZLON BOTTLE, ROUND, NARROW NECK, PP, 1000 ML</t>
  </si>
  <si>
    <t>AZLON HEAVY DUTY ASPIRATOR, 10L, PP WITH HANDLE AND CAP</t>
  </si>
  <si>
    <t>AZLON BOTTLE, CARBOY, HEAVY DUTY, 10 L, PP, WITH HANDLE AND CAP</t>
  </si>
  <si>
    <t>AZLON BOTTLE, ROUND, NARROW NECK, PP, 2000 ML, BULK PACK</t>
  </si>
  <si>
    <t>AZLON BOTTLE, ROUND, NARROW NECK, PP, 2000 ML</t>
  </si>
  <si>
    <t>AZLON HEAVY DUTY ASPIRATOR, 20L, PP WITH HANDLE AND CAP</t>
  </si>
  <si>
    <t>AZLON BOTTLE, CARBOY, HEAVY DUTY, 20 L, PP, WITH HANDLE AND CAP</t>
  </si>
  <si>
    <t>AZLON BEAKER, TAPERED, PRINTED GRADUATIONS, PP, 25 ML</t>
  </si>
  <si>
    <t>AZLON BEAKER, TAPERED, PRINTED GRADUATIONS, PP, 50 ML</t>
  </si>
  <si>
    <t>AZLON BEAKER, TAPERED, PRINTED GRADUATIONS, PP, 100 ML</t>
  </si>
  <si>
    <t>AZLON BEAKER, TAPERED, PRINTED GRADUATIONS, PP, 250 ML</t>
  </si>
  <si>
    <t>AZLON BEAKER, TAPERED, PRINTED GRADUATIONS, PP, 400 ML</t>
  </si>
  <si>
    <t>AZLON BEAKER, TAPERED, PRINTED GRADUATIONS, PP, 500 ML</t>
  </si>
  <si>
    <t>AZLON BEAKER, TAPERED, PRINTED GRADUATIONS, PP, 600 ML</t>
  </si>
  <si>
    <t>AZLON BEAKER, TAPERED, PRINTED GRADUATIONS, PP, 1000ML</t>
  </si>
  <si>
    <t>AZLON BEAKER, TAPERED, PRINTED GRADUATIONS, PP, 2000 ML</t>
  </si>
  <si>
    <t>AZLON BEAKER, TAPERED, PRINTED GRADUATIONS, PP, 3000 ML</t>
  </si>
  <si>
    <t>AZLON BEAKER, TAPERED, PRINTED GRADUATIONS, PP, 5000 ML</t>
  </si>
  <si>
    <t>AZLON BEAKER, TAPERED, MOULDED GRADUATIONS, PP, 25 ML</t>
  </si>
  <si>
    <t>AZLON BEAKER, TAPERED, MOULDED GRADUATIONS, PP, 50 ML</t>
  </si>
  <si>
    <t>AZLON BEAKER, TAPERED, MOULDED GRADUATIONS, PP, 100 ML</t>
  </si>
  <si>
    <t>AZLON BEAKER, TAPERED, MOULDED GRADUATIONS, PP, 250 ML</t>
  </si>
  <si>
    <t>AZLON BEAKER, TAPERED, MOULDED GRADUATIONS, PP, 400 ML</t>
  </si>
  <si>
    <t>AZLON BEAKER, TAPERED, MOULDED GRADUATIONS, PP, 500 ML</t>
  </si>
  <si>
    <t>AZLON BEAKER, TAPERED, MOULDED GRADUATIONS, PP, 600 ML</t>
  </si>
  <si>
    <t>AZLON BEAKER, TAPERED, MOULDED GRADUATIONS, PP, 1000 ML</t>
  </si>
  <si>
    <t>AZLON BEAKER, TAPERED, MOULDED GRADUATIONS, PP, 2000 ML</t>
  </si>
  <si>
    <t>AZLON BEAKER, TAPERED, MOULDED GRADUATIONS, PP, 3000ML</t>
  </si>
  <si>
    <t>MBL SILICONE TEAT FOR PASTEUR PIPETTES</t>
  </si>
  <si>
    <t>MBL LATEX NATURAL RUBBER TEAT FOR PASTEUR PIPETTES</t>
  </si>
  <si>
    <t>MBL BURETTE, SOFNOL, AUTOMATIC ZERO, PINCH CLIP, CLASS B, 10 ML</t>
  </si>
  <si>
    <t>MBL BURETTE, SOFNOL, AUTOMATIC ZERO, PINCH CLIP, CLASS B, 20 ML</t>
  </si>
  <si>
    <t>MBL SPARE RUBBER PINCH CLIP AND GLASS JET</t>
  </si>
  <si>
    <t>MBL BURETTE, GLASS KEY, CLASS B, 10 ML</t>
  </si>
  <si>
    <t>MBL BURETTE, GLASS KEY, CLASS B, 25 ML</t>
  </si>
  <si>
    <t>MBL BURETTE, GLASS KEY, CLASS B, 50 ML</t>
  </si>
  <si>
    <t>MBL BURETTE, GLASS KEY, CLASS B, 100 ML</t>
  </si>
  <si>
    <t>MBL BURETTE, PTFE KEY, BLUE GRADUATIONS, CLASS B, 10 ML, FITTED WITH FLUTED FUNNEL TOP</t>
  </si>
  <si>
    <t>MBL BURETTE, PTFE KEY, BLUE GRADUATIONS, CLASS B, 25 ML</t>
  </si>
  <si>
    <t>MBL BURETTE, PTFE KEY, BLUE GRADUATIONS, CLASS B, 25 ML, FITTED WITH FLUTED FUNNEL TOP</t>
  </si>
  <si>
    <t>MBL BURETTE, PTFE KEY, BLUE GRADUATIONS, CLASS B, 50 ML</t>
  </si>
  <si>
    <t>MBL BURETTE, PTFE KEY, BLUE GRADUATIONS, CLASS B, 50 ML, FITTED WITH FLUTED FUNNEL TOP</t>
  </si>
  <si>
    <t>MBL GLASS JET ONLY (REPLACEMENT PART FOR BRB004/BRB006)</t>
  </si>
  <si>
    <t>MBL BURETTE, MODULAR, PTFE STOPCOCK, CLASS B, 25 ML</t>
  </si>
  <si>
    <t>MBL BURETTE, MODULAR, PTFE STOPCOCK, CLASS B, 50 ML</t>
  </si>
  <si>
    <t>MBL REPLACEMENT BURETTE TUBE, 25 X 0.10 ML</t>
  </si>
  <si>
    <t>MBL REPLACEMENT BURETTE TUBE, 50 X 0.10 ML</t>
  </si>
  <si>
    <t>MBL GLASS JET FOR 25 &amp; 50 ML BURETTES (BRB264P &amp; BRB266P)</t>
  </si>
  <si>
    <t>MBL PTFE STOPCOCK FOR MODULAR BURETTES</t>
  </si>
  <si>
    <t>MBL BURETTE, ROTAFLO PTFE KEY, CLASS B, 10 ML</t>
  </si>
  <si>
    <t>MBL BURETTE, ROTAFLO PTFE KEY, CLASS B, 25 ML</t>
  </si>
  <si>
    <t>MBL BURETTE, ROTAFLO PTFE KEY, CLASS B, 50 ML</t>
  </si>
  <si>
    <t>MBL BURETTE, ROTAFLO PTFE KEY, CLASS B, 100 ML</t>
  </si>
  <si>
    <t>AZLON CLEAR ROUND VIAL WITH SCREWCAP PC 5ML</t>
  </si>
  <si>
    <t>AZLON CLEAR ROUND VIAL WITH SCREWCAP PC 10ML</t>
  </si>
  <si>
    <t>AZLON BOTTLE BOSTON ROUND GRADUATED NARROW NECK SCREWCAP PC 500ML</t>
  </si>
  <si>
    <t>AZLON BOTTLE BOSTON ROUND GRADUATED NARROW NECK SCREWCAP PC 1000ML</t>
  </si>
  <si>
    <t>MBL DENSITY BOTTLE, ADJUSTED 10 ML</t>
  </si>
  <si>
    <t>MBL DENSITY BOTTLE, ADJUSTED 25 ML</t>
  </si>
  <si>
    <t>MBL DENSITY BOTTLE, ADJUSTED 50 ML</t>
  </si>
  <si>
    <t>MBL DENSITY BOTTLE, ADJUSTED 100 ML</t>
  </si>
  <si>
    <t>MBL PIPETTE DROPPING BOTTLE 100ML</t>
  </si>
  <si>
    <t>AZLON SQUARE BOTTLE GRADUATED NARROW NECK SCREWCAP PC 250ML</t>
  </si>
  <si>
    <t>AZLON SQUARE BOTTLE GRADUATED NARROW NECK SCREWCAP PC 500ML</t>
  </si>
  <si>
    <t>AZLON SQUARE BOTTLE GRADUATED NARROW NECK SCREWCAP PC 1000ML</t>
  </si>
  <si>
    <t>AZLON SQUARE BOTTLE GRADUATED NARROW NECK SCREWCAP PC 2000ML</t>
  </si>
  <si>
    <t>AZLON SQUARE BOTTLE GRADUATED BLUE NARROW NECK SCREWCAP HDPE 100ML</t>
  </si>
  <si>
    <t>AZLON SQUARE BOTTLE GRADUATED BLUE NARROW NECK SCREWCAP HDPE 250ML</t>
  </si>
  <si>
    <t>AZLON SQUARE BOTTLE GRADUATED BLUE NARROW NECK SCREWCAP HDPE 1000ML</t>
  </si>
  <si>
    <t>AZLON BOTTLE, ROUND, WIDE NECK, HDPE, PP screw cap, 30 ML, BULK PACK</t>
  </si>
  <si>
    <t>AZLON BOTTLE, ROUND, WIDE NECK, HDPE, PP SCREW CAP, 30 ML</t>
  </si>
  <si>
    <t>AZLON BOTTLE, ROUND, WIDE NECK, HDPE, PP screw cap, 60 ML, BULK PACK</t>
  </si>
  <si>
    <t>AZLON BOTTLE, ROUND, WIDE NECK, HDPE, PP SCREW CAP, 60 ML</t>
  </si>
  <si>
    <t>AZLON BOTTLE, ROUND, WIDE NECK, HDPE, PP screw cap, 250 ML, BULK PACK</t>
  </si>
  <si>
    <t>AZLON BOTTLE, ROUND, WIDE NECK, HDPE, PP SCREW CAP, 250 ML</t>
  </si>
  <si>
    <t>AZLON BOTTLE, ROUND, WIDE NECK, HDPE, PP screw cap, 500 ML, BULK PACK</t>
  </si>
  <si>
    <t>AZLON BOTTLE, ROUND, WIDE NECK, HDPE, PP SCREW CAP, 500 ML</t>
  </si>
  <si>
    <t>AZLON BOTTLE, ROUND, WIDE NECK, HDPE, PP screw cap, 1000 ML, BULK PACK</t>
  </si>
  <si>
    <t>AZLON BOTTLE, ROUND, WIDE NECK, HDPE,PP SCREW CAP, 1000 ML</t>
  </si>
  <si>
    <t>AZLON BOTTLE, ROUND, WIDE NECK, HDPE, PP screw cap, 2000 ML, BULK PACK</t>
  </si>
  <si>
    <t>AZLON BOTTLE, ROUND, WIDE NECK, HDPE, PP SCREW CAP, 2000 ML</t>
  </si>
  <si>
    <t>AZLON TEST TUBE BASKET, 143x120x109 MM</t>
  </si>
  <si>
    <t>AZLON TEST TUBE BASKET, 167x167x155 MM</t>
  </si>
  <si>
    <t>AZLON TEST TUBE BASKET, 225x225x230 MM</t>
  </si>
  <si>
    <t>AZON BOTTLE, CARBOY, WIDE NECK, HDPE, 5 L</t>
  </si>
  <si>
    <t>AZON BOTTLE, CARBOY, WIDE NECK, HDPE, 10 L</t>
  </si>
  <si>
    <t>AZON BOTTLE, CARBOY, WIDE NECK, HDPE, 20 L</t>
  </si>
  <si>
    <t>AZON BOTTLE, CARBOY, WIDE NECK, HDPE, 25 L</t>
  </si>
  <si>
    <t>AZLON BEAKER PTFE 10ML</t>
  </si>
  <si>
    <t>AZLON BEAKER PTFE 25ML</t>
  </si>
  <si>
    <t>AZLON BEAKER PTFE 50ML</t>
  </si>
  <si>
    <t>AZLON BEAKER PTFE 100ML</t>
  </si>
  <si>
    <t>AZLON BEAKER PTFE 150ML</t>
  </si>
  <si>
    <t>AZLON BEAKER PTFE 250ML</t>
  </si>
  <si>
    <t>AZLON BEAKER PTFE 400ML</t>
  </si>
  <si>
    <t>AZLON BEAKER PTFE 500ML</t>
  </si>
  <si>
    <t>AZLON OPAQUE PTFE BOTTLE, ROUND, WIDE NECK 50 ML</t>
  </si>
  <si>
    <t>AZLON OPAQUE PTFE BOTTLE, ROUND, WIDE NECK 100 ML</t>
  </si>
  <si>
    <t>AZLON OPAQUE PTFE BOTTLE, ROUND, WIDE NECK 250 ML</t>
  </si>
  <si>
    <t>AZLON BOTTLE, ROUND, WIDE NECK, PP, PP screw cap, 30 ML, BULK PACK</t>
  </si>
  <si>
    <t>AZLON BOTTLE, ROUND, WIDE NECK, PP, 30 ML</t>
  </si>
  <si>
    <t>AZLON BOTTLE, ROUND, WIDE NECK, AMBER, PP, 60 ML</t>
  </si>
  <si>
    <t>AZLON BOTTLE, ROUND, WIDE NECK, PP, PP screw cap, 60 ML, BULK PACK</t>
  </si>
  <si>
    <t>AZLON BOTTLE, ROUND, WIDE NECK, GRADUATED, WRITE-ON-PANEL, PP, 60 ML</t>
  </si>
  <si>
    <t>AZLON BOTTLE, ROUND, WIDE NECK, PP, 60 ML</t>
  </si>
  <si>
    <t>AZLON BOTTLE, ROUND, WIDE NECK, AMBER, PP, 150 ML</t>
  </si>
  <si>
    <t>AZLON BOTTLE, ROUND, WIDE NECK, AMBER, PP, 250 ML</t>
  </si>
  <si>
    <t>AZLON BOTTLE, ROUND, WIDE NECK, PP, PP screw cap, 250 ML, BULK PACK</t>
  </si>
  <si>
    <t>AZLON BOTTLE, ROUND, WIDE NECK, PP, 250 ML</t>
  </si>
  <si>
    <t>AZLON BOTTLE, ROUND, WIDE NECK, GRADUATED, WRITE-ON-PANEL, PP, 250 ML</t>
  </si>
  <si>
    <t>AZLON BOTTLE, ROUND, WIDE NECK, AMBER, PP, 500 ML</t>
  </si>
  <si>
    <t>AZLON BOTTLE, ROUND, WIDE NECK, PP, PP screw cap, 500 ML, BULK PACK</t>
  </si>
  <si>
    <t>AZLON BOTTLE, ROUND, WIDE NECK, PP, 500 ML</t>
  </si>
  <si>
    <t>AZLON BOTTLE, ROUND, WIDE NECK, GRADUATED, WRITE-ON-PANEL, PP, 500 ML</t>
  </si>
  <si>
    <t>AZLON BOTTLE, ROUND, WIDE NECK, AMBER, PP, 1000 ML</t>
  </si>
  <si>
    <t>AZLON BOTTLE, ROUND, WIDE NECK, PP, PP screw cap, 1000 ML, BULK PACK</t>
  </si>
  <si>
    <t>AZLON BOTTLE, ROUND, WIDE NECK, PP, 1000 ML</t>
  </si>
  <si>
    <t>AZLON BOTTLE, ROUND, WIDE NECK, GRADUATED, WRITE-ON-PANEL, PP, 1000 ML</t>
  </si>
  <si>
    <t>AZLON BOTTLE, ROUND, WIDE NECK, AMBER, PP, 2000 ML</t>
  </si>
  <si>
    <t>AZLON BOTTLE, ROUND, WIDE NECK, PP, PP screw cap, 2000 ML, BULK PACK</t>
  </si>
  <si>
    <t>AZLON BOTTLE, ROUND, WIDE NECK, PP, 2000 ML</t>
  </si>
  <si>
    <t>AZLON BALER PP 1000ML</t>
  </si>
  <si>
    <t>AZLON ASPIRATOR, WIDE NECK, HDPE, 100 L</t>
  </si>
  <si>
    <t>AZLON BUCKET BLACK SPOUTED 10.5 L</t>
  </si>
  <si>
    <t>AZLON BUCKET BLACK SPOUTED 17 L</t>
  </si>
  <si>
    <t>AZLON BUCKET BLACK SQUARE HDPE, 14 L</t>
  </si>
  <si>
    <t>AZLON LID FOR BUCKET, BLACK, FOR BWX108</t>
  </si>
  <si>
    <t>AZLON BUCKET WHITE SPOUTED 10.5 L</t>
  </si>
  <si>
    <t>AZLON BUCKET WHITE SPOUTED 17 L</t>
  </si>
  <si>
    <t>AZLON CUCKET WHITE SQUARE HDPE, 14 L</t>
  </si>
  <si>
    <t>AZLON LID FOR BUCKET, WHITE, FOR BWX116</t>
  </si>
  <si>
    <t>AZLON BOXES AIRTIGHT PE 100X100X65MM</t>
  </si>
  <si>
    <t>AZLON BOXES AIRTIGHT PE 100X100X125MM</t>
  </si>
  <si>
    <t>AZLON BOXES AIRTIGHT PE 210X100X65MM</t>
  </si>
  <si>
    <t>AZLON BOXES AIRTIGHT PE 210X100X90MM</t>
  </si>
  <si>
    <t>AZLON BOXES AIRTIGHT PE 210X210X65MM</t>
  </si>
  <si>
    <t>AZLON BOXES AIRTIGHT PE 210X210X90MM</t>
  </si>
  <si>
    <t>AZLON CUTTING BOARD, 300X210X9MM, PP</t>
  </si>
  <si>
    <t>QUICKFIT CONDENSER, LIEBIG, WITH GROUND CONE AND SOCKET SIZE 10/19, APPROX. OVERALL LENGTH 135 MM</t>
  </si>
  <si>
    <t>QUICKFIT CONDENSER, LIEBIG, WITH GROUND CONE AND SOCKET SIZE 14/23, APPROX. OVERALL LENGTH 260 MM</t>
  </si>
  <si>
    <t>QUICKFIT CONDENSER, LIEBIG, WITH GROUND CONE AND SOCKET SIZE 19/26, APPROX. OVERALL LENGTH 380 MM</t>
  </si>
  <si>
    <t>QUICKFIT CONDENSER, LIEBIG, WITH GROUND CONE AND SOCKET SIZE 19/26, APPROX. OVERALL LENGTH 340 MM</t>
  </si>
  <si>
    <t>QUICKFIT CONDENSER, LIEBIG, WITH GROUND CONE AND SOCKET SIZE 24/29, APPROX. OVERALL LENGTH 390 MM</t>
  </si>
  <si>
    <t>QUICKFIT CONDENSER, LIEBIG, WITH GROUND CONE AND SOCKET SIZE 29/32, APPROX. OVERALL LENGTH 400 MM</t>
  </si>
  <si>
    <t>QUICKFIT CONDENSER, LIEBIG, WITH GROUND CONE AND SOCKET SIZE 19/26, APPROX. OVERALL LENGTH 530 MM</t>
  </si>
  <si>
    <t>QUICKFIT CONDENSER, LIEBIG, WITH GROUND CONE AND SOCKET SIZE 24/29, APPROX. OVERALL LENGTH 535 MM</t>
  </si>
  <si>
    <t>QUICKFIT CONDENSER, LIEBIG, WITH GROUND CONE AND SOCKET SIZE 29/32, APPROX. OVERALL LENGTH 550 MM</t>
  </si>
  <si>
    <t>QUICKFIT CONDENSER ETHER WITH SOCKET 19/26 &amp; CONE 24/29 APPROX. OVERALL LENGTH 315 MM</t>
  </si>
  <si>
    <t>QUICKFIT CONDENSER, MULTI-COIL, CONE &amp; SOCKET SIZE 34/35, APPROX. OVERALL LENGTH 440 MM</t>
  </si>
  <si>
    <t>QUICKFIT CONDENSER, MULTI-COIL, CONE &amp; SOCKET SIZE 34/35, APPROX. OVERALL LENGTH 660 MM</t>
  </si>
  <si>
    <t>QUICKFIT AIR CONDENSER, SOCKET &amp; CONE SIZE 14/23, APPROX. OVERALL LENGTH 260 MM</t>
  </si>
  <si>
    <t>QUICKFIT AIR CONDENSER, SOCKET &amp; CONE SIZE 19/26, APPROX. OVERALL LENGTH 210 MM</t>
  </si>
  <si>
    <t>QUICKFIT AIR CONDENSER, SOCKET &amp; CONE SIZE 19/26, APPROX. OVERALL LENGTH 470 MM</t>
  </si>
  <si>
    <t>QUICKFIT CONDENSER, COIL, WITH GROUND CONE AND SOCKET SIZE 19/26, APPROX. LENGTH 165 MM</t>
  </si>
  <si>
    <t>QUICKFIT CONDENSER, COIL, WITH GROUND CONE AND SOCKET SIZE 24/29, APPROX. LENGTH 165 MM</t>
  </si>
  <si>
    <t>QUICKFIT CONDENSER, COIL, WITH GROUND CONE AND SOCKET SIZE 29/32, APPROX. LENGTH 165 MM</t>
  </si>
  <si>
    <t>QUICKFIT CONDENSER, COIL, WITH GROUND CONE AND SOCKET SIZE 19/26, APPROX. LENGTH 320 MM</t>
  </si>
  <si>
    <t>QUICKFIT CONDENSER, COIL, WITH GROUND CONE AND SOCKET SIZE 24/29, APPROX. LENGTH 320 MM</t>
  </si>
  <si>
    <t>QUICKFIT CONDENSER, COIL, WITH GROUND CONE AND SOCKET SIZE 29/32, APPROX. LENGTH 320 MM</t>
  </si>
  <si>
    <t>QUICKFIT CONDENSER, DOUBLE SURFACE, DAVIES, SOCKET &amp; CONE SIZE 14/23, APPROX. OVERALL LENGTH 275 MM</t>
  </si>
  <si>
    <t>QUICKFIT CONDENSER, DOUBLE SURFACE, DAVIES, SOCKET &amp; CONE SIZE 19/26, APPROX. OVERALL LENGTH 295 MM</t>
  </si>
  <si>
    <t>QUICKFIT CONDENSER, DOUBLE SURFACE, DAVIES, SOCKET &amp; CONE SIZE 24/29, APPROX. OVERALL LENGTH 300 MM</t>
  </si>
  <si>
    <t>QUICKFIT CONDENSER, DOUBLE SURFACE, DAVIES, SOCKET &amp; CONE SIZE 19/26, APPROX. OVERALL LENGTH 340 MM</t>
  </si>
  <si>
    <t>QUICKFIT CONDENSER, DOUBLE SURFACE, DAVIES, SOCKET &amp; CONE SIZE 24/29, APPROX. OVERALL LENGTH 345 MM</t>
  </si>
  <si>
    <t>QUICKFIT CONDENSER, DOUBLE SURFACE, DAVIES, SOCKET &amp; CONE SIZE 29/32, APPROX. OVERALL LENGTH 365 MM</t>
  </si>
  <si>
    <t>QUICKFIT CONDENSER, INLAND REVENUE, SOCKET &amp; CONE SIZE 19/26, APPROX. OVERALL LENGTH 340 MM</t>
  </si>
  <si>
    <t>QUICKFIT CONDENSER, INLAND REVENUE, SOCKET &amp; CONE SIZE 24/29, APPROX. OVERALL LENGTH 340 MM</t>
  </si>
  <si>
    <t>PYREX SCREWCAP GL45 WHITE</t>
  </si>
  <si>
    <t>QUICKFIT SINGLE CONE WITH LONG TIP, MINIMUM SHANK LENGTH OF 90 MM, CONE SIZE 10/19</t>
  </si>
  <si>
    <t>QUICKFIT SINGLE CONE WITH LONG TIP, MINIMUM SHANK LENGTH OF 90 MM, CONE SIZE 14/23</t>
  </si>
  <si>
    <t>QUICKFIT SINGLE CONE WITH LONG TIP, MINIMUM SHANK LENGTH OF 90 MM, CONE SIZE 19/26</t>
  </si>
  <si>
    <t>QUICKFIT SINGLE CONE WITH LONG TIP, MINIMUM SHANK LENGTH OF 90 MM, CONE SIZE 24/29</t>
  </si>
  <si>
    <t>QUICKFIT SINGLE CONE WITH LONG TIP, MINIMUM SHANK LENGTH OF 90 MM, CONE SIZE 29/32</t>
  </si>
  <si>
    <t>QUICKFIT SINGLE CONE WITH LONG TIP, MINIMUM SHANK LENGTH OF 90 MM, CONE SIZE 34/35</t>
  </si>
  <si>
    <t>QUICKFIT SINGLE CONE WITH LONG TIP, MINIMUM SHANK LENGTH OF 90 MM, CONE SIZE 40/38</t>
  </si>
  <si>
    <t>QUICKFIT SINGLE CONE WITH LONG TIP, MINIMUM SHANK LENGTH OF 90 MM, CONE SIZE 45/40</t>
  </si>
  <si>
    <t>QUICKFIT SINGLE CONE WITH LONG TIP, MINIMUM SHANK LENGTH OF 90 MM, CONE SIZE 55/44</t>
  </si>
  <si>
    <t>QUICKFIT SINGLE CONE WITH LONG TIP, MINIMUM SHANK LENGTH OF 90 MM, CONE SIZE 7/16</t>
  </si>
  <si>
    <t>QUICKFIT 105MM DIAMETER FUNNEL WITH CONE 14/23</t>
  </si>
  <si>
    <t>QUICKFIT 105MM DIAMETER FUNNEL WITH CONE 19/26</t>
  </si>
  <si>
    <t>QUICKFIT 105MM DIAMETER FUNNEL WITH CONE 24/29</t>
  </si>
  <si>
    <t>QUICKFIT 105MM DIAMETER FUNNEL WITH CONE 29/32</t>
  </si>
  <si>
    <t>QUICKFIT 105MM DIAMETER FUNNEL WITH CONE 34/35</t>
  </si>
  <si>
    <t>AZLON CAP, PP, 28MM , WITH LOGO</t>
  </si>
  <si>
    <t>AZLON 90MM CARBOY CAP</t>
  </si>
  <si>
    <t>QUICKFIT CONE PLAIN 100MM SHANK 10/19</t>
  </si>
  <si>
    <t>QUICKFIT CONE PLAIN 100MM SHANK 12/21</t>
  </si>
  <si>
    <t>QUICKFIT CONE PLAIN 100MM SHANK 14/23</t>
  </si>
  <si>
    <t>QUICKFIT CONE PLAIN 100MM SHANK 19/26</t>
  </si>
  <si>
    <t>QUICKFIT CONE PLAIN 100MM SHANK 24/29</t>
  </si>
  <si>
    <t>QUICKFIT CONE PLAIN 100MM SHANK 29/32</t>
  </si>
  <si>
    <t>QUICKFIT CONE PLAIN 100MM SHANK 34/35</t>
  </si>
  <si>
    <t>QUICKFIT CONE PLAIN 100MM SHANK 40/38</t>
  </si>
  <si>
    <t>QUICKFIT CONE PLAIN 100MM SHANK 45/40</t>
  </si>
  <si>
    <t>QUICKFIT CONE PLAIN 100MM SHANK 50/42</t>
  </si>
  <si>
    <t>QUICKFIT CONE PLAIN 100MM SHANK 55/44</t>
  </si>
  <si>
    <t>QUICKFIT CONE PLAIN 100MM SHANK 60/46</t>
  </si>
  <si>
    <t>QUICKFIT CONE PLAIN 100MM SHANK 7/16</t>
  </si>
  <si>
    <t>AZLON SET OF 6 RUBBER FILTRATION CONES</t>
  </si>
  <si>
    <t>AZLON MEASURING CYLINDER, CLASS B, MOULDED GRADUATIONS, PP, 10 ML</t>
  </si>
  <si>
    <t>AZLON MEASURING CYLINDER, CLASS B, MOULDED GRADUATIONS, PP, 25 ML</t>
  </si>
  <si>
    <t>AZLON MEASURING CYLINDER, CLASS B, MOULDED GRADUATIONS, PP, 50 ML</t>
  </si>
  <si>
    <t>AZLON MEASURING CYLINDER, CLASS B, MOULDED GRADUATIONS, PP, 100ML</t>
  </si>
  <si>
    <t>AZLON MEASURING CYLINDER, CLASS B, MOULDED GRADUATIONS, PP, 250 ML</t>
  </si>
  <si>
    <t>AZLON MEASURING CYLINDER, CLASS B, MOULDED GRADUATIONS, PP, 500 ML</t>
  </si>
  <si>
    <t>AZLON MEASURING CYLINDER, CLASS B, MOULDED GRADUATIONS, PP, 1000ML</t>
  </si>
  <si>
    <t>AZLON MEASURING CYLINDER, CLASS B, MOULDED GRADUATIONS, PP, 2000 ML</t>
  </si>
  <si>
    <t>AZLON MEASURING CYLINDER, CLASS B, BLUE PRINTED GRADUATIONS, PP, 10 ML</t>
  </si>
  <si>
    <t>AZLON MEASURING CYLINDER, CLASS B, BLUE PRINTED GRADUATIONS, PP, 25 ML</t>
  </si>
  <si>
    <t>AZLON MEASURING CYLINDER, CLASS B, BLUE PRINTED GRADUATIONS, PP, 50 ML</t>
  </si>
  <si>
    <t>AZLON MEASURING CYLINDER, CLASS B, BLUE PRINTED GRADUATIONS, PP, 100 ML</t>
  </si>
  <si>
    <t>AZLON MEASURING CYLINDER, CLASS B, BLUE PRINTED GRADUATIONS, PP, 250 ML</t>
  </si>
  <si>
    <t>AZLON MEASURING CYLINDER, CLASS B, BLUE PRINTED GRADUATIONS, PP, 500 ML</t>
  </si>
  <si>
    <t>AZLON MEASURING CYLINDER, CLASS B, BLUE PRINTED GRADUATIONS, PP, 1000 ML</t>
  </si>
  <si>
    <t>AZLON MEASURING CYLINDER, CLASS B, BLUE PRINTED GRADUATIONS, PP, 2000 ML</t>
  </si>
  <si>
    <t>AZLON CYLINDER SQUAT FORM PP 100ML, CLASS B</t>
  </si>
  <si>
    <t>AZLON CYLINDER SQUAT FORM PP 250ML, CLASS B</t>
  </si>
  <si>
    <t>AZLON CYLINDER SQUAT FORM PP 500ML, CLASS B</t>
  </si>
  <si>
    <t>AZLON CYLINDER SQUAT FORM PP 1000ML, CLASS B</t>
  </si>
  <si>
    <t>QUICKFIT CHROMATOGRAPHY COLUMN WITH ROTAFLO STOPCOCK, 200 MM LENGTH, SOCKET SIZE 14/23</t>
  </si>
  <si>
    <t>QUICKFIT CHROMATOGRAPHY COLUMN WITH ROTAFLO STOPCOCK, 400 MM LENGTH, SOCKET SIZE 14/23</t>
  </si>
  <si>
    <t>QUICKFIT CHROMATOGRAPHY COLUMN WITH ROTAFLO STOPCOCK 100 MM LENGTH, SOCKET SIZE 14/23, CONE SIZE 19/26</t>
  </si>
  <si>
    <t>QUICKFIT CHROMATOGRAPHY COLUMN WITH ROTAFLO STOPCOCK, 300 MM LENGTH, SOCKET SIZE 19/26</t>
  </si>
  <si>
    <t>QUICKFIT CHROMATOGRAPHY COLUMN WITH ROTAFLO STOPCOCK, 500 MM LENGTH, SOCKET SIZE 19/26</t>
  </si>
  <si>
    <t>QUICKFIT CHROMATOGRAPHY COLUMN WITH ROTAFLO STOPCOCK, 500 MM LENGTH, SOCKET SIZE 24/29</t>
  </si>
  <si>
    <t>QUICKFIT CHROMATOGRAPHY COLUMN WITH GROUND CONE, 200 MM LENGTH, SOCKET SIZE 24/29, CONE SIZE 19/26</t>
  </si>
  <si>
    <t>QUICKFIT CHROMATOGRAPHY COLUMN WITH GROUND CONE, 300 MM LENGTH, SOCKET SIZE 24/29, CONE SIZE 19/26</t>
  </si>
  <si>
    <t>QUICKFIT CHROMATOGRAPHY COLUMN WITH GROUND CONE, 400 MM LENGTH, SOCKET SIZE 24/29, CONE SIZE 19/26</t>
  </si>
  <si>
    <t>QUICKFIT CHROMATOGRAPHY STOPCOCK ADAPTER, SOCKET SIZE 19/26, CONE SIZE 24/29</t>
  </si>
  <si>
    <t>QUICKFIT CHROMATOGRAPHY COLUMN WITH ROTAFLO STOPCOCK, 500 MM LENGTH, SOCKET SIZE 29/32</t>
  </si>
  <si>
    <t>QUICKFIT CHROMATOGRAPHY COLUMN WITH ROTAFLO STOPCOCK, 500 MM LENGTH, SOCKET SIZE 40/38</t>
  </si>
  <si>
    <t>MBL MEASURING CYLINDER WITH SPOUT, BLUE GRADUATIONS, CLASS B, 5 ML</t>
  </si>
  <si>
    <t>MBL MEASURING CYLINDER WITH SPOUT, BLUE GRADUATIONS, CLASS B, 10 ML</t>
  </si>
  <si>
    <t>MBL MEASURING CYLINDER WITH SPOUT, BLUE GRADUATIONS, CLASS B, 25 ML</t>
  </si>
  <si>
    <t>MBL MEASURING CYLINDER WITH SPOUT, BLUE GRADUATIONS, CLASS B, 50 ML</t>
  </si>
  <si>
    <t>MBL MEASURING CYLINDER WITH SPOUT, BLUE GRADUATIONS, CLASS B, 100 ML</t>
  </si>
  <si>
    <t>MBL MEASURING CYLINDER WITH SPOUT, BLUE GRADUATIONS, CLASS B, 250 ML</t>
  </si>
  <si>
    <t>MBL MEASURING CYLINDER WITH SPOUT, BLUE GRADUATIONS, CLASS B, 500 ML</t>
  </si>
  <si>
    <t>MBL MEASURING CYLINDER WITH SPOUT, BLUE GRADUATIONS, CLASS B, 1000 ML</t>
  </si>
  <si>
    <t>MBL MEASURING CYLINDER WITH SPOUT, BLUE GRADUATIONS, CLASS B, 2000 ML</t>
  </si>
  <si>
    <t>MBL CYLINDER WITH PLASTIC STOPPER, HEXAGONAL FOOT, BLUE GRADUATIONS, CLASS B, 10 ML</t>
  </si>
  <si>
    <t>MBL CYLINDER WITH PLASTIC STOPPER, HEXAGONAL FOOT, BLUE GRADUATIONS, CLASS B, 25 ML</t>
  </si>
  <si>
    <t>MBL CYLINDER WITH PLASTIC STOPPER, HEXAGONAL FOOT, BLUE GRADUATIONS, CLASS B, 50 ML</t>
  </si>
  <si>
    <t>MBL CYLINDER WITH PLASTIC STOPPER, HEXAGONAL FOOT, BLUE GRADUATIONS, CLASS B, 100 ML</t>
  </si>
  <si>
    <t>MBL CYLINDER WITH PLASTIC STOPPER, HEXAGONAL FOOT, BLUE GRADUATIONS, CLASS B, 250 ML</t>
  </si>
  <si>
    <t>MBL CYLINDER WITH PLASTIC STOPPER, HEXAGONAL FOOT, BLUE GRADUATIONS, CLASS B, 500 ML</t>
  </si>
  <si>
    <t>MBL CYLINDER WITH PLASTIC STOPPER, HEXAGONAL FOOT, BLUE GRADUATIONS, CLASS B, 1000 ML</t>
  </si>
  <si>
    <t>MBL CYLINDER WITH PLASTIC STOPPER, HEXAGONAL FOOT, BLUE GRADUATIONS, CLASS B, 2000 ML</t>
  </si>
  <si>
    <t>MBL NESSLER CYLINDER 50 ML</t>
  </si>
  <si>
    <t>MBL NESSLER CYLINDER 100 ML</t>
  </si>
  <si>
    <t>MBL IMHOFF SEDIMENTATION CONE GRADUATED UP TO A CAPACITY MARK AT 1000 ML</t>
  </si>
  <si>
    <t>AZLON MEASURING CYLINDER, MOULDED GRADUATIONS, CLASS B, PMP (TPX) 10 ML</t>
  </si>
  <si>
    <t>AZLON MEASURING CYLINDER, MOULDED GRADUATIONS, CLASS B, PMP (TPX) 25 ML</t>
  </si>
  <si>
    <t>AZLON MEASURING CYLINDER, MOULDED GRADUATIONS, CLASS B, PMP (TPX) 50 ML</t>
  </si>
  <si>
    <t>AZLON MEASURING CYLINDER, MOULDED GRADUATIONS, CLASS B, PMP (TPX) 100 ML</t>
  </si>
  <si>
    <t>AZLON MEASURING CYLINDER, MOULDED GRADUATIONS, CLASS B, PMP (TPX) 250 ML</t>
  </si>
  <si>
    <t>AZLON MEASURING CYLINDER, MOULDED GRADUATIONS, CLASS B, PMP (TPX) 500 ML</t>
  </si>
  <si>
    <t>AZLON MEASURING CYLINDER, MOULDED GRADUATIONS, CLASS B, PMP (TPX) 1000 ML</t>
  </si>
  <si>
    <t>AZLON MEASURING CYLINDER, MOULDED GRADUATIONS, CLASS B, PMP (TPX) 2000 ML</t>
  </si>
  <si>
    <t>AZLON MEASURING CYLINDER, BLUE PRINTED GRADUATIONS, CLASS A, PMP (TPX) 10 ML</t>
  </si>
  <si>
    <t>AZLON MEASURING CYLINDER, BLUE PRINTED GRADUATIONS, CLASS A, PMP (TPX) 25 ML</t>
  </si>
  <si>
    <t>AZLON MEASURING CYLINDER, BLUE PRINTED GRADUATIONS, CLASS A, PMP (TPX) 50 ML</t>
  </si>
  <si>
    <t>AZLON MEASURING CYLINDER, BLUE PRINTED GRADUATIONS, CLASS A, PMP (TPX) 100 ML</t>
  </si>
  <si>
    <t>AZLON MEASURING CYLINDER, BLUE PRINTED GRADUATIONS, CLASS A, PMP (TPX) 250 ML</t>
  </si>
  <si>
    <t>AZLON MEASURING CYLINDER, BLUE PRINTED GRADUATIONS, CLASS A, PMP (TPX) 500 ML</t>
  </si>
  <si>
    <t>AZLON MEASURING CYLINDER, BLUE PRINTED GRADUATIONS, CLASS A, PMP (TPX) 1000 ML</t>
  </si>
  <si>
    <t>AZLON MEASURING CYLINDER, BLUE PRINTED GRADUATIONS, CLASS A, PMP (TPX) 2000 ML</t>
  </si>
  <si>
    <t>AZLON MEASURING CYLINDER, BLUE PRINTED GRADUATIONS, CLASS B, PMP (TPX) 10 ML</t>
  </si>
  <si>
    <t>AZLON MEASURING CYLINDER, BLUE PRINTED GRADUATIONS, CLASS B, PMP (TPX) 25 ML</t>
  </si>
  <si>
    <t>AZLON MEASURING CYLINDER, BLUE PRINTED GRADUATIONS, CLASS B, PMP (TPX) 50 ML</t>
  </si>
  <si>
    <t>AZLON MEASURING CYLINDER, BLUE PRINTED GRADUATIONS, CLASS B, PMP (TPX) 100 ML</t>
  </si>
  <si>
    <t>AZLON MEASURING CYLINDER, BLUE PRINTED GRADUATIONS, CLASS B, PMP (TPX) 250 ML</t>
  </si>
  <si>
    <t>AZLON MEASURING CYLINDER, BLUE PRINTED GRADUATIONS, CLASS B, PMP (TPX) 500 ML</t>
  </si>
  <si>
    <t>AZLON MEASURING CYLINDER, BLUE PRINTED GRADUATIONS, CLASS B, PMP (TPX) 1000 ML</t>
  </si>
  <si>
    <t>AZLON MEASURING CYLINDER, BLUE PRINTED GRADUATIONS, CLASS B, PMP (TPX) 2000 ML</t>
  </si>
  <si>
    <t>AZLON SINGLE BURETTE CLAMP PP</t>
  </si>
  <si>
    <t>AZLON CLAMP BURETTE DOUBLE PP</t>
  </si>
  <si>
    <t>AZLON T CONNECTOR 4 - 7 MM PP</t>
  </si>
  <si>
    <t>AZLON T CONNECTOR 6 - 7 MM PP</t>
  </si>
  <si>
    <t>AZLON T CONNECTOR 8 - 9 MM PP</t>
  </si>
  <si>
    <t>AZLON T CONNECTOR 10 - 12 MM PP</t>
  </si>
  <si>
    <t>AZLON Y CONNECTOR 4 - 7 MM PP</t>
  </si>
  <si>
    <t>AZLON Y CONNECTOR 6 - 7 MM PP</t>
  </si>
  <si>
    <t>AZLON Y CONNECTOR 8 - 9 MM PP</t>
  </si>
  <si>
    <t>AZLON Y CONNECTOR 10 - 12 MM PP</t>
  </si>
  <si>
    <t>AZLON CONNECTOR, STRAIGHT PATTERN, PP (TO FIT TUBE I.D. MM 4-7 AND 4-7)</t>
  </si>
  <si>
    <t>AZLON CONNECTOR, STRAIGHT PATTERN, PP (TO FIT TUBE I.D. MM 4-7 AND 7-12)</t>
  </si>
  <si>
    <t>AZLON CONNECTOR, STRAIGHT PATTERN, PP (TO FIT TUBE I.D. MM 7-12 AND 7-12)</t>
  </si>
  <si>
    <t>AZLON CONNECTOR, STRAIGHT PATTERN, PP (TO FIT TUBE I.D. MM 4-7 AND 10-15)</t>
  </si>
  <si>
    <t>AZLON CONNECTOR, STRAIGHT PATTERN, PP (TO FIT TUBE I.D. MM 7-12 AND 10-15)</t>
  </si>
  <si>
    <t>AZLON CONNECTOR, STRAIGHT PATTERN, PP (TO FIT TUBE I.D. MM 10-15 AND 10-15)</t>
  </si>
  <si>
    <t>QUICKFIT CONDENSER GRAHAM, COIL, WITH GROUND CONE SIZE 34/35 APPROX. OVERALL LENGTH 320 MM</t>
  </si>
  <si>
    <t>QUICKFIT CONDENSER GRAHAM, COIL, WITH GROUND CONE SIZE 40/38 APPROX. OVERALL LENGTH 380 MM</t>
  </si>
  <si>
    <t>QUICKFIT CONDENSER GRAHAM, COIL, WITH GROUND CONE SIZE 50/42 APPROX. OVERALL LENGTH 348 MM</t>
  </si>
  <si>
    <t>QUICKFIT CONDENSER GRAHAM, COIL, REVERSIBLE, CONE SIZES 19/26 &amp; 24/29 APPROX. OVERALL LENGTH 315 MM</t>
  </si>
  <si>
    <t>QUICKFIT CONDENSER GRAHAM, COIL, REVERSIBLE, CONE SIZES 24/29 &amp; 34/35 APPROX. OVERALL LENGTH 335 MM</t>
  </si>
  <si>
    <t>QUICKFIT CONDENSER, DOUBLE SURFACE, DAVIES, CONE SIZE 24/29 APPROX. OVERALL LENGTH 350 MM</t>
  </si>
  <si>
    <t>QUICKFIT CONDENSER, DOUBLE SURFACE, DAVIES, CONE SIZE 34/35 APPROX. OVERALL LENGTH 360 MM</t>
  </si>
  <si>
    <t>QUICKFIT CONDENSER, JACKETED COIL, CONE &amp; SOCKET SIZE 34/35, APPROX. OVERALL LENGTH 380 MM</t>
  </si>
  <si>
    <t>QUICKFIT CONDENSER, JACKETED COIL, CONE &amp; SOCKET SIZE 19/26, APPROX. OVERALL LENGTH 360 MM</t>
  </si>
  <si>
    <t>QUICKFIT CONDENSER, JACKETED COIL, CONE &amp; SOCKET SIZE 24/29, APPROX. OVERALL LENGTH 365 MM</t>
  </si>
  <si>
    <t>QUICKFIT CONDENSER, JACKETED COIL, CONE &amp; SOCKET SIZE 29/32, APPROX. OVERALL LENGTH 370 MM</t>
  </si>
  <si>
    <t>QUICKFIT CONDENSER, ALLIHN, WITH GROUND CONE SIZE 19/26, APPROX. OVERALL LENGTH 400 MM</t>
  </si>
  <si>
    <t>QUICKFIT CONDENSER, ALLIHN, WITH GROUND CONE SIZE 24/29, APPROX. OVERALL LENGTH 405 MM</t>
  </si>
  <si>
    <t>QUICKFIT CONDENSER, ALLIHN, WITH GROUND CONE SIZE 29/32, APPROX. OVERALL LENGTH 415 MM</t>
  </si>
  <si>
    <t>QUICKFIT CONDENSER, ALLIHN, WITH GROUND CONE SIZE 34/35, APPROX. OVERALL LENGTH 335 MM</t>
  </si>
  <si>
    <t>QUICKFIT CONDENSER, ALLIHN, WITH GROUND CONE SIZE 40/38, APPROX. OVERALL LENGTH 365 MM</t>
  </si>
  <si>
    <t>QUICKFIT CONDENSER, ALLIHN, WITH GROUND CONE SIZE 50/42, APPROX. OVERALL LENGTH 365 MM</t>
  </si>
  <si>
    <t>QUICKFIT CONDENSER, ALLIHN, WITH GROUND CONE AND SOCKET SIZE 24/29 APPROX. OVERALL LENGTH 545 MM</t>
  </si>
  <si>
    <t>QUICKFIT CONDENSER, ALLIHN, WITH GROUND CONE AND SOCKET SIZE 29/32 APPROX. OVERALL LENGTH 550 MM</t>
  </si>
  <si>
    <t>QUICKFIT FUNNELS, DROPPING, GLASS KEY, STEM WITH CONE, 50 ML, CONE &amp; SOCKET SIZE 14/23</t>
  </si>
  <si>
    <t>QUCKFIT FUNNELS, DROPPING, ROTAFLO STOPCOCK, STEM WITH CONE, 50 ML, CONE &amp; SOCKET SIZE 14/23</t>
  </si>
  <si>
    <t>QUICKFIT FUNNELS, DROPPING, GLASS KEY, STEM WITH CONE, 100 ML, CONE &amp; SOCKET SIZE 14/23</t>
  </si>
  <si>
    <t>QUCKFIT FUNNELS, DROPPING, ROTAFLO STOPCOCK, STEM WITH CONE, 100 ML, CONE &amp; SOCKET SIZE 14/23</t>
  </si>
  <si>
    <t>QUICKFIT FUNNELS, DROPPING, GLASS KEY, STEM WITH CONE, 100 ML, CONE &amp; SOCKET SIZE 19/26</t>
  </si>
  <si>
    <t>QUCKFIT FUNNELS, DROPPING, ROTAFLO STOPCOCK, STEM WITH CONE, 100 ML, CONE &amp; SOCKET SIZE 19/26</t>
  </si>
  <si>
    <t>QUICKFIT FUNNELS, DROPPING, GLASS KEY, STEM WITH CONE, 250 ML, CONE SIZE 19/26, SOCKET SIZE 24/29</t>
  </si>
  <si>
    <t>QUCKFIT FUNNELS, DROPPING, ROTAFLO STOPCOCK, STEM WITH CONE, 250 ML, CONE SIZE 19/26 &amp; SOCKET SIZE 24/29</t>
  </si>
  <si>
    <t>QUICKFIT FUNNELS, DROPPING, GLASS KEY, STEM WITH CONE, 500 ML, CONE SIZE 19/26, SOCKET SIZE 24/29</t>
  </si>
  <si>
    <t>QUCKFIT FUNNELS, DROPPING, ROTAFLO STOPCOCK, STEM WITH CONE, 500 ML, CONE SIZE 19/26 &amp; SOCKET SIZE 24/29</t>
  </si>
  <si>
    <t>QUICKFIT FUNNELS, DROPPING, GLASS KEY, STEM WITH CONE, 1000 ML, CONE SIZE 19/26, SOCKET SIZE 29/32</t>
  </si>
  <si>
    <t>QUCKFIT FUNNELS, DROPPING, ROTAFLO STOPCOCK, STEM WITH CONE, 1000 ML, CONE SIZE 19/26 &amp; SOCKET SIZE 29/32</t>
  </si>
  <si>
    <t>QUICKFIT SEPARATING FUNNEL, PEAR SHAPE, GLASS KEY, STEM WITH CONE, 25 ML, CONE &amp; SOCKET SIZE 14/23</t>
  </si>
  <si>
    <t>QUICKFIT SEPARATING FUNNEL, PEAR SHAPE, GLASS KEY, STEM WITH CONE, 50 ML, CONE &amp; SOCKET SIZE 14/23</t>
  </si>
  <si>
    <t>QUICKFIT SEPARATING FUNNEL, PEAR SHAPE, GLASS KEY, STEM WITH CONE, 50 ML, CONE &amp; SOCKET SIZE 19/26</t>
  </si>
  <si>
    <t>QUICKFIT SEPARATING FUNNEL, PEAR SHAPE, GLASS KEY, STEM WITH CONE, 100 ML, CONE &amp; SOCKET SIZE 14/23</t>
  </si>
  <si>
    <t>QUICKFIT SEPARATING FUNNEL, PEAR SHAPE, GLASS KEY, STEM WITH CONE, 100 ML, CONE &amp; SOCKET SIZE 19/26</t>
  </si>
  <si>
    <t>QUICKFIT SEPARATING FUNNEL, PEAR SHAPE, GLASS KEY, STEM WITH CONE, 250 ML, CONE SIZE 14/23, SOCKET SIZE 24/29</t>
  </si>
  <si>
    <t>QUICKFIT SEPARATING FUNNEL, PEAR SHAPE, GLASS KEY, STEM WITH CONE, 250 ML, CONE SIZE 19/26, SOCKET SIZE 24/29</t>
  </si>
  <si>
    <t>QUICKFIT SEPARATING FUNNEL, PEAR SHAPE, GLASS KEY, STEM WITH CONE, 500 ML, CONE SIZE 19/26, SOCKET SIZE 24/29</t>
  </si>
  <si>
    <t>QUICKFIT SEPARATING FUNNEL, PEAR SHAPE, GLASS KEY, STEM WITH CONE, 500 ML, CONE &amp; SOCKET SIZE 24/29</t>
  </si>
  <si>
    <t>QUICKFIT SEPARATING FUNNEL, PEAR SHAPE, GLASS KEY, STEM WITH CONE, 1000 ML, CONE SIZE 19/26, SOCKET SIZE 29/32</t>
  </si>
  <si>
    <t>QUICKFIT DROPPING FUNNEL, ROTAFLO STOPCOCK, OPEN TOP, WITH CONE SIZE 19/26 50 ML</t>
  </si>
  <si>
    <t>QUICKFIT DROPPING FUNNEL, ROTAFLO STOPCOCK, OPEN TOP, WITH CONE SIZE 19/26 100 ML</t>
  </si>
  <si>
    <t>QUICKFIT DROPPING FUNNEL, ROTAFLO STOPCOCK, OPEN TOP, WITH CONE SIZE 19/26 250 ML</t>
  </si>
  <si>
    <t>QUICKFIT REDUCTION ADAPTER SOCKET 10/19 CONE 14/23</t>
  </si>
  <si>
    <t>QUICKFIT DISTILLATION APPARATUS</t>
  </si>
  <si>
    <t>QUICKFIT REDUCTION ADAPTER SOCKET 14/23 CONE 19/26</t>
  </si>
  <si>
    <t>QUICKFIT REDUCTION ADAPTER SOCKET 14/23 CONE 24/29</t>
  </si>
  <si>
    <t>QUICKFIT REDUCTION ADAPTER SOCKET 14/23 CONE 29/32</t>
  </si>
  <si>
    <t>QUICKFIT REDUCTION ADAPTER SOCKET 19/26 CONE 24/29</t>
  </si>
  <si>
    <t>QUICKFIT REDUCTION ADAPTER SOCKET 19/26 CONE 29/32</t>
  </si>
  <si>
    <t>QUICKFIT REDUCTION ADAPTER SOCKET 19/26 CONE 34/35</t>
  </si>
  <si>
    <t>QUICKFIT REDUCTION ADAPTER SOCKET 24/29 CONE 29/32</t>
  </si>
  <si>
    <t>QUICKFIT REDUCTION ADAPTER SOCKET 24/29 CONE 34/35</t>
  </si>
  <si>
    <t>QUICKFIT REDUCTION ADAPTER SOCKET 24/29 CONE 40/38</t>
  </si>
  <si>
    <t>QUICKFIT REDUCTION ADAPTER SOCKET 24/29 CONE 45/40</t>
  </si>
  <si>
    <t>QUICKFIT REDUCTION ADAPTER SOCKET 24/29 CONE 50/42</t>
  </si>
  <si>
    <t>QUICKFIT REDUCTION ADAPTER SOCKET 24/29 CONE 55/44</t>
  </si>
  <si>
    <t>QUICKFIT FLAT FLANGE LID 100MM WITH VERTICAL CENTRE SOCKET 29/32</t>
  </si>
  <si>
    <t>QUICKFIT REDUCTION ADAPTER SOCKET 29/32 CONE 34/35</t>
  </si>
  <si>
    <t>QUICKFIT REDUCTION ADAPTER SOCKET 29/32 CONE 45/40</t>
  </si>
  <si>
    <t>QUICKFIT FLAT FLANGE LID 100 MM WITH VERTICAL CENTRE SOCKET 34/35 (FOR SOXHLET EXTRACTOR EX5/105)</t>
  </si>
  <si>
    <t>QUICKFIT FLAT FLANGE LID 75MM VERTICAL CENTRE SOCKET 34/35 (FOR SOXHLET EXTRACTOR EX5/75)</t>
  </si>
  <si>
    <t>QUICKFIT REDUCTION ADAPTER SOCKET 34/35 CONE 40/38</t>
  </si>
  <si>
    <t>QUICKFIT REDUCTION ADAPTER SOCKET 34/35 CONE 45/40</t>
  </si>
  <si>
    <t>QUICKFIT REDUCTION ADAPTER SOCKET 34/35 CONE 50/42</t>
  </si>
  <si>
    <t>AZLON GLASS DISPOSABLE BOX FLOOR STANDING 30 x 30 x 70 CMS</t>
  </si>
  <si>
    <t>AZLON GLASS DISPOSABLE BOX BENCH STANDING 23 x 23 x 26.5 CMS</t>
  </si>
  <si>
    <t>QUICKFIT PRESSURE EQUALISING FUNNEL, PEAR SHAPE, ROTAFLO STOPCOCK, 100 ML, CONE &amp; SOCKET SIZE 19/26</t>
  </si>
  <si>
    <t>QUICKFIT PRESSURE EQUALISING FUNNEL, PEAR SHAPE, ROTAFLO STOPCOCK, 250 ML, CONE SIZE 19/26, SOCKET SIZE 24/29</t>
  </si>
  <si>
    <t>QUICKFIT PRESSURE EQUALISING FUUNEL, PEAR SHAPE, ROTAFLO STOPCOCK, 250 ML, CONE &amp; SOCKET SIZE 24/29</t>
  </si>
  <si>
    <t>AZLON GAS DELIVERY TUBE, PP, 90 DEGREE</t>
  </si>
  <si>
    <t>AZLON GAS DELIVERY TUBE, PP, MULTI PACK (ONE OF EACH TUBE TYPE DT001-DT009)</t>
  </si>
  <si>
    <t>AZLON GAS DELIVERY TUBE, PP, BUNG TOP</t>
  </si>
  <si>
    <t>AZLON GAS DELIVERY TUBE, PP, STRAIGHT TUBE</t>
  </si>
  <si>
    <t>AZLON GAS DELIVERY TUBE, PP, DOUBLE BEND</t>
  </si>
  <si>
    <t>AZLON GAS DELIVERY TUBE, PP, U BEND</t>
  </si>
  <si>
    <t>AZLON GAS DELIVERY TUBE, PP, LARGE U BEND</t>
  </si>
  <si>
    <t>AZLON GAS DELIVERY TUBE, PP, SMALL U BEND</t>
  </si>
  <si>
    <t>AZLON GAS DELIVERY TUBE, PP, TEST TUBE SIDE ARM</t>
  </si>
  <si>
    <t>AZLON SPARE PLATE FOR DWA215</t>
  </si>
  <si>
    <t>AZLON POLYCARBONATE DESICCATOR 215MM I.D. WITH STOPCOCK</t>
  </si>
  <si>
    <t>AZLON SPARE PLATE FOR DWA245/6</t>
  </si>
  <si>
    <t>AZLON POLYCARBONATE DESICCATOR 245MM I.D. WITH STOPCOCK</t>
  </si>
  <si>
    <t>AZLON DESICCATOR CABINET EXT. 225X200X168 MM</t>
  </si>
  <si>
    <t>AZLON STOPCOCK FOR DWA215/216/245/6</t>
  </si>
  <si>
    <t>AZLON DISH, PHOTOGRAPHIC, WHITE PVC, 260 x 200 MM</t>
  </si>
  <si>
    <t>AZLON DISH, PHOTOGRAPHIC, WHITE PVC, 300 x 250 MM</t>
  </si>
  <si>
    <t>AZLON DISH, PHOTOGRAPHIC, WHITE PVC, 420 x 320 MM</t>
  </si>
  <si>
    <t>AZLON DISH, PHOTOGRAPHIC, WHITE PVC, 510 x 425 MM</t>
  </si>
  <si>
    <t>AZLON DISH, PHOTOGRAPHIC, WHITE PVC, 650 x 520 MM</t>
  </si>
  <si>
    <t>QUICKFIT COLUMN PACKING SUPPORT, FITS SOCKET SIZE 19/26</t>
  </si>
  <si>
    <t>QUICKFIT COLUMN PACKING SUPPORT, FITS SOCKET SIZE 24/29</t>
  </si>
  <si>
    <t>QUICKFIT COLUMN PACKING SUPPORT, FITS SOCKET SIZE 34/35</t>
  </si>
  <si>
    <t>QUICKFIT COLUMN PACKING SUPPORT, FITS SOCKET SIZE 55/44</t>
  </si>
  <si>
    <t>QUICKFIT SOXHLET EXTRACTOR, NOM. CAPACITY 2000 ML, EXTRACTOR CONE 34/35</t>
  </si>
  <si>
    <t>QUICKFIT SOXHLET EXTRACTOR, NOM. CAPACITY 6 ML, SOCKET SIZE 19/26, CONE SIZE 14/23</t>
  </si>
  <si>
    <t>QUICKFIT SOXHLET EXTRACTOR, NOM. CAPACITY 20 ML, SOCKET SIZE 24/29, CONE SIZE 19/26</t>
  </si>
  <si>
    <t>QUICKFIT SOXHLET EXTRACTOR, NOM. CAPACITY 40 ML, SOCKET SIZE 29/32, CONE SIZE 24/29</t>
  </si>
  <si>
    <t>QUICKFIT SOXHLET EXTRACTOR, NOM. CAPACITY 60 ML, SOCKET SIZE 34/35, CONE SIZE 24/29</t>
  </si>
  <si>
    <t>QUICKFIT SOXHLET EXTRACTOR, NOM. CAPACITY 60 ML, SOCKET &amp; CONE SIZE 34/35</t>
  </si>
  <si>
    <t>QUICKFIT SOXHLET EXTRACTOR, NOM. CAPACITY 100 ML, SOCKET &amp; CONE SIZE 34/35</t>
  </si>
  <si>
    <t>QUICKFIT SOXHLET EXTRACTOR, NOM. CAPACITY 100 ML, SOCKET SIZE 40/38, CONE SIZE 24/29</t>
  </si>
  <si>
    <t>QUICKFIT SOXHLET EXTRACTOR, NOM. CAPACITY 600 ML, EXTRACTOR CONE 34/35</t>
  </si>
  <si>
    <t>QUICKFIT SOXHLET EXTRACTOR, NOM. CAPACITY 200 ML, SOCKET SIZE 50/42, CONE SIZE 24/29</t>
  </si>
  <si>
    <t>QUICKFIT EXTRACTOR, PLAIN BODY, NOM. CAPACITY 60 ML, SOCKET SIZE 34/35, CONE SIZE 24/29</t>
  </si>
  <si>
    <t>QUICKFIT FLASK, BUCHNER, WITH SCREWTHREAD CONNECTOR AND GROUND SOCKET 19/26 100 ML</t>
  </si>
  <si>
    <t>QUICKFIT FLASK, BUCHNER, WITH SCREWTHREAD CONNECTOR AND GROUND SOCKET SIZE 24/29 100 ML</t>
  </si>
  <si>
    <t>QUICKFIT FLASK, BUCHNER, PLAIN SIDE-ARM AND GROUND SOCKET SIZE 24/29 1000ML</t>
  </si>
  <si>
    <t>QUICKFIT FLASK, BUCHNER, WITH SCREWTHREAD CONNECTOR AND GROUND SOCKET SIZE 24/29 1000 ML</t>
  </si>
  <si>
    <t>QUICKFIT FLASK, BUCHNER, PLAIN SIDE-ARM AND GROUND SOCKET SIZE 29/32 1000 ML</t>
  </si>
  <si>
    <t>QUICKFIT FLASK, BUCHNER, WITH SCREWTHREAD CONNECTOR AND GROUND SOCKET SIZE 29/32 1000 ML</t>
  </si>
  <si>
    <t>QUICKFIT FLASK, BUCHNER, PLAIN SIDE-ARM AND GROUND SOCKET SIZE 24/29 250 ML</t>
  </si>
  <si>
    <t>QUICKFIT FLASK 250ML, BUCHNER, WITH SCREWTHREAD CONNECTOR AND GROUND SOCKET SIZE 24/29 250 ML</t>
  </si>
  <si>
    <t>QUICKFIT FLASK, BUCHNER, PLAIN SIDE-ARM AND GROUND SOCKET SIZE 29/32 250 ML</t>
  </si>
  <si>
    <t>QUICKFIT FLASK, BUCHNER, WITH SCREWTHREAD CONNECTOR AND GROUND SOCKET SIZE 29/32 250 ML</t>
  </si>
  <si>
    <t>QUICKFIT FLASK, BUCHNER, PLAIN SIDE-ARM AND GROUND SOCKET SIZE 24/29 500 ML</t>
  </si>
  <si>
    <t>QUICKFIT FLASK, BUCHNER, WITH SCREWTHREAD CONNECTOR AND GROUND SOCKET SIZE 24/29 500 ML</t>
  </si>
  <si>
    <t>QUICKFIT FLASK, BUCHNER, PLAIN SIDE-ARM AND GROUND SOCKET SIZE 29/32 500 ML</t>
  </si>
  <si>
    <t>QUICKFIT FLASK, BUCHNER, WITH SCREWTHREAD CONNECTOR AND GROUND SOCKET SIZE 29/32 500 ML</t>
  </si>
  <si>
    <t>QUICKFIT FRACTIONING COLUMN, DUFTON, OVERALL LENGTH 270 MM, SOCKET &amp; CONE SIZE 19/26</t>
  </si>
  <si>
    <t>QUICKFIT FRACTIONING COLUMN, DUFTON, OVERALL LENGTH 425 MM, SOCKET &amp; CONE SIZE 19/26</t>
  </si>
  <si>
    <t>QUICKFIT CONDENSER COLD FINGER OVERALL LENGTH 185 MM CONE 19/26</t>
  </si>
  <si>
    <t>QUICKFIT PLUG CONE 10/19</t>
  </si>
  <si>
    <t>QUICKFIT FRACTIONING COLUMN, DUFTON, OVERALL LENGTH 290 MM, SOCKET &amp; CONE SIZE 24/29</t>
  </si>
  <si>
    <t>QUICKFIT FRACTIONING COLUMN, DUFTON, OVERALL LENGTH 435 MM, SOCKET &amp; CONE SIZE 24/29</t>
  </si>
  <si>
    <t>QUICKFIT FRACTIONATING COLUMN, VIGREUX, SOCKET &amp; CONE SIZE 24/29, APPROX. EFFECTIVE LENGTH 360 MM</t>
  </si>
  <si>
    <t>QUICKFIT FRACTIONATING COLUMN, VIGREUX, SOCKET &amp; CONE SIZE 29/32, APPROX. EFFECTIVE LENGTH 360 MM</t>
  </si>
  <si>
    <t>QUICKFIT FRACTIONING COLUMN, VIGREUX, WITH SIDEARM AND SCREW THREAD, SOCKET&amp; CONE SIZE 19/26, APPROX EFFECTIVE LENGTH 178MM</t>
  </si>
  <si>
    <t>QUICKFIT FRACTIONATING COLUMN, VIGREUX, SOCKET &amp; CONE SIZE 24/29, APPROX. EFFECTIVE LENGTH 600 MM</t>
  </si>
  <si>
    <t>QUICKFIT FRACTIONING COLUMN, VIGREUX, WITH SIDEARM AND SCREW THREAD, SOCKET&amp; CONE SIZE 24/29, APPROX EFFECTIVE LENGTH 178MM</t>
  </si>
  <si>
    <t>QUICKFIT AIR CONDENSER, SOCKET &amp; CONE SIZE 24/29, APPROX. OVERALL LENGTH 365 MM</t>
  </si>
  <si>
    <t>QUICKFIT AIR CONDENSER, SOCKET &amp; CONE SIZE 24/29, APPROX. OVERALL LENGTH 615 MM</t>
  </si>
  <si>
    <t>QUICKFIT COLUMN PACKING, RASCHIG RINGS, 9 x 9 MM IN 1 LTR BAG</t>
  </si>
  <si>
    <t>QUICKFIT FLASK, FLORENTINE, 100 ML, SOCKET SIZE 24/29</t>
  </si>
  <si>
    <t>QUICKFIT FLASK, FLORENTINE, 100 ML, SOCKET SIZE 29/32</t>
  </si>
  <si>
    <t>QUICKFIT FLASK, FLORENTINE, 1000 ML, SOCKET SIZE 24/29</t>
  </si>
  <si>
    <t>QUICKFIT FLASK, FLORENTINE, 1000 ML, SOCKET SIZE 29/32</t>
  </si>
  <si>
    <t>QUICKFIT FLASK, FLORENTINE, 250 ML, SOCKET SIZE 24/29</t>
  </si>
  <si>
    <t>QUICKFIT FLASK, FLORENTINE, 250 ML, SOCKET SIZE 29/32</t>
  </si>
  <si>
    <t>QUICKFIT FLASK, FLORENTINE, 2000 ML, SOCKET SIZE 29/32</t>
  </si>
  <si>
    <t>QUICKFIT FLASK, FLORENTINE, 50 ML, SOCKET SIZE 29/32</t>
  </si>
  <si>
    <t>QUICKFIT FLASK, FLORENTINE, 500 ML, SOCKET SIZE 24/29</t>
  </si>
  <si>
    <t>QUICKFIT FLASK, FLORENTINE, 500 ML, SOCKET SIZE 29/32</t>
  </si>
  <si>
    <t>AZLON FLASK, CONICAL, PMP, 50 ML, WITH GL 40 PP SCREW CAP</t>
  </si>
  <si>
    <t>AZLON FLASK, CONICAL, PMP, 100 ML, WITH GL 40 PP SCREW CAP</t>
  </si>
  <si>
    <t>AZLON FLASK, CONICAL, PMP, 250 ML, WITH GL 52 PP SCREW CAP</t>
  </si>
  <si>
    <t>AZLON FLASK, CONICAL, PMP, 500 ML, WITH GL 52 PP SCREW CAP</t>
  </si>
  <si>
    <t>AZLON FLASK, CONICAL, PMP, 1000 ML, WITH GL 52 PP SCREW CAP</t>
  </si>
  <si>
    <t>AZLON FLASK, CONICAL, PP, 50 ML, WITH GL 40 PP SCREW CAP</t>
  </si>
  <si>
    <t>AZLON FLASK, CONICAL, PP, 100 ML, WITH GL 40 PP SCREW CAP</t>
  </si>
  <si>
    <t>AZLON FLASK, CONICAL, PP, 250 ML, WITH GL 52 PP SCREW CAP</t>
  </si>
  <si>
    <t>AZLON FLASK, CONICAL, PP, 500 ML, WITH GL 52 PP SCREW CAP</t>
  </si>
  <si>
    <t>AZLON FLASK, CONICAL, PP, 1000 ML, WITH GL 52 PP SCREW CAP</t>
  </si>
  <si>
    <t>AZLON VOLUMETRIC FLASK, CLASS B , PP, 25ML, PP STOPPER</t>
  </si>
  <si>
    <t>AZLON VOLUMETRIC FLASK, CLASS B , PP, 50ML, PP STOPPER</t>
  </si>
  <si>
    <t>AZLON VOLUMETRIC FLASK, CLASS B , PP, 100ML, PP STOPPER</t>
  </si>
  <si>
    <t>AZLON VOLUMETRIC FLASK, CLASS B , PP, 250ML, PP STOPPER</t>
  </si>
  <si>
    <t>AZLON VOLUMETRIC FLASK, CLASS B , PP, 500ML, PP STOPPER</t>
  </si>
  <si>
    <t>AZLON VOLUMETRIC FLASK, CLASS B , PP, 1000ML, PP STOPPER</t>
  </si>
  <si>
    <t>AZLON VOLUMETRIC FLASK, CLASS A, PMP (TPX), 25 ML, PP STOPPER</t>
  </si>
  <si>
    <t>AZLON VOLUMETRIC FLASK, CLASS B, PMP (TPX), 25 ML, PP STOPPER</t>
  </si>
  <si>
    <t>AZLON VOLUMETRIC FLASK, CLASS A, PMP (TPX), 50 ML, PP STOPPER</t>
  </si>
  <si>
    <t>AZLON VOLUMETRIC FLASK, CLASS B, PMP (TPX), 50 ML, PP STOPPER</t>
  </si>
  <si>
    <t>AZLON VOLUMETRIC FLASK, CLASS A, PMP (TPX), 100 ML, PP STOPPER</t>
  </si>
  <si>
    <t>AZLON VOLUMETRIC FLASK, CLASS B, PMP (TPX), 100 ML, PP STOPPER</t>
  </si>
  <si>
    <t>AZLON VOLUMETRIC FLASK, CLASS A, PMP (TPX), 250 ML, PP STOPPER</t>
  </si>
  <si>
    <t>AZLON VOLUMETRIC FLASK, CLASS B, PMP (TPX), 250 ML, PP STOPPER</t>
  </si>
  <si>
    <t>AZLON VOLUMETRIC FLASK, CLASS A, PMP (TPX), 500 ML, PP STOPPER</t>
  </si>
  <si>
    <t>AZLON VOLUMETRIC FLASK, CLASS B, PMP (TPX), 500 ML, PP STOPPER</t>
  </si>
  <si>
    <t>AZLON VOLUMETRIC FLASK, CLASS A, PMP (TPX), 1000 ML, PP STOPPER</t>
  </si>
  <si>
    <t>AZLON VOLUMETRIC FLASK, CLASS B, PMP (TPX), 1000 ML, PP STOPPER</t>
  </si>
  <si>
    <t>QUICKFIT CONICAL FLASK, WITH GROUND SOCKET SIZE 14/23 10 ML</t>
  </si>
  <si>
    <t>QUICKFIT CONICAL FLASK, WITH GROUND SOCKET SIZE 14/23 100ML</t>
  </si>
  <si>
    <t>QUICKFIT CONICAL FLASK, WITH GROUND SOCKET SIZE 19/26 100 ML</t>
  </si>
  <si>
    <t>QUICKFIT CONICAL FLASK, WITH GROUND SOCKET SIZE 24/29 100 ML</t>
  </si>
  <si>
    <t>QUICKFIT CONICAL FLASK, WITH GROUND SOCKET SIZE 29/32 100 ML</t>
  </si>
  <si>
    <t>QUICKFIT CONICAL FLASK, WITH GROUND SOCKET SIZE 19/26 150 ML</t>
  </si>
  <si>
    <t>QUICKFIT CONICAL FLASK, WITH GROUND SOCKET SIZE 24/29 150 ML</t>
  </si>
  <si>
    <t>QUICKFIT CONICAL FLASK, WITH GROUND SOCKET SIZE 29/32 150 ML</t>
  </si>
  <si>
    <t>QUICKFIT CONICAL FLASK, WITH GROUND SOCKET SIZE 24/29 1000 ML</t>
  </si>
  <si>
    <t>QUICKFIT CONICAL FLASK, WITH GROUND SOCKET SIZE 29/32 1000 ML</t>
  </si>
  <si>
    <t>QUICKFIT CONICAL FLASK, WITH GROUND SOCKET SIZE 34/35 1000 ML</t>
  </si>
  <si>
    <t>QUICKFIT CONICAL FLASK, WITH GROUND SOCKET SIZE 14/23 25 ML</t>
  </si>
  <si>
    <t>QUICKFIT CONICAL FLASK, WITH GROUND SOCKET SIZE 19/26 25 ML</t>
  </si>
  <si>
    <t>QUICKFIT CONICAL FLASK, WITH GROUND SOCKET SIZE 19/26 250 ML</t>
  </si>
  <si>
    <t>QUICKFIT CONICAL FLASK, WITH GROUND SOCKET SIZE 24/29 250 ML</t>
  </si>
  <si>
    <t>QUICKFIT CONICAL FLASK, WITH GROUND SOCKET SIZE 29/32 250 ML</t>
  </si>
  <si>
    <t>QUICKFIT CONICAL FLASK, WITH GROUND SOCKET SIZE 34/35 250 ML</t>
  </si>
  <si>
    <t>QUICKFIT CONICAL FLASK, WITH GROUND SOCKET SIZE 29/32 2000 ML</t>
  </si>
  <si>
    <t>QUICKFIT CONICAL FLASK, WITH GROUND SOCKET SIZE 34/35 2000 ML</t>
  </si>
  <si>
    <t>QUICKFIT CONICAL FLASK, WITH GROUND SOCKET SIZE 14/23 5 ML</t>
  </si>
  <si>
    <t>QUICKFIT CONICAL FLASK, WITH GROUND SOCKET SIZE 14/23 50 ML</t>
  </si>
  <si>
    <t>QUICKFIT CONICAL FLASK, WITH GROUND SOCKET SIZE 19/26 50 ML</t>
  </si>
  <si>
    <t>QUICKFIT CONICAL FLASK, WITH GROUND SOCKET SIZE 24/29 50 ML</t>
  </si>
  <si>
    <t>QUICKFIT CONICAL FLASK, WITH GROUND SOCKET SIZE 19/26 500 ML</t>
  </si>
  <si>
    <t>QUICKFIT CONICAL FLASK, WITH GROUND SOCKET SIZE 24/29 500 ML</t>
  </si>
  <si>
    <t>QUICKFIT CONICAL FLASK, WITH GROUND SOCKET SIZE 29/32 500 ML</t>
  </si>
  <si>
    <t>QUICKFIT CONICAL FLASK, WITH GROUND SOCKET SIZE 34/35 500 ML</t>
  </si>
  <si>
    <t>QUICKFIT FLASK, CONICAL, VACUUM, SOCKET SIZE 24/29 250 ML</t>
  </si>
  <si>
    <t>QUICKFIT FLAT BOTTOM FLASK, SHORT NECK, 100 ML, SOCKET SIZE 19/26</t>
  </si>
  <si>
    <t>QUICKFIT FLAT BOTTOM FLASK, MEDIUM NECK, 100 ML, SOCKET SIZE 24/29</t>
  </si>
  <si>
    <t>QUICKFIT FLAT BOTTOM FLASK, SHORT NECK, 100 ML, SOCKET SIZE 24/29</t>
  </si>
  <si>
    <t>QUICKFIT FLAT BOTTOM FLASK, SHORT NECK, 100 ML, SOCKET SIZE 29/32</t>
  </si>
  <si>
    <t>QUICKFIT FLAT BOTTOM FLASK, SHORT NECK, 100 ML, SOCKET SIZE 34/35</t>
  </si>
  <si>
    <t>QUICKFIT FLAT BOTTOM FLASK, SHORT NECK, 150 ML, SOCKET SIZE 19/26</t>
  </si>
  <si>
    <t>QUICKFIT FLAT BOTTOM FLASK, MEDIUM NECK, 150 ML, SOCKET SIZE 24/29</t>
  </si>
  <si>
    <t>QUICKFIT FLAT BOTTOM FLASK, SHORT NECK, 150 ML, SOCKET SIZE 24/29</t>
  </si>
  <si>
    <t>QUICKFIT FLAT BOTTOM FLASK, SHORT NECK, 150 ML, SOCKET SIZE 29/32</t>
  </si>
  <si>
    <t>QUICKFIT FLAT BOTTOM FLASK, SHORT NECK, 150 ML, SOCKET SIZE 34/35</t>
  </si>
  <si>
    <t>QUICKFIT FLAT BOTTOM FLASK, MEDIUM NECK, 1000 ML, SOCKET SIZE 24/29</t>
  </si>
  <si>
    <t>QUICKFIT FLAT BOTTOM FLASK, SHORT NECK, 1000 ML, SOCKET SIZE 24/29</t>
  </si>
  <si>
    <t>QUICKFIT FLAT BOTTOM FLASK, SHORT NECK, 1000 ML, SOCKET SIZE 29/32</t>
  </si>
  <si>
    <t>QUICKFIT FLAT BOTTOM FLASK, SHORT NECK, 1000 ML, SOCKET SIZE 34/35</t>
  </si>
  <si>
    <t>QUICKFIT FLAT BOTTOM FLASK, SHORT NECK, 250 ML, SOCKET SIZE 19/26</t>
  </si>
  <si>
    <t>QUICKFIT FLAT BOTTOM FLASK, MEDIUM NECK, 250 ML, SOCKET SIZE 24/29</t>
  </si>
  <si>
    <t>QUICKFIT FLAT BOTTOM FLASK, SHORT NECK, 250 ML, SOCKET SIZE 24/29</t>
  </si>
  <si>
    <t>QUICKFIT FLAT BOTTOM FLASK, SHORT NECK, 250 ML, SOCKET SIZE 29/32</t>
  </si>
  <si>
    <t>QUICKFIT FLAT BOTTOM FLASK, SHORT NECK, 250 ML, SOCKET SIZE 34/35</t>
  </si>
  <si>
    <t>QUICKFIT FLAT BOTTOM FLASK, SHORT NECK, 2000 ML, SOCKET SIZE 24/29</t>
  </si>
  <si>
    <t>QUICKFIT FLAT BOTTOM FLASK, SHORT NECK, 2000 ML, SOCKET SIZE 29/32</t>
  </si>
  <si>
    <t>QUICKFIT FLAT BOTTOM FLASK, SHORT NECK, 2000 ML, SOCKET SIZE 34/35</t>
  </si>
  <si>
    <t>QUICKFIT FLAT BOTTOM FLASK, SHORT NECK, 4000 ML, SOCKET SIZE 45/40</t>
  </si>
  <si>
    <t>QUICKFIT FLAT BOTTOM FLASK, SHORT NECK, 50 ML, SOCKET SIZE 19/26</t>
  </si>
  <si>
    <t>QUICKFIT FLAT BOTTOM FLASK, SHORT NECK, 50 ML, SOCKET SIZE 24/29</t>
  </si>
  <si>
    <t>QUICKFIT FLAT BOTTOM FLASK, SHORT NECK, 500 ML, SOCKET SIZE 19/26</t>
  </si>
  <si>
    <t>QUICKFIT FLAT BOTTOM FLASK, SHORT NECK, 500 ML, SOCKET SIZE 24/29</t>
  </si>
  <si>
    <t>QUICKFIT FLAT BOTTOM FLASK, MEDIUM NECK, 500 ML, SOCKET SIZE 24/29</t>
  </si>
  <si>
    <t>QUICKFIT FLAT BOTTOM FLASK, SHORT NECK, 500 ML, SOCKET SIZE 29/32</t>
  </si>
  <si>
    <t>QUICKFIT FLAT BOTTOM FLASK, SHORT NECK, 500 ML, SOCKET SIZE 34/35</t>
  </si>
  <si>
    <t>QUICKFIT 100MM BORE FLAT FLANGE</t>
  </si>
  <si>
    <t>QUICKFIT 25MM BORE FLAT FLANGE</t>
  </si>
  <si>
    <t>QUICKFIT 50MM BORE FLAT FLANGE</t>
  </si>
  <si>
    <t>QUICKFIT 75MM BORE FLAT FLANGE</t>
  </si>
  <si>
    <t>QUICKFIT IODINE FLASK 250ML SOCKET SIZE 24/29</t>
  </si>
  <si>
    <t>QUICKFIT IODINE FLASK 250ML SOCKET SIZE 29/32</t>
  </si>
  <si>
    <t>QUICKFIT IODINE FLASK 500ML SOCKET SIZE 24/29</t>
  </si>
  <si>
    <t>QUICKFIT IODINE FLASK 500ML SOCKET SIZE 29/32</t>
  </si>
  <si>
    <t>QUICKFIT KJELDAHL WITH GROUND SOCKET SIZE 24/29, 300 ML</t>
  </si>
  <si>
    <t>QUICKFIT KJELDAHL WITH GROUND SOCKET SIZE 24/29, 500 ML</t>
  </si>
  <si>
    <t>QUICKFIT KJELDAHL WITH GROUND SOCKET SIZE 24/29, 800 ML</t>
  </si>
  <si>
    <t>QUICKFIT FLASK, PEAR SHAPED, SINGLE NECK, 10 ML, SOCKET SIZE 14/23</t>
  </si>
  <si>
    <t>QUICKFIT FLASK, PEAR SHAPED, SINGLE NECK, 100 ML, SOCKET SIZE 14/23</t>
  </si>
  <si>
    <t>QUICKFIT FLASK, PEAR SHAPED, SINGLE NECK, 100 ML, SOCKET SIZE 19/26</t>
  </si>
  <si>
    <t>QUICKFIT FLASK, PEAR SHAPED, SINGLE NECK, 100 ML, SOCKET SIZE 24/29</t>
  </si>
  <si>
    <t>QUICKFIT FLASK, PEAR SHAPED, SINGLE NECK, 25 ML, SOCKET SIZE 10/19</t>
  </si>
  <si>
    <t>QUICKFIT FLASK, PEAR SHAPED, THREE NECKS, 25 ML, CENTRE &amp; SIDE SOCKETS 10/19</t>
  </si>
  <si>
    <t>QUICKFIT FLASK, PEAR SHAPED, SINGLE NECK, 25 ML, SOCKET SIZE 14/23</t>
  </si>
  <si>
    <t>QUICKFIT FLASK, PEAR SHAPED, SINGLE NECK, 5 ML, SOCKET SIZE 14/23</t>
  </si>
  <si>
    <t>QUICKFIT FLASK, PEAR SHAPED, SINGLE NECK, 50 ML, SOCKET SIZE 14/23</t>
  </si>
  <si>
    <t>QUICKFIT FLASK, PEAR SHAPED, TWO NECKS, 50 ML, CENTRE &amp; SIDE SOCKET 14/23</t>
  </si>
  <si>
    <t>QUICKFIT FLASK, PEAR SHAPED, SINGLE NECK, 50 ML, SOCKET SIZE 19/26</t>
  </si>
  <si>
    <t>QUICKFIT ROUND BOTTOM FLASK, SHORT NECK, 10 ML, SOCKET SIZE 10/19</t>
  </si>
  <si>
    <t>QUICKFIT ROUND BOTTOM FLASK, SHORT NECK, 10 ML, SOCKET SIZE 14/23</t>
  </si>
  <si>
    <t>QUICKFIT SMALL CAPACITY FLASK, 10 ML, WITH SEPTUM SIDE NECK</t>
  </si>
  <si>
    <t>QUICKFIT ROUND BOTTOM FLASK, SHORT NECK, 100 ML, SOCKET SIZE 14/23</t>
  </si>
  <si>
    <t>QUICKFIT ROUND BOTTOM FLASK, SHORT NECK, 100 ML, SOCKET SIZE 19/26</t>
  </si>
  <si>
    <t>QUICKFIT ROUND BOTTOM FLASK, THREE NECKS, 100 ML, CENTRE SOCKET 19/26, ANGLED SIDE SOCKETS 14/23</t>
  </si>
  <si>
    <t>QUICKFIT ROUND BOTTOM FLASK, MEDIUM NECK, 100 ML, SOCKET SIZE 24/29</t>
  </si>
  <si>
    <t>QUICKFIT ROUND BOTTOM FLASK, SHORT NECK, 100 ML, SOCKET SIZE 24/29</t>
  </si>
  <si>
    <t>QUICKFIT ROUND BOTTOM FLASK, THREE NECKS, 100 ML, CENTRE SOCKET 24/29, ANGLED SIDE SOCKETS 14/23</t>
  </si>
  <si>
    <t>QUICKFIT ROUND BOTTOM FLASK, TWO NECK, 100 ML, CENTRE SOCKET 24/29, ANGLED SIDE SOCKET 14/23</t>
  </si>
  <si>
    <t>QUICKFIT ROUND BOTTOM FLASK, THREE NECKS, 100 ML, CENTRE SOCKET 24/29, ANGLED SIDE SOCKETS 19/26</t>
  </si>
  <si>
    <t>QUICKFIT ROUND BOTTOM FLASK, TWO NECK, 100 ML, CENTRE SOCKET 24/29, ANGLED SIDE SOCKETS 19/26</t>
  </si>
  <si>
    <t>QUICKFIT ROUND BOTTOM FLASK, SHORT NECK, 100 ML, SOCKET SIZE 29/32</t>
  </si>
  <si>
    <t>QUICKFIT ROUND BOTTOM FLASK, SHORT NECK, 100 ML, SOCKET SIZE 34/35</t>
  </si>
  <si>
    <t>QUICKFIT ROUND BOTTOM FLASK, SHORT NECK, 10000 ML, SOCKET SIZE 34/35</t>
  </si>
  <si>
    <t>QUICKFIT REACTION FLASK, WIDE NECK, 100 MM FLAT FLANGE, 10000 ML, SPHERICAL SHAPE</t>
  </si>
  <si>
    <t>QUICKFIT ROUND BOTTOM FLASK, SHORT NECK, 150 ML, SOCKET SIZE 19/26</t>
  </si>
  <si>
    <t>QUICKFIT ROUND BOTTOM FLASK, MEDIUM NECK, 150 ML, SOCKET SIZE 24/29</t>
  </si>
  <si>
    <t>QUICKFIT ROUND BOTTOM FLASK, SHORT NECK, 150 ML, SOCKET SIZE 24/29</t>
  </si>
  <si>
    <t>QUICKFIT ROUND BOTTOM FLASK, SHORT NECK, 150 ML, SOCKET SIZE 29/32</t>
  </si>
  <si>
    <t>QUICKFIT ROUND BOTTOM FLASK, SHORT NECK, 150 ML, SOCKET SIZE 34/35</t>
  </si>
  <si>
    <t>QUICKFIT ROUND BOTTOM FLASK, SHORT NECK, 1000 ML, SOCKET SIZE 19/26</t>
  </si>
  <si>
    <t>QUICKFIT ROUND BOTTOM FLASK, SHORT NECK, 1000 ML, SOCKET SIZE 24/29</t>
  </si>
  <si>
    <t>QUICKFIT ROUND BOTTOM FLASK, TWO NECK, 1000 ML, CENTRE SOCKET 24/29, ANGLED SIDE SOCKET 14/23</t>
  </si>
  <si>
    <t>QUICKFIT ROUND BOTTOM FLASK, THREE NECKS, 1000 ML, CENTRE SOCKET 24/29, ANGLED SIDE SOCKETS 19/26</t>
  </si>
  <si>
    <t>QUICKFIT ROUND BOTTOM FLASK, 1000ML, THREE VERTICAL NECKS, CENTRE SOCKET 24/29, SIDE SOCKETS 19/26</t>
  </si>
  <si>
    <t>QUICKFIT ROUND BOTTOM FLASK, TWO NECK, 1000 ML, CENTRE SOCKET 24/29, ANGLED SIDE SOCKET 19/26</t>
  </si>
  <si>
    <t>QUICKFIT ROUND BOTTOM FLASK, MEDIUM NECK, 1000 ML, SOCKET SIZE 24/29</t>
  </si>
  <si>
    <t>QUICKFIT ROUND BOTTOM FLASK, SHORT NECK, 1000 ML, SOCKET SIZE 29/32</t>
  </si>
  <si>
    <t>QUICKFIT ROUND BOTTOM FLASK, THREE NECKS, 1000 ML, CENTRE SOCKET 29/32,ANGLED SIDE SOCKETS 19/26</t>
  </si>
  <si>
    <t>QUICKFIT ROUND BOTTOM FLASK, 1000ML, THREE VERTICAL NECKS, CENTRE SOCKET 29/32, SIDE SOCKETS 19/26</t>
  </si>
  <si>
    <t>QUICKFIT ROUND BOTTOM FLASK, THREE NECKS, 1000 ML, CENTRE SOCKET 29/32, ANGLED SIDE SOCKETS 29/32</t>
  </si>
  <si>
    <t>QUICKFIT ROUND BOTTOM FLASK, SHORT NECK, 1000 ML, SOCKET SIZE 34/35</t>
  </si>
  <si>
    <t>QUICKFIT ROUND BOTTOM FLASK, THREE NECKS, 1000 ML, CENTRE SOCKET 34/35, ANGLED SIDE SOCKETS 19/26</t>
  </si>
  <si>
    <t>QUICKFIT ROUND BOTTOM FLASK, 1000ML, THREE VERTICAL NECKS, CENTRE SOCKET 34/35, SIDE SOCKETS 19/26</t>
  </si>
  <si>
    <t>QUICKFIT ROUND BOTTOM FLASK, 1000ML, THREE VERTICAL NECKS, CENTRE SOCKET 34/35, SIDE SOCKETS 24/29</t>
  </si>
  <si>
    <t>QUICKFIT ROUND BOTTOM FLASK, SHORT NECK, 1000 ML, SOCKET SIZE 45/40</t>
  </si>
  <si>
    <t>QUICKFIT REACTION FLASK, WIDE NECK, 100 MM FLAT FLANGE, 1000 ML, SPHERICAL SHAPE</t>
  </si>
  <si>
    <t>QUICKFIT REACTION FLASK, WIDE NECK, 100 MM FLAT FLANGE, 20000 ML, SPHERICAL SHAPE</t>
  </si>
  <si>
    <t>QUICKFIT ROUND BOTTOM FLASK, SHORT NECK, 25 ML, SOCKET SIZE 14/23</t>
  </si>
  <si>
    <t>QUICKFIT ROUND BOTTOM FLASK, THREE NECKS, 25 ML, CENTRE SOCKET 14/23, ANGLED SIDE SOCKETS 14/23</t>
  </si>
  <si>
    <t>QUICKFIT ROUND BOTTOM FLASK, TWO NECK, 25 ML, CENTRE SOCKET 14/23, ANGLED SIDE SOCKET 14/23</t>
  </si>
  <si>
    <t>QUICKFIT SMALL CAPACITY FLASK, 25 ML, WITH SEPTUM SIDE NECK</t>
  </si>
  <si>
    <t>QUICKFIT ROUND BOTTOM FLASK, SHORT NECK, 25 ML, SOCKET SIZE 19/26</t>
  </si>
  <si>
    <t>QUICKFIT ROUND BOTTOM FLASK, THREE NECKS, 25 ML, CENTRE SOCKET 19/26, ANGLED SIDE SOCKETS 14/23</t>
  </si>
  <si>
    <t>QUICKFIT ROUND BOTTOM FLASK, SHORT NECK, 25 ML, SOCKET SIZE 24/29</t>
  </si>
  <si>
    <t>QUICKFIT ROUND BOTTOM FLASK, SHORT NECK, 250 ML, SOCKET SIZE 14/23</t>
  </si>
  <si>
    <t>QUICKFIT ROUND BOTTOM FLASK, SHORT NECK, 250 ML, SOCKET SIZE 19/26</t>
  </si>
  <si>
    <t>QUICKFIT ROUND BOTTOM FLASK, THREE NECKS, 250 ML, CENTRE SOCKET 19/26, ANGLED SIDE SOCKETS 19/26</t>
  </si>
  <si>
    <t>QUICKFIT ROUND BOTTOM FLASK, MEDIUM NECK, 250 ML, SOCKET SIZE 24/29</t>
  </si>
  <si>
    <t>QUICKFIT ROUND BOTTOM FLASK, SHORT NECK, 250 ML, SOCKET SIZE 24/29</t>
  </si>
  <si>
    <t>QUICKFIT ROUND BOTTOM FLASK, THREE NECKS, 250 ML, CENTRE SOCKET 24/29, ANGLED SIDE SOCKETS 14/23</t>
  </si>
  <si>
    <t>QUICKFIT ROUND BOTTOM FLASK, TWO NECK, 250 ML, CENTRE SOCKET 24/29, ANGLED SIDE SOCKET 14/23</t>
  </si>
  <si>
    <t>QUICKFIT ROUND BOTTOM FLASK, THREE NECKS, 250 ML, CENTRE SOCKET 24/29, ANGLED SIDE SOCKETS 19/26</t>
  </si>
  <si>
    <t>QUICKFIT ROUND BOTTOM FLASK, 250ML, THREE VERTICAL NECKS, CENTRE SOCKET 24/29, SIDE SOCKETS 19/26</t>
  </si>
  <si>
    <t>QUICKFIT ROUND BOTTOM FLASK, TWO NECK, 250 ML, CENTRE SOCKET 24/29, ANGLED SIDE SOCKET 19/26</t>
  </si>
  <si>
    <t>QUICKFIT ROUND BOTTOM FLASK, SHORT NECK, 250 ML, SOCKET SIZE 29/32</t>
  </si>
  <si>
    <t>QUICKFIT ROUND BOTTOM FLASK, THREE NECKS, 250 ML, CENTRE SOCKET 29/32, ANGLED SIDE SOCKETS 14/23</t>
  </si>
  <si>
    <t>QUICKFIT ROUND BOTTOM FLASK, 250ML, THREE VERTICAL NECKS, CENTRE SOCKET 29/32, SIDE SOCKETS 14/23</t>
  </si>
  <si>
    <t>QUICKFIT ROUND BOTTOM FLASK, THREE NECKS, 250 ML, CENTRE SOCKET 29/32, ANGLED SIDE SOCKETS 19/26</t>
  </si>
  <si>
    <t>QUICKFIT ROUND BOTTOM FLASK, SHORT NECK, 250 ML, SOCKET SIZE 34/35</t>
  </si>
  <si>
    <t>QUICKFIT REACTION FLASK, WIDE NECK, 75 MM FLAT FLANGE, 250 ML, SPHERICAL SHAPE</t>
  </si>
  <si>
    <t>QUICKFIT ROUND BOTTOM FLASK, SHORT NECK, 2000 ML, SOCKET SIZE 24/29, OVERALL HEIGHT 240 MM</t>
  </si>
  <si>
    <t>QUICKFIT ROUND BOTTOM FLASK, SHORT NECK, 2000 ML, SOCKET SIZE 24/29, OVERALL HEIGHT 205 MM</t>
  </si>
  <si>
    <t>QUICKFIT ROUND BOTTOM FLASK, THREE NECKS, 2000 ML, CENTRE SOCKET 24/29, ANGLED SIDE SOCKETS 19/26</t>
  </si>
  <si>
    <t>QUICKFIT ROUND BOTTOM FLASK, 2000ML, THREE VERTICAL NECKS, CENTRE SOCKET 24/29, SIDE SOCKETS 19/26</t>
  </si>
  <si>
    <t>QUICKFIT ROUND BOTTOM FLASK, SHORT NECK, 2000 ML, SOCKET SIZE 29/32</t>
  </si>
  <si>
    <t>QUICKFIT ROUND BOTTOM FLASK, 2000ML, THREE VERTICAL NECKS, CENTRE SOCKET 29/32, SIDE SOCKETS 19/26</t>
  </si>
  <si>
    <t>QUICKFIT ROUND BOTTOM FLASK, 2000ML, THREE VERTICAL NECKS, CENTRE SOCKET 29/32, SIDE SOCKETS 29/32</t>
  </si>
  <si>
    <t>QUICKFIT ROUND BOTTOM FLASK, SHORT NECK, 2000 ML, SOCKET SIZE 34/35</t>
  </si>
  <si>
    <t>QUICKFIT ROUND BOTTOM FLASK, THREE NECKS, 2000 ML, CENTRE SOCKET 34/35, ANGLED SIDE SOCKETS 19/26</t>
  </si>
  <si>
    <t>QUICKFIT ROUND BOTTOM FLASK, 2000ML, THREE VERTICAL NECKS, CENTRE SOCKET 34/35, SIDE SOCKETS 19/26</t>
  </si>
  <si>
    <t>QUICKFIT ROUND BOTTOM FLASK, TWO NECK, 2000 ML, CENTRE SOCKET 34/35, ANGLED SIDE SOCKET 19/26</t>
  </si>
  <si>
    <t>QUICKFIT ROUND BOTTOM FLASK, 2000ML, THREE VERTICAL NECKS, CENTRE SOCKET 34/35, SIDE SOCKETS 24/29</t>
  </si>
  <si>
    <t>QUICKFIT ROUND BOTTOM FLASK, 2000ML, THREE VERTICAL NECKS, CENTRE SOCKET 45/40, SIDE SOCKETS 29/32</t>
  </si>
  <si>
    <t>QUICKFIT REACTION FLASK, WIDE NECK, 100 MM FLAT FLANGE, 2000 ML, SPHERICAL SHAPE</t>
  </si>
  <si>
    <t>QUICKFIT ROUND BOTTOM FLASK, SHORT NECK, 3000 ML, SOCKET SIZE 24/29</t>
  </si>
  <si>
    <t>QUICKFIT ROUND BOTTOM FLASK, SHORT NECK, 3000 ML, SOCKET SIZE 34/35</t>
  </si>
  <si>
    <t>QUICKFIT ROUND BOTTOM FLASK, THREE NECKS, 3000 ML, CENTRE SOCKET 34/35, ANGLED SIDE SOCKETS 19/26</t>
  </si>
  <si>
    <t>QUICKFIT ROUND BOTTOM FLASK, 3000ML, THREE VERTICAL NECKS, CENTRE SOCKET 34/35, SIDE SOCKETS 19/26</t>
  </si>
  <si>
    <t>QUICKFIT ROUND BOTTOM FLASK, 3000ML, THREE VERTICAL NECKS, CENTRE SOCKET 34/35, SIDE SOCKETS 24/29</t>
  </si>
  <si>
    <t>QUICKFIT REACTION FLASK, WIDE NECK, 100 MM FLAT FLANGE, 3000 ML, SPHERICAL SHAPE</t>
  </si>
  <si>
    <t>QUICKFIT ROUND BOTTOM FLASK, SHORT NECK, 4000 ML, SOCKET SIZE 45/40</t>
  </si>
  <si>
    <t>QUICKFIT ROUND BOTTOM FLASK, 4000ML, THREE VERTICAL NECKS, CENTRE SOCKET 45/40, SIDE SOCKETS 29/32</t>
  </si>
  <si>
    <t>QUICKFIT REACTION FLASK, WIDE NECK, 100 MM FLAT FLANGE, 4000 ML, SPHERICAL SHAPE</t>
  </si>
  <si>
    <t>QUICKFIT ROUND BOTTOM FLASK, SHORT NECK, 5 ML, SOCKET SIZE 10/19</t>
  </si>
  <si>
    <t>QUICKFIT ROUND BOTTOM FLASK, SHORT NECK, 5 ML, SOCKET SIZE 14/23</t>
  </si>
  <si>
    <t>QUICKFIT ROUND BOTTOM FLASK, SHORT NECK, 50 ML, SOCKET SIZE 14/23</t>
  </si>
  <si>
    <t>QUICKFIT ROUND BOTTOM FLASK, THREE NECKS, 50 ML, CENTRE SOCKET 14/23, ANGLED SIDE SOCKETS 14/23</t>
  </si>
  <si>
    <t>QUICKFIT ROUND BOTTOM FLASK, TWO NECK, 50 ML, CENTRE SOCKET 14/23, ANGLED SIDE SOCKET 14/23</t>
  </si>
  <si>
    <t>QUICKFIT ROUND BOTTOM FLASK, SHORT NECK, 50 ML, SOCKET SIZE 19/26</t>
  </si>
  <si>
    <t>QUICKFIT ROUND BOTTOM FLASK, THREE NECKS, 50 ML, CENTRE SOCKET 19/26, ANGLED SIDE SOCKETS 14/23</t>
  </si>
  <si>
    <t>QUICKFIT ROUND BOTTOM FLASK, THREE NECKS, 50 ML, CENTRE SOCKET 19/26, ANGLED SIDE SOCKETS 19/26</t>
  </si>
  <si>
    <t>QUICKFIT ROUND BOTTOM FLASK, MEDIUM NECK, 50 ML, SOCKET SIZE 24/29</t>
  </si>
  <si>
    <t>QUICKFIT ROUND BOTTOM FLASK, SHORT NECK, 50 ML, SOCKET SIZE 24/29</t>
  </si>
  <si>
    <t>QUICKFIT ROUND BOTTOM FLASK, SHORT NECK, 50 ML, SOCKET SIZE 34/35</t>
  </si>
  <si>
    <t>QUICKFIT ROUND BOTTOM FLASK, SHORT NECK, 500 ML, SOCKET SIZE 19/26</t>
  </si>
  <si>
    <t>QUICKFIT ROUND BOTTOM FLASK, MEDIUM NECK, 500 ML, SOCKET SIZE 24/29, OVERALL HEIGHT 180 MM</t>
  </si>
  <si>
    <t>QUICKFIT ROUND BOTTOM FLASK, SHORT NECK, 500 ML, SOCKET SIZE 24/29</t>
  </si>
  <si>
    <t>QUICKFIT ROUND BOTTOM FLASK, THREE NECKS, 500 ML, CENTRE SOCKET 24/29, ANGLED SIDE SOCKETS 14/23</t>
  </si>
  <si>
    <t>QUICKFIT ROUND BOTTOM FLASK, TWO NECK, 500 ML, CENTRE SOCKET 24/29, ANGLED SIDE SOCKET 14/23</t>
  </si>
  <si>
    <t>QUICKFIT ROUND BOTTOM FLASK, THREE NECKS, 500 ML, CENTRE SOCKET 24/29, ANGLED SIDE SOCKETS 19/26</t>
  </si>
  <si>
    <t>QUICKFIT ROUND BOTTOM FLASK, 500ML, THREE VERTICAL NECKS, CENTRE SOCKET 24/29, SIDE SOCKETS 19/26</t>
  </si>
  <si>
    <t>QUICKFIT ROUND BOTTOM FLASK, TWO NECK, 500 ML, CENTRE SOCKET 24/29, ANGLED SIDE SOCKET 19/26</t>
  </si>
  <si>
    <t>QUICKFIT ROUND BOTTOM FLASK, MEDIUM NECK, 500 ML, SOCKET SIZE 24/29, OVERALL HEIGHT 205 MM</t>
  </si>
  <si>
    <t>QUICKFIT ROUND BOTTOM FLASK, SHORT NECK, 500 ML, SOCKET SIZE 29/32</t>
  </si>
  <si>
    <t>QUICKFIT ROUND BOTTOM FLASK, THREE NECKS, 500 ML, CENTRE SOCKET 29/32, ANGLED SIDE SOCKETS 19/26</t>
  </si>
  <si>
    <t>QUICKFIT ROUND BOTTOM FLASK, 500ML, THREE VERTICAL NECKS, CENTRE SOCKET 29/32, SIDE SOCKETS 19/26</t>
  </si>
  <si>
    <t>QUICKFIT ROUND BOTTOM FLASK, SHORT NECK, 500 ML, SOCKET SIZE 34/35</t>
  </si>
  <si>
    <t>QUICKFIT REACTION FLASK, WIDE NECK, 75 MM FLAT FLANGE, 500 ML, SPHERICAL SHAPE</t>
  </si>
  <si>
    <t>QUICKFIT ROUND BOTTOM FLASK, SHORT NECK, 5000 ML, SOCKET SIZE 29/32</t>
  </si>
  <si>
    <t>QUICKFIT ROUND BOTTOM FLASK, SHORT NECK, 5000 ML, SOCKET SIZE 34/35</t>
  </si>
  <si>
    <t>QUICKFIT ROUND BOTTOM FLASK, 5000ML, THREE VERTICAL NECKS, CENTRE SOCKET 34/35, SIDE SOCKETS 24/29</t>
  </si>
  <si>
    <t>QUICKFIT REACTION FLASK, WIDE NECK, 100 MM FLAT FLANGE, 5000 ML, SPHERICAL SHAPE</t>
  </si>
  <si>
    <t>QUICKFIT ROUND BOTTOM FLASK, SHORT NECK, 6000 ML, SOCKET SIZE 45/40</t>
  </si>
  <si>
    <t>QUICKFIT ROUND BOTTOM FLASK, 6000ML, THREE VERTICAL NECKS, CENTRE SOCKET 45/40, SIDE SOCKETS 29/32</t>
  </si>
  <si>
    <t>QUICKFIT REACTION FLASK, WIDE NECK, 100 MM FLAT FLANGE, 6000 ML, SPHERICAL SHAPE</t>
  </si>
  <si>
    <t>QUICKFIT REACTION FLASK, WIDE NECK, 100 MM FLAT FLANGE, 700 ML, CYLINDRICAL SHAPE</t>
  </si>
  <si>
    <t>MBL VOLUMETRIC FLASK, CLASS B, 5 ML, PE STOPPER</t>
  </si>
  <si>
    <t>MBL VOLUMETRIC FLASK, CLASS B, 10 ML, PE STOPPER</t>
  </si>
  <si>
    <t>MBL VOLUMETRIC FLASK, CLASS B, 20 ML, PE STOPPER</t>
  </si>
  <si>
    <t>MBL VOLUMETRIC FLASK, CLASS B, 25 ML, PE STOPPER</t>
  </si>
  <si>
    <t>MBL VOLUMETRIC FLASK, CLASS B, 50 ML, PE STOPPER</t>
  </si>
  <si>
    <t>MBL VOLUMETRIC FLASK, CLASS B, 100 ML, PE STOPPER</t>
  </si>
  <si>
    <t>MBL VOLUMETRIC FLASK, CLASS B, 200 ML, PE STOPPER</t>
  </si>
  <si>
    <t>MBL VOLUMETRIC FLASK, CLASS B, 250 ML, PE STOPPER</t>
  </si>
  <si>
    <t>MBL VOLUMETRIC FLASK, CLASS B, 500 ML, PE STOPPER</t>
  </si>
  <si>
    <t>MBL VOLUMETRIC FLASK, CLASS B, 1000 ML, PE STOPPER</t>
  </si>
  <si>
    <t>MBL VOLUMETRIC FLASK, CLASS B, 2000 ML, PE STOPPER</t>
  </si>
  <si>
    <t>MBL VOLUMETRIC FLASK, CLASS B, 5000 ML, PE STOPPER</t>
  </si>
  <si>
    <t>MBL VOLUMETRIC FLASK, CLASS A, 5 ML, PE STOPPER</t>
  </si>
  <si>
    <t>MBL VOLUMETRIC FLASK, CLASS A, 10 ML, PE STOPPER</t>
  </si>
  <si>
    <t>MBL VOLUMETRIC FLASK, CLASS A, 20 ML, PE STOPPER</t>
  </si>
  <si>
    <t>MBL VOLUMETRIC FLASK, CLASS A, 25 ML, PE STOPPER</t>
  </si>
  <si>
    <t>MBL VOLUMETRIC FLASK, CLASS A, 50 ML, PE STOPPER</t>
  </si>
  <si>
    <t>MBL VOLUMETRIC FLASK, CLASS A, 100 ML, PE STOPPER</t>
  </si>
  <si>
    <t>MBL VOLUMETRIC FLASK, CLASS A, 200 ML, PE STOPPER</t>
  </si>
  <si>
    <t>MBL VOLUMETRIC FLASK, CLASS A, 250 ML, PE STOPPER</t>
  </si>
  <si>
    <t>MBL VOLUMETRIC FLASK, CLASS A, 500 ML, PE STOPPER</t>
  </si>
  <si>
    <t>MBL VOLUMETRIC FLASK, CLASS A, 1000 ML, PE STOPPER</t>
  </si>
  <si>
    <t>MBL VOLUMETRIC FLASK, CLASS A, 2000 ML, PE STOPPER</t>
  </si>
  <si>
    <t>MBL VOLUMETRIC FLASK, CLASS A, 5000 ML, PE STOPPER</t>
  </si>
  <si>
    <t>MBL VOLUMETRIC FLASK, COL LISSE, CLASS A, PLAIN NECK, 5 ML</t>
  </si>
  <si>
    <t>MBL VOLUMETRIC FLASK, COL LISSE, CLASS A, PLAIN NECK, 10 ML</t>
  </si>
  <si>
    <t>MBL VOLUMETRIC FLASK, COL LISSE, CLASS A, PLAIN NECK, 20 ML</t>
  </si>
  <si>
    <t>MBL VOLUMETRIC FLASK, COL LISSE, CLASS A, PLAIN NECK, 25 ML</t>
  </si>
  <si>
    <t>MBL VOLUMETRIC FLASK, COL LISSE, CLASS A, PLAIN NECK, 50 ML</t>
  </si>
  <si>
    <t>MBL VOLUMETRIC FLASK, COL LISSE, CLASS A, PLAIN NECK, 100 ML</t>
  </si>
  <si>
    <t>MBL VOLUMETRIC FLASK, COL LISSE, CLASS A, PLAIN NECK, 200 ML</t>
  </si>
  <si>
    <t>MBL VOLUMETRIC FLASK, COL LISSE, CLASS A, PLAIN NECK, 250 ML</t>
  </si>
  <si>
    <t>MBL VOLUMETRIC FLASK, COL LISSE, CLASS A, PLAIN NECK, 500 ML</t>
  </si>
  <si>
    <t>MBL VOLUMETRIC FLASK, COL LISSE, CLASS A, PLAIN NECK, 1000 ML</t>
  </si>
  <si>
    <t>MBL VOLUMETRIC FLASK, COL LISSE, CLASS A, PLAIN NECK, 2000 ML</t>
  </si>
  <si>
    <t>MBL VOLUMETRIC FLASK, COL LISSE, CLASS A, PLAIN NECK, 5000 ML</t>
  </si>
  <si>
    <t>MBL KOHLRAUSCH FLASK, CLASS A, 100 ML</t>
  </si>
  <si>
    <t>MBL KOHLRAUSCH FLASK, CLASS A, 200 ML</t>
  </si>
  <si>
    <t>MBL FILTER PUMP FITTED WITH A NON-RETURN VALVE, OVERALL HEIGHT 240 MM, BODY DIAMETER 20 MM</t>
  </si>
  <si>
    <t>QUICKFIT SPHERICAL CUP JOINT, FEMALE, UNBADGED, JOINT SIZE S13</t>
  </si>
  <si>
    <t>QUICKFIT SPHERICAL CUP JOINT, FEMALE, UNBADGED, JOINT SIZE S19</t>
  </si>
  <si>
    <t>QUICKFIT SPHERICAL CUP JOINT, FEMALE, UNBADGED, JOINT SIZE S29</t>
  </si>
  <si>
    <t>QUICKFIT SPHERICAL CUP JOINT, FEMALE, UNBADGED, JOINT SIZE S35</t>
  </si>
  <si>
    <t>QUICKFIT SPHERICAL CUP JOINT, FEMALE, UNBADGED, JOINT SIZE S41</t>
  </si>
  <si>
    <t>QUICKFIT 10LT CULTURE VESSEL 100 MM FLAT FLANGE</t>
  </si>
  <si>
    <t>QUICKFIT 1LT CULTURE VESSEL 100 MM FLAT FLANGE</t>
  </si>
  <si>
    <t>QUICKFIT 20LT CULTURE VESSEL 100 MM FLAT FLANGE</t>
  </si>
  <si>
    <t>QUICKFIT 2 LT CULTURE VESSEL 100 MM FLAT FLANGE</t>
  </si>
  <si>
    <t>QUICKFIT 500ML CULTURE VESSEL 75 MM FLAT FLANGE</t>
  </si>
  <si>
    <t>QUICKFIT 5LT CULTURE VESSEL 100 MM FLAT FLANGE</t>
  </si>
  <si>
    <t>AZLON FUNNEL LIGHTWEIGHT 30MM/5MM PP</t>
  </si>
  <si>
    <t>AZLON FUNNEL LIGHTWEIGHT 40MM/5MM PP</t>
  </si>
  <si>
    <t>AZLON FUNNEL LIGHTWEIGHT 50MM/9MM PP</t>
  </si>
  <si>
    <t>AZLON FUNNEL LIGHTWEIGHT 75MM/10MM PP</t>
  </si>
  <si>
    <t>AZLON FUNNEL LIGHTWEIGHT 100MM/13MM PP</t>
  </si>
  <si>
    <t>AZLON FUNNEL LIGHTWEIGHT 120MM/14MM PP</t>
  </si>
  <si>
    <t>AZLON FUNNEL LIGHTWEIGHT 150MM/17MM PP</t>
  </si>
  <si>
    <t>AZLON FUNNEL 80MM INDUSTRIAL HDPE</t>
  </si>
  <si>
    <t>AZLON FUNNEL 100MM INDUSTRIAL HDPE</t>
  </si>
  <si>
    <t>AZLON FUNNEL 120MM INDUSTRIAL HDPE</t>
  </si>
  <si>
    <t>AZLON FUNNEL 140MM INDUSTRIAL HDPE</t>
  </si>
  <si>
    <t>AZLON FUNNEL 180MM INDUSTRIAL HDPE</t>
  </si>
  <si>
    <t>AZLON FUNNEL 230MM INDUSTRIAL HDPE</t>
  </si>
  <si>
    <t>AZLON FUNNEL 245MM INDUSTRIAL HDPE</t>
  </si>
  <si>
    <t>AZLON FUNNEL 290MM INDUSTRIAL HDPE</t>
  </si>
  <si>
    <t>AZLON FUNNEL 380MM INDUSTRIAL HDPE</t>
  </si>
  <si>
    <t>AZLON POWDER FUNNEL 80MM PP</t>
  </si>
  <si>
    <t>AZLON POWDER FUNNEL 100MM PP</t>
  </si>
  <si>
    <t>AZLON POWDER FUNNEL 120MM PP</t>
  </si>
  <si>
    <t>AZLON POWDER FUNNEL 150MM PP</t>
  </si>
  <si>
    <t>AZLON POWDER FUNNEL 290MM PP</t>
  </si>
  <si>
    <t>AZLON THISTLE FUNNEL PP</t>
  </si>
  <si>
    <t>AZLON FLOW INDICATOR PMP</t>
  </si>
  <si>
    <t>QUICKFIT 5ML REACTION OIL BUBBLER, CONE SIZE 19/26</t>
  </si>
  <si>
    <t>QUICKFIT 5ML REACTION OIL BUBBLER, CONE SIZE 24/29</t>
  </si>
  <si>
    <t>QUICKFIT 5ML REACTION OIL BUBBLER, CONE SIZE 29/32</t>
  </si>
  <si>
    <t>QUICKFIT 5ML REACTION VESSEL BUBBLER WITH GAS INLET, CONE SIZE 19/26</t>
  </si>
  <si>
    <t>QUICKFIT 5ML REACTION VESSEL BUBBLER WITH GAS INLET, CONE SIZE 24/29</t>
  </si>
  <si>
    <t>QUICKFIT 5ML REACTION VESSEL BUBBLER WITH GAS INLET, CONE SIZE 29/32</t>
  </si>
  <si>
    <t>QUICKFIT MINI OIL BUBBLER 2ML</t>
  </si>
  <si>
    <t>QUICKFIT CONICAL JOINT CLIP PTFE FOR JOINT 10/19</t>
  </si>
  <si>
    <t>QUICKFIT CONICAL JOINT CLIP PTFE FOR JOINT 12/21</t>
  </si>
  <si>
    <t>QUICKFIT CONICAL JOINT CLIP PTFE FOR JOINT 14/23</t>
  </si>
  <si>
    <t>QUICKFIT CONICAL JOINT CLIP PTFE FOR JOINT 19/26</t>
  </si>
  <si>
    <t>QUICKFIT CONICAL JOINT CLIP PTFE FOR JOINT 24/29</t>
  </si>
  <si>
    <t>QUICKFIT CONICAL JOINT CLIP PTFE FOR JOINT 29/32</t>
  </si>
  <si>
    <t>QUICKFIT CONICAL JOINT CLIP PTFE FOR JOINT 34/35</t>
  </si>
  <si>
    <t>QUICKFIT CONICAL JOINT CLIP PTFE FOR JOINT 40/38</t>
  </si>
  <si>
    <t>QUICKFIT CONICAL JOINT CLIP PTFE FOR JOINT 45/40</t>
  </si>
  <si>
    <t>GP ROTAFLO, REPLACEMENT KEY, KEY BORE 10.0 MM</t>
  </si>
  <si>
    <t>GP ROTAFLO, PLAIN SIDE-ARMS, RIGHT ANGLE PATTERN, KEY BORE 10.0 MM</t>
  </si>
  <si>
    <t>GP ROTAFLO, PLAIN SIDE-ARMS, STRAIGHT PATTERN, KEY BORE 10.0 MM</t>
  </si>
  <si>
    <t>GP ROTAFLO, BURETTE REPAIR STOPCOCK, KEY BORE 3.0 MM</t>
  </si>
  <si>
    <t>GP ROTAFLO, REPLACEMENT KEY, KEY BORE 3.0 MM</t>
  </si>
  <si>
    <t>GP ROTAFLO, PLAIN SIDE-ARMS, RIGHT ANGLE PATTERN, KEY BORE 3.0 MM</t>
  </si>
  <si>
    <t>GP ROTAFLO, PLAIN SIDE-ARMS, STRAIGHT PATTERN, KEY BORE 3.0 MM</t>
  </si>
  <si>
    <t>PYREX STOPCOCK,ROTAFLO,10MM BORE</t>
  </si>
  <si>
    <t>GP ROTAFLO, REPLACEMENT KEY, KEY BORE 6.0 MM</t>
  </si>
  <si>
    <t>GP ROTAFLO, PLAIN SIDE-ARMS, RIGHT ANGLE PATTERN, KEY BORE 6.0 MM</t>
  </si>
  <si>
    <t>GP ROTAFLO, PLAIN SIDE-ARMS, STRAIGHT PATTERN, KEY BORE 6.0 MM</t>
  </si>
  <si>
    <t>AZLON GALLIPOTS 60ML PP NON-STERILE BULK PACKED</t>
  </si>
  <si>
    <t>AZLON GALLIPOTS 120ML PP NON-STERILE BULK PACKED</t>
  </si>
  <si>
    <t>AZLON GALLIPOT TRAYS 3 COMPARTMENT PP NON-STERILE</t>
  </si>
  <si>
    <t>HP ROTAFLO, REPLACEMENT KEY, BORE 10.0 MM</t>
  </si>
  <si>
    <t>HP ROTAFLO, PLAIN SIDE-ARMS, RIGHT ANGLE PATTERN, KEY BORE 10.0 MM, SIDEARM BORE 10 MM, SIDEARM O.D. 13 MM</t>
  </si>
  <si>
    <t>HP ROTAFLO, PLAIN SIDE-ARMS, STRAIGHT PATTERN, KEY BORE 10.0 MM, SIDEARM BORE 10.0 MM, SIDEARM O.D. 13 MM</t>
  </si>
  <si>
    <t>HP ROTAFLO, REPLACEMENT KEY, BORE 3.0 MM</t>
  </si>
  <si>
    <t>HP ROTAFLO, PLAIN SIDE-ARMS, RIGHT ANGLE PATTERN, KEY BORE 3.0 MM, SIDEARM BORE 5 MM, SIDEARM O.D. 8 MM</t>
  </si>
  <si>
    <t>HP ROTAFLO, PLAIN SIDE-ARMS, RIGHT ANGLE PATTERN, KEY BORE 3.0 MM, SIDEARM BORE 7 MM, SIDEARM O.D. 10 MM</t>
  </si>
  <si>
    <t>HP ROTAFLO, PLAIN SIDE-ARMS, STRAIGHT PATTERN, KEY BORE 3.0 MM, SIDEARM BORE 5.0 MM, SIDEARM O.D. 8 MM</t>
  </si>
  <si>
    <t>HP ROTAFLO, PLAIN SIDE-ARMS, STRAIGHT PATTERN, KEY BORE 3.0 MM, SIDEARM BORE 7.0 MM, SIDEARM O.D. 10 MM</t>
  </si>
  <si>
    <t>HP ROTAFLO, THREE WAY STOPCOCK, KEY BORE 3.0 MM</t>
  </si>
  <si>
    <t>HP ROTAFLO, REPLACEMENT KEY, BORE 6.0 MM</t>
  </si>
  <si>
    <t>HP ROTAFLO, PLAIN SIDE-ARMS, RIGHT ANGLE PATTERN, KEY BORE 6.0 MM, SIDEARM BORE 10 MM, SIDEARM O.D. 13 MM</t>
  </si>
  <si>
    <t>HP ROTAFLO, PLAIN SIDE-ARMS, RIGHT ANGLE PATTERN, KEY BORE 6.0 MM, SIDEARM BORE 7 MM, SIDEARM O.D. 10 MM</t>
  </si>
  <si>
    <t>HP ROTAFLO, PLAIN SIDE-ARMS, STRAIGHT PATTERN, KEY BORE 6.0 MM, SIDEARM BORE 10.0 MM, SIDEARM O.D. 13 MM</t>
  </si>
  <si>
    <t>HP ROTAFLO, PLAIN SIDE-ARMS, STRAIGHT PATTERN, KEY BORE 6.0 MM, SIDEARM BORE 7.0 MM, SIDEARM O.D. 10 MM</t>
  </si>
  <si>
    <t>HP ROTAFLO, THREE WAY STOPCOCK, KEY BORE 6.0 MM</t>
  </si>
  <si>
    <t>AZLON ICE BUCKET BLACK CAPACITY 4.5 LTRS</t>
  </si>
  <si>
    <t>AZLON ICE BUCKET PALE BLUE CAPACITY 4.5 LTRS</t>
  </si>
  <si>
    <t>AZLON ICE BUCKET GREEN CAPACITY 4.5 LTRS</t>
  </si>
  <si>
    <t>AZLON MINI ICE BUCKET GREEN CAPACITY 1 LTR</t>
  </si>
  <si>
    <t>QUICKFIT JOINT CLIPS METAL, SPRING WIRE, FG 100 (FOR EX5/105)</t>
  </si>
  <si>
    <t>QUICKFIT JOINT CLIPS METAL, SPHERICAL JOINTS, FORK TYPE, S 13</t>
  </si>
  <si>
    <t>QUICKFIT JOINT CLIPS METAL, SPHERICAL JOINTS, FORK TYPE, S 19</t>
  </si>
  <si>
    <t>QUICKFIT JOINT CLIPS METAL, SPHERICAL JOINTS, FORK TYPE, S 29</t>
  </si>
  <si>
    <t>QUICKFIT JOINT CLIPS METAL, SPHERICAL JOINTS, FORK TYPE, S 35</t>
  </si>
  <si>
    <t>QUICKFIT JOINT CLIPS METAL, SPHERICAL JOINTS, FORK TYPE, S 41</t>
  </si>
  <si>
    <t>QUICKFIT JOINT CLIPS METAL, SPRING WIRE, FG 50</t>
  </si>
  <si>
    <t>QUICKFIT JOINT CLIPS METAL, SPHERICAL JOINTS, FORK TYPE, S 51</t>
  </si>
  <si>
    <t>QUICKFIT JOINT CLIPS METAL, SPRING WIRE, FG 75 (FOR EX5/75)</t>
  </si>
  <si>
    <t>AZLON JERRYCAN 1LITRE PE</t>
  </si>
  <si>
    <t>AZLON JERRYCAN 5LITRE PE</t>
  </si>
  <si>
    <t>AZLON JERRYCAN 10LITRE PE</t>
  </si>
  <si>
    <t>AZLON JERRYCAN 25LITRE PE</t>
  </si>
  <si>
    <t>AZLON 50ML JUG WITH HANDLE BLUE PRINTED GRADUATIONS PP</t>
  </si>
  <si>
    <t>AZLON 100ML JUG WITH HANDLE BLUE PRINTED GRADUATIONS PP</t>
  </si>
  <si>
    <t>AZLON 250ML JUG WITH HANDLE BLUE PRINTED GRADUATIONS PP</t>
  </si>
  <si>
    <t>AZLON 500ML JUG WITH HANDLE BLUE PRINTED GRADUATIONS PP</t>
  </si>
  <si>
    <t>AZLON 1000ML JUG WITH HANDLE BLUE PRINTED GRADUATIONS PP</t>
  </si>
  <si>
    <t>AZLON 2000ML JUG WITH HANDLE BLUE PRINTED GRADUATIONS PP</t>
  </si>
  <si>
    <t>AZLON 3000ML JUG WITH HANDLE BLUE PRINTED GRADUATIONS PP</t>
  </si>
  <si>
    <t>AZLON 5000ML JUG WITH HANDLE BLUE PRINTED GRADUATIONS PP</t>
  </si>
  <si>
    <t>AZLON 50ML JUG WITH HANDLE MOULDED GRADUATIONS PP</t>
  </si>
  <si>
    <t>AZLON 100ML JUG WITH HANDLE MOULDED GRADUATIONS PP</t>
  </si>
  <si>
    <t>AZLON 250ML JUG WITH HANDLE MOULDED GRADUATIONS PP</t>
  </si>
  <si>
    <t>AZLON 500ML JUG WITH HANDLE MOULDED GRADUATIONS PP</t>
  </si>
  <si>
    <t>AZLON 1000ML JUG WITH HANDLE MOULDED GRADUATIONS PP</t>
  </si>
  <si>
    <t>AZLON 2000ML JUG WITH HANDLE MOULDED GRADUATIONS PP</t>
  </si>
  <si>
    <t>AZLON 3000ML JUG WITH HANDLE MOULDED GRADUATIONS PP</t>
  </si>
  <si>
    <t>AZLON 5000ML JUG WITH HANDLE MOULDED GRADUATIONS PP</t>
  </si>
  <si>
    <t>QUICKFIT FLASK, REACTION, JACKETED, 100 MM FLAT FLANGE, 1000 ML</t>
  </si>
  <si>
    <t>QUICKFIT FLASK, REACTION, JACKETED, 100 MM FLAT FLANGE, 2000 ML</t>
  </si>
  <si>
    <t>AZLON CONTAINERS, SNAP-ON-LID, PP, 125 ML</t>
  </si>
  <si>
    <t>AZLON CONTAINERS, SNAP-ON-LID, PP, 250 ML</t>
  </si>
  <si>
    <t>AZLON CONTAINERS, SNAP-ON-LID, PP, 400 ML</t>
  </si>
  <si>
    <t>AZLON CONTAINERS, SNAP-ON-LID, PP, 1000 ML</t>
  </si>
  <si>
    <t>AZLON CONTAINERS, SNAP-ON-LID, PP, 2000 ML</t>
  </si>
  <si>
    <t>AZLON CONTAINERS, SNAP-ON-LID, PP, 2500 ML</t>
  </si>
  <si>
    <t>AZLON CONTAINERS, SNAP-ON-LID, PP, 5000 ML</t>
  </si>
  <si>
    <t>AZLON CONTAINERS, SCREW CAP, PP, 30 ML</t>
  </si>
  <si>
    <t>AZLON CONTAINERS, SCREW CAP, PP, 60 ML</t>
  </si>
  <si>
    <t>AZLON CONTAINERS, SCREW CAP, PP, 125 ML</t>
  </si>
  <si>
    <t>AZLON CONTAINERS, SCREW CAP, PP, 250 ML</t>
  </si>
  <si>
    <t>AZLON CONTAINERS, SCREW CAP, PP, 500 ML</t>
  </si>
  <si>
    <t>AZLON CONTAINERS, SCREW CAP, PP, 950 ML</t>
  </si>
  <si>
    <t>AZLON CONTAINERS, SCREW CAP, PP, 1200 ML</t>
  </si>
  <si>
    <t>QUICKFIT JOINT KECK CLIPS (POLYACETAL), 10/19, MINT</t>
  </si>
  <si>
    <t>QUICKFIT JOINT KECK CLIPS (POLYACETAL), 12/21, VIOLET</t>
  </si>
  <si>
    <t>QUICKFIT JOINT KECK CLIPS (POLYACETAL), 14/23, YELLOW</t>
  </si>
  <si>
    <t>QUICKFIT JOINT KECK CLIPS (POLYACETAL), 19/26, BLUE</t>
  </si>
  <si>
    <t>QUICKFIT JOINT KECK CLIPS (POLYACETAL), 24/29, GREEN</t>
  </si>
  <si>
    <t>QUICKFIT JOINT KECK CLIPS (POLYACETAL), 29/32, RED</t>
  </si>
  <si>
    <t>QUICKFIT JOINT KECK CLIPS (POLYACETAL), 34/35, ORANGE</t>
  </si>
  <si>
    <t>QUICKFIT JOINT KECK CLIPS (POLYACETAL), 40/38, OCHRE</t>
  </si>
  <si>
    <t>QUICKFIT JOINT KECK CLIPS (POLYACETAL), 45/40, BROWN</t>
  </si>
  <si>
    <t>QUICKFIT KECK SPHERICAL CLIP KS13 VIOLET</t>
  </si>
  <si>
    <t>QUICKFIT KECK SPHERICAL CLIP KS19 BLUE</t>
  </si>
  <si>
    <t>QUICKFIT KECK SPHERICAL CLIP KS29 RED</t>
  </si>
  <si>
    <t>QUICKFIT KECK SPHERICAL CLIP KS35 ORANGE</t>
  </si>
  <si>
    <t>QUICKFIT TUBING CLAMP 10MM</t>
  </si>
  <si>
    <t>QUICKFIT TUBING CLAMP 14MM</t>
  </si>
  <si>
    <t>QUICKFIT TUBING CLAMP 4.5MM</t>
  </si>
  <si>
    <t>QUICKFIT TUBING CLAMP 6MM</t>
  </si>
  <si>
    <t>HP ROTAFLO LOCKING RING, KEY BORE 10.0 MM</t>
  </si>
  <si>
    <t>HP ROTAFLO LOCKING RING, KEY BORE 3.0 MM</t>
  </si>
  <si>
    <t>HP ROTAFLO LOCKING RING, KEY BORE 6.0 MM</t>
  </si>
  <si>
    <t>QUICKFIT ADAPTER MULTIPLE, WITH TWO PARALLEL NECKS, SOCKET &amp; CONE SIZE 14/23</t>
  </si>
  <si>
    <t>QUICKFIT ADAPTER MULTIPLE, WITH TWO PARALLEL NECKS, SOCKET &amp; CONE SIZE 19/26</t>
  </si>
  <si>
    <t>QUICKFIT ADAPTER MULTIPLE, WITH TWO PARALLEL NECKS, SOCKET SIZE 19/26 &amp; CONE SIZE 24/29</t>
  </si>
  <si>
    <t>QUICKFIT ADAPTER MULTIPLE, WITH TWO PARALLEL NECKS, SOCKET &amp; CONE SIZE 24/29</t>
  </si>
  <si>
    <t>QUICKFIT ADAPTER MULTIPLE, WITH TWO PARALLEL NECKS, SOCKET &amp; CONE SIZE 29/32</t>
  </si>
  <si>
    <t>QUICKFIT ADAPTERS MULTIPLE, WITH TWO NECKS, SOCKET &amp; CONE SIZE 19/26</t>
  </si>
  <si>
    <t>QUICKFIT ADAPTERS MULTIPLE, WITH TWO NECKS, SOCKET SIZE 19/26 &amp; CONE SIZE 24/29</t>
  </si>
  <si>
    <t>QUICKFIT ADAPTERS MULTIPLE, WITH THREE NECKS, SOCKET SIZE VERTICAL AND ANGLED NECK 19/26, CONE SIZE 24/29</t>
  </si>
  <si>
    <t>QUICKFIT SWAN ADAPTER SOCKET &amp; CONE 19/26</t>
  </si>
  <si>
    <t>QUICKFIT SWAN ADAPTER SOCKET &amp; CONE 24/29</t>
  </si>
  <si>
    <t>QUICKFIT LID 75 MM FLAT FLANGE 4 x SOCKETS 19/26 &amp; 1 x SOCKET 14/23</t>
  </si>
  <si>
    <t>QUICKFIT LID 100MM FLAT FLANGE 5 x SOCKETS 19/26</t>
  </si>
  <si>
    <t>QUICKFIT LID 100MM FLAT FLANGE 3 X SOCKETS 19/26 &amp; 1 X SOCKET 24/29</t>
  </si>
  <si>
    <t>QUICKFIT LID 100MM FLAT FLANGE 1 X SOCKET 19/26 &amp; 3 X SOCKETS 14/23 &amp; 1 x SOCKET 29/32</t>
  </si>
  <si>
    <t>QUICKFIT LID 100MM FLAT FLANGE 4 X SOCKETS 19/26 &amp; 1 x SOCKET 34/35</t>
  </si>
  <si>
    <t>QUICKFIT LID 100MM FLAT FLANGE 3 X SOCKETS 19/26 &amp; 1 x SOCKET 34/35 &amp; 1 x SOCKET 24/29</t>
  </si>
  <si>
    <t>QUICKFIT LID 100MM FLAT FLANGE 3 X SOCKETS 14/23 &amp; 2 x SOCKETS 29/32</t>
  </si>
  <si>
    <t>QUICKFIT LID 100MM FLAT FLANGE 3 X SOCKETS 19/26 &amp; 1 x SOCKET 34/35</t>
  </si>
  <si>
    <t>QUICKFIT CONDENSER MICRO KJELDAHL</t>
  </si>
  <si>
    <t>QUICKFIT MICRO KDELDAHL APPARATUS</t>
  </si>
  <si>
    <t>QUICKFIT FLASK, PEAR SHAPE DISTILLATION, 50 ML SOCKET &amp; CONE 14/23</t>
  </si>
  <si>
    <t>QUICKFIT FLASK, PEAR SHAPE, CLAISEN-VIGREUX, 100ML SOCKETS &amp; CONE 14/23</t>
  </si>
  <si>
    <t>QUICKFIT FLASK, PEAR SHAPE, CLAISEN-VIGREUX, 50ML SOCKETS &amp; CONE 14/23</t>
  </si>
  <si>
    <t>QUICKFIT SCREWTHREAD ADAPTER, TUBING, RIGHT ANGLE, CONE SIZE 14/23</t>
  </si>
  <si>
    <t>QUICKFIT SCREWTHREAD ADAPTER, TUBING, RIGHT ANGLE, CONE SIZE 19/26</t>
  </si>
  <si>
    <t>QUICKFIT SCREWTHREAD ADAPTER, TUBING, RIGHT ANGLE, CONE SIZE 24/29</t>
  </si>
  <si>
    <t>QUICKFIT SCREWTHREAD ADAPTER, TUBING, RIGHT ANGLE, CONE SIZE 29/32</t>
  </si>
  <si>
    <t>QUICKFIT SCREWTHREAD ADAPTER, TUBING, RIGHT ANGLE, CONE SIZE 34/35</t>
  </si>
  <si>
    <t>QUICKFIT ADAPTER, STRAIGHT, GP ROTAFLO STOPCOCK, CONE SIZE 14/23</t>
  </si>
  <si>
    <t>QUICKFIT ADAPTER, GP ROTAFLO STOPCOCK, T SHAPE, CONE SIZE 14/23</t>
  </si>
  <si>
    <t>QUICKFIT ADAPTER, STRAIGHT, GP ROTAFLO STOPCOCK, CONE SIZE 19/26</t>
  </si>
  <si>
    <t>QUICKFIT ADAPTER, GP ROTAFLO STOPCOCK, T SHAPE, CONE SIZE 19/26</t>
  </si>
  <si>
    <t>QUICKFIT ADAPTER, STRAIGHT, GP ROTAFLO STOPCOCK, CONE SIZE 24/29</t>
  </si>
  <si>
    <t>QUICKFIT ADAPTER, GP ROTAFLO STOPCOCK, T SHAPE, CONE SIZE 24/29</t>
  </si>
  <si>
    <t>QUICKFIT ADAPTER, STRAIGHT, GP ROTAFLO STOPCOCK, CONE SIZE 29/32</t>
  </si>
  <si>
    <t>QUICKFIT ADAPTER, TUBING, STRAIGHT, SOCKET SIZE 19/26</t>
  </si>
  <si>
    <t>QUICKFIT ADAPTER, TUBING, STRAIGHT, SOCKET SIZE 24/29</t>
  </si>
  <si>
    <t>QUICKFIT ADAPTER, TUBING, STRAIGHT, SOCKET SIZE 29/32</t>
  </si>
  <si>
    <t>QUICKFIT ADAPTER, STRAIGHT, GP ROTAFLO STOPCOCK, SOCKET SIZE 14/23</t>
  </si>
  <si>
    <t>QUICKFIT ADAPTER, STRAIGHT, GP ROTAFLO STOPCOCK, SOCKET SIZE 19/26</t>
  </si>
  <si>
    <t>QUICKFIT ADAPTER, STRAIGHT, GP ROTAFLO STOPCOCK, SOCKET SIZE 24/29</t>
  </si>
  <si>
    <t>QUICKFIT CONE WITH STEM, CONE SIZE 14/23</t>
  </si>
  <si>
    <t>QUICKFIT TUBES, AIR/STEAM INLET, 90° BEND, CONE SIZE 14/23</t>
  </si>
  <si>
    <t>QUICKFIT CONE WITH STEM, CONE SIZE 19/26</t>
  </si>
  <si>
    <t>QUICKFIT TUBES, AIR/STEAM INLET, 90° BEND, CONE SIZE 19/26</t>
  </si>
  <si>
    <t>QUICKFIT CONE WITH STEM, CONE SIZE 24/29</t>
  </si>
  <si>
    <t>QUICKFIT TUBES, AIR/STEAM INLET, 90° BEND, CONE SIZE 24/29</t>
  </si>
  <si>
    <t>QUICKFIT ADAPTERS, TUBING, SIDE-ARM, SOCKET SIZE 14/23, CONE SIZE 14/23</t>
  </si>
  <si>
    <t>QUICKFIT ADAPTERS, TUBING, SIDE-ARM, SOCKET SIZE 14/23, CONE SIZE 19/26</t>
  </si>
  <si>
    <t>QUICKFIT ADAPTERS, TUBING, SIDE-ARM, SOCKET SIZE 14/23, CONE SIZE 24/29</t>
  </si>
  <si>
    <t>QUICKFIT ADAPTERS, TUBING, SIDE-ARM, SOCKET SIZE 19/26, CONE SIZE 19/26</t>
  </si>
  <si>
    <t>QUICKFIT ADAPTERS, TUBING, SIDE-ARM, SOCKET SIZE 19/26, CONE SIZE 24/29</t>
  </si>
  <si>
    <t>QUICKFIT ADAPTERS, TUBING, SIDE-ARM, SOCKET SIZE 24/29, CONE SIZE 24/29</t>
  </si>
  <si>
    <t>QUICKFIT ADAPTERS, TUBING, SIDE-ARM, SOCKET SIZE 19/26, CONE SIZE 29/32</t>
  </si>
  <si>
    <t>QUICKFIT ADAPTERS, TUBING, SIDE-ARM, SOCKET SIZE 29/32, CONE SIZE 29/32</t>
  </si>
  <si>
    <t>QUICKFIT ADAPTERS, TUBING, SIDE-ARM, SOCKET SIZE 19/26, CONE SIZE 34/35</t>
  </si>
  <si>
    <t>QUICKFIT U TUBE 2 x SOCKETS 19/26</t>
  </si>
  <si>
    <t>QUICKFIT DRYING TUBE 14/23 CONE</t>
  </si>
  <si>
    <t>QUICKFIT DRYING TUBE 19/26 CONE</t>
  </si>
  <si>
    <t>QUICKFIT DRYING TUBE 24/29 CONE</t>
  </si>
  <si>
    <t>QUICKFIT DRYING TUBE 29/32 CONE</t>
  </si>
  <si>
    <t>QUICKFIT TEST TUBE 14 x 100 MM SOCKET 10/19</t>
  </si>
  <si>
    <t>QUICKFIT TEST TUBE 19 x 100 MM SOCKET 14/23</t>
  </si>
  <si>
    <t>QUICKFIT TEST TUBE 19 x 125 MM SOCKET 14/23</t>
  </si>
  <si>
    <t>QUICKFIT TEST TUBE 19 x 150 MM SOCKET 14/23</t>
  </si>
  <si>
    <t>QUICKFIT TEST TUBE 17 x 100 MM SOCKET 12/21</t>
  </si>
  <si>
    <t>QUICKFIT TEST TUBE 23 x 100 MM SOCKET 19/26</t>
  </si>
  <si>
    <t>QUICKFIT TEST TUBE 23 x 150 MM SOCKET 19/26</t>
  </si>
  <si>
    <t>QUICKFIT TEST TUBE 29 x 150 MM SOCKET 24/29</t>
  </si>
  <si>
    <t>QUICKFIT TEST TUBE 29 x 200 MM SOCKET 24/29</t>
  </si>
  <si>
    <t>QUICKFIT TEST TUBE/TRAP BODY 41 x 250 MM SOCKET 34/35</t>
  </si>
  <si>
    <t>QUICKFIT WASH ADJUSTABLE BOTTLE HEAD 24/29 CONE</t>
  </si>
  <si>
    <t>QUICKFIT DRECHSEL BOTTLE HEAD, SCREWTHREAD CONNECTIONS, TO FIT BOTTLE MF29/3/125</t>
  </si>
  <si>
    <t>QUICKFIT DRECHSEL BOTTLE HEAD, SCREWTHREAD CONNECTIONS, TO FIT BOTTLE MF29/3/250</t>
  </si>
  <si>
    <t>QUICKFIT DRECHSEL BOTTLE HEAD, SCREWTHREAD CONNECTIONS, TO FIT BOTTLE MF29/3/500</t>
  </si>
  <si>
    <t>QUICKFIT TRAP HEAD, SOCKET SIZE 19/26, CONE SIZE 34/35 &amp; 19/26</t>
  </si>
  <si>
    <t>QUICKFIT DRESCHEL BOTTLE 125 ML SOCKET 24/29</t>
  </si>
  <si>
    <t>QUICKFIT DRESCHEL BOTTLE 250 ML SOCKET 24/29</t>
  </si>
  <si>
    <t>QUICKFIT DRESCHEL BOTTLE 500 ML SOCKET 24/29</t>
  </si>
  <si>
    <t>QUICKFIT BOTTLE WASHING 500ML</t>
  </si>
  <si>
    <t>QUICKFIT THERMOMETER -10 TO 250C BLUE SPIRIT FILLED CONE 14/23</t>
  </si>
  <si>
    <t>QUICKFIT THERMOMETER -10 TO 360C GREEN SPIRIT FILLED CONE 14/23</t>
  </si>
  <si>
    <t>QUICKFIT DRECHSEL BOTTLE HEAD, SINTERED, POROSITY 0, STEM LENGTH 132 MM, TO FIT BOTTLE MF29/3/125</t>
  </si>
  <si>
    <t>QUICKFIT DRECHSEL BOTTLE HEAD, SINTERED, POROSITY 0, STEM LENGTH 165 MM, TO FIT BOTTLE MF29/3/250</t>
  </si>
  <si>
    <t>QUICKFIT DRECHSEL BOTTLE HEAD, SINTERED, POROSITY 0, STEM LENGTH 217 MM, TO FIT BOTTLE MF29/3/500</t>
  </si>
  <si>
    <t>QUICKFIT DRECHSEL BOTTLE HEAD, SINTERED, POROSITY 1, STEM LENGTH 132 MM, TO FIT BOTTLE MF29/3/125</t>
  </si>
  <si>
    <t>QUICKFIT DRECHSEL BOTTLE HEAD, SINTERED, POROSITY 1, STEM LENGTH 165 MM, TO FIT BOTTLE MF29/3/250</t>
  </si>
  <si>
    <t>QUICKFIT DRECHSEL BOTTLE HEAD, SINTERED, POROSITY 1, STEM LENGTH 217 MM, TO FIT BOTTLE MF29/3/500</t>
  </si>
  <si>
    <t>QUICKFIT DRECHSEL BOTTLE HEAD, SINTERED, POROSITY 2, STEM LENGTH 165 MM, TO FIT BOTTLE MF29/3/250</t>
  </si>
  <si>
    <t>QUICKFIT DRECHSEL BOTTLE HEAD, SINTERED, POROSITY 2, STEM LENGTH 217 MM, TO FIT BOTTLE MF29/3/500</t>
  </si>
  <si>
    <t>QUICKFIT DRECHSEL BOTTLE HEAD, SINTERED, POROSITY 3, STEM LENGTH 165 MM, TO FIT BOTTLE MF29/3/250</t>
  </si>
  <si>
    <t>QUICKFIT PLAIN TUBE, DRAWN TO JET, APPROX. O.D. 7 MM</t>
  </si>
  <si>
    <t>QUICKFIT MICROSCALE LIEBIG CONDENSER WITH SCREWTHREAD GROUND 14/10 SOCKET AND CONE</t>
  </si>
  <si>
    <t>QUICKFIT MICROSCALE AIR CONDENSER WITH SCREWTHREAD GROUND 14/10 SOCKET AND CONE</t>
  </si>
  <si>
    <t>QUICKFIT MICROSCALE THERMOMETER ADAPTER PP CAP 13MM</t>
  </si>
  <si>
    <t>QUICKFIT MICROSCALE SCREWTHREAD 20MM PP CAP WITH HOLE</t>
  </si>
  <si>
    <t>QUICKFIT MICROSCALE RUBBER DISC PTFE FACED 20MM</t>
  </si>
  <si>
    <t>QUICKFIT MICROSCALE ERLENMEYER FLASK SCREWTHREAD WITH GROUND 14/10 SOCKET 10ML</t>
  </si>
  <si>
    <t>QUICKFIT MICROSCALE ERLENMEYER FLASK SCREWTHREAD WITH GROUND 14/10 SOCKET 25ML</t>
  </si>
  <si>
    <t>QUICKFIT MICROSCALE PEAR SHAPE FLASK SCREWTHREAD WITH GROUND 14/10 SOCKET 10ML</t>
  </si>
  <si>
    <t>QUICKFIT MICROSCALE PEAR SHAPE FLASK SCREWTHREAD WITH GROUND 14/10 SOCKET 25ML</t>
  </si>
  <si>
    <t>QUICKFIT MICROSCALE ROUND BOTTOM FLASK SCREWTHREAD WITH GROUND 14/10 SOCKET 10ML</t>
  </si>
  <si>
    <t>QUICKFIT MICROSCALE ROUND BOTTOM FLASK SCREWTHREAD WITH GROUND 14/10 SOCKET 25ML</t>
  </si>
  <si>
    <t>QUICKFIT MICROSCALE SEPARATING FUNNEL SCREWTHREAD WITH GROUND 14/10 SOCKET AND CONE 25ML</t>
  </si>
  <si>
    <t>QUICKFIT MICROSCALE DRYING TUBE SCREWTHREAD WITH GROUND 14/10 CONE</t>
  </si>
  <si>
    <t>QUICKFIT MICROSCALE 13MM O RING FOR THERMOMETER ADAPTER</t>
  </si>
  <si>
    <t>QUICKFIT MICROSCALE 20MM O RING FOR SCREWTHREAD JOINTS</t>
  </si>
  <si>
    <t>QUICKFIT MICROSCALE VACUUM RECEIVER ADAPTER WITH SCREWTHREAD AND GROUND 14/10 SOCKET AND CONE</t>
  </si>
  <si>
    <t>QUICKFIT MICROSCALE STILLHEAD ADAPTER WITH SCREWTHREAD AND GROUND 14/10 SOCKET AND CONE</t>
  </si>
  <si>
    <t>QUICKFIT MICROSCALE THERMOMETER ADAPTER WITH SCREWTHREAD AND GROUND 14/10 CONE</t>
  </si>
  <si>
    <t>QUICKFIT MICROSCALE GLASS STOPPER WITH GROUND 14/10 CONE</t>
  </si>
  <si>
    <t>QUICKFIT MICROSCALE KIT</t>
  </si>
  <si>
    <t>QUICKFIT SPHERICAL BALL JOINT, MALE, JOINT SIZE S 13</t>
  </si>
  <si>
    <t>QUICKFIT SPHERICAL BALL JOINT, MALE, JOINT SIZE S 19</t>
  </si>
  <si>
    <t>QUICKFIT SPHERICAL BALL JOINT, MALE, JOINT SIZE S 29</t>
  </si>
  <si>
    <t>QUICKFIT SPHERICAL BALL JOINT, MALE, JOINT SIZE S 35</t>
  </si>
  <si>
    <t>QUICKFIT SPHERICAL BALL JOINT, MALE, JOINT SIZE S 41</t>
  </si>
  <si>
    <t>AZLON MED MEASURE 30ML PP</t>
  </si>
  <si>
    <t>AZLON MED MEASURE 50ML PP</t>
  </si>
  <si>
    <t>AZLON SET OF 3 FUNNELS FWC102/104/106</t>
  </si>
  <si>
    <t>AZLON SET 6 PP CYLINDERS 10-500ML</t>
  </si>
  <si>
    <t>AZLON CONNECTORS, NON RETURN VALVE 4-7MM PP</t>
  </si>
  <si>
    <t>AZLON CONNECTORS, NON RETURN VALVE 8-10MM PP</t>
  </si>
  <si>
    <t>AZLON CONNECTORS, NON RETURN VALVE 11-15MM PP</t>
  </si>
  <si>
    <t>AZLON PIPETTES, GRADUATED, PP, CLASS B, 1 ML</t>
  </si>
  <si>
    <t>AZLON PIPETTES, GRADUATED, PP, CLASS B, 2 ML</t>
  </si>
  <si>
    <t>AZLON PIPETTES, GRADUATED, PP, CLASS B, 5 ML</t>
  </si>
  <si>
    <t>AZLON PIPETTES, GRADUATED, PP, CLASS B, 10 ML</t>
  </si>
  <si>
    <t>AZLON PIPETTES, ONE MARK, PP, CLASS B, 1 ML</t>
  </si>
  <si>
    <t>AZLON PIPETTES, ONE MARK, PP, CLASS B, 2 ML</t>
  </si>
  <si>
    <t>AZLON PIPETTES, ONE MARK, PP, CLASS B, 5 ML</t>
  </si>
  <si>
    <t>AZLON PIPETTES, ONE MARK, PP, CLASS B, 10 ML</t>
  </si>
  <si>
    <t>AZLON PIPETTES, ONE MARK, PP, CLASS B, 25 ML</t>
  </si>
  <si>
    <t>AZLON PIPETTES, ONE MARK, PP, CLASS B, 50 ML</t>
  </si>
  <si>
    <t>AZLON BIBBETTE PIPETTE CONTROLLER BLUE</t>
  </si>
  <si>
    <t>AZLON BIBBETTE PIPETTE CONTROLLER PLAIN</t>
  </si>
  <si>
    <t>AZLON BIBBETTE SPARE MEMBRANE FILTER PACK FOR PFL001</t>
  </si>
  <si>
    <t>AZLON BIBBETTE SPARE SUCTION BULB FOR PFL001</t>
  </si>
  <si>
    <t>AZLON BIBBETTE SPARE VALVE SYSTEM FOR PFL001</t>
  </si>
  <si>
    <t>AZLON BIBBETTE SPARE SILICONE ADAPTER FOR PFL001</t>
  </si>
  <si>
    <t>AZLON NEW BIBBETTE ADAPTER SUPPORT</t>
  </si>
  <si>
    <t>AZLON MEDIUM HAND PROTECTOR SILICONE</t>
  </si>
  <si>
    <t>AZLON FINGER PROTECTOR SILICONE</t>
  </si>
  <si>
    <t>MBL PIPETTE 2 MARK 1ML CLASS AS</t>
  </si>
  <si>
    <t>MBL PIPETTE 2 MARK 2ML CLASS AS</t>
  </si>
  <si>
    <t>MBL PIPETTE 2 MARK 5ML CLASS AS</t>
  </si>
  <si>
    <t>MBL PIPETTE 2 MARK 10ML CLASS AS</t>
  </si>
  <si>
    <t>MBL PIPETTE 2 MARK 20ML CLASS AS</t>
  </si>
  <si>
    <t>MBL PIPETTE 2 MARK 25ML CLASS AS</t>
  </si>
  <si>
    <t>MBL PIPETTE 2 MARK 50ML CLASS AS</t>
  </si>
  <si>
    <t>MBL PIPETTE 2 MARK 100ML CLASS AS</t>
  </si>
  <si>
    <t>MBL PIPETTE ONE MARK 1ML CLASS B</t>
  </si>
  <si>
    <t>MBL PIPETTE ONE MARK 2ML CLASS B</t>
  </si>
  <si>
    <t>MBL PIPETTE ONE MARK 5ML CLASS B</t>
  </si>
  <si>
    <t>MBL PIPETTE ONE MARK 10ML CLASS B</t>
  </si>
  <si>
    <t>MBL PIPETTE ONE MARK 15ML CLASS B</t>
  </si>
  <si>
    <t>MBL PIPETTE ONE MARK 20ML CLASS B</t>
  </si>
  <si>
    <t>MBL PIPETTE ONE MARK 25ML CLASS B</t>
  </si>
  <si>
    <t>MBL PIPETTE ONE MARK 50ML CLASS B</t>
  </si>
  <si>
    <t>MBL PIPETTE ONE MARK 100ML CLASS B</t>
  </si>
  <si>
    <t>MBL PIPETTE 1 MARK 1ML CLASS AS</t>
  </si>
  <si>
    <t>MBL PIPETTE 1 MARK 2ML CLASS AS</t>
  </si>
  <si>
    <t>MBL PIPETTE 1 MARK 5ML CLASS AS</t>
  </si>
  <si>
    <t>MBL PIPETTE 1 MARK 10ML CLASS AS</t>
  </si>
  <si>
    <t>MBL PIPETTE 1 MARK 15ML CLASS AS</t>
  </si>
  <si>
    <t>MBL PIPETTE 1 MARK 20ML CLASS AS</t>
  </si>
  <si>
    <t>MBL PIPETTE 1 MARK 25ML CLASS AS</t>
  </si>
  <si>
    <t>MBL PIPETTE 1 MARK 50ML CLASS AS</t>
  </si>
  <si>
    <t>MBL PIPETTE 1 MARK 100ML CLASS AS</t>
  </si>
  <si>
    <t>MBL PIPETTE 1 MARK 1 ML CLASS AS, WORKS CERTIFIED</t>
  </si>
  <si>
    <t>MBL PIPETTE 1 MARK 2 ML CLASS AS, WORKS CERTIFIED</t>
  </si>
  <si>
    <t>MBL PIPETTE 1 MARK 5 ML CLASS AS, WORKS CERTIFIED</t>
  </si>
  <si>
    <t>MBL PIPETTE 1 MARK 10 ML CLASS AS, WORKS CERTIFIED</t>
  </si>
  <si>
    <t>MBL PIPETTE 1 MARK 15 ML CLASS AS, WORKS CERTIFIED</t>
  </si>
  <si>
    <t>MBL PIPETTE 1 MARK 20 ML CLASS AS, WORKS CERTIFIED</t>
  </si>
  <si>
    <t>MBL PIPETTE 1 MARK 25 ML CLASS AS, WORKS CERTIFIED</t>
  </si>
  <si>
    <t>MBL PIPETTE 1 MARK 50 ML CLASS AS, WORKS CERTIFIED</t>
  </si>
  <si>
    <t>MBL PIPETTE 1 MARK 100 ML CLASS AS, WORKS CERTIFIED</t>
  </si>
  <si>
    <t>MBL PIPETTE GRADUATED, TYPE 1, CLASS B, 1ML</t>
  </si>
  <si>
    <t>MBL PIPETTE GRADUATED, TYPE 1, CLASS B, 2ML</t>
  </si>
  <si>
    <t>MBL PIPETTE GRADUATED, TYPE 1, CLASS B, 5ML</t>
  </si>
  <si>
    <t>MBL PIPETTE GRADUATED, TYPE 1, CLASS B, 10ML</t>
  </si>
  <si>
    <t>MBL PIPETTE GRADUATED, TYPE 1, CLASS B, 25ML</t>
  </si>
  <si>
    <t>MBL PIPETTE GRADUATED, TYPE 1, CLASS AS, 1ML</t>
  </si>
  <si>
    <t>MBL PIPETTE GRADUATED, TYPE 1, CLASS AS, 2ML</t>
  </si>
  <si>
    <t>MBL PIPETTE GRADUATED, TYPE 1, CLASS AS, 5ML</t>
  </si>
  <si>
    <t>MBL PIPETTE GRADUATED, TYPE 1, CLASS AS, 10ML</t>
  </si>
  <si>
    <t>MBL PIPETTE GRADUATED, TYPE 1, CLASS AS, 25ML</t>
  </si>
  <si>
    <t>MBL PIPETTE GRADUATED, TYPE 1, CLASS AS, 1ML, WORKS CERTIFIED</t>
  </si>
  <si>
    <t>MBL PIPETTE GRADUATED, TYPE 1, CLASS AS, 2ML, WORKS CERTIFIED</t>
  </si>
  <si>
    <t>MBL PIPETTE GRADUATED, TYPE 1, CLASS AS, 5ML, WORKS CERTIFIED</t>
  </si>
  <si>
    <t>MBL PIPETTE GRADUATED, TYPE 1, CLASS AS, 10ML, WORKS CERTIFIED</t>
  </si>
  <si>
    <t>MBL PIPETTE GRADUATED, TYPE 1, CLASS AS, 25ML, WORKS CERTIFIED</t>
  </si>
  <si>
    <t>MBL PIPETTE GRADUATED, TYPE 2, CLASS B, 1 ML</t>
  </si>
  <si>
    <t>MBL PIPETTE GRADUATED, TYPE 2, CLASS B, 2 ML</t>
  </si>
  <si>
    <t>MBL PIPETTE GRADUATED, TYPE 2, CLASS B, 5 ML</t>
  </si>
  <si>
    <t>MBL PIPETTE GRADUATED, TYPE 2, CLASS B, 10 ML</t>
  </si>
  <si>
    <t>MBL PIPETTE GRADUATED, TYPE 2, CLASS B, 25 ML</t>
  </si>
  <si>
    <t>MBL PIPETTE GRADUATED, TYPE 2, CLASS AS, 1 ML</t>
  </si>
  <si>
    <t>MBL PIPETTE GRADUATED, TYPE 2, CLASS AS, 2 ML</t>
  </si>
  <si>
    <t>MBL PIPETTE GRADUATED, TYPE 2, CLASS AS, 5 ML</t>
  </si>
  <si>
    <t>MBL PIPETTE GRADUATED, TYPE 2, CLASS AS, 10 ML</t>
  </si>
  <si>
    <t>MBL PIPETTE GRADUATED, TYPE 2, CLASS AS, 25 ML</t>
  </si>
  <si>
    <t>MBL PIPETTE GRADUATED, TYPE 2, CLASS AS, 1 ML, WORKS CERTIFIED</t>
  </si>
  <si>
    <t>MBL PIPETTE GRADUATED, TYPE 2, CLASS AS, 2 ML, WORKS CERTIFIED</t>
  </si>
  <si>
    <t>MBL PIPETTE GRADUATED, TYPE 2, CLASS AS, 5 ML, WORKS CERTIFIED</t>
  </si>
  <si>
    <t>MBL PIPETTE GRADUATED, TYPE 2, CLASS AS, 10 ML, WORKS CERTIFIED</t>
  </si>
  <si>
    <t>MBL PIPETTE GRADUATED, TYPE 2, CLASS AS, 25 ML, WORKS CERTIFIED</t>
  </si>
  <si>
    <t>MBL PIPETTE GRADUATED, TYPE 3, CLASS B, 1 ML</t>
  </si>
  <si>
    <t>MBL PIPETTE GRADUATED, TYPE 3, CLASS B, 2 ML</t>
  </si>
  <si>
    <t>MBL PIPETTE GRADUATED, TYPE 3, CLASS B, 5 ML</t>
  </si>
  <si>
    <t>MBL PIPETTE GRADUATED, TYPE 3, CLASS B, 10 ML</t>
  </si>
  <si>
    <t>MBL PIPETTE GRADUATED, TYPE 3, CLASS B, 25 ML</t>
  </si>
  <si>
    <t>MBL PIPETTE GRADUATED, SEROLOGICAL, TYPE 4, CLASS B, 1 ML</t>
  </si>
  <si>
    <t>MBL PIPETTE GRADUATED, SEROLOGICAL, TYPE 4, CLASS B, 2 ML</t>
  </si>
  <si>
    <t>MBL PIPETTE GRADUATED, SEROLOGICAL, TYPE 4, CLASS B, 5 ML</t>
  </si>
  <si>
    <t>MBL PIPETTE GRADUATED, SEROLOGICAL, TYPE 4, CLASS B, 10 ML</t>
  </si>
  <si>
    <t>MBL PIPETTE GRADUATED, SEROLOGICAL, TYPE 4, CLASS B, 25 ML</t>
  </si>
  <si>
    <t>QUICKFIT 100MM FLAT FLANGE PTFE SEAL</t>
  </si>
  <si>
    <t>QUICKFIT 75MM FLAT FLANGE PTFE SEAL</t>
  </si>
  <si>
    <t>AZLON WATER-JET VACUUM PUMP PP</t>
  </si>
  <si>
    <t>AZLON UNISTOPPER, MULTIPURPOSE, PVC, FOR PWJ016</t>
  </si>
  <si>
    <t>AZLON UNISTOPPER, MULTIPURPOSE, PVC, FOR PWJ018</t>
  </si>
  <si>
    <t>AZLON PIPETTE FILLER RUBBER STANDARD</t>
  </si>
  <si>
    <t>AZLON PIPETTE FILLER RUBBER FLIP</t>
  </si>
  <si>
    <t>AZLON PIPETTE FILLER LONGER NECK</t>
  </si>
  <si>
    <t>QUICKFIT SCREW CAP THREAD SIZE 13 7MM HOLE</t>
  </si>
  <si>
    <t>QUICKFIT SCREW CAP THREAD SIZE 18 11MM HOLE</t>
  </si>
  <si>
    <t>QUICKFIT SCREW CAP THREAD SIZE 24 12MM HOLE</t>
  </si>
  <si>
    <t>QUICKFIT SCREW CAP THREAD SIZE 28 13MM HOLE</t>
  </si>
  <si>
    <t>QUICKFIT SCREW CAP THREAD SIZE 28 21MM HOLE</t>
  </si>
  <si>
    <t>QUICKFIT SCREW CAP THREAD SIZE 28 9MM HOLE</t>
  </si>
  <si>
    <t>QUICKFIT SCREW CAP (BLACK PHENOLIC)</t>
  </si>
  <si>
    <t>QUICKFIT SILICONE RUBBER RING SIZE 13 6MM HOLE</t>
  </si>
  <si>
    <t>QUICKFIT SILICONE RUBBER RING SIZE 18 10MM HOLE</t>
  </si>
  <si>
    <t>QUICKFIT SILICONE RUBBER RING SIZE 18 7MM HOLE</t>
  </si>
  <si>
    <t>QUICKFIT SILICONE RUBBER RING SIZE 24 11MM HOLE</t>
  </si>
  <si>
    <t>QUICKFIT SILICONE RUBBER RING SIZE 24 6MM HOLE</t>
  </si>
  <si>
    <t>QUICKFIT SILICONE RUBBER RING SIZE 24 9MM HOLE</t>
  </si>
  <si>
    <t>QUICKFIT SILICONE RUBBER RING SIZE 28 11MM HOLE</t>
  </si>
  <si>
    <t>QUICKFIT SILICONE RUBBER RING SIZE 28 18MM HOLE</t>
  </si>
  <si>
    <t>QUICKFIT SILICONE RUBBER RING SIZE 28 6MM HOLE</t>
  </si>
  <si>
    <t>QUICKFIT PTFE WASHER SIZE 13 6MM HOLE</t>
  </si>
  <si>
    <t>QUICKFIT PTFE WASHER SIZE 18 7MM HOLE</t>
  </si>
  <si>
    <t>QUICKFIT PTFE WASHER SIZE 24 11MM HOLE</t>
  </si>
  <si>
    <t>QUICKFIT PTFE WASHER SIZE 24 6MM HOLE</t>
  </si>
  <si>
    <t>QUICKFIT PTFE WASHER SIZE 24 9MM HOLE</t>
  </si>
  <si>
    <t>QUICKFIT PTFE WASHER SIZE 28 11MM HOLE</t>
  </si>
  <si>
    <t>QUICKFIT PTFE WASHER SIZE 28 18MM HOLE</t>
  </si>
  <si>
    <t>QUICKFIT PTFE WASHER SIZE 28 6MM HOLE</t>
  </si>
  <si>
    <t>QUICKFIT RECEIVER ADAPTOR SHORT STEM SOCKET 14/23</t>
  </si>
  <si>
    <t>QUICKFIT RECEIVER ADAPTOR SHORT STEM SOCKET 19/26</t>
  </si>
  <si>
    <t>QUICKFIT RECEIVER ADAPTOR SHORT STEM SOCKET 24/29</t>
  </si>
  <si>
    <t>QUICKFIT RECEIVER ADAPTOR SHORT STEM SOCKET 29/32</t>
  </si>
  <si>
    <t>QUICKFIT RECEIVER ADAPTOR LONG STEM SOCKET 10/19</t>
  </si>
  <si>
    <t>QUICKFIT RECEIVER ADAPTOR LONG STEM SOCKET 14/23</t>
  </si>
  <si>
    <t>QUICKFIT RECEIVER ADAPTOR LONG STEM SOCKET 19/26</t>
  </si>
  <si>
    <t>QUICKFIT RECEIVER ADAPTOR LONG STEM SOCKET 24/29</t>
  </si>
  <si>
    <t>QUICKFIT RECEIVER ADAPTOR LONG STEM SOCKET 29/32</t>
  </si>
  <si>
    <t>QUICKFIT ADAPTER, RECEIVER, STRAIGHT TYPE, SOCKET SIZE 19/26</t>
  </si>
  <si>
    <t>QUICKFIT ADAPTER, RECEIVER, STRAIGHT TYPE, SOCKET SIZE 24/29</t>
  </si>
  <si>
    <t>QUICKFIT VACUUM RECEIVER FOUR FLASK CONNECTOR SOCKET 19/26, 4 x CONES 14/23</t>
  </si>
  <si>
    <t>QUICKFIT ADAPTER, SLOPING DELIVERY, SOCKET &amp; CONE 19/26</t>
  </si>
  <si>
    <t>QUICKFIT ADAPTER, RECEIVER, VACUUM, STRAIGHT, SOCKET &amp; CONE SIZE 24/29</t>
  </si>
  <si>
    <t>QUICKFIT ADAPTER, RECEIVER, BEND WITH VENT, SOCKET &amp; CONE SIZE 14/23</t>
  </si>
  <si>
    <t>QUICKFIT ADAPTER, RECEIVER, BEND WITH VENT, SOCKET &amp; CONE SIZE 19/26</t>
  </si>
  <si>
    <t>QUICKFIT ADAPTER, RECEIVER, BEND WITH VENT, SOCKET SIZE 19/26 &amp; CONE SIZE 24/29</t>
  </si>
  <si>
    <t>QUICKFIT ADAPTER, RECEIVER, VACUUM, ANGLED, SOCKET &amp; CONE SIZE 14/23</t>
  </si>
  <si>
    <t>QUICKFIT ADAPTER, RECEIVER, VACUUM, ANGLED, SOCKET &amp; CONE SIZE 19/26</t>
  </si>
  <si>
    <t>QUICKFIT ADAPTER, RECEIVER, VACUUM, ANGLED, SOCKET SIZE 19/26, CONE SIZE 24/29</t>
  </si>
  <si>
    <t>QUICKFIT ADAPTER, RECEIVER, VACUUM, ANGLED, SOCKET &amp; CONE SIZE 24/29</t>
  </si>
  <si>
    <t>QUICKFIT ADAPTER, RECEIVER, VACUUM, ANGLED, SOCKET &amp; CONE SIZE 29/32</t>
  </si>
  <si>
    <t>QUICKFIT ADAPTER, RECEIVER, SIDE SOCKET, SOCKET &amp; CONE SIZE 14/23</t>
  </si>
  <si>
    <t>QUICKFIT ADAPTER, RECEIVER, SIDE SOCKET, SOCKET &amp; CONE SIZE 19/26</t>
  </si>
  <si>
    <t>QUICKFIT ADAPTER, RECEIVER, SIDE SOCKET, SOCKET SIZE 19/26 &amp; CONE SIZE 24/29</t>
  </si>
  <si>
    <t>QUICKFIT PIG RECEIVER SOCKET 14/23 &amp; 3 x CONES 14/23</t>
  </si>
  <si>
    <t>QUICKFIT PIG RECEIVER SOCKET 19/26 &amp; 3 x CONES 14/23</t>
  </si>
  <si>
    <t>QUICKFIT PLAIN ADAPTER BEND, SOCKET SIZE 14/23, CONE SIZE 14/23</t>
  </si>
  <si>
    <t>QUICKFIT PLAIN ADAPTER BEND, SOCKET SIZE 19/26, CONE SIZE 19/26</t>
  </si>
  <si>
    <t>QUICKFIT PLAIN ADAPTER BEND, SOCKET SIZE 19/26, CONE SIZE 24/29</t>
  </si>
  <si>
    <t>QUICKFIT PLAIN ADAPTER BEND, SOCKET SIZE 24/29, CONE SIZE 24/29</t>
  </si>
  <si>
    <t>QUICKFIT PLAIN ADAPTER BEND, SOCKET SIZE 29/32, CONE SIZE 29/32</t>
  </si>
  <si>
    <t>ROTULEX JOINT CLIP 13/5 TO FIT RM:RF 13</t>
  </si>
  <si>
    <t>ROTULEX JOINT CLIP 19/9 TO FIT RM:RF 19</t>
  </si>
  <si>
    <t>ROTULEX JOINT CLIP 29/15 TO FIT RM:RF 29</t>
  </si>
  <si>
    <t>ROTULEX JOINT CLIP 35/20 TO FIT RM:RF 35</t>
  </si>
  <si>
    <t>ROTULEX JOINT CLIP 41/25 TO FIT RM:RF 41</t>
  </si>
  <si>
    <t>ROTULEX JOINT CLIP 64/40 TO FIT RM:RF 64</t>
  </si>
  <si>
    <t>SPHERICAL JOINT ROTULEX FEMALE, JOINT SIZE 13</t>
  </si>
  <si>
    <t>SPHERICAL JOINT ROTULEX FEMALE, JOINT SIZE 19</t>
  </si>
  <si>
    <t>SPHERICAL JOINT ROTULEX FEMALE, JOINT SIZE 29</t>
  </si>
  <si>
    <t>SPHERICAL JOINT ROTULEX FEMALE, JOINT SIZE 35</t>
  </si>
  <si>
    <t>SPHERICAL JOINT ROTULEX FEMALE, JOINT SIZE 41</t>
  </si>
  <si>
    <t>SPHERICAL JOINT ROTULEX FEMALE, JOINT SIZE 64</t>
  </si>
  <si>
    <t>SPHERICAL JOINT ROTULEX MALE, JOINT SIZE 13</t>
  </si>
  <si>
    <t>SPHERICAL JOINT ROTULEX MALE, JOINT SIZE 19</t>
  </si>
  <si>
    <t>SPHERICAL JOINT ROTULEX MALE, JOINT SIZE 29</t>
  </si>
  <si>
    <t>SPHERICAL JOINT ROTULEX MALE, JOINT SIZE 35</t>
  </si>
  <si>
    <t>SPHERICAL JOINT ROTULEX MALE, JOINT SIZE 41</t>
  </si>
  <si>
    <t>SPHERICAL JOINT ROTULEX MALE, JOINT SIZE 64</t>
  </si>
  <si>
    <t>O-RING TO FIT RM:RF 13</t>
  </si>
  <si>
    <t>O-RING TO FIT RM:RF 19</t>
  </si>
  <si>
    <t>O-RING TO FIT RM:RF 29</t>
  </si>
  <si>
    <t>O-RING TO FIT RM:RF 35</t>
  </si>
  <si>
    <t>O-RING TO FIT RM:RF 41</t>
  </si>
  <si>
    <t>O-RING TO FIT RM:RF 64</t>
  </si>
  <si>
    <t>AZLON MICROCENTIFUGE TUBE RACK, PP, BLUE</t>
  </si>
  <si>
    <t>AZLON TEST TUBE RACK, PP, BLUE, FOR MAX. TUBE O.D. 13 MM</t>
  </si>
  <si>
    <t>AZLON TEST TUBE RACK, PP, BLUE, FOR MAX. TUBE O.D. 18 MM</t>
  </si>
  <si>
    <t>AZLON TEST TUBE RACK, PP, BLUE, FOR MAX. TUBE O.D. 21 MM</t>
  </si>
  <si>
    <t>AZLON TEST TUBE RACK, PP, BLUE, FOR MAX. TUBE O.D. 26 MM</t>
  </si>
  <si>
    <t>AZLON TEST TUBE RACK, PP, BLUE, FOR MAX. TUBE O.D. 31 MM</t>
  </si>
  <si>
    <t>AZLON MICROCENTIFUGE TUBE RACK, PP, WHITE</t>
  </si>
  <si>
    <t>AZLON TEST TUBE RACK, PP, WHITE, FOR MAX. TUBE O.D. 13 MM</t>
  </si>
  <si>
    <t>AZLON TEST TUBE RACK, PP, WHITE, FOR MAX. TUBE O.D. 18 MM</t>
  </si>
  <si>
    <t>AZLON TEST TUBE RACK, PP, WHITE, FOR MAX. TUBE O.D. 21 MM</t>
  </si>
  <si>
    <t>AZLON TEST TUBE RACK, PP, WHITE, FOR MAX. TUBE O.D. 26 MM</t>
  </si>
  <si>
    <t>AZLON TEST TUBE RACK, PP, WHITE, FOR MAX. TUBE O.D. 31 MM</t>
  </si>
  <si>
    <t>AZLON MICROCENTIFUGE TUBE RACK, PP, YELLOW</t>
  </si>
  <si>
    <t>AZLON DRAINING RACK, COATED, WALL MOUNTABLE</t>
  </si>
  <si>
    <t>AZLON DRAINING RACK, COATED, WITH INTEGRAL FREE STANDING SUPPORT</t>
  </si>
  <si>
    <t>PYREX 500 ML CYLINDRICAL CONICAL FLASK</t>
  </si>
  <si>
    <t>QUICKFIT STOPPER CONE 10/19</t>
  </si>
  <si>
    <t>QUICKFIT STOPPER CONE 12/21</t>
  </si>
  <si>
    <t>QUICKFIT STOPPER CONE 14/23</t>
  </si>
  <si>
    <t>QUICKFIT DILATOMETER STOPPER 14/23</t>
  </si>
  <si>
    <t>QUICKFIT STOPPER CONE 19/26</t>
  </si>
  <si>
    <t>QUICKFIT STOPPER CONE 24/29</t>
  </si>
  <si>
    <t>QUICKFIT STOPPER CONE 29/32</t>
  </si>
  <si>
    <t>QUICKFIT STOPPER CONE 34/35</t>
  </si>
  <si>
    <t>QUICKFIT STOPPER CONE 45/40</t>
  </si>
  <si>
    <t>QUICKFIT STOPPER CONE 7/16</t>
  </si>
  <si>
    <t>MBL BOTTLE AMBER SODA GLASS WITH POLYETHYLENE STOPPER 50ML</t>
  </si>
  <si>
    <t>MBL BOTTLE AMBER SODA GLASS WITH POLYETHYLENE STOPPER 100ML</t>
  </si>
  <si>
    <t>MBL BOTTLE AMBER SODA GLASS WITH POLYETHYLENE STOPPER 250ML</t>
  </si>
  <si>
    <t>MBL BOTTLE AMBER SODA GLASS WITH POLYETHYLENE STOPPER 500ML</t>
  </si>
  <si>
    <t>MBL BOTTLE AMBER SODA GLASS WITH POLYETHYLENE STOPPER 1000ML</t>
  </si>
  <si>
    <t>MBL BOTTLE CLEAR SODA GLASS WITH POLYETHYLENE STOPPER 50ML</t>
  </si>
  <si>
    <t>MBL BOTTLE CLEAR SODA GLASS WITH POLYETHYLENE STOPPER 100ML</t>
  </si>
  <si>
    <t>MBL BOTTLE CLEAR SODA GLASS WITH POLYETHYLENE STOPPER 250ML</t>
  </si>
  <si>
    <t>MBL BOTTLE CLEAR SODA GLASS WITH POLYETHYLENE STOPPER 500ML</t>
  </si>
  <si>
    <t>MBL BOTTLE CLEAR SODA GLASS WITH POLYETHYLENE STOPPER 1000ML</t>
  </si>
  <si>
    <t>MBL DROPPING PIPETTE &amp; TEAT WITH CONE 14/15 TO FIT 50ML SODA BOTTLE</t>
  </si>
  <si>
    <t>MBL DROPPING PIPETTE &amp; TEAT WITH CONE 14/23 TO FIT 100ML SODA BOTTLE</t>
  </si>
  <si>
    <t>MBL DROPPING PIPETTE &amp; TEAT WITH CONE 19/26 TO FIT 250ML SODA BOTTLE</t>
  </si>
  <si>
    <t>MBL SILICONE TEATS FOR USE WITH DROPPING PIPETTES</t>
  </si>
  <si>
    <t>AZLON STOPCOCK FOR BNP ASPIRATOR BOTTLES HEAVY DUTY</t>
  </si>
  <si>
    <t>QUICKFIT BUCHNER FILTER FUNNELS, CONE SIZE 19/26, POROSITY 3 SINTERED DISC DIAMETER 55 MM</t>
  </si>
  <si>
    <t>QUICKFIT BUCHNER FILTER FUNNELS, CONE SIZE 24/29, POROSITY 3 SINTERED DISC DIAMETER 55 MM</t>
  </si>
  <si>
    <t>QUICKFIT BUCHNER FILTER FUNNELS, CONE SIZE 29/32, POROSITY 3 SINTERED DISC DIAMETER 55 MM</t>
  </si>
  <si>
    <t>QUICKFIT BUCHNER FILTER FUNNELS, CONE SIZE 24/29, POROSITY 3 SINTERED DISC DIAMETER 95 MM</t>
  </si>
  <si>
    <t>QUICKFIT BUCHNER FUNNEL, POROSITY 3 SINTERED DISC DIAMETER 20 MM, CONICAL, STEM WITH CONE 19/26</t>
  </si>
  <si>
    <t>QUICKFIT BUCHNER FUNNEL, POROSITY 3 SINTERED DISC DIAMETER 30 MM, CONICAL, STEM WITH CONE 19/26</t>
  </si>
  <si>
    <t>QUICKFIT FILTER FUNNEL, SEMI-MICRO, POROSITY 3 SINTERED DISC, CONE SIZE 14/23</t>
  </si>
  <si>
    <t>AZLON SMALL SAFETY SHIELD &amp; 2 BASES</t>
  </si>
  <si>
    <t>AZLON MEDIUM SAFETY SHIELD &amp; 2 BASES</t>
  </si>
  <si>
    <t>AZLON LARGE SAFETY SHIELD &amp; 2 BASES</t>
  </si>
  <si>
    <t>AZLON SHIELD BASE PLASTIC COATED</t>
  </si>
  <si>
    <t>AZLON SAFETY SHIELD CLAMP METAL</t>
  </si>
  <si>
    <t>AZLON SAFETY SHIELD SINGLE PIECE PC</t>
  </si>
  <si>
    <t>QUICKFIT ADAPTER, STILL HEAD, RECOVERY, CONE SIZE TO FIT FLASK 14/23, CONE SIZE TO FIT CONDENSER 14/23</t>
  </si>
  <si>
    <t>QUICKFIT ADAPTER, STILL HEAD, RECOVERY, CONE SIZE TO FIT FLASK 19/26, CONE SIZE TO FIT CONDENSER 19/26</t>
  </si>
  <si>
    <t>QUICKFIT ADAPTER, STILL HEAD, RECOVERY, CONE SIZE TO FIT FLASK 24/29, CONE SIZE TO FIT CONDENSER 19/26</t>
  </si>
  <si>
    <t>QUICKFIT ADAPTER, STILL HEAD, RECOVERY, CONE SIZE TO FIT FLASK 24/29, CONE SIZE TO FIT CONDENSER 24/29</t>
  </si>
  <si>
    <t>QUICKFIT ADAPTER, STILL HEAD, RECOVERY, CONE SIZE TO FIT FLASK 29/32, CONE SIZE TO FIT CONDENSER 29/32</t>
  </si>
  <si>
    <t>QUICKFIT SPLASH HEAD ANTI CLIMB SOCKET 29/32 CONE 19/26</t>
  </si>
  <si>
    <t>QUICKFIT SPLASH HEAD ANTI CLIMB SOCKET 29/32 CONE 24/29</t>
  </si>
  <si>
    <t>QUICKFIT SPLASH HEAD ANTI CLIMB SOCKET &amp; CONE 29/32</t>
  </si>
  <si>
    <t>QUICKFIT ANTI SPLASH HEAD POROSITY 1 SINTER SOCKET 29/32 CONE 19/26</t>
  </si>
  <si>
    <t>QUICKFIT ANTI SPLASH HEAD POROSITY 1 SINTER SOCKET 29/32 CONE 24/29</t>
  </si>
  <si>
    <t>QUICKFIT ANTI SPLASH HEAD POROSITY 1 SINTER SOCKET &amp; CONE 29/32</t>
  </si>
  <si>
    <t>QUICKFIT ADAPTER, SPLASH HEAD, VERTICAL, SOCKET SIZE 19/26, CONE SIZE 24/29</t>
  </si>
  <si>
    <t>QUICKFIT ADAPTER, RECOVERY, STILL HEAD, VERTICAL MODE, CONE SIZE TO FIT FLASK &amp; CONDENSER 19/26</t>
  </si>
  <si>
    <t>QUICKFIT ADAPTER, RECOVERY, STILL HEAD, VERTICAL MODE, CONE SIZE TO FIT FLASK &amp; CONDENSER 24/29</t>
  </si>
  <si>
    <t>QUICKFIT DISTILLATION HEAD, CONE SIZE TO FIT COLUMN 29/32 &amp; RECEIVER 19/26</t>
  </si>
  <si>
    <t>QUICKFIT ADAPTER, STILL HEAD, CONE SIZE TO FIT FLASK &amp; CONDENSER 14/23, SOCKET SIZE 14/23</t>
  </si>
  <si>
    <t>QUICKFIT ADAPTER, STILL HEAD, CONE SIZE TO FIT FLASK &amp; CONDENSER 19/26, SOCKET SIZE 19/26</t>
  </si>
  <si>
    <t>QUICKFIT ADAPTER, STILL HEAD, CONE SIZE TO FIT FLASK &amp; CONDENSER 19/26, SOCKET SIZE 14/23</t>
  </si>
  <si>
    <t>QUICKFIT ADAPTER, STILL HEAD, CONE SIZE TO FIT FLASK 24/29 &amp; CONDENSER 19/26, SOCKET SIZE 14/23</t>
  </si>
  <si>
    <t>QUICKFIT ADAPTER, STILL HEAD, CONE SIZE TO FIT FLASK 29/32 &amp; CONDENSER 19/26, SOCKET SIZE 14/23</t>
  </si>
  <si>
    <t>QUICKFIT ADAPTER, STILL HEAD, CONE SIZE TO FIT FLASK 24/29 &amp; CONDENSER 24/29, SOCKET SIZE 14/23</t>
  </si>
  <si>
    <t>QUICKFIT ADAPTER, STILL HEAD, CONE SIZE TO FIT FLASK 29/32 &amp; CONDENSER 29/32, SOCKET SIZE 14/23</t>
  </si>
  <si>
    <t>QUICKFIT ADAPTER, STILL HEAD, CONE SIZE TO FIT FLASK 34/35 &amp; CONDENSER 34/35, SOCKET SIZE 14/23</t>
  </si>
  <si>
    <t>QUICKFIT THERMOMETER POCKET CLOSED CONE 14/23</t>
  </si>
  <si>
    <t>QUICKFIT ADAPTER, STILL HEAD, CLAISEN, CONE SIZE TO FIT FLASK &amp; CONDENSER 14/23, SOCKET SIZE 14/23</t>
  </si>
  <si>
    <t>QUICKFIT ADAPTER, STILL HEAD, CLAISEN, CONE SIZE TO FIT FLASK &amp; CONDENSER 19/26, SOCKET SIZE 14/23</t>
  </si>
  <si>
    <t>QUICKFIT ADAPTER, STILL HEAD, CLAISEN, CONE SIZE TO FIT FLASK 24/29 &amp; CONDENSER 19/26, SOCKET SIZE 14/23</t>
  </si>
  <si>
    <t>QUICKFIT ADAPTER, STILL HEAD, CLAISEN, CONE SIZE TO FIT FLASK 24/29 &amp; CONDENSER 24/29, SOCKET SIZE 14/23</t>
  </si>
  <si>
    <t>QUICKFIT ADAPTER, STILL HEAD, CLAISEN, CONE SIZE TO FIT FLASK 29/32 &amp; CONDENSER 29/32, SOCKET SIZE 14/23</t>
  </si>
  <si>
    <t>QUICKFIT ADAPTER, SPLASH HEAD, SLOPING, CONE SIZE TO FIT FLASK &amp; CONDENSER, 29/32</t>
  </si>
  <si>
    <t>QUICKFIT ADAPTER, SPLASH HEAD, SLOPING, CONE SIZE TO FIT FLASK &amp; CONDENSER, 19/26</t>
  </si>
  <si>
    <t>QUICKFIT ADAPTER, SPLASH HEAD, SLOPING, CONE SIZE TO FIT FLASK 24/29 &amp; CONDENSER 19/26</t>
  </si>
  <si>
    <t>QUICKFIT ADAPTER, SPLASH HEAD, VERTICAL DISTILLATION, CONE SIZE TO FIT FLASK &amp; CONDENSER 19/26</t>
  </si>
  <si>
    <t>QUICKFIT ADAPTER, SPLASH HEAD, VERTICAL DISTILLATION, CONE SIZE TO FIT FLASK 24/29 &amp; CONDENSER 19/26</t>
  </si>
  <si>
    <t>QUICKFIT ADAPTER, STEAM DISTILLATION HEAD, CONE SIZE TO FIT FLASK 24/29 &amp; CONDENSER 19/26</t>
  </si>
  <si>
    <t>QUICKFIT ADAPTER, SPLASH HEAD, SLOPING, CONE SIZE TO FIT FLASK &amp; CONDENSER 24/29</t>
  </si>
  <si>
    <t>QUICKFIT ADAPTER, SPLASH HEAD, VERTICAL DISTILLATION, CONE SIZE TO FIT FLASK &amp; CONDENSER 24/29</t>
  </si>
  <si>
    <t>QUICKFIT SOLVENT STILLHEAD 1LTR PTFE STOPCOCKS SOCKET &amp; CONE 29/32</t>
  </si>
  <si>
    <t>QUICKFIT SOLVENT STILLHEAD 250ML PTFE STOPCOCKS SOCKET &amp; CONE 19/26</t>
  </si>
  <si>
    <t>QUICKFIT SOLVENT STILLHEAD 500ML PTFE STOPCOCKS SOCKET &amp; CONE 24/29</t>
  </si>
  <si>
    <t>QUICKFIT IODINE STOPPER 24/29</t>
  </si>
  <si>
    <t>QUICKFIT IODINE STOPPER 29/32</t>
  </si>
  <si>
    <t>MBL 150MM UNWADDED GLASS PASTEUR PIPETTE</t>
  </si>
  <si>
    <t>MBL 230MM UNWADDED GLASS PASTEUR PIPETTE</t>
  </si>
  <si>
    <t>QUICKFIT JOINT, SCREWTHREAD, THREAD SIZE 13, MINIMUM SHANK LENGTH 135 MM</t>
  </si>
  <si>
    <t>QUICKFIT JOINT, SCREWTHREAD, THREAD SIZE 18, MINIMUM SHANK LENGTH 145 MM</t>
  </si>
  <si>
    <t>QUICKFIT JOINT, SCREWTHREAD, THREAD SIZE 24, MINIMUM SHANK LENGTH 125 MM</t>
  </si>
  <si>
    <t>QUICKFIT JOINT, SCREWTHREAD, THREAD SIZE 28, MINIMUM SHANK LENGTH 90 MM</t>
  </si>
  <si>
    <t>QUICKFIT SOCKET UNBADGED MINIMUM SHANK LENGTH 100 MM 10/19</t>
  </si>
  <si>
    <t>QUICKFIT SOCKET UNBADGED MINIMUM SHANK LENGTH 100 MM 12/21</t>
  </si>
  <si>
    <t>QUICKFIT SOCKET UNBADGED MINIMUM SHANK LENGTH 100 MM 14/23</t>
  </si>
  <si>
    <t>QUICKFIT SOCKET UNBADGED MINIMUM SHANK LENGTH 100 MM 19/26</t>
  </si>
  <si>
    <t>QUICKFIT SOCKET UNBADGED MINIMUM SHANK LENGTH 100 MM 24/29</t>
  </si>
  <si>
    <t>QUICKFIT SOCKET UNBADGED MINIMUM SHANK LENGTH 100 MM 29/32</t>
  </si>
  <si>
    <t>QUICKFIT SOCKET UNBADGED MINIMUM SHANK LENGTH 100 MM 34/35</t>
  </si>
  <si>
    <t>QUICKFIT SOCKET UNBADGED MINIMUM SHANK LENGTH 100 MM 40/38</t>
  </si>
  <si>
    <t>QUICKFIT SOCKET UNBADGED MINIMUM SHANK LENGTH 100 MM 45/40</t>
  </si>
  <si>
    <t>QUICKFIT SOCKET UNBADGED MINIMUM SHANK LENGTH 100 MM 50/42</t>
  </si>
  <si>
    <t>QUICKFIT SOCKET UNBADGED MINIMUM SHANK LENGTH 100 MM 55/44</t>
  </si>
  <si>
    <t>QUICKFIT SOCKET UNBADGED MINIMUM SHANK LENGTH 100 MM 60/46</t>
  </si>
  <si>
    <t>QUICKFIT SOCKET UNBADGED MINIMUM SHANK LENGTH 100 MM 7/16</t>
  </si>
  <si>
    <t>MBL STIRRING RODS,LENGTH 300MM</t>
  </si>
  <si>
    <t>MBL STIRRING RODS, SPADE &amp; BUTTON ENDS, LENGTH 200 MM</t>
  </si>
  <si>
    <t>MBL STIRRING RODS, SPADE &amp; BUTTON ENDS, LENGTH 300 MM</t>
  </si>
  <si>
    <t>PYREX STOPCOCK 2 MM GLASS KEY STRAIGHT</t>
  </si>
  <si>
    <t>PYREX SPARE GLASS KEY, KEY BORE 2 MM</t>
  </si>
  <si>
    <t>PYREX STOPCOCK 2.5 MM GLASS KEY STRAIGHT</t>
  </si>
  <si>
    <t>PYREX STOPCOCK 4 MM GLASS KEY STRAIGHT</t>
  </si>
  <si>
    <t>PYREX SPARE GLASS KEY, KEY BORE 6 MM</t>
  </si>
  <si>
    <t>PYREX STOPCOCK BURETTE GLASS KEY 2 MM</t>
  </si>
  <si>
    <t>PYREX STOPCOCK 1.5 MM PTFE KEY STRAIGHT</t>
  </si>
  <si>
    <t>PYREX KEY PTFE 1.5 MM STRAIGHT BORE</t>
  </si>
  <si>
    <t>PYREX STOPCOCK 2.5 MM PTFE KEY STRAIGHT</t>
  </si>
  <si>
    <t>PYREX KEY PTFE 2.5 MM STRAIGHT BORE</t>
  </si>
  <si>
    <t>PYREX STOPCOCK 4 MM PTFE KEY STRAIGHT</t>
  </si>
  <si>
    <t>PYREX KEY PTFE 4 MM STRAIGHT BORE DIAMETER 14.5MM</t>
  </si>
  <si>
    <t>PYREX KEY PTFE 4 MM STRAIGHT BORE DIAMETER 18.8MM</t>
  </si>
  <si>
    <t>PYREX STOPCOCK 6 MM PTFE KEY STRAIGHT</t>
  </si>
  <si>
    <t>PYREX STOPCOCK PTFE KEY 8MM BORE</t>
  </si>
  <si>
    <t>PYREX KEY PTFE 8MM STR BORE</t>
  </si>
  <si>
    <t>PYREX STOPCOCK PTFE DOUBLE OBLIQUE 2.5 MM BORE</t>
  </si>
  <si>
    <t>PYREX KEY PTFE 2.5 MM DOUBLE OBLIQUE BORE</t>
  </si>
  <si>
    <t>PYREX STOPCOCK PTFE T BORE 2.5MM</t>
  </si>
  <si>
    <t>PYREX KEY PTFE 2.5 MM T BORE</t>
  </si>
  <si>
    <t>PYREX STOPCOCK 4 MM PTFE KEY T BORE</t>
  </si>
  <si>
    <t>PYREX KEY PTFE 4 MM T BORE</t>
  </si>
  <si>
    <t>PYREX STOPCOCK BURETTE PTFE KEY 1.5 MM</t>
  </si>
  <si>
    <t>PYREX STOPCOCK FUNNEL REPAIR PTFE 1.5 MM BORE</t>
  </si>
  <si>
    <t>PYREX STOPCOCK FUNNEL REPAIR PTFE 2.5 MM BORE</t>
  </si>
  <si>
    <t>PYREX STOPCOCK FUNNEL REPAIR PTFE 4 MM BORE</t>
  </si>
  <si>
    <t>PYREX STOPCOCK FUNNEL REPAIR PTFE 6 MM BORE</t>
  </si>
  <si>
    <t>PYREX HIGH VACUUM STOPCOCK STRAIGHT BORE 3 MM</t>
  </si>
  <si>
    <t>PYREX HIGH VACUUM STOPCOCK STRAIGHT BORE 4 MM</t>
  </si>
  <si>
    <t>PYREX HIGH VACUUM STOPCOCK STRAIGHT BORE 6 MM</t>
  </si>
  <si>
    <t>PYREX HIGH VACUUM STOPCOCK DOUBLE OBLIQUE BORE 2 MM</t>
  </si>
  <si>
    <t>PYREX HIGH VACUUM STOPCOCK DOUBLE OBLIQUE BORE 3 MM</t>
  </si>
  <si>
    <t>PYREX HIGH VACUUM STOPCOCK DOUBLE OBLIQUE BORE 4 MM</t>
  </si>
  <si>
    <t>PYREX HIGH VACUUM STOPCOCK T BORE 4 MM</t>
  </si>
  <si>
    <t>PYREX HIGH VACUUM STOPCOCK SINGLE PUMP 4 MM</t>
  </si>
  <si>
    <t>PYREX HIGH VACUUM STOPCOCK SAFETY PUMP, KEY BORE SIZE 2 MM, SIDEARM O.D. 8 MM</t>
  </si>
  <si>
    <t>PYREX HIGH VACUUM STOPCOCK SAFETY PUMP, KEY BORE SIZE 4 MM, SIDEARM O.D. 10 MM</t>
  </si>
  <si>
    <t>QUICKFIT PADDLE TYPE STIRRER</t>
  </si>
  <si>
    <t>QUICKFIT STIRRER SHAFT ANCHOR, APPROX. SHAFT DIAMETER 6 MM, APPROX. SHAFT LENGTH 450 MM</t>
  </si>
  <si>
    <t>QUICKFIT STIRRER SHAFT ANCHOR, APPROX. SHAFT DIAMETER 6 MM, APPROX. SHAFT LENGTH 600 MM</t>
  </si>
  <si>
    <t>QUICKFIT STIRRER SHAFT ANCHOR, APPROX. SHAFT DIAMETER 11 MM, APPROX. SHAFT LENGTH 750 MM</t>
  </si>
  <si>
    <t>QUICKFIT STIRRER SHAFT FOR PTFE BLADE, SHAFT LENGTH 750 MM, TO FIT PTFE BLADE ST7/3L</t>
  </si>
  <si>
    <t>QUICKFIT STIRRER GUIDE SOCKET &amp; CONE 19/26</t>
  </si>
  <si>
    <t>QUICKFIT STIRRER GUIDE SOCKET &amp; CONE 24/29</t>
  </si>
  <si>
    <t>QUICKFIT STIRRER GUIDE SOCKET &amp; CONE 29/32</t>
  </si>
  <si>
    <t>QUICKFIT STIRRER GLAND, TO FIT STIRRER SHAFT 6 MM, CONE SIZE 19/26</t>
  </si>
  <si>
    <t>QUICKFIT STIRRER GLAND, TO FIT STIRRER SHAFT 11 MM, CONE SIZE 24/29</t>
  </si>
  <si>
    <t>QUICKFIT STIRRER GLAND, TO FIT STIRRER SHAFT 11 MM, CONE SIZE 29/32</t>
  </si>
  <si>
    <t>QUICKFIT STIRRER GLAND ONLY, PTFE</t>
  </si>
  <si>
    <t>QUICKFIT STIRRER GLAND WITH PULLEY, BRASS</t>
  </si>
  <si>
    <t>QUICKFIT STIRRER GLAND WITH PULLEY, PTFE</t>
  </si>
  <si>
    <t>QUICKFIT O RINGS</t>
  </si>
  <si>
    <t>QUICKFIT FELT WASHER</t>
  </si>
  <si>
    <t>QUICKFIT ADAPTOR CONE/SCREWTHREAD THREAD SIZE 13 CONE 14/23</t>
  </si>
  <si>
    <t>QUICKFIT ADAPTOR CONE/SCREWTHREAD THREAD SIZE 18 CONE 14/23</t>
  </si>
  <si>
    <t>QUICKFIT ADAPTER CONE/SCREWTHREAD THREAD SIZE 13 CONE 19/26</t>
  </si>
  <si>
    <t>QUICKFIT ADAPTOR CONE/SCREWTHREAD THREAD SIZE 18 CONE 19/26</t>
  </si>
  <si>
    <t>QUICKFIT ADAPTOR CONE/SCREWTHREAD THREAD SIZE 24 CONE 19/26</t>
  </si>
  <si>
    <t>QUICKFIT ADAPTOR CONE/SCREWTHREAD THREAD SIZE 13 CONE 24/29</t>
  </si>
  <si>
    <t>QUICKFIT ADAPTOR CONE/SCREWTHREAD THREAD SIZE 18 CONE 24/29</t>
  </si>
  <si>
    <t>QUICKFIT ADAPTOR CONE/SCREWTHREAD THREAD SIZE 24 CONE 24/29</t>
  </si>
  <si>
    <t>QUICKFIT ADAPTOR CONE/SCREWTHREAD THREAD SIZE 13 CONE 29/32</t>
  </si>
  <si>
    <t>QUICKFIT ADAPTOR CONE/SCREWTHREAD THREAD SIZE 18 CONE 29/32</t>
  </si>
  <si>
    <t>QUICKFIT ADAPTOR CONE/SCREWTHREAD THREAD SIZE 24 CONE 29/32</t>
  </si>
  <si>
    <t>QUICKFIT ADAPTOR CONE/SCREWTHREAD THREAD SIZE 28 CONE 29/32</t>
  </si>
  <si>
    <t>QUICKFIT STIRRER SHAFT FOR PTFE BLADE, 450 MM SHAFT LENGTH, TO FIT PFTE BLADE ST7/2 &amp; ST7/3</t>
  </si>
  <si>
    <t>QUICKFIT STIRRER PTFE BLADE, BLADE WIDTH 52 MM, MIN. NECK SIZE FOR STIRRER 19/26</t>
  </si>
  <si>
    <t>QUICKFIT STIRRER PTFE BLADE, BLADE WIDTH 76 MM, MIN. NECK SIZE FOR STIRRER 24/29</t>
  </si>
  <si>
    <t>QUICKFIT STIRRER PTFE BLADE, BLADE WIDTH 76 MM, MIN. NECK SIZE FOR STIRRER 24/29, FOR USE WITH ST11/5</t>
  </si>
  <si>
    <t>AZLON MEASURING SCOOPS 2ML PP</t>
  </si>
  <si>
    <t>AZLON MEASURING SCOOPS 5ML PP</t>
  </si>
  <si>
    <t>AZLON MEASURING SCOOPS 10ML PP</t>
  </si>
  <si>
    <t>AZLON MEASURING SCOOPS 25ML PP</t>
  </si>
  <si>
    <t>AZLON MEASURING SCOOPS 50ML PP</t>
  </si>
  <si>
    <t>AZLON MEASURING SCOOPS 100ML PP</t>
  </si>
  <si>
    <t>AZLON MEASURING SCOOPS 150ML HDPE</t>
  </si>
  <si>
    <t>AZLON MEASURING SCOOPS 250ML PP</t>
  </si>
  <si>
    <t>AZLON MEASURING SCOOPS 1000ML HDPE</t>
  </si>
  <si>
    <t>AZLON MEASURING SCOOPS 500ML PP</t>
  </si>
  <si>
    <t>AZLON MEASURING SCOOPS 1500ML HDPE</t>
  </si>
  <si>
    <t>AZLON MEASURING SCOOPS 1000ML PP</t>
  </si>
  <si>
    <t>AZLON ROUND SCOOPS, PP, 100ML</t>
  </si>
  <si>
    <t>AZLON ROUND SCOOPS, PP, 250ML</t>
  </si>
  <si>
    <t>AZLON ROUND SCOOPS, PP, 350ML</t>
  </si>
  <si>
    <t>AZLON ROUND SCOOPS, PP, 500ML</t>
  </si>
  <si>
    <t>AZLON ROUND SCOOPS, PP, 1000ML</t>
  </si>
  <si>
    <t>AZLON ROUND SCOOPS, PP, 2000ML</t>
  </si>
  <si>
    <t>AZLON STAINING JAR FOR 10 SLIDES PP</t>
  </si>
  <si>
    <t>AZLON SLIDE STAINING KIT,TROUGH ONLY</t>
  </si>
  <si>
    <t>AZLON SLIDE STORAGE BOX POLYACETAL</t>
  </si>
  <si>
    <t>AZLON JET GLASS WITH FITTINGS</t>
  </si>
  <si>
    <t>AZLON STIR MAGNETS PIVOT RING 8X3MM PTFE</t>
  </si>
  <si>
    <t>AZLON STIR MAGNETS PIVOT RING 15X4.5MM PTFE</t>
  </si>
  <si>
    <t>AZLON STIR MAGNETS PIVOT RING 12X4.5MM PTFE</t>
  </si>
  <si>
    <t>AZLON STIR MAGNETS PIVOT RING 20X6MM PTFE</t>
  </si>
  <si>
    <t>AZLON STIR MAGNETS PIVOT RING 25X6MM PTFE</t>
  </si>
  <si>
    <t>AZLON STIR MAGNETS PIVOT RING 35X6MM PTFE</t>
  </si>
  <si>
    <t>AZLON STIR MAGNETS PIVOT RING 45X8MM PTFE</t>
  </si>
  <si>
    <t>AZLON STIR MAGNETS PIVOT RING 40X8MM PTFE</t>
  </si>
  <si>
    <t>AZLON STIR MAGNETS PIVOT RING 60X9.5MM PTFE</t>
  </si>
  <si>
    <t>AZLON STIR MAGNETS PIVOT RING 50X8MM PTFE</t>
  </si>
  <si>
    <t>AZLON STIR MAGNETS PIVOT RING 70X9.5MM PTFE</t>
  </si>
  <si>
    <t>AZLON STIR MAGNETS PIVOT RING 30X6MM PTFE</t>
  </si>
  <si>
    <t>AZLON SET OF PTFE STIRRER BARS (SET OF 22 DIFFERENT BARS)</t>
  </si>
  <si>
    <t>AZLON STIR MAGNETS OVAL 10X5MM PTFE</t>
  </si>
  <si>
    <t>AZLON STIR MAGNETS OVAL 15X6MM PTFE</t>
  </si>
  <si>
    <t>AZLON STIR MAGNETS OVAL 20X10MM PTFE</t>
  </si>
  <si>
    <t>AZLON STIR MAGNETS OVAL 25X12MM PTFE</t>
  </si>
  <si>
    <t>AZLON STIR MAGNETS OVAL 30X16MM PTFE</t>
  </si>
  <si>
    <t>AZLON STIR MAGNETS OVAL 35X16MM PTFE</t>
  </si>
  <si>
    <t>AZLON STIR MAGNETS OVAL 40X20MM PTFE</t>
  </si>
  <si>
    <t>AZLON STIR MAGNETS OVAL 50X20MM PTFE</t>
  </si>
  <si>
    <t>AZLON STIRRING RODS 150MM PTFE</t>
  </si>
  <si>
    <t>AZLON STIRRING RODS 200MM PTFE</t>
  </si>
  <si>
    <t>AZLON STIRRING RODS 250MM PTFE</t>
  </si>
  <si>
    <t>AZLON STIRRING RODS 300MM PTFE</t>
  </si>
  <si>
    <t>AZLON STIRRING RODS 350MM PTFE</t>
  </si>
  <si>
    <t>AZLON STIRRING RODS 400MM PTFE</t>
  </si>
  <si>
    <t>AZLON STIRRER SHAFT CENTRIFUGAL, COATED PTFE, APPROX. SHAFT DIAMETER 10 MM, APPROX. SHAFT LENGTH 550 MM</t>
  </si>
  <si>
    <t>AZLON STIRRING BAR RETRIEVER 250MM PTFE</t>
  </si>
  <si>
    <t>AZLON STIRRING BAR RETRIEVER 350MM PTFE</t>
  </si>
  <si>
    <t>AZLON STIRRING MAGNETS CYLINDRICAL 6X3MM PTFE</t>
  </si>
  <si>
    <t>AZLON STIRRING MAGNETS CYLINDRICAL 8X3MM PTFE</t>
  </si>
  <si>
    <t>AZLON STIRRING MAGNETS CYLINDRICAL 12X4.5MM PTFE</t>
  </si>
  <si>
    <t>AZLON STIRR MAGNETS CYLINDRICAL 13x6MM PTFE</t>
  </si>
  <si>
    <t>AZLON STIRRING MAGNETS CYLINDRICAL 15X4.5MM PTFE</t>
  </si>
  <si>
    <t>AZLON STIRRER BAR MAGNETIC 15X6MM, PTFE</t>
  </si>
  <si>
    <t>AZLON STIRRING MAGNETS CYLINDRICAL 20X6MM PTFE</t>
  </si>
  <si>
    <t>AZLON STIRRING MAGNETS CYLINDRICAL 25X6MM PTFE</t>
  </si>
  <si>
    <t>AZLON STIRR MAGNETS CYLINDRICAL 25x8MM PTFE</t>
  </si>
  <si>
    <t>AZLON STIRRING MAGNETS CYLINDRICAL 30X6MM PTFE</t>
  </si>
  <si>
    <t>AZLON STIRRING MAGNETS CYLINDRICAL 35X6MM PTFE</t>
  </si>
  <si>
    <t>AZLON STIRRING MAGNETS CYLINDRICAL 40X8MM PTFE</t>
  </si>
  <si>
    <t>AZLON STIRRING MAGNETS CYLINDRICAL 45X8MM PTFE</t>
  </si>
  <si>
    <t>AZLON STIRRING MAGNETS CYLINDRICAL 50X8MM PTFE</t>
  </si>
  <si>
    <t>AZLON STIRR MAGNETS CYLINDRICAL 60X9MM PTFE</t>
  </si>
  <si>
    <t>AZLON STIRR MAGNETS CYLINDRICAL 70X9.5MM PTFE</t>
  </si>
  <si>
    <t>AZLON STIRRER BAR MAGNETIC PLAIN 75X13MM PTFE</t>
  </si>
  <si>
    <t>AZLON MAGNETIC STIRRING BAR 80X9.5MM PTFE</t>
  </si>
  <si>
    <t>AZLON STIRRER BAR MAGNETIC PLAIN 108X27MM PTFE</t>
  </si>
  <si>
    <t>AZLON STIRRER BAR MAGNETIC PLAIN 159X27MM PTFE</t>
  </si>
  <si>
    <t>AZLON STIRR MAGNETS OCTAGONAL 38X10 MM PTFE</t>
  </si>
  <si>
    <t>AZLON STIRR MAGNET OCTAGONAL 25X8 MM PTFE</t>
  </si>
  <si>
    <t>AZLON STIRR MAGNETS OCTAGONAL 75X12MM PTFE</t>
  </si>
  <si>
    <t>AZLON STIRRER GUIDE UNIVERSAL PTFE, TO FIT STIRRER SHAFT 10 MM, CONE SIZE 29/32</t>
  </si>
  <si>
    <t>AZLON TAPERED SLEEVETHICK WALL 10/19 PTFE</t>
  </si>
  <si>
    <t>AZLON TAPERED SLEEVE THICK WALL 14/23 PTFE</t>
  </si>
  <si>
    <t>AZLON TAPERED SLEEVE THICK WALL 19/26 PTFE</t>
  </si>
  <si>
    <t>AZLON TAPERED SLEEVE THICK WALL 24/29 PTFE</t>
  </si>
  <si>
    <t>AZLON TAPERED SLEEVE THICK WALL 29/32 PTFE</t>
  </si>
  <si>
    <t>AZLON TAPERED SLEEVE THICK WALL 34/35 PTFE</t>
  </si>
  <si>
    <t>AZLON REDUCTION ADAPTER SOCKET 10/19 CONE 14/23 PTFE</t>
  </si>
  <si>
    <t>AZLON REDUCTION ADAPTER SOCKET 19/26 CONE 34/35 PTFE</t>
  </si>
  <si>
    <t>AZLON STIRRER BAR MAGNETIC CROSS HEAD SINGLE SIDED 60MM DIAMETER PTFE</t>
  </si>
  <si>
    <t>AZLON STIRRER BAR MAGNETIC CROSS HEAD DOUBLE SIDED 10MM DIAMETER PTFE</t>
  </si>
  <si>
    <t>AZLON STIRRER BAR MAGNETIC CROSS HEAD DOUBLE SIDED 22MM DIAMETER PTFE</t>
  </si>
  <si>
    <t>AZLON STIRRER BAR MAGNETIC CROSS HEAD DOUBLE SIDED 30MM DIAMETER PTFE</t>
  </si>
  <si>
    <t>AZLON MAGNETIC STIRRING BAR 7X2MM PTFE</t>
  </si>
  <si>
    <t>AZLON MAGNETIC STIRRING BAR 8X1.5MM PTFE</t>
  </si>
  <si>
    <t>AZLON MAGNETIC STIRRING BAR 10X3MM PTFE</t>
  </si>
  <si>
    <t>AZLON MAGNETIC STIRRING BAR 13X3MM PTFE</t>
  </si>
  <si>
    <t>AZLON PTFE JOINT SLEEVE 10/19</t>
  </si>
  <si>
    <t>AZLON PTFE JOINT SLEEVE 14/23</t>
  </si>
  <si>
    <t>AZLON PTFE JOINT SLEEVE 19/26</t>
  </si>
  <si>
    <t>AZLON PTFE JOINT SLEEVE 24/29</t>
  </si>
  <si>
    <t>AZLON PTFE JOINT SLEEVE 29/32</t>
  </si>
  <si>
    <t>AZLON PTFE JOINT SLEEVE 34/35</t>
  </si>
  <si>
    <t>AZLON PTFE JOINT SLEEVE 40/38</t>
  </si>
  <si>
    <t>AZLON PTFE JOINT SLEEVE 45/40</t>
  </si>
  <si>
    <t>AZLON PTFE JOINT SLEEVE 50/42</t>
  </si>
  <si>
    <t>AZLON PTFE JOINT SLEEVE 55/44</t>
  </si>
  <si>
    <t>AZLON PTFE JOINT SLEEVE 60/46</t>
  </si>
  <si>
    <t>AZLON WEIGHTED RETORT STAND WHITE, PE, ROD POSITION CENTRE</t>
  </si>
  <si>
    <t>AZLON WEIGHTED RETORT STAND WHITE, PE, ROD POSITION EDGE</t>
  </si>
  <si>
    <t>AZLON VERTICAL CIRCULAR PIPETTE RACK - 94 PIPETTES PP</t>
  </si>
  <si>
    <t>AZLON PETRI DISH STAND EPOXY WHITE</t>
  </si>
  <si>
    <t>AZLON STOPCOCK FOR BGH038/BGH040</t>
  </si>
  <si>
    <t>AZLON STOPCOCK 12MMX100MM 1/2"B.S.P</t>
  </si>
  <si>
    <t>AZLON STOPCOCK FOR BGH034/BGH036</t>
  </si>
  <si>
    <t>AZLON STOPCOCK FOR 25ML BURETTE (BDH112T)</t>
  </si>
  <si>
    <t>AZLON STOPCOCK FOR 50ML &amp; 100 ML BURETTE (BDH118T &amp; BDH124T)</t>
  </si>
  <si>
    <t>AZLON REGULATING TAP 3/8"B.S.P</t>
  </si>
  <si>
    <t>AZLON STOPCOCK 2-WAY 10-11MM TUB I.D</t>
  </si>
  <si>
    <t>AZLON STOPCOCK 3-WAY 8-9MM TUBE I.D.</t>
  </si>
  <si>
    <t>AZLON STOPCOCK 3-WAY 10-11MM TUBE I.D</t>
  </si>
  <si>
    <t>AZLON STOPCOCK 2-WAY 10-11MM TUBE I.D</t>
  </si>
  <si>
    <t>AZLON IMHOFF CONE STAND HOLDS 2 CONES ACRYLIC</t>
  </si>
  <si>
    <t>AZLON IMHOFF CONE GRADUATED 1000 ML SAN</t>
  </si>
  <si>
    <t>AZLON SPATULA 165MM, PP</t>
  </si>
  <si>
    <t>AZLON SPATULA 200MM, PP</t>
  </si>
  <si>
    <t>AZLON ROUND PNEUMATIC TROUGH 20 X 10CM PE</t>
  </si>
  <si>
    <t>AZLON ROUND PNEUMATIC TROUGH 25 X 10CM PE</t>
  </si>
  <si>
    <t>AZLON ROUND PNEUMATIC TROUGH 30 X 15 CM PE</t>
  </si>
  <si>
    <t>QUICKFIT DIGESTION TUBE WITH SOCKET 24/29, CAPACITY 100ML</t>
  </si>
  <si>
    <t>QUICKFIT DIGESTION TUBE WITH SOCKET 14/23, CAPACITY 15ML</t>
  </si>
  <si>
    <t>QUICKFIT DIGESTION TUBE WITH SOCKET 40/38, CAPACITY 250ML</t>
  </si>
  <si>
    <t>QUICKFIT DIGESTION TUBE WITH SOCKET 24/29, CAPACITY 75ML</t>
  </si>
  <si>
    <t>QUICKFIT INNER TILT MEASURES,CAPACITY 10 ML</t>
  </si>
  <si>
    <t>QUICKFIT INNER TILT MEASURES,CAPACITY 20 ML</t>
  </si>
  <si>
    <t>QUICKFIT INNER TILT MEASURES,CAPACITY 5 ML</t>
  </si>
  <si>
    <t>QUICKFIT DISPENSER SMALL BODY</t>
  </si>
  <si>
    <t>QUICKFIT DISPENSER LARGE BODY</t>
  </si>
  <si>
    <t>MBL PE STOPPER RED INSERT 10/19</t>
  </si>
  <si>
    <t>MBL PE STOPPER RED INSERT 12/21</t>
  </si>
  <si>
    <t>MBL PE STOPPER RED INSERT 14/23</t>
  </si>
  <si>
    <t>MBL PE STOPPER RED INSERT 19/26</t>
  </si>
  <si>
    <t>MBL PE STOPPER RED INSERT 24/29</t>
  </si>
  <si>
    <t>MBL PE STOPPER RED INSERT 29/32</t>
  </si>
  <si>
    <t>MBL PE STOPPER RED INSERT 34/35</t>
  </si>
  <si>
    <t>MBL GLASS STOPPER HEXANGONAL GRIP WITH DRIP TIP 7/16</t>
  </si>
  <si>
    <t>MBL GLASS STOPPER HEXAGONAL GRIP WITH DRIP TIP 10/19</t>
  </si>
  <si>
    <t>MBL GLASS STOPPER HEXAGONAL GRIP WITH DRIP TIP 12/21</t>
  </si>
  <si>
    <t>MBL GLASS STOPPER HEXAGONAL GRIP WITH DRIP TIP 14/23</t>
  </si>
  <si>
    <t>MBL GLASS STOPPER HEXAGONAL GRIP WITH DRIP TIP 19/26</t>
  </si>
  <si>
    <t>MBL GLASS STOPPER HEXAGONAL GRIP WITH DRIP TIP 24/29</t>
  </si>
  <si>
    <t>MBL GLASS STOPPER HEXAGONAL GRIP WITH DRIP TIP 29/32</t>
  </si>
  <si>
    <t>MBL GLASS STOPPER HEXAGONAL GRIP WITH DRIP TIP 34/35</t>
  </si>
  <si>
    <t>MBL GLASS STOPPER HEXAGONAL GRIP WITH DRIP TIP 45/40</t>
  </si>
  <si>
    <t>QUICKFIT DIGESTION TUBE, PLAIN, 100ML</t>
  </si>
  <si>
    <t>QUICKFIT DIGESTION TUBE, PLAIN, 250ML</t>
  </si>
  <si>
    <t>AZLON SPOTTING TILE PP</t>
  </si>
  <si>
    <t>AZLON INSTRUMENT TRAY 350X200MM, PP</t>
  </si>
  <si>
    <t>AZLON INSTRUMENT TRAY 350X250MM, PP</t>
  </si>
  <si>
    <t>AZLON INSTRUMENT TRAY 610X350MM, PP</t>
  </si>
  <si>
    <t>AZLON FLASK STAND, PP, TOP I.D. 145 MM</t>
  </si>
  <si>
    <t>AZLON BASKET, LOW FORM, PP, 400 X 300 X 100 MM, NOM. CAPACITY 10000 ML</t>
  </si>
  <si>
    <t>AZLON RECTANGULAR STERILISING TROUGH, CAPACITY 1 L, 210 x 122 MM</t>
  </si>
  <si>
    <t>AZLON RECTANGULAR STERILISING TROUGH, CAPACITY 10 L, 390 x 290 MM</t>
  </si>
  <si>
    <t>AZLON LID FOR TWR204</t>
  </si>
  <si>
    <t>AZLON TWEEZERS 115MM SHARP ENDS WHITE TPX</t>
  </si>
  <si>
    <t>AZLON TWEEZERS 145MM SHARP ENDS WHITE TPX</t>
  </si>
  <si>
    <t>AZLON TWEEZERS 180MM ROUND ENDS YELLOW TPX</t>
  </si>
  <si>
    <t>AZLON TWEEZERS 250MM ROUND ENDS YELLOW TPX</t>
  </si>
  <si>
    <t>QUICKFIT VACUUM BUCHNER FILTER FUNNEL, 30 ML, POROSITY 3, CONE 19/26</t>
  </si>
  <si>
    <t>QUICKFIT VACUUM BUCHNER FILTER FUNNEL, 30 ML, POROSITY 4, CONE 19/26</t>
  </si>
  <si>
    <t>QUICKFIT VACUUM BUCHNER FILTER FUNNEL, 80 ML, POROSITY 1, CONE 24/29</t>
  </si>
  <si>
    <t>QUICKFIT VACUUM BUCHNER FILTER FUNNEL, 80 ML, POROSITY 2, CONE 24/29</t>
  </si>
  <si>
    <t>QUICKFIT VACUUM BUCHNER FILTER FUNNEL, 80 ML, POROSITY 3, CONE 24/29</t>
  </si>
  <si>
    <t>QUICKFIT VACUUM BUCHNER FILTER FUNNEL, 80 ML, POROSITY 4, CONE 24/29</t>
  </si>
  <si>
    <t>QUICKFIT VACUUM BUCHNER FILTER FUNNEL, 125 ML, POROSITY 1, CONE 24/29</t>
  </si>
  <si>
    <t>QUICKFIT VACUUM BUCHNER FILTER FUNNEL, 125 ML, POROSITY 2, CONE 24/29</t>
  </si>
  <si>
    <t>QUICKFIT VACUUM BUCHNER FILTER FUNNEL, 125 ML, POROSITY 3, CONE 24/29</t>
  </si>
  <si>
    <t>QUICKFIT VACUUM BUCHNER FILTER FUNNEL, 125 ML, POROSITY 4, CONE 24/29</t>
  </si>
  <si>
    <t>QUICKFIT VACUUM BUCHNER FILTER FUNNEL, 500 ML, POROSITY 2, CONE 29/32</t>
  </si>
  <si>
    <t>QUICKFIT VACUUM BUCHNER FILTER FUNNEL, 500 ML, POROSITY 3, CONE 29/32</t>
  </si>
  <si>
    <t>QUICKFIT VACUUM BUCHNER FILTER FUNNEL, 500 ML, POROSITY 4, CONE 29/32</t>
  </si>
  <si>
    <t>PYREX WEIGHING BOTTLE 25 X 40 TALL</t>
  </si>
  <si>
    <t>PYREX WEIGHING BOTTLE 30 X 50 TALL</t>
  </si>
  <si>
    <t>PYREX WEIGHING BOTTLE 30 X 60 TALL</t>
  </si>
  <si>
    <t>PYREX WEIGHING BOTTLE 35 X 30 SQUAT</t>
  </si>
  <si>
    <t>PYREX WEIGHING BOTTLE 35 X 70 TALL</t>
  </si>
  <si>
    <t>PYREX WEIGHING BOTTLE 40 X 80 TALL</t>
  </si>
  <si>
    <t>PYREX WEIGHING BOTTLE 50 X 30 SQUAT</t>
  </si>
  <si>
    <t>PYREX WEIGHING BOTTLE 50 X 80 TALL</t>
  </si>
  <si>
    <t>AZLON SCREWCAPS FOR WIDE NECK WASH BOTTLES, SAFETY VENTING, BLUE, PP</t>
  </si>
  <si>
    <t>AZLON SCREWCAPS FOR WIDE NECK WASH BOTTLES, SAFETY VENTING, GREEN, PP</t>
  </si>
  <si>
    <t>AZLON SCREWCAPS FOR WIDE NECK WASH BOTTLES, SAFETY VENTING, ORANGE, PP</t>
  </si>
  <si>
    <t>AZLON SCREWCAPS FOR WIDE NECK WASH BOTTLES, SAFETY VENTING, RED, PP</t>
  </si>
  <si>
    <t>AZLON SCREWCAPS FOR WIDE NECK WASH BOTTLES, SAFETY VENTING, WHITE, PP</t>
  </si>
  <si>
    <t>AZLON SCREWCAPS FOR WIDE NECK WASH BOTTLES, SAFETY VENTING, YELLOW, PP</t>
  </si>
  <si>
    <t>QUICKFIT BODY FOR DILATOMETERS</t>
  </si>
  <si>
    <t>QUICKFIT WATER ESTIMATORS, CAPACITY 10ML, SOCKET SIZE 19/26, CONE SIZE 19/26, WITH STOPCOCK</t>
  </si>
  <si>
    <t>QUICKFIT WATER ESTIMATORS, CAPACITY 10ML, SOCKET SIZE 19/26, CONE SIZE 24/29, WITH STOPCOCK</t>
  </si>
  <si>
    <t>QUICKFIT WATER ESTIMATORS, CAPACITY 2 ML, SOCKET SIZE 19/26, CONE SIZE 24/29</t>
  </si>
  <si>
    <t>QUICKFIT WATER ESTIMATORS, CAPACITY 25 ML, SOCKET SIZE 19/26, CONE SIZE 24/29</t>
  </si>
  <si>
    <t>QUICKFIT WATER ESTIMATORS, CAPACITY 7,5ML, SOCKET SIZE 19/26, CONE SIZE 24/29</t>
  </si>
  <si>
    <t>QUICKFIT WATER ESTIMATORS, CAPACITY 10ML, SOCKET SIZE 24/29, CONE SIZE 24/29, WITH STOPCOCK</t>
  </si>
  <si>
    <t>QUICKFIT WATER ESTIMATORS, CAPACITY 7.5ML, SOCKET SIZE 24/29, CONE SIZE 24/29</t>
  </si>
  <si>
    <t>QUICKFIT WATER ESTIMATORS, CAPACITY 12,5 ML, SOCKET SIZE 19/26, CONE SIZE 24/29</t>
  </si>
  <si>
    <t>QUICKFIT WATER ESTIMATORS, CAPACITY 3 ML, SOCKET SIZE 19/26, CONE SIZE 24/29</t>
  </si>
  <si>
    <t>AZLON WASH BOTTLE, NARROW NECK, SQUARE SHOULDER, 250 ML, WHITE CLOSURE, LDPE</t>
  </si>
  <si>
    <t>AZLON WASH BOTTLE, NARROW NECK, SQUARE SHOULDER, 500 ML, WHITE CLOSURE, LDPE</t>
  </si>
  <si>
    <t>AZLON WASH BOTTLE, 1000 ML, SLOPE SHOULDER, NARROW NECK, WHITE CLOSURE, LDPE</t>
  </si>
  <si>
    <t>AZLON WASH BOTTLE, 1000ML, SLOPE SHOULDER, NARROW NECK, WHITE CAP, LDPE, BULK PACK</t>
  </si>
  <si>
    <t>AZLON WASH BOTTLE, 1000 ML, SLOPE SHOULDER, NARROW NECK, RED CLOSURE, LDPE</t>
  </si>
  <si>
    <t>AZLON WASH BOTTLE, 250 ML, SLOPE SHOULDER, NARROW NECK, WHITE CLOSURE, LDPE</t>
  </si>
  <si>
    <t>AZLON WASH BOTTLE, 250 ML, SLOPE SHOULDER, NARROW NECK, WHITE CLOSURE, LDPE BULK PACKED</t>
  </si>
  <si>
    <t>AZLON WASH BOTTLE, 250 ML, SLOPE SHOULDER, NARROW NECK, RED CLOSURE, LDPE</t>
  </si>
  <si>
    <t>AZLON WASH BOTTLE, 500 ML, SLOPE SHOULDER, NARROW NECK, WHITE CLOSURE, LDPE</t>
  </si>
  <si>
    <t>AZLON WASH BOTTLE, 500 ML, SLOPE SHOULDER, NARROW NECK, WHITE CLOSURE, LDPE BULK PACKED</t>
  </si>
  <si>
    <t>AZLON WASH BOTTLE, 500 ML, SLOPE SHOULDER, NARROW NECK, RED CLOSURE, LDPE</t>
  </si>
  <si>
    <t>AZLON WASH BOTTLE, 250ML, SLOPE SHOULDER, NARROW NECK, EAU DISTILLEE, FRENCH, WHITE CLOSURE, LDPE</t>
  </si>
  <si>
    <t>AZLON WASH BOTTLE, 500ML, SLOPE SHOULDER, NARROW NECK, EAU DISTILLEE, FRENCH, WHITE CLOSURE, LDPE</t>
  </si>
  <si>
    <t>AZLON WASH BOTTLE, 250 ML, SLOPE SHOULDER, WATER, WHITE CLOSURE AND PRINT, LDPE</t>
  </si>
  <si>
    <t>AZLON WASH BOTTLE, 250 ML, SLOPE SHOULDER, ACETONE, RED CLOSURE AND PRINT, LDPE</t>
  </si>
  <si>
    <t>AZLON WASH BOTTLE, 250 ML, SLOPE SHOULDER, METHANOL, GREEN CLOSURE AND PRINT, LDPE</t>
  </si>
  <si>
    <t>AZLON WASH BOTTLE, 250 ML, SLOPE SHOULDER, ISOPROPANOL, BLUE CLOSURE AND PRINT, LDPE</t>
  </si>
  <si>
    <t>AZLON WASH BOTTLE, 250 ML, SLOPE SHOULDER, I.M.S., YELLOW CLOSURE AND PRINT, LDPE</t>
  </si>
  <si>
    <t>AZLON WASH BOTTLE, 250 ML, SLOPE SHOULDER, ETHANOL,ORANGE CLOSURE AND PRINT, LDPE</t>
  </si>
  <si>
    <t>AZLON WASH BOTTLE, 500 ML, SLOPE SHOULDER, WATER, WHITE CLOSURE AND PRINT, LDPE</t>
  </si>
  <si>
    <t>AZLON WASH BOTTLE, 500 ML, SLOPE SHOULDER, ACETONE, RED CLOSURE AND PRINT, LDPE</t>
  </si>
  <si>
    <t>AZLON WASH BOTTLE, 500 ML, SLOPE SHOULDER, METHANOL, GREEN CLOSURE AND PRINT, LDPE</t>
  </si>
  <si>
    <t>AZLON WASH BOTTLE, 500 ML, SLOPE SHOULDER, ISOPROPANOL, BLUE CLOSURE AND PRINT, LDPE</t>
  </si>
  <si>
    <t>AZLON WASH BOTTLE, 500 ML, SLOPE SHOULDER, I.M.S., YELLOW CLOSURE AND PRINT, LDPE</t>
  </si>
  <si>
    <t>AZLON WASH BOTTLE, 500 ML, SLOPE SHOULDER, ETHANOL,ORANGE CLOSURE AND PRINT, LDPE</t>
  </si>
  <si>
    <t>AZLON WASH BOTTLE, 250 ML, SLOPE SHOULDER, DISTILLED WATER, WHITE CLOSURE AND PRINT, LDPE</t>
  </si>
  <si>
    <t>AZLON WASH BOTTLE, 500 ML, SLOPE SHOULDER, DISTILLED WATER, WHITE CLOSURE AND PRINT, LDPE</t>
  </si>
  <si>
    <t>AZLON COLOURED WASH BOTTLE, 500 ML, GREEN, NARROW NECK, LDPE</t>
  </si>
  <si>
    <t>AZLON COLOURED WASH BOTTLE, 500 ML, RED, NARROW NECK, LDPE</t>
  </si>
  <si>
    <t>AZLON COLOURED WASH BOTTLE, 500 ML, YELLOW, NARROW NECK, LDPE</t>
  </si>
  <si>
    <t>AZLON COLOURED WASH BOTTLE, 500 ML, BLUE, NARROW NECK, LDPE</t>
  </si>
  <si>
    <t>AZLON WASH BOTTLE, 250 ML, NON-VENTING, WIDE NECK, WHITE CAP, DIY, LDPE</t>
  </si>
  <si>
    <t>AZLON WASH BOTTLE, 250 ML, SAFETY VENTING, WIDE NECK, WHITE CAP, DIY, LDPE</t>
  </si>
  <si>
    <t>AZLON WASH BOTTLE, 500 ML, NON-VENTING, WIDE NECK, WHITE CAP, DIY, LDPE</t>
  </si>
  <si>
    <t>AZLON WASH BOTTLE, 500 ML, SAFETY VENTING, WIDE NECK, WHITE CAP, DIY, LDPE</t>
  </si>
  <si>
    <t>AZLON WASH BOTTLE, 500 ML, VENTING, WIDE NECK, MIXED COLOUR CAPS, DIY, LDPE</t>
  </si>
  <si>
    <t>AZLON WASH BOTTLE, 1000 ML, NON-VENTING, WIDE NECK, WHITE CAP, DIY, LDPE</t>
  </si>
  <si>
    <t>AZLON WASH BOTTLE, 1000 ML, SAFETY VENTING, WIDE NECK, WHITE CAP, DIY, LDPE</t>
  </si>
  <si>
    <t>AZLON WASH BOTTLE, SET OF 5 WASH BOTTLES 250 ML, GRAM STAIN, VENTING, LDPE</t>
  </si>
  <si>
    <t>AZLON WASH BOTTLE, SET OF MIXED PACK ONE OF EACH COLOUR WASH BOTTLES, 250 ML, WIDE NECK, LDPE</t>
  </si>
  <si>
    <t>AZLON WASH BOTTLE, 250 ML, WIDE NECK, WHITE PP CLOSURE, LDPE</t>
  </si>
  <si>
    <t>AZLON WASH BOTTLE, 250 ML, WIDE NECK, RED PP CLOSURE, LDPE</t>
  </si>
  <si>
    <t>AZLON WASH BOTTLE, 250 ML, WIDE NECK, YELLOW PP CLOSURE, LDPE</t>
  </si>
  <si>
    <t>AZLON WASH BOTTLE, 250 ML, WIDE NECK, GREEN PP CLOSURE, LDPE</t>
  </si>
  <si>
    <t>AZLON WASH BOTTLE, 250 ML, WIDE NECK, BLUE PP CLOSURE, LDPE</t>
  </si>
  <si>
    <t>AZLON WASH BOTTLE PLAIN, 500 ML, VENTING, WIDE NECK, ORANGE PP CLOSURE, LDPE</t>
  </si>
  <si>
    <t>AZLON WASH BOTTLE, 500 ML, WIDE NECK, BLUE PP CLOSURE, LDPE</t>
  </si>
  <si>
    <t>AZLON WASH BOTTLE PLAIN, 500 ML, VENTING, WIDE NECK, BLUE PP CLOSURE, LDPE</t>
  </si>
  <si>
    <t>AZLON WASH BOTTLE, 500 ML, WIDE NECK, WHITE PP CLOSURE, LDPE</t>
  </si>
  <si>
    <t>AZLON WASH BOTTLE PLAIN, 500 ML, VENTING, WIDE NECK, WHITE PP CLOSURE, LDPE</t>
  </si>
  <si>
    <t>AZLON WASH BOTTLE, 500 ML, WIDE NECK, RED PP CLOSURE, LDPE</t>
  </si>
  <si>
    <t>AZLON WASH BOTTLE PLAIN, 500 ML, VENTING, WIDE NECK, RED PP CLOSURE, LDPE</t>
  </si>
  <si>
    <t>AZLON WASH BOTTLE, 500 ML, WIDE NECK, YELLOW PP CLOSURE, LDPE</t>
  </si>
  <si>
    <t>AZLON WASH BOTTLE PLAIN, 500 ML, VENTING, WIDE NECK, YELLOW PP CLOSURE, LDPE</t>
  </si>
  <si>
    <t>AZLON WASH BOTTLE, 500 ML, WIDE NECK, GREEN PP CLOSURE, LDPE</t>
  </si>
  <si>
    <t>AZLON WASH BOTTLE PLAIN, 500 ML, VENTING, WIDE NECK, GREEN PP CLOSURE, LDPE</t>
  </si>
  <si>
    <t>AZLON WASH BOTTLE, 500ML, WIDE MOUTH, NON-VENTING, SODIUM HYPOCHLORITE, WHITE LDPE</t>
  </si>
  <si>
    <t>AZLON WASH BOTTLE PLAIN, 1000 ML, WIDE NECK, WHITE PP CLOSURE, LDPE</t>
  </si>
  <si>
    <t>AZLON WASH BOTTLE PLAIN, 1000 ML, VENTING, WIDE NECK, WHITE PP CLOSURE, LDPE</t>
  </si>
  <si>
    <t>AZLON WASH BOTTLE, 1000 ML, WIDE NECK, YELLOW PP CLOSURE, LDPE</t>
  </si>
  <si>
    <t>AZLON WASH BOTTLE PLAIN, 1000 ML, VENTING, WIDE NECK, YELLOW PP CLOSURE, LDPE</t>
  </si>
  <si>
    <t>AZLON WASH BOTTLE, 1000 ML, WIDE NECK, RED PP CLOSURE, LDPE</t>
  </si>
  <si>
    <t>AZLON WASH BOTTLE PLAIN, 1000 ML, VENTING, WIDE NECK, RED PP CLOSURE, LDPE</t>
  </si>
  <si>
    <t>AZLON WASH BOTTLE PLAIN, 1000 ML, WIDE NECK, BLUE PP CLOSURE, LDPE</t>
  </si>
  <si>
    <t>AZLON WASH BOTTLE PLAIN, 1000 ML, VENTING, WIDE NECK, BLUE PP CLOSURE, LDPE</t>
  </si>
  <si>
    <t>AZLON WASH BOTTLE, 1000 ML, WIDE NECK, GREEN PP CLOSURE, LDPE</t>
  </si>
  <si>
    <t>AZLON WASH BOTTLE PLAIN, 1000 ML, VENTING, WIDE NECK, GREEN PP CLOSURE, LDPE</t>
  </si>
  <si>
    <t>AZLON WASH BOTTLE PLAIN, 1000 ML, VENTING, WIDE NECK, ORANGE PP CLOSURE, LDPE</t>
  </si>
  <si>
    <t>AZLON WASH BOTTLE, 250 ML, MULTI-LINGUAL, NON-VENTING, WIDE NECK, WATER, WHITE PP CLOSURE, LDPE</t>
  </si>
  <si>
    <t>AZLON WASH BOTTLE, 250 ML, MULTI-LINGUAL, NON-VENTING, WIDE NECK, ACETONE, RED PP CLOSURE, LDPE</t>
  </si>
  <si>
    <t>AZLON WASH BOTTLE, 250 ML, MULTI-LINGUAL, SAFETY VENTING, WIDE NECK, ACETONE, RED PP CLOSURE, LDPE</t>
  </si>
  <si>
    <t>AZLON WASH BOTTLE, 250 ML, MULTI-LINGUAL, NON-VENTING, WIDE NECK, METHANOL, GREEN PP CLOSURE, LDPE</t>
  </si>
  <si>
    <t>AZLON WASH BOTTLE, 250 ML, MULTI-LINGUAL, SAFETY VENTING, WIDE NECK, METHANOL, GREEN PP CLOSURE, LDPE</t>
  </si>
  <si>
    <t>AZLON WASH BOTTLE, 250 ML, MULTI-LINGUAL, NON-VENTING, WIDE NECK, ISOPROPANOL, BLUE PP CLOSURE, LDPE</t>
  </si>
  <si>
    <t>AZLON WASH BOTTLE, 250 ML, MULTI-LINGUAL, SAFETY VENTING, WIDE NECK, ISOPROPANOL, BLUE PP CLOSURE, LDPE</t>
  </si>
  <si>
    <t>AZLON WASH BOTTLE, 250 ML, MULTI-LINGUAL, NON-VENTING, WIDE NECK, I.M.S., YELLOW PP CLOSURE, LDPE</t>
  </si>
  <si>
    <t>AZLON WASH BOTTLE, 250 ML, MULTI-LINGUAL, SAFETY VENTING, WIDE NECK, I.M.S., YELLOW PP CLOSURE, LDPE</t>
  </si>
  <si>
    <t>AZLON WASH BOTTLE, 250 ML, MULTI-LINGUAL, NON-VENTING, WIDE NECK, ETHANOL, ORANGE PP CLOSURE, LDPE</t>
  </si>
  <si>
    <t>AZLON WASH BOTTLE, 250 ML, MULTI-LINGUAL, SAFETY VENTING, WIDE NECK,ETHANOL, ORANGE PP CLOSURE, LDPE</t>
  </si>
  <si>
    <t>AZLON WASH BOTTLE, 500 ML, MULTI-LINGUAL, NON-VENTING, WIDE NECK, WATER, WHITE PP CLOSURE, LDPE</t>
  </si>
  <si>
    <t>AZLON WASH BOTTLE, 500 ML, SCANDANAVIAN LANGUAGES, NON-VENTING, WIDE NECK, WATER, WHITE PP CLOSURE, LDPE</t>
  </si>
  <si>
    <t>AZLON WASH BOTTLE, 500 ML, MULTI-LINGUAL, NON-VENTING, WIDE NECK, ACETONE, RED PP CLOSURE, LDPE</t>
  </si>
  <si>
    <t>AZLON WASH BOTTLE, 500 ML, MULTI-LINGUAL, SAFETY VENTING, WIDE NECK, ACETONE, RED PP CLOSURE, LDPE</t>
  </si>
  <si>
    <t>AZLON WASH BOTTLE, 250 ML, OSHA, MULTI-LINGUAL, SAFETY VENTING, WIDE NECK, ACETONE, RED PP CLOSURE, LDPE</t>
  </si>
  <si>
    <t>AZLON WASH BOTTLE, 5O0 ML, MIDDLE EAST, MULTI-LINGUAL, SAFETY VENTING, WIDE NECK, ACETONE, RED PP CLOSURE, LDPE</t>
  </si>
  <si>
    <t>AZLON WASH BOTTLE, 5O0 ML, RUSSIAN, MULTI-LINGUAL, SAFETY VENTING, WIDE NECK, ACETONE, RED PP CLOSURE, LDPE</t>
  </si>
  <si>
    <t>AZLON WASH BOTTLE, 500 ML, SCANDANAVIAN LANGUAGES, SAFETY VENTING, WIDE NECK, ACETONE, RED PP CLOSURE, LDPE</t>
  </si>
  <si>
    <t>AZLON WASH BOTTLE, 500 ML, MULTI-LINGUAL, NON-VENTING, WIDE NECK, METHANOL, GREEN PP CLOSURE, LDPE</t>
  </si>
  <si>
    <t>AZLON WASH BOTTLE, 500 ML, MULTI-LINGUAL, SAFETY VENTING, WIDE NECK, METHANOL, GREEN PP CLOSURE, LDPE</t>
  </si>
  <si>
    <t>AZLON WASH BOTTLE, 500 ML, OSHA, MULTI-LINGUAL, SAFETY VENTING, WIDE NECK, METHANOL, GREEN PP CLOSURE, LDPE</t>
  </si>
  <si>
    <t>AZLON WASH BOTTLE, 5O0 ML, MIDDLE EAST, MULTI-LINGUAL, SAFETY VENTING, WIDE NECK, METHANOL, GREEN PP CLOSURE, LDPE</t>
  </si>
  <si>
    <t>AZLON WASH BOTTLE, 5O0 ML, RUSSIAN, MULTI-LINGUAL, SAFETY VENTING, WIDE NECK, METHANOL, GREEN PP CLOSURE, LDPE</t>
  </si>
  <si>
    <t>AZLON WASH BOTTLE, 500 ML, SCANDANAVIAN LANGUAGES, SAFETY VENTING, WIDE NECK, METHANOL, GREEN PP CLOSURE, LDPE</t>
  </si>
  <si>
    <t>AZLON WASH BOTTLE, 500 ML, MULTI-LINGUAL, NON-VENTING, WIDE NECK, ISOPROPANOL, BLUE PP CLOSURE, LDPE</t>
  </si>
  <si>
    <t>AZLON WASH BOTTLE, 500 ML, MULTI-LINGUAL, SAFETY VENTING, WIDE NECK, ISOPROPANOL, BLUE PP CLOSURE, LDPE</t>
  </si>
  <si>
    <t>AZLON WASH BOTTLE, 500 ML, OSHA, MULTI-LINGUAL, SAFETY VENTING, WIDE NECK, ISOPROANOL, YELLOW PP CLOSURE, LDPE</t>
  </si>
  <si>
    <t>AZLON WASH BOTTLE, 5O0 ML, MIDDLE EAST, MULTI-LINGUAL, SAFETY VENTING, WIDE NECK, ISOPROPANOL, BLUE PP CLOSURE, LDPE</t>
  </si>
  <si>
    <t>AZLON WASH BOTTLE, 5O0 ML, RUSSIAN, MULTI-LINGUAL, SAFETY VENTING, WIDE NECK, ISOPROPANOL, BLUE PP CLOSURE, LDPE</t>
  </si>
  <si>
    <t>AZLON WASH BOTTLE, 500 ML, SCANDANAVIAN LANGUAGES, SAFETY VENTING, WIDE NECK, ISOPROPANOL, BLUE PP CLOSURE, LDPE</t>
  </si>
  <si>
    <t>AZLON WASH BOTTLE, 500 ML, MULTI-LINGUAL, NON-VENTING, WIDE NECK, I.M.S., YELLOW PP CLOSURE, LDPE</t>
  </si>
  <si>
    <t>AZLON WASH BOTTLE, 500 ML, MULTI-LINGUAL, SAFETY VENTING, WIDE NECK, I.M.S., YELLOW PP CLOSURE, LDPE</t>
  </si>
  <si>
    <t>AZLON WASH BOTTLE, 500 ML, MULTI-LINGUAL, NON-VENTING, WIDE NECK, ETHANOL, ORANGE PP CLOSURE, LDPE</t>
  </si>
  <si>
    <t>AZLON WASH BOTTLE, 500 ML, MULTI-LINGUAL, SAFETY VENTING, WIDE NECK,ETHANOL, ORANGE PP CLOSURE, LDPE</t>
  </si>
  <si>
    <t>AZLON WASH BOTTLE, 500 ML, OSHA, MULTI-LINGUAL, SAFETY VENTING, WIDE NECK, ETHANOL, ORANGE PP CLOSURE, LDPE</t>
  </si>
  <si>
    <t>AZLON WASH BOTTLE, 5O0 ML, MIDDLE EAST, MULTI-LINGUAL, SAFETY VENTING, WIDE NECK, ETHANOL, ORANGE PP CLOSURE, LDPE</t>
  </si>
  <si>
    <t>AZLON WASH BOTTLE, 5O0 ML, RUSSIAN, MULTI-LINGUAL, SAFETY VENTING, WIDE NECK, ETHANOL, ORANGE PP CLOSURE, LDPE</t>
  </si>
  <si>
    <t>AZLON WASH BOTTLE, 500 ML, SCANDANAVIAN LANGUAGES, SAFETY VENTING, WIDE NECK,ETHANOL, ORANGE PP CLOSURE, LDPE</t>
  </si>
  <si>
    <t>AZLON WASH BOTTLE, 250 ML, MULTI-LINGUAL, NON-VENTING, WIDE NECK, DISTILLED WATER, WHITE PP CLOSURE, LDPE</t>
  </si>
  <si>
    <t>AZLON WASH BOTTLE, 500 ML, MULTI-LINGUAL, NON-VENTING, WIDE NECK, DISTILLED WATER, WHITE PP CLOSURE, LDPE</t>
  </si>
  <si>
    <t>AZLON WASH BOTTLE, 500 ML, OSHA, MULTI-LINGUAL, NON-VENTING, WIDE NECK, DISTILLED WATER, WHITE PP CLOSURE, LDPE</t>
  </si>
  <si>
    <t>AZLON WASH BOTTLE, 5O0 ML, MIDDLE EAST, MULTI-LINGUAL, NON-VENTING, WIDE NECK, DISTILLED WATER, WHITE PP CLOSURE, LDPE</t>
  </si>
  <si>
    <t>AZLON WASH BOTTLE, 5O0 ML, RUSSIAN, MULTI-LINGUAL, NON-VENTING, WIDE NECK, DISTILLED WATER, WHITE PP CLOSURE, LDPE</t>
  </si>
  <si>
    <t>AZLON WASH BOTTLE, 500 ML, SCANDANAVIAN LANGUAGES, NON-VENTING, WIDE NECK, DISTILLED WATER, WHITE PP CLOSURE, LDPE</t>
  </si>
  <si>
    <t>AZLON WASH BOTTLE, 250 ML, MULTI-LINGUAL, NON-VENTING, WIDE NECK, DEIONISED WATER, WHITE PP CLOSURE, LDPE</t>
  </si>
  <si>
    <t>AZLON WASH BOTTLE, 500 ML, MULTI-LINGUAL, NON-VENTING, WIDE NECK, DEIONISED WATER, WHITE PP CLOSURE, LDPE</t>
  </si>
  <si>
    <t>AZLON WASH BOTTLE, 500 ML, SCANDANAVIAN LANGUAGES, NON-VENTING, WIDE NECK, DEIONISED WATER, WHITE PP CLOSURE, LDPE</t>
  </si>
  <si>
    <t>AZLON WASH BOTTLE, 500 ML, AUTOCLAVABLE, NON-VENTING, WIDE NECK, WHITE PP CLOSURE, PP</t>
  </si>
  <si>
    <t>AZLON WASH BOTTLE, 500 ML, NON-VENTING, WIDE NECK, DICHLOROMETHANE, WHITE PP CLOSURE, PP</t>
  </si>
  <si>
    <t>AZLON WASH BOTTLE, 500 ML, NON-VENTING, WIDE NECK, METYL ETHYL KETONE MEK, GREEN PP CLOSURE, PP</t>
  </si>
  <si>
    <t>AZLON HAZARD LABEL SELF ADHESIVE</t>
  </si>
  <si>
    <t>AZLON INDELIBLE BLACK MARKER PEN FOR CUSTOM/DIY WASH BOTTLES</t>
  </si>
  <si>
    <t>AZLON WALL MOUNTABLE DRAINING RACK, POLYSTYRENE</t>
  </si>
  <si>
    <t>AZLON SET OF 11 NARROW POINT PEGS</t>
  </si>
  <si>
    <t>AZLON WASH BOTTLE, 250 ML, TRACKER, NON-VENTING, GREEN CLOSURE, LDPE</t>
  </si>
  <si>
    <t>AZLON WASH BOTTLE, 250 ML, TRACKER,VAPOUR-VENTING, RED CLOSURE, LDPE</t>
  </si>
  <si>
    <t>AZLON WASH BOTTLE, 500 ML, TRACKER, NON-VENTING, GREEN CLOSURE, LDPE</t>
  </si>
  <si>
    <t>AZLON WASH BOTTLE, 500 ML, TRACKER,VAPOUR-VENTING, RED CLOSURE, LDPE</t>
  </si>
  <si>
    <t>QUICKFIT EXPANSION ADAPTER SOCKET 14/23 CONE 10/19</t>
  </si>
  <si>
    <t>QUICKFIT EXPANSION ADAPTOR SOCKET 19/26 CONE 14/23</t>
  </si>
  <si>
    <t>QUICKFIT EXPANSION ADAPTOR SOCKET 24/29 CONE 14/23</t>
  </si>
  <si>
    <t>QUICKFIT EXPANSION ADAPTOR SOCKET 24/29 CONE 19/26</t>
  </si>
  <si>
    <t>QUICKFIT EXPANSION ADAPTOR SOCKET 29/32 CONE 14/23</t>
  </si>
  <si>
    <t>QUICKFIT EXPANSION ADAPTOR SOCKET 29/32 CONE 19/26</t>
  </si>
  <si>
    <t>QUICKFIT EXPANSION ADAPTOR SOCKET 29/32 CONE 24/29</t>
  </si>
  <si>
    <t>QUICKFIT EXPANSION ADAPTOR SOCKET 34/35 CONE 19/26</t>
  </si>
  <si>
    <t>QUICKFIT EXPANSION ADAPTOR SOCKET 34/35 CONE 24/29</t>
  </si>
  <si>
    <t>QUICKFIT EXPANSION ADAPTER SOCKET 34/35 CONE 29/32</t>
  </si>
  <si>
    <t>QUICKFIT EXPANSION ADAPTOR SOCKET 40/38 CONE 29/32</t>
  </si>
  <si>
    <t>QUICKFIT EXPANSION ADAPTOR SOCKET 45/40 CONE 29/32</t>
  </si>
  <si>
    <t>3ML CLEAR DIAGNOSTIC VIAL</t>
  </si>
  <si>
    <t>3ML AMBER DIAGNOSTIC VIAL</t>
  </si>
  <si>
    <t>5ML CLEAR DIAGNOSTIC VIAL</t>
  </si>
  <si>
    <t>5ML AMBER DIAGNOSTIC VIAL</t>
  </si>
  <si>
    <t>10ML CLEAR DIAGNOSTIC VIAL</t>
  </si>
  <si>
    <t>10ML AMBER DIAGNOSTIC VIAL</t>
  </si>
  <si>
    <t>20ML CLEAR DIAGNOSTIC VIAL</t>
  </si>
  <si>
    <t>20ML AMBER DIAGNOSTIC VIAL</t>
  </si>
  <si>
    <t>25ML CLEAR DIAGNOSTIC VIAL</t>
  </si>
  <si>
    <t>25ML AMBER DIAGNOSTIC VIAL</t>
  </si>
  <si>
    <t>7ML SNAP/CLIP TOP VIAL</t>
  </si>
  <si>
    <t>10ML SNAP/CLIP TOP VIAL</t>
  </si>
  <si>
    <t>15ML SNAP/CLIP TOP VIAL</t>
  </si>
  <si>
    <t>20ML SNAP/CLIP TOP VIAL</t>
  </si>
  <si>
    <t>30ML SNAP/CLIP TOP VIAL</t>
  </si>
  <si>
    <t>19/22 ADAPTER CLAISEN</t>
  </si>
  <si>
    <t>51X7MM PRECIPITIN TUBE</t>
  </si>
  <si>
    <t>10 X 50MM TEST TUBE</t>
  </si>
  <si>
    <t>16X125MM ROUND BOTTOM T T</t>
  </si>
  <si>
    <t>13X100MM ROUND BTM CULTURE T</t>
  </si>
  <si>
    <t>16X100MM ROUND BTM CULTURE T</t>
  </si>
  <si>
    <t>16X150MM ROUND BTM CULTURE T</t>
  </si>
  <si>
    <t>20X125MM ROUND BTM CULTURE T</t>
  </si>
  <si>
    <t>2ML PLAIN GLASS VIAL</t>
  </si>
  <si>
    <t>2ML LABELLED GLASS VIAL</t>
  </si>
  <si>
    <t>5ML PLAIN N.NECK GLS V NO LBL</t>
  </si>
  <si>
    <t>5ML LABELLED GLASS VIAL</t>
  </si>
  <si>
    <t>10ML PLAIN GLASS VIAL</t>
  </si>
  <si>
    <t>10ML LABELLED GLASS V BULK PK</t>
  </si>
  <si>
    <t>10ML PLAIN GLASS WIDE NECK V</t>
  </si>
  <si>
    <t>10ML LABELLED GLS WIDE NECK V</t>
  </si>
  <si>
    <t>BIJOU VIAL W/SEPARATE P/P CAP</t>
  </si>
  <si>
    <t>19/22 Adapter, Connecting</t>
  </si>
  <si>
    <t>13-425/13-425 CONECTION WHT PP</t>
  </si>
  <si>
    <t>13-425/20-400 CONECTION WHT PP</t>
  </si>
  <si>
    <t>13-425/24-400 CONECTION WHT PP</t>
  </si>
  <si>
    <t>20-400/20-400 CONECTION WHT PP</t>
  </si>
  <si>
    <t>20-400/24-400 CONN PP WHT</t>
  </si>
  <si>
    <t>13-425/13-425 CONECTIONBLKPHEN</t>
  </si>
  <si>
    <t>13-425/20-400 CONECTIONBLKPHEN</t>
  </si>
  <si>
    <t>13-425/24-400 CONECTIONBLKPHEN</t>
  </si>
  <si>
    <t>20-400/20-400 CONECTIONBLKPHEN</t>
  </si>
  <si>
    <t>20-400/24-400 Connection, Blk Phen</t>
  </si>
  <si>
    <t>24-400/24-400 CONECTIONBLKPHEN</t>
  </si>
  <si>
    <t>24-400/24-400 CONECTION WHT PP</t>
  </si>
  <si>
    <t>30ML UNIVERSAL SODA VIAL</t>
  </si>
  <si>
    <t>UNIVERSAL 30ML PP CAP</t>
  </si>
  <si>
    <t>7ML M218 VIAL W FTD ALUM C</t>
  </si>
  <si>
    <t>14ML K14 VIAL W FITTED ALUM C</t>
  </si>
  <si>
    <t>BIJOU CLEAR SODA VIAL</t>
  </si>
  <si>
    <t>19/22 IN JOINT 13-425 ADAPT</t>
  </si>
  <si>
    <t>2ML SCRW MICROCENTRIFUGE TUBE</t>
  </si>
  <si>
    <t>5ML CLEAR NEUTRAL CRIMP NECK V</t>
  </si>
  <si>
    <t>B721 20ML CLEAR N CRIMP NCK V</t>
  </si>
  <si>
    <t>1.75ML CLEAR NEUT TALL FORM V</t>
  </si>
  <si>
    <t>3.5ML CLEAR NEUT TALL FORM V</t>
  </si>
  <si>
    <t>7ML NEUTRAL TALL FORM VIAL</t>
  </si>
  <si>
    <t>10.5ML CLEAR NEUT TALL FORM V</t>
  </si>
  <si>
    <t>14ML CLEAR NEUT TALL FORM V</t>
  </si>
  <si>
    <t>21.25ML CLEAR NEUT TALL FORM V</t>
  </si>
  <si>
    <t>28.25ML CLEAR NEUT TALL FORM V</t>
  </si>
  <si>
    <t>7ML CLEAR NEUTRAL SQUAT FORM V</t>
  </si>
  <si>
    <t>14ML CLEAR NEUT SQUAT FORM V</t>
  </si>
  <si>
    <t>28ML CLEAR NEUT SQUAT FORM V</t>
  </si>
  <si>
    <t>20-400 ADAPTER THERMOMETER</t>
  </si>
  <si>
    <t>19/22 ADAPTER DISTILLING</t>
  </si>
  <si>
    <t>7ML AMPULE STANDARDS</t>
  </si>
  <si>
    <t>20 ML AMPULE STANDARDS</t>
  </si>
  <si>
    <t>1 ML AMPULE CLEAR PRE-SCORED</t>
  </si>
  <si>
    <t>2ML AMPULE CLEAR PRE-SCORED</t>
  </si>
  <si>
    <t>5 ML AMPULE CLEAR PRE-SCORED</t>
  </si>
  <si>
    <t>10 ML AMPULE, CLEAR, PRE-SCORE</t>
  </si>
  <si>
    <t>20 ML AMPULE CLEAR PRE-SCORED</t>
  </si>
  <si>
    <t>1 ML AMPULE AMBER PRE-SCORED</t>
  </si>
  <si>
    <t>2ML AMPULE AMBER PRE-SCORED</t>
  </si>
  <si>
    <t>5 ML AMPULE, PRE-SCORED, AMBER</t>
  </si>
  <si>
    <t>AMPULE SNAPPER FOR 1,2ML SIZES</t>
  </si>
  <si>
    <t>GENERATOR ARSINE</t>
  </si>
  <si>
    <t>ABSORBER ARSINE</t>
  </si>
  <si>
    <t>TUBE ARSINE SCRUBBER</t>
  </si>
  <si>
    <t>GENERATOR ARSINE MODIFIED</t>
  </si>
  <si>
    <t>TUBE SCRUBBER/ABSORBER</t>
  </si>
  <si>
    <t>Generator, Arsine</t>
  </si>
  <si>
    <t>FLOWRAP 125MM X 500 M PRINTED</t>
  </si>
  <si>
    <t>8ML STAR BTL NM LDPE NAT CAP</t>
  </si>
  <si>
    <t>15 ML STAR BTL NM LDPE NAT CAP</t>
  </si>
  <si>
    <t>30ML STAR BTL NM LDPE NAT CAP</t>
  </si>
  <si>
    <t>60ML STAR BTL NM LDPE NAT CAP</t>
  </si>
  <si>
    <t>125ML STAR BTL NM LDPE NAT CAP</t>
  </si>
  <si>
    <t>250ML STAR BTL NM LDPE NAT CAP</t>
  </si>
  <si>
    <t>4 ML STAR BTL NM HDPE NAT CAP</t>
  </si>
  <si>
    <t>8ML STAR BTL NM HDPE NAT CAP</t>
  </si>
  <si>
    <t>15ML STAR BTL NM HDPE NAT CAP</t>
  </si>
  <si>
    <t>30ML STAR BTL NM HDPE NAT CAP</t>
  </si>
  <si>
    <t>60ML STAR BTL NM HDPE NAT CAP</t>
  </si>
  <si>
    <t>125ML STAR BTL NM HDPE NAT CAP</t>
  </si>
  <si>
    <t>250ML BTL NM HDPE NAT W24MM CP</t>
  </si>
  <si>
    <t>500ML STAR BTL NM HDPE NAT CAP</t>
  </si>
  <si>
    <t>1000ML STARBTL NM HDPE NAT CAP</t>
  </si>
  <si>
    <t>4ML STAR BTL NM HDPE AMB CAP</t>
  </si>
  <si>
    <t>8ML STAR BTL NM HDPE AMB CAP</t>
  </si>
  <si>
    <t>15ML STAR BTL NM HDPE AMB CAP</t>
  </si>
  <si>
    <t>30ML STAR BTL NM HDPE AMB CAP</t>
  </si>
  <si>
    <t>60ML STAR BTL NM HDPE AMB CAP</t>
  </si>
  <si>
    <t>125ML STARBTL NM HDPE AMB CAP</t>
  </si>
  <si>
    <t>250ML STARBTL NM HDPE AMB CAP</t>
  </si>
  <si>
    <t>500ML STARBTL NM HDPE AMB CAP</t>
  </si>
  <si>
    <t>1000ML STARBTL NM HDPE AMB CAP</t>
  </si>
  <si>
    <t>4ML STAR BTL NM PP NAT CAP</t>
  </si>
  <si>
    <t>8ML STAR BTL NM PP NAT CAP</t>
  </si>
  <si>
    <t>15ML STAR BTL NM PP NAT CAP</t>
  </si>
  <si>
    <t>30ML STAR BTL NM PP NAT CAP</t>
  </si>
  <si>
    <t>60ML STAR BTL NM PP NATCAP</t>
  </si>
  <si>
    <t>125ML STAR BTL NM PP NAT CAP</t>
  </si>
  <si>
    <t>250ML STAR BTL NM PP NAT CAP</t>
  </si>
  <si>
    <t>500ML STAR BTL NM PP NAT CAP</t>
  </si>
  <si>
    <t>1000ML STAR BTL NM PP NAT CAP</t>
  </si>
  <si>
    <t>30ML STAR BTL WM LDPE NAT CAP</t>
  </si>
  <si>
    <t>125ML STARBTL WM LDPE NAT CAP</t>
  </si>
  <si>
    <t>250ML STARBTL WM LDPE NAT CAP</t>
  </si>
  <si>
    <t>30ML STAR BTLWM HDPE NAT CAP</t>
  </si>
  <si>
    <t>60ML STAR BTLWM HDPE NAT CAP</t>
  </si>
  <si>
    <t>125ML STARBTL WM HDPE NAT CAP</t>
  </si>
  <si>
    <t>250ML STARBTL WM HDPE NAT CAP</t>
  </si>
  <si>
    <t>500ML BTL NM HDPE NAT W24MM CP</t>
  </si>
  <si>
    <t>1L BTL NM HDPE NAT W24MM CAP</t>
  </si>
  <si>
    <t>30ML STAR BTL WM HDPE AMB CAP</t>
  </si>
  <si>
    <t>60ML STAR BTL WM HDPE AMB CAP</t>
  </si>
  <si>
    <t>125ML STAR BTL WM HDPE AMB CAP</t>
  </si>
  <si>
    <t>250ML BTL NM HDPE AMB W24MM CP</t>
  </si>
  <si>
    <t>500ML STARBTL WM HDPE AMB CAP</t>
  </si>
  <si>
    <t>1000ML STARBTL WM HDPE AMB CA</t>
  </si>
  <si>
    <t>30ML STAR BTL WM PP NAT CAP</t>
  </si>
  <si>
    <t>60ML STAR BTL WM PP NAT CAP</t>
  </si>
  <si>
    <t>125ML STAR BTL WM PP NAT CAP</t>
  </si>
  <si>
    <t>250ML STAR BTL WM PP NAT CAP</t>
  </si>
  <si>
    <t>500ML STAR BTL WM PP NAT CAP</t>
  </si>
  <si>
    <t>2OZ BTL RD WM PKR HDPE N PE L</t>
  </si>
  <si>
    <t>4OZ BTL RD WM PKR HDPE NAT PE</t>
  </si>
  <si>
    <t>8OZ BTL RD WM PKR HDPE NAT PE</t>
  </si>
  <si>
    <t>16OZ BTL RD WM PKR HDPE NAT PE</t>
  </si>
  <si>
    <t>32OZ BTL RD WM PKR HDPE NAT PE</t>
  </si>
  <si>
    <t>4OZ BTL SQ WM PKR HDPE NAT PE</t>
  </si>
  <si>
    <t>16OZ BTL SQ WM PKR HDPE NAT PE</t>
  </si>
  <si>
    <t>32OZ BTL SQ WM PKR HDPE NAT PE</t>
  </si>
  <si>
    <t>60ML BTL DISPENS SPOUT-SEAL</t>
  </si>
  <si>
    <t>125ML BTL DISPENS SPOUT-SEAL</t>
  </si>
  <si>
    <t>6ML BTL DPG LDPE NAT STRM TIP</t>
  </si>
  <si>
    <t>7ML BTL DPG LDPE NAT STRM TIP</t>
  </si>
  <si>
    <t>15ML BTL DPG LDPE NAT STRM TIP</t>
  </si>
  <si>
    <t>30ML BTL DPG LDPE NAT STRM TIP</t>
  </si>
  <si>
    <t>60ML BTL DPG LDPE NAT STRM TIP</t>
  </si>
  <si>
    <t>3 ML BTL, DPG, LDPE WHT, ECDT</t>
  </si>
  <si>
    <t>6ML BTL DPG LDPE WHT ECDT</t>
  </si>
  <si>
    <t>7ML BTL DPG LDPE WHT ECDT</t>
  </si>
  <si>
    <t>15 ML BTL DPG LDPE WHT ECDT</t>
  </si>
  <si>
    <t>30 ML BTL, DPG, LDPE WHT, ECDT</t>
  </si>
  <si>
    <t>60ML DROP BTL ECDT LDPE WHT</t>
  </si>
  <si>
    <t>3 ML DROPPING BTL, ECDT, LDPE</t>
  </si>
  <si>
    <t>6ML BTL DPG LDPE NAT ECDT</t>
  </si>
  <si>
    <t>7ML BTL, DPG, LDPE NAT, ECDT</t>
  </si>
  <si>
    <t>15 ML BTL, DPG, LDPE NAT, ECDT</t>
  </si>
  <si>
    <t>30 ML BTL, DPG, LDPE NAT, ECDT</t>
  </si>
  <si>
    <t>60 ML BTL, DPG, LDPE NAT, ECDT</t>
  </si>
  <si>
    <t>3 ML BTL IN VIAL FILE</t>
  </si>
  <si>
    <t>250 mL Btl, NM Gnd Clr, Gnd Stopper</t>
  </si>
  <si>
    <t>500 mL Btl, NM Gnd Clr, Gnd Stopper</t>
  </si>
  <si>
    <t>1000 mL Btl, NM Gnd Clr, Gnd Stopper</t>
  </si>
  <si>
    <t>2000 mL Btl, NM Gnd Clr, Gnd Stopper</t>
  </si>
  <si>
    <t>5000 mL Btl, NM Gnd Clr, Gnd Stopper</t>
  </si>
  <si>
    <t>250ML BTL NM GND AMB,GND STPR</t>
  </si>
  <si>
    <t>500 mL Btl, NM Gnd Amb, Gnd Stopper</t>
  </si>
  <si>
    <t>250 mL Btl, WM Gnd Clr, Gnd Stopper</t>
  </si>
  <si>
    <t>500 mL Btl, WM Gnd Clr, Gnd Stopper</t>
  </si>
  <si>
    <t>1000 mL Btl, WM Gnd Clr, Gnd Stopper</t>
  </si>
  <si>
    <t>2000 mL Btl, WM Gnd Clr, Gnd Stopper</t>
  </si>
  <si>
    <t>8OZ BTLCLR BLK PHEN CAP</t>
  </si>
  <si>
    <t>16 OZ BTLCLRBLK PHEN CAP</t>
  </si>
  <si>
    <t>8 OZ BTLCLRSAFET CTD NO CAP</t>
  </si>
  <si>
    <t>16OZ BTL CLR TYPE III NO CAP</t>
  </si>
  <si>
    <t>10 ML BTL, DIAG, TYPE I, AMBER</t>
  </si>
  <si>
    <t>125 mL Btl, Media, Clr Type I, No Cap</t>
  </si>
  <si>
    <t>250 mL Btl, Media, Clr Type I, No Cap</t>
  </si>
  <si>
    <t>500 mL Btl, Media, Clr Type I, No Cap</t>
  </si>
  <si>
    <t>125ML BTL MEDIA CLR TYP I GRAD</t>
  </si>
  <si>
    <t>250 mL Btl,Media, Clr Type I,Grad,No Cap</t>
  </si>
  <si>
    <t>500 mL Btl Media,Clr Type I,Grad,No Cap</t>
  </si>
  <si>
    <t>125 mL Media Btl,Type I, Grad,Safty Ctd</t>
  </si>
  <si>
    <t>250 mL Media Btl,Type I,Grad,Safty Ctd</t>
  </si>
  <si>
    <t>125 mL Btl, Media,Clr Type I, Pe Lnr Cap</t>
  </si>
  <si>
    <t>250mL Btl,Media,Clr Type I, Pe Lnr Cap</t>
  </si>
  <si>
    <t>500 mL Btl,Media,Clr Type I, Pe Lnr Cap</t>
  </si>
  <si>
    <t>125 mL Btl, Media, Clr Type I, Rub Lnr</t>
  </si>
  <si>
    <t>250 mL Btl,Media,Clr Type I, Rub Lnr Cap</t>
  </si>
  <si>
    <t>500 mL Btl,Media,Clr Type I, Rub Lnr Cap</t>
  </si>
  <si>
    <t>125ML BTL MEDIA CLR TYPE 1</t>
  </si>
  <si>
    <t>250ML BTL MEDIA TYPE I WPE LNR</t>
  </si>
  <si>
    <t>500ML BTL MEDIA TYPE I WPE LNR</t>
  </si>
  <si>
    <t>1L BTL MEDIA TYPE I WPE LNR</t>
  </si>
  <si>
    <t>125ML BTL MEDIA TYPE I WRB LNR</t>
  </si>
  <si>
    <t>250ML BTL MEDIA CLR TYP I GRAD</t>
  </si>
  <si>
    <t>500ML BTL MEDIA CLR TYP I GRAD</t>
  </si>
  <si>
    <t>1000ML BT,MD,CLR TYP I,GRD,R L</t>
  </si>
  <si>
    <t>1000ML BTL MEDIA CLR TYP I GRD</t>
  </si>
  <si>
    <t>125 mL Btl,Media,Amb Typ I,Grad,No Cap</t>
  </si>
  <si>
    <t>125 mL Btl,Media,Amb Type I,Grad,Pe Lnr</t>
  </si>
  <si>
    <t>125 mL Btl,Media,Amb Type I,Grad,Rub Lnr</t>
  </si>
  <si>
    <t>125ML BTL,MED,AMB TYPE I,GRAD</t>
  </si>
  <si>
    <t>125 mL Btl, Media, Amb Type I, No Cap</t>
  </si>
  <si>
    <t>250 mL Btl, Lab 45, Clr Type I,No Cap</t>
  </si>
  <si>
    <t>500 mL Btl, Lab 45, Clr Type I, No Cap</t>
  </si>
  <si>
    <t>1000 mL Btl, Lab 45, Clr Type I, No Cap</t>
  </si>
  <si>
    <t>2000 mL Btl, Lab 45, Clr Type I, No Cap</t>
  </si>
  <si>
    <t>250 mL Btl, Lab 45,Clr Type I,Wht PP Cap</t>
  </si>
  <si>
    <t>500 mL Btl,Lab 45,Clr Type I,Wht PP Cap</t>
  </si>
  <si>
    <t>1000 mL Btl,Lab 45,Clr Type I,Wht PP Cap</t>
  </si>
  <si>
    <t>2000 mL Btl,Lab 45,Clr Type I,Wht PP Cap</t>
  </si>
  <si>
    <t>500 mL Btl, Lab 45, Clr Type I, S/C, Cap</t>
  </si>
  <si>
    <t>1000 mL Btl, Lab 45, Clr Type I, S/C, Ca</t>
  </si>
  <si>
    <t>STERILE 125ML BTL SQ MEDIA PET</t>
  </si>
  <si>
    <t>125ML BTL REAGENT,T I CLR LB</t>
  </si>
  <si>
    <t>250 mL Btl, Reagent,Type I Clr, Labeled</t>
  </si>
  <si>
    <t>500 mL Btl, Reagent,Type I Clr, Labeled</t>
  </si>
  <si>
    <t>8 OZ BTLTYPE IIIS/C NO CAP</t>
  </si>
  <si>
    <t>16 OZ BTLCLRS/CNO CAP</t>
  </si>
  <si>
    <t>32 OZ BTLIII CLRSAFCTNO CAP</t>
  </si>
  <si>
    <t>80 OZ BTLTYPE III CLRS/CNO CAP</t>
  </si>
  <si>
    <t>16OZ BTLTYPE III CLRS/CFOIL L</t>
  </si>
  <si>
    <t>32OZ BTLTYPE III CLRS/CFOIL L</t>
  </si>
  <si>
    <t>80OZ BTLTYPE III CLRS/CFOIL L</t>
  </si>
  <si>
    <t>16OZ BTLTYPE III CLRS/CPE LN</t>
  </si>
  <si>
    <t>32OZ BTLTYPE III CLRS/CPE LN</t>
  </si>
  <si>
    <t>16OZ BTLTYPE III CLRS/CPE CONE</t>
  </si>
  <si>
    <t>32OZ BTLTYPE III CLRS/CPE CON</t>
  </si>
  <si>
    <t>16OZ BTLTYPE III CLRS/CPTFE LN</t>
  </si>
  <si>
    <t>32OZ BTLTYPE III CLRS/CPTFE LN</t>
  </si>
  <si>
    <t>8 OZ BTLTYPE III AMBS/CNO CAP</t>
  </si>
  <si>
    <t>16 OZ BTLTYPE III AMBS/CNO CAP</t>
  </si>
  <si>
    <t>32 OZ BTLTYPE III AMBS/CNO CAP</t>
  </si>
  <si>
    <t>16OZ BTLTYP IIIAMBS/CFOIL L</t>
  </si>
  <si>
    <t>32OZ BTLTYPE IIIAMBS/CFOIL L</t>
  </si>
  <si>
    <t>16OZ BTLTYPEIII AMBS/CPE LN</t>
  </si>
  <si>
    <t>32OZ BTLTYPEIII AMBS/CPE LN</t>
  </si>
  <si>
    <t>16OZ BTLTYPEIII AMBS/CPE CON</t>
  </si>
  <si>
    <t>32 OZ BTLTYPEIII AMBS/CPE CON</t>
  </si>
  <si>
    <t>16OZ BTLTYPE III AMBS/CPTFE LN</t>
  </si>
  <si>
    <t>32OZ BTLTYPEIII AMBS/CPTFE LN</t>
  </si>
  <si>
    <t>125mL Btl,Reagent,Type I,Safety Ctd</t>
  </si>
  <si>
    <t>250 mL Btl, Reagent,Type I, Safety Ctd</t>
  </si>
  <si>
    <t>5 Gal Btl, Solution, Safety Ctd</t>
  </si>
  <si>
    <t>120ML BTL CYL RD PET FMD PE LN</t>
  </si>
  <si>
    <t>7ML BTL NM BSRD LDPE NAT PE LN</t>
  </si>
  <si>
    <t>15 ML BTL NM BSRD LDPE PE LN</t>
  </si>
  <si>
    <t>30ML BTLNM BSRD LDPE NAT PE LN</t>
  </si>
  <si>
    <t>60ML BTLNM BSRD LDPE NAT PE LN</t>
  </si>
  <si>
    <t>30ML BTL CYLRD HDPE NAT PE LN</t>
  </si>
  <si>
    <t>60ML BTL CYLRD HDPE NAT PE LNR</t>
  </si>
  <si>
    <t>30MLBTL CYLRD HDPE WHTFMD PELN</t>
  </si>
  <si>
    <t>60ML BTL CYLRD HDPEWHT FMDPELN</t>
  </si>
  <si>
    <t>125ML BTL SPEC TYPEIII RUB LN</t>
  </si>
  <si>
    <t>1 GAL JUG SQ SAMHDPE NAT PV LN</t>
  </si>
  <si>
    <t>1.5ML VIAL GLAS CLR 11MM CRIMP</t>
  </si>
  <si>
    <t>2 ML SERUM VIAL, TYPE I CLR</t>
  </si>
  <si>
    <t>3 ML VIAL, SERUM, TYPE I CLR</t>
  </si>
  <si>
    <t>5 ML VIAL, SERUM, TYPE I CLR</t>
  </si>
  <si>
    <t>10 ML VIAL, SERUM, TYPE I CLR</t>
  </si>
  <si>
    <t>20 ML VIAL, SERUM, TYPE I CLR</t>
  </si>
  <si>
    <t>1.5ML VIAL GLASAMB11MMCRIMPTOP</t>
  </si>
  <si>
    <t>2 ML VIAL, SERUM, TYPE I AMB</t>
  </si>
  <si>
    <t>5 ML SERUM VIAL, TYPE I AMB</t>
  </si>
  <si>
    <t>10 ML VIAL, SERUM, TYPE I AMB</t>
  </si>
  <si>
    <t>5 ML SERUM BTL, GLASS, TYPE I</t>
  </si>
  <si>
    <t>10 ML SERUM BTL, GLASS, TYPE I</t>
  </si>
  <si>
    <t>20 ML SERUM BTL, GLASS, TYPE I</t>
  </si>
  <si>
    <t>30 ML BTL SERUM, GLASS, TYPEI</t>
  </si>
  <si>
    <t>50 ML SERUM BTL, TYPE I CLR</t>
  </si>
  <si>
    <t>60ML BTL SERUM GLASS TYPEI CLR</t>
  </si>
  <si>
    <t>100 ML BTL, SERUM, GLASS TYPEI</t>
  </si>
  <si>
    <t>125 ML BTL, SERUM, GLASS TYPEI</t>
  </si>
  <si>
    <t>5 ML BTL, SERUM, AMB, TYPE I</t>
  </si>
  <si>
    <t>10 ML BTL, SERUM, AMB, TYPEI</t>
  </si>
  <si>
    <t>20 ML BTL, SERUM, AMB, TYPEI</t>
  </si>
  <si>
    <t>30 ML BTL, SERUM, AMB, TYPE I</t>
  </si>
  <si>
    <t>50 ML A/S BTL, TYPE I AMB GLAS</t>
  </si>
  <si>
    <t>100ML BTL SERUM GLAS TYPEI AMB</t>
  </si>
  <si>
    <t>250ML BTL SERUM TYPEI CLR GRAD</t>
  </si>
  <si>
    <t>500ML SERUM BTLTYPEIMOLD GRADS</t>
  </si>
  <si>
    <t>3 ML BTL SERUM PP NAT</t>
  </si>
  <si>
    <t>15ML SERUM BTL HDPE NAT</t>
  </si>
  <si>
    <t>30ML BTL SERUM HDPE NAT</t>
  </si>
  <si>
    <t>60ML BTL SERUM HDPE NAT</t>
  </si>
  <si>
    <t>120ML BTL SERUM HDPE NAT</t>
  </si>
  <si>
    <t>20MM DROP TIP PVC HDPE WHT CAP</t>
  </si>
  <si>
    <t>20 MM SEPTA, GRY BUTYL/PTFE</t>
  </si>
  <si>
    <t>13MMSEPTA.004 WHT PTFE/.071SIL</t>
  </si>
  <si>
    <t>30 MM SEPTA PTFE/SILICONE</t>
  </si>
  <si>
    <t>11MM SEALSOLIDTP AL NAT UNLINE</t>
  </si>
  <si>
    <t>20 MM SEALSOLIDTP AL NAT UNLIN</t>
  </si>
  <si>
    <t>13MM SEAL FLIP-CAP RED UNLINED</t>
  </si>
  <si>
    <t>20 MM SEAL, FLIP-CAP, RED</t>
  </si>
  <si>
    <t>20 MM SEAL RED FLIPTEAR CAP AL</t>
  </si>
  <si>
    <t>30 MM CRIMPER STD SEAL</t>
  </si>
  <si>
    <t>28.5MM CRIMPER UNI-DOSE SEAL</t>
  </si>
  <si>
    <t>16.5MM CRIMPER FLIP-CAP SEAL</t>
  </si>
  <si>
    <t>13 MM CRIMPER, FLIP-CAP SEAL</t>
  </si>
  <si>
    <t>20 MM CRIMPER FLIP-CAP SEAL</t>
  </si>
  <si>
    <t>30 MM DECAPPER</t>
  </si>
  <si>
    <t>13MM PLIERS DECAPPER</t>
  </si>
  <si>
    <t>20 MM PLIERS DECAPPER</t>
  </si>
  <si>
    <t>1.8ML EZ VIAL CLR SCREW STEP</t>
  </si>
  <si>
    <t>1.8ML EZ VIAL CLR SCREW STEP P</t>
  </si>
  <si>
    <t>1.8ML EZ VIAL AMB SCREW STEP</t>
  </si>
  <si>
    <t>1.8 ML E-C VIAL, GLASS NO CAP</t>
  </si>
  <si>
    <t>2ML E-C VIAL GLASS CLR NO CAP</t>
  </si>
  <si>
    <t>4ML E-C VIAL TYPE I CLR NO CAP</t>
  </si>
  <si>
    <t>8ML E-C VIAL GLASS CLR, NO CAP</t>
  </si>
  <si>
    <t>12ML E-C VIAL GLASS CLR NO CAP</t>
  </si>
  <si>
    <t>16ML EC VIAL GLASS CLR NO CAP</t>
  </si>
  <si>
    <t>24ML E-C VIAL GLASS CLR NO CAP</t>
  </si>
  <si>
    <t>1.8ML EC VIAL GLASS AMB NO CAP</t>
  </si>
  <si>
    <t>2ML E-C VIAL GLASS AMB, NO CAP</t>
  </si>
  <si>
    <t>4ML E-C VIAL GLASS AMB, NO CAP</t>
  </si>
  <si>
    <t>8ML EC VIAL GLASS AMB NO CAP</t>
  </si>
  <si>
    <t>1.8ML EC VIAL GLAS 8-425CAP R</t>
  </si>
  <si>
    <t>2ML EC VIAL GLASS 8-425CAP RB</t>
  </si>
  <si>
    <t>4ML ECVIAL GLASS 13-425CAP RB</t>
  </si>
  <si>
    <t>8ML ECVIAL GLASS 15-425CAP RB</t>
  </si>
  <si>
    <t>12ML ECVIAL GLASS 15-425CAP R</t>
  </si>
  <si>
    <t>16ML ECVIAL GLASS 18-400CAP R</t>
  </si>
  <si>
    <t>24ML ECVIAL GLASS 20-400CAP R</t>
  </si>
  <si>
    <t>1.8ML ECVIAL GLAS AMB CAP R</t>
  </si>
  <si>
    <t>2ML ECVIAL GLAS AMB CAPRB LN</t>
  </si>
  <si>
    <t>4ML ECVIALGLASAMB 13-425CAP RB</t>
  </si>
  <si>
    <t>8ML ECVIALGLAS AMB15-425CAP RB</t>
  </si>
  <si>
    <t>1.8ML ECVIAL GLAS 8-425CAPPTFE</t>
  </si>
  <si>
    <t>2ML E-C VIAL, CAP 8MM PTFE</t>
  </si>
  <si>
    <t>4ML E-C VIAL, CAP 13MM PTFE</t>
  </si>
  <si>
    <t>8ML ECVIAL GLSS 15-425CAP PTFE</t>
  </si>
  <si>
    <t>12ML ECVIALGLAS 15-425CAPPTFE</t>
  </si>
  <si>
    <t>16ML ECVIALGLAS 18-400CAPPTFE</t>
  </si>
  <si>
    <t>24ML ECVIALGLAS 20-400CAPPTFE</t>
  </si>
  <si>
    <t>1.8ML ECVIAL GLAS AMB CAP</t>
  </si>
  <si>
    <t>2ML ECVIAL GLSS AMB CAP PTFE</t>
  </si>
  <si>
    <t>4ML ECVIAL GLSS AMB CAP PTFE</t>
  </si>
  <si>
    <t>8ML ECVIAL GLSS AMB CAP PTFE</t>
  </si>
  <si>
    <t>4ML VIAL GLASS AMB SCREW TOP</t>
  </si>
  <si>
    <t>2ML S/T VIAL LABFIL TYPEI CLR</t>
  </si>
  <si>
    <t>4ML SAMP VIAL LABFIL NO CAP</t>
  </si>
  <si>
    <t>8ML SAMP VIAL LABFIL CL NO CAP</t>
  </si>
  <si>
    <t>12ML SAMP VIAL LABFIL NO CAP</t>
  </si>
  <si>
    <t>16ML S/T VIAL LABFIL TYPEI CLR</t>
  </si>
  <si>
    <t>24 ML VIAL IN FILE, CLR, NO CA</t>
  </si>
  <si>
    <t>2ML S/T VIAL LABFILTYPEI AMB</t>
  </si>
  <si>
    <t>4 ML VIAL IN FILE, AMB, NO CAP</t>
  </si>
  <si>
    <t>8ML SAMP VIAL LABFIL AMB NO CA</t>
  </si>
  <si>
    <t>2 ML VIAL IN FILE, CLR, NO CAP</t>
  </si>
  <si>
    <t>4 ML VIAL IN FILE, CLR, NO CAP</t>
  </si>
  <si>
    <t>6 ML VIAL IN FILE, CLR, NO CAP</t>
  </si>
  <si>
    <t>20ML SAMP VIAL LABFIL CLR NO C</t>
  </si>
  <si>
    <t>25ML SAMP VIAL LABFIL CLR NO C</t>
  </si>
  <si>
    <t>40ML SAMP VIAL LABFIL CLR NO C</t>
  </si>
  <si>
    <t>40ML SAMP VIAL LABFIL AMB NO C</t>
  </si>
  <si>
    <t>2 ML VIAL IN FILE, CLR, RB LN</t>
  </si>
  <si>
    <t>4 ML VIAL IN FILE, CLR, RB LN</t>
  </si>
  <si>
    <t>8 ML VIAL IN FILE, CLR, RB LN</t>
  </si>
  <si>
    <t>12 ML VIAL IN FILE, CLR, RB LN</t>
  </si>
  <si>
    <t>16ML SAMP VIAL LABFIL CLR RB L</t>
  </si>
  <si>
    <t>24 ML VIAL IN FILE, CLR, RB LN</t>
  </si>
  <si>
    <t>2ML VIAL INVIAL FILE CLR RB LN</t>
  </si>
  <si>
    <t>4ML VIAL INVIAL FILE CLR RB LN</t>
  </si>
  <si>
    <t>1.5ML VIAL IN VIAL FILE PTFE L</t>
  </si>
  <si>
    <t>4ML VIALINVIAL FILE CLRW/CAP</t>
  </si>
  <si>
    <t>2 ML VIAL IN FILE, AMB, RB LN</t>
  </si>
  <si>
    <t>4 ML VIAL IN FILE, AMB, RB LN</t>
  </si>
  <si>
    <t>8 ML VIAL IN FILE, AMB, RB LN</t>
  </si>
  <si>
    <t>4ML DILUTION VIAL LABFILE CLR</t>
  </si>
  <si>
    <t>4ML SAMP VIAL LABFILE CLR PTCH</t>
  </si>
  <si>
    <t>8ML SAMP VIAL LABFILE CLR PTCH</t>
  </si>
  <si>
    <t>2ML SAMP VIAL LABFILE CLR FL</t>
  </si>
  <si>
    <t>2.0ML SHELL VIAL GLASS CLR</t>
  </si>
  <si>
    <t>2.0ML SHELL VIAL GLASS AMB</t>
  </si>
  <si>
    <t>2.0ML SHELL VIAL PP</t>
  </si>
  <si>
    <t>4.0ML SHELL VIAL GLASS CLR</t>
  </si>
  <si>
    <t>4.0ML SHELL VIAL GLASS AMB</t>
  </si>
  <si>
    <t>4.0ML SHELL VIAL PP</t>
  </si>
  <si>
    <t>3.0ML LV SHELL VIAL. PP</t>
  </si>
  <si>
    <t>4ML CULT VIAL GLAS CLR RUB LN</t>
  </si>
  <si>
    <t>8 ML CULTURE VIAL TYPEI RB LN</t>
  </si>
  <si>
    <t>12ML CULT VIAL GLAS CLR RUB LN</t>
  </si>
  <si>
    <t>1.8ML VIAL CLR S/T UNASS CAP</t>
  </si>
  <si>
    <t>1.8ML EZ VIAL AMB</t>
  </si>
  <si>
    <t>1.8ML EZ VIAL AMB PATCH</t>
  </si>
  <si>
    <t>1.8ML EZ VIAL CLR W/PATCH</t>
  </si>
  <si>
    <t>1.8ML EZ VIAL CLR</t>
  </si>
  <si>
    <t>1.8ML EZ VIAL CRIMP/SNAP CLR</t>
  </si>
  <si>
    <t>0.30ML LV VIAL CRIMP TOP PP</t>
  </si>
  <si>
    <t>0.3 ML LV VIAL SCREW TOP PP</t>
  </si>
  <si>
    <t>0.1 ML LVVIAL C/TGLS/PLAST CLR</t>
  </si>
  <si>
    <t>0.1ML LVVIAL S/T GLS/PLAST CLR</t>
  </si>
  <si>
    <t>0.1ML LVVIAL C/T GLS/PLAST AMB</t>
  </si>
  <si>
    <t>0.1ML LVVIAL S/T AMB PLAST/GLS</t>
  </si>
  <si>
    <t>0.75ML LVVIALPP11MM CRIMP/SNAP</t>
  </si>
  <si>
    <t>1 ML SHELL VIAL PP</t>
  </si>
  <si>
    <t>0.7 mL LV Shell Vial, PP</t>
  </si>
  <si>
    <t>0.1 ML LV INS GLAS TOP SPRNG</t>
  </si>
  <si>
    <t>0.25ML LV INSERT PP BTM SPRING</t>
  </si>
  <si>
    <t>0.25ML LV INSERT GLASVIALWSTEP</t>
  </si>
  <si>
    <t>0.25ML LV INSERT PP VIALWSTEP</t>
  </si>
  <si>
    <t>0.1 ML LV INSERT GLAS BTMSPRNG</t>
  </si>
  <si>
    <t>0.25ML LV INSERT GLAS BT SPRNG</t>
  </si>
  <si>
    <t>0.3 ML LV INSERT GLAS BTMSPRNG</t>
  </si>
  <si>
    <t>6ML CLR HEADSPACE VIAL RND BOT</t>
  </si>
  <si>
    <t>10ML CLR HEADSPACE VIAL RNDBOT</t>
  </si>
  <si>
    <t>20ML HEADSPACE VIAL RND BOT</t>
  </si>
  <si>
    <t>20 ML SAMPLE VIAL IN LAB FILE,</t>
  </si>
  <si>
    <t>25 ML SAMPLE VIAL IN LAB FILE,</t>
  </si>
  <si>
    <t>40 ML SAMPLE VIAL IN LAB FILE,</t>
  </si>
  <si>
    <t>40ML SAMP VIAL GLASPTFE/SIL LN</t>
  </si>
  <si>
    <t>40ML SAMP VIAL AMB PTFE/SIL LN</t>
  </si>
  <si>
    <t>0.3ML LVI VIAL CLR ABC W/PATCH</t>
  </si>
  <si>
    <t>0.3ML LVI VIAL AMB ABC W/PATCH</t>
  </si>
  <si>
    <t>4 ML OMNI-VIAL, PP NAT, REG CA</t>
  </si>
  <si>
    <t>6ML OMNI-VIAL HDPE NAT REG CAP</t>
  </si>
  <si>
    <t>6ML OMNI-VIAL PP NAT HANG CAP</t>
  </si>
  <si>
    <t>4ML BTL,TYPEIII CLR, SNAP CAP</t>
  </si>
  <si>
    <t>8ML BTL,TYPEIII CLR, SNAP CAP</t>
  </si>
  <si>
    <t>12ML BTL SAMPTYPEIII SNAP CAP</t>
  </si>
  <si>
    <t>16ML BTL,TYPEIII CLR, SNAP CAP</t>
  </si>
  <si>
    <t>24ML BTL SAMPTYPEIII CL SNAP C</t>
  </si>
  <si>
    <t>30ML BTL,TYPEIII CLR, SNAP CAP</t>
  </si>
  <si>
    <t>60ML BTL SAMPTYPEIII SNAP CAP</t>
  </si>
  <si>
    <t>120ML BTL,TYPEIII CLR SNAP CAP</t>
  </si>
  <si>
    <t>20ML BTL OVAL SPRAY LDPE PPCAP</t>
  </si>
  <si>
    <t>35ML BTL OVAL SPRAY LDPE PPCAP</t>
  </si>
  <si>
    <t>60ML BTL OVAL SPRAY LDPEPPCAP</t>
  </si>
  <si>
    <t>15ML UNI-DOSE VIALTYPE III AMB</t>
  </si>
  <si>
    <t>30ML UNI-DOSE VIALTYPE III AMB</t>
  </si>
  <si>
    <t>30ML UNI-DOSE VIAL PET AMB</t>
  </si>
  <si>
    <t>SCINT V WITH FOIL LINED CAP</t>
  </si>
  <si>
    <t>300ML BOD BTL NO STPR</t>
  </si>
  <si>
    <t>2 L BOD BTL GLS ROB STPR</t>
  </si>
  <si>
    <t>300ML BOD BTL BLK PVC CTD ROB</t>
  </si>
  <si>
    <t>BOD STOPPER GLASS ROBOTIC</t>
  </si>
  <si>
    <t>BOD STOPPER GLASS PENNYHEAD</t>
  </si>
  <si>
    <t>AERATOR B.O.D.</t>
  </si>
  <si>
    <t>CAP AND INSERT FOR BOD BTL</t>
  </si>
  <si>
    <t>M-T VIAL FILE STORES 60 VIALS</t>
  </si>
  <si>
    <t>M-T VIAL FILE, STORES 40 VIALS</t>
  </si>
  <si>
    <t>INDEXCARD 60VIALMT VIAL FILE</t>
  </si>
  <si>
    <t>INDEXCARD40 VIAL M-T VIAL FILE</t>
  </si>
  <si>
    <t>100ML ALCOHOL BURNER</t>
  </si>
  <si>
    <t>WICK FOR 100ML ALCOHOL BURNER</t>
  </si>
  <si>
    <t>CORK/ALUM STPR ALCH BURNER</t>
  </si>
  <si>
    <t>13-425 CAP PP POLY-VINYL LN</t>
  </si>
  <si>
    <t>15-425 CAP PPWHT POLY-VINYL LN</t>
  </si>
  <si>
    <t>18-400 CAP, PP WHT, PV LNR</t>
  </si>
  <si>
    <t>22-400CAP PP WHT POLY-VINYL LN</t>
  </si>
  <si>
    <t>24-400CAP PP WHT POLY-VINYL LN</t>
  </si>
  <si>
    <t>28-400CAP PP WHT POLY-VINYL LN</t>
  </si>
  <si>
    <t>38-400CAP PP WHT POLY-VINLY LN</t>
  </si>
  <si>
    <t>43-400CAP PP WHT POLY-VINYL LN</t>
  </si>
  <si>
    <t>48-400CAP PP WHT POLY-VINYL LN</t>
  </si>
  <si>
    <t>53-400CAP PP WHT POLY-VINYL LN</t>
  </si>
  <si>
    <t>58-400CAP PP WHT POLY-VINYL LN</t>
  </si>
  <si>
    <t>70-400CAP PP WHT POLY-VINYL LN</t>
  </si>
  <si>
    <t>89-400CAP PP WHT POLY-VINYL LN</t>
  </si>
  <si>
    <t>13-425 CAP PP WHT PTFE LNR</t>
  </si>
  <si>
    <t>15-425 CAP PP WHT PTFE LNR</t>
  </si>
  <si>
    <t>18-400 CAP PP WHT PTFE LNR</t>
  </si>
  <si>
    <t>20-400 CAP PP WHT PTFE LNR</t>
  </si>
  <si>
    <t>22-400 CAP PP WHT PTFE LNR</t>
  </si>
  <si>
    <t>24-400 CAP, PP WHT, PTFE LNR</t>
  </si>
  <si>
    <t>28-400 CAP, PP WHT, PTFE LNR</t>
  </si>
  <si>
    <t>33-400 CAP PP WHT PTFE LNR</t>
  </si>
  <si>
    <t>38-400 CAP PP WHT PTFE LNR</t>
  </si>
  <si>
    <t>43-400 CAP PPWHT PTFE FF PE LN</t>
  </si>
  <si>
    <t>45-400 CAP PPWHT PTFE FF PE LN</t>
  </si>
  <si>
    <t>48-400 CAP PPWHT PTFE FF PE LN</t>
  </si>
  <si>
    <t>53-400 CAP PPWHT PTFE FF PE LN</t>
  </si>
  <si>
    <t>58-400 CAP PPWHT PTFE FF PE LN</t>
  </si>
  <si>
    <t>63-400 CAP PPWHT PTFE FF PE LN</t>
  </si>
  <si>
    <t>70-400 CAP PPWHT PTFE FF PE LN</t>
  </si>
  <si>
    <t>89-400 CAP PPWHT PTFE FF PE LN</t>
  </si>
  <si>
    <t>13-425 CAP PHEN BLK PE CONE LN</t>
  </si>
  <si>
    <t>15-425 CAP PHEN BLK PE CONE LN</t>
  </si>
  <si>
    <t>18-400 CAP PHEN BLK PE CONE LN</t>
  </si>
  <si>
    <t>20-400 CAP, PHEN BLK, PE CONE</t>
  </si>
  <si>
    <t>22-400 CAP PHEN BLK PE CONE LN</t>
  </si>
  <si>
    <t>24-400 CAP, PHEN BLK, PE CONE</t>
  </si>
  <si>
    <t>28-400 CAP PHEN BLK PE CONE LN</t>
  </si>
  <si>
    <t>33-400 CAP PHEN BLK PE CONE LN</t>
  </si>
  <si>
    <t>13-425 CAP PP WHT FMD PE LNR</t>
  </si>
  <si>
    <t>15-425 CAP PP WHT FMD PE LNR</t>
  </si>
  <si>
    <t>18-400 CAP PP WHT FMD PE LNR</t>
  </si>
  <si>
    <t>24-400 CAP PP WHT FMD PE LNR</t>
  </si>
  <si>
    <t>28-400 CAP PP WHT FMD PE LNR</t>
  </si>
  <si>
    <t>33-400 CAP PP WHT FMD PE LNR</t>
  </si>
  <si>
    <t>38-400 CAP PP WHT FMD PE LNR</t>
  </si>
  <si>
    <t>43-400 CAP PP WHT FMD PE LNR</t>
  </si>
  <si>
    <t>45-400 CAP PP WHT FMD PE LNR</t>
  </si>
  <si>
    <t>48-400 CAP PP WHT FMD PE LNR</t>
  </si>
  <si>
    <t>53-400 CAP PP WHT FMD PE LNR</t>
  </si>
  <si>
    <t>58-400 CAP PP WHT FMD PE LNR</t>
  </si>
  <si>
    <t>63-400 CAP PP WHT FMD PE LNR</t>
  </si>
  <si>
    <t>70-400 CAP PP WHT FMD PE LNR</t>
  </si>
  <si>
    <t>13-425 CAP PPWHT POLY-VINYLLNR</t>
  </si>
  <si>
    <t>13-425 Cap, PP Wht, PTFE Lnr</t>
  </si>
  <si>
    <t>24-400 CAP PP WHT PTFE LNR</t>
  </si>
  <si>
    <t>63-400 Cap, PP Wht, PTFE Fcd/PE Lnr</t>
  </si>
  <si>
    <t>89-400 Cap, PP Wht, PTFE Lnr</t>
  </si>
  <si>
    <t>18-400 CAP PHEN BLK PECONE LNR</t>
  </si>
  <si>
    <t>89-400 CAP PP WHT FMD PE LNR</t>
  </si>
  <si>
    <t>13-425 STARLINE CAP PP NAT</t>
  </si>
  <si>
    <t>20-410 Starline Cap, PP Nat</t>
  </si>
  <si>
    <t>24-410 STARLINE CAP PP NAT</t>
  </si>
  <si>
    <t>28-410 Starline Cap, PP Nat</t>
  </si>
  <si>
    <t>38-430 STARLINE CAP PP NAT</t>
  </si>
  <si>
    <t>22-350 CAP PHEN BLK NO LNR</t>
  </si>
  <si>
    <t>33-430 CAP PHEN BLK LDPE LNR</t>
  </si>
  <si>
    <t>38-430 Cap, Phen Blk, Pe Lnr</t>
  </si>
  <si>
    <t>33-430 WHITCAP CLOSE PP/SIL LN</t>
  </si>
  <si>
    <t>33-430 CAPOPNPP/SIL/PTFE</t>
  </si>
  <si>
    <t>38-430 CAPOPNPP/SIL/PTFE</t>
  </si>
  <si>
    <t>38-430 CAP PHEN BLK PE CONE LN</t>
  </si>
  <si>
    <t>70-400 CAPWHTCLSPP/SIL/PTFE</t>
  </si>
  <si>
    <t>8-425 CAP, PHEN BLK, WHT RUB L</t>
  </si>
  <si>
    <t>13-425 CAP, PHEN BLK, WHT RUB</t>
  </si>
  <si>
    <t>15-425 CAP, PHEN BLK, WHT RUB</t>
  </si>
  <si>
    <t>18-400 CAP PHEN BLK WHT RUB LN</t>
  </si>
  <si>
    <t>20-400 CAP PHEN BLK WHT RUB LN</t>
  </si>
  <si>
    <t>24-400 CAP, PHEN BLK, WHT RUB</t>
  </si>
  <si>
    <t>38-400 CAP PHEN BLK WHT RUB LN</t>
  </si>
  <si>
    <t>51-400 CAP PHEN BLK WHT RUB LN</t>
  </si>
  <si>
    <t>33-400 CAPWHTOPNPP/SIL/PTFE</t>
  </si>
  <si>
    <t>20-400CAPWHTCLSPP/SIL/PTFE</t>
  </si>
  <si>
    <t>18-415 CAP PHEN BLK WHT RUB LN</t>
  </si>
  <si>
    <t>38-415 CAP PHEN BLK WHT RUB LN</t>
  </si>
  <si>
    <t>33-430 Cap, Phen Blk, Wht Rub Lnr</t>
  </si>
  <si>
    <t>38-430 Cap, Phen Blk, Wht Rub Lnr</t>
  </si>
  <si>
    <t>28-400 CAP PHEN BLK FOIL LNR</t>
  </si>
  <si>
    <t>33-400 CAP PHEN BLK FOIL LNR</t>
  </si>
  <si>
    <t>58-400 Cap, Phen Blk, Foil Lnr</t>
  </si>
  <si>
    <t>38-430 CAP PHEN BLK FOIL LNR</t>
  </si>
  <si>
    <t>13-425 CAP, PHEN BLK, PTFE LNR</t>
  </si>
  <si>
    <t>15-425 CAP, PHEN BLK, PTFE LNR</t>
  </si>
  <si>
    <t>18-415 CAP PHEN BLK PTFE LNR</t>
  </si>
  <si>
    <t>18-400 CAP, PHEN BLK, PTFE/14B</t>
  </si>
  <si>
    <t>20-400 CAP, PHEN BLK, PTFE LNR</t>
  </si>
  <si>
    <t>24-400 CAP, PHEN BLK, PTFE LNR</t>
  </si>
  <si>
    <t>28-400 CAP PHEN BLK PTFE LNR</t>
  </si>
  <si>
    <t>33-400 CAP PHEN BLK PTFE LNR</t>
  </si>
  <si>
    <t>15-415 CAP PHEN BLK PTFE LNR</t>
  </si>
  <si>
    <t>33-430 CAP PHEN BLK PTFE LNR</t>
  </si>
  <si>
    <t>38-430 Cap, Phen Blk, PTFE/Rub Lnr</t>
  </si>
  <si>
    <t>33MM SEPTA INTERLOCK BUTYL GRY</t>
  </si>
  <si>
    <t>8-425 CAP PP BLK PTFE/SIL LNR</t>
  </si>
  <si>
    <t>33-430 C PHEN BLK, OPN, BUTL S</t>
  </si>
  <si>
    <t>33-430 CAP, PHEN BLK, OP BUTYL</t>
  </si>
  <si>
    <t>45 mm Cap, PP White, Inner-Seal</t>
  </si>
  <si>
    <t>45 mm Cap, PP White, No Inner-Seal</t>
  </si>
  <si>
    <t>45 mm Cap, PP Wht, Bnd PTFE Lnr</t>
  </si>
  <si>
    <t>45 mm Cap, PP Wht, 1 Dia Ctr Hole</t>
  </si>
  <si>
    <t>45 mm Cap, Red Pbt, PTFE Lnr</t>
  </si>
  <si>
    <t>32 mm Cap, Pbt, 20 mm Opening</t>
  </si>
  <si>
    <t>45 mm Cap, Pbt, 39.5mm Opening</t>
  </si>
  <si>
    <t>45 mm Pour Ring, PP</t>
  </si>
  <si>
    <t>45 mm Pour Ring, Etfe</t>
  </si>
  <si>
    <t>26 mm Liner For 45 mm Cap</t>
  </si>
  <si>
    <t>22-400 CAP PP WHT FOIL LNR</t>
  </si>
  <si>
    <t>24-400 CAP PP WHT FOIL LNR</t>
  </si>
  <si>
    <t>22-400 CAP UREA WHT PE DISC</t>
  </si>
  <si>
    <t>24-400 CAP UREA WHT PE DISC</t>
  </si>
  <si>
    <t>22-400 CAP UREA WHTPE CONE LNR</t>
  </si>
  <si>
    <t>15-425 CAP UREA WHT FOIL LNR</t>
  </si>
  <si>
    <t>22-400 CAP UREA WHT FOIL LNR</t>
  </si>
  <si>
    <t>24-400 CAP UREA WHT FOIL LNR</t>
  </si>
  <si>
    <t>22-400 CAP PE NAT LINERLESS</t>
  </si>
  <si>
    <t>15-415 CAP PP WHT FMD PE LNR</t>
  </si>
  <si>
    <t>18-415 CAP PP WHT FMD PE LNR</t>
  </si>
  <si>
    <t>20-400 CAP PP WHT FMD PE LNR</t>
  </si>
  <si>
    <t>20-410 CAP PP WHT FMD PE LNR</t>
  </si>
  <si>
    <t>22-400 CAP PP WHT FMD PE LNR</t>
  </si>
  <si>
    <t>24-410 CAP PP WHT FMD PE LNR</t>
  </si>
  <si>
    <t>28-410 CAP PP WHT FMD PE LNR</t>
  </si>
  <si>
    <t>33-430 CAP PP WHT FMD PE LNR</t>
  </si>
  <si>
    <t>8MM ONE-SEP CAP PP NAT</t>
  </si>
  <si>
    <t>13MM ONE-SEP CAP PP NAT</t>
  </si>
  <si>
    <t>8MM EXT CNTRLDPR TIP LDPE PNK</t>
  </si>
  <si>
    <t>8MM EXT CNTRLDPR TIP LDPE RED</t>
  </si>
  <si>
    <t>8MM EXT CNTRLDPR TIP LDPE ORG</t>
  </si>
  <si>
    <t>8MM EXT CNTRLDPR TIP LDPE BLU</t>
  </si>
  <si>
    <t>8MM EXT CNTRLDPR TIP LDPE GRY</t>
  </si>
  <si>
    <t>8MM EXT CNTRLDPR TIP LDPE GRN</t>
  </si>
  <si>
    <t>8MM EXT CNTRLDPR TIP LDPE PPL</t>
  </si>
  <si>
    <t>8MM EXT CNTRLDPR TIP LLDPE YLW</t>
  </si>
  <si>
    <t>8MM EXT CNTRLDPR TIP LDPE WHT</t>
  </si>
  <si>
    <t>13MM EXT CNTRLDPR TIP LDPE PNK</t>
  </si>
  <si>
    <t>13MM EXT CNTRLDPR TIP LDPE RED</t>
  </si>
  <si>
    <t>13MM EXT CNTRLDPR TIP LDPE ORG</t>
  </si>
  <si>
    <t>13MM EXT CNTRLDPR TIP LDPE BLU</t>
  </si>
  <si>
    <t>13MM EXT CNTRLDPR TIP LDPE GRY</t>
  </si>
  <si>
    <t>13MM EXT CNTRLDPR TIP LDPE GRN</t>
  </si>
  <si>
    <t>13MM EXT CNTRLDPR TIP LDPE PPL</t>
  </si>
  <si>
    <t>13MM EXT CNTRLDPR TIP LDPE YLW</t>
  </si>
  <si>
    <t>13MM EXT CNTRLDPR TIP LDPE WHT</t>
  </si>
  <si>
    <t>15MM EXT CNTRLDPR TIP LDPE PNK</t>
  </si>
  <si>
    <t>15MM EXT CNTRLDPR TIP LDPE RED</t>
  </si>
  <si>
    <t>15MM EXTEND CON DPR TIP LDPE O</t>
  </si>
  <si>
    <t>15MM EXT CNTRLDPR TIP LDPE BLU</t>
  </si>
  <si>
    <t>15MM EXT CNTRLDPR TIP LDPE GRY</t>
  </si>
  <si>
    <t>15MM EXT CNTRLDPR TIP LDPE GRN</t>
  </si>
  <si>
    <t>15MM EXT CNTRLDPR TIP LDPE PPL</t>
  </si>
  <si>
    <t>15MM EXTEND CONT DPR T LDPE Y</t>
  </si>
  <si>
    <t>15MM EXT CNTRLDPR TIP LDPE WHT</t>
  </si>
  <si>
    <t>20MM EXT CNTRLDPR TIP LDPE PNK</t>
  </si>
  <si>
    <t>20MM EXT CNTRLDPR TIP LDPE RED</t>
  </si>
  <si>
    <t>20MM EXT CNTRLDPR TIP LDPE ORG</t>
  </si>
  <si>
    <t>20MM EXT CNTRLDPR TIP LDPE BLU</t>
  </si>
  <si>
    <t>20MM EXT CNTRLDPR TIP LDPE GRN</t>
  </si>
  <si>
    <t>20MM EXT CNTRLDPR TIP LDPE PPL</t>
  </si>
  <si>
    <t>20MM EXT CNTRLDPR TIP LDPE YLW</t>
  </si>
  <si>
    <t>20MM EXT CNTRLDPR TIP LDPE WHT</t>
  </si>
  <si>
    <t>8-425 DROPPER TIP CAP PP PNK</t>
  </si>
  <si>
    <t>8-425 DROPPER TIP CAP PP RED</t>
  </si>
  <si>
    <t>8-425 DROPPER TIP CAP PP ORG</t>
  </si>
  <si>
    <t>8-425 DROPPER TIP CAP PP BLU</t>
  </si>
  <si>
    <t>8-425 DROPPER TIP CAP PP GRY</t>
  </si>
  <si>
    <t>8-425 DROPPER TIP CAP PP GRN</t>
  </si>
  <si>
    <t>8-425 DROPPER TIP CAP PP PPL</t>
  </si>
  <si>
    <t>8-425 DROPPER TIP CAP PP YLW</t>
  </si>
  <si>
    <t>8-425 DROPPER TIP CAP PP BRN</t>
  </si>
  <si>
    <t>8-425 DROPPER TIP CAP PP WHT</t>
  </si>
  <si>
    <t>15-415 DROPPER TIP CAP PP PNK</t>
  </si>
  <si>
    <t>15-415 DROPPER TIP CAP PP RED</t>
  </si>
  <si>
    <t>15-415 DROPPER TIP CAP PP ORG</t>
  </si>
  <si>
    <t>15-415 DROPPER TIP CAP PP BLU</t>
  </si>
  <si>
    <t>15-415 DROPPER TIP CAP PP GRY</t>
  </si>
  <si>
    <t>15-415 DROPPER TIP CAP PP GRN</t>
  </si>
  <si>
    <t>15-415 DROPPER TIP CAP PP PPL</t>
  </si>
  <si>
    <t>15-415 DROPPER TIP CAP PP YLW</t>
  </si>
  <si>
    <t>15-415 DROPPER TIP CAP PP BRN</t>
  </si>
  <si>
    <t>15-415 DROPPER TIP CAP PP WHT</t>
  </si>
  <si>
    <t>20-410 DROPPER TIP CAP PP PNK</t>
  </si>
  <si>
    <t>20-410 DROPPER TIP CAP PP RED</t>
  </si>
  <si>
    <t>20-410 DROPPER TIP CAP PP ORG</t>
  </si>
  <si>
    <t>20-410 DROPPER TIP CAP PP BLU</t>
  </si>
  <si>
    <t>20-410 DROPPER TIP CAP PP GRY</t>
  </si>
  <si>
    <t>20-410 DROPPER TIP CAP PP GRN</t>
  </si>
  <si>
    <t>20-410 DROPPER TIP CAP PP PPL</t>
  </si>
  <si>
    <t>20-410 DROPPER TIP CAP PP YLW</t>
  </si>
  <si>
    <t>20-410 DROPPER TIP CAP PP WHT</t>
  </si>
  <si>
    <t>13-425 DROPPER TIP CAP PP PNK</t>
  </si>
  <si>
    <t>13-425 DROPPER TIP CAP PP RED</t>
  </si>
  <si>
    <t>13-425 DROPPER TIP CAP PP ORG</t>
  </si>
  <si>
    <t>13-425 DROPPER TIP CAP PP BLU</t>
  </si>
  <si>
    <t>13-425 DROPPER TIP CAP PP GRY</t>
  </si>
  <si>
    <t>13-425 DROPPER TIP CAP PP GRN</t>
  </si>
  <si>
    <t>13-425 DROPPER TIP CAP PP PPL</t>
  </si>
  <si>
    <t>13-425 DROPPER TIP CAP PP YLW</t>
  </si>
  <si>
    <t>13-425 DROPPER TIP CAP PP WHT</t>
  </si>
  <si>
    <t>22 MM SNAP CAP PE NAT</t>
  </si>
  <si>
    <t>30 MM SNAP CAP PE NAT</t>
  </si>
  <si>
    <t>34 MM SNAP CAP PE NAT</t>
  </si>
  <si>
    <t>45MM SNAP CAP PE NAT</t>
  </si>
  <si>
    <t>10-425 CAP OT BLK ETFE RED RUB</t>
  </si>
  <si>
    <t>10-425 CAP PP BLKPTFE/SIL/PTFE</t>
  </si>
  <si>
    <t>10-425 CAP OT PP BLK PTFE/SIL</t>
  </si>
  <si>
    <t>10-425 CAP PP BLK LINERLESS</t>
  </si>
  <si>
    <t>10-425 One-Sep Cap, PP Nat</t>
  </si>
  <si>
    <t>13-425 EZ CAPPPBLK PTFE/SIL LN</t>
  </si>
  <si>
    <t>11MM SNAP CP PE PTFE/SIL/PTFE</t>
  </si>
  <si>
    <t>11MM SNP CP PE PTFE/SIL LN SLI</t>
  </si>
  <si>
    <t>11MM SNAP CP PECLRPTFE/SIL LN</t>
  </si>
  <si>
    <t>11MM SNAP CAP PE CLR PTFE LN</t>
  </si>
  <si>
    <t>11MM SNAP CP PE CLRPTFE/RUB LN</t>
  </si>
  <si>
    <t>8MM SNAP PLUG CAP PE NAT STAR</t>
  </si>
  <si>
    <t>8 mm Snap Plug Cap, PE Red, Star</t>
  </si>
  <si>
    <t>8MM SNAP PLUG CAP PE BLU STAR</t>
  </si>
  <si>
    <t>8 mm Snap Plug Cap, PE Grn, Star</t>
  </si>
  <si>
    <t>8 mm Snap Plug Cap, PE Ylw, Star</t>
  </si>
  <si>
    <t>12 MM SNAP PLUG CAP PE CONICAL</t>
  </si>
  <si>
    <t>15MM SNAP PLUG CAP LDPE NAT</t>
  </si>
  <si>
    <t>2000 mL Mp Reservoir, Gl45, Ctd Uv Block</t>
  </si>
  <si>
    <t>5000 mL Mp Reservoir, Gl45, Ctd Uv Block</t>
  </si>
  <si>
    <t>Filter Support Disc for 90 mm Assy, PTFE</t>
  </si>
  <si>
    <t>5 SLIDE STAINING JARTALL W/LID</t>
  </si>
  <si>
    <t>Generator, Diaz., 190mm Milli-Mole</t>
  </si>
  <si>
    <t>GENERATOR DIAZOMETHANE</t>
  </si>
  <si>
    <t>ORINGFORDIAZOMETHANEGENERATOR</t>
  </si>
  <si>
    <t>14 S/T CLAMP ACETAL LT YLW</t>
  </si>
  <si>
    <t>#19 S/T CLAMP ACETAL BLU</t>
  </si>
  <si>
    <t>24 S/T CLAMP ACETAL DK GRN</t>
  </si>
  <si>
    <t>29 S/T CLAMP ACETAL RED</t>
  </si>
  <si>
    <t>S/T CLAMPS ASSORTED</t>
  </si>
  <si>
    <t>10ML VESSEL RECEIVING 19/22</t>
  </si>
  <si>
    <t>250 mL Flask, 20-400 Thds</t>
  </si>
  <si>
    <t>500 mL Flask, 20-400 Thds</t>
  </si>
  <si>
    <t>500ML FLASK CLEAR-SEAL JOINTS</t>
  </si>
  <si>
    <t>CONCENTRATOR KUD-DANISH JOINTS</t>
  </si>
  <si>
    <t>15.5MM WHITE P/P C NO LINER</t>
  </si>
  <si>
    <t>15.5MM WHITE UREA CAP W EPE L</t>
  </si>
  <si>
    <t>18MM WHITE SELF SEAL P/P CAP</t>
  </si>
  <si>
    <t>22MM WHITE P/P CAP NO LINER</t>
  </si>
  <si>
    <t>28MM WHITE SELF SEAL P/P CAP</t>
  </si>
  <si>
    <t>22MM WHITE UREA CAP W EPE L</t>
  </si>
  <si>
    <t>24R3 X 772 WHITE P/P CAP</t>
  </si>
  <si>
    <t>7ML POLYSTYRENE BIJOU, NO LBL</t>
  </si>
  <si>
    <t>7ML P/S BIJOU PLAIN LBL</t>
  </si>
  <si>
    <t>7ML P/S BIJOU W BORIC ACID</t>
  </si>
  <si>
    <t>30ML UNIV PLN LBL W FLO SEAL C</t>
  </si>
  <si>
    <t>30ML POLYSTYRENE UNIV NO LABEL</t>
  </si>
  <si>
    <t>30ML.UNIV PRTD LBL- FLOSEAL C</t>
  </si>
  <si>
    <t>30ML UNI BOR AC PRTD L-FLOSEAL</t>
  </si>
  <si>
    <t>30ML UNI W-SPN PRTD LB FLOSEAL</t>
  </si>
  <si>
    <t>16 X 100 IND WRAP W/SAMPLE CUP</t>
  </si>
  <si>
    <t>16X100 BOR AC INDI WRAP W/S-CU</t>
  </si>
  <si>
    <t>16 X 100 TUBE WITH SAMPLE CUP</t>
  </si>
  <si>
    <t>WHITE CAP FOR 16 X 100 TUBES</t>
  </si>
  <si>
    <t>16X100 TUBE BOR AC W S-CU</t>
  </si>
  <si>
    <t>200 MM CONDENSER WEST 19/22 CL</t>
  </si>
  <si>
    <t>CONDENSER ALLIHN 34/45 GND JTS</t>
  </si>
  <si>
    <t>CONDENSER ALLIHN 45/50 GND JTS</t>
  </si>
  <si>
    <t>CONDENSER ALLIHN 55/50 GND JTS</t>
  </si>
  <si>
    <t>110X240 MM VESSEL CULTURE</t>
  </si>
  <si>
    <t>110X285MM VESSEL CULTURE</t>
  </si>
  <si>
    <t>110 X 480 mm Vessel, Culture, 38-415 Thd</t>
  </si>
  <si>
    <t>110X550 MM VESSEL CULTURE</t>
  </si>
  <si>
    <t>110X270 MM VESSEL CULTURE</t>
  </si>
  <si>
    <t>110 X 355 mm Vessel, Culture, 51-400 Thd</t>
  </si>
  <si>
    <t>110X535MM VESSEL CULTURE</t>
  </si>
  <si>
    <t>DECK KIT MINI</t>
  </si>
  <si>
    <t>DECK KIT SMALL</t>
  </si>
  <si>
    <t>ASSY DECK 5 POS - MODULAR</t>
  </si>
  <si>
    <t>5ML T T P/S 12X75 WITHOUT RIM</t>
  </si>
  <si>
    <t>1.5ML FLIP CAP T P/P GRADUATED</t>
  </si>
  <si>
    <t>2ML FLIP CAP MICROCEN TUBE</t>
  </si>
  <si>
    <t>AUTOCLAVE TAPE 19 X 50MM</t>
  </si>
  <si>
    <t>AUTOCLAVE TAPE 25 X 50MM</t>
  </si>
  <si>
    <t>500ML FLASK NEPHELO 14 X 130MM</t>
  </si>
  <si>
    <t>300ML FLASK NEPHELO PORTS</t>
  </si>
  <si>
    <t>500ML FLASK NEPHELO PORT</t>
  </si>
  <si>
    <t>1000 mL Flask, Nephelo, Ports, 14 X 140</t>
  </si>
  <si>
    <t>50ML FLASK SHAKE 3 BAFFLES</t>
  </si>
  <si>
    <t>125ML FLASK SHAKE 3 BAFFLES</t>
  </si>
  <si>
    <t>250ML FLASK SHAKE 3 BAFFLES</t>
  </si>
  <si>
    <t>500ML FLASK SHAKE 3 BAFFLES</t>
  </si>
  <si>
    <t>1000ML FLASK SHAKE 3 BAFFLES</t>
  </si>
  <si>
    <t>2000ML FLASK SHAKE 3 BAFFLES</t>
  </si>
  <si>
    <t>50ML FLASK SHAKE 4 BAFFLES</t>
  </si>
  <si>
    <t>125ML FLASK SHAKE 4 BAFFLES</t>
  </si>
  <si>
    <t>250ML FLASK SHAKE 4 BAFFLES</t>
  </si>
  <si>
    <t>500ML FLASK SHAKE 4 BAFFLES</t>
  </si>
  <si>
    <t>1000ML FLASK SHAKE 4 BAFFLES</t>
  </si>
  <si>
    <t>35ML FLASK TRYPS CAP RUB LN</t>
  </si>
  <si>
    <t>150ML FLASK TRYPS CAP RUB LN</t>
  </si>
  <si>
    <t>300ML FLASK TRYPS CAP RUB LN</t>
  </si>
  <si>
    <t>700ML FLASK TRYPS CAP RUB LN</t>
  </si>
  <si>
    <t>35ML FLASK TRYPS RUB LN GRAD</t>
  </si>
  <si>
    <t>150ML FLASK TRYPS RUB LN GRAD</t>
  </si>
  <si>
    <t>300ML FLASK TRYPS RUB LN GRAD</t>
  </si>
  <si>
    <t>35ML FLASK TRYPS RUB LN POUR</t>
  </si>
  <si>
    <t>75ML FLASK TRYPS RUB LN POUR</t>
  </si>
  <si>
    <t>150ML FLASK TRYPS RUB LN POUR</t>
  </si>
  <si>
    <t>300ML FLASK TRYPS RUBLN POUR</t>
  </si>
  <si>
    <t>700 mL Flask, Tryps, Rub Lnr, Pourout</t>
  </si>
  <si>
    <t>75ML FLASK TRYPS POUR GRADRUB</t>
  </si>
  <si>
    <t>150 mL Flask, Tryps, Rub Lnr, Pour, Grad</t>
  </si>
  <si>
    <t>700 mL Flask, Tryps, Rub Lnr, Pour, Grad</t>
  </si>
  <si>
    <t>19 L FLASK W/FOUR SIDE ARMS</t>
  </si>
  <si>
    <t>125ML MAGNA-FLEX COMPLETE</t>
  </si>
  <si>
    <t>250 ML MAGNA-FLEX COMPLETE</t>
  </si>
  <si>
    <t>500ML MAGNA-FLEX COMPLETE</t>
  </si>
  <si>
    <t>1000ML MAGNA-FLEX COMPLETE</t>
  </si>
  <si>
    <t>3000ML MAGNA-FLEX COMPLETE</t>
  </si>
  <si>
    <t>6000ML MAGNA-FLEX COMPLETE</t>
  </si>
  <si>
    <t>ASY FLEX IMPELER125ML MAGNAFLE</t>
  </si>
  <si>
    <t>ASY FLEX IMPELER250ML MAGNAFLE</t>
  </si>
  <si>
    <t>ASY FLEX IMPELER500ML MAGNAFLE</t>
  </si>
  <si>
    <t>ASY FLEX IMPELER1000ML MAGNAFL</t>
  </si>
  <si>
    <t>ASY FLEX IMPELER3000ML MAGNAFL</t>
  </si>
  <si>
    <t>ASY FLEX IMPELER6000ML MAGNAFL</t>
  </si>
  <si>
    <t>Assy, Flex Impeller - 8000 mL Magnaflex</t>
  </si>
  <si>
    <t>25ML CELSTIR COMPLETE</t>
  </si>
  <si>
    <t>25 mL Replacement Shaft Kit, Stainless</t>
  </si>
  <si>
    <t>50ML CELSTIR COMPLETE</t>
  </si>
  <si>
    <t>125 ML CELSTIR COMPLETE</t>
  </si>
  <si>
    <t>50 mL Shaft Replacement Kit, Stainless</t>
  </si>
  <si>
    <t>125ML REPLACEMENT SHAFT KIT</t>
  </si>
  <si>
    <t>250ML CELSTIR COMPLETE</t>
  </si>
  <si>
    <t>250ML SHAFT REPLACEMENT KIT</t>
  </si>
  <si>
    <t>500ML CELSTIR COMPLETE</t>
  </si>
  <si>
    <t>500ML REPLACEMENT SHAFT KIT</t>
  </si>
  <si>
    <t>500ML REPLACEMENT SHAFT KIT,SS</t>
  </si>
  <si>
    <t>1L SHAFT REPLACEMENT KIT</t>
  </si>
  <si>
    <t>3 L REPLACEMENT SHAFT KIT</t>
  </si>
  <si>
    <t>3000ML CELSTIR COMPLETE</t>
  </si>
  <si>
    <t>6 L Replacement Shaft Kit, Stainless</t>
  </si>
  <si>
    <t>6000 ML CELSTIR COMPLETE</t>
  </si>
  <si>
    <t>8000ML CELSTIR COMPLETE</t>
  </si>
  <si>
    <t>8 L Replacement Shaft Kit, Stainless</t>
  </si>
  <si>
    <t>Assy, Impeller - 25 mL Celstir</t>
  </si>
  <si>
    <t>ASSY IMPELLER - 50ML CELSTIR</t>
  </si>
  <si>
    <t>ASSY IMPELLER - 125ML CELSTIR</t>
  </si>
  <si>
    <t>ASSY IMPELLER - 250ML CELSTIR</t>
  </si>
  <si>
    <t>ASSY IMPELLER - 500ML CELSTIR</t>
  </si>
  <si>
    <t>ASSY, IMPELLER, RETRO-FIT - 500 ML CELST</t>
  </si>
  <si>
    <t>ASSY IMPELLER - 1000ML CELSTIR</t>
  </si>
  <si>
    <t>ASSY IMPELLER - 3000ML CELSTIR</t>
  </si>
  <si>
    <t>ASSY IMPELLER - 6000ML CELSTIR</t>
  </si>
  <si>
    <t>Assy, Impeller - 8000 mL Celstir</t>
  </si>
  <si>
    <t>25ML CELSTIR FLASK</t>
  </si>
  <si>
    <t>50ML CELSTIR FLASK</t>
  </si>
  <si>
    <t>125ML CELSTIR FLASK</t>
  </si>
  <si>
    <t>250ML CELSTIR FLASK</t>
  </si>
  <si>
    <t>500 mL Celstir Flask</t>
  </si>
  <si>
    <t>1000ML CELSTIR FLASK</t>
  </si>
  <si>
    <t>3000ML CELSTIR FLASK</t>
  </si>
  <si>
    <t>6000 mL Celstir Flask</t>
  </si>
  <si>
    <t>8000ML CELSTIR FLASK</t>
  </si>
  <si>
    <t>25 ML CELSTIR, JACKETED, CMP</t>
  </si>
  <si>
    <t>50ML CELSTIR JACKETED COMPLETE</t>
  </si>
  <si>
    <t>125ML CELSTIR JACKETD COMPLETE</t>
  </si>
  <si>
    <t>250 ML CELSTIR, JACKETED, CMP</t>
  </si>
  <si>
    <t>500 ML CELSTIR, JACKETED, CMP</t>
  </si>
  <si>
    <t>1000 ML CELSTIR, JACKETED, CMP</t>
  </si>
  <si>
    <t>25ML CELSTIR FLASK JACKET WCAP</t>
  </si>
  <si>
    <t>50ML CELSTIR FLASK JACKET WCAP</t>
  </si>
  <si>
    <t>125 mL Celstir Flask, Jacketed W/Caps</t>
  </si>
  <si>
    <t>250 mL Celstir Flask, Jacketed W/Caps</t>
  </si>
  <si>
    <t>500 mL Celstir Flask, Jacketed W/Caps</t>
  </si>
  <si>
    <t>1000 mL Celstir Flask, Jacketed W/Caps</t>
  </si>
  <si>
    <t>ASSY, RETROFIT - 1000ML CELSTIR COMPLETE</t>
  </si>
  <si>
    <t>ASSY, RETRO-FIT - 3000 ML CELSTIR COMPLE</t>
  </si>
  <si>
    <t>1 ML TISSUE GRINDER TENBROECK</t>
  </si>
  <si>
    <t>2ML TISSUE GRINDER TENBROECK</t>
  </si>
  <si>
    <t>7 ML TISSUE GRINDER, TENBROECK</t>
  </si>
  <si>
    <t>15ML TISSUE GRINDER TENBROECK</t>
  </si>
  <si>
    <t>40ML TISSUE GRINDER TENBROECK</t>
  </si>
  <si>
    <t>0.5ML MICRO TISSUE GRINDER</t>
  </si>
  <si>
    <t>MICRO PESTLE FOR 357535</t>
  </si>
  <si>
    <t>1 ML TISSUE GRINDER, DOUNCE</t>
  </si>
  <si>
    <t>7 ML TISSUE GRINDER, DOUNCE</t>
  </si>
  <si>
    <t>15 ML TISSUE GRINDER, DOUNCE</t>
  </si>
  <si>
    <t>40 ML TISSUE GRINDER, DOUNCE</t>
  </si>
  <si>
    <t>7ML TISSUE GRINDER DOUNCE SS</t>
  </si>
  <si>
    <t>15ML TISSUE GRINDER DOUNCE SS</t>
  </si>
  <si>
    <t>40ML TISSUE GRINDER DOUNCE SS</t>
  </si>
  <si>
    <t>PESTLE FOR 357844</t>
  </si>
  <si>
    <t>Mortar For 357844</t>
  </si>
  <si>
    <t>0.1 ML TISSUE GRINDER</t>
  </si>
  <si>
    <t>0.2ML TISSUE GRINDER</t>
  </si>
  <si>
    <t>MICRODISPOSABLE TISSUE GRINDER</t>
  </si>
  <si>
    <t>2 mL Pestle, Serrated</t>
  </si>
  <si>
    <t>2ML TIS GRINDR PE SERRA PESTLE</t>
  </si>
  <si>
    <t>5ML PESTLE SERRATED</t>
  </si>
  <si>
    <t>5ML PESTLE SERRATED POTTER-ELV</t>
  </si>
  <si>
    <t>10 mL Pestle, Serrated</t>
  </si>
  <si>
    <t>10ML PESTLE SERRATED POTTERELV</t>
  </si>
  <si>
    <t>15 mL Pestle, Serrated</t>
  </si>
  <si>
    <t>15ML TG POTTERELV SERRA PESTLE</t>
  </si>
  <si>
    <t>30 mL Pestle, Serrated</t>
  </si>
  <si>
    <t>30ML PESTLE SERRATED POTTERELV</t>
  </si>
  <si>
    <t>55 mL Pestle, Serrated</t>
  </si>
  <si>
    <t>55ML TG POTTERELV SERRA PESTLE</t>
  </si>
  <si>
    <t>2ML TISSUE GRINDER POTELV CTD</t>
  </si>
  <si>
    <t>2ML MORTAR ONLY POTTER-ELV CTD</t>
  </si>
  <si>
    <t>5ML TISSUE GRINDER POTELV CTD</t>
  </si>
  <si>
    <t>5ML MORTAR ONLY POTELV CTD</t>
  </si>
  <si>
    <t>10ML TISSUE GRINDER POTELV CTD</t>
  </si>
  <si>
    <t>10ML MORTAR ONLY POTELV CTD</t>
  </si>
  <si>
    <t>15ML TISSUE GRINDER POTELV CTD</t>
  </si>
  <si>
    <t>15ML MORTAR ONLY POTTERELV CTD</t>
  </si>
  <si>
    <t>30ML TISSUE GRINDER POTELV CTD</t>
  </si>
  <si>
    <t>30ML MORTAR ONLY POTTERELV CTD</t>
  </si>
  <si>
    <t>55ML TISSUE GRINDER, POTTER-EL</t>
  </si>
  <si>
    <t>55ML MORTAR ONLY POTTERELV CTD</t>
  </si>
  <si>
    <t>2ML PESTLE ONLY POTTERELV PTFE</t>
  </si>
  <si>
    <t>2ML MORTAR ONLY POTTER-ELV</t>
  </si>
  <si>
    <t>2ML TISSUE GRINDER POTTER-ELV</t>
  </si>
  <si>
    <t>5ML PESTLE ONLY POTTERELV PTFE</t>
  </si>
  <si>
    <t>5ML MORTAR ONLY POTTER-ELV</t>
  </si>
  <si>
    <t>5ML TISSUE GRINDER, POTTER-ELV</t>
  </si>
  <si>
    <t>10 mL Pestle Only, Potter-ELV, PTFE</t>
  </si>
  <si>
    <t>10ML MORTAR ONLY POTTER-ELV</t>
  </si>
  <si>
    <t>10ML TISSUE GRINDER POTTER-ELV</t>
  </si>
  <si>
    <t>15ML PESTLEONLY POTTERELV PTFE</t>
  </si>
  <si>
    <t>15ML MORTAR ONLY POTTER-ELV</t>
  </si>
  <si>
    <t>15ML TISSUE GRINDER POTTER-ELV</t>
  </si>
  <si>
    <t>30ML PESTLE ONLY POTTRELV PTFE</t>
  </si>
  <si>
    <t>30ML MORTAR ONLY POTTER-ELV</t>
  </si>
  <si>
    <t>30ML TISSUE GRINDER POTTER-ELV</t>
  </si>
  <si>
    <t>55 mL Pestle Only, Potter-ELV, PTFE</t>
  </si>
  <si>
    <t>55ML MORTAR ONLY POTTER-ELV</t>
  </si>
  <si>
    <t>55ML TISSUE GRINDER POTTER-ELV</t>
  </si>
  <si>
    <t>1 ML PESTLE ONLY TAPERED</t>
  </si>
  <si>
    <t>1 ML MORTAR TAPERED</t>
  </si>
  <si>
    <t>1 ML TISUE GRINDER TAPERED GND</t>
  </si>
  <si>
    <t>3 ML PESTLE ONLY TAPERED</t>
  </si>
  <si>
    <t>3 mL Mortar Only, Tapered, Gnd</t>
  </si>
  <si>
    <t>3ML TISSUE GRINDER, GRND TAPER</t>
  </si>
  <si>
    <t>5ML PESTLE ONLY TAPERED</t>
  </si>
  <si>
    <t>5ML MORTAR ONLY TAPERED GND</t>
  </si>
  <si>
    <t>5ML TISSUE GRINDER TAPERED GND</t>
  </si>
  <si>
    <t>15ML PESTLE ONLY TAPERED</t>
  </si>
  <si>
    <t>15ML MORTAR ONLY TAPERED GND</t>
  </si>
  <si>
    <t>15ML TISSUE GRINDER, GRND TAPE</t>
  </si>
  <si>
    <t>1 ML PESTLE ONLY TAPERED PTFE</t>
  </si>
  <si>
    <t>1 ML MORTAR ONLY TAPERED</t>
  </si>
  <si>
    <t>1 ML TISSUE GRINDER TAPERED</t>
  </si>
  <si>
    <t>3 mL Pestle Only, Tapered, PTFE</t>
  </si>
  <si>
    <t>3 ML MORTAR ONLY TAPERED</t>
  </si>
  <si>
    <t>3 ML TISSUE GRINDER TAPERED</t>
  </si>
  <si>
    <t>5ML PESTLE ONLY TAPERED PTFE</t>
  </si>
  <si>
    <t>5ML MORTAR ONLY TAPERED</t>
  </si>
  <si>
    <t>5ML TISSUE GRINDER TAPERED</t>
  </si>
  <si>
    <t>15 mL Pestle Only, Tapered, PTFE</t>
  </si>
  <si>
    <t>15ML MORTAR ONLY TAPERED</t>
  </si>
  <si>
    <t>15ML TISSUE GRINDER TAPERED</t>
  </si>
  <si>
    <t>MICRO TISSUE GRINDER KIT</t>
  </si>
  <si>
    <t>16X100MM TUBE CULT 15-415 CAP</t>
  </si>
  <si>
    <t>16X125MM TUBE, RB, 15-415 CAP</t>
  </si>
  <si>
    <t>20X 150MM TUBE CULT 18-415 CAP</t>
  </si>
  <si>
    <t>16X100MM TUBE CULT 15-415 PTFE</t>
  </si>
  <si>
    <t>16X125MM TUBE CULT 15-415 PTFE</t>
  </si>
  <si>
    <t>20X150MM TUBE, RB, 18-415 PTFE</t>
  </si>
  <si>
    <t>60ML CONT P/S PLN LBL METAL C</t>
  </si>
  <si>
    <t>60ML CONT P/S NO LBL METAL C</t>
  </si>
  <si>
    <t>60ML CONT P/S PRNTD LB METAL C</t>
  </si>
  <si>
    <t>60ML CONT P/S NO LB PLASTIC C</t>
  </si>
  <si>
    <t>60ML CONT PRNTD LB PLASTIC C</t>
  </si>
  <si>
    <t>60ML CONT P/S PLN LB PLASTIC C</t>
  </si>
  <si>
    <t>24 HOUR URINE CONT NO LB</t>
  </si>
  <si>
    <t>24 HOUR URINE CONT PRINTED LB</t>
  </si>
  <si>
    <t>100ML CONT P/S PLAIN L METAL C</t>
  </si>
  <si>
    <t>100ML CONT P/S NO LB METAL C</t>
  </si>
  <si>
    <t>100ML CONT P/S PRNTD LB MTL C</t>
  </si>
  <si>
    <t>150ML CONT METAL CAP NO LB</t>
  </si>
  <si>
    <t>150ML CONT METAL CAP PRNTD LB</t>
  </si>
  <si>
    <t>150ML CONT PLAIN LB METAL C</t>
  </si>
  <si>
    <t>250ML CONT P/S PRNTD LB MTL C</t>
  </si>
  <si>
    <t>250ML CONT P/S NO LABEL MTL C</t>
  </si>
  <si>
    <t>250ML CONT P/S PLN LBL METAL C</t>
  </si>
  <si>
    <t>100 mm Sealing Ring, FKM</t>
  </si>
  <si>
    <t>100 MM O-RING SILICONE</t>
  </si>
  <si>
    <t>ALUMPLATE FOR 100MM DESICCATOR</t>
  </si>
  <si>
    <t>AUTOCLAVE B HIGH-TEMP 310X660</t>
  </si>
  <si>
    <t>AUTOCLAVE B HIGH-TEMP 415X600</t>
  </si>
  <si>
    <t>AUTOCLAVE B HIGH-TEMP 610X810</t>
  </si>
  <si>
    <t>SAMPLE B W-BIO-HAZ 140X150X200</t>
  </si>
  <si>
    <t>SAMPLE B W BIO H-L 225X150X200</t>
  </si>
  <si>
    <t>SAMPLE BAG PLN 140 X 150 X 200</t>
  </si>
  <si>
    <t>BAG SPEC SAMPLE W-WALLET 6X9X8</t>
  </si>
  <si>
    <t>11MM DISH MICRO WEIGHIN ALUMIN</t>
  </si>
  <si>
    <t>20MM DISH MICRO WEIGH ALUMINUM</t>
  </si>
  <si>
    <t>2 mm Id X 25' Tubing, Silicone</t>
  </si>
  <si>
    <t>3 MM ID X 25' TUBING, SILICONE</t>
  </si>
  <si>
    <t>6 MM ID X 25' TUBING, SILICONE</t>
  </si>
  <si>
    <t>8 mm Id X 25' Tubing, Silicone</t>
  </si>
  <si>
    <t>2 mm Id X 5' Tubing Assy, Silicone</t>
  </si>
  <si>
    <t>3 mm Id X 5' Tubing Assy, Silicone</t>
  </si>
  <si>
    <t>6 MM ID X 5' TUBING ASSY, SILI</t>
  </si>
  <si>
    <t>8 mm Id X 5' Tubing Assy, Silicone</t>
  </si>
  <si>
    <t>2 mm Id X 5' Tubing Assy, FKM</t>
  </si>
  <si>
    <t>3 mm Id X 5' Tubing Assy, FKM</t>
  </si>
  <si>
    <t>6 mm Id X 5' Tubing Assy, FKM</t>
  </si>
  <si>
    <t>8 mm Id X 5' Tubing Assy, FKM</t>
  </si>
  <si>
    <t>3MM GLASS SINKER</t>
  </si>
  <si>
    <t>6MM GLASS SINKER</t>
  </si>
  <si>
    <t>Hose Barb W/Luer</t>
  </si>
  <si>
    <t>3MM DELIVERY NOZZLE PP</t>
  </si>
  <si>
    <t>6 mm Delivery Nozzle, PP</t>
  </si>
  <si>
    <t>8 mm Delivery Nozzle, PP</t>
  </si>
  <si>
    <t>KITCYANIDE DIST CLEAR-SEAL JTS</t>
  </si>
  <si>
    <t>JACKET ABSORB 19/38 CLEAR-SEAL</t>
  </si>
  <si>
    <t>TOP ABSORBER 19/38 CLEAR-SEAL</t>
  </si>
  <si>
    <t>COLD FINGER 29/42 CLEAR-SEAL</t>
  </si>
  <si>
    <t>JACKET COLD FINGER 29/42 CLEAR</t>
  </si>
  <si>
    <t>1000ML FLASK RB 19/38 CLEAR</t>
  </si>
  <si>
    <t>TUBE INLET 19/38 CLEAR-SEAL</t>
  </si>
  <si>
    <t>50ML CENT-T CON P/P IN BAGS ST</t>
  </si>
  <si>
    <t>50ML CENT-T CON P/P RACKED ST</t>
  </si>
  <si>
    <t>15ML CENT-T CON P/S IN BAGS ST</t>
  </si>
  <si>
    <t>15ML CENT-T CON P/S RACKED ST</t>
  </si>
  <si>
    <t>15ML CENT-T CON P/P IN BAGS ST</t>
  </si>
  <si>
    <t>15ML CENT-T CON P/P RACKED ST</t>
  </si>
  <si>
    <t>50ML CENT-T S-STAND P/P BAGS S</t>
  </si>
  <si>
    <t>270MM COL 3-BALL SNYD 24/40 CL</t>
  </si>
  <si>
    <t>200MM COLUMN DISTILLING 19/22</t>
  </si>
  <si>
    <t>30X190MM EXTRACTOR SOXHLET GND</t>
  </si>
  <si>
    <t>40X205MM EXTRACTOR SOXHLET GND</t>
  </si>
  <si>
    <t>50X250MM EXTRACTOR SOXHLET GND</t>
  </si>
  <si>
    <t>APP SOXHLET EXTRACTION MICRO</t>
  </si>
  <si>
    <t>85 mm Condenser, Soxhlet, Thds</t>
  </si>
  <si>
    <t>22 X 99 mm Extractor, Soxhlet, Thds</t>
  </si>
  <si>
    <t>125ML APP SOXHLET EXTRACTION</t>
  </si>
  <si>
    <t>250ML APP SOXHLET EXTRACTION</t>
  </si>
  <si>
    <t>500 mL APP, Soxhlet Extraction, Gnd</t>
  </si>
  <si>
    <t>25MM ASY VACUM FILTER FRIT SUP</t>
  </si>
  <si>
    <t>25MM VACUM FILTER ASY SS SUP</t>
  </si>
  <si>
    <t>15ML GLASS FUNNEL FOR 25MM</t>
  </si>
  <si>
    <t>50ML GLASS FUNNEL FOR 25MM</t>
  </si>
  <si>
    <t>25MM SUPPORT BASE FRITTED</t>
  </si>
  <si>
    <t>25MM SUPPORT BASE SS</t>
  </si>
  <si>
    <t>25MM CLAMP ALUMINUM</t>
  </si>
  <si>
    <t>NO 5 STOPPER SILICONE</t>
  </si>
  <si>
    <t>25MM SCREEN FILTER SUPPORT SS</t>
  </si>
  <si>
    <t>25MM GASKET SUPPORT SCREN PTFE</t>
  </si>
  <si>
    <t>47MM ASSY, VAC FILTER, FRIT SU</t>
  </si>
  <si>
    <t>300ML FUNNEL, GLASS, 47 MM</t>
  </si>
  <si>
    <t>47MM SUPPORT BASE FRITTED</t>
  </si>
  <si>
    <t>47MM CLAMP ALUMINUM</t>
  </si>
  <si>
    <t>NO 8 STOPPER SILICONE 6MM HOLE</t>
  </si>
  <si>
    <t>47MM VACUUM FILTER ASSY, SS SU</t>
  </si>
  <si>
    <t>47MM SUPPORT BASE SS</t>
  </si>
  <si>
    <t>47MM SCREEN, FILTER SUPPORT, S</t>
  </si>
  <si>
    <t>47MM GASKET SUPP SCREEN PTFE</t>
  </si>
  <si>
    <t>47MM ASY VACUM FILTER PTFE FCD</t>
  </si>
  <si>
    <t>47MM SUPORT BASE FRIT PTFE FAC</t>
  </si>
  <si>
    <t>300ML FUNNEL GLASS PTFE 47MM</t>
  </si>
  <si>
    <t>47MM ASSY, VAC FILTER, 1 L FLA</t>
  </si>
  <si>
    <t>47MM SUPPORT BASE, FRIT, 40/35</t>
  </si>
  <si>
    <t>47MM ASSY, VAC FILTER 40/35 S</t>
  </si>
  <si>
    <t>47MM SUPPORT BASE SS 40/35</t>
  </si>
  <si>
    <t>100ML GLASS FUNNEL FOR 47MM</t>
  </si>
  <si>
    <t>500ML FUNNEL GLASS 47MM</t>
  </si>
  <si>
    <t>1000ML FUNNEL GLASS 47MM</t>
  </si>
  <si>
    <t>90MM VAC FILTER ASSY, SS SUPT</t>
  </si>
  <si>
    <t>90MM VAC FILTER ASSY PTFE SUP</t>
  </si>
  <si>
    <t>90MM VAC FILTER ASSY FRIT SUPT</t>
  </si>
  <si>
    <t>90MM SUPPORT BASE</t>
  </si>
  <si>
    <t>90MM VACFILTER ASSY 40/35 SS</t>
  </si>
  <si>
    <t>90MM VACFILTER ASSY 40/35 PTFE</t>
  </si>
  <si>
    <t>90MM VAC FILTER ASSY, 40/35 FS</t>
  </si>
  <si>
    <t>90MM SUPPORT BASE 40/35</t>
  </si>
  <si>
    <t>1L GLASS FUNNEL -90 MM- W/COL</t>
  </si>
  <si>
    <t>90MM SCREEN FILTER SUPPORT S/S</t>
  </si>
  <si>
    <t>ADAPTER KECK</t>
  </si>
  <si>
    <t>47MM FILTER BASE W/ADAPTER</t>
  </si>
  <si>
    <t>47MM ADAPTER ASSY, FILT, 40/35</t>
  </si>
  <si>
    <t>Adapter, Filtration, 13-425 Thd</t>
  </si>
  <si>
    <t>125ML FLASK FLTBTM 24/40GND JT</t>
  </si>
  <si>
    <t>250ML FLASK FLTBTM 24/40GND JT</t>
  </si>
  <si>
    <t>500ML FLASK FLTBTM 24/40GND JT</t>
  </si>
  <si>
    <t>250ML FLASK ROUND BTM 19/22</t>
  </si>
  <si>
    <t>500 mL Flask, Round Bottom, 19/22 Clr</t>
  </si>
  <si>
    <t>14MM FREEZE DRY RBER STOP GRY</t>
  </si>
  <si>
    <t>25ML FLASK ERLENMEY 20-400 THD</t>
  </si>
  <si>
    <t>1000ML FLASK ERLENMEY</t>
  </si>
  <si>
    <t>125ML FLSKFLTR GRAD NO5 STPJT</t>
  </si>
  <si>
    <t>1000ML FLSKFLTR GRAD NO8 STPJT</t>
  </si>
  <si>
    <t>2000ML FLSKFLTR GRAD NO8 STPJT</t>
  </si>
  <si>
    <t>1000ML FLSK FLTR CTD NO8 STPJT</t>
  </si>
  <si>
    <t>1000 ML FLASK, FILTER, 40/35</t>
  </si>
  <si>
    <t>2000ML FLASK FILTER 40/35</t>
  </si>
  <si>
    <t>1000ML FLASK FILTER CTD 40/35</t>
  </si>
  <si>
    <t>125ML FLASK ERLENMEY 24/40 CLR</t>
  </si>
  <si>
    <t>200 mL Flask, Reaction, 24/40 Clr</t>
  </si>
  <si>
    <t>1.2ML CLEAR CRYULE</t>
  </si>
  <si>
    <t>1.2ML CRYULE AMPUL CLR PRESCOR</t>
  </si>
  <si>
    <t>2ML CRYUL CLR PRESCORGOLD BAND</t>
  </si>
  <si>
    <t>Square Box For 1 mL Cryules</t>
  </si>
  <si>
    <t>Square Box For 2 mL Cryules</t>
  </si>
  <si>
    <t>1 ML VACULE CLEAR PRESCORED</t>
  </si>
  <si>
    <t>5ML VACULE WITH 22-350 CAP</t>
  </si>
  <si>
    <t>10ML VACULE WITH 22-350 CAP</t>
  </si>
  <si>
    <t>4ML S/T VACULE TYPE I CLR</t>
  </si>
  <si>
    <t>125ML FUNNEL SEPARATORY 19/22</t>
  </si>
  <si>
    <t>2ML CLR NEUT INJ V 13MM CRIMP</t>
  </si>
  <si>
    <t>13MM FREEZE DRYING STPR GREY</t>
  </si>
  <si>
    <t>20MM FREEZE DRYING STPR GREY</t>
  </si>
  <si>
    <t>13MM FULLY TEAR OFF SEALS SIL</t>
  </si>
  <si>
    <t>20MM CENTRE TEAR OFF SEALS S</t>
  </si>
  <si>
    <t>20MM FULLY TEAR OFF SEALS SIL</t>
  </si>
  <si>
    <t>13MM INJECTION STOPPERS GREY</t>
  </si>
  <si>
    <t>20MM SILICONE STPR 212500401</t>
  </si>
  <si>
    <t>10ML CLR MOULDD INJ V 20MM CRM</t>
  </si>
  <si>
    <t>50ML CLR MOULDD INJ V 20MM NCK</t>
  </si>
  <si>
    <t>100ML CLR MOULDD INJ V 20MM NK</t>
  </si>
  <si>
    <t>1ML GRADUATED PASTEUR PIPETTE</t>
  </si>
  <si>
    <t>3ML GRADUATED PASTEUR PIPETTE</t>
  </si>
  <si>
    <t>TEST TUBE POLYSTYRENE 75 X 13</t>
  </si>
  <si>
    <t>TEST TUBE POLYSTYRENE 100 X 16</t>
  </si>
  <si>
    <t>PIP TIP EPPENDORF YELL 5-100UL</t>
  </si>
  <si>
    <t>PIP TIP EPPENBLUE 100-1000UL</t>
  </si>
  <si>
    <t>PIP TIP OXFORD SLIM 10-200UL</t>
  </si>
  <si>
    <t>TEST TUBE POLYSTYRENE 150 X 16</t>
  </si>
  <si>
    <t>PIP TIP GIL BLUE 200-1000UL</t>
  </si>
  <si>
    <t>PIP TIP GILSON YELL 5-200UL</t>
  </si>
  <si>
    <t>Thin Stem Micro-past-pipette</t>
  </si>
  <si>
    <t>Small Bulb Graduated Past Pip</t>
  </si>
  <si>
    <t>JUMBO PASTEUR PIPETTE</t>
  </si>
  <si>
    <t>10UL INOC LOOP HARD BLUE 20S</t>
  </si>
  <si>
    <t>1UL HARD LOOP P/S</t>
  </si>
  <si>
    <t>1UL INOC LOOP HARD BLUE 20S</t>
  </si>
  <si>
    <t>10UL HARD LOOP P/S</t>
  </si>
  <si>
    <t>5ul Inoc Loop Soft Red 20s`</t>
  </si>
  <si>
    <t>INOCU SPREADER L-SHAPE 1S</t>
  </si>
  <si>
    <t>INOCU SPREADER L-SHAPE 5S</t>
  </si>
  <si>
    <t>Inocu Spreader L-shape 25s</t>
  </si>
  <si>
    <t>75mm Gen Purpose Capillary T</t>
  </si>
  <si>
    <t>3ML GRADUATED PAST STERILE 1S</t>
  </si>
  <si>
    <t>1ML GRAD PAST PIP STERILE 1S</t>
  </si>
  <si>
    <t>SHELF FOR ROLL-IN INCUBATOR</t>
  </si>
  <si>
    <t>19/22 CLEAR-SEAL JOINT INNER</t>
  </si>
  <si>
    <t>24/40 Clear-Seal Joint, Inner</t>
  </si>
  <si>
    <t>19/22 CLEAR-SEAL JOINT OUTER</t>
  </si>
  <si>
    <t>24/40 Clear-Seal Joint, Outer</t>
  </si>
  <si>
    <t>KIT MICRO 19/22 CLEAR JOINTS</t>
  </si>
  <si>
    <t>RUBBER LEASH FOR BOD STOPPER</t>
  </si>
  <si>
    <t>SLIDE BOERNER MICRO</t>
  </si>
  <si>
    <t>35X75 BTL HYBRDPBT CAPPTFE/SIL</t>
  </si>
  <si>
    <t>35X100BTL HYBRIDPBTCAPPTFE/SIL</t>
  </si>
  <si>
    <t>35X150MM HYBRID BTL,PBT CAP</t>
  </si>
  <si>
    <t>35X300BTL HYBRDPBT CAPPTFE/SIL</t>
  </si>
  <si>
    <t>70X300 BTL HYBRID BND PTFE LN</t>
  </si>
  <si>
    <t>RACK FOR HYBRIDIZATION BOTTLE</t>
  </si>
  <si>
    <t>35X75MM HYBR PTFE/SIL LN CTD</t>
  </si>
  <si>
    <t>35X100MM HYBR PTFE/SIL LN CT</t>
  </si>
  <si>
    <t>35X150MM HYBR PTFE/SIL LN CT</t>
  </si>
  <si>
    <t>35X300MM HYBR PTFE/SIL LN CT</t>
  </si>
  <si>
    <t>70X300MM HYBR BND PTFE LN CT</t>
  </si>
  <si>
    <t>250 mL Btl, Glass Amb III, 33 mm Finish</t>
  </si>
  <si>
    <t>500 mL Btl, Glass Clr I, 33 mm Finish</t>
  </si>
  <si>
    <t>500 mL Btl,Glass Amb III ,33 mm Fin, Ctd</t>
  </si>
  <si>
    <t>1000 mL Btl, Glass Amb III, 45 mm Finish</t>
  </si>
  <si>
    <t>2500 mL Btl, Glass Amb III, 45 mm Finish</t>
  </si>
  <si>
    <t>28 mm Adapter, Screw Neck</t>
  </si>
  <si>
    <t>38 mm Adapter, Screw Neck</t>
  </si>
  <si>
    <t>45 mm Adapter, Screw Neck</t>
  </si>
  <si>
    <t>250 ML LP RESERVOIR, AMB</t>
  </si>
  <si>
    <t>1000 ML LP RESERVOIR, AMB</t>
  </si>
  <si>
    <t>2000 ML LP RESERVOIR, AMB</t>
  </si>
  <si>
    <t>48 POS RACK, PP 15.5MM OPEN ID</t>
  </si>
  <si>
    <t>36 POS RACK, PP 23.1MM OPEN ID</t>
  </si>
  <si>
    <t>50 POS RACK, PP 28.1MM OPEN ID</t>
  </si>
  <si>
    <t>50 POS RACK PP 30MM OPEN ID</t>
  </si>
  <si>
    <t>90 POS RACK, PP 17.1MM OPEN ID</t>
  </si>
  <si>
    <t>E-Z SAMPLER COMPLETE</t>
  </si>
  <si>
    <t>125ML BTL E-Z SAMPLER</t>
  </si>
  <si>
    <t>500ML BOMB SAMPLER STAIN STL</t>
  </si>
  <si>
    <t>COLIWASA GL DISP PRESCORED</t>
  </si>
  <si>
    <t>COLIWASA GLS REUSE UNSCORED</t>
  </si>
  <si>
    <t>COLIWASA GLS REUSE PRESCORED</t>
  </si>
  <si>
    <t>REPLACEMENT SEALS PTFE</t>
  </si>
  <si>
    <t>COLIWASA TRUMPET GLS DISPOSE</t>
  </si>
  <si>
    <t>4' COLIWAS MODULAR PVC W/BRUSH</t>
  </si>
  <si>
    <t>6' COLIWASA MODU PVC W/BRUSH</t>
  </si>
  <si>
    <t>4' EXTENSION AND CONNECTOR PVC</t>
  </si>
  <si>
    <t>PVC BOT PLATE &amp; STAIN STL NUT</t>
  </si>
  <si>
    <t>DRUM OPENER</t>
  </si>
  <si>
    <t>25ML DRUM THIEF GLASS</t>
  </si>
  <si>
    <t>75ML DRUM THIEF GLASS</t>
  </si>
  <si>
    <t>150ML DRUM THIEF GLASS</t>
  </si>
  <si>
    <t>SCOOP STAIN STEEL</t>
  </si>
  <si>
    <t>10 SLIDE STAINING DISH</t>
  </si>
  <si>
    <t>20 SLIDE STAINING DISH COMPLET</t>
  </si>
  <si>
    <t>DISH ONLY 20 SLIDE</t>
  </si>
  <si>
    <t>COVER ONLY 20 SLIDE</t>
  </si>
  <si>
    <t>DISH AND COVER, 20 SLIDE</t>
  </si>
  <si>
    <t>RACK ONLY 20 SLIDE</t>
  </si>
  <si>
    <t>HANDLE ONLY 20 SLIDE</t>
  </si>
  <si>
    <t>RACK ONLY, 30 SLIDE</t>
  </si>
  <si>
    <t>RACK&amp;HANDLE 16 SLIDE STN DISH</t>
  </si>
  <si>
    <t>DISH ONLY 16 30&amp;40 SLIDE RACKS</t>
  </si>
  <si>
    <t>COVER ONLY 16 30&amp;40 SLIDE RACK</t>
  </si>
  <si>
    <t>DISH&amp;COVER 16,20&amp;30 SLIDE RACK</t>
  </si>
  <si>
    <t>RACK AND HANDLE 40 SLIDES</t>
  </si>
  <si>
    <t>50 SLIDE STAIN DISH COMPLETE</t>
  </si>
  <si>
    <t>DISH ONLY, 50 SLIDE</t>
  </si>
  <si>
    <t>COVER ONLY 50 SLIDE</t>
  </si>
  <si>
    <t>DISH AND COVER ONLY 50 SLIDE</t>
  </si>
  <si>
    <t>RACK ONLY 50 SLIDE</t>
  </si>
  <si>
    <t>10 SLIDE STAIN JAR W GLASS CVR</t>
  </si>
  <si>
    <t>10 SLIDE STAIN JAR W WHT PP CP</t>
  </si>
  <si>
    <t>58-400 REPLACE CAP 5&amp;10 SLIDE</t>
  </si>
  <si>
    <t>5 SLIDE STAIN JAR W WHT PP CAP</t>
  </si>
  <si>
    <t>SLIDE GRIP</t>
  </si>
  <si>
    <t>16 SLIDE STAINING JAR WITH CVR</t>
  </si>
  <si>
    <t>16 SLIDE STAINING JAR HELLENDA</t>
  </si>
  <si>
    <t>10 X 3 mm Spin Bar</t>
  </si>
  <si>
    <t>SPIN VANE FOR 1ML V-VIAL</t>
  </si>
  <si>
    <t>SPIN VANE FOR 3 &amp; 5ML V-VIAL</t>
  </si>
  <si>
    <t>120 Vac Overhead Stirrer</t>
  </si>
  <si>
    <t>Paddle, Swivel Blade, Ss</t>
  </si>
  <si>
    <t>1/4 X 6 Extension Rod, Ss</t>
  </si>
  <si>
    <t>1/4 X 12 Extension Rod, Ss</t>
  </si>
  <si>
    <t>1/4 Extension Sleeve, Ss</t>
  </si>
  <si>
    <t>19/22 Stopper, PTFE</t>
  </si>
  <si>
    <t>13-425 HOSE CONNECTOR</t>
  </si>
  <si>
    <t>Bleed Tube</t>
  </si>
  <si>
    <t>14/20 TUBE DRYING</t>
  </si>
  <si>
    <t>96 POS RACK PP 9.5MM OPEN ID</t>
  </si>
  <si>
    <t>50 POS RACK PP 12.5MM OPEN ID</t>
  </si>
  <si>
    <t>6ML SVIAL 13MM UREA CAP FOIL L</t>
  </si>
  <si>
    <t>6ML SVIAL 15MM UREA CAP FOIL L</t>
  </si>
  <si>
    <t>20ML LS VIAL NO CAP</t>
  </si>
  <si>
    <t>20ML LSVIAL 22MM PP CAP FMD PE</t>
  </si>
  <si>
    <t>20ML LSVIAL 22MM PP CAP FOIL L</t>
  </si>
  <si>
    <t>20ML LSVIAL 22MM UREA CAP FOIL</t>
  </si>
  <si>
    <t>20ML LSVIAL,22MM UREA CAP,PE C</t>
  </si>
  <si>
    <t>20ML LSVIAL 22MM UREA CAP,LDPE</t>
  </si>
  <si>
    <t>20ML VIAL 24-400 PP CAP FMD PE</t>
  </si>
  <si>
    <t>20ML LSVIAL 24MM PP CAP FOIL L</t>
  </si>
  <si>
    <t>20ML VIAL 24-400 UREA CAP FOIL</t>
  </si>
  <si>
    <t>20ML LSVIAL 24MM UREA CAP PE D</t>
  </si>
  <si>
    <t>20ML VIAL 22-400PP CAPSEP FMD</t>
  </si>
  <si>
    <t>20ML VIAL 22-400PP CAPSEP FOIL</t>
  </si>
  <si>
    <t>20ML VIAL 22-400 UR CAP SEP FO</t>
  </si>
  <si>
    <t>20ML VIAL 22-400UR CAPSEPPECON</t>
  </si>
  <si>
    <t>20ML VIAL 24-400PP CAP SEP FMD</t>
  </si>
  <si>
    <t>20ML VIAL 24-400PP CAPSEP FOIL</t>
  </si>
  <si>
    <t>6ML SAMP HDPE 18MM PP CAP</t>
  </si>
  <si>
    <t>6ML SAMPULE HDPE 18MM PP CAP</t>
  </si>
  <si>
    <t>20ML LSVIAL HDPE PP CAP FMD PE</t>
  </si>
  <si>
    <t>20ML LSVIAL HDPE PP CAP FOIL L</t>
  </si>
  <si>
    <t>20ML LSVIAL HDPE UREA CAP FOIL</t>
  </si>
  <si>
    <t>20ML LSVIAL,HDPE,PE CAP NAT,NL</t>
  </si>
  <si>
    <t>20ML VIAL HDPEUREA CAP CONE</t>
  </si>
  <si>
    <t>20ML VIAL HDPE PP CAP SEP FMD</t>
  </si>
  <si>
    <t>20ML VIAL HDPE PP CAP SEP FOIL</t>
  </si>
  <si>
    <t>20ML VIAL HDPE PE CAP NAT</t>
  </si>
  <si>
    <t>20ML VIAL HDPE UR CAPSEP CONE</t>
  </si>
  <si>
    <t>20ML VIAL HDPE UR CAPSEP FOIL</t>
  </si>
  <si>
    <t>20ML LS VIAL PET PP CAP FMD</t>
  </si>
  <si>
    <t>20ML LS VIAL PET PP CAP FOIL</t>
  </si>
  <si>
    <t>20ML LS VIAL PET UR CAP FOIL</t>
  </si>
  <si>
    <t>20ML LS VIAL PET PP CAP</t>
  </si>
  <si>
    <t>20ML LSVIAL PET UREA CAP,PE CN</t>
  </si>
  <si>
    <t>20ML VIAL PET PP CAP SEP FMD</t>
  </si>
  <si>
    <t>20ML LS VIAL PET CAP SEP FOIL</t>
  </si>
  <si>
    <t>20ML VIAL PET UR CAP SEP FOIL</t>
  </si>
  <si>
    <t>20ML VIAL PET PE CAP SEP</t>
  </si>
  <si>
    <t>20ML VIAL PET UR CAPSEP CONE</t>
  </si>
  <si>
    <t>20ML VIAL PET PP CAPSEP FMD</t>
  </si>
  <si>
    <t>20ML VIAL PET PP CAPSEP FOIL</t>
  </si>
  <si>
    <t>20ML VIAL PET UR CAPSEP FOIL</t>
  </si>
  <si>
    <t>20ML LS VIAL PET PE CAPSEP</t>
  </si>
  <si>
    <t>SUB SURFACE GRAB SAMPLER I</t>
  </si>
  <si>
    <t>6' SUB SURFACE GRAB SAMPLER II</t>
  </si>
  <si>
    <t>12' SUB SURFACE GRAB SAMPL II</t>
  </si>
  <si>
    <t>18' SUB SURFACE GRAB SAMPL II</t>
  </si>
  <si>
    <t>1000ML SAMPL BTL WM 70-400 CAP</t>
  </si>
  <si>
    <t>1000ML SAMPL GRADTYP I 38-430</t>
  </si>
  <si>
    <t>RACK FOR IMHOFF CONE, 3-PLACE</t>
  </si>
  <si>
    <t>15MM OPAQUE LINERLESS POLY CAP</t>
  </si>
  <si>
    <t>10ML HEADSPACE VIAL FLAT BTM</t>
  </si>
  <si>
    <t>20ML HEADSPACE VIAL FLAT BTM</t>
  </si>
  <si>
    <t>40ML CLEAR EPA VIAL</t>
  </si>
  <si>
    <t>PRODUCT DISPENSER-SILVER BASE</t>
  </si>
  <si>
    <t>VIAL 8X35MM CLR MICROMER-BULK</t>
  </si>
  <si>
    <t>INSERT 1.0ML FOR ULPLATE</t>
  </si>
  <si>
    <t>INSERT 500UL AMB FOR ULPLATE</t>
  </si>
  <si>
    <t>INSERT 150UL FOR ULPLATE</t>
  </si>
  <si>
    <t>INSERT 1.2ML FOR ULPLATE</t>
  </si>
  <si>
    <t>INSERT 700UL AMB FOR ULPLATE</t>
  </si>
  <si>
    <t>INSERT 350UL FOR ULPLATE</t>
  </si>
  <si>
    <t>INSERT 2.2ML FOR ULPLATE</t>
  </si>
  <si>
    <t>INSERT 500UL FOR ULPLATE</t>
  </si>
  <si>
    <t>96 ROUND WELL DUST COVER EVA</t>
  </si>
  <si>
    <t>96 ROUND WELL PRC COVER EVA</t>
  </si>
  <si>
    <t>96 SQUARE WELL PRC COVER EVA</t>
  </si>
  <si>
    <t>BLU CAP PRECUT FEP/SILICONE</t>
  </si>
  <si>
    <t>KIT 1.2ML INS BLUE CAP FEP/SIL</t>
  </si>
  <si>
    <t>KIT 350UL INS BLU CAP FEP/SIL</t>
  </si>
  <si>
    <t>BLU CAPMAT PRECUT F/SIL SEPTA</t>
  </si>
  <si>
    <t>NAT CAPMAT PRECUT F/SIL SEPTA</t>
  </si>
  <si>
    <t>RED CAPMAT PRECUT F/SIL SEPTA</t>
  </si>
  <si>
    <t>NAT CAP PRECUT FEP/SILICONE</t>
  </si>
  <si>
    <t>RED CAP PRECUT FEP/SILICONE</t>
  </si>
  <si>
    <t>BLU CAP T/S STOPPER</t>
  </si>
  <si>
    <t>GRN CAP T/S STOPPER</t>
  </si>
  <si>
    <t>BLU CAPMAT T/S STOPPER</t>
  </si>
  <si>
    <t>NAT CAPMAT T/S STOPPER</t>
  </si>
  <si>
    <t>RED CAPMAT T/S STOPPER</t>
  </si>
  <si>
    <t>RED CAP T/S STOPPER</t>
  </si>
  <si>
    <t>96 SQ WELL SILICONE MAT THICK</t>
  </si>
  <si>
    <t>96 SQ WELL SILICONE MAT CUT</t>
  </si>
  <si>
    <t>96 SQ WELL YLW SIL MAT CUT</t>
  </si>
  <si>
    <t>96 RND WELL SIL MAT CUT THIN</t>
  </si>
  <si>
    <t>GREEN CAP T/S SEPTA</t>
  </si>
  <si>
    <t>BLUE CAPMAT T/S SEPTA</t>
  </si>
  <si>
    <t>GREEN CAPMAT T/S SEPTA</t>
  </si>
  <si>
    <t>NATURAL CAPMAT T/S SEPTA</t>
  </si>
  <si>
    <t>RED CAPMAT T/S SEPTA</t>
  </si>
  <si>
    <t>RED CAP T/S SEPTA</t>
  </si>
  <si>
    <t>BLU CAP PRECUT T/S SEPTA</t>
  </si>
  <si>
    <t>BLU CAPMAT PRECUT T/S SEPTA</t>
  </si>
  <si>
    <t>GRN CAPMAT PRECUT T/S SEPTA</t>
  </si>
  <si>
    <t>NAT CAPMAT PRECUT T/S SEPTA</t>
  </si>
  <si>
    <t>RED CAPMAT PRECUT T/S SEPTA</t>
  </si>
  <si>
    <t>NAT CAP PRECUT T/S SEPTA</t>
  </si>
  <si>
    <t>RED CAP PRECUT T/S SEPTA</t>
  </si>
  <si>
    <t>KIT SHALLOW PLATE R/C PRC LID</t>
  </si>
  <si>
    <t>1.2ML CL RND INSERTS DEEP 96W</t>
  </si>
  <si>
    <t>CAP BLACK OPEN TOP 8-425</t>
  </si>
  <si>
    <t>SEPTA PTFE FOR 8-425 CAP</t>
  </si>
  <si>
    <t>SEPTA T/S/T FOR 8-425 CAP</t>
  </si>
  <si>
    <t>SEAL 8MM CRIMP T/S/T</t>
  </si>
  <si>
    <t>8MM SNAP CAP PTFE</t>
  </si>
  <si>
    <t>8MM SNAP CAP ETFE/SILICONE</t>
  </si>
  <si>
    <t>8MM SNAP CAP T/S</t>
  </si>
  <si>
    <t>8MM SNAP CAP PRECUT T/S</t>
  </si>
  <si>
    <t>SEPTA T/S FOR 8-425 CAP</t>
  </si>
  <si>
    <t>8MM CRIMP VIAL 8X30MM CLR FLAT</t>
  </si>
  <si>
    <t>8MM CRIMP VIAL 6X32MM CLR CON</t>
  </si>
  <si>
    <t>8MM CRIMP VIAL 6X32MM CLR RND</t>
  </si>
  <si>
    <t>8MM CRIMP VIAL 7X40MM CLR FLAT</t>
  </si>
  <si>
    <t>8MM CRIMP VIAL 7X40MM AMB FLAT</t>
  </si>
  <si>
    <t>8MM CRIMP VIAL 7X40MM AMB CON</t>
  </si>
  <si>
    <t>8-425 VIAL 12X32MM CLEAR 2ML</t>
  </si>
  <si>
    <t>CAP BLUE OPEN TOP 9MM</t>
  </si>
  <si>
    <t>CAP GREEN OPEN TOP 9MM</t>
  </si>
  <si>
    <t>CAP BLACK OPEN TOP 9MM</t>
  </si>
  <si>
    <t>CAP RED OPEN TOP 9MM</t>
  </si>
  <si>
    <t>CAP YELLOW OPEN TOP 9MM</t>
  </si>
  <si>
    <t>SEPTA PTFE 0.010 FOR 9MM CAP</t>
  </si>
  <si>
    <t>SEPTA FEP/NAT RUB/FEP 9MM</t>
  </si>
  <si>
    <t>9MM BLUE CAP FEP/NAT. RUB</t>
  </si>
  <si>
    <t>9MM BLUE SCREWTIN FEP/RUB</t>
  </si>
  <si>
    <t>9MM GREEN CAP FEP/NAT. RUB</t>
  </si>
  <si>
    <t>9MM GREEN SCREWTIN FEP/RUB</t>
  </si>
  <si>
    <t>9MM BLACK CAP FEP/NAT. RUB</t>
  </si>
  <si>
    <t>9MM BLACK SCREWTIN FEP/RUB</t>
  </si>
  <si>
    <t>9MM NAT CAP FEP/NAT RUB</t>
  </si>
  <si>
    <t>9MM RED CAP FEP/NAT RUB</t>
  </si>
  <si>
    <t>9MM YELLOW CAP FEP/NAT RUB</t>
  </si>
  <si>
    <t>9MM YLW SCREWTIN FEP/RUB</t>
  </si>
  <si>
    <t>9MM BLUE CAP FEP/BUTYL</t>
  </si>
  <si>
    <t>9MM BLACK CAP FEP/BUTYL</t>
  </si>
  <si>
    <t>9MM YELLOW CAP FEP/BUTYL</t>
  </si>
  <si>
    <t>SEPTA ETFE/BURNT RED SIL</t>
  </si>
  <si>
    <t>9MM BLUE CAP ETFE/SIL</t>
  </si>
  <si>
    <t>9MM GREEN CAP ETFE/SIL</t>
  </si>
  <si>
    <t>9MM BLACK CAP ETFE/SIL</t>
  </si>
  <si>
    <t>9MM NAT CAP ETFE/SIL</t>
  </si>
  <si>
    <t>9MM RED CAP ETFE/SIL</t>
  </si>
  <si>
    <t>9MM YELLOW CAP ETFE/SIL</t>
  </si>
  <si>
    <t>9MM SOLID TOP BLK CAP PTFE/RUB</t>
  </si>
  <si>
    <t>SEPTA T/S FOR 9MM CAP</t>
  </si>
  <si>
    <t>9MM BLUE CAP T/S</t>
  </si>
  <si>
    <t>9MM BLUE SCREWTIN T/S</t>
  </si>
  <si>
    <t>9MM GREEN CAP T/S</t>
  </si>
  <si>
    <t>9MM GREEN SCREWTIN T/S</t>
  </si>
  <si>
    <t>9MM BLACK CAP T/S</t>
  </si>
  <si>
    <t>9MM BLACK SCREWTIN T/S</t>
  </si>
  <si>
    <t>9MM NATURAL CAP T/S</t>
  </si>
  <si>
    <t>9MM NAT SCREWTIN T/S</t>
  </si>
  <si>
    <t>9MM RED CAP T/S</t>
  </si>
  <si>
    <t>9MM RED SCREWTIN T/S</t>
  </si>
  <si>
    <t>9MM YELLOW CAP T/S</t>
  </si>
  <si>
    <t>9MM YELLOW SCREWTIN T/S</t>
  </si>
  <si>
    <t>9MM BLUE CAP BONDED T/S</t>
  </si>
  <si>
    <t>SEPTA PRECUT T/S FOR 9MM CAP</t>
  </si>
  <si>
    <t>9MM BLUE CAP CUT T/S</t>
  </si>
  <si>
    <t>9MM BLUE SCREWTIN CUT T/S</t>
  </si>
  <si>
    <t>9MM GREEN CAP CUT T/S</t>
  </si>
  <si>
    <t>9MM BLACK CAP CUT T/S</t>
  </si>
  <si>
    <t>9MM NATURAL CAP CUT T/S</t>
  </si>
  <si>
    <t>9MM NAT SCREWTIN CUT T/S</t>
  </si>
  <si>
    <t>9MM RED CAP CUT T/S</t>
  </si>
  <si>
    <t>9MM YELLOW CAP CUT T/S</t>
  </si>
  <si>
    <t>9MM BLUE CAP T/S/T</t>
  </si>
  <si>
    <t>9MM BLUE SCREWTIN T/S/T</t>
  </si>
  <si>
    <t>9MM GREEN CAP T/S/T</t>
  </si>
  <si>
    <t>9MM GREEN SCREWTIN T/S/T</t>
  </si>
  <si>
    <t>9MM BLACK CAP T/S/T</t>
  </si>
  <si>
    <t>9MM BLACK SCREWTIN T/S/T</t>
  </si>
  <si>
    <t>9MM NATURAL CAP T/S/T</t>
  </si>
  <si>
    <t>9MM RED CAP T/S/T</t>
  </si>
  <si>
    <t>9MM RED SCREWTIN T/S/T</t>
  </si>
  <si>
    <t>9MM YELLOW CAP T/S/T</t>
  </si>
  <si>
    <t>9MM VIAL 12X32MM CLEAR</t>
  </si>
  <si>
    <t>9MM CLR VIAL 300UL INSERT</t>
  </si>
  <si>
    <t>9MM CLR VIAL 350UL INSERT</t>
  </si>
  <si>
    <t>9MM CLR VIAL 300UL INS PP SPG</t>
  </si>
  <si>
    <t>9MM CLR VIAL 400UL INSERT</t>
  </si>
  <si>
    <t>ASM KIT CLEAR NAT CAP PTFE</t>
  </si>
  <si>
    <t>KIT CLEAR BLU CAP T/S</t>
  </si>
  <si>
    <t>KIT CLEAR NAT CAP T/S</t>
  </si>
  <si>
    <t>KIT CLEAR NAT CAP T/S/T</t>
  </si>
  <si>
    <t>9MM VIAL 12X32MM CLEAR W/P</t>
  </si>
  <si>
    <t>9MM CLR VIAL W/P 300UL INS</t>
  </si>
  <si>
    <t>9MM CLR VIAL W/P 350UL INS</t>
  </si>
  <si>
    <t>9MM CLR VIAL W/P 400UL INS</t>
  </si>
  <si>
    <t>SIL 9MM VIAL 12X32MM CLR W/P</t>
  </si>
  <si>
    <t>KIT CLEAR W/P BLU CAP PTFE</t>
  </si>
  <si>
    <t>KIT CLEAR W/P NAT CAP PTFE</t>
  </si>
  <si>
    <t>KIT CLEAR W/P BLU CAP T/S</t>
  </si>
  <si>
    <t>KIT CLEAR W/P GRN CAP T/S</t>
  </si>
  <si>
    <t>9MM ULVIAL 12X32MM CLEAR</t>
  </si>
  <si>
    <t>9MM AMB VIAL W/P 350UL INSERT</t>
  </si>
  <si>
    <t>9MM AMB VIAL W/P 400UL INSERT</t>
  </si>
  <si>
    <t>KIT AMBER W/P NAT CAP PTFE</t>
  </si>
  <si>
    <t>KIT AMBER W/P RED CAP PTFE</t>
  </si>
  <si>
    <t>KIT AMBER W/P YLW CAP PTFE</t>
  </si>
  <si>
    <t>KIT AMB/P BLU CAP FEP/NAT RUB</t>
  </si>
  <si>
    <t>KIT AMB/P GRN CAP FEP/NAT RUB</t>
  </si>
  <si>
    <t>KIT AMB/P BLK CAP FEP/NAT RUB</t>
  </si>
  <si>
    <t>SEPTA T/S/T FOR 10-425 CAP</t>
  </si>
  <si>
    <t>1.0 90 PLAIN GROUND EDGE</t>
  </si>
  <si>
    <t>1.0 D FROSTED 90 GD EDGE</t>
  </si>
  <si>
    <t>10-425 VIAL 12X32MM CLEAR W/P</t>
  </si>
  <si>
    <t>40ML AMBER EPA VIAL</t>
  </si>
  <si>
    <t>22MM OPAQUE LDPE SNAP CAP</t>
  </si>
  <si>
    <t>73500-1075 10 X 75mm Borex T T</t>
  </si>
  <si>
    <t>INSERT CON W/SPRING 300UL</t>
  </si>
  <si>
    <t>INSERT CON 350UL PULLED PT</t>
  </si>
  <si>
    <t>SIL INSERT CON 350UL PULLED PT</t>
  </si>
  <si>
    <t>INSERT CON PP W/SPRING 300UL</t>
  </si>
  <si>
    <t>INSERT FLAT BOTTOM 400UL</t>
  </si>
  <si>
    <t>11MM CRIMP SILVER FEP/NAT R</t>
  </si>
  <si>
    <t>11MM CRIMP BLUE FEP/NAT R</t>
  </si>
  <si>
    <t>11MM CRIMP GREEN FEP/NAT R</t>
  </si>
  <si>
    <t>ALITIN GREEN 11MM FEP/NAT R</t>
  </si>
  <si>
    <t>11MM CRIMP RED FEP/NAT RUB</t>
  </si>
  <si>
    <t>11MM CRIMP YELLOW FEP/NAT R</t>
  </si>
  <si>
    <t>11MM CRIMP SILVER FEP/BUTYL</t>
  </si>
  <si>
    <t>11MM CRIMP BLUE FEP/BUTYL</t>
  </si>
  <si>
    <t>11MM CRIMP GREEN FEP/BUTYL</t>
  </si>
  <si>
    <t>11MM CRIMP RED FEP/BUTYL</t>
  </si>
  <si>
    <t>11MM CRIMP YELLOW FEP/BUTYL</t>
  </si>
  <si>
    <t>11MM CRIMP SILVER ETFE/SIL</t>
  </si>
  <si>
    <t>ALITIN SILVER 11MM ETFE/SIL</t>
  </si>
  <si>
    <t>11MM CRIMP BLUE ETFE/SIL</t>
  </si>
  <si>
    <t>ALITIN BLUE 11MM ETFE/SIL</t>
  </si>
  <si>
    <t>11MM CRIMP RED ETFE/SIL</t>
  </si>
  <si>
    <t>ALITIN RED 11MM ETFE/SIL</t>
  </si>
  <si>
    <t>11MM CRIMP YELLOW ETFE/SIL</t>
  </si>
  <si>
    <t>11MM CRIMP SILVER PTFE/SIL</t>
  </si>
  <si>
    <t>ALITIN SILVER 11MM PTFE/SIL</t>
  </si>
  <si>
    <t>11MM CRIMP GREEN PTFE/SIL</t>
  </si>
  <si>
    <t>MAGNETIC SEAL 11MM PTFE/SIL</t>
  </si>
  <si>
    <t>11MM CRIMP SILV PTFE/SIL/PTFE</t>
  </si>
  <si>
    <t>ALITIN SILV 11MM PTFE/S/PTFE</t>
  </si>
  <si>
    <t>MAGNETIC SEAL 11MM PTFE/S/PTFE</t>
  </si>
  <si>
    <t>11MM BLUE SNAP CAP PTFE</t>
  </si>
  <si>
    <t>11MM BLU SNAPTIN CAP PTFE</t>
  </si>
  <si>
    <t>11MM DARK BLUE SNAP CAP PTFE</t>
  </si>
  <si>
    <t>11MM GREEN SNAP CAP PTFE</t>
  </si>
  <si>
    <t>11MM BLACK SNAP CAP PTFE</t>
  </si>
  <si>
    <t>11MM NATURAL SNAP CAP PTFE</t>
  </si>
  <si>
    <t>11MM RED SNAP CAP PTFE</t>
  </si>
  <si>
    <t>11MM BLUE SNAP CAP T/S</t>
  </si>
  <si>
    <t>11MM DARK BLUE SNAP CAP T/S</t>
  </si>
  <si>
    <t>11MM GREEN SNAP CAP T/S</t>
  </si>
  <si>
    <t>11MM BLACK SNAP CAP T/S</t>
  </si>
  <si>
    <t>11MM NATURAL SNAP CAP T/S</t>
  </si>
  <si>
    <t>11MM NATURAL SNAP TIN T/S</t>
  </si>
  <si>
    <t>11MM RED SNAP CAP T/S</t>
  </si>
  <si>
    <t>11MM RED SNAP TIN T/S</t>
  </si>
  <si>
    <t>11MM BLUE SNAP CAP CUT T/S</t>
  </si>
  <si>
    <t>11MM BLU SNAPTIN CUT T/S</t>
  </si>
  <si>
    <t>11MM DARK BLUE SNAP CAP CUT TS</t>
  </si>
  <si>
    <t>11MM GREEN SNAP CAP CUT T/S</t>
  </si>
  <si>
    <t>11MM GREEN SNAP TIN CUT T/S</t>
  </si>
  <si>
    <t>11MM BLACK SNAP CAP CUT T/S</t>
  </si>
  <si>
    <t>11MM NATURAL SNAP CAP CUT T/S</t>
  </si>
  <si>
    <t>11MM NATURAL SNAP TIN CUT T/S</t>
  </si>
  <si>
    <t>11MM RED SNAP CAP CUT T/S</t>
  </si>
  <si>
    <t>11MM BLUE SNAP CAP T/S/T</t>
  </si>
  <si>
    <t>11MM GREEN SNAP CAP T/S/T</t>
  </si>
  <si>
    <t>11MM BLACK SNAP CAP T/S/T</t>
  </si>
  <si>
    <t>11MM NAT SNAP CAP T/S/T</t>
  </si>
  <si>
    <t>11MM NATURAL SNAP TIN T/S/T</t>
  </si>
  <si>
    <t>11MM RED SNAP CAP T/S/T</t>
  </si>
  <si>
    <t>11MM RED SNAP TIN T/S/T</t>
  </si>
  <si>
    <t>11MM BLU SNAP CAP STAR T/S</t>
  </si>
  <si>
    <t>11MM DK BL SNAP CAP STAR T/S</t>
  </si>
  <si>
    <t>11MM NAT SNAP CAP STAR T/S</t>
  </si>
  <si>
    <t>11MM RED SNAP CAP STAR T/S</t>
  </si>
  <si>
    <t>10MM BLACK CAP</t>
  </si>
  <si>
    <t>CRIMP SEAL 11MM .060 T/S</t>
  </si>
  <si>
    <t>15MM BLACK CAP</t>
  </si>
  <si>
    <t>18MM BLACK CAP</t>
  </si>
  <si>
    <t>22MM BLACK CAP</t>
  </si>
  <si>
    <t>28MM BLACK CAP</t>
  </si>
  <si>
    <t>6 X 30MM SODA GLASS DURHAM T</t>
  </si>
  <si>
    <t>8 X 35MM SODA GLASS DURHAM T</t>
  </si>
  <si>
    <t>CRIMP VIAL 12X32MM CLEAR</t>
  </si>
  <si>
    <t>11MM CLR CRIMP VIAL 350UL INS</t>
  </si>
  <si>
    <t>11MM CLR CRIMP TOP 400UL INS</t>
  </si>
  <si>
    <t>CRIMP VIAL 12X32MM CLEAR W/P</t>
  </si>
  <si>
    <t>11MM CLR CMP VIALW/P 350UL INS</t>
  </si>
  <si>
    <t>11MM CLR CMP VIALW/P 400UL INS</t>
  </si>
  <si>
    <t>CRIMP ULVIAL 12X32MM CLEAR</t>
  </si>
  <si>
    <t>CRIMP ULVIAL 12X32MM CLEAR W/P</t>
  </si>
  <si>
    <t>11MM AMB CMP VIALW/P 350UL INS</t>
  </si>
  <si>
    <t>11MM AMB CMP VIALW/P 400UL INS</t>
  </si>
  <si>
    <t>11MM CLR SNAP VIAL 350UL INS</t>
  </si>
  <si>
    <t>11MM CLR SNAP VIAL 400UL INS</t>
  </si>
  <si>
    <t>11MM CLR SNAP VIAL/P 350UL INS</t>
  </si>
  <si>
    <t>11MM CLR SNAP VIAL/P 400UL INS</t>
  </si>
  <si>
    <t>SNAP VIAL 12X32MM PP 300UL</t>
  </si>
  <si>
    <t>SNAP VIAL 12X32MM PP 500UL</t>
  </si>
  <si>
    <t>SNAP VIAL 12X32MM PP 900UL</t>
  </si>
  <si>
    <t>11MM AMB SNAP VIAL P 350UL INS</t>
  </si>
  <si>
    <t>11MM AMB SNAP VIAL P 400UL INS</t>
  </si>
  <si>
    <t>BIJOU VIAL WITH FITTED P/P CAP</t>
  </si>
  <si>
    <t>UNIVERSAL VIAL WITH SEP P/P C</t>
  </si>
  <si>
    <t>30ML J669 W/FITTED ALUM CAP</t>
  </si>
  <si>
    <t>30ML 1/OZ J669 VIAL</t>
  </si>
  <si>
    <t>30ML 1/OZ J669 VIAL W FTD PP C</t>
  </si>
  <si>
    <t>7ML 1/4OZ M218 BIJOU VIAL ONLY</t>
  </si>
  <si>
    <t>73500-1275 12 X 75mm Borex T T</t>
  </si>
  <si>
    <t>CAP BLK 13-425 PHENOLIC PTFE</t>
  </si>
  <si>
    <t>CAP CLEAR SOLID TOP 13-425</t>
  </si>
  <si>
    <t>13-425 VIAL 15X45MM CLEAR 4ML</t>
  </si>
  <si>
    <t>KIT 4ML CLEAR VIAL CAP T/S</t>
  </si>
  <si>
    <t>73500-13100 13 X 100 Borex T T</t>
  </si>
  <si>
    <t>10ML CLEAR NEUTRAL CRIMP NCK V</t>
  </si>
  <si>
    <t>16MM PTFE/BUTYL SEPTA</t>
  </si>
  <si>
    <t>S/T HEADSPACE CAP T/BUTYL</t>
  </si>
  <si>
    <t>SEPTA 16MM PTFE/SILICONE</t>
  </si>
  <si>
    <t>S/T HEADSPACE CAP T/S</t>
  </si>
  <si>
    <t>S/T HEADSPACE VIAL CLEAR 10ML</t>
  </si>
  <si>
    <t>S/T HEADSPACE VIAL CLEAR 20ML</t>
  </si>
  <si>
    <t>16 X 125mm Borex Test Tube</t>
  </si>
  <si>
    <t>16 X 150mm Borex Test Tube</t>
  </si>
  <si>
    <t>73500-16100 16 X 100 Borex T T</t>
  </si>
  <si>
    <t>12MM FINNED T T STOPPER NAT</t>
  </si>
  <si>
    <t>13MM FINNED T T STOPPER NAT</t>
  </si>
  <si>
    <t>16MM FINNED T T STOPPER NAT</t>
  </si>
  <si>
    <t>18 X 150mm Borex Test Tube</t>
  </si>
  <si>
    <t>SEAL 20MM STANDARD ALINUM</t>
  </si>
  <si>
    <t>SEAL 20MM ALINUM BLUE</t>
  </si>
  <si>
    <t>SEAL 20MM LO MAG EXT APRON</t>
  </si>
  <si>
    <t>SEAL 20MM PRESSURE RELEASE</t>
  </si>
  <si>
    <t>20MM MAGNETIC L/O BUTYL LINER</t>
  </si>
  <si>
    <t>20MM MAGNETIC BUTYL LINER</t>
  </si>
  <si>
    <t>SEPTA 20MM GRAY BUTYL STOPPER</t>
  </si>
  <si>
    <t>20MM SEAL W/PTFE/BUTYL LINER</t>
  </si>
  <si>
    <t>20MM ALITIN PTFE/BUTYL</t>
  </si>
  <si>
    <t>20MM BLU BI-METAL SEAL T/BUTYL</t>
  </si>
  <si>
    <t>20MM RED BI-METAL SEAL T/BUTYL</t>
  </si>
  <si>
    <t>20MM MAGNETIC L/O PTFE/BUTYL</t>
  </si>
  <si>
    <t>20MM PRESS REL PTFE/BUTYL</t>
  </si>
  <si>
    <t>20MM SEAL PTFE/MOLDED BUTYL</t>
  </si>
  <si>
    <t>20MM ALITIN PTFE/MOLDED BUTY</t>
  </si>
  <si>
    <t>20MM MAGNETICPTFE/MOLDEDBUTYL</t>
  </si>
  <si>
    <t>20MM L/O MAG PTFE/MOLDED BUTYL</t>
  </si>
  <si>
    <t>20MMPRESS REL PTFE/MOLDED BUTY</t>
  </si>
  <si>
    <t>SEPTA 20MM NAT PTFE/BLUE SIL</t>
  </si>
  <si>
    <t>20MM SEAL NAT PTFE/BLUE SIL</t>
  </si>
  <si>
    <t>20MMALITIN NAT PTFE/BLUE SIL</t>
  </si>
  <si>
    <t>20MM BLU BI-METAL SEAL BLU T/S</t>
  </si>
  <si>
    <t>20MM BLUE ALITIN PTFE/SIL</t>
  </si>
  <si>
    <t>20MM GRN SEAL PTFE/BLUE SIL</t>
  </si>
  <si>
    <t>20MMMAGNETIC NAT PTFE/BLUE SIL</t>
  </si>
  <si>
    <t>20MM MAG L/O NAT PTFE/BLUE SIL</t>
  </si>
  <si>
    <t>20MMPRESS REL NATPTFE/BLUE SIL</t>
  </si>
  <si>
    <t>20MMTEAR AWAY NAT PTFE/BLU SIL</t>
  </si>
  <si>
    <t>SEPTA 20MM TAN PTFE/WHITE SIL</t>
  </si>
  <si>
    <t>20MM SEAL TAN PTFE/WHT SIL</t>
  </si>
  <si>
    <t>20MM ALITIN TAN PTFE/WHT SIL</t>
  </si>
  <si>
    <t>20MM RED BI-METAL SEAL TAN T/S</t>
  </si>
  <si>
    <t>20MM MAGNETIC TAN PTFE/WHT SIL</t>
  </si>
  <si>
    <t>20MM MAG L/O TAN PTFE/WHT SIL</t>
  </si>
  <si>
    <t>20MM ALI TIN SILV T/S SEPTA</t>
  </si>
  <si>
    <t>20MMPRESS REL TAN PTFE/WHT SIL</t>
  </si>
  <si>
    <t>VIAL BEV CRMP 22X46MM CLR 10ML</t>
  </si>
  <si>
    <t>VIAL FLAT CRMP22X46MM CLR 10ML</t>
  </si>
  <si>
    <t>VIAL BEV CRMP 23X75MM CLR 20ML</t>
  </si>
  <si>
    <t>VIAL BEV CRMP 22X75MM CLR 20ML</t>
  </si>
  <si>
    <t>VIAL 22X75MM CLR 20ML AGILENT</t>
  </si>
  <si>
    <t>VIAL FLAT BTM 22X75MM CLR 20ML</t>
  </si>
  <si>
    <t>1.5ML VIAL GLS CLR CRIMP PATCH</t>
  </si>
  <si>
    <t>1.5ML VIAL GLS AMB CRIMP PATCH</t>
  </si>
  <si>
    <t>11MM STOP SLEEVE 5X11 RED RUB</t>
  </si>
  <si>
    <t>13MM STOP SLEEVE 7X13 RED RUB</t>
  </si>
  <si>
    <t>13MM STOP ST PLUG RED RUB</t>
  </si>
  <si>
    <t>13MM STOPPER, ST PLUG 7X13 GRY</t>
  </si>
  <si>
    <t>13MM STOP SNAPON 7X13 RED RUB</t>
  </si>
  <si>
    <t>20MM STOP SLV 10X20 RED RUB</t>
  </si>
  <si>
    <t>20MM STOP SLV 13X20 RED RUB</t>
  </si>
  <si>
    <t>20MM STPR STPLUG 10X20 RED RUB</t>
  </si>
  <si>
    <t>20MM STOPPER, ST PLUG (13X20)</t>
  </si>
  <si>
    <t>20MM STOPPER ST PLUG GRY</t>
  </si>
  <si>
    <t>20MM STPR,ST PLUG (13X20)GRY B</t>
  </si>
  <si>
    <t>20MM STOP STPLUG 13X20 FKM BLK</t>
  </si>
  <si>
    <t>20MM STOP STPLUG 13X20 SIL</t>
  </si>
  <si>
    <t>20MM STOP SNAPON13X20 RED RUB</t>
  </si>
  <si>
    <t>20MM STOP2 LEG LYO GRY SIL</t>
  </si>
  <si>
    <t>20MM STPR 3 LEG LYO THN FLG BU</t>
  </si>
  <si>
    <t>30MM SLEEVE STOPPER</t>
  </si>
  <si>
    <t>30MM STPR STPLUG 15X30 RED SIL</t>
  </si>
  <si>
    <t>30MM STPR STPLUG 15X30GRY SIL</t>
  </si>
  <si>
    <t>11MM SEAL OPEN AL NAT UNLN</t>
  </si>
  <si>
    <t>11 mm Seal, Open Top, Alum Blu, Unlined</t>
  </si>
  <si>
    <t>11 mm Seal, Open Top, Alum Red, Unlined</t>
  </si>
  <si>
    <t>11MM SEAL OPEN AL GRN UNLN</t>
  </si>
  <si>
    <t>13MM SEAL OPEN AL NAT UNLN</t>
  </si>
  <si>
    <t>13MM SEAL OPEN AL BLU UNLN</t>
  </si>
  <si>
    <t>13MM SEAL OPEN AL RED UNLN</t>
  </si>
  <si>
    <t>20MM SEAL OPEN TOP ALUM NAT NL</t>
  </si>
  <si>
    <t>20MM SEAL OPEN TOP ALUM BLU NL</t>
  </si>
  <si>
    <t>20MM SEAL OPEN TOP ALUM RED NL</t>
  </si>
  <si>
    <t>20MM SEAL OPEN AL GRN UNLN</t>
  </si>
  <si>
    <t>13MM SEAL CTR TEAR-OUT ALUM NA</t>
  </si>
  <si>
    <t>13MM SEAL CTR TEAR AL BLU UNLN</t>
  </si>
  <si>
    <t>13MM SEAL CTR TEAR AL RED UNLN</t>
  </si>
  <si>
    <t>13MM SEAL CTR TEAR AL GRN UNLN</t>
  </si>
  <si>
    <t>20MM SEAL CTR TEAR-OUT ALUM NA</t>
  </si>
  <si>
    <t>20MM SEAL CTR TEAR AL BLU UNLN</t>
  </si>
  <si>
    <t>20MM SEAL CTR TEAR-OUT ALUM RD</t>
  </si>
  <si>
    <t>20MM SEAL CTR TEAR-OUT ALUM GR</t>
  </si>
  <si>
    <t>30MM SEAL CTR TEAR AL NAT UNLN</t>
  </si>
  <si>
    <t>13MM SEAL TEAR-OFF ALUM NAT NL</t>
  </si>
  <si>
    <t>13MM SEAL TEAR-OFF ALUM BLU NL</t>
  </si>
  <si>
    <t>13MM SEAL TEAR-OFF ALUM RED NL</t>
  </si>
  <si>
    <t>13MM SEAL TEAR AL GRN UNLN</t>
  </si>
  <si>
    <t>20MM SEAL TEAR OFF ALUM NAT NL</t>
  </si>
  <si>
    <t>20MM SEAL TEAR AL BLU UNLN</t>
  </si>
  <si>
    <t>20MM SEAL TEAR AL RED UNLN</t>
  </si>
  <si>
    <t>20MM SEAL TEAR AL GRN UNLN</t>
  </si>
  <si>
    <t>30MM SEAL TEAR OFF AL NAT UNLN</t>
  </si>
  <si>
    <t>11MM SEAL AL NAT PTFE/RED RUB</t>
  </si>
  <si>
    <t>11MM SEAL AL BLU PTFE/RED RUB</t>
  </si>
  <si>
    <t>11MM SEAL AL RED PTFE/RED RUB</t>
  </si>
  <si>
    <t>11MM SEAL AL GRN PTFE/RED RUB</t>
  </si>
  <si>
    <t>11MM SEAL AL NAT PTFE/SILICONE</t>
  </si>
  <si>
    <t>11MM SEAL AL BLU PTFE/SILICONE</t>
  </si>
  <si>
    <t>11MM SEAL AL RED PTFE/SILICONE</t>
  </si>
  <si>
    <t>11 mm Seal, Alum Grn, PTFE/Silicone</t>
  </si>
  <si>
    <t>13MM SEAL CTR TR AL NAT PTFE/R</t>
  </si>
  <si>
    <t>20MM SEAL CTR TR AL NAT PTFE/R</t>
  </si>
  <si>
    <t>11MM SEAL AL NAT PTFE/SILI</t>
  </si>
  <si>
    <t>11 mm Seal, Alum Blu, PTFE/Silicone/PTFE</t>
  </si>
  <si>
    <t>11MM SEAL AL RED PTFE/SILI</t>
  </si>
  <si>
    <t>11 mm Seal, Alum Grn, PTFE/Silicone/PTFE</t>
  </si>
  <si>
    <t>11MM SEAL AL NAT PTFE/GRY</t>
  </si>
  <si>
    <t>4ML VIAL GLS CLR SCRW TOP PAT</t>
  </si>
  <si>
    <t>4ML VIAL GLS AMB SCRW TOP PAT</t>
  </si>
  <si>
    <t>1.8ML E-ZVIAL CRIM/SNP CLR PAT</t>
  </si>
  <si>
    <t>1.8ML E-Z VIAL CRIMP/SNAP AMB</t>
  </si>
  <si>
    <t>1.8ML E-ZVIAL CRIM/SNP AMB PAT</t>
  </si>
  <si>
    <t>0.3ML LVI VIAL CLR CRIMP</t>
  </si>
  <si>
    <t>0.3ML LVI VIAL AMB CRIMP</t>
  </si>
  <si>
    <t>250UL LV INSERT FB CLR 5X31MM</t>
  </si>
  <si>
    <t>350UL LV INSERT FB CLR 6X31MM</t>
  </si>
  <si>
    <t>60ML BOD UNNUMB GLS ROB STPR</t>
  </si>
  <si>
    <t>60ML BOD UNNUMB GLS PHEAD STPR</t>
  </si>
  <si>
    <t>60ML BOD BTL 1-36 GLS ROB STPR</t>
  </si>
  <si>
    <t>60ML BOD 1-36 GLS PHEAD STPR</t>
  </si>
  <si>
    <t>60ML BOD 37-72 GLS ROB STPR</t>
  </si>
  <si>
    <t>60ML BOD 37-72 GLS PHEAD STPR</t>
  </si>
  <si>
    <t>60 mL BOD Btl, 73 - 108, Gls Rob Stpr</t>
  </si>
  <si>
    <t>60ML BOD 73-108 GLS PHEAD STPR</t>
  </si>
  <si>
    <t>60 mL BOD Btl, Spcl, Gls Rob Stpr</t>
  </si>
  <si>
    <t>60 mL BOD Btl, Spcl, Gls P-Head Stpr</t>
  </si>
  <si>
    <t>300ML BOD BTL, UNNUMB, GLS STP</t>
  </si>
  <si>
    <t>300ML BOD UNNUMB GLS PHEAD</t>
  </si>
  <si>
    <t>300ML BOD 1-24 GLS ROB STPR</t>
  </si>
  <si>
    <t>300ML BOD 1-24 GLS PHEAD STPR</t>
  </si>
  <si>
    <t>300ML BOD 25-48 GLS ROB STPR</t>
  </si>
  <si>
    <t>300ML BOD 25-48 GLS PHEAD STPR</t>
  </si>
  <si>
    <t>300ML BOD 49-72 GLS ROB STPR</t>
  </si>
  <si>
    <t>300ML BOD 49-72 GLS PHEAD STPR</t>
  </si>
  <si>
    <t>300ML BOD 73-96 GLS ROB STPR</t>
  </si>
  <si>
    <t>300ML BOD 73-96 GLS PHEAD STPR</t>
  </si>
  <si>
    <t>300ML BOD 97-120 GLS ROB STPR</t>
  </si>
  <si>
    <t>300ML BOD 97-120 GLS PHEAD STP</t>
  </si>
  <si>
    <t>300ML BOD 121-144 GLS ROB STPR</t>
  </si>
  <si>
    <t>300ML BOD 121-144 GLS PHEAD ST</t>
  </si>
  <si>
    <t>300ML BOD 145-168 GLS ROB STPR</t>
  </si>
  <si>
    <t>300ML BOD 145-168 GLS PHEAD ST</t>
  </si>
  <si>
    <t>300ML BOD 169-192 GLS ROB STPR</t>
  </si>
  <si>
    <t>300ML BOD 169-192 GLS PHEAD ST</t>
  </si>
  <si>
    <t>300ML BOD 193-216 GLS ROB STPR</t>
  </si>
  <si>
    <t>300ML BOD 193-216 GLS PHEAD ST</t>
  </si>
  <si>
    <t>300ML BOD 217-240 GLS ROB STPR</t>
  </si>
  <si>
    <t>300ML BOD 217-240 GLS PHEAD ST</t>
  </si>
  <si>
    <t>300ML BOD 241-264 GLS ROB STPR</t>
  </si>
  <si>
    <t>300ML BOD 241-264 GLS PHEAD ST</t>
  </si>
  <si>
    <t>300ML BOD 265-288 GLS ROB STPR</t>
  </si>
  <si>
    <t>300ML BOD 265-288 GLS PHEAD ST</t>
  </si>
  <si>
    <t>300ML BOD 289-312 GLS ROB STPR</t>
  </si>
  <si>
    <t>300ML BOD 289-312 GLS PHEAD ST</t>
  </si>
  <si>
    <t>300ML BOD 313-336 GLS ROB STPR</t>
  </si>
  <si>
    <t>300ML BOD 313-336 GLS PHEAD ST</t>
  </si>
  <si>
    <t>300ML BOD 337-360 GLS ROB STPR</t>
  </si>
  <si>
    <t>300ML BOD 337-360 GLS PHEAD ST</t>
  </si>
  <si>
    <t>300ML BOD 361-384 GLS ROB STPR</t>
  </si>
  <si>
    <t>300ML BOD 361-384 GLS PHEAD ST</t>
  </si>
  <si>
    <t>300ML BOD 385-408 GLS ROB STPR</t>
  </si>
  <si>
    <t>300ML BOD 385-408 GLS PHEAD ST</t>
  </si>
  <si>
    <t>300ML BOD 409-432 GLS ROB STPR</t>
  </si>
  <si>
    <t>300ML BOD 409-432 GLS PHEAD ST</t>
  </si>
  <si>
    <t>13-425 CAP PP WHT --REMOVE</t>
  </si>
  <si>
    <t>13-425 CAP PP RED</t>
  </si>
  <si>
    <t>13-425 CAP PP GRN</t>
  </si>
  <si>
    <t>20-410 CAP PP WHT</t>
  </si>
  <si>
    <t>20-410 CAP PP RED</t>
  </si>
  <si>
    <t>20-410 CAP PP BLU</t>
  </si>
  <si>
    <t>20-410 CAP PP GRN</t>
  </si>
  <si>
    <t>24-410 CAP PP WHT</t>
  </si>
  <si>
    <t>24-410 CAP PP RED</t>
  </si>
  <si>
    <t>24-410 CAP PP BLU</t>
  </si>
  <si>
    <t>24-410 CAP PP GRN</t>
  </si>
  <si>
    <t>28-410 CAP PP WHT</t>
  </si>
  <si>
    <t>28-410 Starline Cap, PP Blu</t>
  </si>
  <si>
    <t>28-410 CAP PP GRN</t>
  </si>
  <si>
    <t>38-430 CAP PP WHT</t>
  </si>
  <si>
    <t>38-430 CAP PP RED</t>
  </si>
  <si>
    <t>38-430 CAP PP BLU</t>
  </si>
  <si>
    <t>38-430 CAPWHTPP/SIL/PP LINER</t>
  </si>
  <si>
    <t>28-400 CAPWHTOPNPP/SIL/PTFE</t>
  </si>
  <si>
    <t>33-400 Microlink Cap,Wht,Opn,PP/Sil/Ptfe</t>
  </si>
  <si>
    <t>20-400 Microlink Cap,Wht,Cls,PP/Sil/Ptfe</t>
  </si>
  <si>
    <t>24-400 CAPWHTCLSPP/SIL/PTFE</t>
  </si>
  <si>
    <t>28-400 CAPWHTCLSPP/SIL/PTFE</t>
  </si>
  <si>
    <t>38-430 CAPWHTCLSPP/SIL/PTFE</t>
  </si>
  <si>
    <t>20-400 I-LOC CAP PP BLK</t>
  </si>
  <si>
    <t>20-400 I-LOC CAP PP WHT</t>
  </si>
  <si>
    <t>20-400 I-LOC CAP PP RED</t>
  </si>
  <si>
    <t>20-400 I-LOC CAP PP BLU</t>
  </si>
  <si>
    <t>20-400 I-LOC CAP PP YLW</t>
  </si>
  <si>
    <t>20-400 CAP PP BLK CLSD UNLINED</t>
  </si>
  <si>
    <t>20-400 CAP PP WHT CLSD UNLINED</t>
  </si>
  <si>
    <t>20-400 CAP PP BLU CLSD UNLINED</t>
  </si>
  <si>
    <t>20-400 CAP PP YLW CLSD UNLINED</t>
  </si>
  <si>
    <t>20-400 CAP PP BLK OPENTOP UNLN</t>
  </si>
  <si>
    <t>20-400 CAP PP WHT OPENTOP UNLN</t>
  </si>
  <si>
    <t>20-400 CAP PP RED OPENTOP UNLN</t>
  </si>
  <si>
    <t>20-400 CAP PP BLU OPENTOP UNLN</t>
  </si>
  <si>
    <t>20-400 CAP PP YLW OPENTOP UNLN</t>
  </si>
  <si>
    <t>45 mm Cap, PP Red, Inner-Seal</t>
  </si>
  <si>
    <t>45 mm Cap, PP Blue, Inner-Seal</t>
  </si>
  <si>
    <t>ASM 40ML CLR VIAL CAP T/S</t>
  </si>
  <si>
    <t>8MM EXT CNTRL DPR TIP LDPE NAT</t>
  </si>
  <si>
    <t>13MM EXT CTRL DPR TIP LDPE NAT</t>
  </si>
  <si>
    <t>15MM EXT CTRL DPR TIP LDPE NAT</t>
  </si>
  <si>
    <t>20MM EXT CTRL DPR TIP LDPE NAT</t>
  </si>
  <si>
    <t>8-425 Dropper Tip Cap, PP Nat</t>
  </si>
  <si>
    <t>15-415 Dropper Tip Cap, PP Nat</t>
  </si>
  <si>
    <t>20-410 Dropper Tip Cap, PP Nat</t>
  </si>
  <si>
    <t>13-425 Dropper Tip Cap, PP Nat</t>
  </si>
  <si>
    <t>11 mm Snap Cap, Pe Blu, PTFE/Sil/PTFE Ln</t>
  </si>
  <si>
    <t>11 mm Snap Cap, Pe Grn, PTFE/Sil/PTFE Ln</t>
  </si>
  <si>
    <t>11MM SNAP RED PTFE/SIL/PTFE LN</t>
  </si>
  <si>
    <t>11 mm Snap Cap, Pe Ylw, PTFE/Sil/PTFE Ln</t>
  </si>
  <si>
    <t>11MM SNAP CLR PTFE/SIL/PTFE ST</t>
  </si>
  <si>
    <t>11MM SNAP BLU PTFE/SIL LNR</t>
  </si>
  <si>
    <t>11 mm Snap Cap, Pe Grn, PTFE/Sil Lnr</t>
  </si>
  <si>
    <t>11MM SNAP RED PTFE/SIL LNR</t>
  </si>
  <si>
    <t>11 mm Snap Cap, Pe Ylw, PTFE/Sil Lnr</t>
  </si>
  <si>
    <t>22mm Wht Cap Foil L Pk Of 1000</t>
  </si>
  <si>
    <t>12/2 CLAMPBALL&amp;SOCKET STAIN ST</t>
  </si>
  <si>
    <t>15MM BLUE WADLESS P/P CAP</t>
  </si>
  <si>
    <t>15MM GREEN P/P WADLESS CAP</t>
  </si>
  <si>
    <t>15MM RED P/P WADLESS CAP</t>
  </si>
  <si>
    <t>15MM YELLOW P/P WADLESS CAP</t>
  </si>
  <si>
    <t>15mm Black Urea Cap Epe Trisea</t>
  </si>
  <si>
    <t>15mm Blue Urea Cap Epe Triseal</t>
  </si>
  <si>
    <t>15mm Green Urea Cap Epe Trisea</t>
  </si>
  <si>
    <t>15mm Red Urea Cap Epe Triseal</t>
  </si>
  <si>
    <t>22MM BLUE P/P WADLESS CAP</t>
  </si>
  <si>
    <t>22MM P/P GREEN WADLESS CAP</t>
  </si>
  <si>
    <t>22MM P/P RED WADLESS CAP</t>
  </si>
  <si>
    <t>22MM P/P YELLOW WADLESS CAP</t>
  </si>
  <si>
    <t>20ML CLR EPA V 28X56MM 24MM FN</t>
  </si>
  <si>
    <t>30ML UNI P/P PLNLBL FLOSEAL C</t>
  </si>
  <si>
    <t>30ML UNIV P/P NO LBL W FLOSEAL</t>
  </si>
  <si>
    <t>30ML UNIV P/P PRTD LBL FLOSEAL</t>
  </si>
  <si>
    <t>30ML UNI P/P BOR AC FLOSEAL C</t>
  </si>
  <si>
    <t>30ML UNI P/P W-SPN LB FLOSEAL</t>
  </si>
  <si>
    <t>4ML CLEAR VIAL 13MM/425 THD</t>
  </si>
  <si>
    <t>7ML ROUND BTM TUBE PLN GLS V</t>
  </si>
  <si>
    <t>12X100 N T WHITE U-C BULK PCK</t>
  </si>
  <si>
    <t>60ML CONT P/P NO LB PLASTIC C</t>
  </si>
  <si>
    <t>60ML CONT P/P PRTD L PLASTIC C</t>
  </si>
  <si>
    <t>60ML CONT P/P PLN LB PLASTIC C</t>
  </si>
  <si>
    <t>28MM ALUM CAP FITTED WAD</t>
  </si>
  <si>
    <t>47MM VAC FLTR ASSY,FRIT, 2L FL</t>
  </si>
  <si>
    <t>47MM VACFLTR FRIT SUPT 1L RESV</t>
  </si>
  <si>
    <t>47MM VACFLTR SS SUPT 1L RESV</t>
  </si>
  <si>
    <t>NATURAL CAP AND GASKET</t>
  </si>
  <si>
    <t>BLUE SCREW CAP &amp; O-RING</t>
  </si>
  <si>
    <t>Black Cap And Gasket</t>
  </si>
  <si>
    <t>GREEN CAP AND GASKET</t>
  </si>
  <si>
    <t>ORANGE CAP AND GASKET</t>
  </si>
  <si>
    <t>RED CAP AND GASKET</t>
  </si>
  <si>
    <t>WHITE CAP AND GASKET</t>
  </si>
  <si>
    <t>YELLOW CAP AND GASKET</t>
  </si>
  <si>
    <t>20MM INJECTION STOPPER GREY</t>
  </si>
  <si>
    <t>20MM ALUM CEN HOLE S 12MM HOLE</t>
  </si>
  <si>
    <t>20MM FULLY T OFF SEAL (BLUE)</t>
  </si>
  <si>
    <t>20MM FULLY T OFF SEAL (GREEN)</t>
  </si>
  <si>
    <t>20MM FULLY TEAR OFF SEAL (RED)</t>
  </si>
  <si>
    <t>20MM FLIP TEAR-OFF SEAL WHITE</t>
  </si>
  <si>
    <t>20MM FLIP TEAR-OFF SEAL (BLUE)</t>
  </si>
  <si>
    <t>20MM FLIP TEAR-OFF SEAL GREEN</t>
  </si>
  <si>
    <t>20MM FLIP TEAR OFF SEAL (RED)</t>
  </si>
  <si>
    <t>1ML FINE TIP PASTEUR PIPETTE</t>
  </si>
  <si>
    <t>1ML FINE T PAST PIP STERILE 10</t>
  </si>
  <si>
    <t>1ML FINE T PAST PIP STERILE 1</t>
  </si>
  <si>
    <t>FINE TIP PAST PIP STERILE 20S</t>
  </si>
  <si>
    <t>FINE TIP MICRO-PASTEUR PIPETTE</t>
  </si>
  <si>
    <t>1ML GRAD PAST PIP STERILE 10S</t>
  </si>
  <si>
    <t>1ML GRAD PAST PIP STERILE 20S</t>
  </si>
  <si>
    <t>3ML GRAD PAST PIP STERILE 10S</t>
  </si>
  <si>
    <t>3ML GRAD PAST PIP STERILE 20S</t>
  </si>
  <si>
    <t>9MM CLR VIAL W/P 350UL INSERT</t>
  </si>
  <si>
    <t>9MM CLR VIAL W/P 400UL INSERT</t>
  </si>
  <si>
    <t>9MM VIAL 12X32MM AMBER W/P</t>
  </si>
  <si>
    <t>76-SERIES AMBW/PVIAL 350UL INS</t>
  </si>
  <si>
    <t>76-SERIES AMBVIALW/P 400UL INS</t>
  </si>
  <si>
    <t>RACK FOR IMHOFF CONE 4 PLACE</t>
  </si>
  <si>
    <t>BARRIER TIP 10UL</t>
  </si>
  <si>
    <t>BARRIER TIP 100UL</t>
  </si>
  <si>
    <t>BARRIER TIP 10UL XL</t>
  </si>
  <si>
    <t>BAR TIP 1250UL EXTENDED LENGTH</t>
  </si>
  <si>
    <t>BARRIER TIP 20UL</t>
  </si>
  <si>
    <t>BARRIER TIP 200UL</t>
  </si>
  <si>
    <t>100ML A-STATIC WEIGH-B BLK DIA</t>
  </si>
  <si>
    <t>100ML A-STATIC WEIGH-B WHT DIA</t>
  </si>
  <si>
    <t>30ML A-STATIC WEIGH-B BLCK DIA</t>
  </si>
  <si>
    <t>30ML A-STATIC WEIGH-B WHT DIA</t>
  </si>
  <si>
    <t>5ML A-STATIC WEIGH-B BLCK DIA</t>
  </si>
  <si>
    <t>5ML A-STATIC WEIGH-B WHITE DIA</t>
  </si>
  <si>
    <t>100ML A-STATIC WEIGH-B BLCK SQ</t>
  </si>
  <si>
    <t>100ML A-STATIC WEIGH-B WHTE SQ</t>
  </si>
  <si>
    <t>250ML A-STATIC WEIGH-B BLCK SQ</t>
  </si>
  <si>
    <t>250ML A-STATIC WEIGH-B WHTE SQ</t>
  </si>
  <si>
    <t>7ML A-STATIC WEIGH-B BLCK SQ</t>
  </si>
  <si>
    <t>7ML A-STATIC WEIGH BOAT WHT SQ</t>
  </si>
  <si>
    <t>100 X 13 MM SPECI T W STOPPER</t>
  </si>
  <si>
    <t>100 X 25 MM SPECI T W STOPPER</t>
  </si>
  <si>
    <t>150 X 25 MM SPECI T W STOPPER</t>
  </si>
  <si>
    <t>38 X 11 MM SPECI T W STOPPER</t>
  </si>
  <si>
    <t>38 X 13 MM SPECI T W STOPPER</t>
  </si>
  <si>
    <t>50 X 11 MM SPECI T W STOPPER</t>
  </si>
  <si>
    <t>50 X 13 MM SPECI T W STOPPER</t>
  </si>
  <si>
    <t>50 X 16 Mm Speci T W Stopper</t>
  </si>
  <si>
    <t>50 X 18 MM SPECI T W STOPPER</t>
  </si>
  <si>
    <t>50 X 25 MM SPECI T W STOPPER</t>
  </si>
  <si>
    <t>75 X 13 MM SPECI T W STOPPER</t>
  </si>
  <si>
    <t>75 X 16 MM SPECI T W STOPPER</t>
  </si>
  <si>
    <t>75 X 18 MM SPECI T W STOPPER</t>
  </si>
  <si>
    <t>75 X 25 MM SPECI T W STOPPER</t>
  </si>
  <si>
    <t>10 X 75 NEUTRAL TEST TUBE</t>
  </si>
  <si>
    <t>12 X 75 NEUTRAL TEST TUBE</t>
  </si>
  <si>
    <t>13 X 100 NEUTRAL TEST TUBE</t>
  </si>
  <si>
    <t>16 X 100 NEUTRAL TEST TUBE</t>
  </si>
  <si>
    <t>16 X 125 NEUTRAL TEST TUBE</t>
  </si>
  <si>
    <t>16 X 150 NEUTRAL TEST TUBE</t>
  </si>
  <si>
    <t>18 X 150 NEUTRAL TEST TUBE</t>
  </si>
  <si>
    <t>8MM ECDT, LDPE BLU</t>
  </si>
  <si>
    <t>8MM ECDT, LDPE GRN</t>
  </si>
  <si>
    <t>8MM ECDT, LDPE RED</t>
  </si>
  <si>
    <t>8MM ECDT, LLDPE YL</t>
  </si>
  <si>
    <t>3 CC BTLCYL RD LDPE WHT DBTT</t>
  </si>
  <si>
    <t>8MM ECDT, LDPE WHT</t>
  </si>
  <si>
    <t>2 DR BTL CYL RD LDPE WHT DBTT</t>
  </si>
  <si>
    <t>3 CC BTL CYL RD LDPE NAT DBTT</t>
  </si>
  <si>
    <t>7ML BTL CYL RD LDPE NAT DBTT</t>
  </si>
  <si>
    <t>15 CC BTL BS RD LDPE NAT DBTT</t>
  </si>
  <si>
    <t>1 OZ BTL BS RD LDPE NAT DBTT</t>
  </si>
  <si>
    <t>8MM ECDT, LLDPE GR</t>
  </si>
  <si>
    <t>8MM DROPPER TIP, L</t>
  </si>
  <si>
    <t>8MM ECDT, LDPE PUR</t>
  </si>
  <si>
    <t>13MM DROPPER TIP C</t>
  </si>
  <si>
    <t>13-425 DRP TIP CAP PP RED DBTT</t>
  </si>
  <si>
    <t>13MM DRPR TIP CAP PP ORG DBTT</t>
  </si>
  <si>
    <t>13MM DRPR TIP CAP PP BLU DBTT</t>
  </si>
  <si>
    <t>13MM DRPR TIP CAP PP GRN DBTT</t>
  </si>
  <si>
    <t>13MM DRPR TIP CAP PPYLW DBTT</t>
  </si>
  <si>
    <t>8MM DROPPER TIP CA</t>
  </si>
  <si>
    <t>13MM DROPPER TIP,</t>
  </si>
  <si>
    <t>8MM DROP TIP CAP PP RED DBTT</t>
  </si>
  <si>
    <t>8MM DROP TIP CAP PP BLUE DBTT</t>
  </si>
  <si>
    <t>8MM DROP TIP CAP PP GRN DBTT</t>
  </si>
  <si>
    <t>8-425 DROPPER TIP</t>
  </si>
  <si>
    <t>15MM DROP TIP CAP PP RED DBTT</t>
  </si>
  <si>
    <t>15MM DROP TIP CAP PP BLUE DBTT</t>
  </si>
  <si>
    <t>15MM DROP TIP CAP PP GRN DBTT</t>
  </si>
  <si>
    <t>15MM DROPPER TIP CAP PP YLW</t>
  </si>
  <si>
    <t>20MM DROP TIP CAP PP RED DBTT</t>
  </si>
  <si>
    <t>20MM DROP TIP CAP PP BLU DBTT</t>
  </si>
  <si>
    <t>20MM DROP TIP CAP PP GRN DBTT</t>
  </si>
  <si>
    <t>20-410 DROP TIP CAP PPYLW DBTT</t>
  </si>
  <si>
    <t>8-425 DROP TIP CAP PP PNK DBTT</t>
  </si>
  <si>
    <t>8MM DROP TIP CAP PP ORG DBTT</t>
  </si>
  <si>
    <t>15MM DROP TIP CAP PP PNK DBTT</t>
  </si>
  <si>
    <t>15-415 DRP TIP CAP PP ORG DBTT</t>
  </si>
  <si>
    <t>15MM DROP TIP CAP PP GRY DBTT</t>
  </si>
  <si>
    <t>15MM DROP TIP CAP PP PPL DBTT</t>
  </si>
  <si>
    <t>20MM DRO TIP CAP PP PNK DBTT</t>
  </si>
  <si>
    <t>20MM DROPPER TIP C</t>
  </si>
  <si>
    <t>20-410 DROPPER TIP</t>
  </si>
  <si>
    <t>2 OZ BTL BS RD LDPE NAT DBTT</t>
  </si>
  <si>
    <t>20MM ECDT, LLDPE,</t>
  </si>
  <si>
    <t>8MM ECDT, LDPE, NA</t>
  </si>
  <si>
    <t>15MM ECDT NAT .020 RD DBTT</t>
  </si>
  <si>
    <t>8MM DROPTIP CAP PP WHT DBTT</t>
  </si>
  <si>
    <t>15MM DROP TIP CAP PP WHT DBTT</t>
  </si>
  <si>
    <t>13MM ECDT, LLDPE,</t>
  </si>
  <si>
    <t>13MM ECDT, LLDPE G</t>
  </si>
  <si>
    <t>13MM DRPPR TIP, LL</t>
  </si>
  <si>
    <t>13MM ECDT, LLDPE R</t>
  </si>
  <si>
    <t>13MM ECDT, LLDPE W</t>
  </si>
  <si>
    <t>15 MM ECDT, LDPE G</t>
  </si>
  <si>
    <t>15MM ECDT ORG RD .020 DBTT</t>
  </si>
  <si>
    <t>15MM DROPPER TIP,</t>
  </si>
  <si>
    <t>15 MM ECDT, LDPE,</t>
  </si>
  <si>
    <t>20MM DROPPER TIP,</t>
  </si>
  <si>
    <t>10ML BTL BS RD LDPE NAT DBTT</t>
  </si>
  <si>
    <t>10ML BTL BS RD LDPE WHT DBTT</t>
  </si>
  <si>
    <t>6 CC BTL CYL RD LDPE NAT DBTT</t>
  </si>
  <si>
    <t>20MM DRPR TIP, LLD</t>
  </si>
  <si>
    <t>15MM DROPTIP CAP PP NAT DBTT</t>
  </si>
  <si>
    <t>30 CC BTL BS RD LDPE WHT DBTT</t>
  </si>
  <si>
    <t>15MM ECDT, LDPE YL</t>
  </si>
  <si>
    <t>15 MM ECDT, LDPE ,</t>
  </si>
  <si>
    <t>60 CC BTL BS RD LDPE WHT DBTT</t>
  </si>
  <si>
    <t>15ML BTL BS RD LDPE WHT DBTT</t>
  </si>
  <si>
    <t>15MM ECDT, LDPE RE</t>
  </si>
  <si>
    <t>15MM ECDT WHT .020 RD DBTT</t>
  </si>
  <si>
    <t>13MM ECDT, LLDPE N</t>
  </si>
  <si>
    <t>10cc SERUM BTL, TY</t>
  </si>
  <si>
    <t>20MM DROP TIP CAP PP NAT DBTT</t>
  </si>
  <si>
    <t>3mL A/S VIAL,TYPE</t>
  </si>
  <si>
    <t>5mL A/S VIAL, TYPE</t>
  </si>
  <si>
    <t>15MM DROP TIP CAP PPBLK DBTT</t>
  </si>
  <si>
    <t>10mL A/S VIAL, TYP</t>
  </si>
  <si>
    <t>20MM DROP TIP CAP PP WHT DBTT</t>
  </si>
  <si>
    <t>13MM DROP TIP CAP PPWHT DBTT</t>
  </si>
  <si>
    <t>2mL VIAL, TYPE I C</t>
  </si>
  <si>
    <t>8MM DROP TIP CAP PP NAT DBTT</t>
  </si>
  <si>
    <t>2mL A/S VIAL,TYPE</t>
  </si>
  <si>
    <t>7 CC BTL CYL RD LDPE BLK DBTT</t>
  </si>
  <si>
    <t>3 CC BTL CYL RD LDPE BLK DBTT</t>
  </si>
  <si>
    <t>1ML BTL, DROPPING,</t>
  </si>
  <si>
    <t>1mL BTL, DROPPING,</t>
  </si>
  <si>
    <t>6ML BTL CYL RD LDPE WHT DBTT</t>
  </si>
  <si>
    <t>10 CC BTL BS RD LDPE BLK DBTT</t>
  </si>
  <si>
    <t>10mL SERUM BTL,TYP</t>
  </si>
  <si>
    <t>5mL SERUM BTL, TYP</t>
  </si>
  <si>
    <t>20 ML SERUM BTL, T</t>
  </si>
  <si>
    <t>50mL A/S BTL, TYPE</t>
  </si>
  <si>
    <t>50mL SERUM BTL, TY</t>
  </si>
  <si>
    <t>100mL SERUM BTL, T</t>
  </si>
  <si>
    <t>100 ML SERUM BTL,</t>
  </si>
  <si>
    <t>30mL SERUM BTL, TY</t>
  </si>
  <si>
    <t>30 ML SERUM BTL, T</t>
  </si>
  <si>
    <t>20mL SERUM BTL, TY</t>
  </si>
  <si>
    <t>50ML SERUM BTL,TYP</t>
  </si>
  <si>
    <t>2mL SERUM BOTTLE,</t>
  </si>
  <si>
    <t>4 OZ BTL, BS RD, L</t>
  </si>
  <si>
    <t>10ML CLEAR TYPE 1B GLS DRP BT</t>
  </si>
  <si>
    <t>BLACK CAP DRP ASSEM FOR 10ML</t>
  </si>
  <si>
    <t>WHITE CAP DRP ASSEM FOR 10ML</t>
  </si>
  <si>
    <t>BLUE CAP DRP ASSEM FOR 10ML</t>
  </si>
  <si>
    <t>YELLOW CAP DRP ASSEM FOR 10ML</t>
  </si>
  <si>
    <t>RED CAP DRP ASSEM FOR 10ML</t>
  </si>
  <si>
    <t>GREEN CAP DRP ASSEM FOR 10ML</t>
  </si>
  <si>
    <t>GREY CAP DRP ASSEM FOR 10ML</t>
  </si>
  <si>
    <t>7ML CLEAR TYPE 1B GLS DRP BTL</t>
  </si>
  <si>
    <t>BLACK CAP DRP ASSEM FOR 7ML</t>
  </si>
  <si>
    <t>WHITE CAP DRP ASSEM FOR 7ML</t>
  </si>
  <si>
    <t>BLUE CAP DRP ASSEM FOR 7ML</t>
  </si>
  <si>
    <t>YELLOW CAP DRP ASSEM FOR 7ML</t>
  </si>
  <si>
    <t>RED CAP DRP ASSEM FOR 7ML</t>
  </si>
  <si>
    <t>GREEN CAP DRP ASSEM FOR 7ML</t>
  </si>
  <si>
    <t>GREY CAP DRP ASSEM FOR 7ML</t>
  </si>
  <si>
    <t>4.5ML CLR TYPE 1B GLS DRP BTL</t>
  </si>
  <si>
    <t>BLACK CAP DRP ASSEM FOR 4.5ML</t>
  </si>
  <si>
    <t>WHITE CAP DRP ASSEM FOR 4.5ML</t>
  </si>
  <si>
    <t>BLUE CAP DRP ASSEM FOR 4.5ML</t>
  </si>
  <si>
    <t>YELLOW CAP DRP ASSEM FOR 4.5ML</t>
  </si>
  <si>
    <t>RED CAP DRP ASSEM FOR 4.5ML</t>
  </si>
  <si>
    <t>GREEN CAP DRP ASSEM FOR 4.5ML</t>
  </si>
  <si>
    <t>3ML CLEAR TYPE 1B GLS DRP BTL</t>
  </si>
  <si>
    <t>BLACK CAP DRP ASSEM FOR 3ML</t>
  </si>
  <si>
    <t>WHITE CAP DRP ASSEM FOR 3ML</t>
  </si>
  <si>
    <t>BLUE CAP DRP ASSEM FOR 3ML</t>
  </si>
  <si>
    <t>YELLOW CAP DRP ASSEM FOR 3ML</t>
  </si>
  <si>
    <t>RED CAP DRP ASSEM FOR 3ML</t>
  </si>
  <si>
    <t>GREEN CAP DRP ASSEM FOR 3ML</t>
  </si>
  <si>
    <t>10ML AMBER TYPE 1 GLS DRP BTL</t>
  </si>
  <si>
    <t>BLACK OCT CAP DRP ASSEM F-10ML</t>
  </si>
  <si>
    <t>3CC A/S VIAL , TYP</t>
  </si>
  <si>
    <t>10mL A/S VIAL,TYPE</t>
  </si>
  <si>
    <t>4ML BTL NM RD HDP NAT CAPDBTT</t>
  </si>
  <si>
    <t>8ML BTL NM RD HDP NAT CAPDBTT</t>
  </si>
  <si>
    <t>15ML BTL NM RD HDP NAT CAPDBTT</t>
  </si>
  <si>
    <t>30ML BTL NM RD HDP NAT CAPDBTT</t>
  </si>
  <si>
    <t>60ML BTL NM RD HDP NAT CAPDBTT</t>
  </si>
  <si>
    <t>125ML BTL NM RD HDP NAT CAPDBT</t>
  </si>
  <si>
    <t>250ML BTL NM RD HDP NAT CAPDBT</t>
  </si>
  <si>
    <t>500 ML BTL, NM RD,</t>
  </si>
  <si>
    <t>1000ML BTL NM RD HDPNAT CAPDBT</t>
  </si>
  <si>
    <t>4 ML BTL, NM RD, H</t>
  </si>
  <si>
    <t>8 ML BTL, NM RD, H</t>
  </si>
  <si>
    <t>15 ML BTL, NM RD,</t>
  </si>
  <si>
    <t>30 ML BTL, NM RD,</t>
  </si>
  <si>
    <t>60mL BTL, NM RD, H</t>
  </si>
  <si>
    <t>125 ML BTL, NM RD,</t>
  </si>
  <si>
    <t>250 ML BTL, NM RD,</t>
  </si>
  <si>
    <t>500 ML BTL, NM, HD</t>
  </si>
  <si>
    <t>1000 ML BTL, NM, H</t>
  </si>
  <si>
    <t>4ML BTL NM RD HDP AMB CAP DBT</t>
  </si>
  <si>
    <t>8ML BTL NM RD HDP AMB CAP DBT</t>
  </si>
  <si>
    <t>15ML BTL NM RD HDP AMB CAP DBT</t>
  </si>
  <si>
    <t>30ML BTL NM RD HDP AMB CAP DBT</t>
  </si>
  <si>
    <t>125ML BTL NM RD HDP AMBCAP DBT</t>
  </si>
  <si>
    <t>250ML BTL NM RD HDP AMBCAP DBT</t>
  </si>
  <si>
    <t>500ML BTL NM RD HDP AMBCAP DBT</t>
  </si>
  <si>
    <t>1000ML BTL NM RD HDPAMBCAP DBT</t>
  </si>
  <si>
    <t>30 ML BTL, WM RD,</t>
  </si>
  <si>
    <t>60 ML BTL, WM RD,</t>
  </si>
  <si>
    <t>125 ML BTL, WM RD,</t>
  </si>
  <si>
    <t>250ML BTL, WM RD,</t>
  </si>
  <si>
    <t>500ML BTL, WM RD,</t>
  </si>
  <si>
    <t>30ML BTL WM RD HDPE AMB W/CAP</t>
  </si>
  <si>
    <t>60ML BTL, WM RD, H</t>
  </si>
  <si>
    <t>125ML BTL WM RD HDPE AMB W/CAP</t>
  </si>
  <si>
    <t>250ML BTL WM RD HDPE AMB W/CAP</t>
  </si>
  <si>
    <t>500 ML BTL, WM RD,</t>
  </si>
  <si>
    <t>13-425/22-400 Adapter, Phenolic, Black</t>
  </si>
  <si>
    <t>GLS REPLACE ROD BALSAM BTL</t>
  </si>
  <si>
    <t>2000ML BTL M RDHDPE FMD PE CAP</t>
  </si>
  <si>
    <t>3000ML BTL M RD HDPEFMD PE CAP</t>
  </si>
  <si>
    <t>3840ML BTL M RD HDPEFMD PE CAP</t>
  </si>
  <si>
    <t>60mL Btl, W/M Pckr, PET, PE Lnd</t>
  </si>
  <si>
    <t>120mL Btl, W/M Pckr, PET, PE Lnd</t>
  </si>
  <si>
    <t>250mL Btl, W/M Pckr, PET, PE Lnd</t>
  </si>
  <si>
    <t>30ML JAR PP W/LINERLESS CAP</t>
  </si>
  <si>
    <t>60ML JAR PP W/LINERLESS CAP</t>
  </si>
  <si>
    <t>125ML JAR PP W/LINERLESS CAP</t>
  </si>
  <si>
    <t>250ML JAR PP W/LINERLESS CAP</t>
  </si>
  <si>
    <t>500ML JAR PP W/LINERLESS CAP</t>
  </si>
  <si>
    <t>1000ML JAR PP W/LINERLESS CAP</t>
  </si>
  <si>
    <t>30ML JAR PP NAT FOAM PE CAP</t>
  </si>
  <si>
    <t>60ML JAR PP NAT FOAM PE CAP</t>
  </si>
  <si>
    <t>125ML JAR PP NAT FOAM PE CAP</t>
  </si>
  <si>
    <t>250ML JAR PP NAT FOAM PE CAP</t>
  </si>
  <si>
    <t>500ML JAR PP NAT FOAM PE CAP</t>
  </si>
  <si>
    <t>1000ML JAR PP NATFOAM PE CAP</t>
  </si>
  <si>
    <t>30ML JAR POLYST CLR FMD PE CAP</t>
  </si>
  <si>
    <t>60ML JAR POLYST CLR FMD PE CAP</t>
  </si>
  <si>
    <t>125ML JAR POLYST CLR FMD CAP</t>
  </si>
  <si>
    <t>250ML JAR POLYST CLR FMD CAP</t>
  </si>
  <si>
    <t>500ML JAR POLYST CLR FMD CAP</t>
  </si>
  <si>
    <t>1000ML JAR POLYSTY CLRFMD CAP</t>
  </si>
  <si>
    <t>125ML BTL DPG LDPE NAT</t>
  </si>
  <si>
    <t>125 mL Btl, Dpg, LDPE Wht, ECDT</t>
  </si>
  <si>
    <t>125 mL Btl, Dpg, LDPE Nat, ECDT</t>
  </si>
  <si>
    <t>50ML BTL DPG GLS CLR GND STOP</t>
  </si>
  <si>
    <t>100ML BTL DPG GLS CLR GND STOP</t>
  </si>
  <si>
    <t>50ML BTLDROPPING AMBGND STPR</t>
  </si>
  <si>
    <t>100ML BTL DPG GLS AMB GND STOP</t>
  </si>
  <si>
    <t>10ML CLEAR GLASS DRP BTL/ASSEM</t>
  </si>
  <si>
    <t>7ML CLEAR GLASS DRP BTL/ASSEM</t>
  </si>
  <si>
    <t>4.5MLCLEAR GLASS DRP BTL/ASSEM</t>
  </si>
  <si>
    <t>3ML CLEAR GLASS DRP BTL/ASSEM</t>
  </si>
  <si>
    <t>10ML AMBER DRP BTL/OCT ASSEM</t>
  </si>
  <si>
    <t>100 mL Btl, NM Gnd Clr, Gnd Stopper</t>
  </si>
  <si>
    <t>100 mL Btl, NM Gnd Amb, Gnd Stopper</t>
  </si>
  <si>
    <t>100 mL Btl, WM Gnd Clr, Gnd Stopper</t>
  </si>
  <si>
    <t>5ML S/T DIAG VIAL TYPE I AMB</t>
  </si>
  <si>
    <t>10mL S/T Diag Vial, Type I Amb</t>
  </si>
  <si>
    <t>20ML S/T DIAG VIAL TYPE I AMB</t>
  </si>
  <si>
    <t>30mL S/T Diag Vial, Type I Amb</t>
  </si>
  <si>
    <t>32 oz Btl,Clr Type III, S/C,Blk Phen Cap</t>
  </si>
  <si>
    <t>32 oz Btl, Clr Type III, S/C, No Cap</t>
  </si>
  <si>
    <t>60mL Jar, Test, TypIII Clr, PV Lnd</t>
  </si>
  <si>
    <t>60mL Jar, Test, TypIII Clr, PTFE/PE Lnd</t>
  </si>
  <si>
    <t>1 OZ S/T BTLTYP3 CLR PP CAPPVR</t>
  </si>
  <si>
    <t>2 OZ S/T BTL BS RDTYP3 CLR CAP</t>
  </si>
  <si>
    <t>4 OZ S/T BTLTYP3 CLR PP CAPPVR</t>
  </si>
  <si>
    <t>8 OZ BTLBS RDTYP3 CLRPP CAPPV</t>
  </si>
  <si>
    <t>16 OZ BTLBS RDTYP3 CLRPP CAPPV</t>
  </si>
  <si>
    <t>32 OZ BTLTYP3 CLR PP CAP PV</t>
  </si>
  <si>
    <t>1 OZ BTLTYP3 CLR PP CAPPTFER</t>
  </si>
  <si>
    <t>2OZ BTLBS RDTYP3 CLRPP CAPPTFE</t>
  </si>
  <si>
    <t>4OZ BTLBS RDTYP3 CLRPP CAPPTFE</t>
  </si>
  <si>
    <t>8OZ BTLBS RDTYP3 CLRPP CAPPTFE</t>
  </si>
  <si>
    <t>16 OZ BTLTYP3 CLR PP CAPPTFE</t>
  </si>
  <si>
    <t>32 OZ BTLTYP3 CLR PP CAPPTFE</t>
  </si>
  <si>
    <t>1 OZ BTL BS RDTYP3 CLRPE CONER</t>
  </si>
  <si>
    <t>2 OZ BTL BS RDTYP3 CLRPE CONER</t>
  </si>
  <si>
    <t>4 OZ BTLBS RDTYP3 CLRPE CONER</t>
  </si>
  <si>
    <t>8 OZ BTLBS RDTYP3 CLRPE CONER</t>
  </si>
  <si>
    <t>16 OZ BTLBS RDTYP3 CLRPE CONER</t>
  </si>
  <si>
    <t>32 OZ BTLBS RDTYP3 CLRPE CONER</t>
  </si>
  <si>
    <t>1 OZ BTL BS RD TYP3 CLR RUBR</t>
  </si>
  <si>
    <t>2 OZ BTL BS RDTYP3 CLR RUBR</t>
  </si>
  <si>
    <t>4 OZ BTL BS RD TYP3 CLR RUBR</t>
  </si>
  <si>
    <t>8 OZ BTLBS RDTYP3 CLRRUBR</t>
  </si>
  <si>
    <t>16 OZ BTL BS RD TYP3 CLR RUB</t>
  </si>
  <si>
    <t>32 OZ BTL BS RDTYP3 CLR RUB</t>
  </si>
  <si>
    <t>1 OZ BTLBS RDTYP3 CLR PVR BULK</t>
  </si>
  <si>
    <t>2 OZ BTLBS RDTYP3 CLR PVR BULK</t>
  </si>
  <si>
    <t>4 OZ BTLBS RDTYP3 CLR PVR BULK</t>
  </si>
  <si>
    <t>8 OZ BTLBS RDTYP3 CLRPVR BULK</t>
  </si>
  <si>
    <t>16 OZ BTLBS RDTYP3 CLR PV BULK</t>
  </si>
  <si>
    <t>32 OZ BTLBS RDTYP3 CLR PV BULK</t>
  </si>
  <si>
    <t>1OZ BTLBS RDTYP3 CLRNOCAP BULK</t>
  </si>
  <si>
    <t>2OZ BTL BS RDTYP3 CLRNOCAPBULK</t>
  </si>
  <si>
    <t>4OZ BTLBS RDTYP3 CLRNOCAPBULK</t>
  </si>
  <si>
    <t>8 OZ BTLBS RDTYP3 CLRNOCAPBULK</t>
  </si>
  <si>
    <t>16 OZ BTLTYP3 CLR NOCAP BULK</t>
  </si>
  <si>
    <t>32 OZ BTL TYP3 CLRNOCAP BULK</t>
  </si>
  <si>
    <t>1 OZ BTL BS RD TYP3 AMB PVR</t>
  </si>
  <si>
    <t>2 OZ BTL BS RDTYP3 AMB PVR</t>
  </si>
  <si>
    <t>4 OZ BTL BS RDTYP3 AMB PVR</t>
  </si>
  <si>
    <t>8 OZ BTLBS RDTYP3 AMBPVR</t>
  </si>
  <si>
    <t>16 OZ BTL BS RD TYP3 AMB PV</t>
  </si>
  <si>
    <t>32 OZ BTL BS RDTYP3 AMB PV</t>
  </si>
  <si>
    <t>1 OZ BTLBS RDTYP3 AMBPTFE</t>
  </si>
  <si>
    <t>2OZ BTLBS RDTYP3 AMBPP CAPPTFE</t>
  </si>
  <si>
    <t>4 OZ BTL,BS RD,T3 AMB, PTFE LN</t>
  </si>
  <si>
    <t>8 OZ BTLTYP3 AMBPP CAP PTFER</t>
  </si>
  <si>
    <t>16 OZ BTLTYP3 AMB PP CAPPTFE</t>
  </si>
  <si>
    <t>32OZ BTLBS RDTYP3 AMBPP CAP</t>
  </si>
  <si>
    <t>1 OZ BTLBS RDTYP3 AMBPE CONER</t>
  </si>
  <si>
    <t>2 OZ BTLBS RDTYP3 AMBPE CONER</t>
  </si>
  <si>
    <t>4 OZ BTL BS RDTYP3 AMBPE CONER</t>
  </si>
  <si>
    <t>8 OZ BTL BS RDTYP3 AMBPE CONER</t>
  </si>
  <si>
    <t>16 OZ BTLBS RDTYP3 AMBPE CONER</t>
  </si>
  <si>
    <t>32 OZ BTLBS RDTYP3 AMBPE CONER</t>
  </si>
  <si>
    <t>2 OZ BTL BS RD TYP3 AMB RUBR</t>
  </si>
  <si>
    <t>4 OZ BTL BS RDTYP3 AMB RUBR</t>
  </si>
  <si>
    <t>8 OZ BTL BS RD TYP3 AMB RUBR</t>
  </si>
  <si>
    <t>16 OZ BTL BS RD TYP3 AMB RUBR</t>
  </si>
  <si>
    <t>32 OZ BTL BS RDTYP3 AMB RUBR</t>
  </si>
  <si>
    <t>1 OZ BTLBS RDTYP3 AMB PVR BULK</t>
  </si>
  <si>
    <t>2 OZ BTLBS RDTYP3 AMB PVR BULK</t>
  </si>
  <si>
    <t>4 OZ BTLBS RDTYP3 AMB PVR BULK</t>
  </si>
  <si>
    <t>8 OZ BTLBS RDTYP3 AMB PVR BULK</t>
  </si>
  <si>
    <t>16 OZ BTLBS RDTYP3 AMBPVR BULK</t>
  </si>
  <si>
    <t>32 OZ BTLBS RDTYP3 AMB PV BULK</t>
  </si>
  <si>
    <t>1OZ BTLBS RDTYP3 AMBNOCAP BULK</t>
  </si>
  <si>
    <t>2 OZ BTLBS RDTYP3 AMBNOCAPBULK</t>
  </si>
  <si>
    <t>4 OZ BTLBS RDTYP3 AMBNOCAPBULK</t>
  </si>
  <si>
    <t>8 OZ BTLBS RDTYP3 AMBNOCAPBULK</t>
  </si>
  <si>
    <t>16 OZ S/T BTLBS RDTYP3AMBNOCAP</t>
  </si>
  <si>
    <t>32OZ BTLBS RDTYP3 AMBNOCAPBULK</t>
  </si>
  <si>
    <t>.5 OZ BTL FR SQTYP3 CLR PVR</t>
  </si>
  <si>
    <t>1 OZ BTL FR SQTYP3 CLR PVR</t>
  </si>
  <si>
    <t>2 OZ BTL FR SQ TYP3 CLR PVR</t>
  </si>
  <si>
    <t>4 OZ BTL FR SQ TYP3 CLR PVR</t>
  </si>
  <si>
    <t>8 OZ BTL FR SQ TYP3 CLR PVR</t>
  </si>
  <si>
    <t>16 OZ BTL FR SQ TYP3 CLR PVR</t>
  </si>
  <si>
    <t>.5 OZ BTL FR SQTYP3 CLR PTFER</t>
  </si>
  <si>
    <t>1 OZ BTL FR SQ TYP3 CLR PTFER</t>
  </si>
  <si>
    <t>2 OZ BTL, FR SQ, T3 CLR, PTFE</t>
  </si>
  <si>
    <t>4 OZ BTL FR SQ TYP3 CLR PTFER</t>
  </si>
  <si>
    <t>8 OZ BTL FR SQ TYP3 CLR PTFER</t>
  </si>
  <si>
    <t>16 OZ BTL FR SQ TYP3 CLR PTFER</t>
  </si>
  <si>
    <t>.5OZ BTLFR SQCLR 3PHEN BLKRUBR</t>
  </si>
  <si>
    <t>1 OZ BTL FR SQ TYP3 CLR RUBR</t>
  </si>
  <si>
    <t>2 OZ BTL FR SQ TYP3 CLR RUBR</t>
  </si>
  <si>
    <t>4 OZ BTL FR SQ TYP3 CLR RUBR</t>
  </si>
  <si>
    <t>8 OZ BTL FR SQ TYP3 CLR RUBR</t>
  </si>
  <si>
    <t>16 OZ BTL FR SQ TYP3 CLR RUBR</t>
  </si>
  <si>
    <t>.5 OZ BTLFR SQTYP3 CLRPE CONER</t>
  </si>
  <si>
    <t>1 OZ BTL FR SQTYP3 CLRPE CONER</t>
  </si>
  <si>
    <t>2 OZ BTLFR SQTYP3 CLRPE CONER</t>
  </si>
  <si>
    <t>4 OZ BTL FR SQTYP3 CLRPE CONER</t>
  </si>
  <si>
    <t>1 OZ BTLFR SQTYP3 CLR PVRBULK</t>
  </si>
  <si>
    <t>2 OZ BTLFR SQTYP3 CLRPVR BULK</t>
  </si>
  <si>
    <t>4 OZ BTLFR SQTYP3 CLR PVRBULK</t>
  </si>
  <si>
    <t>8 OZ BTLFR SQTYP3 CLR PVRBULK</t>
  </si>
  <si>
    <t>16 OZ BTLFR SQTYP3 CLRPVRBULK</t>
  </si>
  <si>
    <t>1 OZ BTLFR SQTYP3 CLRNOCAPBULK</t>
  </si>
  <si>
    <t>2 OZ BTLFR SQTYP3 CLRNOCAPBULK</t>
  </si>
  <si>
    <t>4 OZ BTLFR SQTYP3 CLRNOCAPBULK</t>
  </si>
  <si>
    <t>8 OZ BTLF/STYP3 CLR NOCAPBULK</t>
  </si>
  <si>
    <t>16OZ BTLFR SQTYP3 CLRNOCAPBULK</t>
  </si>
  <si>
    <t>2 OZ JAR STRTYP3 CLR PVR</t>
  </si>
  <si>
    <t>4 OZ S/T JAR STR TYP3 CLR PVR</t>
  </si>
  <si>
    <t>8 OZ JAR STRTYP3 CLR PVR</t>
  </si>
  <si>
    <t>16 OZ JAR STR TYP3 CLR PVR</t>
  </si>
  <si>
    <t>32 OZ JAR STR TYP3 CLR PVR</t>
  </si>
  <si>
    <t>2 OZ JAR, STR,T3 CLR, PP/PTFE</t>
  </si>
  <si>
    <t>4 OZ JAR STRTYP3 CLR PP/PTFER</t>
  </si>
  <si>
    <t>8 OZ JAR, STR,T3 CLR, PP/PTFE</t>
  </si>
  <si>
    <t>16 OZ JAR STRTYP3 CLR PP/PTFER</t>
  </si>
  <si>
    <t>32 OZ JAR, STR,T3 CLR, PP/PTFE</t>
  </si>
  <si>
    <t>4 OZ JAR STRTYP3 CLRPHEN /RUBR</t>
  </si>
  <si>
    <t>2 OZ JARSTRTYP3 CLRPP/PVRBULK</t>
  </si>
  <si>
    <t>2 OZ JAR STRTYP3 CLRNOCAP BULK</t>
  </si>
  <si>
    <t>4 OZ JARSTRTYP3 CLRNOCAPBULK</t>
  </si>
  <si>
    <t>8 OZ JAR STRTYP3 CLR NOCAPBULK</t>
  </si>
  <si>
    <t>16 OZ JARSTRTYP3 CLRNOCAPBULK</t>
  </si>
  <si>
    <t>32 OZ JARTYP3 CLR NOCAP BULK</t>
  </si>
  <si>
    <t>4 OZ BTL WM TYP3 CLR PP/PVR</t>
  </si>
  <si>
    <t>8 OZ BTL WM TYP3 CLR PP/PVR</t>
  </si>
  <si>
    <t>16 OZ BTL WMTYP3 CLR PP/PVR</t>
  </si>
  <si>
    <t>65 OZ BTL WM TYP3 CLR PP/PVR</t>
  </si>
  <si>
    <t>130 OZ BTL WM TYP3 CLR PP/PVR</t>
  </si>
  <si>
    <t>4 OZ BTL, WM, T3 CLR, PP/PTFE</t>
  </si>
  <si>
    <t>8 OZ BTL WM TYP3 CLR PP/PTFER</t>
  </si>
  <si>
    <t>16 OZ BTL WMTYP3 CLR PP/PTFER</t>
  </si>
  <si>
    <t>65 OZ BTL WM TYP3 CLR PP/PFER</t>
  </si>
  <si>
    <t>130 OZ BTL WM TYP3 CLR PP/PTFE</t>
  </si>
  <si>
    <t>4 OZ BTL WMTYP3 CLR NOCAP BULK</t>
  </si>
  <si>
    <t>8 OZ BTL WMTYP3 CLR NOCAP BULK</t>
  </si>
  <si>
    <t>16 OZ BTLWMTYP3 CLR NOCAP BULK</t>
  </si>
  <si>
    <t>65 OZ BTL WMTYP3 CLRNOCAPBULK</t>
  </si>
  <si>
    <t>130 OZ BTLWMTYP3 CLRNOCAP BULK</t>
  </si>
  <si>
    <t>1 OZ BTL, WM PKR, T3 AMB,PP/PV</t>
  </si>
  <si>
    <t>2 OZ BTLWM PKRTYP3 AMB PP/PV</t>
  </si>
  <si>
    <t>4 OZ BTL, WM PKR, AMB3, PP/PV</t>
  </si>
  <si>
    <t>8 OZ BTL WM PKR TYP3 AMBPP/PVR</t>
  </si>
  <si>
    <t>16 OZ BTLWM PKRTYP3 AMBPP/PVR</t>
  </si>
  <si>
    <t>32 OZ BTL WM PKRTYP3 AMBPP/PVR</t>
  </si>
  <si>
    <t>1 OZ BTL,WM PKR,AMB3, PP/PTFE</t>
  </si>
  <si>
    <t>2 OZ BTL,WM PKR,AMB3B,PP/PTFE</t>
  </si>
  <si>
    <t>4 OZ BTL WM PKRTYP3 AMBPP/PTFE</t>
  </si>
  <si>
    <t>8 OZ BTL WM PKRTYP3 AMBPP/PTFE</t>
  </si>
  <si>
    <t>16 OZ BTLWM PKRTYP3 AMBPP/PTFE</t>
  </si>
  <si>
    <t>32 OZ BTLWM PKRTYP3 AMBPP/PTFE</t>
  </si>
  <si>
    <t>1 OZ BTLWM PKRAMB 3PHENPE CONE</t>
  </si>
  <si>
    <t>2 OZ BTLWM PKRAMB 3PHENPE CONE</t>
  </si>
  <si>
    <t>4 OZ BTL WM PKR AMB PE CONER</t>
  </si>
  <si>
    <t>1 OZ BTLWM PKAMB IIIPP/PVRBULK</t>
  </si>
  <si>
    <t>2 OZ BTLWM PKRTYP3 AMBPVRBULK</t>
  </si>
  <si>
    <t>4 OZ BTLTYP3 AMBPP/PVRBULK</t>
  </si>
  <si>
    <t>8 OZ BTLTYP3AMBPP/PVRBULK</t>
  </si>
  <si>
    <t>16OZ BTLWM PKTYP3AMBPPPV LBULK</t>
  </si>
  <si>
    <t>32 OZ BTLTYP3 AMB PP/PVRBULK</t>
  </si>
  <si>
    <t>1OZ BTLWM PKR AMB IIINOCAPBULK</t>
  </si>
  <si>
    <t>2OZ S/T BTLWM PKRTYP3 AMBNOCAP</t>
  </si>
  <si>
    <t>4 OZ BTLTYP3 AMB NOCAPBULK</t>
  </si>
  <si>
    <t>8 OZ BTLWM PKTYP3 AMBNOCAPBULK</t>
  </si>
  <si>
    <t>16OZ BTLWM PKTYP3 AMBNOCAPBULK</t>
  </si>
  <si>
    <t>32 OZ BTLTYP3 AMB W/O CAPBULK</t>
  </si>
  <si>
    <t>1 OZ BTL WM VOLTYP3 CLR PP/PVR</t>
  </si>
  <si>
    <t>2 OZ BTL WM VOLTYP3 CLR PP/PVR</t>
  </si>
  <si>
    <t>4 OZ BTL WM VOLTYP3 CLR PP/PVR</t>
  </si>
  <si>
    <t>8 OZ BTL WM VOLTYP3 CLR PP/PVR</t>
  </si>
  <si>
    <t>16 OZ BTLWM VOLTYP3 CLRPP/PVR</t>
  </si>
  <si>
    <t>1 OZ BTL WM VOLTYP3 CLRPP/PTFE</t>
  </si>
  <si>
    <t>2 OZ BTLWM VOLTYP3 CLR PP/PTFE</t>
  </si>
  <si>
    <t>4 OZ BTLWM VOLTYP3 CLR PP/PTFE</t>
  </si>
  <si>
    <t>8 OZ BTL,WM VOL,T3 CLR,PP/PTFE</t>
  </si>
  <si>
    <t>16 OZ BTLWM VOLTYP3 CLRPP/PTFE</t>
  </si>
  <si>
    <t>1OZ BTLWMVOLTYP3CLRPHENPE CONE</t>
  </si>
  <si>
    <t>2 OZ BTLWMTYP3 CLRPHEN/PE CONE</t>
  </si>
  <si>
    <t>1 OZ BTL,WM VOL,T3 CLR,PHEN/RU</t>
  </si>
  <si>
    <t>2 OZ BTLWMTYP3 CLRPHEN/RUBR</t>
  </si>
  <si>
    <t>4 OZ BTLWM VOLTYP3 CLRPHEN/RUB</t>
  </si>
  <si>
    <t>8 OZ BTLWM VOLTYP3 CLRPHEN/RUB</t>
  </si>
  <si>
    <t>1 OZ BTLVOLTYP3 CLR PP/PV BULK</t>
  </si>
  <si>
    <t>2 OZ BTLTYP3 CLRPP/PVR BULK</t>
  </si>
  <si>
    <t>4 OZ BTLWM VLTYP3 CLRPP/PVBULK</t>
  </si>
  <si>
    <t>8 OZ BTLWM VOLTYP3 CLR PP/PVR</t>
  </si>
  <si>
    <t>16 OZ BTLTYP3 CLRPP/PVR BULK</t>
  </si>
  <si>
    <t>1OZ BTLTYP3 CLRPHEN/PE CONBULK</t>
  </si>
  <si>
    <t>2 OZ BTLTYP3 CLRPHEN CONEBULK</t>
  </si>
  <si>
    <t>1 OZ BTLVOLTYP3 CLRNOCAPBULK</t>
  </si>
  <si>
    <t>2 OZ BTLWMVOLTYP3 CLRNOCAPBULK</t>
  </si>
  <si>
    <t>4 OZ BTLWMVOLTYP3 CLRNOCAPBULK</t>
  </si>
  <si>
    <t>8 OZ BTLWM VOLTYP3 CLRW/O CAP</t>
  </si>
  <si>
    <t>16 OZ BTLTYP3 CLRW/O CAPBULK</t>
  </si>
  <si>
    <t>4 OZ BTLOIL SAMPLE T3 CLR CORK</t>
  </si>
  <si>
    <t>1 OZ BTL W/M AC RDTYP3 CLRPVR</t>
  </si>
  <si>
    <t>2 OZ BTLW/M AC RDTYP3 CLR PVR</t>
  </si>
  <si>
    <t>4 OZ BTLW/M AC RDTYP3 CLRCAPPV</t>
  </si>
  <si>
    <t>8 OZ BTLW/M AC RDTYP3 CLRCAPPV</t>
  </si>
  <si>
    <t>16 OZ BTL TYP3 CLR PP CAP PVR</t>
  </si>
  <si>
    <t>1 OZ BTLWM AC RD TYP3 CLR PTFE</t>
  </si>
  <si>
    <t>2 OZ S/T BTLAC RDTYP3 CLRPTFE</t>
  </si>
  <si>
    <t>4OZ S/T BTL AC RDTYP3 CLRPTFE</t>
  </si>
  <si>
    <t>8OZ BTLW/M AC RDTYP3 CLRCAP</t>
  </si>
  <si>
    <t>16 OZ BTLW/M AC RDTYP3 CLRPTFE</t>
  </si>
  <si>
    <t>1 OZ BTL W/M AC ROUNDTYP3 CLR</t>
  </si>
  <si>
    <t>2 OZ BTLWM AC ROUND TYP3 CLR</t>
  </si>
  <si>
    <t>4 OZ BTL WM AC ROUND TYP3 CLR</t>
  </si>
  <si>
    <t>8OZ BTL WIDEM AC RND CLR GLS</t>
  </si>
  <si>
    <t>16 OZ BTLWM AC ROUND TYP3 CLR</t>
  </si>
  <si>
    <t>1000mL, Bs Rd, TypIII Clr, W/O Cap S/C</t>
  </si>
  <si>
    <t>500mL, Bs Rd, TypIII Clr, PE Cone Lnr, S</t>
  </si>
  <si>
    <t>250mL, Bs Rd, TypIII Clr, PV Lnr, S/C</t>
  </si>
  <si>
    <t>1000mL, Bs Rd, TypIII Clr, PV Lnr, S/C</t>
  </si>
  <si>
    <t>250mL BsRd, TypIII Clr, PTFE/PE Lnd, S/C</t>
  </si>
  <si>
    <t>500mL BsRd, TypIII Clr, PTFE/PE Lnd, S/C</t>
  </si>
  <si>
    <t>1000mL BsRd TypIII Clr, PTFE/PE Lnd, S/C</t>
  </si>
  <si>
    <t>1000mL Btl, Fr Sq, Typ III Clr, Rub Lnd</t>
  </si>
  <si>
    <t>1000mL Fr Sq, Typ III Clr, PTFE/PE Lnd</t>
  </si>
  <si>
    <t>1000mL Btl, Fr Sq, typ III Clr, W/O Cap</t>
  </si>
  <si>
    <t>15mL Btl, Fr Sq, TypIII Clr, PV Lnd</t>
  </si>
  <si>
    <t>1000mL Btl, Fr Sq, TypIII Clr, PV Lnd</t>
  </si>
  <si>
    <t>30mL Btl, St Sd, TypIII Clr, PTFE/PE Lnd</t>
  </si>
  <si>
    <t>30mL Btl, St Sd, TypIII Clr, PV Lnd</t>
  </si>
  <si>
    <t>125mL Btl, StSd, TypIII Amb, PTFE/PE Lnd</t>
  </si>
  <si>
    <t>250mL Btl, StSd, TypIII Amb, PTFE/PE Lnd</t>
  </si>
  <si>
    <t>1000mL Btl, WM TypIII Clr, PV Lnd, S/C</t>
  </si>
  <si>
    <t>1000mL Std WM, TypIII Clr, PTFE/PE Lnd</t>
  </si>
  <si>
    <t>1000mL Btl, Std WM, TypIII Clr, W/O cap</t>
  </si>
  <si>
    <t>1000mL Btl, Std WM, TypIII Clr, PV Lnd</t>
  </si>
  <si>
    <t>250mL WM Btl TypIII Clr PTFE/PE Lnd, S/C</t>
  </si>
  <si>
    <t>500mL WM Btl TypIII Clr PTFE/PE Lnd, S/C</t>
  </si>
  <si>
    <t>1000mL WM BtlTypIII Clr PTFE/PE Lnd, S/C</t>
  </si>
  <si>
    <t>500mL W/M Btl, TypIII Clr, PV Lnd, S/C</t>
  </si>
  <si>
    <t>1250mL WM pckr TypIII Amb, PTFE/PE Lnd</t>
  </si>
  <si>
    <t>2500mL WM Pckr TypIII Amb,PTFE/PE Lnd</t>
  </si>
  <si>
    <t>125mL, Bs Rd, TypIII Amb, PV Lnd, S/C</t>
  </si>
  <si>
    <t>500mL, Bs Rd, TypIII Amb, PV Lnd, S/C</t>
  </si>
  <si>
    <t>1000mL, Bs Rd, TypIII Amb, PV Lnd, S/C</t>
  </si>
  <si>
    <t>125mL,Bs Rd, TypIII Amb,PE Cone Lnd, S/C</t>
  </si>
  <si>
    <t>250mL,Bs Rd, TypIII Amb,PE Cone Lnr, S/C</t>
  </si>
  <si>
    <t>500mL,Bs Rd, TypIII Amb,PE Cone Lnr, S/C</t>
  </si>
  <si>
    <t>125mL,Bs Rd, TypIII Amb,PTFE/PE Lnr, S/C</t>
  </si>
  <si>
    <t>250mL,Bs Rd, TypIII Amb,PTFE/PE Lnr, S/C</t>
  </si>
  <si>
    <t>500mL,Bs Rd, TypIII Amb,PTFE/PE Lnr, S/C</t>
  </si>
  <si>
    <t>1000mL,Bs Rd,TypIII Amb,PTFE/PE Lnr, S/C</t>
  </si>
  <si>
    <t>250mL WMPckr TypIII Amb PTFE/PE Lnd, S/C</t>
  </si>
  <si>
    <t>500mL WMPckr TypIII Amb PTFE/PE Lnd, S/C</t>
  </si>
  <si>
    <t>1000mL WMPckr TypIII Amb PTFE/PE Lnd S/C</t>
  </si>
  <si>
    <t>250mL, W/M Pckr, TypIII Amb, PV Lnd, S/C</t>
  </si>
  <si>
    <t>500mL,W/M Pckr, TypIII Amb, PV Lnd, S/C</t>
  </si>
  <si>
    <t>1000mL,W/M Pckr, TypIII Amb, PV Lnd, S/C</t>
  </si>
  <si>
    <t>60mL Btl, WM Vol, TypIII Clr, Foil Lnd</t>
  </si>
  <si>
    <t>125mL Btl, WM Vol, TypIII Clr, Foil Lnd</t>
  </si>
  <si>
    <t>250mL Btl, WM Vol, TypIII Clr, Foil Lnd</t>
  </si>
  <si>
    <t>500mL Btl,WM Vol, TypIII Clr, Rub Lnd</t>
  </si>
  <si>
    <t>30mL Btl, Tab Sq, TypIII Clr, PE Cone Ln</t>
  </si>
  <si>
    <t>60mL Btl, Tab Sq, TypIII Clr, PE Cone Ln</t>
  </si>
  <si>
    <t>500mL Btl, W/M Obl, HDPE, Nat, W/O Cap</t>
  </si>
  <si>
    <t>1000mL Btl, W/M Obl, HDPE, Nat, W/O Cap</t>
  </si>
  <si>
    <t>125mL Btl, Obl, HDPE, Nat, PE Lnd</t>
  </si>
  <si>
    <t>125mL Btl, W/M Obl, HDPE, PE Lnd</t>
  </si>
  <si>
    <t>250mL Btl, W/M Obl, HDPE, PE Lnd</t>
  </si>
  <si>
    <t>500mL Btl, W/M Obl, HDPE, Pe Lnd</t>
  </si>
  <si>
    <t>1000mL Btl, W/M, Obl, HDPE, PE Lnd</t>
  </si>
  <si>
    <t>1250mL Btl, W/M Obl, HDPE, PE Lnd</t>
  </si>
  <si>
    <t>30mL Btl, W/M Rd, HDPE, PE Lnd</t>
  </si>
  <si>
    <t>125mL Btl, W/M Rd, HDPE, PE Lnd</t>
  </si>
  <si>
    <t>2000mL Btl, W/M Rd, HDPE, PE Lnd</t>
  </si>
  <si>
    <t>3000mL Btl, W/M Rd, HDPE, PE Lnd</t>
  </si>
  <si>
    <t>250mL Btl, W/M Rd, HDPE, Nat, W/O Cap</t>
  </si>
  <si>
    <t>950mL Btl, W/M Rd, HDPE, Nat, W/O Cap</t>
  </si>
  <si>
    <t>5ML S/T DIAG VIAL TYPE I CLR</t>
  </si>
  <si>
    <t>10ML S/T DIAG VIAL TYPE I CLR</t>
  </si>
  <si>
    <t>1000 mL Btl, Media, Clr Type I, No Cap</t>
  </si>
  <si>
    <t>1000 mL Media Btl,Clr Typ I,Grad,No Cap</t>
  </si>
  <si>
    <t>1000ML BTL SQ MEDIA CLR TYPE 1</t>
  </si>
  <si>
    <t>1000 mL Btl,Media,Clr Type I,Rub Lnr</t>
  </si>
  <si>
    <t>250mL Btl,Lab 45,Type I Clr,Sfty Ctd,Cap</t>
  </si>
  <si>
    <t>5mL S/T Diag Btl,Clr Pet,PP Cap,F217 Lnr</t>
  </si>
  <si>
    <t>10ML S/T DIAG BTLCLR PPCAPF217</t>
  </si>
  <si>
    <t>20mL S/T Diag Btl,Clr Pet,PP Cap,F217Lnr</t>
  </si>
  <si>
    <t>5mL S/T Diag Btl,Amb Pet,PP Cap,F217Lnr</t>
  </si>
  <si>
    <t>10mL S/T Diag Btl,Amb Pet,PP Cap,F217Lnr</t>
  </si>
  <si>
    <t>20mL S/T Diag Btl,Amb Pet,PP Cap,F217Lnr</t>
  </si>
  <si>
    <t>2365mL Jug, TypIII Amb, PTFE/PE Lnd</t>
  </si>
  <si>
    <t>3840mL Jug, TypIII Amb, PTFE/PE Lnd</t>
  </si>
  <si>
    <t>3840mL Jug, TypIII Amb,PE Cone Lnr</t>
  </si>
  <si>
    <t>3840mL Jug, TypIII Amb, Rub Lnd</t>
  </si>
  <si>
    <t>3840mL Jug, TypIII Amb, PV Lnd</t>
  </si>
  <si>
    <t>3840mL Jug, TypIII Clr, PV Lnd</t>
  </si>
  <si>
    <t>2000mL Jug, TypIII Clr, PE Cone Lnr</t>
  </si>
  <si>
    <t>3840mL Jug, TypIII Clr, PE Cone Lnr</t>
  </si>
  <si>
    <t>3840mL Jug, TypIII Clr, Rub Lnd</t>
  </si>
  <si>
    <t>2000mL Jug, TypIII Clr, PTFE/PE Lnd</t>
  </si>
  <si>
    <t>3840mL Jug, TypIII Clr, PTFE/PE Lnd</t>
  </si>
  <si>
    <t>125 mL Btl, NM Bs Rd, LDPE Nat, Pe Lnr</t>
  </si>
  <si>
    <t>250mL Btl, Cyl Rd, Hdpe,Pe Lnd</t>
  </si>
  <si>
    <t>500mL Btl, Cyl Rd, Hdpe,Pe Lnd</t>
  </si>
  <si>
    <t>500mL Btl, Cyl Rd, Hdpe, Pe Lnd</t>
  </si>
  <si>
    <t>1000mL Btl, Cyl Rd, Hdpe, Pe Lnd</t>
  </si>
  <si>
    <t>2000mL Jug, Han Rnd, HDPE, Nat, PE Lnd</t>
  </si>
  <si>
    <t>3840mL Btl, Sq Handle, HDPE, PE Lnd</t>
  </si>
  <si>
    <t>2ML BTL SERUM GLASS TYPE I CLR</t>
  </si>
  <si>
    <t>13MM STOP SNAP7X13 BTYL GRY</t>
  </si>
  <si>
    <t>13MM STPR, 2L LYO BUTYL GRY</t>
  </si>
  <si>
    <t>20MM STOPPER, ST PLUG, GRY SIL</t>
  </si>
  <si>
    <t>20MM STPR,SNAP-ON GRY BUTYL,SI</t>
  </si>
  <si>
    <t>20MM STOP SNAP THIN FLANG BTYL</t>
  </si>
  <si>
    <t>20MM STPR,2L LYO,BUTYL GRY,SIL</t>
  </si>
  <si>
    <t>20MM STPR,3L LYO GRY BTYL, SLZ</t>
  </si>
  <si>
    <t>28MM STPR 2LEG LY20X28 BTYLGRY</t>
  </si>
  <si>
    <t>30MM STPRSNAP16X30GRY BTYLSIL</t>
  </si>
  <si>
    <t>13MM STOP ST PLUG ULTRA PURE</t>
  </si>
  <si>
    <t>13MM STOP IGLOO ULTRA PURE</t>
  </si>
  <si>
    <t>20MM STOP ST PLUG ULTRA PURE</t>
  </si>
  <si>
    <t>20MM STOPPER, 2 LEG, ULTRAPURE</t>
  </si>
  <si>
    <t>20MM STOPPER 3 LEG ULTRA PURE</t>
  </si>
  <si>
    <t>20MM STOP IGLOO ULTR PURE SIL</t>
  </si>
  <si>
    <t>13MM STOP ST PLUG POLYMER COAT</t>
  </si>
  <si>
    <t>20MM STOPPER ST PLUG POLYMER C</t>
  </si>
  <si>
    <t>20MM SEPTA, RED SILICONE</t>
  </si>
  <si>
    <t>20MM SEPTA PTFE/SILICONE</t>
  </si>
  <si>
    <t>28.5MM CAP TAMPER-EVIDENT AL</t>
  </si>
  <si>
    <t>28.5MM CAP TAMPEVID AL ORALUSE</t>
  </si>
  <si>
    <t>20MM SEAL FLIP-CAP WHITE UNLN</t>
  </si>
  <si>
    <t>20MM HSPACESEALPRESSRELPTFE/SI</t>
  </si>
  <si>
    <t>20MM HSPACESEALPRESSRELPTFE/B</t>
  </si>
  <si>
    <t>20MM HSPACE SEALPRESSRELAL/SIL</t>
  </si>
  <si>
    <t>18MM HSPACEMAGCAPWHTPTFEBLUSIL</t>
  </si>
  <si>
    <t>18MM HSPACE MAG CAP PTFESEPTA</t>
  </si>
  <si>
    <t>18MM HSPACEMAGCAPREDPTFEWHTSIL</t>
  </si>
  <si>
    <t>20MM HSPACE SEAL AL PTFE/SIL</t>
  </si>
  <si>
    <t>20MM HSPACESEALGOLDMAG PTFESIL</t>
  </si>
  <si>
    <t>20MM HSPACE SEAL AL PTFE/BUTYL</t>
  </si>
  <si>
    <t>20MM HSPACE SEAL AL PHARMA FIX</t>
  </si>
  <si>
    <t>2ML VIAL IN FILE,PTFE/RUB LNR</t>
  </si>
  <si>
    <t>4ML VIAL IN FILE,PTFE/RUB LNR</t>
  </si>
  <si>
    <t>8ML VIAL IN FILE,PTFE/RUB LNR</t>
  </si>
  <si>
    <t>12ML VIAL IN FILE,PTFE/RUB LNR</t>
  </si>
  <si>
    <t>16ML VIAL INLABFILECLRPTFERUB</t>
  </si>
  <si>
    <t>24ML VIAL IN FILE,PTFE/RUB LNR</t>
  </si>
  <si>
    <t>20ML VIAL IN FILE,PTFE/RUB LNR</t>
  </si>
  <si>
    <t>25ML VIAL INLABFILECLRPTFERUB</t>
  </si>
  <si>
    <t>40ML VIAL IN FILE,PTFE/RUB LNR</t>
  </si>
  <si>
    <t>24-400CAPPPWHT.005PTFE.120 SIL</t>
  </si>
  <si>
    <t>2ML VIAL E-Z EX-TRACTION CLR</t>
  </si>
  <si>
    <t>20ML VIAL IN FILE, 24MM, AMB P</t>
  </si>
  <si>
    <t>40ML VIAL IN FILE, 24MM, AMB P</t>
  </si>
  <si>
    <t>2ML SHORTYVIAL INLABFILEPTFERB</t>
  </si>
  <si>
    <t>4ML SHORTYVIAL INLABFILEPTFERB</t>
  </si>
  <si>
    <t>6ML SHORTYVIAL INLABFILEPTFERB</t>
  </si>
  <si>
    <t>20ML VIAL CLR INLABFILEPTFELND</t>
  </si>
  <si>
    <t>25ML VIAL CLR INLABFILEPTFELND</t>
  </si>
  <si>
    <t>20ML VIALAMBERLABFILEPTFECAP</t>
  </si>
  <si>
    <t>4ML VIAL, E-Z EX-TRACTION, CLR</t>
  </si>
  <si>
    <t>40ML VIAL AMBERLABFILEPTFECAP</t>
  </si>
  <si>
    <t>4ML VL EZEXTRACTCLR13-425</t>
  </si>
  <si>
    <t>8ML VIAL E-Z EX-TRACTION CLR</t>
  </si>
  <si>
    <t>12X32 CLRVIAL NAT SNAPCAP RUB</t>
  </si>
  <si>
    <t>12x32 Clr Vial w/Nat Snap Cap PTFE/Sil</t>
  </si>
  <si>
    <t>12x32 Clr Vial w/Red Snap Cap PTFE/Sil</t>
  </si>
  <si>
    <t>12x32 Clr Vial w/Blue Snap Cap PTFE/Sil</t>
  </si>
  <si>
    <t>12x32 Clr Vial w/Ylw Snap Cap PTFE/Sil</t>
  </si>
  <si>
    <t>12x32 Clr Vial w/Grn Snap Cap PTFE/Sil</t>
  </si>
  <si>
    <t>12x32 Clr Vial w/Nt Snp Cp PTFE/Sil/PTFE</t>
  </si>
  <si>
    <t>12x32 Clr Vial w/Rd Snp Cp PTFE/Sil/PTFE</t>
  </si>
  <si>
    <t>12x32 Clr Vial w/Bl Snp Cp PTFE/Sil/PTFE</t>
  </si>
  <si>
    <t>12x32 Clr Vial w/Yl Snp Cp PTFE/Sil/PTFE</t>
  </si>
  <si>
    <t>12x32 Clr Vial w/Gr Snp Cp PTFE/Sil/PTFE</t>
  </si>
  <si>
    <t>12x32 Amb Vial w/Nat Snap Cap PTFE/Rub</t>
  </si>
  <si>
    <t>12x32 Amb Vial w/Nat Snap Cap PTFE/Sil</t>
  </si>
  <si>
    <t>12x32 Amb Vial w/Red Snap Cap PTFE/Sil</t>
  </si>
  <si>
    <t>12X32 AMBVIAL BLUSNAPCAP SIL</t>
  </si>
  <si>
    <t>12x32 Amb Vial w/Ylw Snap Cap PTFE/Sil</t>
  </si>
  <si>
    <t>12x32 Amb Vial w/Grn Snap Cap PTFE/Sil</t>
  </si>
  <si>
    <t>12x32 Amb Vial w/Nt Snp Cp PTFE/Sil/PTFE</t>
  </si>
  <si>
    <t>12x32 Amb Vial w/Rd Snp Cp PTFE/Sil/PTFE</t>
  </si>
  <si>
    <t>12x32 Amb Vial w/Bl Snp Cp PTFE/Sil/PTFE</t>
  </si>
  <si>
    <t>12x32 Amb Vial w/Yl Snp Cp PTFE/Sil/PTFE</t>
  </si>
  <si>
    <t>12x32 Amb Vial w/Gr Snp Cp PTFE/Sil/PTFE</t>
  </si>
  <si>
    <t>12x32 Amb Vial w/Blue Snap Cap PTFE/Sil</t>
  </si>
  <si>
    <t>10 mL Vial, E-Z Ex-traction, Clr</t>
  </si>
  <si>
    <t>20ML VIAL E-Z EX-TRACTION CLR</t>
  </si>
  <si>
    <t>2ML VIAL IN FILE, AMB, PTFE/RB</t>
  </si>
  <si>
    <t>4ML VIAL IN FILE,AMB,PTFE/RUB</t>
  </si>
  <si>
    <t>8 ML VIAL IN FILE, AMB, PTFE/R</t>
  </si>
  <si>
    <t>2ML VIALFILE CLR 8-425PTFE/RB</t>
  </si>
  <si>
    <t>4ML VIALFILE CLR13-425PTFE/RB</t>
  </si>
  <si>
    <t>2ML VIALFILE AMB8-425 PTFE/RB</t>
  </si>
  <si>
    <t>4ML VIALFILEAMB13-425PTFE/RB</t>
  </si>
  <si>
    <t>20ML E-C VIAL, CLR, 24-400, 28</t>
  </si>
  <si>
    <t>40ML, E-C SAMPLE VIAL, CLEAR</t>
  </si>
  <si>
    <t>20ML VIAL AMBLABFILE NOCLOSURE</t>
  </si>
  <si>
    <t>20ML VIAL IN FILE, AMB, RB LNR</t>
  </si>
  <si>
    <t>30ML VIAL22-400CLRNOCAPLABFILE</t>
  </si>
  <si>
    <t>40ML VIAL INLABFILE AMB RBCAP</t>
  </si>
  <si>
    <t>2ML VIALFILE AMB 8-425 RB</t>
  </si>
  <si>
    <t>4ML VIALFILE AMB 13-425 RB</t>
  </si>
  <si>
    <t>2ML VIALFILEAMB8-425PTFE/SIL</t>
  </si>
  <si>
    <t>4ML VIALFILEAMB13-425PTFE/SIL</t>
  </si>
  <si>
    <t>2.0ML SHELLVIALCLR&amp;PLUGCONPACK</t>
  </si>
  <si>
    <t>2.0ML SHELLVIALAMB&amp;PLUGCONPACK</t>
  </si>
  <si>
    <t>2.0ML SHELLVIALPP&amp;PLUGCONPACK</t>
  </si>
  <si>
    <t>12X32 CLEAR VIAL 1.8ML, TRAYS</t>
  </si>
  <si>
    <t>12X32 CLRVIAL NAT CAP PTFE/SIL</t>
  </si>
  <si>
    <t>12X32 CLRVIAL BLK CAP PTFE/SIL</t>
  </si>
  <si>
    <t>12X32 CLRVIAL BLU CAP PTFE/SIL</t>
  </si>
  <si>
    <t>12X32 Clear Vial w/Yel Cap PTFE/Sil</t>
  </si>
  <si>
    <t>12X32 CLRVIAL GRN CAP PTFE/SIL</t>
  </si>
  <si>
    <t>ABC CONV PK 225150 W225334-04</t>
  </si>
  <si>
    <t>ABC CONV PK, 225150, W225334-0401</t>
  </si>
  <si>
    <t>12X32 CLR VIAL NAT CAP PTFE</t>
  </si>
  <si>
    <t>12X32 CLR VIAL BLK CAP PTFE</t>
  </si>
  <si>
    <t>12X32 CLRVIALNATCAPPTFESILSLIT</t>
  </si>
  <si>
    <t>12X32 Clr Vial w/Blk Cap PTFE/Sil w/Slit</t>
  </si>
  <si>
    <t>12X32 CLRVIALBLUCAPPTFESILSLIT</t>
  </si>
  <si>
    <t>12X32 CLRVIAL PATCH1.8MLINTRAY</t>
  </si>
  <si>
    <t>12X32 CLRVIAL YEL CAP PTFE/SIL</t>
  </si>
  <si>
    <t>12X32 Clr Vial w/Nat Cap Blu PTFE/Sil Ln</t>
  </si>
  <si>
    <t>12X32 Clr Vial w/Blk Cap Blu PTFE/Sil Ln</t>
  </si>
  <si>
    <t>12X32 CLRVIAL NAT CAP PTFE</t>
  </si>
  <si>
    <t>12X32 CLRVIAL BLK CAP PTFE</t>
  </si>
  <si>
    <t>12X32 CLRVIALBLKCAPPTFESILSLIT</t>
  </si>
  <si>
    <t>12X32 AMBVIAL 1.8ML IN TRAYS</t>
  </si>
  <si>
    <t>12X32 AMBVIAL NAT CAP PTFE/SIL</t>
  </si>
  <si>
    <t>12X32 AMBVIAL BLK CAP PTFE/SIL</t>
  </si>
  <si>
    <t>12X32 Amber Vial w/Blu Cap PTFE/Sil</t>
  </si>
  <si>
    <t>12X32 AMBVIAL YEL CAP PTFE/SIL</t>
  </si>
  <si>
    <t>12X32 AMBVIAL GRN CAP PTFE/SIL</t>
  </si>
  <si>
    <t>12X32 Amber Vial w/Blk Cap PTFE/Sil/PTFE</t>
  </si>
  <si>
    <t>ABC CONV PK, 225152, W225334-04</t>
  </si>
  <si>
    <t>ABC CONV PK, 225152, W225334-0401</t>
  </si>
  <si>
    <t>12X32 AMBVIAL NAT CAP PTFE</t>
  </si>
  <si>
    <t>12X32 AMBVIAL BLK CAP PTFE</t>
  </si>
  <si>
    <t>12X32 AMBVIALNATCAPPTFESILSLIT</t>
  </si>
  <si>
    <t>12X32 Amb Vial w/Blk Cap PTFE/Sil w/Slit</t>
  </si>
  <si>
    <t>12X32 AMBVIALBLUCAPPTFESILSLIT</t>
  </si>
  <si>
    <t>12X32 AMBVIAL PATCH1.8MLTRAY</t>
  </si>
  <si>
    <t>12X32 Amber Vial w/Blk Cap PTFE/Sil</t>
  </si>
  <si>
    <t>12X32 AMBVIAL BLU CAP PTFE/SIL</t>
  </si>
  <si>
    <t>ABC CONV PK, 225153, W225334-04</t>
  </si>
  <si>
    <t>ABC CONV PK, 225153, W225334-0401</t>
  </si>
  <si>
    <t>12X32 CLRVIAL NATCAPPTFEREDSIL</t>
  </si>
  <si>
    <t>12X32 CLRVIAL BLKCAPPTFEREDSIL</t>
  </si>
  <si>
    <t>12X32 CLRVIAL REDCAPPTFEREDSIL</t>
  </si>
  <si>
    <t>12X32 CLRVIAL BLUCAPPTFEREDSIL</t>
  </si>
  <si>
    <t>12X32 Clear Vial w/Ylw Cap PTFE/Red Sil</t>
  </si>
  <si>
    <t>12X32 Clear Vial w/Grn Cap PTFE/Red Sil</t>
  </si>
  <si>
    <t>12x32 Clear Vial w/Red Cap PTFE/Red Sil</t>
  </si>
  <si>
    <t>12x32 Clear Vial w/Ylw Cap PTFE/Red Sil</t>
  </si>
  <si>
    <t>12x32 Clear Vial w/Grn Cap PTFE/Red Sil</t>
  </si>
  <si>
    <t>12X32 AMBVIAL NATCAPPTFEREDSIL</t>
  </si>
  <si>
    <t>12X32 AMBVIAL BLKCAPPTFEREDSIL</t>
  </si>
  <si>
    <t>12x32 Amber Vial w/Red Cap PTFE/Red Sil</t>
  </si>
  <si>
    <t>12x32 Amber Vial w/Blu Cap PTFE/Red Sil</t>
  </si>
  <si>
    <t>12x32 Amber Vial w/Ylw Cap PTFE/Red Sil</t>
  </si>
  <si>
    <t>12x32 Amber Vial w/Grn Cap PTFE/Red Sil</t>
  </si>
  <si>
    <t>12X32 Amb Vial w/Nat Cap Blu PTFE/Sil Ln</t>
  </si>
  <si>
    <t>12X32 AMBVIAL BLKCAPBLUPTFESIL</t>
  </si>
  <si>
    <t>12X32 AMBVIAL BLUCAPPTFEREDSIL</t>
  </si>
  <si>
    <t>12X32 AMBVIAL GRNCAPPTFEREDSIL</t>
  </si>
  <si>
    <t>12X32 AMBVIAL NATCAPBLUPTFESIL</t>
  </si>
  <si>
    <t>12X32 AMBVIAL 11MM NATSEAL RUB</t>
  </si>
  <si>
    <t>12X32 Amb Vial w/11mm Red Seal PTFE/Rub</t>
  </si>
  <si>
    <t>12X32 Amb Vial w/11mm Blue Seal PTFE/Rub</t>
  </si>
  <si>
    <t>12X32 Amb Vial w/11mm Grn Seal PTFE/Rub</t>
  </si>
  <si>
    <t>12X32 Amb Vial w/11mm Nat Seal PTFE/Sil</t>
  </si>
  <si>
    <t>12X32 Amb Vial w/11mm Red Seal PTFE/Sil</t>
  </si>
  <si>
    <t>12X32 AMBVIAL 11MM BLUSEAL SIL</t>
  </si>
  <si>
    <t>12X32 Amb Vial w/11mm Grn Seal PTFE/Sil</t>
  </si>
  <si>
    <t>12X32 Amb w/11mm Red Seal PTFE/Sil/PTFE</t>
  </si>
  <si>
    <t>12X32 AMB 11MM BLUSEAL SILPTFE</t>
  </si>
  <si>
    <t>12X32 AMBVIAL 11MM RDSEAL RUB</t>
  </si>
  <si>
    <t>12X32 AMBVIAL 11MM BLUSEAL RUB</t>
  </si>
  <si>
    <t>12X32 AMBVIAL 11MM GRNSEAL RUB</t>
  </si>
  <si>
    <t>12X32 AMBVIAL 11MM RDSEAL SIL</t>
  </si>
  <si>
    <t>12X32 Amb Vial w/11mm Blue Seal PTFE/Sil</t>
  </si>
  <si>
    <t>12X32 Amb w/11mm Blu Seal PTFE/Sil/PTFE</t>
  </si>
  <si>
    <t>12X32 CLRVIAL 11MM NATSEAL RUB</t>
  </si>
  <si>
    <t>12X32 CLRVIAL 11MM RDSEAL RUB</t>
  </si>
  <si>
    <t>12X32 CLRVIAL 11MM BLUSEAL RUB</t>
  </si>
  <si>
    <t>12X32 Clr Vial w/11mm Grn Seal PTFE/Rub</t>
  </si>
  <si>
    <t>12X32 Clr Vial w/11mm Nat Seal PTFE/Sil</t>
  </si>
  <si>
    <t>12X32 Clr Vial w/11mm Red Seal PTFE/Sil</t>
  </si>
  <si>
    <t>12X32 CLRVIAL 11MM BLUSEAL SIL</t>
  </si>
  <si>
    <t>12X32 Clr Vial w/11mm Grn Seal PTFE/Sil</t>
  </si>
  <si>
    <t>12X32 Clr w/11mm Red Seal PTFE/Sil/PTFE</t>
  </si>
  <si>
    <t>12X32 Clr w/11mm Blu Seal PTFE/Sil/PTFE</t>
  </si>
  <si>
    <t>12X32 CLVIAL 11MM GRN SEAL RUB</t>
  </si>
  <si>
    <t>12X32 Clr Vial w/11mm Blue Seal PTFE/Sil</t>
  </si>
  <si>
    <t>12X32 CLRVIAL 11MM GRNSEAL SIL</t>
  </si>
  <si>
    <t>12X32 Clr V w/11mm Rd Seal PTFE/Sil/PTFE</t>
  </si>
  <si>
    <t>12X32 CLR V 11MMBLSEAL SILPTFE</t>
  </si>
  <si>
    <t>.30ML LVVIALPP12X32MM9MMTHD</t>
  </si>
  <si>
    <t>500uL LV Vial, PP, 12 X 32 mm</t>
  </si>
  <si>
    <t>500 UL LV VIAL PP 12 X 32MM</t>
  </si>
  <si>
    <t>12X32 CLR .3ML 11MM NATPTFERUB</t>
  </si>
  <si>
    <t>12X32 AM .3ML 11MM NATPTFERUB</t>
  </si>
  <si>
    <t>0.75ML LV VIAL PP 10-425 THD</t>
  </si>
  <si>
    <t>1ML SHELL VIAL 8 X 40MM</t>
  </si>
  <si>
    <t>1.0ML SHELLVIAL STRBRST PLUG</t>
  </si>
  <si>
    <t>150 uL LV Insert, 5 X 29 mm, Btm Spring</t>
  </si>
  <si>
    <t>HSPACECONV PK 10MLVIAL PTFESIL</t>
  </si>
  <si>
    <t>HSPACECONV PK 10MLVIAL PTFEBYL</t>
  </si>
  <si>
    <t>HSPACECONV PK 10MLVIAL AF/SIL</t>
  </si>
  <si>
    <t>20ML HSPACEVIAL STD FINRNDBOT</t>
  </si>
  <si>
    <t>HSPACECONV PK 20MLVIAL PTFESIL</t>
  </si>
  <si>
    <t>HSPACECONV PK 20MLVIAL PTFEBYL</t>
  </si>
  <si>
    <t>HSPACECONV PK 20MLVIAL AFSIL</t>
  </si>
  <si>
    <t>6ML CLRHSPACEVIALTAPTOPFLATBOT</t>
  </si>
  <si>
    <t>10ML CLRHSPACVIALTAPTOPFLATBOT</t>
  </si>
  <si>
    <t>20ML CLRHSPACVIALTAPTOPFLATBOT</t>
  </si>
  <si>
    <t>10MLCLRHSPACEVIAL 18MM S/T FIN</t>
  </si>
  <si>
    <t>10MLAMBHSPACEVIAL 18MM S/T FIN</t>
  </si>
  <si>
    <t>20MLCLRHSPACEVIAL 18MM S/T FIN</t>
  </si>
  <si>
    <t>20MLAMBHSPACEVIAL 18MM S/T FIN</t>
  </si>
  <si>
    <t>2ML SHORTY VIAL IN FILE, RUBBE</t>
  </si>
  <si>
    <t>4ML SHORTYVIAL INLABFILE RUBLD</t>
  </si>
  <si>
    <t>6ML SHORTYVIAL INLABFILE RUBLD</t>
  </si>
  <si>
    <t>8MM E-Z CRIMPER STANDARD SEAL</t>
  </si>
  <si>
    <t>11MM E-Z CRIMPER STANDARD SEAL</t>
  </si>
  <si>
    <t>13MM E-Z CRIMPER, STD SEAL</t>
  </si>
  <si>
    <t>20MM E-Z CRIMPER, STD SEAL</t>
  </si>
  <si>
    <t>12X32CLR.3MLVIAL NATCAPPTFESIL</t>
  </si>
  <si>
    <t>12X32 Clr 0.3mL Vial w/Blk Cap PTFE/Sil</t>
  </si>
  <si>
    <t>12X32CLR.3MLVIAL BLUCAPPTFESIL</t>
  </si>
  <si>
    <t>12X32CLR.3MLVIAL YELCAPPTFESIL</t>
  </si>
  <si>
    <t>12X32CLR.3MLVIAL GRNCAPPTFESIL</t>
  </si>
  <si>
    <t>12X32CLR.3ML NATCAPPTFESIL</t>
  </si>
  <si>
    <t>12X32CLR .3ML BLKCAP PTFESIL</t>
  </si>
  <si>
    <t>12X32 Clr 0.3mL Vial w/Nat Cap PTFE/Sil</t>
  </si>
  <si>
    <t>12X32CLR.3MLVIAL BLKCAPPTFESIL</t>
  </si>
  <si>
    <t>12X32CLR .3ML V NATCAP PTFE</t>
  </si>
  <si>
    <t>12X32CLR .3MLVIAL BLKCAP PTFE</t>
  </si>
  <si>
    <t>12X32CL .3MLNATCAPPTFESILSLIT</t>
  </si>
  <si>
    <t>12X32CL .3ML BLKCAPPTFESILSLIT</t>
  </si>
  <si>
    <t>12X32 CL .3ML NATCAP PTFERDSIL</t>
  </si>
  <si>
    <t>12X32 Clr 0.3mL w/Blk Cap PTFE/Red Sil</t>
  </si>
  <si>
    <t>12X32 Clr 0.3mL w/Red Cap PTFE/Red Sil</t>
  </si>
  <si>
    <t>12X32 Clr 0.3mL w/Blu Cap PTFE/Red Sil</t>
  </si>
  <si>
    <t>12X32 CL .3ML YLWCAP PTFERDSIL</t>
  </si>
  <si>
    <t>12X32 Clr 0.3mL w/Grn Cap PTFE/Red Sil</t>
  </si>
  <si>
    <t>12X32 AMB .3ML NATCAP PTFE/SIL</t>
  </si>
  <si>
    <t>12X32 AMB .3ML BLKCAP PTFE/SIL</t>
  </si>
  <si>
    <t>12X32 AMB .3ML BLUCAP PTFE/SIL</t>
  </si>
  <si>
    <t>12X32 Amb 0.3mL w/Yel Cap PTFE/Sil</t>
  </si>
  <si>
    <t>12X32 AMB .3ML GRNCAP PTFE/SIL</t>
  </si>
  <si>
    <t>12X32 AMB .3ML NATCAP PTFE</t>
  </si>
  <si>
    <t>12X32 AMB .3ML BLKCAP PTFE</t>
  </si>
  <si>
    <t>12X32AMB .3MLNTCAP PTFESILSLIT</t>
  </si>
  <si>
    <t>12X32AMB .3ML BKCAPPTFESILSLIT</t>
  </si>
  <si>
    <t>12X32AMB .3ML NATCAP PTFERDSIL</t>
  </si>
  <si>
    <t>12X32 Amb 0.3mL w/Blk Cap PTFE/Red Sil</t>
  </si>
  <si>
    <t>12X32 Amb 0.3mL w/Red Cap PTFE/Red Sil</t>
  </si>
  <si>
    <t>12X32 Amb 0.3mL w/Blu Cap PTFE/Red Sil</t>
  </si>
  <si>
    <t>12X32AMB .3ML YLWCAP PTFERDSIL</t>
  </si>
  <si>
    <t>12X32 Amb 0.3mL w/Grn Cap PTFE/Red Sil</t>
  </si>
  <si>
    <t>ABC CAP PP NAT WHT PTFE/RDSIL</t>
  </si>
  <si>
    <t>ABC CAP PP BLK WHT PTFE/RDSIL</t>
  </si>
  <si>
    <t>ABC CAP PP RED WHT PTFE/RDSIL</t>
  </si>
  <si>
    <t>ABC CAP PP BLU WHT PTFE/RDSIL</t>
  </si>
  <si>
    <t>ABC CAP PP YLW WHT PTFE/RDSIL</t>
  </si>
  <si>
    <t>ABC CAP PP GRN WHT PTFE/RDSIL</t>
  </si>
  <si>
    <t>ABC CAP NAT .005 PTFE/.035 SIL</t>
  </si>
  <si>
    <t>ABC CAP BLK .005 PTFE/.035 SIL</t>
  </si>
  <si>
    <t>ABC CAP RED .005 PTFE/.035 SIL</t>
  </si>
  <si>
    <t>ABC CAP BLU .005 PTFE/.035 SIL</t>
  </si>
  <si>
    <t>ABC CAP YLW .005 PTFE/.035 SIL</t>
  </si>
  <si>
    <t>ABC CAP GRN .005 PTFE/.035 SIL</t>
  </si>
  <si>
    <t>ABC CAP PP NAT PTFE/SIL/PTFE</t>
  </si>
  <si>
    <t>ABC CAP PP BLK PTFE/SIL/PTFE</t>
  </si>
  <si>
    <t>ABC CAP, PP NAT, BLU PTFE/WHT</t>
  </si>
  <si>
    <t>ABC CAP BLK BLU PTFE/WHT SIL</t>
  </si>
  <si>
    <t>ABC CAP PP NAT .010 PTFE LINER</t>
  </si>
  <si>
    <t>ABC CAP PP BLK .010 PTFE LINER</t>
  </si>
  <si>
    <t>ABC CAP PP NAT PTFE/SIL W/SLIT</t>
  </si>
  <si>
    <t>ABC CAP PP BLK PTFE/SIL W/SLIT</t>
  </si>
  <si>
    <t>ABC CAP PP BLUE PTFE/SIL SLIT</t>
  </si>
  <si>
    <t>8MM E-Z DECAPPER</t>
  </si>
  <si>
    <t>11 MM E-Z DECAPPER</t>
  </si>
  <si>
    <t>13MM E-Z DECAPPER</t>
  </si>
  <si>
    <t>20MM E-Z DECAPPER</t>
  </si>
  <si>
    <t>Crimper/Decapper Replacement Battery</t>
  </si>
  <si>
    <t>CRIMPING STAND</t>
  </si>
  <si>
    <t>8mm Battery Powered Crimping Tool</t>
  </si>
  <si>
    <t>11 mm Battery Powered Crimping Tool</t>
  </si>
  <si>
    <t>11mm Battery Powered Decapping Tool</t>
  </si>
  <si>
    <t>13mm Battery Powered Crimping Tool</t>
  </si>
  <si>
    <t>13mm Battery Powered Decapping Tool</t>
  </si>
  <si>
    <t>13mm Batt Powered Crimper Flip-off Cap</t>
  </si>
  <si>
    <t>20mm Battery Powered Crimping Tool</t>
  </si>
  <si>
    <t>20mm Battery Powered Decapping Tool</t>
  </si>
  <si>
    <t>20mm Batt Powered Crimper Flip-off Cap</t>
  </si>
  <si>
    <t>H/P CRIMPER NO JAWS CNT EURO</t>
  </si>
  <si>
    <t>H/P Crimper, No Jaws,Un Kngdm</t>
  </si>
  <si>
    <t>H/P Crimper, No Jaws,Aus /Chn</t>
  </si>
  <si>
    <t>H/P Crimper, 20mm Crimp Jaw,Cnt Euro</t>
  </si>
  <si>
    <t>H/P Crimper, 20mm Crimp Jaw,Un Kngdm</t>
  </si>
  <si>
    <t>H/P Crimper, 20mm Crimp Jaw,Aus /Chn</t>
  </si>
  <si>
    <t>H/P Crimper,20mm Crmp &amp; Dcap Jaw,Cnt Eur</t>
  </si>
  <si>
    <t>H/P Crimper, 20mm Crimp &amp; Decap Jaw, UK</t>
  </si>
  <si>
    <t>H/P Crimper,20mm Crmp &amp; Dcap Jaw,Aus /Ch</t>
  </si>
  <si>
    <t>H/P Crimper,20mm Flip &amp; Dcap Jaw,Cnt Eur</t>
  </si>
  <si>
    <t>H/P Crimper, 20mm Flip &amp; Decap Jaw,UK</t>
  </si>
  <si>
    <t>H/P Crimper,20mm Flip &amp; Dcap Jaw,Aus /Ch</t>
  </si>
  <si>
    <t>8mm H/P Crimping Jaw Set</t>
  </si>
  <si>
    <t>11 mm H/P Crimping Jaw Set</t>
  </si>
  <si>
    <t>11mm H/P Decapping Jaw Set</t>
  </si>
  <si>
    <t>13MM HP CRIMP JAW SET CS1</t>
  </si>
  <si>
    <t>13mm H/P Decapping Jaw Set</t>
  </si>
  <si>
    <t>13MM H/P FLIP OFF CRIMPING JAW</t>
  </si>
  <si>
    <t>20mm H/P Crimping Jaw Set</t>
  </si>
  <si>
    <t>20mm H/P Decapping Jaw Set</t>
  </si>
  <si>
    <t>20mm H/P Flip-off Crimping Jaw Set</t>
  </si>
  <si>
    <t>12X32MM VIAL CLR 8-425 THREAD</t>
  </si>
  <si>
    <t>12X32MM VIAL AMB 8-425 THRD</t>
  </si>
  <si>
    <t>60ML SAMPVIALCLR30X125MM24-400</t>
  </si>
  <si>
    <t>20ML VIAL GLS AMB.125 PTFE/SIL</t>
  </si>
  <si>
    <t>40ML VIAL GLS AMB.125 PTFE/SIL</t>
  </si>
  <si>
    <t>RACK-(20) 60ML BOD BTLS</t>
  </si>
  <si>
    <t>RACK-(12) 300ML BOD BTLS</t>
  </si>
  <si>
    <t>MTVIALFILEPART 60 12X35MM</t>
  </si>
  <si>
    <t>MTVIALFILEPART 40 15X45MM</t>
  </si>
  <si>
    <t>MTVIALFILEPART 8ML VIALS</t>
  </si>
  <si>
    <t>INDEX CARD 8ML MTVIALFILE</t>
  </si>
  <si>
    <t>MTVIALFILEPART 20ML VIALS</t>
  </si>
  <si>
    <t>INDEX CARD 20ML M-T VIAL FILE</t>
  </si>
  <si>
    <t>MTVIALFILE 54 8ML VIALS 6/CS</t>
  </si>
  <si>
    <t>MTVIALFILE 24 20ML VIALS 6/CS</t>
  </si>
  <si>
    <t>18-400 CAP, PP WHT, F217 FMD PE LNR</t>
  </si>
  <si>
    <t>24-400 CAP PP WHT F217 FMD PE</t>
  </si>
  <si>
    <t>13-425 CAP PP WHT PTFE/FMD PE</t>
  </si>
  <si>
    <t>15-425 CAP PP WHT PTFE/FMD PE</t>
  </si>
  <si>
    <t>18-400 CAP PP WHT PTFE/FMD PE</t>
  </si>
  <si>
    <t>20-400 CAP PP WHT PTFE/FMD PE</t>
  </si>
  <si>
    <t>22-400 CAP PP WHT PTFE/FMD PE</t>
  </si>
  <si>
    <t>24-400 CAP PP WHT PTFE/FMD PE</t>
  </si>
  <si>
    <t>20-400 CAP BLK PHENOLIC 14B</t>
  </si>
  <si>
    <t>22-400 CAP BLK PHENOLIC 14B</t>
  </si>
  <si>
    <t>24-400 CAP BLK PHENOLIC 14B</t>
  </si>
  <si>
    <t>28-400 CAP BLK PHENOLIC 14B</t>
  </si>
  <si>
    <t>33-400 CAP BLK PHENOLIC 14B</t>
  </si>
  <si>
    <t>38-400 CAP BLK PHENOLIC 14B</t>
  </si>
  <si>
    <t>43-400 CAP BLK PHENOLIC 14B</t>
  </si>
  <si>
    <t>48-400 CAP BLK PHENOLIC 14B</t>
  </si>
  <si>
    <t>58-400 CAP BLK PHENOLIC 14B</t>
  </si>
  <si>
    <t>15-425 CAP, PHEN BLK, PE CONE LNR</t>
  </si>
  <si>
    <t>22-400 CAP PHEN BLK PE CONE</t>
  </si>
  <si>
    <t>24-400 CAP PHEN BLK PE CONE</t>
  </si>
  <si>
    <t>38-439 CAP PHEN BLK AF/PULP</t>
  </si>
  <si>
    <t>8-425 CAP, PHEN BLK, PTFE LNR</t>
  </si>
  <si>
    <t>8-425 CAP PHEN BLK OPN NO</t>
  </si>
  <si>
    <t>13-425 CAP PHEN BLK NO</t>
  </si>
  <si>
    <t>15-425 CAP PHEN BLK NO</t>
  </si>
  <si>
    <t>18-400 CAP PHEN BLK NO</t>
  </si>
  <si>
    <t>20-400 CAP PHEN BLK NO</t>
  </si>
  <si>
    <t>22-400 CAP PHEN BLK NO</t>
  </si>
  <si>
    <t>24-400 O/TOP CAP PHEN BLK NO</t>
  </si>
  <si>
    <t>33-430 CAP PHEN BLK NO</t>
  </si>
  <si>
    <t>38-400 Blck Phen cap, PE Cone Lnr</t>
  </si>
  <si>
    <t>48-400 PP Cap, Unlined</t>
  </si>
  <si>
    <t>58-400 PP Cap, Unlined</t>
  </si>
  <si>
    <t>8MM SEPTA PTFE/SIL RED</t>
  </si>
  <si>
    <t>8MM SEPTA TAN PTFE/SIL</t>
  </si>
  <si>
    <t>13 MM SEPTA, PTFE/SIL</t>
  </si>
  <si>
    <t>15MM SEPTA PTFE/SIL</t>
  </si>
  <si>
    <t>18MM SEPTA. PTFE/SIL</t>
  </si>
  <si>
    <t>20 MM SEPTA, PTFE/SIL</t>
  </si>
  <si>
    <t>20MM SEPTA WHT PTFESIL 22MMCAP</t>
  </si>
  <si>
    <t>24MM SEPTA, PTFE/SIL</t>
  </si>
  <si>
    <t>33MM SEPTA PTFE/SIL</t>
  </si>
  <si>
    <t>13MM SEPTA PTFE/WHT RUB</t>
  </si>
  <si>
    <t>15MM SEPTA PTFE/RED RUB</t>
  </si>
  <si>
    <t>20MM SEPTA ETFE/RED RUB</t>
  </si>
  <si>
    <t>24 mm Septa, PTFE/Sil</t>
  </si>
  <si>
    <t>24MM SEPTA PTFE/SIL10/80/10</t>
  </si>
  <si>
    <t>13-425 CAP PHEN BLK PTFE</t>
  </si>
  <si>
    <t>15-425 CAP PHEN BLK PTFE</t>
  </si>
  <si>
    <t>22-400 CAP PHEN BLK PTFE</t>
  </si>
  <si>
    <t>24-400 CAP PHEN BLK PTFE</t>
  </si>
  <si>
    <t>13-425 CAP PP WHT PTFE/SIL.060</t>
  </si>
  <si>
    <t>15-425 CAP, PP, WHT, PTFE/SIL</t>
  </si>
  <si>
    <t>15-425 CAP PP WHT PTFE/SIL.060</t>
  </si>
  <si>
    <t>22-400 CAP PP WHTPTFE/SIL.060</t>
  </si>
  <si>
    <t>24-400 CAP, PP, WHT,PTFE/SIL L</t>
  </si>
  <si>
    <t>24-400 CAP PP WHTPTFE/SIL.060</t>
  </si>
  <si>
    <t>13-425 CAPOPENPPWHTPTFESIL.060</t>
  </si>
  <si>
    <t>15-425 CAP,OPEN,PP,WHT,PTFE/SI</t>
  </si>
  <si>
    <t>15-425 CAPOPENPPWHTPTFESIL.060</t>
  </si>
  <si>
    <t>22-400 CAPOPENPPWHTPTFESIL.060</t>
  </si>
  <si>
    <t>24-400 CAP,OPN,PP,WHT,PTFE/SIL</t>
  </si>
  <si>
    <t>24-400 CAPOPENPPWHTPTFESIL.060</t>
  </si>
  <si>
    <t>13-425 CAPOPENPPBLKPTFESILSLIT</t>
  </si>
  <si>
    <t>13-425 Cap,Open,PP,Blk,PTFE/Sil Lnr Slit</t>
  </si>
  <si>
    <t>15-425 CAPOPENPPBLKPTFESILSLIT</t>
  </si>
  <si>
    <t>15-425 Cap,Open,PP,Blk,PTFE/Sil Lnr Slit</t>
  </si>
  <si>
    <t>CAPCLUSTER MATS FOR MICROTUBES,TPE,NAT</t>
  </si>
  <si>
    <t>8MMEXTCTRL DPR TIP LDPE NAT</t>
  </si>
  <si>
    <t>8 mm Extend Control Dpr Tip, LDPE Pnk</t>
  </si>
  <si>
    <t>8MMEXTCTRL DPR TIP LDPE RED</t>
  </si>
  <si>
    <t>8 mm Extend Control Dpr Tip, LDPE Org</t>
  </si>
  <si>
    <t>8 MM EXTEND CONTROL DPR TIP, L</t>
  </si>
  <si>
    <t>8MMEXTCTRL DPR TIP LDPE GRY</t>
  </si>
  <si>
    <t>8MMEXTCTRL DPR TIP LDPE GRN</t>
  </si>
  <si>
    <t>8 mm Extend Control Dpr Tip, LDPE PPl</t>
  </si>
  <si>
    <t>8MMEXTCTRL DPR TIP LLDPE YLW</t>
  </si>
  <si>
    <t>8MMEXTCTRL DPR TIP LDPE WHT</t>
  </si>
  <si>
    <t>13MMEXTCTRL DPR TIP LLDPE NAT</t>
  </si>
  <si>
    <t>13mm Extend Control Dpr Tip, LLDPE Pnk</t>
  </si>
  <si>
    <t>13MMEXTCTRL DPR TIP LDPE RED</t>
  </si>
  <si>
    <t>13MMEXTCTRL DPR TIP LDPE ORG</t>
  </si>
  <si>
    <t>13MMEXTCTRL DPR TIP LDPE BLU</t>
  </si>
  <si>
    <t>13MMEXTCTRL DPR TIP LDPE GRY</t>
  </si>
  <si>
    <t>13MMEXTCTRL DPR TIP LDPE GRN</t>
  </si>
  <si>
    <t>13MMEXTCTRL DPR TIP LDPE PPL</t>
  </si>
  <si>
    <t>13MMEXTCTRL DPR TIP LDPE YLW</t>
  </si>
  <si>
    <t>13MMEXTCTRL DPR TIP LDPE WHT</t>
  </si>
  <si>
    <t>15MMEXTCTRL DPR TIP LDPE NAT</t>
  </si>
  <si>
    <t>15MMEXTCTRL DPR TIP LDPE PNK</t>
  </si>
  <si>
    <t>15MMEXTCTRL DPR TIP LDPE RED</t>
  </si>
  <si>
    <t>15 mm Extend Control Dpr Tip, LDPE Org</t>
  </si>
  <si>
    <t>15MMEXTCTRL DPR TIP LDPE BLU</t>
  </si>
  <si>
    <t>15MMEXTCTRL DPR TIP LDPE GRY</t>
  </si>
  <si>
    <t>15MMEXTCTRL DPR TIP LDPE GRN</t>
  </si>
  <si>
    <t>15MMEXTCTRL DPR TIP LDPE PPL</t>
  </si>
  <si>
    <t>15MMEXTCTRL DPR TIP LDPE YLW</t>
  </si>
  <si>
    <t>15MMEXTCTRL DPR TIP. LDPE WHT</t>
  </si>
  <si>
    <t>20MMEXTCTRL DPR TIP LDPE NAT</t>
  </si>
  <si>
    <t>20MMEXTCTRL DPR TIP LDPE PNK</t>
  </si>
  <si>
    <t>20MMEXTCTRL DPR TIP LDPE RED</t>
  </si>
  <si>
    <t>20MMEXTCTRL DPR TIP LDPE ORG</t>
  </si>
  <si>
    <t>20MMEXTCTRL DPR TIP LDPE BLU</t>
  </si>
  <si>
    <t>20MMEXTCTRL DPR TIP LDPE GRN</t>
  </si>
  <si>
    <t>20MMEXTCTRL DPR TIP LDPE PPL</t>
  </si>
  <si>
    <t>20MMEXTCTRL DPR TIP LDPE YLW</t>
  </si>
  <si>
    <t>20MMEXTCTRL DPR TIP LDPE WHT</t>
  </si>
  <si>
    <t>8-425 Dropper Tip Cap, PP Pnk</t>
  </si>
  <si>
    <t>8-425 Dropper Tip Cap, PP Red</t>
  </si>
  <si>
    <t>8-425 Dropper Tip Cap, PP Org</t>
  </si>
  <si>
    <t>8-425 Dropper Tip Cap, PP Blu</t>
  </si>
  <si>
    <t>8-425 Dropper Tip Cap, PP Gry</t>
  </si>
  <si>
    <t>8-425 Dropper Tip Cap, PP, Grn</t>
  </si>
  <si>
    <t>8-425 Dropper Tip Cap, PP, Purple</t>
  </si>
  <si>
    <t>8-425 Dropper Tip Cap, PP Ylw</t>
  </si>
  <si>
    <t>8-425 Dropper Tip Cap, PP Brn</t>
  </si>
  <si>
    <t>8-425 Dropper Tip Cap, PP Wht</t>
  </si>
  <si>
    <t>15-415 Dropper Tip Cap, PP Pnk</t>
  </si>
  <si>
    <t>15-415 Dropper Tip Cap, PP Red</t>
  </si>
  <si>
    <t>15-415 Dropper Tip Cap, PP Org</t>
  </si>
  <si>
    <t>15-415 Dropper Tip Cap, PP Blu</t>
  </si>
  <si>
    <t>15-415 DROP TIP CAP PP GRY</t>
  </si>
  <si>
    <t>15-415 Dropper Tip Cap, PP Grn</t>
  </si>
  <si>
    <t>15-415 Dropper Tip Cap, PP, Purple</t>
  </si>
  <si>
    <t>15-415 Dropper Tip Cap, PP Ylw</t>
  </si>
  <si>
    <t>15-415 Dropper Tip Cap, PP Brn</t>
  </si>
  <si>
    <t>15-415 Dropper Tip Cap, PP Wht</t>
  </si>
  <si>
    <t>20-410 DROP TIP CAP PP NAT</t>
  </si>
  <si>
    <t>20-410 Dropper Tip Cap, PP Pnk</t>
  </si>
  <si>
    <t>20-410 Dropper Tip Cap, PP Red</t>
  </si>
  <si>
    <t>20-410 DROP TIP CAP PP ORG</t>
  </si>
  <si>
    <t>20-410 Dropper Tip Cap, PP Blu</t>
  </si>
  <si>
    <t>20-410 DROP TIP CAP PP GRY</t>
  </si>
  <si>
    <t>20-410 Dropper Tip Cap, PP Grn</t>
  </si>
  <si>
    <t>20-410 Dropper Tip Cap, PP Purple</t>
  </si>
  <si>
    <t>20-410 Dropper Tip Cap, PP Ylw</t>
  </si>
  <si>
    <t>20-410 Dropper Tip Cap, PP Wht</t>
  </si>
  <si>
    <t>13-425 Dropper Tip Cap, PP Pnk</t>
  </si>
  <si>
    <t>13-425 Dropper Tip Cap, PP Red</t>
  </si>
  <si>
    <t>13-425 Dropper Tip Cap, PP Org</t>
  </si>
  <si>
    <t>13-425 Dropper Tip Cap, PP Blu</t>
  </si>
  <si>
    <t>13-425 Dropper Tip Cap, PP Gry</t>
  </si>
  <si>
    <t>13-425 Dropper Tip Cap, PP Grn</t>
  </si>
  <si>
    <t>13-425 Dropper Tip Cap, PP, Purple</t>
  </si>
  <si>
    <t>13-425 Dropper Tip Cap, PP Ylw</t>
  </si>
  <si>
    <t>13-425 Dropper Tip Cap, PP Wht</t>
  </si>
  <si>
    <t>13-425CAPPPBLKBONDRPTFESILSPTA</t>
  </si>
  <si>
    <t>24-400 CAPMFP BLKPTFE/WHTRBR</t>
  </si>
  <si>
    <t>3ML DROPPING BTL LDPE NAT</t>
  </si>
  <si>
    <t>6ML DROPPING BTL LDPE NAT</t>
  </si>
  <si>
    <t>6 ML DROPPING BTL, LDPE NAT</t>
  </si>
  <si>
    <t>7ML DROPPING BTL LDPE NAT</t>
  </si>
  <si>
    <t>10ML DROPPING BTL LDPE NAT</t>
  </si>
  <si>
    <t>15ML DROPPING BTL LDPE NAT</t>
  </si>
  <si>
    <t>30ML DROPPING BTL LDPE NAT</t>
  </si>
  <si>
    <t>60ML DROPPING BTL LDPE NAT</t>
  </si>
  <si>
    <t>125 ML DROPPING BTL, LDPE NAT</t>
  </si>
  <si>
    <t>3ML DROPPING BTL LDPE WHT</t>
  </si>
  <si>
    <t>6ML DROPPING BTL LDPE WHT</t>
  </si>
  <si>
    <t>7ML DROPPING BTL LDPE WHT</t>
  </si>
  <si>
    <t>10ML DROPPING BTL LDPE WHT</t>
  </si>
  <si>
    <t>10 mL Dropping Btl, LDPE Wht</t>
  </si>
  <si>
    <t>15ML DROPPING BTL LDPE WHT</t>
  </si>
  <si>
    <t>30ML DROPPING BTL LDPE WHT</t>
  </si>
  <si>
    <t>60ML DROPPING BTL LDPE WHT</t>
  </si>
  <si>
    <t>125 ML DROPPING BTL, LDPE WHT</t>
  </si>
  <si>
    <t>96 Deep Well Plate, 0.5mL, Conical, 20Ea</t>
  </si>
  <si>
    <t>96 Deep Well Plate, 0.5mL, Conical, 40Ea</t>
  </si>
  <si>
    <t>96 Deep Well Plate, 0.5mL, Conical,120Ea</t>
  </si>
  <si>
    <t>96 Deep Well Plate, 1.0mL, Conical, 20Ea</t>
  </si>
  <si>
    <t>96 Deep Well Plate, 1.0mL, Conical, 40Ea</t>
  </si>
  <si>
    <t>96 Deep Well Plate, 1.0mL, Conical,120Ea</t>
  </si>
  <si>
    <t>384 Deep Well Plate, 120uL, Conical,20Ea</t>
  </si>
  <si>
    <t>384 Deep Well Plate, 120uL, Conical,40Ea</t>
  </si>
  <si>
    <t>384 Deep Well Plate, 120uL,Conical,120Ea</t>
  </si>
  <si>
    <t>High Purity Sealing Mats, 96 wells</t>
  </si>
  <si>
    <t>High Purity Sealing Mats, 384 wells</t>
  </si>
  <si>
    <t>0.5ML E-Z MICROTUBE 2D BARCODE</t>
  </si>
  <si>
    <t>1.0ML E-Z MICROTUBE 2D BARCODE</t>
  </si>
  <si>
    <t>1.4ML E-Z MICROTUBE 2D BARCODE</t>
  </si>
  <si>
    <t>1.0ML EZ MICROTUBE NO CAP/CODE</t>
  </si>
  <si>
    <t>DECK KIT MINI CHARCOAL</t>
  </si>
  <si>
    <t>230 VAC BENCHTOP ROLLER MINI</t>
  </si>
  <si>
    <t>240 VAC BENCHTOP ROLLER MINI</t>
  </si>
  <si>
    <t>230 VAC BENCHTOP ROLLER SMALL</t>
  </si>
  <si>
    <t>240 VAC BENCHTOP ROLLER SMALL</t>
  </si>
  <si>
    <t>DECK KIT, SMALL, CHARCOAL</t>
  </si>
  <si>
    <t>150mm Pasteur Pipette,Type I Clr Gls</t>
  </si>
  <si>
    <t>230mm Pasteur Pipette,Type I Clr Gls</t>
  </si>
  <si>
    <t>M.C. Tubing USPVI 2.38MM 50'L</t>
  </si>
  <si>
    <t>M.C. Tubing USPVI 2.64mm 50'L</t>
  </si>
  <si>
    <t>3mm D 5'L USPVI Tubing Assy, 1.6wall</t>
  </si>
  <si>
    <t>3mm ID 50'L USPVI Tubing Assy, 1.6wall</t>
  </si>
  <si>
    <t>6mm ID 5'L USPVI Tubing Assy, 1.6 wall</t>
  </si>
  <si>
    <t>6mm ID 50'L USPVI Tubing, 1.6 wall</t>
  </si>
  <si>
    <t>4mm ID 5'L USPVI Tubing Assy, 2.3wall</t>
  </si>
  <si>
    <t>4mm ID 50'L USPVI Tubing Assy, 2.3wall</t>
  </si>
  <si>
    <t>6mm ID 5'L USPVI Tubing Assy, 2.3 wall</t>
  </si>
  <si>
    <t>6mm ID 50'L USPVI Tubing Assy, 2.3 wall</t>
  </si>
  <si>
    <t>3mm ID 5'L Sterile Kit Luer, 1.6 wall</t>
  </si>
  <si>
    <t>3mm ID 5'L Sterile Kit Quick, 1.6 wall</t>
  </si>
  <si>
    <t>6mm ID 5'L Sterile Kit Luer, 1.6 wall</t>
  </si>
  <si>
    <t>6mm ID 5'L Sterile Kit Quick, 1.6 wall</t>
  </si>
  <si>
    <t>6mmID 5'L Sterile Kit Luer, 2.3 Wall</t>
  </si>
  <si>
    <t>6mm ID 5'L Sterile Kit Quick, 2.3 wall</t>
  </si>
  <si>
    <t>3mm ID TPE Tubing 50'L, 1.6 Wall</t>
  </si>
  <si>
    <t>6mm ID TPE Tubing 50'L, 1.6 Wall</t>
  </si>
  <si>
    <t>6mm ID TPE Tubing 50'L, 2.3 Wall</t>
  </si>
  <si>
    <t>2.3 WM PUMPHEAD, 4 ROLLER SINGLE</t>
  </si>
  <si>
    <t>OPT STACKING PUMP HEAD</t>
  </si>
  <si>
    <t>1.6 WM Pumphead, 4 Roller Single</t>
  </si>
  <si>
    <t>1.6 WM Extension Pumphead, 4 Roller Sing</t>
  </si>
  <si>
    <t>5 Channel WM Pumphead</t>
  </si>
  <si>
    <t>230 V OMNISPENSE ELITE, EUROPE</t>
  </si>
  <si>
    <t>230 V OmniSpense ELITE, UK Cord</t>
  </si>
  <si>
    <t>240 V OmniSpense ELITE, Aus/China Cord</t>
  </si>
  <si>
    <t>230 V UniSpense PRO, Europe Cord</t>
  </si>
  <si>
    <t>230 V UniSpense PRO, UK Cord</t>
  </si>
  <si>
    <t>240 V UniSpense PRO, Aus/China Cord</t>
  </si>
  <si>
    <t>15 X 60MM THIMBLE</t>
  </si>
  <si>
    <t>100 mL Flask, Round Bottom, 19/22 Clr</t>
  </si>
  <si>
    <t>2ML VACULE TYPE I CLR</t>
  </si>
  <si>
    <t>11MM STOPPER GREY BUTYL</t>
  </si>
  <si>
    <t>2mL Cryule, Type I Clr</t>
  </si>
  <si>
    <t>5ML CRYULE CLEAR</t>
  </si>
  <si>
    <t>2ML VACULE CLEAR PRESCORED</t>
  </si>
  <si>
    <t>CRYOFILE FREEZER BOX GREEN</t>
  </si>
  <si>
    <t>CRYOFILE XL FREEZER BOX GREEN</t>
  </si>
  <si>
    <t>CRYOFILE FREEZER BOX YELLOW</t>
  </si>
  <si>
    <t>CRYOFILE XL FREEZER BOX YELLOW</t>
  </si>
  <si>
    <t>CRYOFILE FREEZER BOX PINK</t>
  </si>
  <si>
    <t>CRYOFILE XL FREEZER BOX PINK</t>
  </si>
  <si>
    <t>CRYOFILE FREEZER BOX WHITE</t>
  </si>
  <si>
    <t>CRYOFILE XL FREEZER BOX WHITE</t>
  </si>
  <si>
    <t>CRYOFILE FREEZER BOX BLUE</t>
  </si>
  <si>
    <t>CRYOFILE XL FREEZER BOX BLUE</t>
  </si>
  <si>
    <t>CRYOFILE FREEZER BOX RED</t>
  </si>
  <si>
    <t>CRYOFILE XL FREEZER BOX RED</t>
  </si>
  <si>
    <t>CRYOFILE TISSUE BOX BLU</t>
  </si>
  <si>
    <t>CRYOFILE TISSUE BOX GRN</t>
  </si>
  <si>
    <t>CRYOFILE TISSUE BOX PINK</t>
  </si>
  <si>
    <t>CRYOFILE TISSUE BOX RED</t>
  </si>
  <si>
    <t>CRYOFILE TISSUE BOX WHT</t>
  </si>
  <si>
    <t>CRYOFILE TISSUE BOX YLW</t>
  </si>
  <si>
    <t>FTA-CRYOFILE BOX</t>
  </si>
  <si>
    <t>CRYOFILE STORAGE BOX 18 X 7IN</t>
  </si>
  <si>
    <t>KEEPIT-25 BLU PLSTCFRZRBX25PL</t>
  </si>
  <si>
    <t>KEEPIT-25 GRN PLSTCFRZRBX25PL</t>
  </si>
  <si>
    <t>KEEPIT-25 PNK PLSTCFRZRBX25PL</t>
  </si>
  <si>
    <t>KEEPIT-25 RED PLSTCFRZRBX25PL</t>
  </si>
  <si>
    <t>KEEPIT-25 WHT PLSTCFRZRBX25PL</t>
  </si>
  <si>
    <t>KEEPIT-25 YLW PLSTCFRZRBX25PL</t>
  </si>
  <si>
    <t>KEEPIT-81 BLU PLSTCFRZRBX81PL</t>
  </si>
  <si>
    <t>KEEPIT-81 GRN PLSTCFRZRBX81PL</t>
  </si>
  <si>
    <t>KEEPIT-81 PINK PLSTCFRZRBX81PL</t>
  </si>
  <si>
    <t>KEEPIT-81 RED PLSTCFRZRBX81PL</t>
  </si>
  <si>
    <t>KEEPIT-81 WHT PLSTCFRZRBX81PL</t>
  </si>
  <si>
    <t>KEEPIT-81 YLW PLSTCFRZRBX81PL</t>
  </si>
  <si>
    <t>KEEPIT-100 BLU PLSTC FRZR BOX</t>
  </si>
  <si>
    <t>KEEPIT100 GRN PLSTCFRZRBX100PL</t>
  </si>
  <si>
    <t>KEEPIT100 PINKPLSTCFRZRBX100PL</t>
  </si>
  <si>
    <t>KEEPIT100 RED PLSTCFRZRBX100PL</t>
  </si>
  <si>
    <t>KEEPIT100 WHT PLSTCFRZRBX100PL</t>
  </si>
  <si>
    <t>KEEPIT100 YLW PLSTCFRZRBX100PL</t>
  </si>
  <si>
    <t>100 mL Btl, 32 mm Od, Amber Glass</t>
  </si>
  <si>
    <t>2500 mL Btl, W/Handle, 45mm Od,Amb Glass</t>
  </si>
  <si>
    <t>1000 mL Btl, 45 mm Od, Amb Glass W/Pe</t>
  </si>
  <si>
    <t>2500 mL Btl, 45 mm Od, Amb Glass W/Pe</t>
  </si>
  <si>
    <t>250 mL Btl, 45 mm Od, Type I Glass</t>
  </si>
  <si>
    <t>500 mL Btl, 45 mm Od, Type I Glass</t>
  </si>
  <si>
    <t>1000 mL Btl, 45 mm Od, Type I Glass</t>
  </si>
  <si>
    <t>2000 mL Btl, 45 mm Od, Type I Glass</t>
  </si>
  <si>
    <t>250 mL Btl, 25 mm Od, Pe</t>
  </si>
  <si>
    <t>1000 mL Btl, 32 mm Od, Pe</t>
  </si>
  <si>
    <t>2500 mL Btl, 45 mm Od, Pe</t>
  </si>
  <si>
    <t>STAIN JARCOL COVER SLIPS 1/CS</t>
  </si>
  <si>
    <t>STAIN JARCOL COVER SLIPS 6/CS</t>
  </si>
  <si>
    <t>230 VAC MICROSTIR, 1 PL, CE</t>
  </si>
  <si>
    <t>230 VAC MICROSTIR 1 PL UK</t>
  </si>
  <si>
    <t>230 VAC MICROSTIR, 4 PL, CE</t>
  </si>
  <si>
    <t>230 VAC MICROSTIR 4 PL UK</t>
  </si>
  <si>
    <t>240 VAC MICROSTIR 4 PL AUSTR</t>
  </si>
  <si>
    <t>230 Vac Biostir, 1 Pl, Ce</t>
  </si>
  <si>
    <t>230 Vac Biostir, 1 Pl, Uk</t>
  </si>
  <si>
    <t>240 Vac Biostir, 1 Pl, Australia</t>
  </si>
  <si>
    <t>230 Vac Biostir, 4 Pl, Ce</t>
  </si>
  <si>
    <t>230 VAC BIOSTIR 4 PL UK</t>
  </si>
  <si>
    <t>240 VAC BIOSTIR 4 PL AUSTRALIA</t>
  </si>
  <si>
    <t>ASSEMBLY REMOTE CTRL STIRRERS</t>
  </si>
  <si>
    <t>5MLCRYOELITETISSUEVIALWHT STRL</t>
  </si>
  <si>
    <t>CRYOELITE BENCHMATE VIAL RACK</t>
  </si>
  <si>
    <t>2MLEXTRB CRYOELITE NATCAPPATCH</t>
  </si>
  <si>
    <t>2ML EXT RB CRYOELITE NAT CAP</t>
  </si>
  <si>
    <t>2MLEXTFS CRYOELITE NATCAPPATCH</t>
  </si>
  <si>
    <t>2ML EXT FS CRYOELITE NAT CAP</t>
  </si>
  <si>
    <t>1.2MLEXTRBCRYELITENATCAPPTCHST</t>
  </si>
  <si>
    <t>2MLEXTRBCRYOELITENATCAPPTCHST</t>
  </si>
  <si>
    <t>1.2MLEXTFSCRYOELITNATCAPPTCHST</t>
  </si>
  <si>
    <t>2MLEXTFSCRYOELITEWHTCAPPTCHST</t>
  </si>
  <si>
    <t>2MLEXTFSCRYOELITEWHTCAPST100CS</t>
  </si>
  <si>
    <t>2MLCRYOELITEFSEXTWHT BCST</t>
  </si>
  <si>
    <t>2ML EXT FS CRYOELITE, RED CAP</t>
  </si>
  <si>
    <t>2MLEXTFSCRYOELITERDCAPST100CS</t>
  </si>
  <si>
    <t>2MLCRYOELITEFSEXTRD BCST</t>
  </si>
  <si>
    <t>2MLEXTFSCRYOELITEPNKCAPPTCHST</t>
  </si>
  <si>
    <t>2MLEXTFSCRYOELITEPNKCAPST100CS</t>
  </si>
  <si>
    <t>2MLCRYOELITEFSEXTPNK BCST</t>
  </si>
  <si>
    <t>2ML EXT FS CRYOELITE, YLW CAP</t>
  </si>
  <si>
    <t>2MLEXTFSCRYOELITEYLWCAPST100CS</t>
  </si>
  <si>
    <t>2MLCRYOELITEFSEXTYLW BCST</t>
  </si>
  <si>
    <t>2ML EXT FS CRYOELITE, GRN CAP</t>
  </si>
  <si>
    <t>2MLEXTFSCRYOELITEGRNCAPST100CS</t>
  </si>
  <si>
    <t>2MLCRYOELITEFSEXTGRN BCST</t>
  </si>
  <si>
    <t>2MLEXTFSCRYOELITEBLUCAPPTCHST</t>
  </si>
  <si>
    <t>2MLEXTFSCRYOELITEBLUCAPST100CS</t>
  </si>
  <si>
    <t>2MLCRYOELITEFSEXTBLU BCST</t>
  </si>
  <si>
    <t>3MLEXTFSCRYOELITENATCAPPTCHST</t>
  </si>
  <si>
    <t>4MLEXTFSCRYOELITENATCAPPTCHST</t>
  </si>
  <si>
    <t>5MLEXTFSCRYOELITENATCAPPTCHST</t>
  </si>
  <si>
    <t>2MLEXTFSCRYOELITENATCAPPTCHST</t>
  </si>
  <si>
    <t>2MLEXTFSCRYOELITENATCAPST100CS</t>
  </si>
  <si>
    <t>0.5MLCRYOELITEVIALWHTCAPPTCHST</t>
  </si>
  <si>
    <t>NONST2DMATRIXBARCODEBOTTINS</t>
  </si>
  <si>
    <t>1.2MLEXFSCRYOELITEWHTCAPPTCHST</t>
  </si>
  <si>
    <t>1.2MLEXFSCRYOELITEREDCAPPTCHST</t>
  </si>
  <si>
    <t>1.2MLEXFSCRYOELITEPNKCAPPTCHST</t>
  </si>
  <si>
    <t>1.2MLEXFSCRYOELITEYLWCAPPTCHST</t>
  </si>
  <si>
    <t>1.2MLEXFSCRYOELITEGRNCAPPTCHST</t>
  </si>
  <si>
    <t>1.2MLEXFSCRYOELITEBLUCAPPTCHST</t>
  </si>
  <si>
    <t>2ML INT RB CRYOELITE, N C PTCH</t>
  </si>
  <si>
    <t>2ML INT RB CRYOELITE NAT CAP</t>
  </si>
  <si>
    <t>2MLINTFSCRYOELITE NATCAPPTCH</t>
  </si>
  <si>
    <t>2ML INT FS CRYOELITE, NAT CAP</t>
  </si>
  <si>
    <t>1.2MLINTRBCRYOELITENATCAPPTCH</t>
  </si>
  <si>
    <t>2MLINTRBCRYOELITENATCAPPTCHSTL</t>
  </si>
  <si>
    <t>3MLINTRBCRYOELITENATCAPPTCHSTL</t>
  </si>
  <si>
    <t>4MLINTRBCRYOELITENATCAPPTCHSTL</t>
  </si>
  <si>
    <t>5MLINTRBCRYOELITENATCAPPTCHSTL</t>
  </si>
  <si>
    <t>1.2MLINTFSCRYELITENATCAPPTCHST</t>
  </si>
  <si>
    <t>2MLINTFSCRYOELITEWHTCAPPTCHST</t>
  </si>
  <si>
    <t>2MLINTFSCRYOELITEREDCAPPTCHST</t>
  </si>
  <si>
    <t>2MLINTFSCRYOELITEPNKCAPPTCHST</t>
  </si>
  <si>
    <t>2MLINTFSCRYOELITEYLWCAPPTCHST</t>
  </si>
  <si>
    <t>2MLINTFSCRYOELITEGRNCAPPTCHST</t>
  </si>
  <si>
    <t>2MLINTFSCRYOELITEBLUCAPPTCHST</t>
  </si>
  <si>
    <t>2MLINTFSCRYOELITENATCAPPTCHST</t>
  </si>
  <si>
    <t>3ML INT FS CRYOELITE, NAT CAP</t>
  </si>
  <si>
    <t>4MLINTFSCRYOELITENATCAPPTCHST</t>
  </si>
  <si>
    <t>5MLINTFSCRYOELITENATCAPPTCHST</t>
  </si>
  <si>
    <t>SINGLESCAN BAR CODE READER</t>
  </si>
  <si>
    <t>PLURASCAN BAR CODE READER</t>
  </si>
  <si>
    <t>Integrated Biobanking Sys Kit - Int Vial</t>
  </si>
  <si>
    <t>INTEGR BIOBANK SYS KITEXT VIAL</t>
  </si>
  <si>
    <t>0.1ML V-VIAL CRIMP FINISH CLR</t>
  </si>
  <si>
    <t>0.3ML V-VIAL CRIMP FINISH CLR</t>
  </si>
  <si>
    <t>1.0ML V-VIAL CLR CRIMP FINISH</t>
  </si>
  <si>
    <t>2.0ML V-VIAL CRIMP FINISH CLR</t>
  </si>
  <si>
    <t>3.0ML V-VIAL CRIMP FINISH CLR</t>
  </si>
  <si>
    <t>5.0ML V-VIAL CRIMP FINISH CLR</t>
  </si>
  <si>
    <t>0.3ML V-VIAL CLR13-425 S/T CAP</t>
  </si>
  <si>
    <t>1.0ML V-VIAL, CLR,13-425 CAP</t>
  </si>
  <si>
    <t>2.0ML V-VIAL CLR15-415 S/T CAP</t>
  </si>
  <si>
    <t>3.0ML V-VIAL, CLR,20-400 CAP</t>
  </si>
  <si>
    <t>5.0ML V-VIAL, CLR, 20-400 CAP</t>
  </si>
  <si>
    <t>10ML V-VIAL, CLR, 24-400 CAP</t>
  </si>
  <si>
    <t>2.0ML V-VIALCLR20-400 S/T CAP</t>
  </si>
  <si>
    <t>2ML GRAD V-VIAL 20-400 S/T CAP</t>
  </si>
  <si>
    <t>.3ML GRAD V-VIAL13-425 S/T CAP</t>
  </si>
  <si>
    <t>1ML GRAD V-VIAL13-425 S/T CAP</t>
  </si>
  <si>
    <t>2ML GRAD V-VIAL15-415 S/T CAP</t>
  </si>
  <si>
    <t>3MLGRADVVIAL CLR20-400 S/TCAP</t>
  </si>
  <si>
    <t>5MLGRADVVIAL CLR 20-400 S/TCAP</t>
  </si>
  <si>
    <t>0.1MLVVIAL CLR 8-425 O/T CAP</t>
  </si>
  <si>
    <t>0.3MLVVIAL CLR 8-425 O/T CAP</t>
  </si>
  <si>
    <t>0.3MLVVIAL CLR13-425 O/T CAP</t>
  </si>
  <si>
    <t>1.0MLS/TVVIAL CLR13-425 O/TCAP</t>
  </si>
  <si>
    <t>3.0ML V-VIAL, CLR, 20-400 OPEN</t>
  </si>
  <si>
    <t>2.0MLVVIAL CLR20-400 O/T CAP</t>
  </si>
  <si>
    <t>5.0MLVVIAL CLR 20-400 O/T CAP</t>
  </si>
  <si>
    <t>10MLVVIAL CLR24-400 O/T CAP</t>
  </si>
  <si>
    <t>.3ML GRADVVIAL13-425 O/T CAP</t>
  </si>
  <si>
    <t>1ML GRADVVIAL13-425 S/T O/TCAP</t>
  </si>
  <si>
    <t>3ML GRADVVIALCLR 20-400 O/TCAP</t>
  </si>
  <si>
    <t>2ML GRADVVIAL 20-400 O/T CAP</t>
  </si>
  <si>
    <t>5ML GRADVVIALCLR 20-400 O/TCAP</t>
  </si>
  <si>
    <t>1.0ML V-VIAL13-425 FIN AMBER</t>
  </si>
  <si>
    <t>2.0ML V-VIAL 20-400 FIN AMBER</t>
  </si>
  <si>
    <t>5ML V-VIAL 20-400 FIN AMBER</t>
  </si>
  <si>
    <t>1ML V-VIAL AMB13-425 S/T CAP</t>
  </si>
  <si>
    <t>2ML V-VIAL AMB 20-400 S/T CAP</t>
  </si>
  <si>
    <t>5ML V-VIAL AMB20-400 S/T CAP</t>
  </si>
  <si>
    <t>1ML S/T VVIAL AMB13-425 O/TCAP</t>
  </si>
  <si>
    <t>2.0ML V-VIAL AMB 20-400 O/ CAP</t>
  </si>
  <si>
    <t>5ML V-VIAL AMB 20-400 O/T CAP</t>
  </si>
  <si>
    <t>IMHOFF CONE PK OF 4 SCRW CAPS</t>
  </si>
  <si>
    <t>CELLINE 350 FLASK 1/CS GAMMA</t>
  </si>
  <si>
    <t>CELLINE 350 FLASK 5/CS GAMMA</t>
  </si>
  <si>
    <t>CELLine 350 / 1L Media CHO A</t>
  </si>
  <si>
    <t>CELLINE 1000 FLASK 1/CS GAMMA</t>
  </si>
  <si>
    <t>CELLINE 1000 FLASK GAMMA IRRAD</t>
  </si>
  <si>
    <t>CELLINE AD 1000 FLSK 1/CSGAMMA</t>
  </si>
  <si>
    <t>CELLINEAD1000 FLASK 3/CSGAMMA</t>
  </si>
  <si>
    <t>CELLine 1000 / 3L Media CHO A</t>
  </si>
  <si>
    <t>1 Liter Media, CHO A</t>
  </si>
  <si>
    <t>SQ MEDIA BTL-TE PETG 30MLSTRL</t>
  </si>
  <si>
    <t>Square Media Bottle-St, PETG, 30mL, STRL</t>
  </si>
  <si>
    <t>SQ MEDIA BTL-TE PETG60MLSTRL</t>
  </si>
  <si>
    <t>Square Media Bottle-St, PETG, 60mL,STRL</t>
  </si>
  <si>
    <t>SQ MEDIA BTL-TE PETG125MLSTRL</t>
  </si>
  <si>
    <t>Square Media Bottle-St, PETG, 125mL,STRL</t>
  </si>
  <si>
    <t>SQ MEDIA BTL-TE PETG250MLSTRL</t>
  </si>
  <si>
    <t>SQ MEDIA BTL-ST PETG 250MLSTRL</t>
  </si>
  <si>
    <t>SQ MEDIA BTL-TE PETG500MLSTRL</t>
  </si>
  <si>
    <t>SQ MEDIA BTL-ST PETG 500MLSTRL</t>
  </si>
  <si>
    <t>SQ MEDIA BTL-TE PETG1000MLSTRL</t>
  </si>
  <si>
    <t>SQ MEDIA BTL-ST PETG1000MLSTRL</t>
  </si>
  <si>
    <t>SQ MEDIA BTL-ST PETG2000MLSTRL</t>
  </si>
  <si>
    <t>Square Media Bottle, PC, 30mL</t>
  </si>
  <si>
    <t>Square Media Bottle, PC, 60mL</t>
  </si>
  <si>
    <t>Square Media Bottle, PC, 125mL</t>
  </si>
  <si>
    <t>Square Media Bottle, PC, 250mL</t>
  </si>
  <si>
    <t>Square Media Bottle, PC, 500mL</t>
  </si>
  <si>
    <t>Square Media Bottle, PC, 1000mL</t>
  </si>
  <si>
    <t>Square Media Bottle, PC, 2000mL</t>
  </si>
  <si>
    <t>Filter Adaptor</t>
  </si>
  <si>
    <t>Shake Flask PC, 125mL Baffled, Sterile</t>
  </si>
  <si>
    <t>Shake Flask PC, 250mL Baffled, Sterile</t>
  </si>
  <si>
    <t>Shake Flask PC, 500mL Baffled, Sterile</t>
  </si>
  <si>
    <t>Shake Flask PC, 1000mL Baffled, Sterile</t>
  </si>
  <si>
    <t>Shake Flask PC, 2000mL Baffled, Sterile</t>
  </si>
  <si>
    <t>Fernbach Flask PC, 3000mL Baffled,Strl</t>
  </si>
  <si>
    <t>PC SHAKEFLSK125ML FLATBTM STRL</t>
  </si>
  <si>
    <t>PC SHAKEFLSK250ML FLATBTM STRL</t>
  </si>
  <si>
    <t>PC SHAKEFLSK500ML FLATBTM STRL</t>
  </si>
  <si>
    <t>PC SHAKEFLSK1000ML FLATBTMSTRL</t>
  </si>
  <si>
    <t>PC SHAKEFLSK2000ML FLATBTMSTRL</t>
  </si>
  <si>
    <t>Fernbach Flask PC, 3000mL Flat base,Strl</t>
  </si>
  <si>
    <t>Port Cap Kit, Sterile, 38-430 Finish</t>
  </si>
  <si>
    <t>Port Cap Kit, Sterile, 53B Finish</t>
  </si>
  <si>
    <t>Diagnostic Bottle, PC, 5mL</t>
  </si>
  <si>
    <t>Diagnostic Bottle, PC, 10mL</t>
  </si>
  <si>
    <t>Boston Round Media Bottle, 300mL</t>
  </si>
  <si>
    <t>Boston Round Media Bottle, 500mL</t>
  </si>
  <si>
    <t>Boston Round Media Bottle, 1000mL</t>
  </si>
  <si>
    <t>PP SHAKE FLASK CLAMPS 125ML</t>
  </si>
  <si>
    <t>PP SHAKE FLASK CLAMPS 250ML</t>
  </si>
  <si>
    <t>PP SHAKE FLASK CLAMPS 500ML</t>
  </si>
  <si>
    <t>PP SHAKE FLASK CLAMPS 1000ML</t>
  </si>
  <si>
    <t>PP SHAKE FLASK CLAMPS 2000ML</t>
  </si>
  <si>
    <t>Autoclavable culture tube, PC, 13X100mm</t>
  </si>
  <si>
    <t>Autoclavable culture tube, PC, 15X103mm</t>
  </si>
  <si>
    <t>Autoclavable culture tube, PC, 16X125mm</t>
  </si>
  <si>
    <t>Autoclavable culture tube, PC, 20X125mm</t>
  </si>
  <si>
    <t>Wide Mouth Bottle, 180mL w/ Cap</t>
  </si>
  <si>
    <t>Wide Mouth Bottle, 400mL w/Cap</t>
  </si>
  <si>
    <t>Wide Mouth Bottle, w/Cap, 500mL</t>
  </si>
  <si>
    <t>Wide Mouth Bottle, 1000mL w/Cap</t>
  </si>
  <si>
    <t>R2P 2.0Bot Drive 7"R 5 x 01 Deck</t>
  </si>
  <si>
    <t>R2P 2.0Bot Drive 7"R 5 x 01 Deck w/opt</t>
  </si>
  <si>
    <t>R2P 2.0Bot Drive 7"R 5 x 02 Deck</t>
  </si>
  <si>
    <t>R2P 2.0Bot Drive 7"R 5 x 02 Deck w/Opt</t>
  </si>
  <si>
    <t>R2P2.0BOTDRIVE 7""R 5 X 03 DECK</t>
  </si>
  <si>
    <t>R2P 2.0Bot Drive 7"R 5 x 03 Deck</t>
  </si>
  <si>
    <t>R2P 2.0Bot Drive 7"R 5 x 03 Deck w/opt</t>
  </si>
  <si>
    <t>R2P 2.0Bot Drive 7"R 5 x 05 Deck</t>
  </si>
  <si>
    <t>R2P 2.0Bot Drive 7"R 5 x 05 Deck w/opt</t>
  </si>
  <si>
    <t>R2P 2.0Bot Drive 7"R 5 x 06 Deck</t>
  </si>
  <si>
    <t>R2P 2.0Bot Drive 7"R 5 x 06 Deck w/opt</t>
  </si>
  <si>
    <t>R2P2.0BOTDRIVE 7""R 5 X 07 DECK</t>
  </si>
  <si>
    <t>R2P 2.0Bot Drive 7"R 5 x 07 Deck</t>
  </si>
  <si>
    <t>R2P 2.0Bot Drive 7"R 5 x 07 Deck w/opt</t>
  </si>
  <si>
    <t>R2P 2.0Bot Drive 7"R 5 x 08 Deck</t>
  </si>
  <si>
    <t>R2P 2.0Bot Drive 7"R 5 x 08 Deck w/opt</t>
  </si>
  <si>
    <t>R2P2.0BOTDRIVE 7""R 5 X 09 DECK</t>
  </si>
  <si>
    <t>R2P 2.0Bot Drive 7"R 5 x 09 Deck</t>
  </si>
  <si>
    <t>R2P 2.0Bot Drive 7"R 5 x 09 Deck w/opt</t>
  </si>
  <si>
    <t>R2P2.0BOTDRIVE7""R5X09 DECK OPT</t>
  </si>
  <si>
    <t>R2P2.0BOTDRIV7""R5 X09 DECK OPT</t>
  </si>
  <si>
    <t>R2P2.0BOTDRIVE 6""F 5 X 11 DECK</t>
  </si>
  <si>
    <t>R2P 2.0Bot Drive 6"F 5 x 11 Deck</t>
  </si>
  <si>
    <t>R2P2.0BOTDRIVE6""F 5X11DECK OPT</t>
  </si>
  <si>
    <t>R2P 2.0Bot Drive 6"F 5 x 11 Deck w/Opt</t>
  </si>
  <si>
    <t>R2P 2.0Bot Drive 6"F 8 x 11 Deck</t>
  </si>
  <si>
    <t>R2P 2.0Bot Drive 6"F 8 x 11 Deck w/opt</t>
  </si>
  <si>
    <t>R2P 2.0Bot Drive 6"R 5 x 01 Deck</t>
  </si>
  <si>
    <t>R2P 2.0Bot Drive 6"R 5 x 01 Deck w/opt</t>
  </si>
  <si>
    <t>R2P 2.0Bot Drive 6"R 5 x 03 Deck</t>
  </si>
  <si>
    <t>R2P2.0BOTDRIVE 6""R 5 X 03 DECK</t>
  </si>
  <si>
    <t>R2P 2.0Bot Drive 6"R 5 x 03 Deck w/opt</t>
  </si>
  <si>
    <t>R2P 2.0Bot Drive 6"R 5 x 05 Deck</t>
  </si>
  <si>
    <t>R2P 2.0Bot Drive 6"R 5 x 05 Deck w/opt</t>
  </si>
  <si>
    <t>R2P 2.0Bot Drive 6"R 5 x 06 Deck</t>
  </si>
  <si>
    <t>R2P 2.0Bot Drive 6"R 5 x 06 Deck w/opt</t>
  </si>
  <si>
    <t>R2P 2.0Bot Drive 6"R 5 x 08 Deck</t>
  </si>
  <si>
    <t>R2P 2.0Bot Drive 6"R 5 x 08 Deck w/opt</t>
  </si>
  <si>
    <t>R2P 2.0Bot Drive 6"R 5 x 10 Deck</t>
  </si>
  <si>
    <t>R2P 2.0Bot Drive 6"R 5 x 10 Deck w/opt</t>
  </si>
  <si>
    <t>R2P2.0BOTDRIVE 6""R 5 X 11 DECK</t>
  </si>
  <si>
    <t>R2P 2.0Bot Drive 6"R 5 x 11 Deck</t>
  </si>
  <si>
    <t>R2P 2.0Bot Drive 6"R 5 x 11 Deck w/opt</t>
  </si>
  <si>
    <t>R2P 2.0Top Drive 6"F 5 x 11 Deck</t>
  </si>
  <si>
    <t>R2P 2.0Top Drive 6"F 5 x 11 Deck w/opt</t>
  </si>
  <si>
    <t>R2P 2.0Top Drive 6"F 8 x 11 Deck</t>
  </si>
  <si>
    <t>R2P 2.0Top Drive 6"F 8 x 11 Deck w/opt</t>
  </si>
  <si>
    <t>WSR BOT DRIVE 7""R 5 X 01 DECK</t>
  </si>
  <si>
    <t>WSR Bot Drive 7"R 5 x 01 Deck</t>
  </si>
  <si>
    <t>WSR Bot Drive 7"R 5 x 01 Deck w/opt</t>
  </si>
  <si>
    <t>WSR Bot Drive 7"R 5 x 02 Deck</t>
  </si>
  <si>
    <t>WSR BOT DRIVE 7""R 5 X 02 DECK</t>
  </si>
  <si>
    <t>WSR BOT DRIVE 7""R 5 X 03 DECK</t>
  </si>
  <si>
    <t>WSR Bot Drive 7"R 5 x 03 Deck</t>
  </si>
  <si>
    <t>WSRBOT DRIVE 7""R 5X03DECKW/OPT</t>
  </si>
  <si>
    <t>WSR Bot Drive 7"R 5 x 03 Deck w/opt</t>
  </si>
  <si>
    <t>WSRBOT DRIVE 7""R 5 X 05 DECK</t>
  </si>
  <si>
    <t>WSR Bot Drive 7"R 5 x 05 Deck</t>
  </si>
  <si>
    <t>WSR Bot Drive 7"R 5 x 05 Deck w/opt</t>
  </si>
  <si>
    <t>WSR Bot Drive 7"R 5 x 06 Deck</t>
  </si>
  <si>
    <t>WSRBOT DRIVE 7""R 5 X 06 DECK</t>
  </si>
  <si>
    <t>WSR Bot Drive 7"R 5 x 06 Deck w/opt</t>
  </si>
  <si>
    <t>WSR Bot Drive 7"R 5 x 08 Deck</t>
  </si>
  <si>
    <t>WSR Bot Drive 7"R 5 x 08 Deck w/opt</t>
  </si>
  <si>
    <t>WSR Bot Drive 7"R 5 x 09 Deck</t>
  </si>
  <si>
    <t>WSR Bot Drive 7"R 5 x 09 Deck w/opt</t>
  </si>
  <si>
    <t>WSR Bot Drive 6"F 5 x 11 Deck</t>
  </si>
  <si>
    <t>WSR Bot Drive 6"F 5 x 11 Deck w/opt</t>
  </si>
  <si>
    <t>WSR Bot Drive 6"F 8 x 11 Deck</t>
  </si>
  <si>
    <t>WSR Bot Drive 6"F 8 x 11 Deck w/opt</t>
  </si>
  <si>
    <t>WSR Bot Drive 6"R 5 x 01 Deck</t>
  </si>
  <si>
    <t>WSR Bot Drive 6"R 5 x 01 Deck w/opt</t>
  </si>
  <si>
    <t>WSR Bot Drive 6"R 5 x 03 Deck</t>
  </si>
  <si>
    <t>WSR Bot Drive 6"R 5 x 03 Deck w/opt</t>
  </si>
  <si>
    <t>WSR Bot Drive 6"R 5 x 05 Deck</t>
  </si>
  <si>
    <t>WSR Bot Drive 6"R 5 x 05 Deck w/opt</t>
  </si>
  <si>
    <t>WSR Bot Drive 6"R 5 x 06 Deck</t>
  </si>
  <si>
    <t>WSR Bot Drive 6"R 5 x 06 Deck w/opt</t>
  </si>
  <si>
    <t>WSR Bot Drive 6"R 5 x 08 Deck</t>
  </si>
  <si>
    <t>WSR Bot Drive 6"R 5 x 08 Deck w/opt</t>
  </si>
  <si>
    <t>WSR Bot Drive 6"R 5 x 10 Deck</t>
  </si>
  <si>
    <t>WSR Bot Drive 6"R 5 x 10 Deck w/opt</t>
  </si>
  <si>
    <t>WSR Bot Drive 6"R 5 x 11 Deck</t>
  </si>
  <si>
    <t>WSR Top Drive 6"F 5 x 11 Deck</t>
  </si>
  <si>
    <t>WSR TOP DRIVE6""F 5X11 DECK OPT</t>
  </si>
  <si>
    <t>WSR Top Drive 6"F 5 x 11 Deck w/opt</t>
  </si>
  <si>
    <t>WSR Top Drive 6"F 8 x 11 Deck</t>
  </si>
  <si>
    <t>WSR TOP DRIVE6""F 8X11 DECK OPT</t>
  </si>
  <si>
    <t>WSR Top Drive 6"F 8 x 11 Deck w/opt</t>
  </si>
  <si>
    <t>500 mL</t>
  </si>
  <si>
    <t>1L</t>
  </si>
  <si>
    <t>20 L</t>
  </si>
  <si>
    <t>10 L</t>
  </si>
  <si>
    <t>100 mL</t>
  </si>
  <si>
    <t>1 L</t>
  </si>
  <si>
    <t>100 L</t>
  </si>
  <si>
    <t>200 L</t>
  </si>
  <si>
    <t>100 ml</t>
  </si>
  <si>
    <t>10 mL</t>
  </si>
  <si>
    <t>250 mL</t>
  </si>
  <si>
    <t>50 mL</t>
  </si>
  <si>
    <t>50 mg</t>
  </si>
  <si>
    <t>20 mL</t>
  </si>
  <si>
    <t>500 ml</t>
  </si>
  <si>
    <t>4 L</t>
  </si>
  <si>
    <t>5 g</t>
  </si>
  <si>
    <t>1 g</t>
  </si>
  <si>
    <t>100 g</t>
  </si>
  <si>
    <t>50 L</t>
  </si>
  <si>
    <t>500 g</t>
  </si>
  <si>
    <t>1000 g</t>
  </si>
  <si>
    <t>0,1 g</t>
  </si>
  <si>
    <t>5000 g</t>
  </si>
  <si>
    <t>50 g</t>
  </si>
  <si>
    <t>10 g</t>
  </si>
  <si>
    <t>25 g</t>
  </si>
  <si>
    <t>300 mL</t>
  </si>
  <si>
    <t>75 mL</t>
  </si>
  <si>
    <t>58 pirkimo dalis - Corning ar lygiavertės laboratorinės priemonės</t>
  </si>
  <si>
    <t>Kiekis (pakuotėje)</t>
  </si>
  <si>
    <t>Corning Inc.</t>
  </si>
  <si>
    <t>Nerbe Plus</t>
  </si>
  <si>
    <t>http://catalog2.corning.com/LifeSciences/en-GB/shopping/index.aspx</t>
  </si>
  <si>
    <t>http://www.corning.com/worldwide/en/products/life-sciences/resources/brands/falcon-brand-products.html</t>
  </si>
  <si>
    <t>http://www.corning.com/worldwide/en/products/life-sciences/resources/brands/axygen-brand-products.html</t>
  </si>
  <si>
    <t>https://www.nerbe-plus.de/ENU/14723/Home.aspx?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</si>
</sst>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-* #,##0.00\ _€_-;\-* #,##0.00\ _€_-;_-* &quot;-&quot;??\ _€_-;_-@_-"/>
    <numFmt numFmtId="165" formatCode="0.00;[Red]0.00"/>
    <numFmt numFmtId="166" formatCode="yyyy\-m"/>
    <numFmt numFmtId="167" formatCode="yyyy/mm"/>
    <numFmt numFmtId="168" formatCode="yyyy/m"/>
    <numFmt numFmtId="169" formatCode="mm\-yyyy"/>
    <numFmt numFmtId="170" formatCode="m\-yyyy"/>
  </numFmts>
  <fonts count="36" x14ac:knownFonts="1">
    <font>
      <sz val="11"/>
      <color theme="1"/>
      <name val="Calibri"/>
      <family val="2"/>
      <charset val="186"/>
      <scheme val="minor"/>
    </font>
    <font>
      <b/>
      <i/>
      <sz val="8"/>
      <color indexed="8"/>
      <name val="Arial"/>
      <family val="2"/>
      <charset val="186"/>
    </font>
    <font>
      <sz val="9"/>
      <color indexed="8"/>
      <name val="Arial"/>
      <family val="2"/>
      <charset val="186"/>
    </font>
    <font>
      <sz val="9"/>
      <color indexed="8"/>
      <name val="Arial"/>
      <family val="2"/>
    </font>
    <font>
      <sz val="11"/>
      <color theme="1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sz val="11"/>
      <color rgb="FF9C0006"/>
      <name val="Calibri"/>
      <family val="2"/>
      <charset val="186"/>
      <scheme val="minor"/>
    </font>
    <font>
      <b/>
      <sz val="11"/>
      <color rgb="FFFA7D00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i/>
      <sz val="11"/>
      <color rgb="FF7F7F7F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b/>
      <sz val="15"/>
      <color theme="3"/>
      <name val="Calibri"/>
      <family val="2"/>
      <charset val="186"/>
      <scheme val="minor"/>
    </font>
    <font>
      <b/>
      <sz val="13"/>
      <color theme="3"/>
      <name val="Calibri"/>
      <family val="2"/>
      <charset val="186"/>
      <scheme val="minor"/>
    </font>
    <font>
      <b/>
      <sz val="11"/>
      <color theme="3"/>
      <name val="Calibri"/>
      <family val="2"/>
      <charset val="186"/>
      <scheme val="minor"/>
    </font>
    <font>
      <u/>
      <sz val="11"/>
      <color theme="10"/>
      <name val="Calibri"/>
      <family val="2"/>
      <charset val="186"/>
    </font>
    <font>
      <sz val="11"/>
      <color rgb="FF3F3F76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FA7D00"/>
      <name val="Calibri"/>
      <family val="2"/>
      <charset val="186"/>
      <scheme val="minor"/>
    </font>
    <font>
      <sz val="11"/>
      <color rgb="FF9C6500"/>
      <name val="Calibri"/>
      <family val="2"/>
      <charset val="186"/>
      <scheme val="minor"/>
    </font>
    <font>
      <b/>
      <sz val="11"/>
      <color rgb="FF3F3F3F"/>
      <name val="Calibri"/>
      <family val="2"/>
      <charset val="186"/>
      <scheme val="minor"/>
    </font>
    <font>
      <sz val="18"/>
      <color theme="3"/>
      <name val="Calibri Light"/>
      <family val="2"/>
      <charset val="186"/>
      <scheme val="major"/>
    </font>
    <font>
      <b/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0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i/>
      <sz val="8"/>
      <color rgb="FF000000"/>
      <name val="Arial"/>
      <family val="2"/>
      <charset val="186"/>
    </font>
    <font>
      <sz val="9"/>
      <color rgb="FF000000"/>
      <name val="Arial"/>
      <family val="2"/>
      <charset val="186"/>
    </font>
    <font>
      <sz val="9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sz val="10"/>
      <color theme="1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  <font>
      <sz val="11"/>
      <color rgb="FF000000"/>
      <name val="Calibri"/>
      <family val="2"/>
      <charset val="186"/>
    </font>
    <font>
      <sz val="11"/>
      <name val="Times New Roman"/>
    </font>
    <font>
      <sz val="12"/>
      <name val="Times New Roman"/>
    </font>
    <font>
      <u/>
      <sz val="11"/>
      <color rgb="FF1155CC"/>
      <name val="Times New Roman"/>
    </font>
    <font>
      <u/>
      <sz val="12"/>
      <color rgb="FF0000FF"/>
      <name val="Times New Roman"/>
    </font>
  </fonts>
  <fills count="39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rgb="FFDEEAF6"/>
        <bgColor rgb="FFDEEAF6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45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6" fillId="26" borderId="0" applyNumberFormat="0" applyBorder="0" applyAlignment="0" applyProtection="0"/>
    <xf numFmtId="0" fontId="7" fillId="27" borderId="3" applyNumberFormat="0" applyAlignment="0" applyProtection="0"/>
    <xf numFmtId="0" fontId="8" fillId="28" borderId="4" applyNumberFormat="0" applyAlignment="0" applyProtection="0"/>
    <xf numFmtId="164" fontId="4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29" borderId="0" applyNumberFormat="0" applyBorder="0" applyAlignment="0" applyProtection="0"/>
    <xf numFmtId="0" fontId="11" fillId="0" borderId="5" applyNumberFormat="0" applyFill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5" fillId="30" borderId="3" applyNumberFormat="0" applyAlignment="0" applyProtection="0"/>
    <xf numFmtId="0" fontId="16" fillId="0" borderId="0"/>
    <xf numFmtId="0" fontId="17" fillId="0" borderId="8" applyNumberFormat="0" applyFill="0" applyAlignment="0" applyProtection="0"/>
    <xf numFmtId="0" fontId="18" fillId="31" borderId="0" applyNumberFormat="0" applyBorder="0" applyAlignment="0" applyProtection="0"/>
    <xf numFmtId="0" fontId="4" fillId="32" borderId="9" applyNumberFormat="0" applyFont="0" applyAlignment="0" applyProtection="0"/>
    <xf numFmtId="0" fontId="19" fillId="27" borderId="10" applyNumberFormat="0" applyAlignment="0" applyProtection="0"/>
    <xf numFmtId="0" fontId="20" fillId="0" borderId="0" applyNumberFormat="0" applyFill="0" applyBorder="0" applyAlignment="0" applyProtection="0"/>
    <xf numFmtId="0" fontId="21" fillId="0" borderId="11" applyNumberFormat="0" applyFill="0" applyAlignment="0" applyProtection="0"/>
    <xf numFmtId="0" fontId="22" fillId="0" borderId="0" applyNumberFormat="0" applyFill="0" applyBorder="0" applyAlignment="0" applyProtection="0"/>
  </cellStyleXfs>
  <cellXfs count="54">
    <xf numFmtId="0" fontId="0" fillId="0" borderId="0" xfId="0"/>
    <xf numFmtId="0" fontId="23" fillId="0" borderId="1" xfId="0" applyFont="1" applyFill="1" applyBorder="1" applyAlignment="1">
      <alignment horizontal="center"/>
    </xf>
    <xf numFmtId="2" fontId="23" fillId="0" borderId="1" xfId="0" applyNumberFormat="1" applyFont="1" applyFill="1" applyBorder="1" applyAlignment="1">
      <alignment horizontal="center"/>
    </xf>
    <xf numFmtId="2" fontId="23" fillId="0" borderId="1" xfId="0" applyNumberFormat="1" applyFont="1" applyFill="1" applyBorder="1" applyAlignment="1" applyProtection="1">
      <alignment horizontal="center"/>
    </xf>
    <xf numFmtId="0" fontId="24" fillId="33" borderId="1" xfId="0" applyFont="1" applyFill="1" applyBorder="1" applyAlignment="1">
      <alignment horizontal="left" vertical="center" wrapText="1"/>
    </xf>
    <xf numFmtId="2" fontId="14" fillId="0" borderId="1" xfId="35" applyNumberFormat="1" applyFill="1" applyBorder="1" applyAlignment="1" applyProtection="1">
      <alignment horizontal="left"/>
    </xf>
    <xf numFmtId="0" fontId="0" fillId="0" borderId="0" xfId="0" applyFill="1"/>
    <xf numFmtId="2" fontId="23" fillId="34" borderId="1" xfId="0" applyNumberFormat="1" applyFont="1" applyFill="1" applyBorder="1" applyAlignment="1">
      <alignment horizontal="center"/>
    </xf>
    <xf numFmtId="164" fontId="23" fillId="34" borderId="1" xfId="28" applyFont="1" applyFill="1" applyBorder="1" applyAlignment="1">
      <alignment horizontal="center"/>
    </xf>
    <xf numFmtId="0" fontId="1" fillId="35" borderId="1" xfId="0" applyFont="1" applyFill="1" applyBorder="1" applyAlignment="1" applyProtection="1">
      <alignment horizontal="center" vertical="center" wrapText="1"/>
      <protection locked="0"/>
    </xf>
    <xf numFmtId="0" fontId="1" fillId="35" borderId="1" xfId="0" applyFont="1" applyFill="1" applyBorder="1" applyAlignment="1" applyProtection="1">
      <alignment horizontal="center" vertical="center" wrapText="1" shrinkToFit="1"/>
      <protection locked="0"/>
    </xf>
    <xf numFmtId="0" fontId="25" fillId="36" borderId="1" xfId="0" applyFont="1" applyFill="1" applyBorder="1" applyAlignment="1" applyProtection="1">
      <alignment horizontal="center" vertical="center" wrapText="1"/>
      <protection locked="0"/>
    </xf>
    <xf numFmtId="0" fontId="2" fillId="35" borderId="1" xfId="0" applyFont="1" applyFill="1" applyBorder="1" applyAlignment="1" applyProtection="1">
      <alignment horizontal="center" vertical="center" wrapText="1"/>
      <protection locked="0"/>
    </xf>
    <xf numFmtId="0" fontId="2" fillId="35" borderId="1" xfId="0" applyFont="1" applyFill="1" applyBorder="1" applyAlignment="1" applyProtection="1">
      <alignment horizontal="center" vertical="center" wrapText="1" shrinkToFit="1"/>
      <protection locked="0"/>
    </xf>
    <xf numFmtId="2" fontId="26" fillId="36" borderId="1" xfId="0" applyNumberFormat="1" applyFont="1" applyFill="1" applyBorder="1" applyAlignment="1" applyProtection="1">
      <alignment horizontal="center" vertical="center" wrapText="1"/>
      <protection locked="0"/>
    </xf>
    <xf numFmtId="165" fontId="26" fillId="36" borderId="1" xfId="0" applyNumberFormat="1" applyFont="1" applyFill="1" applyBorder="1" applyAlignment="1" applyProtection="1">
      <alignment horizontal="center" vertical="center" wrapText="1"/>
      <protection locked="0"/>
    </xf>
    <xf numFmtId="0" fontId="26" fillId="36" borderId="1" xfId="0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Alignment="1">
      <alignment horizontal="center" vertical="center"/>
    </xf>
    <xf numFmtId="0" fontId="2" fillId="35" borderId="2" xfId="0" applyFont="1" applyFill="1" applyBorder="1" applyAlignment="1" applyProtection="1">
      <alignment horizontal="center" vertical="center" wrapText="1"/>
      <protection locked="0"/>
    </xf>
    <xf numFmtId="0" fontId="23" fillId="0" borderId="2" xfId="0" applyFont="1" applyFill="1" applyBorder="1" applyAlignment="1">
      <alignment horizontal="center"/>
    </xf>
    <xf numFmtId="0" fontId="28" fillId="0" borderId="1" xfId="0" applyFont="1" applyBorder="1"/>
    <xf numFmtId="0" fontId="29" fillId="0" borderId="1" xfId="0" applyFont="1" applyBorder="1"/>
    <xf numFmtId="0" fontId="29" fillId="34" borderId="1" xfId="0" applyFont="1" applyFill="1" applyBorder="1"/>
    <xf numFmtId="1" fontId="29" fillId="0" borderId="1" xfId="0" applyNumberFormat="1" applyFont="1" applyBorder="1"/>
    <xf numFmtId="1" fontId="23" fillId="0" borderId="1" xfId="0" applyNumberFormat="1" applyFont="1" applyFill="1" applyBorder="1" applyAlignment="1">
      <alignment horizontal="center"/>
    </xf>
    <xf numFmtId="0" fontId="23" fillId="0" borderId="1" xfId="0" applyFont="1" applyBorder="1" applyAlignment="1">
      <alignment horizontal="center"/>
    </xf>
    <xf numFmtId="1" fontId="3" fillId="0" borderId="0" xfId="0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28" fillId="0" borderId="0" xfId="0" applyFont="1" applyBorder="1"/>
    <xf numFmtId="0" fontId="23" fillId="0" borderId="0" xfId="0" applyFont="1" applyFill="1" applyBorder="1" applyAlignment="1">
      <alignment horizontal="center"/>
    </xf>
    <xf numFmtId="0" fontId="29" fillId="0" borderId="0" xfId="0" applyFont="1" applyBorder="1"/>
    <xf numFmtId="0" fontId="29" fillId="34" borderId="0" xfId="0" applyFont="1" applyFill="1" applyBorder="1"/>
    <xf numFmtId="1" fontId="29" fillId="0" borderId="0" xfId="0" applyNumberFormat="1" applyFont="1" applyBorder="1"/>
    <xf numFmtId="0" fontId="30" fillId="0" borderId="0" xfId="0" applyFont="1" applyBorder="1"/>
    <xf numFmtId="0" fontId="31" fillId="37" borderId="1" xfId="0" applyFont="1" applyFill="1" applyBorder="1" applyAlignment="1">
      <alignment horizontal="left"/>
    </xf>
    <xf numFmtId="166" fontId="31" fillId="37" borderId="1" xfId="0" applyNumberFormat="1" applyFont="1" applyFill="1" applyBorder="1" applyAlignment="1">
      <alignment horizontal="left"/>
    </xf>
    <xf numFmtId="0" fontId="31" fillId="37" borderId="1" xfId="0" applyFont="1" applyFill="1" applyBorder="1" applyAlignment="1"/>
    <xf numFmtId="167" fontId="31" fillId="37" borderId="1" xfId="0" applyNumberFormat="1" applyFont="1" applyFill="1" applyBorder="1" applyAlignment="1">
      <alignment horizontal="left"/>
    </xf>
    <xf numFmtId="168" fontId="31" fillId="37" borderId="1" xfId="0" applyNumberFormat="1" applyFont="1" applyFill="1" applyBorder="1" applyAlignment="1">
      <alignment horizontal="left"/>
    </xf>
    <xf numFmtId="169" fontId="31" fillId="37" borderId="1" xfId="0" applyNumberFormat="1" applyFont="1" applyFill="1" applyBorder="1" applyAlignment="1">
      <alignment horizontal="left"/>
    </xf>
    <xf numFmtId="170" fontId="31" fillId="37" borderId="1" xfId="0" applyNumberFormat="1" applyFont="1" applyFill="1" applyBorder="1" applyAlignment="1">
      <alignment horizontal="left"/>
    </xf>
    <xf numFmtId="0" fontId="0" fillId="0" borderId="1" xfId="0" applyBorder="1"/>
    <xf numFmtId="0" fontId="31" fillId="37" borderId="1" xfId="0" applyFont="1" applyFill="1" applyBorder="1" applyAlignment="1">
      <alignment horizontal="center"/>
    </xf>
    <xf numFmtId="0" fontId="23" fillId="0" borderId="0" xfId="0" applyFont="1" applyFill="1" applyBorder="1" applyAlignment="1">
      <alignment wrapText="1"/>
    </xf>
    <xf numFmtId="0" fontId="31" fillId="37" borderId="1" xfId="0" applyFont="1" applyFill="1" applyBorder="1" applyAlignment="1">
      <alignment wrapText="1"/>
    </xf>
    <xf numFmtId="0" fontId="0" fillId="0" borderId="1" xfId="0" applyBorder="1" applyAlignment="1">
      <alignment wrapText="1"/>
    </xf>
    <xf numFmtId="0" fontId="23" fillId="0" borderId="1" xfId="0" applyFont="1" applyFill="1" applyBorder="1" applyAlignment="1">
      <alignment wrapText="1"/>
    </xf>
    <xf numFmtId="0" fontId="30" fillId="0" borderId="0" xfId="0" applyFont="1" applyBorder="1" applyAlignment="1">
      <alignment horizontal="left" wrapText="1"/>
    </xf>
    <xf numFmtId="0" fontId="32" fillId="37" borderId="12" xfId="0" applyFont="1" applyFill="1" applyBorder="1" applyAlignment="1">
      <alignment horizontal="center" vertical="center"/>
    </xf>
    <xf numFmtId="0" fontId="33" fillId="0" borderId="13" xfId="0" applyFont="1" applyBorder="1" applyAlignment="1">
      <alignment horizontal="center" vertical="center"/>
    </xf>
    <xf numFmtId="0" fontId="34" fillId="37" borderId="12" xfId="0" applyFont="1" applyFill="1" applyBorder="1" applyAlignment="1">
      <alignment horizontal="center"/>
    </xf>
    <xf numFmtId="0" fontId="34" fillId="37" borderId="14" xfId="0" applyFont="1" applyFill="1" applyBorder="1" applyAlignment="1">
      <alignment horizontal="center"/>
    </xf>
    <xf numFmtId="0" fontId="34" fillId="38" borderId="14" xfId="0" applyFont="1" applyFill="1" applyBorder="1" applyAlignment="1">
      <alignment horizontal="center"/>
    </xf>
    <xf numFmtId="0" fontId="35" fillId="0" borderId="13" xfId="0" applyFont="1" applyBorder="1" applyAlignment="1">
      <alignment horizontal="center" vertical="center"/>
    </xf>
  </cellXfs>
  <cellStyles count="45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Explanatory Text" xfId="29" builtinId="53" customBuiltin="1"/>
    <cellStyle name="Good" xfId="30" builtinId="26" customBuiltin="1"/>
    <cellStyle name="Heading 1" xfId="31" builtinId="16" customBuiltin="1"/>
    <cellStyle name="Heading 2" xfId="32" builtinId="17" customBuiltin="1"/>
    <cellStyle name="Heading 3" xfId="33" builtinId="18" customBuiltin="1"/>
    <cellStyle name="Heading 4" xfId="34" builtinId="19" customBuiltin="1"/>
    <cellStyle name="Hyperlink" xfId="35" builtinId="8"/>
    <cellStyle name="Input" xfId="36" builtinId="20" customBuiltin="1"/>
    <cellStyle name="Įprastas 2" xfId="37"/>
    <cellStyle name="Linked Cell" xfId="38" builtinId="24" customBuiltin="1"/>
    <cellStyle name="Neutral" xfId="39" builtinId="28" customBuiltin="1"/>
    <cellStyle name="Normal" xfId="0" builtinId="0"/>
    <cellStyle name="Note" xfId="40" builtinId="10" customBuiltin="1"/>
    <cellStyle name="Output" xfId="41" builtinId="21" customBuiltin="1"/>
    <cellStyle name="Title" xfId="42" builtinId="15" customBuiltin="1"/>
    <cellStyle name="Total" xfId="43" builtinId="25" customBuiltin="1"/>
    <cellStyle name="Warning Text" xfId="44" builtinId="11" customBuiltin="1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827" Type="http://schemas.openxmlformats.org/officeDocument/2006/relationships/hyperlink" Target="http://www.corning.com/worldwide/en/products/life-sciences/resources/brands/falcon-brand-products.html" TargetMode="External"/><Relationship Id="rId3182" Type="http://schemas.openxmlformats.org/officeDocument/2006/relationships/hyperlink" Target="http://catalog2.corning.com/LifeSciences/en-GB/shopping/index.aspx" TargetMode="External"/><Relationship Id="rId4233" Type="http://schemas.openxmlformats.org/officeDocument/2006/relationships/hyperlink" Target="http://catalog2.corning.com/LifeSciences/en-GB/shopping/index.aspx" TargetMode="External"/><Relationship Id="rId7389" Type="http://schemas.openxmlformats.org/officeDocument/2006/relationships/hyperlink" Target="http://catalog2.corning.com/LifeSciences/en-GB/shopping/index.aspx" TargetMode="External"/><Relationship Id="rId8854" Type="http://schemas.openxmlformats.org/officeDocument/2006/relationships/hyperlink" Target="http://catalog2.corning.com/LifeSciences/en-GB/shopping/index.aspx" TargetMode="External"/><Relationship Id="rId3999" Type="http://schemas.openxmlformats.org/officeDocument/2006/relationships/hyperlink" Target="http://catalog2.corning.com/LifeSciences/en-GB/shopping/index.aspx" TargetMode="External"/><Relationship Id="rId4300" Type="http://schemas.openxmlformats.org/officeDocument/2006/relationships/hyperlink" Target="http://catalog2.corning.com/LifeSciences/en-GB/shopping/index.aspx" TargetMode="External"/><Relationship Id="rId7456" Type="http://schemas.openxmlformats.org/officeDocument/2006/relationships/hyperlink" Target="http://catalog2.corning.com/LifeSciences/en-GB/shopping/index.aspx" TargetMode="External"/><Relationship Id="rId8507" Type="http://schemas.openxmlformats.org/officeDocument/2006/relationships/hyperlink" Target="http://catalog2.corning.com/LifeSciences/en-GB/shopping/index.aspx" TargetMode="External"/><Relationship Id="rId170" Type="http://schemas.openxmlformats.org/officeDocument/2006/relationships/hyperlink" Target="http://catalog2.corning.com/LifeSciences/en-GB/shopping/index.aspx" TargetMode="External"/><Relationship Id="rId6058" Type="http://schemas.openxmlformats.org/officeDocument/2006/relationships/hyperlink" Target="http://catalog2.corning.com/LifeSciences/en-GB/shopping/index.aspx" TargetMode="External"/><Relationship Id="rId6472" Type="http://schemas.openxmlformats.org/officeDocument/2006/relationships/hyperlink" Target="http://catalog2.corning.com/LifeSciences/en-GB/shopping/index.aspx" TargetMode="External"/><Relationship Id="rId7109" Type="http://schemas.openxmlformats.org/officeDocument/2006/relationships/hyperlink" Target="http://catalog2.corning.com/LifeSciences/en-GB/shopping/index.aspx" TargetMode="External"/><Relationship Id="rId7523" Type="http://schemas.openxmlformats.org/officeDocument/2006/relationships/hyperlink" Target="http://catalog2.corning.com/LifeSciences/en-GB/shopping/index.aspx" TargetMode="External"/><Relationship Id="rId7870" Type="http://schemas.openxmlformats.org/officeDocument/2006/relationships/hyperlink" Target="http://catalog2.corning.com/LifeSciences/en-GB/shopping/index.aspx" TargetMode="External"/><Relationship Id="rId8921" Type="http://schemas.openxmlformats.org/officeDocument/2006/relationships/hyperlink" Target="http://catalog2.corning.com/LifeSciences/en-GB/shopping/index.aspx" TargetMode="External"/><Relationship Id="rId5074" Type="http://schemas.openxmlformats.org/officeDocument/2006/relationships/hyperlink" Target="http://catalog2.corning.com/LifeSciences/en-GB/shopping/index.aspx" TargetMode="External"/><Relationship Id="rId6125" Type="http://schemas.openxmlformats.org/officeDocument/2006/relationships/hyperlink" Target="http://catalog2.corning.com/LifeSciences/en-GB/shopping/index.aspx" TargetMode="External"/><Relationship Id="rId987" Type="http://schemas.openxmlformats.org/officeDocument/2006/relationships/hyperlink" Target="http://catalog2.corning.com/LifeSciences/en-GB/shopping/index.aspx" TargetMode="External"/><Relationship Id="rId2668" Type="http://schemas.openxmlformats.org/officeDocument/2006/relationships/hyperlink" Target="http://www.corning.com/worldwide/en/products/life-sciences/resources/brands/axygen-brand-products.html" TargetMode="External"/><Relationship Id="rId3719" Type="http://schemas.openxmlformats.org/officeDocument/2006/relationships/hyperlink" Target="http://catalog2.corning.com/LifeSciences/en-GB/shopping/index.aspx" TargetMode="External"/><Relationship Id="rId4090" Type="http://schemas.openxmlformats.org/officeDocument/2006/relationships/hyperlink" Target="http://catalog2.corning.com/LifeSciences/en-GB/shopping/index.aspx" TargetMode="External"/><Relationship Id="rId8297" Type="http://schemas.openxmlformats.org/officeDocument/2006/relationships/hyperlink" Target="http://catalog2.corning.com/LifeSciences/en-GB/shopping/index.aspx" TargetMode="External"/><Relationship Id="rId1684" Type="http://schemas.openxmlformats.org/officeDocument/2006/relationships/hyperlink" Target="http://www.corning.com/worldwide/en/products/life-sciences/resources/brands/falcon-brand-products.html" TargetMode="External"/><Relationship Id="rId2735" Type="http://schemas.openxmlformats.org/officeDocument/2006/relationships/hyperlink" Target="http://www.corning.com/worldwide/en/products/life-sciences/resources/brands/axygen-brand-products.html" TargetMode="External"/><Relationship Id="rId5141" Type="http://schemas.openxmlformats.org/officeDocument/2006/relationships/hyperlink" Target="http://catalog2.corning.com/LifeSciences/en-GB/shopping/index.aspx" TargetMode="External"/><Relationship Id="rId9348" Type="http://schemas.openxmlformats.org/officeDocument/2006/relationships/hyperlink" Target="http://catalog2.corning.com/LifeSciences/en-GB/shopping/index.aspx" TargetMode="External"/><Relationship Id="rId707" Type="http://schemas.openxmlformats.org/officeDocument/2006/relationships/hyperlink" Target="http://catalog2.corning.com/LifeSciences/en-GB/shopping/index.aspx" TargetMode="External"/><Relationship Id="rId1337" Type="http://schemas.openxmlformats.org/officeDocument/2006/relationships/hyperlink" Target="http://catalog2.corning.com/LifeSciences/en-GB/shopping/index.aspx" TargetMode="External"/><Relationship Id="rId1751" Type="http://schemas.openxmlformats.org/officeDocument/2006/relationships/hyperlink" Target="http://www.corning.com/worldwide/en/products/life-sciences/resources/brands/falcon-brand-products.html" TargetMode="External"/><Relationship Id="rId2802" Type="http://schemas.openxmlformats.org/officeDocument/2006/relationships/hyperlink" Target="http://www.corning.com/worldwide/en/products/life-sciences/resources/brands/axygen-brand-products.html" TargetMode="External"/><Relationship Id="rId5958" Type="http://schemas.openxmlformats.org/officeDocument/2006/relationships/hyperlink" Target="http://catalog2.corning.com/LifeSciences/en-GB/shopping/index.aspx" TargetMode="External"/><Relationship Id="rId8364" Type="http://schemas.openxmlformats.org/officeDocument/2006/relationships/hyperlink" Target="http://catalog2.corning.com/LifeSciences/en-GB/shopping/index.aspx" TargetMode="External"/><Relationship Id="rId43" Type="http://schemas.openxmlformats.org/officeDocument/2006/relationships/hyperlink" Target="http://catalog2.corning.com/LifeSciences/en-GB/shopping/index.aspx" TargetMode="External"/><Relationship Id="rId1404" Type="http://schemas.openxmlformats.org/officeDocument/2006/relationships/hyperlink" Target="http://catalog2.corning.com/LifeSciences/en-GB/shopping/index.aspx" TargetMode="External"/><Relationship Id="rId7380" Type="http://schemas.openxmlformats.org/officeDocument/2006/relationships/hyperlink" Target="http://catalog2.corning.com/LifeSciences/en-GB/shopping/index.aspx" TargetMode="External"/><Relationship Id="rId8017" Type="http://schemas.openxmlformats.org/officeDocument/2006/relationships/hyperlink" Target="http://catalog2.corning.com/LifeSciences/en-GB/shopping/index.aspx" TargetMode="External"/><Relationship Id="rId8431" Type="http://schemas.openxmlformats.org/officeDocument/2006/relationships/hyperlink" Target="http://catalog2.corning.com/LifeSciences/en-GB/shopping/index.aspx" TargetMode="External"/><Relationship Id="rId3576" Type="http://schemas.openxmlformats.org/officeDocument/2006/relationships/hyperlink" Target="http://catalog2.corning.com/LifeSciences/en-GB/shopping/index.aspx" TargetMode="External"/><Relationship Id="rId4627" Type="http://schemas.openxmlformats.org/officeDocument/2006/relationships/hyperlink" Target="http://catalog2.corning.com/LifeSciences/en-GB/shopping/index.aspx" TargetMode="External"/><Relationship Id="rId4974" Type="http://schemas.openxmlformats.org/officeDocument/2006/relationships/hyperlink" Target="http://catalog2.corning.com/LifeSciences/en-GB/shopping/index.aspx" TargetMode="External"/><Relationship Id="rId7033" Type="http://schemas.openxmlformats.org/officeDocument/2006/relationships/hyperlink" Target="http://catalog2.corning.com/LifeSciences/en-GB/shopping/index.aspx" TargetMode="External"/><Relationship Id="rId497" Type="http://schemas.openxmlformats.org/officeDocument/2006/relationships/hyperlink" Target="http://catalog2.corning.com/LifeSciences/en-GB/shopping/index.aspx" TargetMode="External"/><Relationship Id="rId2178" Type="http://schemas.openxmlformats.org/officeDocument/2006/relationships/hyperlink" Target="http://www.corning.com/worldwide/en/products/life-sciences/resources/brands/falcon-brand-products.html" TargetMode="External"/><Relationship Id="rId3229" Type="http://schemas.openxmlformats.org/officeDocument/2006/relationships/hyperlink" Target="http://catalog2.corning.com/LifeSciences/en-GB/shopping/index.aspx" TargetMode="External"/><Relationship Id="rId3990" Type="http://schemas.openxmlformats.org/officeDocument/2006/relationships/hyperlink" Target="http://catalog2.corning.com/LifeSciences/en-GB/shopping/index.aspx" TargetMode="External"/><Relationship Id="rId7100" Type="http://schemas.openxmlformats.org/officeDocument/2006/relationships/hyperlink" Target="http://catalog2.corning.com/LifeSciences/en-GB/shopping/index.aspx" TargetMode="External"/><Relationship Id="rId1194" Type="http://schemas.openxmlformats.org/officeDocument/2006/relationships/hyperlink" Target="http://catalog2.corning.com/LifeSciences/en-GB/shopping/index.aspx" TargetMode="External"/><Relationship Id="rId2592" Type="http://schemas.openxmlformats.org/officeDocument/2006/relationships/hyperlink" Target="http://www.corning.com/worldwide/en/products/life-sciences/resources/brands/axygen-brand-products.html" TargetMode="External"/><Relationship Id="rId3643" Type="http://schemas.openxmlformats.org/officeDocument/2006/relationships/hyperlink" Target="http://catalog2.corning.com/LifeSciences/en-GB/shopping/index.aspx" TargetMode="External"/><Relationship Id="rId6799" Type="http://schemas.openxmlformats.org/officeDocument/2006/relationships/hyperlink" Target="http://catalog2.corning.com/LifeSciences/en-GB/shopping/index.aspx" TargetMode="External"/><Relationship Id="rId217" Type="http://schemas.openxmlformats.org/officeDocument/2006/relationships/hyperlink" Target="http://catalog2.corning.com/LifeSciences/en-GB/shopping/index.aspx" TargetMode="External"/><Relationship Id="rId564" Type="http://schemas.openxmlformats.org/officeDocument/2006/relationships/hyperlink" Target="http://catalog2.corning.com/LifeSciences/en-GB/shopping/index.aspx" TargetMode="External"/><Relationship Id="rId2245" Type="http://schemas.openxmlformats.org/officeDocument/2006/relationships/hyperlink" Target="http://www.corning.com/worldwide/en/products/life-sciences/resources/brands/falcon-brand-products.html" TargetMode="External"/><Relationship Id="rId3710" Type="http://schemas.openxmlformats.org/officeDocument/2006/relationships/hyperlink" Target="http://catalog2.corning.com/LifeSciences/en-GB/shopping/index.aspx" TargetMode="External"/><Relationship Id="rId6866" Type="http://schemas.openxmlformats.org/officeDocument/2006/relationships/hyperlink" Target="http://catalog2.corning.com/LifeSciences/en-GB/shopping/index.aspx" TargetMode="External"/><Relationship Id="rId7917" Type="http://schemas.openxmlformats.org/officeDocument/2006/relationships/hyperlink" Target="http://catalog2.corning.com/LifeSciences/en-GB/shopping/index.aspx" TargetMode="External"/><Relationship Id="rId9272" Type="http://schemas.openxmlformats.org/officeDocument/2006/relationships/hyperlink" Target="http://catalog2.corning.com/LifeSciences/en-GB/shopping/index.aspx" TargetMode="External"/><Relationship Id="rId631" Type="http://schemas.openxmlformats.org/officeDocument/2006/relationships/hyperlink" Target="http://catalog2.corning.com/LifeSciences/en-GB/shopping/index.aspx" TargetMode="External"/><Relationship Id="rId1261" Type="http://schemas.openxmlformats.org/officeDocument/2006/relationships/hyperlink" Target="http://catalog2.corning.com/LifeSciences/en-GB/shopping/index.aspx" TargetMode="External"/><Relationship Id="rId2312" Type="http://schemas.openxmlformats.org/officeDocument/2006/relationships/hyperlink" Target="http://www.corning.com/worldwide/en/products/life-sciences/resources/brands/axygen-brand-products.html" TargetMode="External"/><Relationship Id="rId5468" Type="http://schemas.openxmlformats.org/officeDocument/2006/relationships/hyperlink" Target="http://catalog2.corning.com/LifeSciences/en-GB/shopping/index.aspx" TargetMode="External"/><Relationship Id="rId5882" Type="http://schemas.openxmlformats.org/officeDocument/2006/relationships/hyperlink" Target="http://catalog2.corning.com/LifeSciences/en-GB/shopping/index.aspx" TargetMode="External"/><Relationship Id="rId6519" Type="http://schemas.openxmlformats.org/officeDocument/2006/relationships/hyperlink" Target="http://catalog2.corning.com/LifeSciences/en-GB/shopping/index.aspx" TargetMode="External"/><Relationship Id="rId6933" Type="http://schemas.openxmlformats.org/officeDocument/2006/relationships/hyperlink" Target="http://catalog2.corning.com/LifeSciences/en-GB/shopping/index.aspx" TargetMode="External"/><Relationship Id="rId4484" Type="http://schemas.openxmlformats.org/officeDocument/2006/relationships/hyperlink" Target="http://catalog2.corning.com/LifeSciences/en-GB/shopping/index.aspx" TargetMode="External"/><Relationship Id="rId5535" Type="http://schemas.openxmlformats.org/officeDocument/2006/relationships/hyperlink" Target="http://catalog2.corning.com/LifeSciences/en-GB/shopping/index.aspx" TargetMode="External"/><Relationship Id="rId3086" Type="http://schemas.openxmlformats.org/officeDocument/2006/relationships/hyperlink" Target="http://catalog2.corning.com/LifeSciences/en-GB/shopping/index.aspx" TargetMode="External"/><Relationship Id="rId4137" Type="http://schemas.openxmlformats.org/officeDocument/2006/relationships/hyperlink" Target="http://catalog2.corning.com/LifeSciences/en-GB/shopping/index.aspx" TargetMode="External"/><Relationship Id="rId4551" Type="http://schemas.openxmlformats.org/officeDocument/2006/relationships/hyperlink" Target="http://catalog2.corning.com/LifeSciences/en-GB/shopping/index.aspx" TargetMode="External"/><Relationship Id="rId8758" Type="http://schemas.openxmlformats.org/officeDocument/2006/relationships/hyperlink" Target="http://catalog2.corning.com/LifeSciences/en-GB/shopping/index.aspx" TargetMode="External"/><Relationship Id="rId3153" Type="http://schemas.openxmlformats.org/officeDocument/2006/relationships/hyperlink" Target="http://catalog2.corning.com/LifeSciences/en-GB/shopping/index.aspx" TargetMode="External"/><Relationship Id="rId4204" Type="http://schemas.openxmlformats.org/officeDocument/2006/relationships/hyperlink" Target="http://catalog2.corning.com/LifeSciences/en-GB/shopping/index.aspx" TargetMode="External"/><Relationship Id="rId5602" Type="http://schemas.openxmlformats.org/officeDocument/2006/relationships/hyperlink" Target="http://catalog2.corning.com/LifeSciences/en-GB/shopping/index.aspx" TargetMode="External"/><Relationship Id="rId7774" Type="http://schemas.openxmlformats.org/officeDocument/2006/relationships/hyperlink" Target="http://catalog2.corning.com/LifeSciences/en-GB/shopping/index.aspx" TargetMode="External"/><Relationship Id="rId8825" Type="http://schemas.openxmlformats.org/officeDocument/2006/relationships/hyperlink" Target="http://catalog2.corning.com/LifeSciences/en-GB/shopping/index.aspx" TargetMode="External"/><Relationship Id="rId141" Type="http://schemas.openxmlformats.org/officeDocument/2006/relationships/hyperlink" Target="http://catalog2.corning.com/LifeSciences/en-GB/shopping/index.aspx" TargetMode="External"/><Relationship Id="rId3220" Type="http://schemas.openxmlformats.org/officeDocument/2006/relationships/hyperlink" Target="http://catalog2.corning.com/LifeSciences/en-GB/shopping/index.aspx" TargetMode="External"/><Relationship Id="rId6029" Type="http://schemas.openxmlformats.org/officeDocument/2006/relationships/hyperlink" Target="http://catalog2.corning.com/LifeSciences/en-GB/shopping/index.aspx" TargetMode="External"/><Relationship Id="rId6376" Type="http://schemas.openxmlformats.org/officeDocument/2006/relationships/hyperlink" Target="http://catalog2.corning.com/LifeSciences/en-GB/shopping/index.aspx" TargetMode="External"/><Relationship Id="rId6790" Type="http://schemas.openxmlformats.org/officeDocument/2006/relationships/hyperlink" Target="http://catalog2.corning.com/LifeSciences/en-GB/shopping/index.aspx" TargetMode="External"/><Relationship Id="rId7427" Type="http://schemas.openxmlformats.org/officeDocument/2006/relationships/hyperlink" Target="http://catalog2.corning.com/LifeSciences/en-GB/shopping/index.aspx" TargetMode="External"/><Relationship Id="rId7841" Type="http://schemas.openxmlformats.org/officeDocument/2006/relationships/hyperlink" Target="http://catalog2.corning.com/LifeSciences/en-GB/shopping/index.aspx" TargetMode="External"/><Relationship Id="rId7" Type="http://schemas.openxmlformats.org/officeDocument/2006/relationships/hyperlink" Target="http://catalog2.corning.com/LifeSciences/en-GB/shopping/index.aspx" TargetMode="External"/><Relationship Id="rId2986" Type="http://schemas.openxmlformats.org/officeDocument/2006/relationships/hyperlink" Target="http://catalog2.corning.com/LifeSciences/en-GB/shopping/index.aspx" TargetMode="External"/><Relationship Id="rId5392" Type="http://schemas.openxmlformats.org/officeDocument/2006/relationships/hyperlink" Target="http://catalog2.corning.com/LifeSciences/en-GB/shopping/index.aspx" TargetMode="External"/><Relationship Id="rId6443" Type="http://schemas.openxmlformats.org/officeDocument/2006/relationships/hyperlink" Target="http://catalog2.corning.com/LifeSciences/en-GB/shopping/index.aspx" TargetMode="External"/><Relationship Id="rId958" Type="http://schemas.openxmlformats.org/officeDocument/2006/relationships/hyperlink" Target="http://catalog2.corning.com/LifeSciences/en-GB/shopping/index.aspx" TargetMode="External"/><Relationship Id="rId1588" Type="http://schemas.openxmlformats.org/officeDocument/2006/relationships/hyperlink" Target="http://catalog2.corning.com/LifeSciences/en-GB/shopping/index.aspx" TargetMode="External"/><Relationship Id="rId2639" Type="http://schemas.openxmlformats.org/officeDocument/2006/relationships/hyperlink" Target="http://www.corning.com/worldwide/en/products/life-sciences/resources/brands/axygen-brand-products.html" TargetMode="External"/><Relationship Id="rId5045" Type="http://schemas.openxmlformats.org/officeDocument/2006/relationships/hyperlink" Target="http://catalog2.corning.com/LifeSciences/en-GB/shopping/index.aspx" TargetMode="External"/><Relationship Id="rId6510" Type="http://schemas.openxmlformats.org/officeDocument/2006/relationships/hyperlink" Target="http://catalog2.corning.com/LifeSciences/en-GB/shopping/index.aspx" TargetMode="External"/><Relationship Id="rId1655" Type="http://schemas.openxmlformats.org/officeDocument/2006/relationships/hyperlink" Target="http://catalog2.corning.com/LifeSciences/en-GB/shopping/index.aspx" TargetMode="External"/><Relationship Id="rId2706" Type="http://schemas.openxmlformats.org/officeDocument/2006/relationships/hyperlink" Target="http://www.corning.com/worldwide/en/products/life-sciences/resources/brands/axygen-brand-products.html" TargetMode="External"/><Relationship Id="rId4061" Type="http://schemas.openxmlformats.org/officeDocument/2006/relationships/hyperlink" Target="http://catalog2.corning.com/LifeSciences/en-GB/shopping/index.aspx" TargetMode="External"/><Relationship Id="rId5112" Type="http://schemas.openxmlformats.org/officeDocument/2006/relationships/hyperlink" Target="http://catalog2.corning.com/LifeSciences/en-GB/shopping/index.aspx" TargetMode="External"/><Relationship Id="rId8268" Type="http://schemas.openxmlformats.org/officeDocument/2006/relationships/hyperlink" Target="http://catalog2.corning.com/LifeSciences/en-GB/shopping/index.aspx" TargetMode="External"/><Relationship Id="rId8682" Type="http://schemas.openxmlformats.org/officeDocument/2006/relationships/hyperlink" Target="http://catalog2.corning.com/LifeSciences/en-GB/shopping/index.aspx" TargetMode="External"/><Relationship Id="rId9319" Type="http://schemas.openxmlformats.org/officeDocument/2006/relationships/hyperlink" Target="http://catalog2.corning.com/LifeSciences/en-GB/shopping/index.aspx" TargetMode="External"/><Relationship Id="rId1308" Type="http://schemas.openxmlformats.org/officeDocument/2006/relationships/hyperlink" Target="http://catalog2.corning.com/LifeSciences/en-GB/shopping/index.aspx" TargetMode="External"/><Relationship Id="rId7284" Type="http://schemas.openxmlformats.org/officeDocument/2006/relationships/hyperlink" Target="http://catalog2.corning.com/LifeSciences/en-GB/shopping/index.aspx" TargetMode="External"/><Relationship Id="rId8335" Type="http://schemas.openxmlformats.org/officeDocument/2006/relationships/hyperlink" Target="http://catalog2.corning.com/LifeSciences/en-GB/shopping/index.aspx" TargetMode="External"/><Relationship Id="rId1722" Type="http://schemas.openxmlformats.org/officeDocument/2006/relationships/hyperlink" Target="http://www.corning.com/worldwide/en/products/life-sciences/resources/brands/falcon-brand-products.html" TargetMode="External"/><Relationship Id="rId4878" Type="http://schemas.openxmlformats.org/officeDocument/2006/relationships/hyperlink" Target="http://catalog2.corning.com/LifeSciences/en-GB/shopping/index.aspx" TargetMode="External"/><Relationship Id="rId5929" Type="http://schemas.openxmlformats.org/officeDocument/2006/relationships/hyperlink" Target="http://catalog2.corning.com/LifeSciences/en-GB/shopping/index.aspx" TargetMode="External"/><Relationship Id="rId14" Type="http://schemas.openxmlformats.org/officeDocument/2006/relationships/hyperlink" Target="http://catalog2.corning.com/LifeSciences/en-GB/shopping/index.aspx" TargetMode="External"/><Relationship Id="rId3894" Type="http://schemas.openxmlformats.org/officeDocument/2006/relationships/hyperlink" Target="http://catalog2.corning.com/LifeSciences/en-GB/shopping/index.aspx" TargetMode="External"/><Relationship Id="rId4945" Type="http://schemas.openxmlformats.org/officeDocument/2006/relationships/hyperlink" Target="http://catalog2.corning.com/LifeSciences/en-GB/shopping/index.aspx" TargetMode="External"/><Relationship Id="rId7004" Type="http://schemas.openxmlformats.org/officeDocument/2006/relationships/hyperlink" Target="http://catalog2.corning.com/LifeSciences/en-GB/shopping/index.aspx" TargetMode="External"/><Relationship Id="rId7351" Type="http://schemas.openxmlformats.org/officeDocument/2006/relationships/hyperlink" Target="http://catalog2.corning.com/LifeSciences/en-GB/shopping/index.aspx" TargetMode="External"/><Relationship Id="rId8402" Type="http://schemas.openxmlformats.org/officeDocument/2006/relationships/hyperlink" Target="http://catalog2.corning.com/LifeSciences/en-GB/shopping/index.aspx" TargetMode="External"/><Relationship Id="rId2496" Type="http://schemas.openxmlformats.org/officeDocument/2006/relationships/hyperlink" Target="http://www.corning.com/worldwide/en/products/life-sciences/resources/brands/axygen-brand-products.html" TargetMode="External"/><Relationship Id="rId3547" Type="http://schemas.openxmlformats.org/officeDocument/2006/relationships/hyperlink" Target="http://catalog2.corning.com/LifeSciences/en-GB/shopping/index.aspx" TargetMode="External"/><Relationship Id="rId3961" Type="http://schemas.openxmlformats.org/officeDocument/2006/relationships/hyperlink" Target="http://catalog2.corning.com/LifeSciences/en-GB/shopping/index.aspx" TargetMode="External"/><Relationship Id="rId468" Type="http://schemas.openxmlformats.org/officeDocument/2006/relationships/hyperlink" Target="http://catalog2.corning.com/LifeSciences/en-GB/shopping/index.aspx" TargetMode="External"/><Relationship Id="rId882" Type="http://schemas.openxmlformats.org/officeDocument/2006/relationships/hyperlink" Target="http://catalog2.corning.com/LifeSciences/en-GB/shopping/index.aspx" TargetMode="External"/><Relationship Id="rId1098" Type="http://schemas.openxmlformats.org/officeDocument/2006/relationships/hyperlink" Target="http://catalog2.corning.com/LifeSciences/en-GB/shopping/index.aspx" TargetMode="External"/><Relationship Id="rId2149" Type="http://schemas.openxmlformats.org/officeDocument/2006/relationships/hyperlink" Target="http://www.corning.com/worldwide/en/products/life-sciences/resources/brands/falcon-brand-products.html" TargetMode="External"/><Relationship Id="rId2563" Type="http://schemas.openxmlformats.org/officeDocument/2006/relationships/hyperlink" Target="http://www.corning.com/worldwide/en/products/life-sciences/resources/brands/axygen-brand-products.html" TargetMode="External"/><Relationship Id="rId3614" Type="http://schemas.openxmlformats.org/officeDocument/2006/relationships/hyperlink" Target="http://catalog2.corning.com/LifeSciences/en-GB/shopping/index.aspx" TargetMode="External"/><Relationship Id="rId6020" Type="http://schemas.openxmlformats.org/officeDocument/2006/relationships/hyperlink" Target="http://catalog2.corning.com/LifeSciences/en-GB/shopping/index.aspx" TargetMode="External"/><Relationship Id="rId9176" Type="http://schemas.openxmlformats.org/officeDocument/2006/relationships/hyperlink" Target="http://catalog2.corning.com/LifeSciences/en-GB/shopping/index.aspx" TargetMode="External"/><Relationship Id="rId535" Type="http://schemas.openxmlformats.org/officeDocument/2006/relationships/hyperlink" Target="http://catalog2.corning.com/LifeSciences/en-GB/shopping/index.aspx" TargetMode="External"/><Relationship Id="rId1165" Type="http://schemas.openxmlformats.org/officeDocument/2006/relationships/hyperlink" Target="http://catalog2.corning.com/LifeSciences/en-GB/shopping/index.aspx" TargetMode="External"/><Relationship Id="rId2216" Type="http://schemas.openxmlformats.org/officeDocument/2006/relationships/hyperlink" Target="http://www.corning.com/worldwide/en/products/life-sciences/resources/brands/falcon-brand-products.html" TargetMode="External"/><Relationship Id="rId2630" Type="http://schemas.openxmlformats.org/officeDocument/2006/relationships/hyperlink" Target="http://www.corning.com/worldwide/en/products/life-sciences/resources/brands/axygen-brand-products.html" TargetMode="External"/><Relationship Id="rId5786" Type="http://schemas.openxmlformats.org/officeDocument/2006/relationships/hyperlink" Target="http://catalog2.corning.com/LifeSciences/en-GB/shopping/index.aspx" TargetMode="External"/><Relationship Id="rId6837" Type="http://schemas.openxmlformats.org/officeDocument/2006/relationships/hyperlink" Target="http://catalog2.corning.com/LifeSciences/en-GB/shopping/index.aspx" TargetMode="External"/><Relationship Id="rId8192" Type="http://schemas.openxmlformats.org/officeDocument/2006/relationships/hyperlink" Target="http://catalog2.corning.com/LifeSciences/en-GB/shopping/index.aspx" TargetMode="External"/><Relationship Id="rId9243" Type="http://schemas.openxmlformats.org/officeDocument/2006/relationships/hyperlink" Target="http://catalog2.corning.com/LifeSciences/en-GB/shopping/index.aspx" TargetMode="External"/><Relationship Id="rId602" Type="http://schemas.openxmlformats.org/officeDocument/2006/relationships/hyperlink" Target="http://catalog2.corning.com/LifeSciences/en-GB/shopping/index.aspx" TargetMode="External"/><Relationship Id="rId1232" Type="http://schemas.openxmlformats.org/officeDocument/2006/relationships/hyperlink" Target="http://catalog2.corning.com/LifeSciences/en-GB/shopping/index.aspx" TargetMode="External"/><Relationship Id="rId4388" Type="http://schemas.openxmlformats.org/officeDocument/2006/relationships/hyperlink" Target="http://catalog2.corning.com/LifeSciences/en-GB/shopping/index.aspx" TargetMode="External"/><Relationship Id="rId5439" Type="http://schemas.openxmlformats.org/officeDocument/2006/relationships/hyperlink" Target="http://catalog2.corning.com/LifeSciences/en-GB/shopping/index.aspx" TargetMode="External"/><Relationship Id="rId9310" Type="http://schemas.openxmlformats.org/officeDocument/2006/relationships/hyperlink" Target="http://catalog2.corning.com/LifeSciences/en-GB/shopping/index.aspx" TargetMode="External"/><Relationship Id="rId5853" Type="http://schemas.openxmlformats.org/officeDocument/2006/relationships/hyperlink" Target="http://catalog2.corning.com/LifeSciences/en-GB/shopping/index.aspx" TargetMode="External"/><Relationship Id="rId6904" Type="http://schemas.openxmlformats.org/officeDocument/2006/relationships/hyperlink" Target="http://catalog2.corning.com/LifeSciences/en-GB/shopping/index.aspx" TargetMode="External"/><Relationship Id="rId3057" Type="http://schemas.openxmlformats.org/officeDocument/2006/relationships/hyperlink" Target="http://catalog2.corning.com/LifeSciences/en-GB/shopping/index.aspx" TargetMode="External"/><Relationship Id="rId4108" Type="http://schemas.openxmlformats.org/officeDocument/2006/relationships/hyperlink" Target="http://catalog2.corning.com/LifeSciences/en-GB/shopping/index.aspx" TargetMode="External"/><Relationship Id="rId4455" Type="http://schemas.openxmlformats.org/officeDocument/2006/relationships/hyperlink" Target="http://catalog2.corning.com/LifeSciences/en-GB/shopping/index.aspx" TargetMode="External"/><Relationship Id="rId5506" Type="http://schemas.openxmlformats.org/officeDocument/2006/relationships/hyperlink" Target="http://catalog2.corning.com/LifeSciences/en-GB/shopping/index.aspx" TargetMode="External"/><Relationship Id="rId5920" Type="http://schemas.openxmlformats.org/officeDocument/2006/relationships/hyperlink" Target="http://catalog2.corning.com/LifeSciences/en-GB/shopping/index.aspx" TargetMode="External"/><Relationship Id="rId3471" Type="http://schemas.openxmlformats.org/officeDocument/2006/relationships/hyperlink" Target="http://catalog2.corning.com/LifeSciences/en-GB/shopping/index.aspx" TargetMode="External"/><Relationship Id="rId4522" Type="http://schemas.openxmlformats.org/officeDocument/2006/relationships/hyperlink" Target="http://catalog2.corning.com/LifeSciences/en-GB/shopping/index.aspx" TargetMode="External"/><Relationship Id="rId7678" Type="http://schemas.openxmlformats.org/officeDocument/2006/relationships/hyperlink" Target="http://catalog2.corning.com/LifeSciences/en-GB/shopping/index.aspx" TargetMode="External"/><Relationship Id="rId8729" Type="http://schemas.openxmlformats.org/officeDocument/2006/relationships/hyperlink" Target="http://catalog2.corning.com/LifeSciences/en-GB/shopping/index.aspx" TargetMode="External"/><Relationship Id="rId392" Type="http://schemas.openxmlformats.org/officeDocument/2006/relationships/hyperlink" Target="http://catalog2.corning.com/LifeSciences/en-GB/shopping/index.aspx" TargetMode="External"/><Relationship Id="rId2073" Type="http://schemas.openxmlformats.org/officeDocument/2006/relationships/hyperlink" Target="http://www.corning.com/worldwide/en/products/life-sciences/resources/brands/falcon-brand-products.html" TargetMode="External"/><Relationship Id="rId3124" Type="http://schemas.openxmlformats.org/officeDocument/2006/relationships/hyperlink" Target="http://catalog2.corning.com/LifeSciences/en-GB/shopping/index.aspx" TargetMode="External"/><Relationship Id="rId6694" Type="http://schemas.openxmlformats.org/officeDocument/2006/relationships/hyperlink" Target="http://catalog2.corning.com/LifeSciences/en-GB/shopping/index.aspx" TargetMode="External"/><Relationship Id="rId7745" Type="http://schemas.openxmlformats.org/officeDocument/2006/relationships/hyperlink" Target="http://catalog2.corning.com/LifeSciences/en-GB/shopping/index.aspx" TargetMode="External"/><Relationship Id="rId2140" Type="http://schemas.openxmlformats.org/officeDocument/2006/relationships/hyperlink" Target="http://www.corning.com/worldwide/en/products/life-sciences/resources/brands/falcon-brand-products.html" TargetMode="External"/><Relationship Id="rId5296" Type="http://schemas.openxmlformats.org/officeDocument/2006/relationships/hyperlink" Target="http://catalog2.corning.com/LifeSciences/en-GB/shopping/index.aspx" TargetMode="External"/><Relationship Id="rId6347" Type="http://schemas.openxmlformats.org/officeDocument/2006/relationships/hyperlink" Target="http://catalog2.corning.com/LifeSciences/en-GB/shopping/index.aspx" TargetMode="External"/><Relationship Id="rId6761" Type="http://schemas.openxmlformats.org/officeDocument/2006/relationships/hyperlink" Target="http://catalog2.corning.com/LifeSciences/en-GB/shopping/index.aspx" TargetMode="External"/><Relationship Id="rId7812" Type="http://schemas.openxmlformats.org/officeDocument/2006/relationships/hyperlink" Target="http://catalog2.corning.com/LifeSciences/en-GB/shopping/index.aspx" TargetMode="External"/><Relationship Id="rId112" Type="http://schemas.openxmlformats.org/officeDocument/2006/relationships/hyperlink" Target="http://catalog2.corning.com/LifeSciences/en-GB/shopping/index.aspx" TargetMode="External"/><Relationship Id="rId5363" Type="http://schemas.openxmlformats.org/officeDocument/2006/relationships/hyperlink" Target="http://catalog2.corning.com/LifeSciences/en-GB/shopping/index.aspx" TargetMode="External"/><Relationship Id="rId6414" Type="http://schemas.openxmlformats.org/officeDocument/2006/relationships/hyperlink" Target="http://catalog2.corning.com/LifeSciences/en-GB/shopping/index.aspx" TargetMode="External"/><Relationship Id="rId2957" Type="http://schemas.openxmlformats.org/officeDocument/2006/relationships/hyperlink" Target="http://www.corning.com/worldwide/en/products/life-sciences/resources/brands/axygen-brand-products.html" TargetMode="External"/><Relationship Id="rId5016" Type="http://schemas.openxmlformats.org/officeDocument/2006/relationships/hyperlink" Target="http://catalog2.corning.com/LifeSciences/en-GB/shopping/index.aspx" TargetMode="External"/><Relationship Id="rId929" Type="http://schemas.openxmlformats.org/officeDocument/2006/relationships/hyperlink" Target="http://catalog2.corning.com/LifeSciences/en-GB/shopping/index.aspx" TargetMode="External"/><Relationship Id="rId1559" Type="http://schemas.openxmlformats.org/officeDocument/2006/relationships/hyperlink" Target="http://catalog2.corning.com/LifeSciences/en-GB/shopping/index.aspx" TargetMode="External"/><Relationship Id="rId1973" Type="http://schemas.openxmlformats.org/officeDocument/2006/relationships/hyperlink" Target="http://www.corning.com/worldwide/en/products/life-sciences/resources/brands/falcon-brand-products.html" TargetMode="External"/><Relationship Id="rId4032" Type="http://schemas.openxmlformats.org/officeDocument/2006/relationships/hyperlink" Target="http://catalog2.corning.com/LifeSciences/en-GB/shopping/index.aspx" TargetMode="External"/><Relationship Id="rId5430" Type="http://schemas.openxmlformats.org/officeDocument/2006/relationships/hyperlink" Target="http://catalog2.corning.com/LifeSciences/en-GB/shopping/index.aspx" TargetMode="External"/><Relationship Id="rId7188" Type="http://schemas.openxmlformats.org/officeDocument/2006/relationships/hyperlink" Target="http://catalog2.corning.com/LifeSciences/en-GB/shopping/index.aspx" TargetMode="External"/><Relationship Id="rId8239" Type="http://schemas.openxmlformats.org/officeDocument/2006/relationships/hyperlink" Target="http://catalog2.corning.com/LifeSciences/en-GB/shopping/index.aspx" TargetMode="External"/><Relationship Id="rId8586" Type="http://schemas.openxmlformats.org/officeDocument/2006/relationships/hyperlink" Target="http://catalog2.corning.com/LifeSciences/en-GB/shopping/index.aspx" TargetMode="External"/><Relationship Id="rId1626" Type="http://schemas.openxmlformats.org/officeDocument/2006/relationships/hyperlink" Target="http://catalog2.corning.com/LifeSciences/en-GB/shopping/index.aspx" TargetMode="External"/><Relationship Id="rId8653" Type="http://schemas.openxmlformats.org/officeDocument/2006/relationships/hyperlink" Target="http://catalog2.corning.com/LifeSciences/en-GB/shopping/index.aspx" TargetMode="External"/><Relationship Id="rId3798" Type="http://schemas.openxmlformats.org/officeDocument/2006/relationships/hyperlink" Target="http://catalog2.corning.com/LifeSciences/en-GB/shopping/index.aspx" TargetMode="External"/><Relationship Id="rId4849" Type="http://schemas.openxmlformats.org/officeDocument/2006/relationships/hyperlink" Target="http://catalog2.corning.com/LifeSciences/en-GB/shopping/index.aspx" TargetMode="External"/><Relationship Id="rId7255" Type="http://schemas.openxmlformats.org/officeDocument/2006/relationships/hyperlink" Target="http://catalog2.corning.com/LifeSciences/en-GB/shopping/index.aspx" TargetMode="External"/><Relationship Id="rId8306" Type="http://schemas.openxmlformats.org/officeDocument/2006/relationships/hyperlink" Target="http://catalog2.corning.com/LifeSciences/en-GB/shopping/index.aspx" TargetMode="External"/><Relationship Id="rId8720" Type="http://schemas.openxmlformats.org/officeDocument/2006/relationships/hyperlink" Target="http://catalog2.corning.com/LifeSciences/en-GB/shopping/index.aspx" TargetMode="External"/><Relationship Id="rId3865" Type="http://schemas.openxmlformats.org/officeDocument/2006/relationships/hyperlink" Target="http://catalog2.corning.com/LifeSciences/en-GB/shopping/index.aspx" TargetMode="External"/><Relationship Id="rId4916" Type="http://schemas.openxmlformats.org/officeDocument/2006/relationships/hyperlink" Target="http://catalog2.corning.com/LifeSciences/en-GB/shopping/index.aspx" TargetMode="External"/><Relationship Id="rId6271" Type="http://schemas.openxmlformats.org/officeDocument/2006/relationships/hyperlink" Target="http://catalog2.corning.com/LifeSciences/en-GB/shopping/index.aspx" TargetMode="External"/><Relationship Id="rId7322" Type="http://schemas.openxmlformats.org/officeDocument/2006/relationships/hyperlink" Target="http://catalog2.corning.com/LifeSciences/en-GB/shopping/index.aspx" TargetMode="External"/><Relationship Id="rId786" Type="http://schemas.openxmlformats.org/officeDocument/2006/relationships/hyperlink" Target="http://catalog2.corning.com/LifeSciences/en-GB/shopping/index.aspx" TargetMode="External"/><Relationship Id="rId2467" Type="http://schemas.openxmlformats.org/officeDocument/2006/relationships/hyperlink" Target="http://www.corning.com/worldwide/en/products/life-sciences/resources/brands/axygen-brand-products.html" TargetMode="External"/><Relationship Id="rId3518" Type="http://schemas.openxmlformats.org/officeDocument/2006/relationships/hyperlink" Target="http://catalog2.corning.com/LifeSciences/en-GB/shopping/index.aspx" TargetMode="External"/><Relationship Id="rId439" Type="http://schemas.openxmlformats.org/officeDocument/2006/relationships/hyperlink" Target="http://catalog2.corning.com/LifeSciences/en-GB/shopping/index.aspx" TargetMode="External"/><Relationship Id="rId1069" Type="http://schemas.openxmlformats.org/officeDocument/2006/relationships/hyperlink" Target="http://catalog2.corning.com/LifeSciences/en-GB/shopping/index.aspx" TargetMode="External"/><Relationship Id="rId1483" Type="http://schemas.openxmlformats.org/officeDocument/2006/relationships/hyperlink" Target="http://catalog2.corning.com/LifeSciences/en-GB/shopping/index.aspx" TargetMode="External"/><Relationship Id="rId2881" Type="http://schemas.openxmlformats.org/officeDocument/2006/relationships/hyperlink" Target="http://www.corning.com/worldwide/en/products/life-sciences/resources/brands/axygen-brand-products.html" TargetMode="External"/><Relationship Id="rId3932" Type="http://schemas.openxmlformats.org/officeDocument/2006/relationships/hyperlink" Target="http://catalog2.corning.com/LifeSciences/en-GB/shopping/index.aspx" TargetMode="External"/><Relationship Id="rId8096" Type="http://schemas.openxmlformats.org/officeDocument/2006/relationships/hyperlink" Target="http://catalog2.corning.com/LifeSciences/en-GB/shopping/index.aspx" TargetMode="External"/><Relationship Id="rId9147" Type="http://schemas.openxmlformats.org/officeDocument/2006/relationships/hyperlink" Target="http://catalog2.corning.com/LifeSciences/en-GB/shopping/index.aspx" TargetMode="External"/><Relationship Id="rId506" Type="http://schemas.openxmlformats.org/officeDocument/2006/relationships/hyperlink" Target="http://catalog2.corning.com/LifeSciences/en-GB/shopping/index.aspx" TargetMode="External"/><Relationship Id="rId853" Type="http://schemas.openxmlformats.org/officeDocument/2006/relationships/hyperlink" Target="http://catalog2.corning.com/LifeSciences/en-GB/shopping/index.aspx" TargetMode="External"/><Relationship Id="rId1136" Type="http://schemas.openxmlformats.org/officeDocument/2006/relationships/hyperlink" Target="http://catalog2.corning.com/LifeSciences/en-GB/shopping/index.aspx" TargetMode="External"/><Relationship Id="rId2534" Type="http://schemas.openxmlformats.org/officeDocument/2006/relationships/hyperlink" Target="http://www.corning.com/worldwide/en/products/life-sciences/resources/brands/axygen-brand-products.html" TargetMode="External"/><Relationship Id="rId8163" Type="http://schemas.openxmlformats.org/officeDocument/2006/relationships/hyperlink" Target="http://catalog2.corning.com/LifeSciences/en-GB/shopping/index.aspx" TargetMode="External"/><Relationship Id="rId9214" Type="http://schemas.openxmlformats.org/officeDocument/2006/relationships/hyperlink" Target="http://catalog2.corning.com/LifeSciences/en-GB/shopping/index.aspx" TargetMode="External"/><Relationship Id="rId920" Type="http://schemas.openxmlformats.org/officeDocument/2006/relationships/hyperlink" Target="http://catalog2.corning.com/LifeSciences/en-GB/shopping/index.aspx" TargetMode="External"/><Relationship Id="rId1550" Type="http://schemas.openxmlformats.org/officeDocument/2006/relationships/hyperlink" Target="http://catalog2.corning.com/LifeSciences/en-GB/shopping/index.aspx" TargetMode="External"/><Relationship Id="rId2601" Type="http://schemas.openxmlformats.org/officeDocument/2006/relationships/hyperlink" Target="http://www.corning.com/worldwide/en/products/life-sciences/resources/brands/axygen-brand-products.html" TargetMode="External"/><Relationship Id="rId5757" Type="http://schemas.openxmlformats.org/officeDocument/2006/relationships/hyperlink" Target="http://catalog2.corning.com/LifeSciences/en-GB/shopping/index.aspx" TargetMode="External"/><Relationship Id="rId6808" Type="http://schemas.openxmlformats.org/officeDocument/2006/relationships/hyperlink" Target="http://catalog2.corning.com/LifeSciences/en-GB/shopping/index.aspx" TargetMode="External"/><Relationship Id="rId1203" Type="http://schemas.openxmlformats.org/officeDocument/2006/relationships/hyperlink" Target="http://catalog2.corning.com/LifeSciences/en-GB/shopping/index.aspx" TargetMode="External"/><Relationship Id="rId4359" Type="http://schemas.openxmlformats.org/officeDocument/2006/relationships/hyperlink" Target="http://catalog2.corning.com/LifeSciences/en-GB/shopping/index.aspx" TargetMode="External"/><Relationship Id="rId4773" Type="http://schemas.openxmlformats.org/officeDocument/2006/relationships/hyperlink" Target="http://catalog2.corning.com/LifeSciences/en-GB/shopping/index.aspx" TargetMode="External"/><Relationship Id="rId5824" Type="http://schemas.openxmlformats.org/officeDocument/2006/relationships/hyperlink" Target="http://catalog2.corning.com/LifeSciences/en-GB/shopping/index.aspx" TargetMode="External"/><Relationship Id="rId8230" Type="http://schemas.openxmlformats.org/officeDocument/2006/relationships/hyperlink" Target="http://catalog2.corning.com/LifeSciences/en-GB/shopping/index.aspx" TargetMode="External"/><Relationship Id="rId3375" Type="http://schemas.openxmlformats.org/officeDocument/2006/relationships/hyperlink" Target="http://catalog2.corning.com/LifeSciences/en-GB/shopping/index.aspx" TargetMode="External"/><Relationship Id="rId4426" Type="http://schemas.openxmlformats.org/officeDocument/2006/relationships/hyperlink" Target="http://catalog2.corning.com/LifeSciences/en-GB/shopping/index.aspx" TargetMode="External"/><Relationship Id="rId4840" Type="http://schemas.openxmlformats.org/officeDocument/2006/relationships/hyperlink" Target="http://catalog2.corning.com/LifeSciences/en-GB/shopping/index.aspx" TargetMode="External"/><Relationship Id="rId7996" Type="http://schemas.openxmlformats.org/officeDocument/2006/relationships/hyperlink" Target="http://catalog2.corning.com/LifeSciences/en-GB/shopping/index.aspx" TargetMode="External"/><Relationship Id="rId296" Type="http://schemas.openxmlformats.org/officeDocument/2006/relationships/hyperlink" Target="http://catalog2.corning.com/LifeSciences/en-GB/shopping/index.aspx" TargetMode="External"/><Relationship Id="rId2391" Type="http://schemas.openxmlformats.org/officeDocument/2006/relationships/hyperlink" Target="http://www.corning.com/worldwide/en/products/life-sciences/resources/brands/axygen-brand-products.html" TargetMode="External"/><Relationship Id="rId3028" Type="http://schemas.openxmlformats.org/officeDocument/2006/relationships/hyperlink" Target="http://catalog2.corning.com/LifeSciences/en-GB/shopping/index.aspx" TargetMode="External"/><Relationship Id="rId3442" Type="http://schemas.openxmlformats.org/officeDocument/2006/relationships/hyperlink" Target="http://catalog2.corning.com/LifeSciences/en-GB/shopping/index.aspx" TargetMode="External"/><Relationship Id="rId6598" Type="http://schemas.openxmlformats.org/officeDocument/2006/relationships/hyperlink" Target="http://catalog2.corning.com/LifeSciences/en-GB/shopping/index.aspx" TargetMode="External"/><Relationship Id="rId7649" Type="http://schemas.openxmlformats.org/officeDocument/2006/relationships/hyperlink" Target="http://catalog2.corning.com/LifeSciences/en-GB/shopping/index.aspx" TargetMode="External"/><Relationship Id="rId363" Type="http://schemas.openxmlformats.org/officeDocument/2006/relationships/hyperlink" Target="http://catalog2.corning.com/LifeSciences/en-GB/shopping/index.aspx" TargetMode="External"/><Relationship Id="rId2044" Type="http://schemas.openxmlformats.org/officeDocument/2006/relationships/hyperlink" Target="http://www.corning.com/worldwide/en/products/life-sciences/resources/brands/falcon-brand-products.html" TargetMode="External"/><Relationship Id="rId9071" Type="http://schemas.openxmlformats.org/officeDocument/2006/relationships/hyperlink" Target="http://catalog2.corning.com/LifeSciences/en-GB/shopping/index.aspx" TargetMode="External"/><Relationship Id="rId430" Type="http://schemas.openxmlformats.org/officeDocument/2006/relationships/hyperlink" Target="http://catalog2.corning.com/LifeSciences/en-GB/shopping/index.aspx" TargetMode="External"/><Relationship Id="rId1060" Type="http://schemas.openxmlformats.org/officeDocument/2006/relationships/hyperlink" Target="http://catalog2.corning.com/LifeSciences/en-GB/shopping/index.aspx" TargetMode="External"/><Relationship Id="rId2111" Type="http://schemas.openxmlformats.org/officeDocument/2006/relationships/hyperlink" Target="http://www.corning.com/worldwide/en/products/life-sciences/resources/brands/falcon-brand-products.html" TargetMode="External"/><Relationship Id="rId5267" Type="http://schemas.openxmlformats.org/officeDocument/2006/relationships/hyperlink" Target="http://catalog2.corning.com/LifeSciences/en-GB/shopping/index.aspx" TargetMode="External"/><Relationship Id="rId6318" Type="http://schemas.openxmlformats.org/officeDocument/2006/relationships/hyperlink" Target="http://catalog2.corning.com/LifeSciences/en-GB/shopping/index.aspx" TargetMode="External"/><Relationship Id="rId6665" Type="http://schemas.openxmlformats.org/officeDocument/2006/relationships/hyperlink" Target="http://catalog2.corning.com/LifeSciences/en-GB/shopping/index.aspx" TargetMode="External"/><Relationship Id="rId7716" Type="http://schemas.openxmlformats.org/officeDocument/2006/relationships/hyperlink" Target="http://catalog2.corning.com/LifeSciences/en-GB/shopping/index.aspx" TargetMode="External"/><Relationship Id="rId5681" Type="http://schemas.openxmlformats.org/officeDocument/2006/relationships/hyperlink" Target="http://catalog2.corning.com/LifeSciences/en-GB/shopping/index.aspx" TargetMode="External"/><Relationship Id="rId6732" Type="http://schemas.openxmlformats.org/officeDocument/2006/relationships/hyperlink" Target="http://catalog2.corning.com/LifeSciences/en-GB/shopping/index.aspx" TargetMode="External"/><Relationship Id="rId1877" Type="http://schemas.openxmlformats.org/officeDocument/2006/relationships/hyperlink" Target="http://www.corning.com/worldwide/en/products/life-sciences/resources/brands/falcon-brand-products.html" TargetMode="External"/><Relationship Id="rId2928" Type="http://schemas.openxmlformats.org/officeDocument/2006/relationships/hyperlink" Target="http://www.corning.com/worldwide/en/products/life-sciences/resources/brands/axygen-brand-products.html" TargetMode="External"/><Relationship Id="rId4283" Type="http://schemas.openxmlformats.org/officeDocument/2006/relationships/hyperlink" Target="http://catalog2.corning.com/LifeSciences/en-GB/shopping/index.aspx" TargetMode="External"/><Relationship Id="rId5334" Type="http://schemas.openxmlformats.org/officeDocument/2006/relationships/hyperlink" Target="http://catalog2.corning.com/LifeSciences/en-GB/shopping/index.aspx" TargetMode="External"/><Relationship Id="rId1944" Type="http://schemas.openxmlformats.org/officeDocument/2006/relationships/hyperlink" Target="http://www.corning.com/worldwide/en/products/life-sciences/resources/brands/falcon-brand-products.html" TargetMode="External"/><Relationship Id="rId4350" Type="http://schemas.openxmlformats.org/officeDocument/2006/relationships/hyperlink" Target="http://catalog2.corning.com/LifeSciences/en-GB/shopping/index.aspx" TargetMode="External"/><Relationship Id="rId5401" Type="http://schemas.openxmlformats.org/officeDocument/2006/relationships/hyperlink" Target="http://catalog2.corning.com/LifeSciences/en-GB/shopping/index.aspx" TargetMode="External"/><Relationship Id="rId8557" Type="http://schemas.openxmlformats.org/officeDocument/2006/relationships/hyperlink" Target="http://catalog2.corning.com/LifeSciences/en-GB/shopping/index.aspx" TargetMode="External"/><Relationship Id="rId8971" Type="http://schemas.openxmlformats.org/officeDocument/2006/relationships/hyperlink" Target="http://catalog2.corning.com/LifeSciences/en-GB/shopping/index.aspx" TargetMode="External"/><Relationship Id="rId4003" Type="http://schemas.openxmlformats.org/officeDocument/2006/relationships/hyperlink" Target="http://catalog2.corning.com/LifeSciences/en-GB/shopping/index.aspx" TargetMode="External"/><Relationship Id="rId7159" Type="http://schemas.openxmlformats.org/officeDocument/2006/relationships/hyperlink" Target="http://catalog2.corning.com/LifeSciences/en-GB/shopping/index.aspx" TargetMode="External"/><Relationship Id="rId7573" Type="http://schemas.openxmlformats.org/officeDocument/2006/relationships/hyperlink" Target="http://catalog2.corning.com/LifeSciences/en-GB/shopping/index.aspx" TargetMode="External"/><Relationship Id="rId8624" Type="http://schemas.openxmlformats.org/officeDocument/2006/relationships/hyperlink" Target="http://catalog2.corning.com/LifeSciences/en-GB/shopping/index.aspx" TargetMode="External"/><Relationship Id="rId6175" Type="http://schemas.openxmlformats.org/officeDocument/2006/relationships/hyperlink" Target="http://catalog2.corning.com/LifeSciences/en-GB/shopping/index.aspx" TargetMode="External"/><Relationship Id="rId7226" Type="http://schemas.openxmlformats.org/officeDocument/2006/relationships/hyperlink" Target="http://catalog2.corning.com/LifeSciences/en-GB/shopping/index.aspx" TargetMode="External"/><Relationship Id="rId3769" Type="http://schemas.openxmlformats.org/officeDocument/2006/relationships/hyperlink" Target="http://catalog2.corning.com/LifeSciences/en-GB/shopping/index.aspx" TargetMode="External"/><Relationship Id="rId5191" Type="http://schemas.openxmlformats.org/officeDocument/2006/relationships/hyperlink" Target="http://catalog2.corning.com/LifeSciences/en-GB/shopping/index.aspx" TargetMode="External"/><Relationship Id="rId6242" Type="http://schemas.openxmlformats.org/officeDocument/2006/relationships/hyperlink" Target="http://catalog2.corning.com/LifeSciences/en-GB/shopping/index.aspx" TargetMode="External"/><Relationship Id="rId7640" Type="http://schemas.openxmlformats.org/officeDocument/2006/relationships/hyperlink" Target="http://catalog2.corning.com/LifeSciences/en-GB/shopping/index.aspx" TargetMode="External"/><Relationship Id="rId9398" Type="http://schemas.openxmlformats.org/officeDocument/2006/relationships/hyperlink" Target="http://catalog2.corning.com/LifeSciences/en-GB/shopping/index.aspx" TargetMode="External"/><Relationship Id="rId2785" Type="http://schemas.openxmlformats.org/officeDocument/2006/relationships/hyperlink" Target="http://www.corning.com/worldwide/en/products/life-sciences/resources/brands/axygen-brand-products.html" TargetMode="External"/><Relationship Id="rId3836" Type="http://schemas.openxmlformats.org/officeDocument/2006/relationships/hyperlink" Target="http://catalog2.corning.com/LifeSciences/en-GB/shopping/index.aspx" TargetMode="External"/><Relationship Id="rId757" Type="http://schemas.openxmlformats.org/officeDocument/2006/relationships/hyperlink" Target="http://catalog2.corning.com/LifeSciences/en-GB/shopping/index.aspx" TargetMode="External"/><Relationship Id="rId1387" Type="http://schemas.openxmlformats.org/officeDocument/2006/relationships/hyperlink" Target="http://catalog2.corning.com/LifeSciences/en-GB/shopping/index.aspx" TargetMode="External"/><Relationship Id="rId2438" Type="http://schemas.openxmlformats.org/officeDocument/2006/relationships/hyperlink" Target="http://www.corning.com/worldwide/en/products/life-sciences/resources/brands/axygen-brand-products.html" TargetMode="External"/><Relationship Id="rId2852" Type="http://schemas.openxmlformats.org/officeDocument/2006/relationships/hyperlink" Target="http://www.corning.com/worldwide/en/products/life-sciences/resources/brands/axygen-brand-products.html" TargetMode="External"/><Relationship Id="rId3903" Type="http://schemas.openxmlformats.org/officeDocument/2006/relationships/hyperlink" Target="http://catalog2.corning.com/LifeSciences/en-GB/shopping/index.aspx" TargetMode="External"/><Relationship Id="rId93" Type="http://schemas.openxmlformats.org/officeDocument/2006/relationships/hyperlink" Target="http://catalog2.corning.com/LifeSciences/en-GB/shopping/index.aspx" TargetMode="External"/><Relationship Id="rId824" Type="http://schemas.openxmlformats.org/officeDocument/2006/relationships/hyperlink" Target="http://catalog2.corning.com/LifeSciences/en-GB/shopping/index.aspx" TargetMode="External"/><Relationship Id="rId1454" Type="http://schemas.openxmlformats.org/officeDocument/2006/relationships/hyperlink" Target="http://catalog2.corning.com/LifeSciences/en-GB/shopping/index.aspx" TargetMode="External"/><Relationship Id="rId2505" Type="http://schemas.openxmlformats.org/officeDocument/2006/relationships/hyperlink" Target="http://www.corning.com/worldwide/en/products/life-sciences/resources/brands/axygen-brand-products.html" TargetMode="External"/><Relationship Id="rId8067" Type="http://schemas.openxmlformats.org/officeDocument/2006/relationships/hyperlink" Target="http://catalog2.corning.com/LifeSciences/en-GB/shopping/index.aspx" TargetMode="External"/><Relationship Id="rId8481" Type="http://schemas.openxmlformats.org/officeDocument/2006/relationships/hyperlink" Target="http://catalog2.corning.com/LifeSciences/en-GB/shopping/index.aspx" TargetMode="External"/><Relationship Id="rId9118" Type="http://schemas.openxmlformats.org/officeDocument/2006/relationships/hyperlink" Target="http://catalog2.corning.com/LifeSciences/en-GB/shopping/index.aspx" TargetMode="External"/><Relationship Id="rId1107" Type="http://schemas.openxmlformats.org/officeDocument/2006/relationships/hyperlink" Target="http://catalog2.corning.com/LifeSciences/en-GB/shopping/index.aspx" TargetMode="External"/><Relationship Id="rId1521" Type="http://schemas.openxmlformats.org/officeDocument/2006/relationships/hyperlink" Target="http://catalog2.corning.com/LifeSciences/en-GB/shopping/index.aspx" TargetMode="External"/><Relationship Id="rId4677" Type="http://schemas.openxmlformats.org/officeDocument/2006/relationships/hyperlink" Target="http://catalog2.corning.com/LifeSciences/en-GB/shopping/index.aspx" TargetMode="External"/><Relationship Id="rId5728" Type="http://schemas.openxmlformats.org/officeDocument/2006/relationships/hyperlink" Target="http://catalog2.corning.com/LifeSciences/en-GB/shopping/index.aspx" TargetMode="External"/><Relationship Id="rId7083" Type="http://schemas.openxmlformats.org/officeDocument/2006/relationships/hyperlink" Target="http://catalog2.corning.com/LifeSciences/en-GB/shopping/index.aspx" TargetMode="External"/><Relationship Id="rId8134" Type="http://schemas.openxmlformats.org/officeDocument/2006/relationships/hyperlink" Target="http://catalog2.corning.com/LifeSciences/en-GB/shopping/index.aspx" TargetMode="External"/><Relationship Id="rId3279" Type="http://schemas.openxmlformats.org/officeDocument/2006/relationships/hyperlink" Target="http://catalog2.corning.com/LifeSciences/en-GB/shopping/index.aspx" TargetMode="External"/><Relationship Id="rId3693" Type="http://schemas.openxmlformats.org/officeDocument/2006/relationships/hyperlink" Target="http://catalog2.corning.com/LifeSciences/en-GB/shopping/index.aspx" TargetMode="External"/><Relationship Id="rId7150" Type="http://schemas.openxmlformats.org/officeDocument/2006/relationships/hyperlink" Target="http://catalog2.corning.com/LifeSciences/en-GB/shopping/index.aspx" TargetMode="External"/><Relationship Id="rId8201" Type="http://schemas.openxmlformats.org/officeDocument/2006/relationships/hyperlink" Target="http://catalog2.corning.com/LifeSciences/en-GB/shopping/index.aspx" TargetMode="External"/><Relationship Id="rId2295" Type="http://schemas.openxmlformats.org/officeDocument/2006/relationships/hyperlink" Target="http://www.corning.com/worldwide/en/products/life-sciences/resources/brands/axygen-brand-products.html" TargetMode="External"/><Relationship Id="rId3346" Type="http://schemas.openxmlformats.org/officeDocument/2006/relationships/hyperlink" Target="http://catalog2.corning.com/LifeSciences/en-GB/shopping/index.aspx" TargetMode="External"/><Relationship Id="rId4744" Type="http://schemas.openxmlformats.org/officeDocument/2006/relationships/hyperlink" Target="http://catalog2.corning.com/LifeSciences/en-GB/shopping/index.aspx" TargetMode="External"/><Relationship Id="rId267" Type="http://schemas.openxmlformats.org/officeDocument/2006/relationships/hyperlink" Target="http://catalog2.corning.com/LifeSciences/en-GB/shopping/index.aspx" TargetMode="External"/><Relationship Id="rId3760" Type="http://schemas.openxmlformats.org/officeDocument/2006/relationships/hyperlink" Target="http://catalog2.corning.com/LifeSciences/en-GB/shopping/index.aspx" TargetMode="External"/><Relationship Id="rId4811" Type="http://schemas.openxmlformats.org/officeDocument/2006/relationships/hyperlink" Target="http://catalog2.corning.com/LifeSciences/en-GB/shopping/index.aspx" TargetMode="External"/><Relationship Id="rId7967" Type="http://schemas.openxmlformats.org/officeDocument/2006/relationships/hyperlink" Target="http://catalog2.corning.com/LifeSciences/en-GB/shopping/index.aspx" TargetMode="External"/><Relationship Id="rId681" Type="http://schemas.openxmlformats.org/officeDocument/2006/relationships/hyperlink" Target="http://catalog2.corning.com/LifeSciences/en-GB/shopping/index.aspx" TargetMode="External"/><Relationship Id="rId2362" Type="http://schemas.openxmlformats.org/officeDocument/2006/relationships/hyperlink" Target="http://www.corning.com/worldwide/en/products/life-sciences/resources/brands/axygen-brand-products.html" TargetMode="External"/><Relationship Id="rId3413" Type="http://schemas.openxmlformats.org/officeDocument/2006/relationships/hyperlink" Target="http://catalog2.corning.com/LifeSciences/en-GB/shopping/index.aspx" TargetMode="External"/><Relationship Id="rId6569" Type="http://schemas.openxmlformats.org/officeDocument/2006/relationships/hyperlink" Target="http://catalog2.corning.com/LifeSciences/en-GB/shopping/index.aspx" TargetMode="External"/><Relationship Id="rId6983" Type="http://schemas.openxmlformats.org/officeDocument/2006/relationships/hyperlink" Target="http://catalog2.corning.com/LifeSciences/en-GB/shopping/index.aspx" TargetMode="External"/><Relationship Id="rId334" Type="http://schemas.openxmlformats.org/officeDocument/2006/relationships/hyperlink" Target="http://catalog2.corning.com/LifeSciences/en-GB/shopping/index.aspx" TargetMode="External"/><Relationship Id="rId2015" Type="http://schemas.openxmlformats.org/officeDocument/2006/relationships/hyperlink" Target="http://www.corning.com/worldwide/en/products/life-sciences/resources/brands/falcon-brand-products.html" TargetMode="External"/><Relationship Id="rId5585" Type="http://schemas.openxmlformats.org/officeDocument/2006/relationships/hyperlink" Target="http://catalog2.corning.com/LifeSciences/en-GB/shopping/index.aspx" TargetMode="External"/><Relationship Id="rId6636" Type="http://schemas.openxmlformats.org/officeDocument/2006/relationships/hyperlink" Target="http://catalog2.corning.com/LifeSciences/en-GB/shopping/index.aspx" TargetMode="External"/><Relationship Id="rId9042" Type="http://schemas.openxmlformats.org/officeDocument/2006/relationships/hyperlink" Target="http://catalog2.corning.com/LifeSciences/en-GB/shopping/index.aspx" TargetMode="External"/><Relationship Id="rId401" Type="http://schemas.openxmlformats.org/officeDocument/2006/relationships/hyperlink" Target="http://catalog2.corning.com/LifeSciences/en-GB/shopping/index.aspx" TargetMode="External"/><Relationship Id="rId1031" Type="http://schemas.openxmlformats.org/officeDocument/2006/relationships/hyperlink" Target="http://catalog2.corning.com/LifeSciences/en-GB/shopping/index.aspx" TargetMode="External"/><Relationship Id="rId4187" Type="http://schemas.openxmlformats.org/officeDocument/2006/relationships/hyperlink" Target="http://catalog2.corning.com/LifeSciences/en-GB/shopping/index.aspx" TargetMode="External"/><Relationship Id="rId5238" Type="http://schemas.openxmlformats.org/officeDocument/2006/relationships/hyperlink" Target="http://catalog2.corning.com/LifeSciences/en-GB/shopping/index.aspx" TargetMode="External"/><Relationship Id="rId5652" Type="http://schemas.openxmlformats.org/officeDocument/2006/relationships/hyperlink" Target="http://catalog2.corning.com/LifeSciences/en-GB/shopping/index.aspx" TargetMode="External"/><Relationship Id="rId6703" Type="http://schemas.openxmlformats.org/officeDocument/2006/relationships/hyperlink" Target="http://catalog2.corning.com/LifeSciences/en-GB/shopping/index.aspx" TargetMode="External"/><Relationship Id="rId4254" Type="http://schemas.openxmlformats.org/officeDocument/2006/relationships/hyperlink" Target="http://catalog2.corning.com/LifeSciences/en-GB/shopping/index.aspx" TargetMode="External"/><Relationship Id="rId5305" Type="http://schemas.openxmlformats.org/officeDocument/2006/relationships/hyperlink" Target="http://catalog2.corning.com/LifeSciences/en-GB/shopping/index.aspx" TargetMode="External"/><Relationship Id="rId1848" Type="http://schemas.openxmlformats.org/officeDocument/2006/relationships/hyperlink" Target="http://www.corning.com/worldwide/en/products/life-sciences/resources/brands/falcon-brand-products.html" TargetMode="External"/><Relationship Id="rId3270" Type="http://schemas.openxmlformats.org/officeDocument/2006/relationships/hyperlink" Target="http://catalog2.corning.com/LifeSciences/en-GB/shopping/index.aspx" TargetMode="External"/><Relationship Id="rId4321" Type="http://schemas.openxmlformats.org/officeDocument/2006/relationships/hyperlink" Target="http://catalog2.corning.com/LifeSciences/en-GB/shopping/index.aspx" TargetMode="External"/><Relationship Id="rId7477" Type="http://schemas.openxmlformats.org/officeDocument/2006/relationships/hyperlink" Target="http://catalog2.corning.com/LifeSciences/en-GB/shopping/index.aspx" TargetMode="External"/><Relationship Id="rId8528" Type="http://schemas.openxmlformats.org/officeDocument/2006/relationships/hyperlink" Target="http://catalog2.corning.com/LifeSciences/en-GB/shopping/index.aspx" TargetMode="External"/><Relationship Id="rId8875" Type="http://schemas.openxmlformats.org/officeDocument/2006/relationships/hyperlink" Target="http://catalog2.corning.com/LifeSciences/en-GB/shopping/index.aspx" TargetMode="External"/><Relationship Id="rId191" Type="http://schemas.openxmlformats.org/officeDocument/2006/relationships/hyperlink" Target="http://catalog2.corning.com/LifeSciences/en-GB/shopping/index.aspx" TargetMode="External"/><Relationship Id="rId1915" Type="http://schemas.openxmlformats.org/officeDocument/2006/relationships/hyperlink" Target="http://www.corning.com/worldwide/en/products/life-sciences/resources/brands/falcon-brand-products.html" TargetMode="External"/><Relationship Id="rId6079" Type="http://schemas.openxmlformats.org/officeDocument/2006/relationships/hyperlink" Target="http://catalog2.corning.com/LifeSciences/en-GB/shopping/index.aspx" TargetMode="External"/><Relationship Id="rId7891" Type="http://schemas.openxmlformats.org/officeDocument/2006/relationships/hyperlink" Target="http://catalog2.corning.com/LifeSciences/en-GB/shopping/index.aspx" TargetMode="External"/><Relationship Id="rId8942" Type="http://schemas.openxmlformats.org/officeDocument/2006/relationships/hyperlink" Target="http://catalog2.corning.com/LifeSciences/en-GB/shopping/index.aspx" TargetMode="External"/><Relationship Id="rId5095" Type="http://schemas.openxmlformats.org/officeDocument/2006/relationships/hyperlink" Target="http://catalog2.corning.com/LifeSciences/en-GB/shopping/index.aspx" TargetMode="External"/><Relationship Id="rId6493" Type="http://schemas.openxmlformats.org/officeDocument/2006/relationships/hyperlink" Target="http://catalog2.corning.com/LifeSciences/en-GB/shopping/index.aspx" TargetMode="External"/><Relationship Id="rId7544" Type="http://schemas.openxmlformats.org/officeDocument/2006/relationships/hyperlink" Target="http://catalog2.corning.com/LifeSciences/en-GB/shopping/index.aspx" TargetMode="External"/><Relationship Id="rId2689" Type="http://schemas.openxmlformats.org/officeDocument/2006/relationships/hyperlink" Target="http://www.corning.com/worldwide/en/products/life-sciences/resources/brands/axygen-brand-products.html" TargetMode="External"/><Relationship Id="rId6146" Type="http://schemas.openxmlformats.org/officeDocument/2006/relationships/hyperlink" Target="http://catalog2.corning.com/LifeSciences/en-GB/shopping/index.aspx" TargetMode="External"/><Relationship Id="rId6560" Type="http://schemas.openxmlformats.org/officeDocument/2006/relationships/hyperlink" Target="http://catalog2.corning.com/LifeSciences/en-GB/shopping/index.aspx" TargetMode="External"/><Relationship Id="rId7611" Type="http://schemas.openxmlformats.org/officeDocument/2006/relationships/hyperlink" Target="http://catalog2.corning.com/LifeSciences/en-GB/shopping/index.aspx" TargetMode="External"/><Relationship Id="rId2756" Type="http://schemas.openxmlformats.org/officeDocument/2006/relationships/hyperlink" Target="http://www.corning.com/worldwide/en/products/life-sciences/resources/brands/axygen-brand-products.html" TargetMode="External"/><Relationship Id="rId3807" Type="http://schemas.openxmlformats.org/officeDocument/2006/relationships/hyperlink" Target="http://catalog2.corning.com/LifeSciences/en-GB/shopping/index.aspx" TargetMode="External"/><Relationship Id="rId5162" Type="http://schemas.openxmlformats.org/officeDocument/2006/relationships/hyperlink" Target="http://catalog2.corning.com/LifeSciences/en-GB/shopping/index.aspx" TargetMode="External"/><Relationship Id="rId6213" Type="http://schemas.openxmlformats.org/officeDocument/2006/relationships/hyperlink" Target="http://catalog2.corning.com/LifeSciences/en-GB/shopping/index.aspx" TargetMode="External"/><Relationship Id="rId9369" Type="http://schemas.openxmlformats.org/officeDocument/2006/relationships/hyperlink" Target="http://catalog2.corning.com/LifeSciences/en-GB/shopping/index.aspx" TargetMode="External"/><Relationship Id="rId728" Type="http://schemas.openxmlformats.org/officeDocument/2006/relationships/hyperlink" Target="http://catalog2.corning.com/LifeSciences/en-GB/shopping/index.aspx" TargetMode="External"/><Relationship Id="rId1358" Type="http://schemas.openxmlformats.org/officeDocument/2006/relationships/hyperlink" Target="http://catalog2.corning.com/LifeSciences/en-GB/shopping/index.aspx" TargetMode="External"/><Relationship Id="rId1772" Type="http://schemas.openxmlformats.org/officeDocument/2006/relationships/hyperlink" Target="http://www.corning.com/worldwide/en/products/life-sciences/resources/brands/falcon-brand-products.html" TargetMode="External"/><Relationship Id="rId2409" Type="http://schemas.openxmlformats.org/officeDocument/2006/relationships/hyperlink" Target="http://www.corning.com/worldwide/en/products/life-sciences/resources/brands/axygen-brand-products.html" TargetMode="External"/><Relationship Id="rId5979" Type="http://schemas.openxmlformats.org/officeDocument/2006/relationships/hyperlink" Target="http://catalog2.corning.com/LifeSciences/en-GB/shopping/index.aspx" TargetMode="External"/><Relationship Id="rId8385" Type="http://schemas.openxmlformats.org/officeDocument/2006/relationships/hyperlink" Target="http://catalog2.corning.com/LifeSciences/en-GB/shopping/index.aspx" TargetMode="External"/><Relationship Id="rId64" Type="http://schemas.openxmlformats.org/officeDocument/2006/relationships/hyperlink" Target="http://catalog2.corning.com/LifeSciences/en-GB/shopping/index.aspx" TargetMode="External"/><Relationship Id="rId1425" Type="http://schemas.openxmlformats.org/officeDocument/2006/relationships/hyperlink" Target="http://catalog2.corning.com/LifeSciences/en-GB/shopping/index.aspx" TargetMode="External"/><Relationship Id="rId2823" Type="http://schemas.openxmlformats.org/officeDocument/2006/relationships/hyperlink" Target="http://www.corning.com/worldwide/en/products/life-sciences/resources/brands/axygen-brand-products.html" TargetMode="External"/><Relationship Id="rId8038" Type="http://schemas.openxmlformats.org/officeDocument/2006/relationships/hyperlink" Target="http://catalog2.corning.com/LifeSciences/en-GB/shopping/index.aspx" TargetMode="External"/><Relationship Id="rId8452" Type="http://schemas.openxmlformats.org/officeDocument/2006/relationships/hyperlink" Target="http://catalog2.corning.com/LifeSciences/en-GB/shopping/index.aspx" TargetMode="External"/><Relationship Id="rId4995" Type="http://schemas.openxmlformats.org/officeDocument/2006/relationships/hyperlink" Target="http://catalog2.corning.com/LifeSciences/en-GB/shopping/index.aspx" TargetMode="External"/><Relationship Id="rId7054" Type="http://schemas.openxmlformats.org/officeDocument/2006/relationships/hyperlink" Target="http://catalog2.corning.com/LifeSciences/en-GB/shopping/index.aspx" TargetMode="External"/><Relationship Id="rId8105" Type="http://schemas.openxmlformats.org/officeDocument/2006/relationships/hyperlink" Target="http://catalog2.corning.com/LifeSciences/en-GB/shopping/index.aspx" TargetMode="External"/><Relationship Id="rId2199" Type="http://schemas.openxmlformats.org/officeDocument/2006/relationships/hyperlink" Target="http://www.corning.com/worldwide/en/products/life-sciences/resources/brands/falcon-brand-products.html" TargetMode="External"/><Relationship Id="rId3597" Type="http://schemas.openxmlformats.org/officeDocument/2006/relationships/hyperlink" Target="http://catalog2.corning.com/LifeSciences/en-GB/shopping/index.aspx" TargetMode="External"/><Relationship Id="rId4648" Type="http://schemas.openxmlformats.org/officeDocument/2006/relationships/hyperlink" Target="http://catalog2.corning.com/LifeSciences/en-GB/shopping/index.aspx" TargetMode="External"/><Relationship Id="rId6070" Type="http://schemas.openxmlformats.org/officeDocument/2006/relationships/hyperlink" Target="http://catalog2.corning.com/LifeSciences/en-GB/shopping/index.aspx" TargetMode="External"/><Relationship Id="rId3664" Type="http://schemas.openxmlformats.org/officeDocument/2006/relationships/hyperlink" Target="http://catalog2.corning.com/LifeSciences/en-GB/shopping/index.aspx" TargetMode="External"/><Relationship Id="rId4715" Type="http://schemas.openxmlformats.org/officeDocument/2006/relationships/hyperlink" Target="http://catalog2.corning.com/LifeSciences/en-GB/shopping/index.aspx" TargetMode="External"/><Relationship Id="rId7121" Type="http://schemas.openxmlformats.org/officeDocument/2006/relationships/hyperlink" Target="http://catalog2.corning.com/LifeSciences/en-GB/shopping/index.aspx" TargetMode="External"/><Relationship Id="rId585" Type="http://schemas.openxmlformats.org/officeDocument/2006/relationships/hyperlink" Target="http://catalog2.corning.com/LifeSciences/en-GB/shopping/index.aspx" TargetMode="External"/><Relationship Id="rId2266" Type="http://schemas.openxmlformats.org/officeDocument/2006/relationships/hyperlink" Target="http://www.corning.com/worldwide/en/products/life-sciences/resources/brands/falcon-brand-products.html" TargetMode="External"/><Relationship Id="rId2680" Type="http://schemas.openxmlformats.org/officeDocument/2006/relationships/hyperlink" Target="http://www.corning.com/worldwide/en/products/life-sciences/resources/brands/axygen-brand-products.html" TargetMode="External"/><Relationship Id="rId3317" Type="http://schemas.openxmlformats.org/officeDocument/2006/relationships/hyperlink" Target="http://catalog2.corning.com/LifeSciences/en-GB/shopping/index.aspx" TargetMode="External"/><Relationship Id="rId3731" Type="http://schemas.openxmlformats.org/officeDocument/2006/relationships/hyperlink" Target="http://catalog2.corning.com/LifeSciences/en-GB/shopping/index.aspx" TargetMode="External"/><Relationship Id="rId6887" Type="http://schemas.openxmlformats.org/officeDocument/2006/relationships/hyperlink" Target="http://catalog2.corning.com/LifeSciences/en-GB/shopping/index.aspx" TargetMode="External"/><Relationship Id="rId7938" Type="http://schemas.openxmlformats.org/officeDocument/2006/relationships/hyperlink" Target="http://catalog2.corning.com/LifeSciences/en-GB/shopping/index.aspx" TargetMode="External"/><Relationship Id="rId9293" Type="http://schemas.openxmlformats.org/officeDocument/2006/relationships/hyperlink" Target="http://catalog2.corning.com/LifeSciences/en-GB/shopping/index.aspx" TargetMode="External"/><Relationship Id="rId238" Type="http://schemas.openxmlformats.org/officeDocument/2006/relationships/hyperlink" Target="http://catalog2.corning.com/LifeSciences/en-GB/shopping/index.aspx" TargetMode="External"/><Relationship Id="rId652" Type="http://schemas.openxmlformats.org/officeDocument/2006/relationships/hyperlink" Target="http://catalog2.corning.com/LifeSciences/en-GB/shopping/index.aspx" TargetMode="External"/><Relationship Id="rId1282" Type="http://schemas.openxmlformats.org/officeDocument/2006/relationships/hyperlink" Target="http://catalog2.corning.com/LifeSciences/en-GB/shopping/index.aspx" TargetMode="External"/><Relationship Id="rId2333" Type="http://schemas.openxmlformats.org/officeDocument/2006/relationships/hyperlink" Target="http://www.corning.com/worldwide/en/products/life-sciences/resources/brands/axygen-brand-products.html" TargetMode="External"/><Relationship Id="rId5489" Type="http://schemas.openxmlformats.org/officeDocument/2006/relationships/hyperlink" Target="http://catalog2.corning.com/LifeSciences/en-GB/shopping/index.aspx" TargetMode="External"/><Relationship Id="rId9360" Type="http://schemas.openxmlformats.org/officeDocument/2006/relationships/hyperlink" Target="http://catalog2.corning.com/LifeSciences/en-GB/shopping/index.aspx" TargetMode="External"/><Relationship Id="rId305" Type="http://schemas.openxmlformats.org/officeDocument/2006/relationships/hyperlink" Target="http://catalog2.corning.com/LifeSciences/en-GB/shopping/index.aspx" TargetMode="External"/><Relationship Id="rId2400" Type="http://schemas.openxmlformats.org/officeDocument/2006/relationships/hyperlink" Target="http://www.corning.com/worldwide/en/products/life-sciences/resources/brands/axygen-brand-products.html" TargetMode="External"/><Relationship Id="rId5556" Type="http://schemas.openxmlformats.org/officeDocument/2006/relationships/hyperlink" Target="http://catalog2.corning.com/LifeSciences/en-GB/shopping/index.aspx" TargetMode="External"/><Relationship Id="rId6607" Type="http://schemas.openxmlformats.org/officeDocument/2006/relationships/hyperlink" Target="http://catalog2.corning.com/LifeSciences/en-GB/shopping/index.aspx" TargetMode="External"/><Relationship Id="rId6954" Type="http://schemas.openxmlformats.org/officeDocument/2006/relationships/hyperlink" Target="http://catalog2.corning.com/LifeSciences/en-GB/shopping/index.aspx" TargetMode="External"/><Relationship Id="rId9013" Type="http://schemas.openxmlformats.org/officeDocument/2006/relationships/hyperlink" Target="http://catalog2.corning.com/LifeSciences/en-GB/shopping/index.aspx" TargetMode="External"/><Relationship Id="rId1002" Type="http://schemas.openxmlformats.org/officeDocument/2006/relationships/hyperlink" Target="http://catalog2.corning.com/LifeSciences/en-GB/shopping/index.aspx" TargetMode="External"/><Relationship Id="rId4158" Type="http://schemas.openxmlformats.org/officeDocument/2006/relationships/hyperlink" Target="http://catalog2.corning.com/LifeSciences/en-GB/shopping/index.aspx" TargetMode="External"/><Relationship Id="rId5209" Type="http://schemas.openxmlformats.org/officeDocument/2006/relationships/hyperlink" Target="http://catalog2.corning.com/LifeSciences/en-GB/shopping/index.aspx" TargetMode="External"/><Relationship Id="rId5970" Type="http://schemas.openxmlformats.org/officeDocument/2006/relationships/hyperlink" Target="http://catalog2.corning.com/LifeSciences/en-GB/shopping/index.aspx" TargetMode="External"/><Relationship Id="rId3174" Type="http://schemas.openxmlformats.org/officeDocument/2006/relationships/hyperlink" Target="http://catalog2.corning.com/LifeSciences/en-GB/shopping/index.aspx" TargetMode="External"/><Relationship Id="rId4572" Type="http://schemas.openxmlformats.org/officeDocument/2006/relationships/hyperlink" Target="http://catalog2.corning.com/LifeSciences/en-GB/shopping/index.aspx" TargetMode="External"/><Relationship Id="rId5623" Type="http://schemas.openxmlformats.org/officeDocument/2006/relationships/hyperlink" Target="http://catalog2.corning.com/LifeSciences/en-GB/shopping/index.aspx" TargetMode="External"/><Relationship Id="rId8779" Type="http://schemas.openxmlformats.org/officeDocument/2006/relationships/hyperlink" Target="http://catalog2.corning.com/LifeSciences/en-GB/shopping/index.aspx" TargetMode="External"/><Relationship Id="rId1819" Type="http://schemas.openxmlformats.org/officeDocument/2006/relationships/hyperlink" Target="http://www.corning.com/worldwide/en/products/life-sciences/resources/brands/falcon-brand-products.html" TargetMode="External"/><Relationship Id="rId4225" Type="http://schemas.openxmlformats.org/officeDocument/2006/relationships/hyperlink" Target="http://catalog2.corning.com/LifeSciences/en-GB/shopping/index.aspx" TargetMode="External"/><Relationship Id="rId7795" Type="http://schemas.openxmlformats.org/officeDocument/2006/relationships/hyperlink" Target="http://catalog2.corning.com/LifeSciences/en-GB/shopping/index.aspx" TargetMode="External"/><Relationship Id="rId8846" Type="http://schemas.openxmlformats.org/officeDocument/2006/relationships/hyperlink" Target="http://catalog2.corning.com/LifeSciences/en-GB/shopping/index.aspx" TargetMode="External"/><Relationship Id="rId2190" Type="http://schemas.openxmlformats.org/officeDocument/2006/relationships/hyperlink" Target="http://www.corning.com/worldwide/en/products/life-sciences/resources/brands/falcon-brand-products.html" TargetMode="External"/><Relationship Id="rId3241" Type="http://schemas.openxmlformats.org/officeDocument/2006/relationships/hyperlink" Target="http://catalog2.corning.com/LifeSciences/en-GB/shopping/index.aspx" TargetMode="External"/><Relationship Id="rId6397" Type="http://schemas.openxmlformats.org/officeDocument/2006/relationships/hyperlink" Target="http://catalog2.corning.com/LifeSciences/en-GB/shopping/index.aspx" TargetMode="External"/><Relationship Id="rId7448" Type="http://schemas.openxmlformats.org/officeDocument/2006/relationships/hyperlink" Target="http://catalog2.corning.com/LifeSciences/en-GB/shopping/index.aspx" TargetMode="External"/><Relationship Id="rId7862" Type="http://schemas.openxmlformats.org/officeDocument/2006/relationships/hyperlink" Target="http://catalog2.corning.com/LifeSciences/en-GB/shopping/index.aspx" TargetMode="External"/><Relationship Id="rId8913" Type="http://schemas.openxmlformats.org/officeDocument/2006/relationships/hyperlink" Target="http://catalog2.corning.com/LifeSciences/en-GB/shopping/index.aspx" TargetMode="External"/><Relationship Id="rId162" Type="http://schemas.openxmlformats.org/officeDocument/2006/relationships/hyperlink" Target="http://catalog2.corning.com/LifeSciences/en-GB/shopping/index.aspx" TargetMode="External"/><Relationship Id="rId6464" Type="http://schemas.openxmlformats.org/officeDocument/2006/relationships/hyperlink" Target="http://catalog2.corning.com/LifeSciences/en-GB/shopping/index.aspx" TargetMode="External"/><Relationship Id="rId7515" Type="http://schemas.openxmlformats.org/officeDocument/2006/relationships/hyperlink" Target="http://catalog2.corning.com/LifeSciences/en-GB/shopping/index.aspx" TargetMode="External"/><Relationship Id="rId979" Type="http://schemas.openxmlformats.org/officeDocument/2006/relationships/hyperlink" Target="http://catalog2.corning.com/LifeSciences/en-GB/shopping/index.aspx" TargetMode="External"/><Relationship Id="rId5066" Type="http://schemas.openxmlformats.org/officeDocument/2006/relationships/hyperlink" Target="http://catalog2.corning.com/LifeSciences/en-GB/shopping/index.aspx" TargetMode="External"/><Relationship Id="rId5480" Type="http://schemas.openxmlformats.org/officeDocument/2006/relationships/hyperlink" Target="http://catalog2.corning.com/LifeSciences/en-GB/shopping/index.aspx" TargetMode="External"/><Relationship Id="rId6117" Type="http://schemas.openxmlformats.org/officeDocument/2006/relationships/hyperlink" Target="http://catalog2.corning.com/LifeSciences/en-GB/shopping/index.aspx" TargetMode="External"/><Relationship Id="rId6531" Type="http://schemas.openxmlformats.org/officeDocument/2006/relationships/hyperlink" Target="http://catalog2.corning.com/LifeSciences/en-GB/shopping/index.aspx" TargetMode="External"/><Relationship Id="rId4082" Type="http://schemas.openxmlformats.org/officeDocument/2006/relationships/hyperlink" Target="http://catalog2.corning.com/LifeSciences/en-GB/shopping/index.aspx" TargetMode="External"/><Relationship Id="rId5133" Type="http://schemas.openxmlformats.org/officeDocument/2006/relationships/hyperlink" Target="http://catalog2.corning.com/LifeSciences/en-GB/shopping/index.aspx" TargetMode="External"/><Relationship Id="rId8289" Type="http://schemas.openxmlformats.org/officeDocument/2006/relationships/hyperlink" Target="http://catalog2.corning.com/LifeSciences/en-GB/shopping/index.aspx" TargetMode="External"/><Relationship Id="rId1676" Type="http://schemas.openxmlformats.org/officeDocument/2006/relationships/hyperlink" Target="http://www.corning.com/worldwide/en/products/life-sciences/resources/brands/falcon-brand-products.html" TargetMode="External"/><Relationship Id="rId2727" Type="http://schemas.openxmlformats.org/officeDocument/2006/relationships/hyperlink" Target="http://www.corning.com/worldwide/en/products/life-sciences/resources/brands/axygen-brand-products.html" TargetMode="External"/><Relationship Id="rId1329" Type="http://schemas.openxmlformats.org/officeDocument/2006/relationships/hyperlink" Target="http://catalog2.corning.com/LifeSciences/en-GB/shopping/index.aspx" TargetMode="External"/><Relationship Id="rId1743" Type="http://schemas.openxmlformats.org/officeDocument/2006/relationships/hyperlink" Target="http://www.corning.com/worldwide/en/products/life-sciences/resources/brands/falcon-brand-products.html" TargetMode="External"/><Relationship Id="rId4899" Type="http://schemas.openxmlformats.org/officeDocument/2006/relationships/hyperlink" Target="http://catalog2.corning.com/LifeSciences/en-GB/shopping/index.aspx" TargetMode="External"/><Relationship Id="rId5200" Type="http://schemas.openxmlformats.org/officeDocument/2006/relationships/hyperlink" Target="http://catalog2.corning.com/LifeSciences/en-GB/shopping/index.aspx" TargetMode="External"/><Relationship Id="rId8009" Type="http://schemas.openxmlformats.org/officeDocument/2006/relationships/hyperlink" Target="http://catalog2.corning.com/LifeSciences/en-GB/shopping/index.aspx" TargetMode="External"/><Relationship Id="rId8356" Type="http://schemas.openxmlformats.org/officeDocument/2006/relationships/hyperlink" Target="http://catalog2.corning.com/LifeSciences/en-GB/shopping/index.aspx" TargetMode="External"/><Relationship Id="rId8770" Type="http://schemas.openxmlformats.org/officeDocument/2006/relationships/hyperlink" Target="http://catalog2.corning.com/LifeSciences/en-GB/shopping/index.aspx" TargetMode="External"/><Relationship Id="rId9407" Type="http://schemas.openxmlformats.org/officeDocument/2006/relationships/hyperlink" Target="https://www.nerbe-plus.de/ENU/14723/Home.aspx?" TargetMode="External"/><Relationship Id="rId35" Type="http://schemas.openxmlformats.org/officeDocument/2006/relationships/hyperlink" Target="http://catalog2.corning.com/LifeSciences/en-GB/shopping/index.aspx" TargetMode="External"/><Relationship Id="rId1810" Type="http://schemas.openxmlformats.org/officeDocument/2006/relationships/hyperlink" Target="http://www.corning.com/worldwide/en/products/life-sciences/resources/brands/falcon-brand-products.html" TargetMode="External"/><Relationship Id="rId4966" Type="http://schemas.openxmlformats.org/officeDocument/2006/relationships/hyperlink" Target="http://catalog2.corning.com/LifeSciences/en-GB/shopping/index.aspx" TargetMode="External"/><Relationship Id="rId7372" Type="http://schemas.openxmlformats.org/officeDocument/2006/relationships/hyperlink" Target="http://catalog2.corning.com/LifeSciences/en-GB/shopping/index.aspx" TargetMode="External"/><Relationship Id="rId8423" Type="http://schemas.openxmlformats.org/officeDocument/2006/relationships/hyperlink" Target="http://catalog2.corning.com/LifeSciences/en-GB/shopping/index.aspx" TargetMode="External"/><Relationship Id="rId3568" Type="http://schemas.openxmlformats.org/officeDocument/2006/relationships/hyperlink" Target="http://catalog2.corning.com/LifeSciences/en-GB/shopping/index.aspx" TargetMode="External"/><Relationship Id="rId3982" Type="http://schemas.openxmlformats.org/officeDocument/2006/relationships/hyperlink" Target="http://catalog2.corning.com/LifeSciences/en-GB/shopping/index.aspx" TargetMode="External"/><Relationship Id="rId4619" Type="http://schemas.openxmlformats.org/officeDocument/2006/relationships/hyperlink" Target="http://catalog2.corning.com/LifeSciences/en-GB/shopping/index.aspx" TargetMode="External"/><Relationship Id="rId7025" Type="http://schemas.openxmlformats.org/officeDocument/2006/relationships/hyperlink" Target="http://catalog2.corning.com/LifeSciences/en-GB/shopping/index.aspx" TargetMode="External"/><Relationship Id="rId489" Type="http://schemas.openxmlformats.org/officeDocument/2006/relationships/hyperlink" Target="http://catalog2.corning.com/LifeSciences/en-GB/shopping/index.aspx" TargetMode="External"/><Relationship Id="rId2584" Type="http://schemas.openxmlformats.org/officeDocument/2006/relationships/hyperlink" Target="http://www.corning.com/worldwide/en/products/life-sciences/resources/brands/axygen-brand-products.html" TargetMode="External"/><Relationship Id="rId3635" Type="http://schemas.openxmlformats.org/officeDocument/2006/relationships/hyperlink" Target="http://catalog2.corning.com/LifeSciences/en-GB/shopping/index.aspx" TargetMode="External"/><Relationship Id="rId6041" Type="http://schemas.openxmlformats.org/officeDocument/2006/relationships/hyperlink" Target="http://catalog2.corning.com/LifeSciences/en-GB/shopping/index.aspx" TargetMode="External"/><Relationship Id="rId9197" Type="http://schemas.openxmlformats.org/officeDocument/2006/relationships/hyperlink" Target="http://catalog2.corning.com/LifeSciences/en-GB/shopping/index.aspx" TargetMode="External"/><Relationship Id="rId556" Type="http://schemas.openxmlformats.org/officeDocument/2006/relationships/hyperlink" Target="http://catalog2.corning.com/LifeSciences/en-GB/shopping/index.aspx" TargetMode="External"/><Relationship Id="rId1186" Type="http://schemas.openxmlformats.org/officeDocument/2006/relationships/hyperlink" Target="http://catalog2.corning.com/LifeSciences/en-GB/shopping/index.aspx" TargetMode="External"/><Relationship Id="rId2237" Type="http://schemas.openxmlformats.org/officeDocument/2006/relationships/hyperlink" Target="http://www.corning.com/worldwide/en/products/life-sciences/resources/brands/falcon-brand-products.html" TargetMode="External"/><Relationship Id="rId9264" Type="http://schemas.openxmlformats.org/officeDocument/2006/relationships/hyperlink" Target="http://catalog2.corning.com/LifeSciences/en-GB/shopping/index.aspx" TargetMode="External"/><Relationship Id="rId209" Type="http://schemas.openxmlformats.org/officeDocument/2006/relationships/hyperlink" Target="http://catalog2.corning.com/LifeSciences/en-GB/shopping/index.aspx" TargetMode="External"/><Relationship Id="rId970" Type="http://schemas.openxmlformats.org/officeDocument/2006/relationships/hyperlink" Target="http://catalog2.corning.com/LifeSciences/en-GB/shopping/index.aspx" TargetMode="External"/><Relationship Id="rId1253" Type="http://schemas.openxmlformats.org/officeDocument/2006/relationships/hyperlink" Target="http://catalog2.corning.com/LifeSciences/en-GB/shopping/index.aspx" TargetMode="External"/><Relationship Id="rId2651" Type="http://schemas.openxmlformats.org/officeDocument/2006/relationships/hyperlink" Target="http://www.corning.com/worldwide/en/products/life-sciences/resources/brands/axygen-brand-products.html" TargetMode="External"/><Relationship Id="rId3702" Type="http://schemas.openxmlformats.org/officeDocument/2006/relationships/hyperlink" Target="http://catalog2.corning.com/LifeSciences/en-GB/shopping/index.aspx" TargetMode="External"/><Relationship Id="rId6858" Type="http://schemas.openxmlformats.org/officeDocument/2006/relationships/hyperlink" Target="http://catalog2.corning.com/LifeSciences/en-GB/shopping/index.aspx" TargetMode="External"/><Relationship Id="rId7909" Type="http://schemas.openxmlformats.org/officeDocument/2006/relationships/hyperlink" Target="http://catalog2.corning.com/LifeSciences/en-GB/shopping/index.aspx" TargetMode="External"/><Relationship Id="rId8280" Type="http://schemas.openxmlformats.org/officeDocument/2006/relationships/hyperlink" Target="http://catalog2.corning.com/LifeSciences/en-GB/shopping/index.aspx" TargetMode="External"/><Relationship Id="rId623" Type="http://schemas.openxmlformats.org/officeDocument/2006/relationships/hyperlink" Target="http://catalog2.corning.com/LifeSciences/en-GB/shopping/index.aspx" TargetMode="External"/><Relationship Id="rId2304" Type="http://schemas.openxmlformats.org/officeDocument/2006/relationships/hyperlink" Target="http://www.corning.com/worldwide/en/products/life-sciences/resources/brands/axygen-brand-products.html" TargetMode="External"/><Relationship Id="rId5874" Type="http://schemas.openxmlformats.org/officeDocument/2006/relationships/hyperlink" Target="http://catalog2.corning.com/LifeSciences/en-GB/shopping/index.aspx" TargetMode="External"/><Relationship Id="rId6925" Type="http://schemas.openxmlformats.org/officeDocument/2006/relationships/hyperlink" Target="http://catalog2.corning.com/LifeSciences/en-GB/shopping/index.aspx" TargetMode="External"/><Relationship Id="rId9331" Type="http://schemas.openxmlformats.org/officeDocument/2006/relationships/hyperlink" Target="http://catalog2.corning.com/LifeSciences/en-GB/shopping/index.aspx" TargetMode="External"/><Relationship Id="rId1320" Type="http://schemas.openxmlformats.org/officeDocument/2006/relationships/hyperlink" Target="http://catalog2.corning.com/LifeSciences/en-GB/shopping/index.aspx" TargetMode="External"/><Relationship Id="rId4476" Type="http://schemas.openxmlformats.org/officeDocument/2006/relationships/hyperlink" Target="http://catalog2.corning.com/LifeSciences/en-GB/shopping/index.aspx" TargetMode="External"/><Relationship Id="rId4890" Type="http://schemas.openxmlformats.org/officeDocument/2006/relationships/hyperlink" Target="http://catalog2.corning.com/LifeSciences/en-GB/shopping/index.aspx" TargetMode="External"/><Relationship Id="rId5527" Type="http://schemas.openxmlformats.org/officeDocument/2006/relationships/hyperlink" Target="http://catalog2.corning.com/LifeSciences/en-GB/shopping/index.aspx" TargetMode="External"/><Relationship Id="rId5941" Type="http://schemas.openxmlformats.org/officeDocument/2006/relationships/hyperlink" Target="http://catalog2.corning.com/LifeSciences/en-GB/shopping/index.aspx" TargetMode="External"/><Relationship Id="rId3078" Type="http://schemas.openxmlformats.org/officeDocument/2006/relationships/hyperlink" Target="http://catalog2.corning.com/LifeSciences/en-GB/shopping/index.aspx" TargetMode="External"/><Relationship Id="rId3492" Type="http://schemas.openxmlformats.org/officeDocument/2006/relationships/hyperlink" Target="http://catalog2.corning.com/LifeSciences/en-GB/shopping/index.aspx" TargetMode="External"/><Relationship Id="rId4129" Type="http://schemas.openxmlformats.org/officeDocument/2006/relationships/hyperlink" Target="http://catalog2.corning.com/LifeSciences/en-GB/shopping/index.aspx" TargetMode="External"/><Relationship Id="rId4543" Type="http://schemas.openxmlformats.org/officeDocument/2006/relationships/hyperlink" Target="http://catalog2.corning.com/LifeSciences/en-GB/shopping/index.aspx" TargetMode="External"/><Relationship Id="rId7699" Type="http://schemas.openxmlformats.org/officeDocument/2006/relationships/hyperlink" Target="http://catalog2.corning.com/LifeSciences/en-GB/shopping/index.aspx" TargetMode="External"/><Relationship Id="rId8000" Type="http://schemas.openxmlformats.org/officeDocument/2006/relationships/hyperlink" Target="http://catalog2.corning.com/LifeSciences/en-GB/shopping/index.aspx" TargetMode="External"/><Relationship Id="rId2094" Type="http://schemas.openxmlformats.org/officeDocument/2006/relationships/hyperlink" Target="http://www.corning.com/worldwide/en/products/life-sciences/resources/brands/falcon-brand-products.html" TargetMode="External"/><Relationship Id="rId3145" Type="http://schemas.openxmlformats.org/officeDocument/2006/relationships/hyperlink" Target="http://catalog2.corning.com/LifeSciences/en-GB/shopping/index.aspx" TargetMode="External"/><Relationship Id="rId4610" Type="http://schemas.openxmlformats.org/officeDocument/2006/relationships/hyperlink" Target="http://catalog2.corning.com/LifeSciences/en-GB/shopping/index.aspx" TargetMode="External"/><Relationship Id="rId7766" Type="http://schemas.openxmlformats.org/officeDocument/2006/relationships/hyperlink" Target="http://catalog2.corning.com/LifeSciences/en-GB/shopping/index.aspx" TargetMode="External"/><Relationship Id="rId8817" Type="http://schemas.openxmlformats.org/officeDocument/2006/relationships/hyperlink" Target="http://catalog2.corning.com/LifeSciences/en-GB/shopping/index.aspx" TargetMode="External"/><Relationship Id="rId480" Type="http://schemas.openxmlformats.org/officeDocument/2006/relationships/hyperlink" Target="http://catalog2.corning.com/LifeSciences/en-GB/shopping/index.aspx" TargetMode="External"/><Relationship Id="rId2161" Type="http://schemas.openxmlformats.org/officeDocument/2006/relationships/hyperlink" Target="http://www.corning.com/worldwide/en/products/life-sciences/resources/brands/falcon-brand-products.html" TargetMode="External"/><Relationship Id="rId3212" Type="http://schemas.openxmlformats.org/officeDocument/2006/relationships/hyperlink" Target="http://catalog2.corning.com/LifeSciences/en-GB/shopping/index.aspx" TargetMode="External"/><Relationship Id="rId6368" Type="http://schemas.openxmlformats.org/officeDocument/2006/relationships/hyperlink" Target="http://catalog2.corning.com/LifeSciences/en-GB/shopping/index.aspx" TargetMode="External"/><Relationship Id="rId7419" Type="http://schemas.openxmlformats.org/officeDocument/2006/relationships/hyperlink" Target="http://catalog2.corning.com/LifeSciences/en-GB/shopping/index.aspx" TargetMode="External"/><Relationship Id="rId133" Type="http://schemas.openxmlformats.org/officeDocument/2006/relationships/hyperlink" Target="http://catalog2.corning.com/LifeSciences/en-GB/shopping/index.aspx" TargetMode="External"/><Relationship Id="rId5384" Type="http://schemas.openxmlformats.org/officeDocument/2006/relationships/hyperlink" Target="http://catalog2.corning.com/LifeSciences/en-GB/shopping/index.aspx" TargetMode="External"/><Relationship Id="rId6782" Type="http://schemas.openxmlformats.org/officeDocument/2006/relationships/hyperlink" Target="http://catalog2.corning.com/LifeSciences/en-GB/shopping/index.aspx" TargetMode="External"/><Relationship Id="rId7833" Type="http://schemas.openxmlformats.org/officeDocument/2006/relationships/hyperlink" Target="http://catalog2.corning.com/LifeSciences/en-GB/shopping/index.aspx" TargetMode="External"/><Relationship Id="rId200" Type="http://schemas.openxmlformats.org/officeDocument/2006/relationships/hyperlink" Target="http://catalog2.corning.com/LifeSciences/en-GB/shopping/index.aspx" TargetMode="External"/><Relationship Id="rId2978" Type="http://schemas.openxmlformats.org/officeDocument/2006/relationships/hyperlink" Target="http://catalog2.corning.com/LifeSciences/en-GB/shopping/index.aspx" TargetMode="External"/><Relationship Id="rId5037" Type="http://schemas.openxmlformats.org/officeDocument/2006/relationships/hyperlink" Target="http://catalog2.corning.com/LifeSciences/en-GB/shopping/index.aspx" TargetMode="External"/><Relationship Id="rId6435" Type="http://schemas.openxmlformats.org/officeDocument/2006/relationships/hyperlink" Target="http://catalog2.corning.com/LifeSciences/en-GB/shopping/index.aspx" TargetMode="External"/><Relationship Id="rId7900" Type="http://schemas.openxmlformats.org/officeDocument/2006/relationships/hyperlink" Target="http://catalog2.corning.com/LifeSciences/en-GB/shopping/index.aspx" TargetMode="External"/><Relationship Id="rId1994" Type="http://schemas.openxmlformats.org/officeDocument/2006/relationships/hyperlink" Target="http://www.corning.com/worldwide/en/products/life-sciences/resources/brands/falcon-brand-products.html" TargetMode="External"/><Relationship Id="rId5451" Type="http://schemas.openxmlformats.org/officeDocument/2006/relationships/hyperlink" Target="http://catalog2.corning.com/LifeSciences/en-GB/shopping/index.aspx" TargetMode="External"/><Relationship Id="rId6502" Type="http://schemas.openxmlformats.org/officeDocument/2006/relationships/hyperlink" Target="http://catalog2.corning.com/LifeSciences/en-GB/shopping/index.aspx" TargetMode="External"/><Relationship Id="rId1647" Type="http://schemas.openxmlformats.org/officeDocument/2006/relationships/hyperlink" Target="http://catalog2.corning.com/LifeSciences/en-GB/shopping/index.aspx" TargetMode="External"/><Relationship Id="rId4053" Type="http://schemas.openxmlformats.org/officeDocument/2006/relationships/hyperlink" Target="http://catalog2.corning.com/LifeSciences/en-GB/shopping/index.aspx" TargetMode="External"/><Relationship Id="rId5104" Type="http://schemas.openxmlformats.org/officeDocument/2006/relationships/hyperlink" Target="http://catalog2.corning.com/LifeSciences/en-GB/shopping/index.aspx" TargetMode="External"/><Relationship Id="rId8674" Type="http://schemas.openxmlformats.org/officeDocument/2006/relationships/hyperlink" Target="http://catalog2.corning.com/LifeSciences/en-GB/shopping/index.aspx" TargetMode="External"/><Relationship Id="rId1714" Type="http://schemas.openxmlformats.org/officeDocument/2006/relationships/hyperlink" Target="http://www.corning.com/worldwide/en/products/life-sciences/resources/brands/falcon-brand-products.html" TargetMode="External"/><Relationship Id="rId4120" Type="http://schemas.openxmlformats.org/officeDocument/2006/relationships/hyperlink" Target="http://catalog2.corning.com/LifeSciences/en-GB/shopping/index.aspx" TargetMode="External"/><Relationship Id="rId7276" Type="http://schemas.openxmlformats.org/officeDocument/2006/relationships/hyperlink" Target="http://catalog2.corning.com/LifeSciences/en-GB/shopping/index.aspx" TargetMode="External"/><Relationship Id="rId7690" Type="http://schemas.openxmlformats.org/officeDocument/2006/relationships/hyperlink" Target="http://catalog2.corning.com/LifeSciences/en-GB/shopping/index.aspx" TargetMode="External"/><Relationship Id="rId8327" Type="http://schemas.openxmlformats.org/officeDocument/2006/relationships/hyperlink" Target="http://catalog2.corning.com/LifeSciences/en-GB/shopping/index.aspx" TargetMode="External"/><Relationship Id="rId8741" Type="http://schemas.openxmlformats.org/officeDocument/2006/relationships/hyperlink" Target="http://catalog2.corning.com/LifeSciences/en-GB/shopping/index.aspx" TargetMode="External"/><Relationship Id="rId6292" Type="http://schemas.openxmlformats.org/officeDocument/2006/relationships/hyperlink" Target="http://catalog2.corning.com/LifeSciences/en-GB/shopping/index.aspx" TargetMode="External"/><Relationship Id="rId7343" Type="http://schemas.openxmlformats.org/officeDocument/2006/relationships/hyperlink" Target="http://catalog2.corning.com/LifeSciences/en-GB/shopping/index.aspx" TargetMode="External"/><Relationship Id="rId2488" Type="http://schemas.openxmlformats.org/officeDocument/2006/relationships/hyperlink" Target="http://www.corning.com/worldwide/en/products/life-sciences/resources/brands/axygen-brand-products.html" TargetMode="External"/><Relationship Id="rId3886" Type="http://schemas.openxmlformats.org/officeDocument/2006/relationships/hyperlink" Target="http://catalog2.corning.com/LifeSciences/en-GB/shopping/index.aspx" TargetMode="External"/><Relationship Id="rId4937" Type="http://schemas.openxmlformats.org/officeDocument/2006/relationships/hyperlink" Target="http://catalog2.corning.com/LifeSciences/en-GB/shopping/index.aspx" TargetMode="External"/><Relationship Id="rId3539" Type="http://schemas.openxmlformats.org/officeDocument/2006/relationships/hyperlink" Target="http://catalog2.corning.com/LifeSciences/en-GB/shopping/index.aspx" TargetMode="External"/><Relationship Id="rId3953" Type="http://schemas.openxmlformats.org/officeDocument/2006/relationships/hyperlink" Target="http://catalog2.corning.com/LifeSciences/en-GB/shopping/index.aspx" TargetMode="External"/><Relationship Id="rId6012" Type="http://schemas.openxmlformats.org/officeDocument/2006/relationships/hyperlink" Target="http://catalog2.corning.com/LifeSciences/en-GB/shopping/index.aspx" TargetMode="External"/><Relationship Id="rId7410" Type="http://schemas.openxmlformats.org/officeDocument/2006/relationships/hyperlink" Target="http://catalog2.corning.com/LifeSciences/en-GB/shopping/index.aspx" TargetMode="External"/><Relationship Id="rId9168" Type="http://schemas.openxmlformats.org/officeDocument/2006/relationships/hyperlink" Target="http://catalog2.corning.com/LifeSciences/en-GB/shopping/index.aspx" TargetMode="External"/><Relationship Id="rId874" Type="http://schemas.openxmlformats.org/officeDocument/2006/relationships/hyperlink" Target="http://catalog2.corning.com/LifeSciences/en-GB/shopping/index.aspx" TargetMode="External"/><Relationship Id="rId2555" Type="http://schemas.openxmlformats.org/officeDocument/2006/relationships/hyperlink" Target="http://www.corning.com/worldwide/en/products/life-sciences/resources/brands/axygen-brand-products.html" TargetMode="External"/><Relationship Id="rId3606" Type="http://schemas.openxmlformats.org/officeDocument/2006/relationships/hyperlink" Target="http://catalog2.corning.com/LifeSciences/en-GB/shopping/index.aspx" TargetMode="External"/><Relationship Id="rId527" Type="http://schemas.openxmlformats.org/officeDocument/2006/relationships/hyperlink" Target="http://catalog2.corning.com/LifeSciences/en-GB/shopping/index.aspx" TargetMode="External"/><Relationship Id="rId941" Type="http://schemas.openxmlformats.org/officeDocument/2006/relationships/hyperlink" Target="http://catalog2.corning.com/LifeSciences/en-GB/shopping/index.aspx" TargetMode="External"/><Relationship Id="rId1157" Type="http://schemas.openxmlformats.org/officeDocument/2006/relationships/hyperlink" Target="http://catalog2.corning.com/LifeSciences/en-GB/shopping/index.aspx" TargetMode="External"/><Relationship Id="rId1571" Type="http://schemas.openxmlformats.org/officeDocument/2006/relationships/hyperlink" Target="http://catalog2.corning.com/LifeSciences/en-GB/shopping/index.aspx" TargetMode="External"/><Relationship Id="rId2208" Type="http://schemas.openxmlformats.org/officeDocument/2006/relationships/hyperlink" Target="http://www.corning.com/worldwide/en/products/life-sciences/resources/brands/falcon-brand-products.html" TargetMode="External"/><Relationship Id="rId2622" Type="http://schemas.openxmlformats.org/officeDocument/2006/relationships/hyperlink" Target="http://www.corning.com/worldwide/en/products/life-sciences/resources/brands/axygen-brand-products.html" TargetMode="External"/><Relationship Id="rId5778" Type="http://schemas.openxmlformats.org/officeDocument/2006/relationships/hyperlink" Target="http://catalog2.corning.com/LifeSciences/en-GB/shopping/index.aspx" TargetMode="External"/><Relationship Id="rId6829" Type="http://schemas.openxmlformats.org/officeDocument/2006/relationships/hyperlink" Target="http://catalog2.corning.com/LifeSciences/en-GB/shopping/index.aspx" TargetMode="External"/><Relationship Id="rId8184" Type="http://schemas.openxmlformats.org/officeDocument/2006/relationships/hyperlink" Target="http://catalog2.corning.com/LifeSciences/en-GB/shopping/index.aspx" TargetMode="External"/><Relationship Id="rId9235" Type="http://schemas.openxmlformats.org/officeDocument/2006/relationships/hyperlink" Target="http://catalog2.corning.com/LifeSciences/en-GB/shopping/index.aspx" TargetMode="External"/><Relationship Id="rId1224" Type="http://schemas.openxmlformats.org/officeDocument/2006/relationships/hyperlink" Target="http://catalog2.corning.com/LifeSciences/en-GB/shopping/index.aspx" TargetMode="External"/><Relationship Id="rId4794" Type="http://schemas.openxmlformats.org/officeDocument/2006/relationships/hyperlink" Target="http://catalog2.corning.com/LifeSciences/en-GB/shopping/index.aspx" TargetMode="External"/><Relationship Id="rId5845" Type="http://schemas.openxmlformats.org/officeDocument/2006/relationships/hyperlink" Target="http://catalog2.corning.com/LifeSciences/en-GB/shopping/index.aspx" TargetMode="External"/><Relationship Id="rId8251" Type="http://schemas.openxmlformats.org/officeDocument/2006/relationships/hyperlink" Target="http://catalog2.corning.com/LifeSciences/en-GB/shopping/index.aspx" TargetMode="External"/><Relationship Id="rId9302" Type="http://schemas.openxmlformats.org/officeDocument/2006/relationships/hyperlink" Target="http://catalog2.corning.com/LifeSciences/en-GB/shopping/index.aspx" TargetMode="External"/><Relationship Id="rId3396" Type="http://schemas.openxmlformats.org/officeDocument/2006/relationships/hyperlink" Target="http://catalog2.corning.com/LifeSciences/en-GB/shopping/index.aspx" TargetMode="External"/><Relationship Id="rId4447" Type="http://schemas.openxmlformats.org/officeDocument/2006/relationships/hyperlink" Target="http://catalog2.corning.com/LifeSciences/en-GB/shopping/index.aspx" TargetMode="External"/><Relationship Id="rId3049" Type="http://schemas.openxmlformats.org/officeDocument/2006/relationships/hyperlink" Target="http://catalog2.corning.com/LifeSciences/en-GB/shopping/index.aspx" TargetMode="External"/><Relationship Id="rId3463" Type="http://schemas.openxmlformats.org/officeDocument/2006/relationships/hyperlink" Target="http://catalog2.corning.com/LifeSciences/en-GB/shopping/index.aspx" TargetMode="External"/><Relationship Id="rId4861" Type="http://schemas.openxmlformats.org/officeDocument/2006/relationships/hyperlink" Target="http://catalog2.corning.com/LifeSciences/en-GB/shopping/index.aspx" TargetMode="External"/><Relationship Id="rId5912" Type="http://schemas.openxmlformats.org/officeDocument/2006/relationships/hyperlink" Target="http://catalog2.corning.com/LifeSciences/en-GB/shopping/index.aspx" TargetMode="External"/><Relationship Id="rId384" Type="http://schemas.openxmlformats.org/officeDocument/2006/relationships/hyperlink" Target="http://catalog2.corning.com/LifeSciences/en-GB/shopping/index.aspx" TargetMode="External"/><Relationship Id="rId2065" Type="http://schemas.openxmlformats.org/officeDocument/2006/relationships/hyperlink" Target="http://www.corning.com/worldwide/en/products/life-sciences/resources/brands/falcon-brand-products.html" TargetMode="External"/><Relationship Id="rId3116" Type="http://schemas.openxmlformats.org/officeDocument/2006/relationships/hyperlink" Target="http://catalog2.corning.com/LifeSciences/en-GB/shopping/index.aspx" TargetMode="External"/><Relationship Id="rId4514" Type="http://schemas.openxmlformats.org/officeDocument/2006/relationships/hyperlink" Target="http://catalog2.corning.com/LifeSciences/en-GB/shopping/index.aspx" TargetMode="External"/><Relationship Id="rId9092" Type="http://schemas.openxmlformats.org/officeDocument/2006/relationships/hyperlink" Target="http://catalog2.corning.com/LifeSciences/en-GB/shopping/index.aspx" TargetMode="External"/><Relationship Id="rId1081" Type="http://schemas.openxmlformats.org/officeDocument/2006/relationships/hyperlink" Target="http://catalog2.corning.com/LifeSciences/en-GB/shopping/index.aspx" TargetMode="External"/><Relationship Id="rId3530" Type="http://schemas.openxmlformats.org/officeDocument/2006/relationships/hyperlink" Target="http://catalog2.corning.com/LifeSciences/en-GB/shopping/index.aspx" TargetMode="External"/><Relationship Id="rId6686" Type="http://schemas.openxmlformats.org/officeDocument/2006/relationships/hyperlink" Target="http://catalog2.corning.com/LifeSciences/en-GB/shopping/index.aspx" TargetMode="External"/><Relationship Id="rId7737" Type="http://schemas.openxmlformats.org/officeDocument/2006/relationships/hyperlink" Target="http://catalog2.corning.com/LifeSciences/en-GB/shopping/index.aspx" TargetMode="External"/><Relationship Id="rId451" Type="http://schemas.openxmlformats.org/officeDocument/2006/relationships/hyperlink" Target="http://catalog2.corning.com/LifeSciences/en-GB/shopping/index.aspx" TargetMode="External"/><Relationship Id="rId2132" Type="http://schemas.openxmlformats.org/officeDocument/2006/relationships/hyperlink" Target="http://www.corning.com/worldwide/en/products/life-sciences/resources/brands/falcon-brand-products.html" TargetMode="External"/><Relationship Id="rId5288" Type="http://schemas.openxmlformats.org/officeDocument/2006/relationships/hyperlink" Target="http://catalog2.corning.com/LifeSciences/en-GB/shopping/index.aspx" TargetMode="External"/><Relationship Id="rId6339" Type="http://schemas.openxmlformats.org/officeDocument/2006/relationships/hyperlink" Target="http://catalog2.corning.com/LifeSciences/en-GB/shopping/index.aspx" TargetMode="External"/><Relationship Id="rId6753" Type="http://schemas.openxmlformats.org/officeDocument/2006/relationships/hyperlink" Target="http://catalog2.corning.com/LifeSciences/en-GB/shopping/index.aspx" TargetMode="External"/><Relationship Id="rId7804" Type="http://schemas.openxmlformats.org/officeDocument/2006/relationships/hyperlink" Target="http://catalog2.corning.com/LifeSciences/en-GB/shopping/index.aspx" TargetMode="External"/><Relationship Id="rId104" Type="http://schemas.openxmlformats.org/officeDocument/2006/relationships/hyperlink" Target="http://catalog2.corning.com/LifeSciences/en-GB/shopping/index.aspx" TargetMode="External"/><Relationship Id="rId1898" Type="http://schemas.openxmlformats.org/officeDocument/2006/relationships/hyperlink" Target="http://www.corning.com/worldwide/en/products/life-sciences/resources/brands/falcon-brand-products.html" TargetMode="External"/><Relationship Id="rId2949" Type="http://schemas.openxmlformats.org/officeDocument/2006/relationships/hyperlink" Target="http://www.corning.com/worldwide/en/products/life-sciences/resources/brands/axygen-brand-products.html" TargetMode="External"/><Relationship Id="rId5355" Type="http://schemas.openxmlformats.org/officeDocument/2006/relationships/hyperlink" Target="http://catalog2.corning.com/LifeSciences/en-GB/shopping/index.aspx" TargetMode="External"/><Relationship Id="rId6406" Type="http://schemas.openxmlformats.org/officeDocument/2006/relationships/hyperlink" Target="http://catalog2.corning.com/LifeSciences/en-GB/shopping/index.aspx" TargetMode="External"/><Relationship Id="rId6820" Type="http://schemas.openxmlformats.org/officeDocument/2006/relationships/hyperlink" Target="http://catalog2.corning.com/LifeSciences/en-GB/shopping/index.aspx" TargetMode="External"/><Relationship Id="rId4371" Type="http://schemas.openxmlformats.org/officeDocument/2006/relationships/hyperlink" Target="http://catalog2.corning.com/LifeSciences/en-GB/shopping/index.aspx" TargetMode="External"/><Relationship Id="rId5008" Type="http://schemas.openxmlformats.org/officeDocument/2006/relationships/hyperlink" Target="http://catalog2.corning.com/LifeSciences/en-GB/shopping/index.aspx" TargetMode="External"/><Relationship Id="rId5422" Type="http://schemas.openxmlformats.org/officeDocument/2006/relationships/hyperlink" Target="http://catalog2.corning.com/LifeSciences/en-GB/shopping/index.aspx" TargetMode="External"/><Relationship Id="rId8578" Type="http://schemas.openxmlformats.org/officeDocument/2006/relationships/hyperlink" Target="http://catalog2.corning.com/LifeSciences/en-GB/shopping/index.aspx" TargetMode="External"/><Relationship Id="rId1965" Type="http://schemas.openxmlformats.org/officeDocument/2006/relationships/hyperlink" Target="http://www.corning.com/worldwide/en/products/life-sciences/resources/brands/falcon-brand-products.html" TargetMode="External"/><Relationship Id="rId4024" Type="http://schemas.openxmlformats.org/officeDocument/2006/relationships/hyperlink" Target="http://catalog2.corning.com/LifeSciences/en-GB/shopping/index.aspx" TargetMode="External"/><Relationship Id="rId7594" Type="http://schemas.openxmlformats.org/officeDocument/2006/relationships/hyperlink" Target="http://catalog2.corning.com/LifeSciences/en-GB/shopping/index.aspx" TargetMode="External"/><Relationship Id="rId8992" Type="http://schemas.openxmlformats.org/officeDocument/2006/relationships/hyperlink" Target="http://catalog2.corning.com/LifeSciences/en-GB/shopping/index.aspx" TargetMode="External"/><Relationship Id="rId1618" Type="http://schemas.openxmlformats.org/officeDocument/2006/relationships/hyperlink" Target="http://catalog2.corning.com/LifeSciences/en-GB/shopping/index.aspx" TargetMode="External"/><Relationship Id="rId3040" Type="http://schemas.openxmlformats.org/officeDocument/2006/relationships/hyperlink" Target="http://catalog2.corning.com/LifeSciences/en-GB/shopping/index.aspx" TargetMode="External"/><Relationship Id="rId6196" Type="http://schemas.openxmlformats.org/officeDocument/2006/relationships/hyperlink" Target="http://catalog2.corning.com/LifeSciences/en-GB/shopping/index.aspx" TargetMode="External"/><Relationship Id="rId7247" Type="http://schemas.openxmlformats.org/officeDocument/2006/relationships/hyperlink" Target="http://catalog2.corning.com/LifeSciences/en-GB/shopping/index.aspx" TargetMode="External"/><Relationship Id="rId8645" Type="http://schemas.openxmlformats.org/officeDocument/2006/relationships/hyperlink" Target="http://catalog2.corning.com/LifeSciences/en-GB/shopping/index.aspx" TargetMode="External"/><Relationship Id="rId7661" Type="http://schemas.openxmlformats.org/officeDocument/2006/relationships/hyperlink" Target="http://catalog2.corning.com/LifeSciences/en-GB/shopping/index.aspx" TargetMode="External"/><Relationship Id="rId8712" Type="http://schemas.openxmlformats.org/officeDocument/2006/relationships/hyperlink" Target="http://catalog2.corning.com/LifeSciences/en-GB/shopping/index.aspx" TargetMode="External"/><Relationship Id="rId3857" Type="http://schemas.openxmlformats.org/officeDocument/2006/relationships/hyperlink" Target="http://catalog2.corning.com/LifeSciences/en-GB/shopping/index.aspx" TargetMode="External"/><Relationship Id="rId4908" Type="http://schemas.openxmlformats.org/officeDocument/2006/relationships/hyperlink" Target="http://catalog2.corning.com/LifeSciences/en-GB/shopping/index.aspx" TargetMode="External"/><Relationship Id="rId6263" Type="http://schemas.openxmlformats.org/officeDocument/2006/relationships/hyperlink" Target="http://catalog2.corning.com/LifeSciences/en-GB/shopping/index.aspx" TargetMode="External"/><Relationship Id="rId7314" Type="http://schemas.openxmlformats.org/officeDocument/2006/relationships/hyperlink" Target="http://catalog2.corning.com/LifeSciences/en-GB/shopping/index.aspx" TargetMode="External"/><Relationship Id="rId778" Type="http://schemas.openxmlformats.org/officeDocument/2006/relationships/hyperlink" Target="http://catalog2.corning.com/LifeSciences/en-GB/shopping/index.aspx" TargetMode="External"/><Relationship Id="rId2459" Type="http://schemas.openxmlformats.org/officeDocument/2006/relationships/hyperlink" Target="http://www.corning.com/worldwide/en/products/life-sciences/resources/brands/axygen-brand-products.html" TargetMode="External"/><Relationship Id="rId2873" Type="http://schemas.openxmlformats.org/officeDocument/2006/relationships/hyperlink" Target="http://www.corning.com/worldwide/en/products/life-sciences/resources/brands/axygen-brand-products.html" TargetMode="External"/><Relationship Id="rId3924" Type="http://schemas.openxmlformats.org/officeDocument/2006/relationships/hyperlink" Target="http://catalog2.corning.com/LifeSciences/en-GB/shopping/index.aspx" TargetMode="External"/><Relationship Id="rId6330" Type="http://schemas.openxmlformats.org/officeDocument/2006/relationships/hyperlink" Target="http://catalog2.corning.com/LifeSciences/en-GB/shopping/index.aspx" TargetMode="External"/><Relationship Id="rId845" Type="http://schemas.openxmlformats.org/officeDocument/2006/relationships/hyperlink" Target="http://catalog2.corning.com/LifeSciences/en-GB/shopping/index.aspx" TargetMode="External"/><Relationship Id="rId1475" Type="http://schemas.openxmlformats.org/officeDocument/2006/relationships/hyperlink" Target="http://catalog2.corning.com/LifeSciences/en-GB/shopping/index.aspx" TargetMode="External"/><Relationship Id="rId2526" Type="http://schemas.openxmlformats.org/officeDocument/2006/relationships/hyperlink" Target="http://www.corning.com/worldwide/en/products/life-sciences/resources/brands/axygen-brand-products.html" TargetMode="External"/><Relationship Id="rId8088" Type="http://schemas.openxmlformats.org/officeDocument/2006/relationships/hyperlink" Target="http://catalog2.corning.com/LifeSciences/en-GB/shopping/index.aspx" TargetMode="External"/><Relationship Id="rId9139" Type="http://schemas.openxmlformats.org/officeDocument/2006/relationships/hyperlink" Target="http://catalog2.corning.com/LifeSciences/en-GB/shopping/index.aspx" TargetMode="External"/><Relationship Id="rId1128" Type="http://schemas.openxmlformats.org/officeDocument/2006/relationships/hyperlink" Target="http://catalog2.corning.com/LifeSciences/en-GB/shopping/index.aspx" TargetMode="External"/><Relationship Id="rId1542" Type="http://schemas.openxmlformats.org/officeDocument/2006/relationships/hyperlink" Target="http://catalog2.corning.com/LifeSciences/en-GB/shopping/index.aspx" TargetMode="External"/><Relationship Id="rId2940" Type="http://schemas.openxmlformats.org/officeDocument/2006/relationships/hyperlink" Target="http://www.corning.com/worldwide/en/products/life-sciences/resources/brands/axygen-brand-products.html" TargetMode="External"/><Relationship Id="rId4698" Type="http://schemas.openxmlformats.org/officeDocument/2006/relationships/hyperlink" Target="http://catalog2.corning.com/LifeSciences/en-GB/shopping/index.aspx" TargetMode="External"/><Relationship Id="rId5749" Type="http://schemas.openxmlformats.org/officeDocument/2006/relationships/hyperlink" Target="http://catalog2.corning.com/LifeSciences/en-GB/shopping/index.aspx" TargetMode="External"/><Relationship Id="rId8155" Type="http://schemas.openxmlformats.org/officeDocument/2006/relationships/hyperlink" Target="http://catalog2.corning.com/LifeSciences/en-GB/shopping/index.aspx" TargetMode="External"/><Relationship Id="rId9206" Type="http://schemas.openxmlformats.org/officeDocument/2006/relationships/hyperlink" Target="http://catalog2.corning.com/LifeSciences/en-GB/shopping/index.aspx" TargetMode="External"/><Relationship Id="rId912" Type="http://schemas.openxmlformats.org/officeDocument/2006/relationships/hyperlink" Target="http://catalog2.corning.com/LifeSciences/en-GB/shopping/index.aspx" TargetMode="External"/><Relationship Id="rId7171" Type="http://schemas.openxmlformats.org/officeDocument/2006/relationships/hyperlink" Target="http://catalog2.corning.com/LifeSciences/en-GB/shopping/index.aspx" TargetMode="External"/><Relationship Id="rId8222" Type="http://schemas.openxmlformats.org/officeDocument/2006/relationships/hyperlink" Target="http://catalog2.corning.com/LifeSciences/en-GB/shopping/index.aspx" TargetMode="External"/><Relationship Id="rId4765" Type="http://schemas.openxmlformats.org/officeDocument/2006/relationships/hyperlink" Target="http://catalog2.corning.com/LifeSciences/en-GB/shopping/index.aspx" TargetMode="External"/><Relationship Id="rId5816" Type="http://schemas.openxmlformats.org/officeDocument/2006/relationships/hyperlink" Target="http://catalog2.corning.com/LifeSciences/en-GB/shopping/index.aspx" TargetMode="External"/><Relationship Id="rId288" Type="http://schemas.openxmlformats.org/officeDocument/2006/relationships/hyperlink" Target="http://catalog2.corning.com/LifeSciences/en-GB/shopping/index.aspx" TargetMode="External"/><Relationship Id="rId3367" Type="http://schemas.openxmlformats.org/officeDocument/2006/relationships/hyperlink" Target="http://catalog2.corning.com/LifeSciences/en-GB/shopping/index.aspx" TargetMode="External"/><Relationship Id="rId3781" Type="http://schemas.openxmlformats.org/officeDocument/2006/relationships/hyperlink" Target="http://catalog2.corning.com/LifeSciences/en-GB/shopping/index.aspx" TargetMode="External"/><Relationship Id="rId4418" Type="http://schemas.openxmlformats.org/officeDocument/2006/relationships/hyperlink" Target="http://catalog2.corning.com/LifeSciences/en-GB/shopping/index.aspx" TargetMode="External"/><Relationship Id="rId4832" Type="http://schemas.openxmlformats.org/officeDocument/2006/relationships/hyperlink" Target="http://catalog2.corning.com/LifeSciences/en-GB/shopping/index.aspx" TargetMode="External"/><Relationship Id="rId7988" Type="http://schemas.openxmlformats.org/officeDocument/2006/relationships/hyperlink" Target="http://catalog2.corning.com/LifeSciences/en-GB/shopping/index.aspx" TargetMode="External"/><Relationship Id="rId2383" Type="http://schemas.openxmlformats.org/officeDocument/2006/relationships/hyperlink" Target="http://www.corning.com/worldwide/en/products/life-sciences/resources/brands/axygen-brand-products.html" TargetMode="External"/><Relationship Id="rId3434" Type="http://schemas.openxmlformats.org/officeDocument/2006/relationships/hyperlink" Target="http://catalog2.corning.com/LifeSciences/en-GB/shopping/index.aspx" TargetMode="External"/><Relationship Id="rId355" Type="http://schemas.openxmlformats.org/officeDocument/2006/relationships/hyperlink" Target="http://catalog2.corning.com/LifeSciences/en-GB/shopping/index.aspx" TargetMode="External"/><Relationship Id="rId2036" Type="http://schemas.openxmlformats.org/officeDocument/2006/relationships/hyperlink" Target="http://www.corning.com/worldwide/en/products/life-sciences/resources/brands/falcon-brand-products.html" TargetMode="External"/><Relationship Id="rId2450" Type="http://schemas.openxmlformats.org/officeDocument/2006/relationships/hyperlink" Target="http://www.corning.com/worldwide/en/products/life-sciences/resources/brands/axygen-brand-products.html" TargetMode="External"/><Relationship Id="rId3501" Type="http://schemas.openxmlformats.org/officeDocument/2006/relationships/hyperlink" Target="http://catalog2.corning.com/LifeSciences/en-GB/shopping/index.aspx" TargetMode="External"/><Relationship Id="rId6657" Type="http://schemas.openxmlformats.org/officeDocument/2006/relationships/hyperlink" Target="http://catalog2.corning.com/LifeSciences/en-GB/shopping/index.aspx" TargetMode="External"/><Relationship Id="rId7708" Type="http://schemas.openxmlformats.org/officeDocument/2006/relationships/hyperlink" Target="http://catalog2.corning.com/LifeSciences/en-GB/shopping/index.aspx" TargetMode="External"/><Relationship Id="rId9063" Type="http://schemas.openxmlformats.org/officeDocument/2006/relationships/hyperlink" Target="http://catalog2.corning.com/LifeSciences/en-GB/shopping/index.aspx" TargetMode="External"/><Relationship Id="rId422" Type="http://schemas.openxmlformats.org/officeDocument/2006/relationships/hyperlink" Target="http://catalog2.corning.com/LifeSciences/en-GB/shopping/index.aspx" TargetMode="External"/><Relationship Id="rId1052" Type="http://schemas.openxmlformats.org/officeDocument/2006/relationships/hyperlink" Target="http://catalog2.corning.com/LifeSciences/en-GB/shopping/index.aspx" TargetMode="External"/><Relationship Id="rId2103" Type="http://schemas.openxmlformats.org/officeDocument/2006/relationships/hyperlink" Target="http://www.corning.com/worldwide/en/products/life-sciences/resources/brands/falcon-brand-products.html" TargetMode="External"/><Relationship Id="rId5259" Type="http://schemas.openxmlformats.org/officeDocument/2006/relationships/hyperlink" Target="http://catalog2.corning.com/LifeSciences/en-GB/shopping/index.aspx" TargetMode="External"/><Relationship Id="rId5673" Type="http://schemas.openxmlformats.org/officeDocument/2006/relationships/hyperlink" Target="http://catalog2.corning.com/LifeSciences/en-GB/shopping/index.aspx" TargetMode="External"/><Relationship Id="rId9130" Type="http://schemas.openxmlformats.org/officeDocument/2006/relationships/hyperlink" Target="http://catalog2.corning.com/LifeSciences/en-GB/shopping/index.aspx" TargetMode="External"/><Relationship Id="rId4275" Type="http://schemas.openxmlformats.org/officeDocument/2006/relationships/hyperlink" Target="http://catalog2.corning.com/LifeSciences/en-GB/shopping/index.aspx" TargetMode="External"/><Relationship Id="rId5326" Type="http://schemas.openxmlformats.org/officeDocument/2006/relationships/hyperlink" Target="http://catalog2.corning.com/LifeSciences/en-GB/shopping/index.aspx" TargetMode="External"/><Relationship Id="rId6724" Type="http://schemas.openxmlformats.org/officeDocument/2006/relationships/hyperlink" Target="http://catalog2.corning.com/LifeSciences/en-GB/shopping/index.aspx" TargetMode="External"/><Relationship Id="rId1869" Type="http://schemas.openxmlformats.org/officeDocument/2006/relationships/hyperlink" Target="http://www.corning.com/worldwide/en/products/life-sciences/resources/brands/falcon-brand-products.html" TargetMode="External"/><Relationship Id="rId3291" Type="http://schemas.openxmlformats.org/officeDocument/2006/relationships/hyperlink" Target="http://catalog2.corning.com/LifeSciences/en-GB/shopping/index.aspx" TargetMode="External"/><Relationship Id="rId5740" Type="http://schemas.openxmlformats.org/officeDocument/2006/relationships/hyperlink" Target="http://catalog2.corning.com/LifeSciences/en-GB/shopping/index.aspx" TargetMode="External"/><Relationship Id="rId8896" Type="http://schemas.openxmlformats.org/officeDocument/2006/relationships/hyperlink" Target="http://catalog2.corning.com/LifeSciences/en-GB/shopping/index.aspx" TargetMode="External"/><Relationship Id="rId1936" Type="http://schemas.openxmlformats.org/officeDocument/2006/relationships/hyperlink" Target="http://www.corning.com/worldwide/en/products/life-sciences/resources/brands/falcon-brand-products.html" TargetMode="External"/><Relationship Id="rId4342" Type="http://schemas.openxmlformats.org/officeDocument/2006/relationships/hyperlink" Target="http://catalog2.corning.com/LifeSciences/en-GB/shopping/index.aspx" TargetMode="External"/><Relationship Id="rId7498" Type="http://schemas.openxmlformats.org/officeDocument/2006/relationships/hyperlink" Target="http://catalog2.corning.com/LifeSciences/en-GB/shopping/index.aspx" TargetMode="External"/><Relationship Id="rId8549" Type="http://schemas.openxmlformats.org/officeDocument/2006/relationships/hyperlink" Target="http://catalog2.corning.com/LifeSciences/en-GB/shopping/index.aspx" TargetMode="External"/><Relationship Id="rId8963" Type="http://schemas.openxmlformats.org/officeDocument/2006/relationships/hyperlink" Target="http://catalog2.corning.com/LifeSciences/en-GB/shopping/index.aspx" TargetMode="External"/><Relationship Id="rId7565" Type="http://schemas.openxmlformats.org/officeDocument/2006/relationships/hyperlink" Target="http://catalog2.corning.com/LifeSciences/en-GB/shopping/index.aspx" TargetMode="External"/><Relationship Id="rId8616" Type="http://schemas.openxmlformats.org/officeDocument/2006/relationships/hyperlink" Target="http://catalog2.corning.com/LifeSciences/en-GB/shopping/index.aspx" TargetMode="External"/><Relationship Id="rId3011" Type="http://schemas.openxmlformats.org/officeDocument/2006/relationships/hyperlink" Target="http://catalog2.corning.com/LifeSciences/en-GB/shopping/index.aspx" TargetMode="External"/><Relationship Id="rId6167" Type="http://schemas.openxmlformats.org/officeDocument/2006/relationships/hyperlink" Target="http://catalog2.corning.com/LifeSciences/en-GB/shopping/index.aspx" TargetMode="External"/><Relationship Id="rId6581" Type="http://schemas.openxmlformats.org/officeDocument/2006/relationships/hyperlink" Target="http://catalog2.corning.com/LifeSciences/en-GB/shopping/index.aspx" TargetMode="External"/><Relationship Id="rId7218" Type="http://schemas.openxmlformats.org/officeDocument/2006/relationships/hyperlink" Target="http://catalog2.corning.com/LifeSciences/en-GB/shopping/index.aspx" TargetMode="External"/><Relationship Id="rId7632" Type="http://schemas.openxmlformats.org/officeDocument/2006/relationships/hyperlink" Target="http://catalog2.corning.com/LifeSciences/en-GB/shopping/index.aspx" TargetMode="External"/><Relationship Id="rId2777" Type="http://schemas.openxmlformats.org/officeDocument/2006/relationships/hyperlink" Target="http://www.corning.com/worldwide/en/products/life-sciences/resources/brands/axygen-brand-products.html" TargetMode="External"/><Relationship Id="rId5183" Type="http://schemas.openxmlformats.org/officeDocument/2006/relationships/hyperlink" Target="http://catalog2.corning.com/LifeSciences/en-GB/shopping/index.aspx" TargetMode="External"/><Relationship Id="rId6234" Type="http://schemas.openxmlformats.org/officeDocument/2006/relationships/hyperlink" Target="http://catalog2.corning.com/LifeSciences/en-GB/shopping/index.aspx" TargetMode="External"/><Relationship Id="rId749" Type="http://schemas.openxmlformats.org/officeDocument/2006/relationships/hyperlink" Target="http://catalog2.corning.com/LifeSciences/en-GB/shopping/index.aspx" TargetMode="External"/><Relationship Id="rId1379" Type="http://schemas.openxmlformats.org/officeDocument/2006/relationships/hyperlink" Target="http://catalog2.corning.com/LifeSciences/en-GB/shopping/index.aspx" TargetMode="External"/><Relationship Id="rId3828" Type="http://schemas.openxmlformats.org/officeDocument/2006/relationships/hyperlink" Target="http://catalog2.corning.com/LifeSciences/en-GB/shopping/index.aspx" TargetMode="External"/><Relationship Id="rId5250" Type="http://schemas.openxmlformats.org/officeDocument/2006/relationships/hyperlink" Target="http://catalog2.corning.com/LifeSciences/en-GB/shopping/index.aspx" TargetMode="External"/><Relationship Id="rId6301" Type="http://schemas.openxmlformats.org/officeDocument/2006/relationships/hyperlink" Target="http://catalog2.corning.com/LifeSciences/en-GB/shopping/index.aspx" TargetMode="External"/><Relationship Id="rId1793" Type="http://schemas.openxmlformats.org/officeDocument/2006/relationships/hyperlink" Target="http://www.corning.com/worldwide/en/products/life-sciences/resources/brands/falcon-brand-products.html" TargetMode="External"/><Relationship Id="rId2844" Type="http://schemas.openxmlformats.org/officeDocument/2006/relationships/hyperlink" Target="http://www.corning.com/worldwide/en/products/life-sciences/resources/brands/axygen-brand-products.html" TargetMode="External"/><Relationship Id="rId8059" Type="http://schemas.openxmlformats.org/officeDocument/2006/relationships/hyperlink" Target="http://catalog2.corning.com/LifeSciences/en-GB/shopping/index.aspx" TargetMode="External"/><Relationship Id="rId85" Type="http://schemas.openxmlformats.org/officeDocument/2006/relationships/hyperlink" Target="http://catalog2.corning.com/LifeSciences/en-GB/shopping/index.aspx" TargetMode="External"/><Relationship Id="rId816" Type="http://schemas.openxmlformats.org/officeDocument/2006/relationships/hyperlink" Target="http://catalog2.corning.com/LifeSciences/en-GB/shopping/index.aspx" TargetMode="External"/><Relationship Id="rId1446" Type="http://schemas.openxmlformats.org/officeDocument/2006/relationships/hyperlink" Target="http://catalog2.corning.com/LifeSciences/en-GB/shopping/index.aspx" TargetMode="External"/><Relationship Id="rId1860" Type="http://schemas.openxmlformats.org/officeDocument/2006/relationships/hyperlink" Target="http://www.corning.com/worldwide/en/products/life-sciences/resources/brands/falcon-brand-products.html" TargetMode="External"/><Relationship Id="rId2911" Type="http://schemas.openxmlformats.org/officeDocument/2006/relationships/hyperlink" Target="http://www.corning.com/worldwide/en/products/life-sciences/resources/brands/axygen-brand-products.html" TargetMode="External"/><Relationship Id="rId7075" Type="http://schemas.openxmlformats.org/officeDocument/2006/relationships/hyperlink" Target="http://catalog2.corning.com/LifeSciences/en-GB/shopping/index.aspx" TargetMode="External"/><Relationship Id="rId8473" Type="http://schemas.openxmlformats.org/officeDocument/2006/relationships/hyperlink" Target="http://catalog2.corning.com/LifeSciences/en-GB/shopping/index.aspx" TargetMode="External"/><Relationship Id="rId1513" Type="http://schemas.openxmlformats.org/officeDocument/2006/relationships/hyperlink" Target="http://catalog2.corning.com/LifeSciences/en-GB/shopping/index.aspx" TargetMode="External"/><Relationship Id="rId4669" Type="http://schemas.openxmlformats.org/officeDocument/2006/relationships/hyperlink" Target="http://catalog2.corning.com/LifeSciences/en-GB/shopping/index.aspx" TargetMode="External"/><Relationship Id="rId8126" Type="http://schemas.openxmlformats.org/officeDocument/2006/relationships/hyperlink" Target="http://catalog2.corning.com/LifeSciences/en-GB/shopping/index.aspx" TargetMode="External"/><Relationship Id="rId8540" Type="http://schemas.openxmlformats.org/officeDocument/2006/relationships/hyperlink" Target="http://catalog2.corning.com/LifeSciences/en-GB/shopping/index.aspx" TargetMode="External"/><Relationship Id="rId3685" Type="http://schemas.openxmlformats.org/officeDocument/2006/relationships/hyperlink" Target="http://catalog2.corning.com/LifeSciences/en-GB/shopping/index.aspx" TargetMode="External"/><Relationship Id="rId4736" Type="http://schemas.openxmlformats.org/officeDocument/2006/relationships/hyperlink" Target="http://catalog2.corning.com/LifeSciences/en-GB/shopping/index.aspx" TargetMode="External"/><Relationship Id="rId6091" Type="http://schemas.openxmlformats.org/officeDocument/2006/relationships/hyperlink" Target="http://catalog2.corning.com/LifeSciences/en-GB/shopping/index.aspx" TargetMode="External"/><Relationship Id="rId7142" Type="http://schemas.openxmlformats.org/officeDocument/2006/relationships/hyperlink" Target="http://catalog2.corning.com/LifeSciences/en-GB/shopping/index.aspx" TargetMode="External"/><Relationship Id="rId2287" Type="http://schemas.openxmlformats.org/officeDocument/2006/relationships/hyperlink" Target="http://www.corning.com/worldwide/en/products/life-sciences/resources/brands/axygen-brand-products.html" TargetMode="External"/><Relationship Id="rId3338" Type="http://schemas.openxmlformats.org/officeDocument/2006/relationships/hyperlink" Target="http://catalog2.corning.com/LifeSciences/en-GB/shopping/index.aspx" TargetMode="External"/><Relationship Id="rId3752" Type="http://schemas.openxmlformats.org/officeDocument/2006/relationships/hyperlink" Target="http://catalog2.corning.com/LifeSciences/en-GB/shopping/index.aspx" TargetMode="External"/><Relationship Id="rId7959" Type="http://schemas.openxmlformats.org/officeDocument/2006/relationships/hyperlink" Target="http://catalog2.corning.com/LifeSciences/en-GB/shopping/index.aspx" TargetMode="External"/><Relationship Id="rId259" Type="http://schemas.openxmlformats.org/officeDocument/2006/relationships/hyperlink" Target="http://catalog2.corning.com/LifeSciences/en-GB/shopping/index.aspx" TargetMode="External"/><Relationship Id="rId673" Type="http://schemas.openxmlformats.org/officeDocument/2006/relationships/hyperlink" Target="http://catalog2.corning.com/LifeSciences/en-GB/shopping/index.aspx" TargetMode="External"/><Relationship Id="rId2354" Type="http://schemas.openxmlformats.org/officeDocument/2006/relationships/hyperlink" Target="http://www.corning.com/worldwide/en/products/life-sciences/resources/brands/axygen-brand-products.html" TargetMode="External"/><Relationship Id="rId3405" Type="http://schemas.openxmlformats.org/officeDocument/2006/relationships/hyperlink" Target="http://catalog2.corning.com/LifeSciences/en-GB/shopping/index.aspx" TargetMode="External"/><Relationship Id="rId4803" Type="http://schemas.openxmlformats.org/officeDocument/2006/relationships/hyperlink" Target="http://catalog2.corning.com/LifeSciences/en-GB/shopping/index.aspx" TargetMode="External"/><Relationship Id="rId9381" Type="http://schemas.openxmlformats.org/officeDocument/2006/relationships/hyperlink" Target="http://catalog2.corning.com/LifeSciences/en-GB/shopping/index.aspx" TargetMode="External"/><Relationship Id="rId326" Type="http://schemas.openxmlformats.org/officeDocument/2006/relationships/hyperlink" Target="http://catalog2.corning.com/LifeSciences/en-GB/shopping/index.aspx" TargetMode="External"/><Relationship Id="rId1370" Type="http://schemas.openxmlformats.org/officeDocument/2006/relationships/hyperlink" Target="http://catalog2.corning.com/LifeSciences/en-GB/shopping/index.aspx" TargetMode="External"/><Relationship Id="rId2007" Type="http://schemas.openxmlformats.org/officeDocument/2006/relationships/hyperlink" Target="http://www.corning.com/worldwide/en/products/life-sciences/resources/brands/falcon-brand-products.html" TargetMode="External"/><Relationship Id="rId6975" Type="http://schemas.openxmlformats.org/officeDocument/2006/relationships/hyperlink" Target="http://catalog2.corning.com/LifeSciences/en-GB/shopping/index.aspx" TargetMode="External"/><Relationship Id="rId9034" Type="http://schemas.openxmlformats.org/officeDocument/2006/relationships/hyperlink" Target="http://catalog2.corning.com/LifeSciences/en-GB/shopping/index.aspx" TargetMode="External"/><Relationship Id="rId740" Type="http://schemas.openxmlformats.org/officeDocument/2006/relationships/hyperlink" Target="http://catalog2.corning.com/LifeSciences/en-GB/shopping/index.aspx" TargetMode="External"/><Relationship Id="rId1023" Type="http://schemas.openxmlformats.org/officeDocument/2006/relationships/hyperlink" Target="http://catalog2.corning.com/LifeSciences/en-GB/shopping/index.aspx" TargetMode="External"/><Relationship Id="rId2421" Type="http://schemas.openxmlformats.org/officeDocument/2006/relationships/hyperlink" Target="http://www.corning.com/worldwide/en/products/life-sciences/resources/brands/axygen-brand-products.html" TargetMode="External"/><Relationship Id="rId4179" Type="http://schemas.openxmlformats.org/officeDocument/2006/relationships/hyperlink" Target="http://catalog2.corning.com/LifeSciences/en-GB/shopping/index.aspx" TargetMode="External"/><Relationship Id="rId5577" Type="http://schemas.openxmlformats.org/officeDocument/2006/relationships/hyperlink" Target="http://catalog2.corning.com/LifeSciences/en-GB/shopping/index.aspx" TargetMode="External"/><Relationship Id="rId5991" Type="http://schemas.openxmlformats.org/officeDocument/2006/relationships/hyperlink" Target="http://catalog2.corning.com/LifeSciences/en-GB/shopping/index.aspx" TargetMode="External"/><Relationship Id="rId6628" Type="http://schemas.openxmlformats.org/officeDocument/2006/relationships/hyperlink" Target="http://catalog2.corning.com/LifeSciences/en-GB/shopping/index.aspx" TargetMode="External"/><Relationship Id="rId8050" Type="http://schemas.openxmlformats.org/officeDocument/2006/relationships/hyperlink" Target="http://catalog2.corning.com/LifeSciences/en-GB/shopping/index.aspx" TargetMode="External"/><Relationship Id="rId4593" Type="http://schemas.openxmlformats.org/officeDocument/2006/relationships/hyperlink" Target="http://catalog2.corning.com/LifeSciences/en-GB/shopping/index.aspx" TargetMode="External"/><Relationship Id="rId5644" Type="http://schemas.openxmlformats.org/officeDocument/2006/relationships/hyperlink" Target="http://catalog2.corning.com/LifeSciences/en-GB/shopping/index.aspx" TargetMode="External"/><Relationship Id="rId9101" Type="http://schemas.openxmlformats.org/officeDocument/2006/relationships/hyperlink" Target="http://catalog2.corning.com/LifeSciences/en-GB/shopping/index.aspx" TargetMode="External"/><Relationship Id="rId3195" Type="http://schemas.openxmlformats.org/officeDocument/2006/relationships/hyperlink" Target="http://catalog2.corning.com/LifeSciences/en-GB/shopping/index.aspx" TargetMode="External"/><Relationship Id="rId4246" Type="http://schemas.openxmlformats.org/officeDocument/2006/relationships/hyperlink" Target="http://catalog2.corning.com/LifeSciences/en-GB/shopping/index.aspx" TargetMode="External"/><Relationship Id="rId4660" Type="http://schemas.openxmlformats.org/officeDocument/2006/relationships/hyperlink" Target="http://catalog2.corning.com/LifeSciences/en-GB/shopping/index.aspx" TargetMode="External"/><Relationship Id="rId5711" Type="http://schemas.openxmlformats.org/officeDocument/2006/relationships/hyperlink" Target="http://catalog2.corning.com/LifeSciences/en-GB/shopping/index.aspx" TargetMode="External"/><Relationship Id="rId8867" Type="http://schemas.openxmlformats.org/officeDocument/2006/relationships/hyperlink" Target="http://catalog2.corning.com/LifeSciences/en-GB/shopping/index.aspx" TargetMode="External"/><Relationship Id="rId3262" Type="http://schemas.openxmlformats.org/officeDocument/2006/relationships/hyperlink" Target="http://catalog2.corning.com/LifeSciences/en-GB/shopping/index.aspx" TargetMode="External"/><Relationship Id="rId4313" Type="http://schemas.openxmlformats.org/officeDocument/2006/relationships/hyperlink" Target="http://catalog2.corning.com/LifeSciences/en-GB/shopping/index.aspx" TargetMode="External"/><Relationship Id="rId7469" Type="http://schemas.openxmlformats.org/officeDocument/2006/relationships/hyperlink" Target="http://catalog2.corning.com/LifeSciences/en-GB/shopping/index.aspx" TargetMode="External"/><Relationship Id="rId7883" Type="http://schemas.openxmlformats.org/officeDocument/2006/relationships/hyperlink" Target="http://catalog2.corning.com/LifeSciences/en-GB/shopping/index.aspx" TargetMode="External"/><Relationship Id="rId183" Type="http://schemas.openxmlformats.org/officeDocument/2006/relationships/hyperlink" Target="http://catalog2.corning.com/LifeSciences/en-GB/shopping/index.aspx" TargetMode="External"/><Relationship Id="rId1907" Type="http://schemas.openxmlformats.org/officeDocument/2006/relationships/hyperlink" Target="http://www.corning.com/worldwide/en/products/life-sciences/resources/brands/falcon-brand-products.html" TargetMode="External"/><Relationship Id="rId6485" Type="http://schemas.openxmlformats.org/officeDocument/2006/relationships/hyperlink" Target="http://catalog2.corning.com/LifeSciences/en-GB/shopping/index.aspx" TargetMode="External"/><Relationship Id="rId7536" Type="http://schemas.openxmlformats.org/officeDocument/2006/relationships/hyperlink" Target="http://catalog2.corning.com/LifeSciences/en-GB/shopping/index.aspx" TargetMode="External"/><Relationship Id="rId8934" Type="http://schemas.openxmlformats.org/officeDocument/2006/relationships/hyperlink" Target="http://catalog2.corning.com/LifeSciences/en-GB/shopping/index.aspx" TargetMode="External"/><Relationship Id="rId250" Type="http://schemas.openxmlformats.org/officeDocument/2006/relationships/hyperlink" Target="http://catalog2.corning.com/LifeSciences/en-GB/shopping/index.aspx" TargetMode="External"/><Relationship Id="rId5087" Type="http://schemas.openxmlformats.org/officeDocument/2006/relationships/hyperlink" Target="http://catalog2.corning.com/LifeSciences/en-GB/shopping/index.aspx" TargetMode="External"/><Relationship Id="rId6138" Type="http://schemas.openxmlformats.org/officeDocument/2006/relationships/hyperlink" Target="http://catalog2.corning.com/LifeSciences/en-GB/shopping/index.aspx" TargetMode="External"/><Relationship Id="rId7950" Type="http://schemas.openxmlformats.org/officeDocument/2006/relationships/hyperlink" Target="http://catalog2.corning.com/LifeSciences/en-GB/shopping/index.aspx" TargetMode="External"/><Relationship Id="rId5154" Type="http://schemas.openxmlformats.org/officeDocument/2006/relationships/hyperlink" Target="http://catalog2.corning.com/LifeSciences/en-GB/shopping/index.aspx" TargetMode="External"/><Relationship Id="rId6552" Type="http://schemas.openxmlformats.org/officeDocument/2006/relationships/hyperlink" Target="http://catalog2.corning.com/LifeSciences/en-GB/shopping/index.aspx" TargetMode="External"/><Relationship Id="rId7603" Type="http://schemas.openxmlformats.org/officeDocument/2006/relationships/hyperlink" Target="http://catalog2.corning.com/LifeSciences/en-GB/shopping/index.aspx" TargetMode="External"/><Relationship Id="rId1697" Type="http://schemas.openxmlformats.org/officeDocument/2006/relationships/hyperlink" Target="http://www.corning.com/worldwide/en/products/life-sciences/resources/brands/falcon-brand-products.html" TargetMode="External"/><Relationship Id="rId2748" Type="http://schemas.openxmlformats.org/officeDocument/2006/relationships/hyperlink" Target="http://www.corning.com/worldwide/en/products/life-sciences/resources/brands/axygen-brand-products.html" TargetMode="External"/><Relationship Id="rId6205" Type="http://schemas.openxmlformats.org/officeDocument/2006/relationships/hyperlink" Target="http://catalog2.corning.com/LifeSciences/en-GB/shopping/index.aspx" TargetMode="External"/><Relationship Id="rId1764" Type="http://schemas.openxmlformats.org/officeDocument/2006/relationships/hyperlink" Target="http://www.corning.com/worldwide/en/products/life-sciences/resources/brands/falcon-brand-products.html" TargetMode="External"/><Relationship Id="rId2815" Type="http://schemas.openxmlformats.org/officeDocument/2006/relationships/hyperlink" Target="http://www.corning.com/worldwide/en/products/life-sciences/resources/brands/axygen-brand-products.html" TargetMode="External"/><Relationship Id="rId4170" Type="http://schemas.openxmlformats.org/officeDocument/2006/relationships/hyperlink" Target="http://catalog2.corning.com/LifeSciences/en-GB/shopping/index.aspx" TargetMode="External"/><Relationship Id="rId5221" Type="http://schemas.openxmlformats.org/officeDocument/2006/relationships/hyperlink" Target="http://catalog2.corning.com/LifeSciences/en-GB/shopping/index.aspx" TargetMode="External"/><Relationship Id="rId8377" Type="http://schemas.openxmlformats.org/officeDocument/2006/relationships/hyperlink" Target="http://catalog2.corning.com/LifeSciences/en-GB/shopping/index.aspx" TargetMode="External"/><Relationship Id="rId8791" Type="http://schemas.openxmlformats.org/officeDocument/2006/relationships/hyperlink" Target="http://catalog2.corning.com/LifeSciences/en-GB/shopping/index.aspx" TargetMode="External"/><Relationship Id="rId56" Type="http://schemas.openxmlformats.org/officeDocument/2006/relationships/hyperlink" Target="http://catalog2.corning.com/LifeSciences/en-GB/shopping/index.aspx" TargetMode="External"/><Relationship Id="rId1417" Type="http://schemas.openxmlformats.org/officeDocument/2006/relationships/hyperlink" Target="http://catalog2.corning.com/LifeSciences/en-GB/shopping/index.aspx" TargetMode="External"/><Relationship Id="rId1831" Type="http://schemas.openxmlformats.org/officeDocument/2006/relationships/hyperlink" Target="http://www.corning.com/worldwide/en/products/life-sciences/resources/brands/falcon-brand-products.html" TargetMode="External"/><Relationship Id="rId4987" Type="http://schemas.openxmlformats.org/officeDocument/2006/relationships/hyperlink" Target="http://catalog2.corning.com/LifeSciences/en-GB/shopping/index.aspx" TargetMode="External"/><Relationship Id="rId7393" Type="http://schemas.openxmlformats.org/officeDocument/2006/relationships/hyperlink" Target="http://catalog2.corning.com/LifeSciences/en-GB/shopping/index.aspx" TargetMode="External"/><Relationship Id="rId8444" Type="http://schemas.openxmlformats.org/officeDocument/2006/relationships/hyperlink" Target="http://catalog2.corning.com/LifeSciences/en-GB/shopping/index.aspx" TargetMode="External"/><Relationship Id="rId3589" Type="http://schemas.openxmlformats.org/officeDocument/2006/relationships/hyperlink" Target="http://catalog2.corning.com/LifeSciences/en-GB/shopping/index.aspx" TargetMode="External"/><Relationship Id="rId7046" Type="http://schemas.openxmlformats.org/officeDocument/2006/relationships/hyperlink" Target="http://catalog2.corning.com/LifeSciences/en-GB/shopping/index.aspx" TargetMode="External"/><Relationship Id="rId7460" Type="http://schemas.openxmlformats.org/officeDocument/2006/relationships/hyperlink" Target="http://catalog2.corning.com/LifeSciences/en-GB/shopping/index.aspx" TargetMode="External"/><Relationship Id="rId8511" Type="http://schemas.openxmlformats.org/officeDocument/2006/relationships/hyperlink" Target="http://catalog2.corning.com/LifeSciences/en-GB/shopping/index.aspx" TargetMode="External"/><Relationship Id="rId6062" Type="http://schemas.openxmlformats.org/officeDocument/2006/relationships/hyperlink" Target="http://catalog2.corning.com/LifeSciences/en-GB/shopping/index.aspx" TargetMode="External"/><Relationship Id="rId7113" Type="http://schemas.openxmlformats.org/officeDocument/2006/relationships/hyperlink" Target="http://catalog2.corning.com/LifeSciences/en-GB/shopping/index.aspx" TargetMode="External"/><Relationship Id="rId577" Type="http://schemas.openxmlformats.org/officeDocument/2006/relationships/hyperlink" Target="http://catalog2.corning.com/LifeSciences/en-GB/shopping/index.aspx" TargetMode="External"/><Relationship Id="rId2258" Type="http://schemas.openxmlformats.org/officeDocument/2006/relationships/hyperlink" Target="http://www.corning.com/worldwide/en/products/life-sciences/resources/brands/falcon-brand-products.html" TargetMode="External"/><Relationship Id="rId3656" Type="http://schemas.openxmlformats.org/officeDocument/2006/relationships/hyperlink" Target="http://catalog2.corning.com/LifeSciences/en-GB/shopping/index.aspx" TargetMode="External"/><Relationship Id="rId4707" Type="http://schemas.openxmlformats.org/officeDocument/2006/relationships/hyperlink" Target="http://catalog2.corning.com/LifeSciences/en-GB/shopping/index.aspx" TargetMode="External"/><Relationship Id="rId9285" Type="http://schemas.openxmlformats.org/officeDocument/2006/relationships/hyperlink" Target="http://catalog2.corning.com/LifeSciences/en-GB/shopping/index.aspx" TargetMode="External"/><Relationship Id="rId991" Type="http://schemas.openxmlformats.org/officeDocument/2006/relationships/hyperlink" Target="http://catalog2.corning.com/LifeSciences/en-GB/shopping/index.aspx" TargetMode="External"/><Relationship Id="rId2672" Type="http://schemas.openxmlformats.org/officeDocument/2006/relationships/hyperlink" Target="http://www.corning.com/worldwide/en/products/life-sciences/resources/brands/axygen-brand-products.html" TargetMode="External"/><Relationship Id="rId3309" Type="http://schemas.openxmlformats.org/officeDocument/2006/relationships/hyperlink" Target="http://catalog2.corning.com/LifeSciences/en-GB/shopping/index.aspx" TargetMode="External"/><Relationship Id="rId3723" Type="http://schemas.openxmlformats.org/officeDocument/2006/relationships/hyperlink" Target="http://catalog2.corning.com/LifeSciences/en-GB/shopping/index.aspx" TargetMode="External"/><Relationship Id="rId6879" Type="http://schemas.openxmlformats.org/officeDocument/2006/relationships/hyperlink" Target="http://catalog2.corning.com/LifeSciences/en-GB/shopping/index.aspx" TargetMode="External"/><Relationship Id="rId644" Type="http://schemas.openxmlformats.org/officeDocument/2006/relationships/hyperlink" Target="http://catalog2.corning.com/LifeSciences/en-GB/shopping/index.aspx" TargetMode="External"/><Relationship Id="rId1274" Type="http://schemas.openxmlformats.org/officeDocument/2006/relationships/hyperlink" Target="http://catalog2.corning.com/LifeSciences/en-GB/shopping/index.aspx" TargetMode="External"/><Relationship Id="rId2325" Type="http://schemas.openxmlformats.org/officeDocument/2006/relationships/hyperlink" Target="http://www.corning.com/worldwide/en/products/life-sciences/resources/brands/axygen-brand-products.html" TargetMode="External"/><Relationship Id="rId5895" Type="http://schemas.openxmlformats.org/officeDocument/2006/relationships/hyperlink" Target="http://catalog2.corning.com/LifeSciences/en-GB/shopping/index.aspx" TargetMode="External"/><Relationship Id="rId6946" Type="http://schemas.openxmlformats.org/officeDocument/2006/relationships/hyperlink" Target="http://catalog2.corning.com/LifeSciences/en-GB/shopping/index.aspx" TargetMode="External"/><Relationship Id="rId9352" Type="http://schemas.openxmlformats.org/officeDocument/2006/relationships/hyperlink" Target="http://catalog2.corning.com/LifeSciences/en-GB/shopping/index.aspx" TargetMode="External"/><Relationship Id="rId711" Type="http://schemas.openxmlformats.org/officeDocument/2006/relationships/hyperlink" Target="http://catalog2.corning.com/LifeSciences/en-GB/shopping/index.aspx" TargetMode="External"/><Relationship Id="rId1341" Type="http://schemas.openxmlformats.org/officeDocument/2006/relationships/hyperlink" Target="http://catalog2.corning.com/LifeSciences/en-GB/shopping/index.aspx" TargetMode="External"/><Relationship Id="rId4497" Type="http://schemas.openxmlformats.org/officeDocument/2006/relationships/hyperlink" Target="http://catalog2.corning.com/LifeSciences/en-GB/shopping/index.aspx" TargetMode="External"/><Relationship Id="rId5548" Type="http://schemas.openxmlformats.org/officeDocument/2006/relationships/hyperlink" Target="http://catalog2.corning.com/LifeSciences/en-GB/shopping/index.aspx" TargetMode="External"/><Relationship Id="rId5962" Type="http://schemas.openxmlformats.org/officeDocument/2006/relationships/hyperlink" Target="http://catalog2.corning.com/LifeSciences/en-GB/shopping/index.aspx" TargetMode="External"/><Relationship Id="rId9005" Type="http://schemas.openxmlformats.org/officeDocument/2006/relationships/hyperlink" Target="http://catalog2.corning.com/LifeSciences/en-GB/shopping/index.aspx" TargetMode="External"/><Relationship Id="rId3099" Type="http://schemas.openxmlformats.org/officeDocument/2006/relationships/hyperlink" Target="http://catalog2.corning.com/LifeSciences/en-GB/shopping/index.aspx" TargetMode="External"/><Relationship Id="rId4564" Type="http://schemas.openxmlformats.org/officeDocument/2006/relationships/hyperlink" Target="http://catalog2.corning.com/LifeSciences/en-GB/shopping/index.aspx" TargetMode="External"/><Relationship Id="rId5615" Type="http://schemas.openxmlformats.org/officeDocument/2006/relationships/hyperlink" Target="http://catalog2.corning.com/LifeSciences/en-GB/shopping/index.aspx" TargetMode="External"/><Relationship Id="rId8021" Type="http://schemas.openxmlformats.org/officeDocument/2006/relationships/hyperlink" Target="http://catalog2.corning.com/LifeSciences/en-GB/shopping/index.aspx" TargetMode="External"/><Relationship Id="rId3166" Type="http://schemas.openxmlformats.org/officeDocument/2006/relationships/hyperlink" Target="http://catalog2.corning.com/LifeSciences/en-GB/shopping/index.aspx" TargetMode="External"/><Relationship Id="rId3580" Type="http://schemas.openxmlformats.org/officeDocument/2006/relationships/hyperlink" Target="http://catalog2.corning.com/LifeSciences/en-GB/shopping/index.aspx" TargetMode="External"/><Relationship Id="rId4217" Type="http://schemas.openxmlformats.org/officeDocument/2006/relationships/hyperlink" Target="http://catalog2.corning.com/LifeSciences/en-GB/shopping/index.aspx" TargetMode="External"/><Relationship Id="rId2182" Type="http://schemas.openxmlformats.org/officeDocument/2006/relationships/hyperlink" Target="http://www.corning.com/worldwide/en/products/life-sciences/resources/brands/falcon-brand-products.html" TargetMode="External"/><Relationship Id="rId3233" Type="http://schemas.openxmlformats.org/officeDocument/2006/relationships/hyperlink" Target="http://catalog2.corning.com/LifeSciences/en-GB/shopping/index.aspx" TargetMode="External"/><Relationship Id="rId4631" Type="http://schemas.openxmlformats.org/officeDocument/2006/relationships/hyperlink" Target="http://catalog2.corning.com/LifeSciences/en-GB/shopping/index.aspx" TargetMode="External"/><Relationship Id="rId6389" Type="http://schemas.openxmlformats.org/officeDocument/2006/relationships/hyperlink" Target="http://catalog2.corning.com/LifeSciences/en-GB/shopping/index.aspx" TargetMode="External"/><Relationship Id="rId7787" Type="http://schemas.openxmlformats.org/officeDocument/2006/relationships/hyperlink" Target="http://catalog2.corning.com/LifeSciences/en-GB/shopping/index.aspx" TargetMode="External"/><Relationship Id="rId8838" Type="http://schemas.openxmlformats.org/officeDocument/2006/relationships/hyperlink" Target="http://catalog2.corning.com/LifeSciences/en-GB/shopping/index.aspx" TargetMode="External"/><Relationship Id="rId154" Type="http://schemas.openxmlformats.org/officeDocument/2006/relationships/hyperlink" Target="http://catalog2.corning.com/LifeSciences/en-GB/shopping/index.aspx" TargetMode="External"/><Relationship Id="rId7854" Type="http://schemas.openxmlformats.org/officeDocument/2006/relationships/hyperlink" Target="http://catalog2.corning.com/LifeSciences/en-GB/shopping/index.aspx" TargetMode="External"/><Relationship Id="rId8905" Type="http://schemas.openxmlformats.org/officeDocument/2006/relationships/hyperlink" Target="http://catalog2.corning.com/LifeSciences/en-GB/shopping/index.aspx" TargetMode="External"/><Relationship Id="rId2999" Type="http://schemas.openxmlformats.org/officeDocument/2006/relationships/hyperlink" Target="http://catalog2.corning.com/LifeSciences/en-GB/shopping/index.aspx" TargetMode="External"/><Relationship Id="rId3300" Type="http://schemas.openxmlformats.org/officeDocument/2006/relationships/hyperlink" Target="http://catalog2.corning.com/LifeSciences/en-GB/shopping/index.aspx" TargetMode="External"/><Relationship Id="rId6456" Type="http://schemas.openxmlformats.org/officeDocument/2006/relationships/hyperlink" Target="http://catalog2.corning.com/LifeSciences/en-GB/shopping/index.aspx" TargetMode="External"/><Relationship Id="rId6870" Type="http://schemas.openxmlformats.org/officeDocument/2006/relationships/hyperlink" Target="http://catalog2.corning.com/LifeSciences/en-GB/shopping/index.aspx" TargetMode="External"/><Relationship Id="rId7507" Type="http://schemas.openxmlformats.org/officeDocument/2006/relationships/hyperlink" Target="http://catalog2.corning.com/LifeSciences/en-GB/shopping/index.aspx" TargetMode="External"/><Relationship Id="rId7921" Type="http://schemas.openxmlformats.org/officeDocument/2006/relationships/hyperlink" Target="http://catalog2.corning.com/LifeSciences/en-GB/shopping/index.aspx" TargetMode="External"/><Relationship Id="rId221" Type="http://schemas.openxmlformats.org/officeDocument/2006/relationships/hyperlink" Target="http://catalog2.corning.com/LifeSciences/en-GB/shopping/index.aspx" TargetMode="External"/><Relationship Id="rId5058" Type="http://schemas.openxmlformats.org/officeDocument/2006/relationships/hyperlink" Target="http://catalog2.corning.com/LifeSciences/en-GB/shopping/index.aspx" TargetMode="External"/><Relationship Id="rId5472" Type="http://schemas.openxmlformats.org/officeDocument/2006/relationships/hyperlink" Target="http://catalog2.corning.com/LifeSciences/en-GB/shopping/index.aspx" TargetMode="External"/><Relationship Id="rId6109" Type="http://schemas.openxmlformats.org/officeDocument/2006/relationships/hyperlink" Target="http://catalog2.corning.com/LifeSciences/en-GB/shopping/index.aspx" TargetMode="External"/><Relationship Id="rId6523" Type="http://schemas.openxmlformats.org/officeDocument/2006/relationships/hyperlink" Target="http://catalog2.corning.com/LifeSciences/en-GB/shopping/index.aspx" TargetMode="External"/><Relationship Id="rId1668" Type="http://schemas.openxmlformats.org/officeDocument/2006/relationships/hyperlink" Target="http://www.corning.com/worldwide/en/products/life-sciences/resources/brands/falcon-brand-products.html" TargetMode="External"/><Relationship Id="rId2719" Type="http://schemas.openxmlformats.org/officeDocument/2006/relationships/hyperlink" Target="http://www.corning.com/worldwide/en/products/life-sciences/resources/brands/axygen-brand-products.html" TargetMode="External"/><Relationship Id="rId4074" Type="http://schemas.openxmlformats.org/officeDocument/2006/relationships/hyperlink" Target="http://catalog2.corning.com/LifeSciences/en-GB/shopping/index.aspx" TargetMode="External"/><Relationship Id="rId5125" Type="http://schemas.openxmlformats.org/officeDocument/2006/relationships/hyperlink" Target="http://catalog2.corning.com/LifeSciences/en-GB/shopping/index.aspx" TargetMode="External"/><Relationship Id="rId8695" Type="http://schemas.openxmlformats.org/officeDocument/2006/relationships/hyperlink" Target="http://catalog2.corning.com/LifeSciences/en-GB/shopping/index.aspx" TargetMode="External"/><Relationship Id="rId3090" Type="http://schemas.openxmlformats.org/officeDocument/2006/relationships/hyperlink" Target="http://catalog2.corning.com/LifeSciences/en-GB/shopping/index.aspx" TargetMode="External"/><Relationship Id="rId4141" Type="http://schemas.openxmlformats.org/officeDocument/2006/relationships/hyperlink" Target="http://catalog2.corning.com/LifeSciences/en-GB/shopping/index.aspx" TargetMode="External"/><Relationship Id="rId7297" Type="http://schemas.openxmlformats.org/officeDocument/2006/relationships/hyperlink" Target="http://catalog2.corning.com/LifeSciences/en-GB/shopping/index.aspx" TargetMode="External"/><Relationship Id="rId8348" Type="http://schemas.openxmlformats.org/officeDocument/2006/relationships/hyperlink" Target="http://catalog2.corning.com/LifeSciences/en-GB/shopping/index.aspx" TargetMode="External"/><Relationship Id="rId1735" Type="http://schemas.openxmlformats.org/officeDocument/2006/relationships/hyperlink" Target="http://www.corning.com/worldwide/en/products/life-sciences/resources/brands/falcon-brand-products.html" TargetMode="External"/><Relationship Id="rId7364" Type="http://schemas.openxmlformats.org/officeDocument/2006/relationships/hyperlink" Target="http://catalog2.corning.com/LifeSciences/en-GB/shopping/index.aspx" TargetMode="External"/><Relationship Id="rId8762" Type="http://schemas.openxmlformats.org/officeDocument/2006/relationships/hyperlink" Target="http://catalog2.corning.com/LifeSciences/en-GB/shopping/index.aspx" TargetMode="External"/><Relationship Id="rId27" Type="http://schemas.openxmlformats.org/officeDocument/2006/relationships/hyperlink" Target="http://catalog2.corning.com/LifeSciences/en-GB/shopping/index.aspx" TargetMode="External"/><Relationship Id="rId1802" Type="http://schemas.openxmlformats.org/officeDocument/2006/relationships/hyperlink" Target="http://www.corning.com/worldwide/en/products/life-sciences/resources/brands/falcon-brand-products.html" TargetMode="External"/><Relationship Id="rId4958" Type="http://schemas.openxmlformats.org/officeDocument/2006/relationships/hyperlink" Target="http://catalog2.corning.com/LifeSciences/en-GB/shopping/index.aspx" TargetMode="External"/><Relationship Id="rId7017" Type="http://schemas.openxmlformats.org/officeDocument/2006/relationships/hyperlink" Target="http://catalog2.corning.com/LifeSciences/en-GB/shopping/index.aspx" TargetMode="External"/><Relationship Id="rId8415" Type="http://schemas.openxmlformats.org/officeDocument/2006/relationships/hyperlink" Target="http://catalog2.corning.com/LifeSciences/en-GB/shopping/index.aspx" TargetMode="External"/><Relationship Id="rId3974" Type="http://schemas.openxmlformats.org/officeDocument/2006/relationships/hyperlink" Target="http://catalog2.corning.com/LifeSciences/en-GB/shopping/index.aspx" TargetMode="External"/><Relationship Id="rId6380" Type="http://schemas.openxmlformats.org/officeDocument/2006/relationships/hyperlink" Target="http://catalog2.corning.com/LifeSciences/en-GB/shopping/index.aspx" TargetMode="External"/><Relationship Id="rId7431" Type="http://schemas.openxmlformats.org/officeDocument/2006/relationships/hyperlink" Target="http://catalog2.corning.com/LifeSciences/en-GB/shopping/index.aspx" TargetMode="External"/><Relationship Id="rId895" Type="http://schemas.openxmlformats.org/officeDocument/2006/relationships/hyperlink" Target="http://catalog2.corning.com/LifeSciences/en-GB/shopping/index.aspx" TargetMode="External"/><Relationship Id="rId2576" Type="http://schemas.openxmlformats.org/officeDocument/2006/relationships/hyperlink" Target="http://www.corning.com/worldwide/en/products/life-sciences/resources/brands/axygen-brand-products.html" TargetMode="External"/><Relationship Id="rId2990" Type="http://schemas.openxmlformats.org/officeDocument/2006/relationships/hyperlink" Target="http://catalog2.corning.com/LifeSciences/en-GB/shopping/index.aspx" TargetMode="External"/><Relationship Id="rId3627" Type="http://schemas.openxmlformats.org/officeDocument/2006/relationships/hyperlink" Target="http://catalog2.corning.com/LifeSciences/en-GB/shopping/index.aspx" TargetMode="External"/><Relationship Id="rId6033" Type="http://schemas.openxmlformats.org/officeDocument/2006/relationships/hyperlink" Target="http://catalog2.corning.com/LifeSciences/en-GB/shopping/index.aspx" TargetMode="External"/><Relationship Id="rId9189" Type="http://schemas.openxmlformats.org/officeDocument/2006/relationships/hyperlink" Target="http://catalog2.corning.com/LifeSciences/en-GB/shopping/index.aspx" TargetMode="External"/><Relationship Id="rId548" Type="http://schemas.openxmlformats.org/officeDocument/2006/relationships/hyperlink" Target="http://catalog2.corning.com/LifeSciences/en-GB/shopping/index.aspx" TargetMode="External"/><Relationship Id="rId962" Type="http://schemas.openxmlformats.org/officeDocument/2006/relationships/hyperlink" Target="http://catalog2.corning.com/LifeSciences/en-GB/shopping/index.aspx" TargetMode="External"/><Relationship Id="rId1178" Type="http://schemas.openxmlformats.org/officeDocument/2006/relationships/hyperlink" Target="http://catalog2.corning.com/LifeSciences/en-GB/shopping/index.aspx" TargetMode="External"/><Relationship Id="rId1592" Type="http://schemas.openxmlformats.org/officeDocument/2006/relationships/hyperlink" Target="http://catalog2.corning.com/LifeSciences/en-GB/shopping/index.aspx" TargetMode="External"/><Relationship Id="rId2229" Type="http://schemas.openxmlformats.org/officeDocument/2006/relationships/hyperlink" Target="http://www.corning.com/worldwide/en/products/life-sciences/resources/brands/falcon-brand-products.html" TargetMode="External"/><Relationship Id="rId2643" Type="http://schemas.openxmlformats.org/officeDocument/2006/relationships/hyperlink" Target="http://www.corning.com/worldwide/en/products/life-sciences/resources/brands/axygen-brand-products.html" TargetMode="External"/><Relationship Id="rId5799" Type="http://schemas.openxmlformats.org/officeDocument/2006/relationships/hyperlink" Target="http://catalog2.corning.com/LifeSciences/en-GB/shopping/index.aspx" TargetMode="External"/><Relationship Id="rId6100" Type="http://schemas.openxmlformats.org/officeDocument/2006/relationships/hyperlink" Target="http://catalog2.corning.com/LifeSciences/en-GB/shopping/index.aspx" TargetMode="External"/><Relationship Id="rId9256" Type="http://schemas.openxmlformats.org/officeDocument/2006/relationships/hyperlink" Target="http://catalog2.corning.com/LifeSciences/en-GB/shopping/index.aspx" TargetMode="External"/><Relationship Id="rId615" Type="http://schemas.openxmlformats.org/officeDocument/2006/relationships/hyperlink" Target="http://catalog2.corning.com/LifeSciences/en-GB/shopping/index.aspx" TargetMode="External"/><Relationship Id="rId1245" Type="http://schemas.openxmlformats.org/officeDocument/2006/relationships/hyperlink" Target="http://catalog2.corning.com/LifeSciences/en-GB/shopping/index.aspx" TargetMode="External"/><Relationship Id="rId8272" Type="http://schemas.openxmlformats.org/officeDocument/2006/relationships/hyperlink" Target="http://catalog2.corning.com/LifeSciences/en-GB/shopping/index.aspx" TargetMode="External"/><Relationship Id="rId9323" Type="http://schemas.openxmlformats.org/officeDocument/2006/relationships/hyperlink" Target="http://catalog2.corning.com/LifeSciences/en-GB/shopping/index.aspx" TargetMode="External"/><Relationship Id="rId1312" Type="http://schemas.openxmlformats.org/officeDocument/2006/relationships/hyperlink" Target="http://catalog2.corning.com/LifeSciences/en-GB/shopping/index.aspx" TargetMode="External"/><Relationship Id="rId2710" Type="http://schemas.openxmlformats.org/officeDocument/2006/relationships/hyperlink" Target="http://www.corning.com/worldwide/en/products/life-sciences/resources/brands/axygen-brand-products.html" TargetMode="External"/><Relationship Id="rId4468" Type="http://schemas.openxmlformats.org/officeDocument/2006/relationships/hyperlink" Target="http://catalog2.corning.com/LifeSciences/en-GB/shopping/index.aspx" TargetMode="External"/><Relationship Id="rId5866" Type="http://schemas.openxmlformats.org/officeDocument/2006/relationships/hyperlink" Target="http://catalog2.corning.com/LifeSciences/en-GB/shopping/index.aspx" TargetMode="External"/><Relationship Id="rId6917" Type="http://schemas.openxmlformats.org/officeDocument/2006/relationships/hyperlink" Target="http://catalog2.corning.com/LifeSciences/en-GB/shopping/index.aspx" TargetMode="External"/><Relationship Id="rId4882" Type="http://schemas.openxmlformats.org/officeDocument/2006/relationships/hyperlink" Target="http://catalog2.corning.com/LifeSciences/en-GB/shopping/index.aspx" TargetMode="External"/><Relationship Id="rId5519" Type="http://schemas.openxmlformats.org/officeDocument/2006/relationships/hyperlink" Target="http://catalog2.corning.com/LifeSciences/en-GB/shopping/index.aspx" TargetMode="External"/><Relationship Id="rId5933" Type="http://schemas.openxmlformats.org/officeDocument/2006/relationships/hyperlink" Target="http://catalog2.corning.com/LifeSciences/en-GB/shopping/index.aspx" TargetMode="External"/><Relationship Id="rId2086" Type="http://schemas.openxmlformats.org/officeDocument/2006/relationships/hyperlink" Target="http://www.corning.com/worldwide/en/products/life-sciences/resources/brands/falcon-brand-products.html" TargetMode="External"/><Relationship Id="rId3484" Type="http://schemas.openxmlformats.org/officeDocument/2006/relationships/hyperlink" Target="http://catalog2.corning.com/LifeSciences/en-GB/shopping/index.aspx" TargetMode="External"/><Relationship Id="rId4535" Type="http://schemas.openxmlformats.org/officeDocument/2006/relationships/hyperlink" Target="http://catalog2.corning.com/LifeSciences/en-GB/shopping/index.aspx" TargetMode="External"/><Relationship Id="rId3137" Type="http://schemas.openxmlformats.org/officeDocument/2006/relationships/hyperlink" Target="http://catalog2.corning.com/LifeSciences/en-GB/shopping/index.aspx" TargetMode="External"/><Relationship Id="rId3551" Type="http://schemas.openxmlformats.org/officeDocument/2006/relationships/hyperlink" Target="http://catalog2.corning.com/LifeSciences/en-GB/shopping/index.aspx" TargetMode="External"/><Relationship Id="rId4602" Type="http://schemas.openxmlformats.org/officeDocument/2006/relationships/hyperlink" Target="http://catalog2.corning.com/LifeSciences/en-GB/shopping/index.aspx" TargetMode="External"/><Relationship Id="rId7758" Type="http://schemas.openxmlformats.org/officeDocument/2006/relationships/hyperlink" Target="http://catalog2.corning.com/LifeSciences/en-GB/shopping/index.aspx" TargetMode="External"/><Relationship Id="rId8809" Type="http://schemas.openxmlformats.org/officeDocument/2006/relationships/hyperlink" Target="http://catalog2.corning.com/LifeSciences/en-GB/shopping/index.aspx" TargetMode="External"/><Relationship Id="rId472" Type="http://schemas.openxmlformats.org/officeDocument/2006/relationships/hyperlink" Target="http://catalog2.corning.com/LifeSciences/en-GB/shopping/index.aspx" TargetMode="External"/><Relationship Id="rId2153" Type="http://schemas.openxmlformats.org/officeDocument/2006/relationships/hyperlink" Target="http://www.corning.com/worldwide/en/products/life-sciences/resources/brands/falcon-brand-products.html" TargetMode="External"/><Relationship Id="rId3204" Type="http://schemas.openxmlformats.org/officeDocument/2006/relationships/hyperlink" Target="http://catalog2.corning.com/LifeSciences/en-GB/shopping/index.aspx" TargetMode="External"/><Relationship Id="rId6774" Type="http://schemas.openxmlformats.org/officeDocument/2006/relationships/hyperlink" Target="http://catalog2.corning.com/LifeSciences/en-GB/shopping/index.aspx" TargetMode="External"/><Relationship Id="rId7825" Type="http://schemas.openxmlformats.org/officeDocument/2006/relationships/hyperlink" Target="http://catalog2.corning.com/LifeSciences/en-GB/shopping/index.aspx" TargetMode="External"/><Relationship Id="rId9180" Type="http://schemas.openxmlformats.org/officeDocument/2006/relationships/hyperlink" Target="http://catalog2.corning.com/LifeSciences/en-GB/shopping/index.aspx" TargetMode="External"/><Relationship Id="rId125" Type="http://schemas.openxmlformats.org/officeDocument/2006/relationships/hyperlink" Target="http://catalog2.corning.com/LifeSciences/en-GB/shopping/index.aspx" TargetMode="External"/><Relationship Id="rId2220" Type="http://schemas.openxmlformats.org/officeDocument/2006/relationships/hyperlink" Target="http://www.corning.com/worldwide/en/products/life-sciences/resources/brands/falcon-brand-products.html" TargetMode="External"/><Relationship Id="rId5376" Type="http://schemas.openxmlformats.org/officeDocument/2006/relationships/hyperlink" Target="http://catalog2.corning.com/LifeSciences/en-GB/shopping/index.aspx" TargetMode="External"/><Relationship Id="rId5790" Type="http://schemas.openxmlformats.org/officeDocument/2006/relationships/hyperlink" Target="http://catalog2.corning.com/LifeSciences/en-GB/shopping/index.aspx" TargetMode="External"/><Relationship Id="rId6427" Type="http://schemas.openxmlformats.org/officeDocument/2006/relationships/hyperlink" Target="http://catalog2.corning.com/LifeSciences/en-GB/shopping/index.aspx" TargetMode="External"/><Relationship Id="rId4392" Type="http://schemas.openxmlformats.org/officeDocument/2006/relationships/hyperlink" Target="http://catalog2.corning.com/LifeSciences/en-GB/shopping/index.aspx" TargetMode="External"/><Relationship Id="rId5029" Type="http://schemas.openxmlformats.org/officeDocument/2006/relationships/hyperlink" Target="http://catalog2.corning.com/LifeSciences/en-GB/shopping/index.aspx" TargetMode="External"/><Relationship Id="rId5443" Type="http://schemas.openxmlformats.org/officeDocument/2006/relationships/hyperlink" Target="http://catalog2.corning.com/LifeSciences/en-GB/shopping/index.aspx" TargetMode="External"/><Relationship Id="rId6841" Type="http://schemas.openxmlformats.org/officeDocument/2006/relationships/hyperlink" Target="http://catalog2.corning.com/LifeSciences/en-GB/shopping/index.aspx" TargetMode="External"/><Relationship Id="rId8599" Type="http://schemas.openxmlformats.org/officeDocument/2006/relationships/hyperlink" Target="http://catalog2.corning.com/LifeSciences/en-GB/shopping/index.aspx" TargetMode="External"/><Relationship Id="rId1986" Type="http://schemas.openxmlformats.org/officeDocument/2006/relationships/hyperlink" Target="http://www.corning.com/worldwide/en/products/life-sciences/resources/brands/falcon-brand-products.html" TargetMode="External"/><Relationship Id="rId4045" Type="http://schemas.openxmlformats.org/officeDocument/2006/relationships/hyperlink" Target="http://catalog2.corning.com/LifeSciences/en-GB/shopping/index.aspx" TargetMode="External"/><Relationship Id="rId1639" Type="http://schemas.openxmlformats.org/officeDocument/2006/relationships/hyperlink" Target="http://catalog2.corning.com/LifeSciences/en-GB/shopping/index.aspx" TargetMode="External"/><Relationship Id="rId3061" Type="http://schemas.openxmlformats.org/officeDocument/2006/relationships/hyperlink" Target="http://catalog2.corning.com/LifeSciences/en-GB/shopping/index.aspx" TargetMode="External"/><Relationship Id="rId5510" Type="http://schemas.openxmlformats.org/officeDocument/2006/relationships/hyperlink" Target="http://catalog2.corning.com/LifeSciences/en-GB/shopping/index.aspx" TargetMode="External"/><Relationship Id="rId8666" Type="http://schemas.openxmlformats.org/officeDocument/2006/relationships/hyperlink" Target="http://catalog2.corning.com/LifeSciences/en-GB/shopping/index.aspx" TargetMode="External"/><Relationship Id="rId1706" Type="http://schemas.openxmlformats.org/officeDocument/2006/relationships/hyperlink" Target="http://www.corning.com/worldwide/en/products/life-sciences/resources/brands/falcon-brand-products.html" TargetMode="External"/><Relationship Id="rId4112" Type="http://schemas.openxmlformats.org/officeDocument/2006/relationships/hyperlink" Target="http://catalog2.corning.com/LifeSciences/en-GB/shopping/index.aspx" TargetMode="External"/><Relationship Id="rId7268" Type="http://schemas.openxmlformats.org/officeDocument/2006/relationships/hyperlink" Target="http://catalog2.corning.com/LifeSciences/en-GB/shopping/index.aspx" TargetMode="External"/><Relationship Id="rId7682" Type="http://schemas.openxmlformats.org/officeDocument/2006/relationships/hyperlink" Target="http://catalog2.corning.com/LifeSciences/en-GB/shopping/index.aspx" TargetMode="External"/><Relationship Id="rId8319" Type="http://schemas.openxmlformats.org/officeDocument/2006/relationships/hyperlink" Target="http://catalog2.corning.com/LifeSciences/en-GB/shopping/index.aspx" TargetMode="External"/><Relationship Id="rId8733" Type="http://schemas.openxmlformats.org/officeDocument/2006/relationships/hyperlink" Target="http://catalog2.corning.com/LifeSciences/en-GB/shopping/index.aspx" TargetMode="External"/><Relationship Id="rId3878" Type="http://schemas.openxmlformats.org/officeDocument/2006/relationships/hyperlink" Target="http://catalog2.corning.com/LifeSciences/en-GB/shopping/index.aspx" TargetMode="External"/><Relationship Id="rId4929" Type="http://schemas.openxmlformats.org/officeDocument/2006/relationships/hyperlink" Target="http://catalog2.corning.com/LifeSciences/en-GB/shopping/index.aspx" TargetMode="External"/><Relationship Id="rId6284" Type="http://schemas.openxmlformats.org/officeDocument/2006/relationships/hyperlink" Target="http://catalog2.corning.com/LifeSciences/en-GB/shopping/index.aspx" TargetMode="External"/><Relationship Id="rId7335" Type="http://schemas.openxmlformats.org/officeDocument/2006/relationships/hyperlink" Target="http://catalog2.corning.com/LifeSciences/en-GB/shopping/index.aspx" TargetMode="External"/><Relationship Id="rId8800" Type="http://schemas.openxmlformats.org/officeDocument/2006/relationships/hyperlink" Target="http://catalog2.corning.com/LifeSciences/en-GB/shopping/index.aspx" TargetMode="External"/><Relationship Id="rId799" Type="http://schemas.openxmlformats.org/officeDocument/2006/relationships/hyperlink" Target="http://catalog2.corning.com/LifeSciences/en-GB/shopping/index.aspx" TargetMode="External"/><Relationship Id="rId2894" Type="http://schemas.openxmlformats.org/officeDocument/2006/relationships/hyperlink" Target="http://www.corning.com/worldwide/en/products/life-sciences/resources/brands/axygen-brand-products.html" TargetMode="External"/><Relationship Id="rId6351" Type="http://schemas.openxmlformats.org/officeDocument/2006/relationships/hyperlink" Target="http://catalog2.corning.com/LifeSciences/en-GB/shopping/index.aspx" TargetMode="External"/><Relationship Id="rId7402" Type="http://schemas.openxmlformats.org/officeDocument/2006/relationships/hyperlink" Target="http://catalog2.corning.com/LifeSciences/en-GB/shopping/index.aspx" TargetMode="External"/><Relationship Id="rId866" Type="http://schemas.openxmlformats.org/officeDocument/2006/relationships/hyperlink" Target="http://catalog2.corning.com/LifeSciences/en-GB/shopping/index.aspx" TargetMode="External"/><Relationship Id="rId1496" Type="http://schemas.openxmlformats.org/officeDocument/2006/relationships/hyperlink" Target="http://catalog2.corning.com/LifeSciences/en-GB/shopping/index.aspx" TargetMode="External"/><Relationship Id="rId2547" Type="http://schemas.openxmlformats.org/officeDocument/2006/relationships/hyperlink" Target="http://www.corning.com/worldwide/en/products/life-sciences/resources/brands/axygen-brand-products.html" TargetMode="External"/><Relationship Id="rId3945" Type="http://schemas.openxmlformats.org/officeDocument/2006/relationships/hyperlink" Target="http://catalog2.corning.com/LifeSciences/en-GB/shopping/index.aspx" TargetMode="External"/><Relationship Id="rId6004" Type="http://schemas.openxmlformats.org/officeDocument/2006/relationships/hyperlink" Target="http://catalog2.corning.com/LifeSciences/en-GB/shopping/index.aspx" TargetMode="External"/><Relationship Id="rId519" Type="http://schemas.openxmlformats.org/officeDocument/2006/relationships/hyperlink" Target="http://catalog2.corning.com/LifeSciences/en-GB/shopping/index.aspx" TargetMode="External"/><Relationship Id="rId1149" Type="http://schemas.openxmlformats.org/officeDocument/2006/relationships/hyperlink" Target="http://catalog2.corning.com/LifeSciences/en-GB/shopping/index.aspx" TargetMode="External"/><Relationship Id="rId2961" Type="http://schemas.openxmlformats.org/officeDocument/2006/relationships/hyperlink" Target="http://www.corning.com/worldwide/en/products/life-sciences/resources/brands/axygen-brand-products.html" TargetMode="External"/><Relationship Id="rId5020" Type="http://schemas.openxmlformats.org/officeDocument/2006/relationships/hyperlink" Target="http://catalog2.corning.com/LifeSciences/en-GB/shopping/index.aspx" TargetMode="External"/><Relationship Id="rId8176" Type="http://schemas.openxmlformats.org/officeDocument/2006/relationships/hyperlink" Target="http://catalog2.corning.com/LifeSciences/en-GB/shopping/index.aspx" TargetMode="External"/><Relationship Id="rId9227" Type="http://schemas.openxmlformats.org/officeDocument/2006/relationships/hyperlink" Target="http://catalog2.corning.com/LifeSciences/en-GB/shopping/index.aspx" TargetMode="External"/><Relationship Id="rId933" Type="http://schemas.openxmlformats.org/officeDocument/2006/relationships/hyperlink" Target="http://catalog2.corning.com/LifeSciences/en-GB/shopping/index.aspx" TargetMode="External"/><Relationship Id="rId1563" Type="http://schemas.openxmlformats.org/officeDocument/2006/relationships/hyperlink" Target="http://catalog2.corning.com/LifeSciences/en-GB/shopping/index.aspx" TargetMode="External"/><Relationship Id="rId2614" Type="http://schemas.openxmlformats.org/officeDocument/2006/relationships/hyperlink" Target="http://www.corning.com/worldwide/en/products/life-sciences/resources/brands/axygen-brand-products.html" TargetMode="External"/><Relationship Id="rId7192" Type="http://schemas.openxmlformats.org/officeDocument/2006/relationships/hyperlink" Target="http://catalog2.corning.com/LifeSciences/en-GB/shopping/index.aspx" TargetMode="External"/><Relationship Id="rId8590" Type="http://schemas.openxmlformats.org/officeDocument/2006/relationships/hyperlink" Target="http://catalog2.corning.com/LifeSciences/en-GB/shopping/index.aspx" TargetMode="External"/><Relationship Id="rId1216" Type="http://schemas.openxmlformats.org/officeDocument/2006/relationships/hyperlink" Target="http://catalog2.corning.com/LifeSciences/en-GB/shopping/index.aspx" TargetMode="External"/><Relationship Id="rId1630" Type="http://schemas.openxmlformats.org/officeDocument/2006/relationships/hyperlink" Target="http://catalog2.corning.com/LifeSciences/en-GB/shopping/index.aspx" TargetMode="External"/><Relationship Id="rId4786" Type="http://schemas.openxmlformats.org/officeDocument/2006/relationships/hyperlink" Target="http://catalog2.corning.com/LifeSciences/en-GB/shopping/index.aspx" TargetMode="External"/><Relationship Id="rId5837" Type="http://schemas.openxmlformats.org/officeDocument/2006/relationships/hyperlink" Target="http://catalog2.corning.com/LifeSciences/en-GB/shopping/index.aspx" TargetMode="External"/><Relationship Id="rId8243" Type="http://schemas.openxmlformats.org/officeDocument/2006/relationships/hyperlink" Target="http://catalog2.corning.com/LifeSciences/en-GB/shopping/index.aspx" TargetMode="External"/><Relationship Id="rId3388" Type="http://schemas.openxmlformats.org/officeDocument/2006/relationships/hyperlink" Target="http://catalog2.corning.com/LifeSciences/en-GB/shopping/index.aspx" TargetMode="External"/><Relationship Id="rId4439" Type="http://schemas.openxmlformats.org/officeDocument/2006/relationships/hyperlink" Target="http://catalog2.corning.com/LifeSciences/en-GB/shopping/index.aspx" TargetMode="External"/><Relationship Id="rId4853" Type="http://schemas.openxmlformats.org/officeDocument/2006/relationships/hyperlink" Target="http://catalog2.corning.com/LifeSciences/en-GB/shopping/index.aspx" TargetMode="External"/><Relationship Id="rId5904" Type="http://schemas.openxmlformats.org/officeDocument/2006/relationships/hyperlink" Target="http://catalog2.corning.com/LifeSciences/en-GB/shopping/index.aspx" TargetMode="External"/><Relationship Id="rId8310" Type="http://schemas.openxmlformats.org/officeDocument/2006/relationships/hyperlink" Target="http://catalog2.corning.com/LifeSciences/en-GB/shopping/index.aspx" TargetMode="External"/><Relationship Id="rId3455" Type="http://schemas.openxmlformats.org/officeDocument/2006/relationships/hyperlink" Target="http://catalog2.corning.com/LifeSciences/en-GB/shopping/index.aspx" TargetMode="External"/><Relationship Id="rId4506" Type="http://schemas.openxmlformats.org/officeDocument/2006/relationships/hyperlink" Target="http://catalog2.corning.com/LifeSciences/en-GB/shopping/index.aspx" TargetMode="External"/><Relationship Id="rId376" Type="http://schemas.openxmlformats.org/officeDocument/2006/relationships/hyperlink" Target="http://catalog2.corning.com/LifeSciences/en-GB/shopping/index.aspx" TargetMode="External"/><Relationship Id="rId790" Type="http://schemas.openxmlformats.org/officeDocument/2006/relationships/hyperlink" Target="http://catalog2.corning.com/LifeSciences/en-GB/shopping/index.aspx" TargetMode="External"/><Relationship Id="rId2057" Type="http://schemas.openxmlformats.org/officeDocument/2006/relationships/hyperlink" Target="http://www.corning.com/worldwide/en/products/life-sciences/resources/brands/falcon-brand-products.html" TargetMode="External"/><Relationship Id="rId2471" Type="http://schemas.openxmlformats.org/officeDocument/2006/relationships/hyperlink" Target="http://www.corning.com/worldwide/en/products/life-sciences/resources/brands/axygen-brand-products.html" TargetMode="External"/><Relationship Id="rId3108" Type="http://schemas.openxmlformats.org/officeDocument/2006/relationships/hyperlink" Target="http://catalog2.corning.com/LifeSciences/en-GB/shopping/index.aspx" TargetMode="External"/><Relationship Id="rId3522" Type="http://schemas.openxmlformats.org/officeDocument/2006/relationships/hyperlink" Target="http://catalog2.corning.com/LifeSciences/en-GB/shopping/index.aspx" TargetMode="External"/><Relationship Id="rId4920" Type="http://schemas.openxmlformats.org/officeDocument/2006/relationships/hyperlink" Target="http://catalog2.corning.com/LifeSciences/en-GB/shopping/index.aspx" TargetMode="External"/><Relationship Id="rId6678" Type="http://schemas.openxmlformats.org/officeDocument/2006/relationships/hyperlink" Target="http://catalog2.corning.com/LifeSciences/en-GB/shopping/index.aspx" TargetMode="External"/><Relationship Id="rId7729" Type="http://schemas.openxmlformats.org/officeDocument/2006/relationships/hyperlink" Target="http://catalog2.corning.com/LifeSciences/en-GB/shopping/index.aspx" TargetMode="External"/><Relationship Id="rId9084" Type="http://schemas.openxmlformats.org/officeDocument/2006/relationships/hyperlink" Target="http://catalog2.corning.com/LifeSciences/en-GB/shopping/index.aspx" TargetMode="External"/><Relationship Id="rId443" Type="http://schemas.openxmlformats.org/officeDocument/2006/relationships/hyperlink" Target="http://catalog2.corning.com/LifeSciences/en-GB/shopping/index.aspx" TargetMode="External"/><Relationship Id="rId1073" Type="http://schemas.openxmlformats.org/officeDocument/2006/relationships/hyperlink" Target="http://catalog2.corning.com/LifeSciences/en-GB/shopping/index.aspx" TargetMode="External"/><Relationship Id="rId2124" Type="http://schemas.openxmlformats.org/officeDocument/2006/relationships/hyperlink" Target="http://www.corning.com/worldwide/en/products/life-sciences/resources/brands/falcon-brand-products.html" TargetMode="External"/><Relationship Id="rId9151" Type="http://schemas.openxmlformats.org/officeDocument/2006/relationships/hyperlink" Target="http://catalog2.corning.com/LifeSciences/en-GB/shopping/index.aspx" TargetMode="External"/><Relationship Id="rId1140" Type="http://schemas.openxmlformats.org/officeDocument/2006/relationships/hyperlink" Target="http://catalog2.corning.com/LifeSciences/en-GB/shopping/index.aspx" TargetMode="External"/><Relationship Id="rId4296" Type="http://schemas.openxmlformats.org/officeDocument/2006/relationships/hyperlink" Target="http://catalog2.corning.com/LifeSciences/en-GB/shopping/index.aspx" TargetMode="External"/><Relationship Id="rId5694" Type="http://schemas.openxmlformats.org/officeDocument/2006/relationships/hyperlink" Target="http://catalog2.corning.com/LifeSciences/en-GB/shopping/index.aspx" TargetMode="External"/><Relationship Id="rId6745" Type="http://schemas.openxmlformats.org/officeDocument/2006/relationships/hyperlink" Target="http://catalog2.corning.com/LifeSciences/en-GB/shopping/index.aspx" TargetMode="External"/><Relationship Id="rId510" Type="http://schemas.openxmlformats.org/officeDocument/2006/relationships/hyperlink" Target="http://catalog2.corning.com/LifeSciences/en-GB/shopping/index.aspx" TargetMode="External"/><Relationship Id="rId5347" Type="http://schemas.openxmlformats.org/officeDocument/2006/relationships/hyperlink" Target="http://catalog2.corning.com/LifeSciences/en-GB/shopping/index.aspx" TargetMode="External"/><Relationship Id="rId5761" Type="http://schemas.openxmlformats.org/officeDocument/2006/relationships/hyperlink" Target="http://catalog2.corning.com/LifeSciences/en-GB/shopping/index.aspx" TargetMode="External"/><Relationship Id="rId6812" Type="http://schemas.openxmlformats.org/officeDocument/2006/relationships/hyperlink" Target="http://catalog2.corning.com/LifeSciences/en-GB/shopping/index.aspx" TargetMode="External"/><Relationship Id="rId1957" Type="http://schemas.openxmlformats.org/officeDocument/2006/relationships/hyperlink" Target="http://www.corning.com/worldwide/en/products/life-sciences/resources/brands/falcon-brand-products.html" TargetMode="External"/><Relationship Id="rId4363" Type="http://schemas.openxmlformats.org/officeDocument/2006/relationships/hyperlink" Target="http://catalog2.corning.com/LifeSciences/en-GB/shopping/index.aspx" TargetMode="External"/><Relationship Id="rId5414" Type="http://schemas.openxmlformats.org/officeDocument/2006/relationships/hyperlink" Target="http://catalog2.corning.com/LifeSciences/en-GB/shopping/index.aspx" TargetMode="External"/><Relationship Id="rId8984" Type="http://schemas.openxmlformats.org/officeDocument/2006/relationships/hyperlink" Target="http://catalog2.corning.com/LifeSciences/en-GB/shopping/index.aspx" TargetMode="External"/><Relationship Id="rId4016" Type="http://schemas.openxmlformats.org/officeDocument/2006/relationships/hyperlink" Target="http://catalog2.corning.com/LifeSciences/en-GB/shopping/index.aspx" TargetMode="External"/><Relationship Id="rId4430" Type="http://schemas.openxmlformats.org/officeDocument/2006/relationships/hyperlink" Target="http://catalog2.corning.com/LifeSciences/en-GB/shopping/index.aspx" TargetMode="External"/><Relationship Id="rId7586" Type="http://schemas.openxmlformats.org/officeDocument/2006/relationships/hyperlink" Target="http://catalog2.corning.com/LifeSciences/en-GB/shopping/index.aspx" TargetMode="External"/><Relationship Id="rId8637" Type="http://schemas.openxmlformats.org/officeDocument/2006/relationships/hyperlink" Target="http://catalog2.corning.com/LifeSciences/en-GB/shopping/index.aspx" TargetMode="External"/><Relationship Id="rId3032" Type="http://schemas.openxmlformats.org/officeDocument/2006/relationships/hyperlink" Target="http://catalog2.corning.com/LifeSciences/en-GB/shopping/index.aspx" TargetMode="External"/><Relationship Id="rId6188" Type="http://schemas.openxmlformats.org/officeDocument/2006/relationships/hyperlink" Target="http://catalog2.corning.com/LifeSciences/en-GB/shopping/index.aspx" TargetMode="External"/><Relationship Id="rId7239" Type="http://schemas.openxmlformats.org/officeDocument/2006/relationships/hyperlink" Target="http://catalog2.corning.com/LifeSciences/en-GB/shopping/index.aspx" TargetMode="External"/><Relationship Id="rId7653" Type="http://schemas.openxmlformats.org/officeDocument/2006/relationships/hyperlink" Target="http://catalog2.corning.com/LifeSciences/en-GB/shopping/index.aspx" TargetMode="External"/><Relationship Id="rId6255" Type="http://schemas.openxmlformats.org/officeDocument/2006/relationships/hyperlink" Target="http://catalog2.corning.com/LifeSciences/en-GB/shopping/index.aspx" TargetMode="External"/><Relationship Id="rId7306" Type="http://schemas.openxmlformats.org/officeDocument/2006/relationships/hyperlink" Target="http://catalog2.corning.com/LifeSciences/en-GB/shopping/index.aspx" TargetMode="External"/><Relationship Id="rId8704" Type="http://schemas.openxmlformats.org/officeDocument/2006/relationships/hyperlink" Target="http://catalog2.corning.com/LifeSciences/en-GB/shopping/index.aspx" TargetMode="External"/><Relationship Id="rId2798" Type="http://schemas.openxmlformats.org/officeDocument/2006/relationships/hyperlink" Target="http://www.corning.com/worldwide/en/products/life-sciences/resources/brands/axygen-brand-products.html" TargetMode="External"/><Relationship Id="rId3849" Type="http://schemas.openxmlformats.org/officeDocument/2006/relationships/hyperlink" Target="http://catalog2.corning.com/LifeSciences/en-GB/shopping/index.aspx" TargetMode="External"/><Relationship Id="rId5271" Type="http://schemas.openxmlformats.org/officeDocument/2006/relationships/hyperlink" Target="http://catalog2.corning.com/LifeSciences/en-GB/shopping/index.aspx" TargetMode="External"/><Relationship Id="rId7720" Type="http://schemas.openxmlformats.org/officeDocument/2006/relationships/hyperlink" Target="http://catalog2.corning.com/LifeSciences/en-GB/shopping/index.aspx" TargetMode="External"/><Relationship Id="rId2865" Type="http://schemas.openxmlformats.org/officeDocument/2006/relationships/hyperlink" Target="http://www.corning.com/worldwide/en/products/life-sciences/resources/brands/axygen-brand-products.html" TargetMode="External"/><Relationship Id="rId3916" Type="http://schemas.openxmlformats.org/officeDocument/2006/relationships/hyperlink" Target="http://catalog2.corning.com/LifeSciences/en-GB/shopping/index.aspx" TargetMode="External"/><Relationship Id="rId6322" Type="http://schemas.openxmlformats.org/officeDocument/2006/relationships/hyperlink" Target="http://catalog2.corning.com/LifeSciences/en-GB/shopping/index.aspx" TargetMode="External"/><Relationship Id="rId837" Type="http://schemas.openxmlformats.org/officeDocument/2006/relationships/hyperlink" Target="http://catalog2.corning.com/LifeSciences/en-GB/shopping/index.aspx" TargetMode="External"/><Relationship Id="rId1467" Type="http://schemas.openxmlformats.org/officeDocument/2006/relationships/hyperlink" Target="http://catalog2.corning.com/LifeSciences/en-GB/shopping/index.aspx" TargetMode="External"/><Relationship Id="rId1881" Type="http://schemas.openxmlformats.org/officeDocument/2006/relationships/hyperlink" Target="http://www.corning.com/worldwide/en/products/life-sciences/resources/brands/falcon-brand-products.html" TargetMode="External"/><Relationship Id="rId2518" Type="http://schemas.openxmlformats.org/officeDocument/2006/relationships/hyperlink" Target="http://www.corning.com/worldwide/en/products/life-sciences/resources/brands/axygen-brand-products.html" TargetMode="External"/><Relationship Id="rId2932" Type="http://schemas.openxmlformats.org/officeDocument/2006/relationships/hyperlink" Target="http://www.corning.com/worldwide/en/products/life-sciences/resources/brands/axygen-brand-products.html" TargetMode="External"/><Relationship Id="rId8494" Type="http://schemas.openxmlformats.org/officeDocument/2006/relationships/hyperlink" Target="http://catalog2.corning.com/LifeSciences/en-GB/shopping/index.aspx" TargetMode="External"/><Relationship Id="rId904" Type="http://schemas.openxmlformats.org/officeDocument/2006/relationships/hyperlink" Target="http://catalog2.corning.com/LifeSciences/en-GB/shopping/index.aspx" TargetMode="External"/><Relationship Id="rId1534" Type="http://schemas.openxmlformats.org/officeDocument/2006/relationships/hyperlink" Target="http://catalog2.corning.com/LifeSciences/en-GB/shopping/index.aspx" TargetMode="External"/><Relationship Id="rId7096" Type="http://schemas.openxmlformats.org/officeDocument/2006/relationships/hyperlink" Target="http://catalog2.corning.com/LifeSciences/en-GB/shopping/index.aspx" TargetMode="External"/><Relationship Id="rId8147" Type="http://schemas.openxmlformats.org/officeDocument/2006/relationships/hyperlink" Target="http://catalog2.corning.com/LifeSciences/en-GB/shopping/index.aspx" TargetMode="External"/><Relationship Id="rId8561" Type="http://schemas.openxmlformats.org/officeDocument/2006/relationships/hyperlink" Target="http://catalog2.corning.com/LifeSciences/en-GB/shopping/index.aspx" TargetMode="External"/><Relationship Id="rId1601" Type="http://schemas.openxmlformats.org/officeDocument/2006/relationships/hyperlink" Target="http://catalog2.corning.com/LifeSciences/en-GB/shopping/index.aspx" TargetMode="External"/><Relationship Id="rId4757" Type="http://schemas.openxmlformats.org/officeDocument/2006/relationships/hyperlink" Target="http://catalog2.corning.com/LifeSciences/en-GB/shopping/index.aspx" TargetMode="External"/><Relationship Id="rId7163" Type="http://schemas.openxmlformats.org/officeDocument/2006/relationships/hyperlink" Target="http://catalog2.corning.com/LifeSciences/en-GB/shopping/index.aspx" TargetMode="External"/><Relationship Id="rId8214" Type="http://schemas.openxmlformats.org/officeDocument/2006/relationships/hyperlink" Target="http://catalog2.corning.com/LifeSciences/en-GB/shopping/index.aspx" TargetMode="External"/><Relationship Id="rId3359" Type="http://schemas.openxmlformats.org/officeDocument/2006/relationships/hyperlink" Target="http://catalog2.corning.com/LifeSciences/en-GB/shopping/index.aspx" TargetMode="External"/><Relationship Id="rId5808" Type="http://schemas.openxmlformats.org/officeDocument/2006/relationships/hyperlink" Target="http://catalog2.corning.com/LifeSciences/en-GB/shopping/index.aspx" TargetMode="External"/><Relationship Id="rId7230" Type="http://schemas.openxmlformats.org/officeDocument/2006/relationships/hyperlink" Target="http://catalog2.corning.com/LifeSciences/en-GB/shopping/index.aspx" TargetMode="External"/><Relationship Id="rId694" Type="http://schemas.openxmlformats.org/officeDocument/2006/relationships/hyperlink" Target="http://catalog2.corning.com/LifeSciences/en-GB/shopping/index.aspx" TargetMode="External"/><Relationship Id="rId2375" Type="http://schemas.openxmlformats.org/officeDocument/2006/relationships/hyperlink" Target="http://www.corning.com/worldwide/en/products/life-sciences/resources/brands/axygen-brand-products.html" TargetMode="External"/><Relationship Id="rId3773" Type="http://schemas.openxmlformats.org/officeDocument/2006/relationships/hyperlink" Target="http://catalog2.corning.com/LifeSciences/en-GB/shopping/index.aspx" TargetMode="External"/><Relationship Id="rId4824" Type="http://schemas.openxmlformats.org/officeDocument/2006/relationships/hyperlink" Target="http://catalog2.corning.com/LifeSciences/en-GB/shopping/index.aspx" TargetMode="External"/><Relationship Id="rId347" Type="http://schemas.openxmlformats.org/officeDocument/2006/relationships/hyperlink" Target="http://catalog2.corning.com/LifeSciences/en-GB/shopping/index.aspx" TargetMode="External"/><Relationship Id="rId2028" Type="http://schemas.openxmlformats.org/officeDocument/2006/relationships/hyperlink" Target="http://www.corning.com/worldwide/en/products/life-sciences/resources/brands/falcon-brand-products.html" TargetMode="External"/><Relationship Id="rId3426" Type="http://schemas.openxmlformats.org/officeDocument/2006/relationships/hyperlink" Target="http://catalog2.corning.com/LifeSciences/en-GB/shopping/index.aspx" TargetMode="External"/><Relationship Id="rId3840" Type="http://schemas.openxmlformats.org/officeDocument/2006/relationships/hyperlink" Target="http://catalog2.corning.com/LifeSciences/en-GB/shopping/index.aspx" TargetMode="External"/><Relationship Id="rId6996" Type="http://schemas.openxmlformats.org/officeDocument/2006/relationships/hyperlink" Target="http://catalog2.corning.com/LifeSciences/en-GB/shopping/index.aspx" TargetMode="External"/><Relationship Id="rId9055" Type="http://schemas.openxmlformats.org/officeDocument/2006/relationships/hyperlink" Target="http://catalog2.corning.com/LifeSciences/en-GB/shopping/index.aspx" TargetMode="External"/><Relationship Id="rId761" Type="http://schemas.openxmlformats.org/officeDocument/2006/relationships/hyperlink" Target="http://catalog2.corning.com/LifeSciences/en-GB/shopping/index.aspx" TargetMode="External"/><Relationship Id="rId1391" Type="http://schemas.openxmlformats.org/officeDocument/2006/relationships/hyperlink" Target="http://catalog2.corning.com/LifeSciences/en-GB/shopping/index.aspx" TargetMode="External"/><Relationship Id="rId2442" Type="http://schemas.openxmlformats.org/officeDocument/2006/relationships/hyperlink" Target="http://www.corning.com/worldwide/en/products/life-sciences/resources/brands/axygen-brand-products.html" TargetMode="External"/><Relationship Id="rId5598" Type="http://schemas.openxmlformats.org/officeDocument/2006/relationships/hyperlink" Target="http://catalog2.corning.com/LifeSciences/en-GB/shopping/index.aspx" TargetMode="External"/><Relationship Id="rId6649" Type="http://schemas.openxmlformats.org/officeDocument/2006/relationships/hyperlink" Target="http://catalog2.corning.com/LifeSciences/en-GB/shopping/index.aspx" TargetMode="External"/><Relationship Id="rId414" Type="http://schemas.openxmlformats.org/officeDocument/2006/relationships/hyperlink" Target="http://catalog2.corning.com/LifeSciences/en-GB/shopping/index.aspx" TargetMode="External"/><Relationship Id="rId1044" Type="http://schemas.openxmlformats.org/officeDocument/2006/relationships/hyperlink" Target="http://catalog2.corning.com/LifeSciences/en-GB/shopping/index.aspx" TargetMode="External"/><Relationship Id="rId5665" Type="http://schemas.openxmlformats.org/officeDocument/2006/relationships/hyperlink" Target="http://catalog2.corning.com/LifeSciences/en-GB/shopping/index.aspx" TargetMode="External"/><Relationship Id="rId6716" Type="http://schemas.openxmlformats.org/officeDocument/2006/relationships/hyperlink" Target="http://catalog2.corning.com/LifeSciences/en-GB/shopping/index.aspx" TargetMode="External"/><Relationship Id="rId8071" Type="http://schemas.openxmlformats.org/officeDocument/2006/relationships/hyperlink" Target="http://catalog2.corning.com/LifeSciences/en-GB/shopping/index.aspx" TargetMode="External"/><Relationship Id="rId9122" Type="http://schemas.openxmlformats.org/officeDocument/2006/relationships/hyperlink" Target="http://catalog2.corning.com/LifeSciences/en-GB/shopping/index.aspx" TargetMode="External"/><Relationship Id="rId1111" Type="http://schemas.openxmlformats.org/officeDocument/2006/relationships/hyperlink" Target="http://catalog2.corning.com/LifeSciences/en-GB/shopping/index.aspx" TargetMode="External"/><Relationship Id="rId4267" Type="http://schemas.openxmlformats.org/officeDocument/2006/relationships/hyperlink" Target="http://catalog2.corning.com/LifeSciences/en-GB/shopping/index.aspx" TargetMode="External"/><Relationship Id="rId4681" Type="http://schemas.openxmlformats.org/officeDocument/2006/relationships/hyperlink" Target="http://catalog2.corning.com/LifeSciences/en-GB/shopping/index.aspx" TargetMode="External"/><Relationship Id="rId5318" Type="http://schemas.openxmlformats.org/officeDocument/2006/relationships/hyperlink" Target="http://catalog2.corning.com/LifeSciences/en-GB/shopping/index.aspx" TargetMode="External"/><Relationship Id="rId5732" Type="http://schemas.openxmlformats.org/officeDocument/2006/relationships/hyperlink" Target="http://catalog2.corning.com/LifeSciences/en-GB/shopping/index.aspx" TargetMode="External"/><Relationship Id="rId8888" Type="http://schemas.openxmlformats.org/officeDocument/2006/relationships/hyperlink" Target="http://catalog2.corning.com/LifeSciences/en-GB/shopping/index.aspx" TargetMode="External"/><Relationship Id="rId3283" Type="http://schemas.openxmlformats.org/officeDocument/2006/relationships/hyperlink" Target="http://catalog2.corning.com/LifeSciences/en-GB/shopping/index.aspx" TargetMode="External"/><Relationship Id="rId4334" Type="http://schemas.openxmlformats.org/officeDocument/2006/relationships/hyperlink" Target="http://catalog2.corning.com/LifeSciences/en-GB/shopping/index.aspx" TargetMode="External"/><Relationship Id="rId1928" Type="http://schemas.openxmlformats.org/officeDocument/2006/relationships/hyperlink" Target="http://www.corning.com/worldwide/en/products/life-sciences/resources/brands/falcon-brand-products.html" TargetMode="External"/><Relationship Id="rId3350" Type="http://schemas.openxmlformats.org/officeDocument/2006/relationships/hyperlink" Target="http://catalog2.corning.com/LifeSciences/en-GB/shopping/index.aspx" TargetMode="External"/><Relationship Id="rId8955" Type="http://schemas.openxmlformats.org/officeDocument/2006/relationships/hyperlink" Target="http://catalog2.corning.com/LifeSciences/en-GB/shopping/index.aspx" TargetMode="External"/><Relationship Id="rId271" Type="http://schemas.openxmlformats.org/officeDocument/2006/relationships/hyperlink" Target="http://catalog2.corning.com/LifeSciences/en-GB/shopping/index.aspx" TargetMode="External"/><Relationship Id="rId3003" Type="http://schemas.openxmlformats.org/officeDocument/2006/relationships/hyperlink" Target="http://catalog2.corning.com/LifeSciences/en-GB/shopping/index.aspx" TargetMode="External"/><Relationship Id="rId4401" Type="http://schemas.openxmlformats.org/officeDocument/2006/relationships/hyperlink" Target="http://catalog2.corning.com/LifeSciences/en-GB/shopping/index.aspx" TargetMode="External"/><Relationship Id="rId6159" Type="http://schemas.openxmlformats.org/officeDocument/2006/relationships/hyperlink" Target="http://catalog2.corning.com/LifeSciences/en-GB/shopping/index.aspx" TargetMode="External"/><Relationship Id="rId7557" Type="http://schemas.openxmlformats.org/officeDocument/2006/relationships/hyperlink" Target="http://catalog2.corning.com/LifeSciences/en-GB/shopping/index.aspx" TargetMode="External"/><Relationship Id="rId7971" Type="http://schemas.openxmlformats.org/officeDocument/2006/relationships/hyperlink" Target="http://catalog2.corning.com/LifeSciences/en-GB/shopping/index.aspx" TargetMode="External"/><Relationship Id="rId8608" Type="http://schemas.openxmlformats.org/officeDocument/2006/relationships/hyperlink" Target="http://catalog2.corning.com/LifeSciences/en-GB/shopping/index.aspx" TargetMode="External"/><Relationship Id="rId6573" Type="http://schemas.openxmlformats.org/officeDocument/2006/relationships/hyperlink" Target="http://catalog2.corning.com/LifeSciences/en-GB/shopping/index.aspx" TargetMode="External"/><Relationship Id="rId7624" Type="http://schemas.openxmlformats.org/officeDocument/2006/relationships/hyperlink" Target="http://catalog2.corning.com/LifeSciences/en-GB/shopping/index.aspx" TargetMode="External"/><Relationship Id="rId2769" Type="http://schemas.openxmlformats.org/officeDocument/2006/relationships/hyperlink" Target="http://www.corning.com/worldwide/en/products/life-sciences/resources/brands/axygen-brand-products.html" TargetMode="External"/><Relationship Id="rId5175" Type="http://schemas.openxmlformats.org/officeDocument/2006/relationships/hyperlink" Target="http://catalog2.corning.com/LifeSciences/en-GB/shopping/index.aspx" TargetMode="External"/><Relationship Id="rId6226" Type="http://schemas.openxmlformats.org/officeDocument/2006/relationships/hyperlink" Target="http://catalog2.corning.com/LifeSciences/en-GB/shopping/index.aspx" TargetMode="External"/><Relationship Id="rId6640" Type="http://schemas.openxmlformats.org/officeDocument/2006/relationships/hyperlink" Target="http://catalog2.corning.com/LifeSciences/en-GB/shopping/index.aspx" TargetMode="External"/><Relationship Id="rId1785" Type="http://schemas.openxmlformats.org/officeDocument/2006/relationships/hyperlink" Target="http://www.corning.com/worldwide/en/products/life-sciences/resources/brands/falcon-brand-products.html" TargetMode="External"/><Relationship Id="rId2836" Type="http://schemas.openxmlformats.org/officeDocument/2006/relationships/hyperlink" Target="http://www.corning.com/worldwide/en/products/life-sciences/resources/brands/axygen-brand-products.html" TargetMode="External"/><Relationship Id="rId4191" Type="http://schemas.openxmlformats.org/officeDocument/2006/relationships/hyperlink" Target="http://catalog2.corning.com/LifeSciences/en-GB/shopping/index.aspx" TargetMode="External"/><Relationship Id="rId5242" Type="http://schemas.openxmlformats.org/officeDocument/2006/relationships/hyperlink" Target="http://catalog2.corning.com/LifeSciences/en-GB/shopping/index.aspx" TargetMode="External"/><Relationship Id="rId8398" Type="http://schemas.openxmlformats.org/officeDocument/2006/relationships/hyperlink" Target="http://catalog2.corning.com/LifeSciences/en-GB/shopping/index.aspx" TargetMode="External"/><Relationship Id="rId77" Type="http://schemas.openxmlformats.org/officeDocument/2006/relationships/hyperlink" Target="http://catalog2.corning.com/LifeSciences/en-GB/shopping/index.aspx" TargetMode="External"/><Relationship Id="rId808" Type="http://schemas.openxmlformats.org/officeDocument/2006/relationships/hyperlink" Target="http://catalog2.corning.com/LifeSciences/en-GB/shopping/index.aspx" TargetMode="External"/><Relationship Id="rId1438" Type="http://schemas.openxmlformats.org/officeDocument/2006/relationships/hyperlink" Target="http://catalog2.corning.com/LifeSciences/en-GB/shopping/index.aspx" TargetMode="External"/><Relationship Id="rId8465" Type="http://schemas.openxmlformats.org/officeDocument/2006/relationships/hyperlink" Target="http://catalog2.corning.com/LifeSciences/en-GB/shopping/index.aspx" TargetMode="External"/><Relationship Id="rId1852" Type="http://schemas.openxmlformats.org/officeDocument/2006/relationships/hyperlink" Target="http://www.corning.com/worldwide/en/products/life-sciences/resources/brands/falcon-brand-products.html" TargetMode="External"/><Relationship Id="rId2903" Type="http://schemas.openxmlformats.org/officeDocument/2006/relationships/hyperlink" Target="http://www.corning.com/worldwide/en/products/life-sciences/resources/brands/axygen-brand-products.html" TargetMode="External"/><Relationship Id="rId7067" Type="http://schemas.openxmlformats.org/officeDocument/2006/relationships/hyperlink" Target="http://catalog2.corning.com/LifeSciences/en-GB/shopping/index.aspx" TargetMode="External"/><Relationship Id="rId7481" Type="http://schemas.openxmlformats.org/officeDocument/2006/relationships/hyperlink" Target="http://catalog2.corning.com/LifeSciences/en-GB/shopping/index.aspx" TargetMode="External"/><Relationship Id="rId8118" Type="http://schemas.openxmlformats.org/officeDocument/2006/relationships/hyperlink" Target="http://catalog2.corning.com/LifeSciences/en-GB/shopping/index.aspx" TargetMode="External"/><Relationship Id="rId1505" Type="http://schemas.openxmlformats.org/officeDocument/2006/relationships/hyperlink" Target="http://catalog2.corning.com/LifeSciences/en-GB/shopping/index.aspx" TargetMode="External"/><Relationship Id="rId6083" Type="http://schemas.openxmlformats.org/officeDocument/2006/relationships/hyperlink" Target="http://catalog2.corning.com/LifeSciences/en-GB/shopping/index.aspx" TargetMode="External"/><Relationship Id="rId7134" Type="http://schemas.openxmlformats.org/officeDocument/2006/relationships/hyperlink" Target="http://catalog2.corning.com/LifeSciences/en-GB/shopping/index.aspx" TargetMode="External"/><Relationship Id="rId8532" Type="http://schemas.openxmlformats.org/officeDocument/2006/relationships/hyperlink" Target="http://catalog2.corning.com/LifeSciences/en-GB/shopping/index.aspx" TargetMode="External"/><Relationship Id="rId3677" Type="http://schemas.openxmlformats.org/officeDocument/2006/relationships/hyperlink" Target="http://catalog2.corning.com/LifeSciences/en-GB/shopping/index.aspx" TargetMode="External"/><Relationship Id="rId4728" Type="http://schemas.openxmlformats.org/officeDocument/2006/relationships/hyperlink" Target="http://catalog2.corning.com/LifeSciences/en-GB/shopping/index.aspx" TargetMode="External"/><Relationship Id="rId598" Type="http://schemas.openxmlformats.org/officeDocument/2006/relationships/hyperlink" Target="http://catalog2.corning.com/LifeSciences/en-GB/shopping/index.aspx" TargetMode="External"/><Relationship Id="rId2279" Type="http://schemas.openxmlformats.org/officeDocument/2006/relationships/hyperlink" Target="http://www.corning.com/worldwide/en/products/life-sciences/resources/brands/axygen-brand-products.html" TargetMode="External"/><Relationship Id="rId2693" Type="http://schemas.openxmlformats.org/officeDocument/2006/relationships/hyperlink" Target="http://www.corning.com/worldwide/en/products/life-sciences/resources/brands/axygen-brand-products.html" TargetMode="External"/><Relationship Id="rId3744" Type="http://schemas.openxmlformats.org/officeDocument/2006/relationships/hyperlink" Target="http://catalog2.corning.com/LifeSciences/en-GB/shopping/index.aspx" TargetMode="External"/><Relationship Id="rId6150" Type="http://schemas.openxmlformats.org/officeDocument/2006/relationships/hyperlink" Target="http://catalog2.corning.com/LifeSciences/en-GB/shopping/index.aspx" TargetMode="External"/><Relationship Id="rId7201" Type="http://schemas.openxmlformats.org/officeDocument/2006/relationships/hyperlink" Target="http://catalog2.corning.com/LifeSciences/en-GB/shopping/index.aspx" TargetMode="External"/><Relationship Id="rId665" Type="http://schemas.openxmlformats.org/officeDocument/2006/relationships/hyperlink" Target="http://catalog2.corning.com/LifeSciences/en-GB/shopping/index.aspx" TargetMode="External"/><Relationship Id="rId1295" Type="http://schemas.openxmlformats.org/officeDocument/2006/relationships/hyperlink" Target="http://catalog2.corning.com/LifeSciences/en-GB/shopping/index.aspx" TargetMode="External"/><Relationship Id="rId2346" Type="http://schemas.openxmlformats.org/officeDocument/2006/relationships/hyperlink" Target="http://www.corning.com/worldwide/en/products/life-sciences/resources/brands/axygen-brand-products.html" TargetMode="External"/><Relationship Id="rId2760" Type="http://schemas.openxmlformats.org/officeDocument/2006/relationships/hyperlink" Target="http://www.corning.com/worldwide/en/products/life-sciences/resources/brands/axygen-brand-products.html" TargetMode="External"/><Relationship Id="rId3811" Type="http://schemas.openxmlformats.org/officeDocument/2006/relationships/hyperlink" Target="http://catalog2.corning.com/LifeSciences/en-GB/shopping/index.aspx" TargetMode="External"/><Relationship Id="rId6967" Type="http://schemas.openxmlformats.org/officeDocument/2006/relationships/hyperlink" Target="http://catalog2.corning.com/LifeSciences/en-GB/shopping/index.aspx" TargetMode="External"/><Relationship Id="rId9373" Type="http://schemas.openxmlformats.org/officeDocument/2006/relationships/hyperlink" Target="http://catalog2.corning.com/LifeSciences/en-GB/shopping/index.aspx" TargetMode="External"/><Relationship Id="rId318" Type="http://schemas.openxmlformats.org/officeDocument/2006/relationships/hyperlink" Target="http://catalog2.corning.com/LifeSciences/en-GB/shopping/index.aspx" TargetMode="External"/><Relationship Id="rId732" Type="http://schemas.openxmlformats.org/officeDocument/2006/relationships/hyperlink" Target="http://catalog2.corning.com/LifeSciences/en-GB/shopping/index.aspx" TargetMode="External"/><Relationship Id="rId1362" Type="http://schemas.openxmlformats.org/officeDocument/2006/relationships/hyperlink" Target="http://catalog2.corning.com/LifeSciences/en-GB/shopping/index.aspx" TargetMode="External"/><Relationship Id="rId2413" Type="http://schemas.openxmlformats.org/officeDocument/2006/relationships/hyperlink" Target="http://www.corning.com/worldwide/en/products/life-sciences/resources/brands/axygen-brand-products.html" TargetMode="External"/><Relationship Id="rId5569" Type="http://schemas.openxmlformats.org/officeDocument/2006/relationships/hyperlink" Target="http://catalog2.corning.com/LifeSciences/en-GB/shopping/index.aspx" TargetMode="External"/><Relationship Id="rId9026" Type="http://schemas.openxmlformats.org/officeDocument/2006/relationships/hyperlink" Target="http://catalog2.corning.com/LifeSciences/en-GB/shopping/index.aspx" TargetMode="External"/><Relationship Id="rId1015" Type="http://schemas.openxmlformats.org/officeDocument/2006/relationships/hyperlink" Target="http://catalog2.corning.com/LifeSciences/en-GB/shopping/index.aspx" TargetMode="External"/><Relationship Id="rId4585" Type="http://schemas.openxmlformats.org/officeDocument/2006/relationships/hyperlink" Target="http://catalog2.corning.com/LifeSciences/en-GB/shopping/index.aspx" TargetMode="External"/><Relationship Id="rId5983" Type="http://schemas.openxmlformats.org/officeDocument/2006/relationships/hyperlink" Target="http://catalog2.corning.com/LifeSciences/en-GB/shopping/index.aspx" TargetMode="External"/><Relationship Id="rId8042" Type="http://schemas.openxmlformats.org/officeDocument/2006/relationships/hyperlink" Target="http://catalog2.corning.com/LifeSciences/en-GB/shopping/index.aspx" TargetMode="External"/><Relationship Id="rId3187" Type="http://schemas.openxmlformats.org/officeDocument/2006/relationships/hyperlink" Target="http://catalog2.corning.com/LifeSciences/en-GB/shopping/index.aspx" TargetMode="External"/><Relationship Id="rId4238" Type="http://schemas.openxmlformats.org/officeDocument/2006/relationships/hyperlink" Target="http://catalog2.corning.com/LifeSciences/en-GB/shopping/index.aspx" TargetMode="External"/><Relationship Id="rId5636" Type="http://schemas.openxmlformats.org/officeDocument/2006/relationships/hyperlink" Target="http://catalog2.corning.com/LifeSciences/en-GB/shopping/index.aspx" TargetMode="External"/><Relationship Id="rId4652" Type="http://schemas.openxmlformats.org/officeDocument/2006/relationships/hyperlink" Target="http://catalog2.corning.com/LifeSciences/en-GB/shopping/index.aspx" TargetMode="External"/><Relationship Id="rId5703" Type="http://schemas.openxmlformats.org/officeDocument/2006/relationships/hyperlink" Target="http://catalog2.corning.com/LifeSciences/en-GB/shopping/index.aspx" TargetMode="External"/><Relationship Id="rId8859" Type="http://schemas.openxmlformats.org/officeDocument/2006/relationships/hyperlink" Target="http://catalog2.corning.com/LifeSciences/en-GB/shopping/index.aspx" TargetMode="External"/><Relationship Id="rId175" Type="http://schemas.openxmlformats.org/officeDocument/2006/relationships/hyperlink" Target="http://catalog2.corning.com/LifeSciences/en-GB/shopping/index.aspx" TargetMode="External"/><Relationship Id="rId3254" Type="http://schemas.openxmlformats.org/officeDocument/2006/relationships/hyperlink" Target="http://catalog2.corning.com/LifeSciences/en-GB/shopping/index.aspx" TargetMode="External"/><Relationship Id="rId4305" Type="http://schemas.openxmlformats.org/officeDocument/2006/relationships/hyperlink" Target="http://catalog2.corning.com/LifeSciences/en-GB/shopping/index.aspx" TargetMode="External"/><Relationship Id="rId7875" Type="http://schemas.openxmlformats.org/officeDocument/2006/relationships/hyperlink" Target="http://catalog2.corning.com/LifeSciences/en-GB/shopping/index.aspx" TargetMode="External"/><Relationship Id="rId8926" Type="http://schemas.openxmlformats.org/officeDocument/2006/relationships/hyperlink" Target="http://catalog2.corning.com/LifeSciences/en-GB/shopping/index.aspx" TargetMode="External"/><Relationship Id="rId2270" Type="http://schemas.openxmlformats.org/officeDocument/2006/relationships/hyperlink" Target="http://www.corning.com/worldwide/en/products/life-sciences/resources/brands/falcon-brand-products.html" TargetMode="External"/><Relationship Id="rId3321" Type="http://schemas.openxmlformats.org/officeDocument/2006/relationships/hyperlink" Target="http://catalog2.corning.com/LifeSciences/en-GB/shopping/index.aspx" TargetMode="External"/><Relationship Id="rId6477" Type="http://schemas.openxmlformats.org/officeDocument/2006/relationships/hyperlink" Target="http://catalog2.corning.com/LifeSciences/en-GB/shopping/index.aspx" TargetMode="External"/><Relationship Id="rId6891" Type="http://schemas.openxmlformats.org/officeDocument/2006/relationships/hyperlink" Target="http://catalog2.corning.com/LifeSciences/en-GB/shopping/index.aspx" TargetMode="External"/><Relationship Id="rId7528" Type="http://schemas.openxmlformats.org/officeDocument/2006/relationships/hyperlink" Target="http://catalog2.corning.com/LifeSciences/en-GB/shopping/index.aspx" TargetMode="External"/><Relationship Id="rId7942" Type="http://schemas.openxmlformats.org/officeDocument/2006/relationships/hyperlink" Target="http://catalog2.corning.com/LifeSciences/en-GB/shopping/index.aspx" TargetMode="External"/><Relationship Id="rId242" Type="http://schemas.openxmlformats.org/officeDocument/2006/relationships/hyperlink" Target="http://catalog2.corning.com/LifeSciences/en-GB/shopping/index.aspx" TargetMode="External"/><Relationship Id="rId5079" Type="http://schemas.openxmlformats.org/officeDocument/2006/relationships/hyperlink" Target="http://catalog2.corning.com/LifeSciences/en-GB/shopping/index.aspx" TargetMode="External"/><Relationship Id="rId5493" Type="http://schemas.openxmlformats.org/officeDocument/2006/relationships/hyperlink" Target="http://catalog2.corning.com/LifeSciences/en-GB/shopping/index.aspx" TargetMode="External"/><Relationship Id="rId6544" Type="http://schemas.openxmlformats.org/officeDocument/2006/relationships/hyperlink" Target="http://catalog2.corning.com/LifeSciences/en-GB/shopping/index.aspx" TargetMode="External"/><Relationship Id="rId1689" Type="http://schemas.openxmlformats.org/officeDocument/2006/relationships/hyperlink" Target="http://www.corning.com/worldwide/en/products/life-sciences/resources/brands/falcon-brand-products.html" TargetMode="External"/><Relationship Id="rId4095" Type="http://schemas.openxmlformats.org/officeDocument/2006/relationships/hyperlink" Target="http://catalog2.corning.com/LifeSciences/en-GB/shopping/index.aspx" TargetMode="External"/><Relationship Id="rId5146" Type="http://schemas.openxmlformats.org/officeDocument/2006/relationships/hyperlink" Target="http://catalog2.corning.com/LifeSciences/en-GB/shopping/index.aspx" TargetMode="External"/><Relationship Id="rId5560" Type="http://schemas.openxmlformats.org/officeDocument/2006/relationships/hyperlink" Target="http://catalog2.corning.com/LifeSciences/en-GB/shopping/index.aspx" TargetMode="External"/><Relationship Id="rId4162" Type="http://schemas.openxmlformats.org/officeDocument/2006/relationships/hyperlink" Target="http://catalog2.corning.com/LifeSciences/en-GB/shopping/index.aspx" TargetMode="External"/><Relationship Id="rId5213" Type="http://schemas.openxmlformats.org/officeDocument/2006/relationships/hyperlink" Target="http://catalog2.corning.com/LifeSciences/en-GB/shopping/index.aspx" TargetMode="External"/><Relationship Id="rId6611" Type="http://schemas.openxmlformats.org/officeDocument/2006/relationships/hyperlink" Target="http://catalog2.corning.com/LifeSciences/en-GB/shopping/index.aspx" TargetMode="External"/><Relationship Id="rId8369" Type="http://schemas.openxmlformats.org/officeDocument/2006/relationships/hyperlink" Target="http://catalog2.corning.com/LifeSciences/en-GB/shopping/index.aspx" TargetMode="External"/><Relationship Id="rId1756" Type="http://schemas.openxmlformats.org/officeDocument/2006/relationships/hyperlink" Target="http://www.corning.com/worldwide/en/products/life-sciences/resources/brands/falcon-brand-products.html" TargetMode="External"/><Relationship Id="rId2807" Type="http://schemas.openxmlformats.org/officeDocument/2006/relationships/hyperlink" Target="http://www.corning.com/worldwide/en/products/life-sciences/resources/brands/axygen-brand-products.html" TargetMode="External"/><Relationship Id="rId8783" Type="http://schemas.openxmlformats.org/officeDocument/2006/relationships/hyperlink" Target="http://catalog2.corning.com/LifeSciences/en-GB/shopping/index.aspx" TargetMode="External"/><Relationship Id="rId48" Type="http://schemas.openxmlformats.org/officeDocument/2006/relationships/hyperlink" Target="http://catalog2.corning.com/LifeSciences/en-GB/shopping/index.aspx" TargetMode="External"/><Relationship Id="rId1409" Type="http://schemas.openxmlformats.org/officeDocument/2006/relationships/hyperlink" Target="http://catalog2.corning.com/LifeSciences/en-GB/shopping/index.aspx" TargetMode="External"/><Relationship Id="rId1823" Type="http://schemas.openxmlformats.org/officeDocument/2006/relationships/hyperlink" Target="http://www.corning.com/worldwide/en/products/life-sciences/resources/brands/falcon-brand-products.html" TargetMode="External"/><Relationship Id="rId4979" Type="http://schemas.openxmlformats.org/officeDocument/2006/relationships/hyperlink" Target="http://catalog2.corning.com/LifeSciences/en-GB/shopping/index.aspx" TargetMode="External"/><Relationship Id="rId7385" Type="http://schemas.openxmlformats.org/officeDocument/2006/relationships/hyperlink" Target="http://catalog2.corning.com/LifeSciences/en-GB/shopping/index.aspx" TargetMode="External"/><Relationship Id="rId8436" Type="http://schemas.openxmlformats.org/officeDocument/2006/relationships/hyperlink" Target="http://catalog2.corning.com/LifeSciences/en-GB/shopping/index.aspx" TargetMode="External"/><Relationship Id="rId8850" Type="http://schemas.openxmlformats.org/officeDocument/2006/relationships/hyperlink" Target="http://catalog2.corning.com/LifeSciences/en-GB/shopping/index.aspx" TargetMode="External"/><Relationship Id="rId3995" Type="http://schemas.openxmlformats.org/officeDocument/2006/relationships/hyperlink" Target="http://catalog2.corning.com/LifeSciences/en-GB/shopping/index.aspx" TargetMode="External"/><Relationship Id="rId7038" Type="http://schemas.openxmlformats.org/officeDocument/2006/relationships/hyperlink" Target="http://catalog2.corning.com/LifeSciences/en-GB/shopping/index.aspx" TargetMode="External"/><Relationship Id="rId7452" Type="http://schemas.openxmlformats.org/officeDocument/2006/relationships/hyperlink" Target="http://catalog2.corning.com/LifeSciences/en-GB/shopping/index.aspx" TargetMode="External"/><Relationship Id="rId8503" Type="http://schemas.openxmlformats.org/officeDocument/2006/relationships/hyperlink" Target="http://catalog2.corning.com/LifeSciences/en-GB/shopping/index.aspx" TargetMode="External"/><Relationship Id="rId2597" Type="http://schemas.openxmlformats.org/officeDocument/2006/relationships/hyperlink" Target="http://www.corning.com/worldwide/en/products/life-sciences/resources/brands/axygen-brand-products.html" TargetMode="External"/><Relationship Id="rId3648" Type="http://schemas.openxmlformats.org/officeDocument/2006/relationships/hyperlink" Target="http://catalog2.corning.com/LifeSciences/en-GB/shopping/index.aspx" TargetMode="External"/><Relationship Id="rId6054" Type="http://schemas.openxmlformats.org/officeDocument/2006/relationships/hyperlink" Target="http://catalog2.corning.com/LifeSciences/en-GB/shopping/index.aspx" TargetMode="External"/><Relationship Id="rId7105" Type="http://schemas.openxmlformats.org/officeDocument/2006/relationships/hyperlink" Target="http://catalog2.corning.com/LifeSciences/en-GB/shopping/index.aspx" TargetMode="External"/><Relationship Id="rId569" Type="http://schemas.openxmlformats.org/officeDocument/2006/relationships/hyperlink" Target="http://catalog2.corning.com/LifeSciences/en-GB/shopping/index.aspx" TargetMode="External"/><Relationship Id="rId983" Type="http://schemas.openxmlformats.org/officeDocument/2006/relationships/hyperlink" Target="http://catalog2.corning.com/LifeSciences/en-GB/shopping/index.aspx" TargetMode="External"/><Relationship Id="rId1199" Type="http://schemas.openxmlformats.org/officeDocument/2006/relationships/hyperlink" Target="http://catalog2.corning.com/LifeSciences/en-GB/shopping/index.aspx" TargetMode="External"/><Relationship Id="rId2664" Type="http://schemas.openxmlformats.org/officeDocument/2006/relationships/hyperlink" Target="http://www.corning.com/worldwide/en/products/life-sciences/resources/brands/axygen-brand-products.html" TargetMode="External"/><Relationship Id="rId5070" Type="http://schemas.openxmlformats.org/officeDocument/2006/relationships/hyperlink" Target="http://catalog2.corning.com/LifeSciences/en-GB/shopping/index.aspx" TargetMode="External"/><Relationship Id="rId6121" Type="http://schemas.openxmlformats.org/officeDocument/2006/relationships/hyperlink" Target="http://catalog2.corning.com/LifeSciences/en-GB/shopping/index.aspx" TargetMode="External"/><Relationship Id="rId9277" Type="http://schemas.openxmlformats.org/officeDocument/2006/relationships/hyperlink" Target="http://catalog2.corning.com/LifeSciences/en-GB/shopping/index.aspx" TargetMode="External"/><Relationship Id="rId636" Type="http://schemas.openxmlformats.org/officeDocument/2006/relationships/hyperlink" Target="http://catalog2.corning.com/LifeSciences/en-GB/shopping/index.aspx" TargetMode="External"/><Relationship Id="rId1266" Type="http://schemas.openxmlformats.org/officeDocument/2006/relationships/hyperlink" Target="http://catalog2.corning.com/LifeSciences/en-GB/shopping/index.aspx" TargetMode="External"/><Relationship Id="rId2317" Type="http://schemas.openxmlformats.org/officeDocument/2006/relationships/hyperlink" Target="http://www.corning.com/worldwide/en/products/life-sciences/resources/brands/axygen-brand-products.html" TargetMode="External"/><Relationship Id="rId3715" Type="http://schemas.openxmlformats.org/officeDocument/2006/relationships/hyperlink" Target="http://catalog2.corning.com/LifeSciences/en-GB/shopping/index.aspx" TargetMode="External"/><Relationship Id="rId8293" Type="http://schemas.openxmlformats.org/officeDocument/2006/relationships/hyperlink" Target="http://catalog2.corning.com/LifeSciences/en-GB/shopping/index.aspx" TargetMode="External"/><Relationship Id="rId9344" Type="http://schemas.openxmlformats.org/officeDocument/2006/relationships/hyperlink" Target="http://catalog2.corning.com/LifeSciences/en-GB/shopping/index.aspx" TargetMode="External"/><Relationship Id="rId1680" Type="http://schemas.openxmlformats.org/officeDocument/2006/relationships/hyperlink" Target="http://www.corning.com/worldwide/en/products/life-sciences/resources/brands/falcon-brand-products.html" TargetMode="External"/><Relationship Id="rId2731" Type="http://schemas.openxmlformats.org/officeDocument/2006/relationships/hyperlink" Target="http://www.corning.com/worldwide/en/products/life-sciences/resources/brands/axygen-brand-products.html" TargetMode="External"/><Relationship Id="rId5887" Type="http://schemas.openxmlformats.org/officeDocument/2006/relationships/hyperlink" Target="http://catalog2.corning.com/LifeSciences/en-GB/shopping/index.aspx" TargetMode="External"/><Relationship Id="rId6938" Type="http://schemas.openxmlformats.org/officeDocument/2006/relationships/hyperlink" Target="http://catalog2.corning.com/LifeSciences/en-GB/shopping/index.aspx" TargetMode="External"/><Relationship Id="rId703" Type="http://schemas.openxmlformats.org/officeDocument/2006/relationships/hyperlink" Target="http://catalog2.corning.com/LifeSciences/en-GB/shopping/index.aspx" TargetMode="External"/><Relationship Id="rId1333" Type="http://schemas.openxmlformats.org/officeDocument/2006/relationships/hyperlink" Target="http://catalog2.corning.com/LifeSciences/en-GB/shopping/index.aspx" TargetMode="External"/><Relationship Id="rId4489" Type="http://schemas.openxmlformats.org/officeDocument/2006/relationships/hyperlink" Target="http://catalog2.corning.com/LifeSciences/en-GB/shopping/index.aspx" TargetMode="External"/><Relationship Id="rId5954" Type="http://schemas.openxmlformats.org/officeDocument/2006/relationships/hyperlink" Target="http://catalog2.corning.com/LifeSciences/en-GB/shopping/index.aspx" TargetMode="External"/><Relationship Id="rId8360" Type="http://schemas.openxmlformats.org/officeDocument/2006/relationships/hyperlink" Target="http://catalog2.corning.com/LifeSciences/en-GB/shopping/index.aspx" TargetMode="External"/><Relationship Id="rId1400" Type="http://schemas.openxmlformats.org/officeDocument/2006/relationships/hyperlink" Target="http://catalog2.corning.com/LifeSciences/en-GB/shopping/index.aspx" TargetMode="External"/><Relationship Id="rId4556" Type="http://schemas.openxmlformats.org/officeDocument/2006/relationships/hyperlink" Target="http://catalog2.corning.com/LifeSciences/en-GB/shopping/index.aspx" TargetMode="External"/><Relationship Id="rId4970" Type="http://schemas.openxmlformats.org/officeDocument/2006/relationships/hyperlink" Target="http://catalog2.corning.com/LifeSciences/en-GB/shopping/index.aspx" TargetMode="External"/><Relationship Id="rId5607" Type="http://schemas.openxmlformats.org/officeDocument/2006/relationships/hyperlink" Target="http://catalog2.corning.com/LifeSciences/en-GB/shopping/index.aspx" TargetMode="External"/><Relationship Id="rId8013" Type="http://schemas.openxmlformats.org/officeDocument/2006/relationships/hyperlink" Target="http://catalog2.corning.com/LifeSciences/en-GB/shopping/index.aspx" TargetMode="External"/><Relationship Id="rId3158" Type="http://schemas.openxmlformats.org/officeDocument/2006/relationships/hyperlink" Target="http://catalog2.corning.com/LifeSciences/en-GB/shopping/index.aspx" TargetMode="External"/><Relationship Id="rId3572" Type="http://schemas.openxmlformats.org/officeDocument/2006/relationships/hyperlink" Target="http://catalog2.corning.com/LifeSciences/en-GB/shopping/index.aspx" TargetMode="External"/><Relationship Id="rId4209" Type="http://schemas.openxmlformats.org/officeDocument/2006/relationships/hyperlink" Target="http://catalog2.corning.com/LifeSciences/en-GB/shopping/index.aspx" TargetMode="External"/><Relationship Id="rId4623" Type="http://schemas.openxmlformats.org/officeDocument/2006/relationships/hyperlink" Target="http://catalog2.corning.com/LifeSciences/en-GB/shopping/index.aspx" TargetMode="External"/><Relationship Id="rId7779" Type="http://schemas.openxmlformats.org/officeDocument/2006/relationships/hyperlink" Target="http://catalog2.corning.com/LifeSciences/en-GB/shopping/index.aspx" TargetMode="External"/><Relationship Id="rId493" Type="http://schemas.openxmlformats.org/officeDocument/2006/relationships/hyperlink" Target="http://catalog2.corning.com/LifeSciences/en-GB/shopping/index.aspx" TargetMode="External"/><Relationship Id="rId2174" Type="http://schemas.openxmlformats.org/officeDocument/2006/relationships/hyperlink" Target="http://www.corning.com/worldwide/en/products/life-sciences/resources/brands/falcon-brand-products.html" TargetMode="External"/><Relationship Id="rId3225" Type="http://schemas.openxmlformats.org/officeDocument/2006/relationships/hyperlink" Target="http://catalog2.corning.com/LifeSciences/en-GB/shopping/index.aspx" TargetMode="External"/><Relationship Id="rId6795" Type="http://schemas.openxmlformats.org/officeDocument/2006/relationships/hyperlink" Target="http://catalog2.corning.com/LifeSciences/en-GB/shopping/index.aspx" TargetMode="External"/><Relationship Id="rId146" Type="http://schemas.openxmlformats.org/officeDocument/2006/relationships/hyperlink" Target="http://catalog2.corning.com/LifeSciences/en-GB/shopping/index.aspx" TargetMode="External"/><Relationship Id="rId560" Type="http://schemas.openxmlformats.org/officeDocument/2006/relationships/hyperlink" Target="http://catalog2.corning.com/LifeSciences/en-GB/shopping/index.aspx" TargetMode="External"/><Relationship Id="rId1190" Type="http://schemas.openxmlformats.org/officeDocument/2006/relationships/hyperlink" Target="http://catalog2.corning.com/LifeSciences/en-GB/shopping/index.aspx" TargetMode="External"/><Relationship Id="rId2241" Type="http://schemas.openxmlformats.org/officeDocument/2006/relationships/hyperlink" Target="http://www.corning.com/worldwide/en/products/life-sciences/resources/brands/falcon-brand-products.html" TargetMode="External"/><Relationship Id="rId5397" Type="http://schemas.openxmlformats.org/officeDocument/2006/relationships/hyperlink" Target="http://catalog2.corning.com/LifeSciences/en-GB/shopping/index.aspx" TargetMode="External"/><Relationship Id="rId6448" Type="http://schemas.openxmlformats.org/officeDocument/2006/relationships/hyperlink" Target="http://catalog2.corning.com/LifeSciences/en-GB/shopping/index.aspx" TargetMode="External"/><Relationship Id="rId7846" Type="http://schemas.openxmlformats.org/officeDocument/2006/relationships/hyperlink" Target="http://catalog2.corning.com/LifeSciences/en-GB/shopping/index.aspx" TargetMode="External"/><Relationship Id="rId213" Type="http://schemas.openxmlformats.org/officeDocument/2006/relationships/hyperlink" Target="http://catalog2.corning.com/LifeSciences/en-GB/shopping/index.aspx" TargetMode="External"/><Relationship Id="rId6862" Type="http://schemas.openxmlformats.org/officeDocument/2006/relationships/hyperlink" Target="http://catalog2.corning.com/LifeSciences/en-GB/shopping/index.aspx" TargetMode="External"/><Relationship Id="rId7913" Type="http://schemas.openxmlformats.org/officeDocument/2006/relationships/hyperlink" Target="http://catalog2.corning.com/LifeSciences/en-GB/shopping/index.aspx" TargetMode="External"/><Relationship Id="rId4066" Type="http://schemas.openxmlformats.org/officeDocument/2006/relationships/hyperlink" Target="http://catalog2.corning.com/LifeSciences/en-GB/shopping/index.aspx" TargetMode="External"/><Relationship Id="rId5464" Type="http://schemas.openxmlformats.org/officeDocument/2006/relationships/hyperlink" Target="http://catalog2.corning.com/LifeSciences/en-GB/shopping/index.aspx" TargetMode="External"/><Relationship Id="rId6515" Type="http://schemas.openxmlformats.org/officeDocument/2006/relationships/hyperlink" Target="http://catalog2.corning.com/LifeSciences/en-GB/shopping/index.aspx" TargetMode="External"/><Relationship Id="rId4480" Type="http://schemas.openxmlformats.org/officeDocument/2006/relationships/hyperlink" Target="http://catalog2.corning.com/LifeSciences/en-GB/shopping/index.aspx" TargetMode="External"/><Relationship Id="rId5117" Type="http://schemas.openxmlformats.org/officeDocument/2006/relationships/hyperlink" Target="http://catalog2.corning.com/LifeSciences/en-GB/shopping/index.aspx" TargetMode="External"/><Relationship Id="rId5531" Type="http://schemas.openxmlformats.org/officeDocument/2006/relationships/hyperlink" Target="http://catalog2.corning.com/LifeSciences/en-GB/shopping/index.aspx" TargetMode="External"/><Relationship Id="rId8687" Type="http://schemas.openxmlformats.org/officeDocument/2006/relationships/hyperlink" Target="http://catalog2.corning.com/LifeSciences/en-GB/shopping/index.aspx" TargetMode="External"/><Relationship Id="rId1727" Type="http://schemas.openxmlformats.org/officeDocument/2006/relationships/hyperlink" Target="http://www.corning.com/worldwide/en/products/life-sciences/resources/brands/falcon-brand-products.html" TargetMode="External"/><Relationship Id="rId3082" Type="http://schemas.openxmlformats.org/officeDocument/2006/relationships/hyperlink" Target="http://catalog2.corning.com/LifeSciences/en-GB/shopping/index.aspx" TargetMode="External"/><Relationship Id="rId4133" Type="http://schemas.openxmlformats.org/officeDocument/2006/relationships/hyperlink" Target="http://catalog2.corning.com/LifeSciences/en-GB/shopping/index.aspx" TargetMode="External"/><Relationship Id="rId7289" Type="http://schemas.openxmlformats.org/officeDocument/2006/relationships/hyperlink" Target="http://catalog2.corning.com/LifeSciences/en-GB/shopping/index.aspx" TargetMode="External"/><Relationship Id="rId8754" Type="http://schemas.openxmlformats.org/officeDocument/2006/relationships/hyperlink" Target="http://catalog2.corning.com/LifeSciences/en-GB/shopping/index.aspx" TargetMode="External"/><Relationship Id="rId19" Type="http://schemas.openxmlformats.org/officeDocument/2006/relationships/hyperlink" Target="http://catalog2.corning.com/LifeSciences/en-GB/shopping/index.aspx" TargetMode="External"/><Relationship Id="rId3899" Type="http://schemas.openxmlformats.org/officeDocument/2006/relationships/hyperlink" Target="http://catalog2.corning.com/LifeSciences/en-GB/shopping/index.aspx" TargetMode="External"/><Relationship Id="rId4200" Type="http://schemas.openxmlformats.org/officeDocument/2006/relationships/hyperlink" Target="http://catalog2.corning.com/LifeSciences/en-GB/shopping/index.aspx" TargetMode="External"/><Relationship Id="rId7356" Type="http://schemas.openxmlformats.org/officeDocument/2006/relationships/hyperlink" Target="http://catalog2.corning.com/LifeSciences/en-GB/shopping/index.aspx" TargetMode="External"/><Relationship Id="rId7770" Type="http://schemas.openxmlformats.org/officeDocument/2006/relationships/hyperlink" Target="http://catalog2.corning.com/LifeSciences/en-GB/shopping/index.aspx" TargetMode="External"/><Relationship Id="rId8407" Type="http://schemas.openxmlformats.org/officeDocument/2006/relationships/hyperlink" Target="http://catalog2.corning.com/LifeSciences/en-GB/shopping/index.aspx" TargetMode="External"/><Relationship Id="rId6372" Type="http://schemas.openxmlformats.org/officeDocument/2006/relationships/hyperlink" Target="http://catalog2.corning.com/LifeSciences/en-GB/shopping/index.aspx" TargetMode="External"/><Relationship Id="rId7009" Type="http://schemas.openxmlformats.org/officeDocument/2006/relationships/hyperlink" Target="http://catalog2.corning.com/LifeSciences/en-GB/shopping/index.aspx" TargetMode="External"/><Relationship Id="rId7423" Type="http://schemas.openxmlformats.org/officeDocument/2006/relationships/hyperlink" Target="http://catalog2.corning.com/LifeSciences/en-GB/shopping/index.aspx" TargetMode="External"/><Relationship Id="rId8821" Type="http://schemas.openxmlformats.org/officeDocument/2006/relationships/hyperlink" Target="http://catalog2.corning.com/LifeSciences/en-GB/shopping/index.aspx" TargetMode="External"/><Relationship Id="rId3966" Type="http://schemas.openxmlformats.org/officeDocument/2006/relationships/hyperlink" Target="http://catalog2.corning.com/LifeSciences/en-GB/shopping/index.aspx" TargetMode="External"/><Relationship Id="rId6025" Type="http://schemas.openxmlformats.org/officeDocument/2006/relationships/hyperlink" Target="http://catalog2.corning.com/LifeSciences/en-GB/shopping/index.aspx" TargetMode="External"/><Relationship Id="rId3" Type="http://schemas.openxmlformats.org/officeDocument/2006/relationships/hyperlink" Target="http://catalog2.corning.com/LifeSciences/en-GB/shopping/index.aspx" TargetMode="External"/><Relationship Id="rId887" Type="http://schemas.openxmlformats.org/officeDocument/2006/relationships/hyperlink" Target="http://catalog2.corning.com/LifeSciences/en-GB/shopping/index.aspx" TargetMode="External"/><Relationship Id="rId2568" Type="http://schemas.openxmlformats.org/officeDocument/2006/relationships/hyperlink" Target="http://www.corning.com/worldwide/en/products/life-sciences/resources/brands/axygen-brand-products.html" TargetMode="External"/><Relationship Id="rId2982" Type="http://schemas.openxmlformats.org/officeDocument/2006/relationships/hyperlink" Target="http://catalog2.corning.com/LifeSciences/en-GB/shopping/index.aspx" TargetMode="External"/><Relationship Id="rId3619" Type="http://schemas.openxmlformats.org/officeDocument/2006/relationships/hyperlink" Target="http://catalog2.corning.com/LifeSciences/en-GB/shopping/index.aspx" TargetMode="External"/><Relationship Id="rId5041" Type="http://schemas.openxmlformats.org/officeDocument/2006/relationships/hyperlink" Target="http://catalog2.corning.com/LifeSciences/en-GB/shopping/index.aspx" TargetMode="External"/><Relationship Id="rId8197" Type="http://schemas.openxmlformats.org/officeDocument/2006/relationships/hyperlink" Target="http://catalog2.corning.com/LifeSciences/en-GB/shopping/index.aspx" TargetMode="External"/><Relationship Id="rId954" Type="http://schemas.openxmlformats.org/officeDocument/2006/relationships/hyperlink" Target="http://catalog2.corning.com/LifeSciences/en-GB/shopping/index.aspx" TargetMode="External"/><Relationship Id="rId1584" Type="http://schemas.openxmlformats.org/officeDocument/2006/relationships/hyperlink" Target="http://catalog2.corning.com/LifeSciences/en-GB/shopping/index.aspx" TargetMode="External"/><Relationship Id="rId2635" Type="http://schemas.openxmlformats.org/officeDocument/2006/relationships/hyperlink" Target="http://www.corning.com/worldwide/en/products/life-sciences/resources/brands/axygen-brand-products.html" TargetMode="External"/><Relationship Id="rId9248" Type="http://schemas.openxmlformats.org/officeDocument/2006/relationships/hyperlink" Target="http://catalog2.corning.com/LifeSciences/en-GB/shopping/index.aspx" TargetMode="External"/><Relationship Id="rId607" Type="http://schemas.openxmlformats.org/officeDocument/2006/relationships/hyperlink" Target="http://catalog2.corning.com/LifeSciences/en-GB/shopping/index.aspx" TargetMode="External"/><Relationship Id="rId1237" Type="http://schemas.openxmlformats.org/officeDocument/2006/relationships/hyperlink" Target="http://catalog2.corning.com/LifeSciences/en-GB/shopping/index.aspx" TargetMode="External"/><Relationship Id="rId1651" Type="http://schemas.openxmlformats.org/officeDocument/2006/relationships/hyperlink" Target="http://catalog2.corning.com/LifeSciences/en-GB/shopping/index.aspx" TargetMode="External"/><Relationship Id="rId2702" Type="http://schemas.openxmlformats.org/officeDocument/2006/relationships/hyperlink" Target="http://www.corning.com/worldwide/en/products/life-sciences/resources/brands/axygen-brand-products.html" TargetMode="External"/><Relationship Id="rId5858" Type="http://schemas.openxmlformats.org/officeDocument/2006/relationships/hyperlink" Target="http://catalog2.corning.com/LifeSciences/en-GB/shopping/index.aspx" TargetMode="External"/><Relationship Id="rId6909" Type="http://schemas.openxmlformats.org/officeDocument/2006/relationships/hyperlink" Target="http://catalog2.corning.com/LifeSciences/en-GB/shopping/index.aspx" TargetMode="External"/><Relationship Id="rId8264" Type="http://schemas.openxmlformats.org/officeDocument/2006/relationships/hyperlink" Target="http://catalog2.corning.com/LifeSciences/en-GB/shopping/index.aspx" TargetMode="External"/><Relationship Id="rId9315" Type="http://schemas.openxmlformats.org/officeDocument/2006/relationships/hyperlink" Target="http://catalog2.corning.com/LifeSciences/en-GB/shopping/index.aspx" TargetMode="External"/><Relationship Id="rId1304" Type="http://schemas.openxmlformats.org/officeDocument/2006/relationships/hyperlink" Target="http://catalog2.corning.com/LifeSciences/en-GB/shopping/index.aspx" TargetMode="External"/><Relationship Id="rId4874" Type="http://schemas.openxmlformats.org/officeDocument/2006/relationships/hyperlink" Target="http://catalog2.corning.com/LifeSciences/en-GB/shopping/index.aspx" TargetMode="External"/><Relationship Id="rId7280" Type="http://schemas.openxmlformats.org/officeDocument/2006/relationships/hyperlink" Target="http://catalog2.corning.com/LifeSciences/en-GB/shopping/index.aspx" TargetMode="External"/><Relationship Id="rId8331" Type="http://schemas.openxmlformats.org/officeDocument/2006/relationships/hyperlink" Target="http://catalog2.corning.com/LifeSciences/en-GB/shopping/index.aspx" TargetMode="External"/><Relationship Id="rId3476" Type="http://schemas.openxmlformats.org/officeDocument/2006/relationships/hyperlink" Target="http://catalog2.corning.com/LifeSciences/en-GB/shopping/index.aspx" TargetMode="External"/><Relationship Id="rId4527" Type="http://schemas.openxmlformats.org/officeDocument/2006/relationships/hyperlink" Target="http://catalog2.corning.com/LifeSciences/en-GB/shopping/index.aspx" TargetMode="External"/><Relationship Id="rId5925" Type="http://schemas.openxmlformats.org/officeDocument/2006/relationships/hyperlink" Target="http://catalog2.corning.com/LifeSciences/en-GB/shopping/index.aspx" TargetMode="External"/><Relationship Id="rId10" Type="http://schemas.openxmlformats.org/officeDocument/2006/relationships/hyperlink" Target="http://catalog2.corning.com/LifeSciences/en-GB/shopping/index.aspx" TargetMode="External"/><Relationship Id="rId397" Type="http://schemas.openxmlformats.org/officeDocument/2006/relationships/hyperlink" Target="http://catalog2.corning.com/LifeSciences/en-GB/shopping/index.aspx" TargetMode="External"/><Relationship Id="rId2078" Type="http://schemas.openxmlformats.org/officeDocument/2006/relationships/hyperlink" Target="http://www.corning.com/worldwide/en/products/life-sciences/resources/brands/falcon-brand-products.html" TargetMode="External"/><Relationship Id="rId2492" Type="http://schemas.openxmlformats.org/officeDocument/2006/relationships/hyperlink" Target="http://www.corning.com/worldwide/en/products/life-sciences/resources/brands/axygen-brand-products.html" TargetMode="External"/><Relationship Id="rId3129" Type="http://schemas.openxmlformats.org/officeDocument/2006/relationships/hyperlink" Target="http://catalog2.corning.com/LifeSciences/en-GB/shopping/index.aspx" TargetMode="External"/><Relationship Id="rId3890" Type="http://schemas.openxmlformats.org/officeDocument/2006/relationships/hyperlink" Target="http://catalog2.corning.com/LifeSciences/en-GB/shopping/index.aspx" TargetMode="External"/><Relationship Id="rId4941" Type="http://schemas.openxmlformats.org/officeDocument/2006/relationships/hyperlink" Target="http://catalog2.corning.com/LifeSciences/en-GB/shopping/index.aspx" TargetMode="External"/><Relationship Id="rId7000" Type="http://schemas.openxmlformats.org/officeDocument/2006/relationships/hyperlink" Target="http://catalog2.corning.com/LifeSciences/en-GB/shopping/index.aspx" TargetMode="External"/><Relationship Id="rId464" Type="http://schemas.openxmlformats.org/officeDocument/2006/relationships/hyperlink" Target="http://catalog2.corning.com/LifeSciences/en-GB/shopping/index.aspx" TargetMode="External"/><Relationship Id="rId1094" Type="http://schemas.openxmlformats.org/officeDocument/2006/relationships/hyperlink" Target="http://catalog2.corning.com/LifeSciences/en-GB/shopping/index.aspx" TargetMode="External"/><Relationship Id="rId2145" Type="http://schemas.openxmlformats.org/officeDocument/2006/relationships/hyperlink" Target="http://www.corning.com/worldwide/en/products/life-sciences/resources/brands/falcon-brand-products.html" TargetMode="External"/><Relationship Id="rId3543" Type="http://schemas.openxmlformats.org/officeDocument/2006/relationships/hyperlink" Target="http://catalog2.corning.com/LifeSciences/en-GB/shopping/index.aspx" TargetMode="External"/><Relationship Id="rId6699" Type="http://schemas.openxmlformats.org/officeDocument/2006/relationships/hyperlink" Target="http://catalog2.corning.com/LifeSciences/en-GB/shopping/index.aspx" TargetMode="External"/><Relationship Id="rId9172" Type="http://schemas.openxmlformats.org/officeDocument/2006/relationships/hyperlink" Target="http://catalog2.corning.com/LifeSciences/en-GB/shopping/index.aspx" TargetMode="External"/><Relationship Id="rId117" Type="http://schemas.openxmlformats.org/officeDocument/2006/relationships/hyperlink" Target="http://catalog2.corning.com/LifeSciences/en-GB/shopping/index.aspx" TargetMode="External"/><Relationship Id="rId3610" Type="http://schemas.openxmlformats.org/officeDocument/2006/relationships/hyperlink" Target="http://catalog2.corning.com/LifeSciences/en-GB/shopping/index.aspx" TargetMode="External"/><Relationship Id="rId6766" Type="http://schemas.openxmlformats.org/officeDocument/2006/relationships/hyperlink" Target="http://catalog2.corning.com/LifeSciences/en-GB/shopping/index.aspx" TargetMode="External"/><Relationship Id="rId7817" Type="http://schemas.openxmlformats.org/officeDocument/2006/relationships/hyperlink" Target="http://catalog2.corning.com/LifeSciences/en-GB/shopping/index.aspx" TargetMode="External"/><Relationship Id="rId531" Type="http://schemas.openxmlformats.org/officeDocument/2006/relationships/hyperlink" Target="http://catalog2.corning.com/LifeSciences/en-GB/shopping/index.aspx" TargetMode="External"/><Relationship Id="rId1161" Type="http://schemas.openxmlformats.org/officeDocument/2006/relationships/hyperlink" Target="http://catalog2.corning.com/LifeSciences/en-GB/shopping/index.aspx" TargetMode="External"/><Relationship Id="rId2212" Type="http://schemas.openxmlformats.org/officeDocument/2006/relationships/hyperlink" Target="http://www.corning.com/worldwide/en/products/life-sciences/resources/brands/falcon-brand-products.html" TargetMode="External"/><Relationship Id="rId5368" Type="http://schemas.openxmlformats.org/officeDocument/2006/relationships/hyperlink" Target="http://catalog2.corning.com/LifeSciences/en-GB/shopping/index.aspx" TargetMode="External"/><Relationship Id="rId5782" Type="http://schemas.openxmlformats.org/officeDocument/2006/relationships/hyperlink" Target="http://catalog2.corning.com/LifeSciences/en-GB/shopping/index.aspx" TargetMode="External"/><Relationship Id="rId6419" Type="http://schemas.openxmlformats.org/officeDocument/2006/relationships/hyperlink" Target="http://catalog2.corning.com/LifeSciences/en-GB/shopping/index.aspx" TargetMode="External"/><Relationship Id="rId6833" Type="http://schemas.openxmlformats.org/officeDocument/2006/relationships/hyperlink" Target="http://catalog2.corning.com/LifeSciences/en-GB/shopping/index.aspx" TargetMode="External"/><Relationship Id="rId1978" Type="http://schemas.openxmlformats.org/officeDocument/2006/relationships/hyperlink" Target="http://www.corning.com/worldwide/en/products/life-sciences/resources/brands/falcon-brand-products.html" TargetMode="External"/><Relationship Id="rId4384" Type="http://schemas.openxmlformats.org/officeDocument/2006/relationships/hyperlink" Target="http://catalog2.corning.com/LifeSciences/en-GB/shopping/index.aspx" TargetMode="External"/><Relationship Id="rId5435" Type="http://schemas.openxmlformats.org/officeDocument/2006/relationships/hyperlink" Target="http://catalog2.corning.com/LifeSciences/en-GB/shopping/index.aspx" TargetMode="External"/><Relationship Id="rId4037" Type="http://schemas.openxmlformats.org/officeDocument/2006/relationships/hyperlink" Target="http://catalog2.corning.com/LifeSciences/en-GB/shopping/index.aspx" TargetMode="External"/><Relationship Id="rId4451" Type="http://schemas.openxmlformats.org/officeDocument/2006/relationships/hyperlink" Target="http://catalog2.corning.com/LifeSciences/en-GB/shopping/index.aspx" TargetMode="External"/><Relationship Id="rId5502" Type="http://schemas.openxmlformats.org/officeDocument/2006/relationships/hyperlink" Target="http://catalog2.corning.com/LifeSciences/en-GB/shopping/index.aspx" TargetMode="External"/><Relationship Id="rId6900" Type="http://schemas.openxmlformats.org/officeDocument/2006/relationships/hyperlink" Target="http://catalog2.corning.com/LifeSciences/en-GB/shopping/index.aspx" TargetMode="External"/><Relationship Id="rId8658" Type="http://schemas.openxmlformats.org/officeDocument/2006/relationships/hyperlink" Target="http://catalog2.corning.com/LifeSciences/en-GB/shopping/index.aspx" TargetMode="External"/><Relationship Id="rId3053" Type="http://schemas.openxmlformats.org/officeDocument/2006/relationships/hyperlink" Target="http://catalog2.corning.com/LifeSciences/en-GB/shopping/index.aspx" TargetMode="External"/><Relationship Id="rId4104" Type="http://schemas.openxmlformats.org/officeDocument/2006/relationships/hyperlink" Target="http://catalog2.corning.com/LifeSciences/en-GB/shopping/index.aspx" TargetMode="External"/><Relationship Id="rId3120" Type="http://schemas.openxmlformats.org/officeDocument/2006/relationships/hyperlink" Target="http://catalog2.corning.com/LifeSciences/en-GB/shopping/index.aspx" TargetMode="External"/><Relationship Id="rId6276" Type="http://schemas.openxmlformats.org/officeDocument/2006/relationships/hyperlink" Target="http://catalog2.corning.com/LifeSciences/en-GB/shopping/index.aspx" TargetMode="External"/><Relationship Id="rId7674" Type="http://schemas.openxmlformats.org/officeDocument/2006/relationships/hyperlink" Target="http://catalog2.corning.com/LifeSciences/en-GB/shopping/index.aspx" TargetMode="External"/><Relationship Id="rId8725" Type="http://schemas.openxmlformats.org/officeDocument/2006/relationships/hyperlink" Target="http://catalog2.corning.com/LifeSciences/en-GB/shopping/index.aspx" TargetMode="External"/><Relationship Id="rId6690" Type="http://schemas.openxmlformats.org/officeDocument/2006/relationships/hyperlink" Target="http://catalog2.corning.com/LifeSciences/en-GB/shopping/index.aspx" TargetMode="External"/><Relationship Id="rId7327" Type="http://schemas.openxmlformats.org/officeDocument/2006/relationships/hyperlink" Target="http://catalog2.corning.com/LifeSciences/en-GB/shopping/index.aspx" TargetMode="External"/><Relationship Id="rId7741" Type="http://schemas.openxmlformats.org/officeDocument/2006/relationships/hyperlink" Target="http://catalog2.corning.com/LifeSciences/en-GB/shopping/index.aspx" TargetMode="External"/><Relationship Id="rId2886" Type="http://schemas.openxmlformats.org/officeDocument/2006/relationships/hyperlink" Target="http://www.corning.com/worldwide/en/products/life-sciences/resources/brands/axygen-brand-products.html" TargetMode="External"/><Relationship Id="rId3937" Type="http://schemas.openxmlformats.org/officeDocument/2006/relationships/hyperlink" Target="http://catalog2.corning.com/LifeSciences/en-GB/shopping/index.aspx" TargetMode="External"/><Relationship Id="rId5292" Type="http://schemas.openxmlformats.org/officeDocument/2006/relationships/hyperlink" Target="http://catalog2.corning.com/LifeSciences/en-GB/shopping/index.aspx" TargetMode="External"/><Relationship Id="rId6343" Type="http://schemas.openxmlformats.org/officeDocument/2006/relationships/hyperlink" Target="http://catalog2.corning.com/LifeSciences/en-GB/shopping/index.aspx" TargetMode="External"/><Relationship Id="rId858" Type="http://schemas.openxmlformats.org/officeDocument/2006/relationships/hyperlink" Target="http://catalog2.corning.com/LifeSciences/en-GB/shopping/index.aspx" TargetMode="External"/><Relationship Id="rId1488" Type="http://schemas.openxmlformats.org/officeDocument/2006/relationships/hyperlink" Target="http://catalog2.corning.com/LifeSciences/en-GB/shopping/index.aspx" TargetMode="External"/><Relationship Id="rId2539" Type="http://schemas.openxmlformats.org/officeDocument/2006/relationships/hyperlink" Target="http://www.corning.com/worldwide/en/products/life-sciences/resources/brands/axygen-brand-products.html" TargetMode="External"/><Relationship Id="rId2953" Type="http://schemas.openxmlformats.org/officeDocument/2006/relationships/hyperlink" Target="http://www.corning.com/worldwide/en/products/life-sciences/resources/brands/axygen-brand-products.html" TargetMode="External"/><Relationship Id="rId6410" Type="http://schemas.openxmlformats.org/officeDocument/2006/relationships/hyperlink" Target="http://catalog2.corning.com/LifeSciences/en-GB/shopping/index.aspx" TargetMode="External"/><Relationship Id="rId925" Type="http://schemas.openxmlformats.org/officeDocument/2006/relationships/hyperlink" Target="http://catalog2.corning.com/LifeSciences/en-GB/shopping/index.aspx" TargetMode="External"/><Relationship Id="rId1555" Type="http://schemas.openxmlformats.org/officeDocument/2006/relationships/hyperlink" Target="http://catalog2.corning.com/LifeSciences/en-GB/shopping/index.aspx" TargetMode="External"/><Relationship Id="rId2606" Type="http://schemas.openxmlformats.org/officeDocument/2006/relationships/hyperlink" Target="http://www.corning.com/worldwide/en/products/life-sciences/resources/brands/axygen-brand-products.html" TargetMode="External"/><Relationship Id="rId5012" Type="http://schemas.openxmlformats.org/officeDocument/2006/relationships/hyperlink" Target="http://catalog2.corning.com/LifeSciences/en-GB/shopping/index.aspx" TargetMode="External"/><Relationship Id="rId8168" Type="http://schemas.openxmlformats.org/officeDocument/2006/relationships/hyperlink" Target="http://catalog2.corning.com/LifeSciences/en-GB/shopping/index.aspx" TargetMode="External"/><Relationship Id="rId8582" Type="http://schemas.openxmlformats.org/officeDocument/2006/relationships/hyperlink" Target="http://catalog2.corning.com/LifeSciences/en-GB/shopping/index.aspx" TargetMode="External"/><Relationship Id="rId9219" Type="http://schemas.openxmlformats.org/officeDocument/2006/relationships/hyperlink" Target="http://catalog2.corning.com/LifeSciences/en-GB/shopping/index.aspx" TargetMode="External"/><Relationship Id="rId1208" Type="http://schemas.openxmlformats.org/officeDocument/2006/relationships/hyperlink" Target="http://catalog2.corning.com/LifeSciences/en-GB/shopping/index.aspx" TargetMode="External"/><Relationship Id="rId7184" Type="http://schemas.openxmlformats.org/officeDocument/2006/relationships/hyperlink" Target="http://catalog2.corning.com/LifeSciences/en-GB/shopping/index.aspx" TargetMode="External"/><Relationship Id="rId8235" Type="http://schemas.openxmlformats.org/officeDocument/2006/relationships/hyperlink" Target="http://catalog2.corning.com/LifeSciences/en-GB/shopping/index.aspx" TargetMode="External"/><Relationship Id="rId1622" Type="http://schemas.openxmlformats.org/officeDocument/2006/relationships/hyperlink" Target="http://catalog2.corning.com/LifeSciences/en-GB/shopping/index.aspx" TargetMode="External"/><Relationship Id="rId4778" Type="http://schemas.openxmlformats.org/officeDocument/2006/relationships/hyperlink" Target="http://catalog2.corning.com/LifeSciences/en-GB/shopping/index.aspx" TargetMode="External"/><Relationship Id="rId5829" Type="http://schemas.openxmlformats.org/officeDocument/2006/relationships/hyperlink" Target="http://catalog2.corning.com/LifeSciences/en-GB/shopping/index.aspx" TargetMode="External"/><Relationship Id="rId7251" Type="http://schemas.openxmlformats.org/officeDocument/2006/relationships/hyperlink" Target="http://catalog2.corning.com/LifeSciences/en-GB/shopping/index.aspx" TargetMode="External"/><Relationship Id="rId3794" Type="http://schemas.openxmlformats.org/officeDocument/2006/relationships/hyperlink" Target="http://catalog2.corning.com/LifeSciences/en-GB/shopping/index.aspx" TargetMode="External"/><Relationship Id="rId4845" Type="http://schemas.openxmlformats.org/officeDocument/2006/relationships/hyperlink" Target="http://catalog2.corning.com/LifeSciences/en-GB/shopping/index.aspx" TargetMode="External"/><Relationship Id="rId8302" Type="http://schemas.openxmlformats.org/officeDocument/2006/relationships/hyperlink" Target="http://catalog2.corning.com/LifeSciences/en-GB/shopping/index.aspx" TargetMode="External"/><Relationship Id="rId2396" Type="http://schemas.openxmlformats.org/officeDocument/2006/relationships/hyperlink" Target="http://www.corning.com/worldwide/en/products/life-sciences/resources/brands/axygen-brand-products.html" TargetMode="External"/><Relationship Id="rId3447" Type="http://schemas.openxmlformats.org/officeDocument/2006/relationships/hyperlink" Target="http://catalog2.corning.com/LifeSciences/en-GB/shopping/index.aspx" TargetMode="External"/><Relationship Id="rId3861" Type="http://schemas.openxmlformats.org/officeDocument/2006/relationships/hyperlink" Target="http://catalog2.corning.com/LifeSciences/en-GB/shopping/index.aspx" TargetMode="External"/><Relationship Id="rId4912" Type="http://schemas.openxmlformats.org/officeDocument/2006/relationships/hyperlink" Target="http://catalog2.corning.com/LifeSciences/en-GB/shopping/index.aspx" TargetMode="External"/><Relationship Id="rId368" Type="http://schemas.openxmlformats.org/officeDocument/2006/relationships/hyperlink" Target="http://catalog2.corning.com/LifeSciences/en-GB/shopping/index.aspx" TargetMode="External"/><Relationship Id="rId782" Type="http://schemas.openxmlformats.org/officeDocument/2006/relationships/hyperlink" Target="http://catalog2.corning.com/LifeSciences/en-GB/shopping/index.aspx" TargetMode="External"/><Relationship Id="rId2049" Type="http://schemas.openxmlformats.org/officeDocument/2006/relationships/hyperlink" Target="http://www.corning.com/worldwide/en/products/life-sciences/resources/brands/falcon-brand-products.html" TargetMode="External"/><Relationship Id="rId2463" Type="http://schemas.openxmlformats.org/officeDocument/2006/relationships/hyperlink" Target="http://www.corning.com/worldwide/en/products/life-sciences/resources/brands/axygen-brand-products.html" TargetMode="External"/><Relationship Id="rId3514" Type="http://schemas.openxmlformats.org/officeDocument/2006/relationships/hyperlink" Target="http://catalog2.corning.com/LifeSciences/en-GB/shopping/index.aspx" TargetMode="External"/><Relationship Id="rId9076" Type="http://schemas.openxmlformats.org/officeDocument/2006/relationships/hyperlink" Target="http://catalog2.corning.com/LifeSciences/en-GB/shopping/index.aspx" TargetMode="External"/><Relationship Id="rId435" Type="http://schemas.openxmlformats.org/officeDocument/2006/relationships/hyperlink" Target="http://catalog2.corning.com/LifeSciences/en-GB/shopping/index.aspx" TargetMode="External"/><Relationship Id="rId1065" Type="http://schemas.openxmlformats.org/officeDocument/2006/relationships/hyperlink" Target="http://catalog2.corning.com/LifeSciences/en-GB/shopping/index.aspx" TargetMode="External"/><Relationship Id="rId2116" Type="http://schemas.openxmlformats.org/officeDocument/2006/relationships/hyperlink" Target="http://www.corning.com/worldwide/en/products/life-sciences/resources/brands/falcon-brand-products.html" TargetMode="External"/><Relationship Id="rId2530" Type="http://schemas.openxmlformats.org/officeDocument/2006/relationships/hyperlink" Target="http://www.corning.com/worldwide/en/products/life-sciences/resources/brands/axygen-brand-products.html" TargetMode="External"/><Relationship Id="rId5686" Type="http://schemas.openxmlformats.org/officeDocument/2006/relationships/hyperlink" Target="http://catalog2.corning.com/LifeSciences/en-GB/shopping/index.aspx" TargetMode="External"/><Relationship Id="rId6737" Type="http://schemas.openxmlformats.org/officeDocument/2006/relationships/hyperlink" Target="http://catalog2.corning.com/LifeSciences/en-GB/shopping/index.aspx" TargetMode="External"/><Relationship Id="rId8092" Type="http://schemas.openxmlformats.org/officeDocument/2006/relationships/hyperlink" Target="http://catalog2.corning.com/LifeSciences/en-GB/shopping/index.aspx" TargetMode="External"/><Relationship Id="rId9143" Type="http://schemas.openxmlformats.org/officeDocument/2006/relationships/hyperlink" Target="http://catalog2.corning.com/LifeSciences/en-GB/shopping/index.aspx" TargetMode="External"/><Relationship Id="rId502" Type="http://schemas.openxmlformats.org/officeDocument/2006/relationships/hyperlink" Target="http://catalog2.corning.com/LifeSciences/en-GB/shopping/index.aspx" TargetMode="External"/><Relationship Id="rId1132" Type="http://schemas.openxmlformats.org/officeDocument/2006/relationships/hyperlink" Target="http://catalog2.corning.com/LifeSciences/en-GB/shopping/index.aspx" TargetMode="External"/><Relationship Id="rId4288" Type="http://schemas.openxmlformats.org/officeDocument/2006/relationships/hyperlink" Target="http://catalog2.corning.com/LifeSciences/en-GB/shopping/index.aspx" TargetMode="External"/><Relationship Id="rId5339" Type="http://schemas.openxmlformats.org/officeDocument/2006/relationships/hyperlink" Target="http://catalog2.corning.com/LifeSciences/en-GB/shopping/index.aspx" TargetMode="External"/><Relationship Id="rId9210" Type="http://schemas.openxmlformats.org/officeDocument/2006/relationships/hyperlink" Target="http://catalog2.corning.com/LifeSciences/en-GB/shopping/index.aspx" TargetMode="External"/><Relationship Id="rId4355" Type="http://schemas.openxmlformats.org/officeDocument/2006/relationships/hyperlink" Target="http://catalog2.corning.com/LifeSciences/en-GB/shopping/index.aspx" TargetMode="External"/><Relationship Id="rId5753" Type="http://schemas.openxmlformats.org/officeDocument/2006/relationships/hyperlink" Target="http://catalog2.corning.com/LifeSciences/en-GB/shopping/index.aspx" TargetMode="External"/><Relationship Id="rId6804" Type="http://schemas.openxmlformats.org/officeDocument/2006/relationships/hyperlink" Target="http://catalog2.corning.com/LifeSciences/en-GB/shopping/index.aspx" TargetMode="External"/><Relationship Id="rId1949" Type="http://schemas.openxmlformats.org/officeDocument/2006/relationships/hyperlink" Target="http://www.corning.com/worldwide/en/products/life-sciences/resources/brands/falcon-brand-products.html" TargetMode="External"/><Relationship Id="rId4008" Type="http://schemas.openxmlformats.org/officeDocument/2006/relationships/hyperlink" Target="http://catalog2.corning.com/LifeSciences/en-GB/shopping/index.aspx" TargetMode="External"/><Relationship Id="rId5406" Type="http://schemas.openxmlformats.org/officeDocument/2006/relationships/hyperlink" Target="http://catalog2.corning.com/LifeSciences/en-GB/shopping/index.aspx" TargetMode="External"/><Relationship Id="rId5820" Type="http://schemas.openxmlformats.org/officeDocument/2006/relationships/hyperlink" Target="http://catalog2.corning.com/LifeSciences/en-GB/shopping/index.aspx" TargetMode="External"/><Relationship Id="rId8976" Type="http://schemas.openxmlformats.org/officeDocument/2006/relationships/hyperlink" Target="http://catalog2.corning.com/LifeSciences/en-GB/shopping/index.aspx" TargetMode="External"/><Relationship Id="rId292" Type="http://schemas.openxmlformats.org/officeDocument/2006/relationships/hyperlink" Target="http://catalog2.corning.com/LifeSciences/en-GB/shopping/index.aspx" TargetMode="External"/><Relationship Id="rId3371" Type="http://schemas.openxmlformats.org/officeDocument/2006/relationships/hyperlink" Target="http://catalog2.corning.com/LifeSciences/en-GB/shopping/index.aspx" TargetMode="External"/><Relationship Id="rId4422" Type="http://schemas.openxmlformats.org/officeDocument/2006/relationships/hyperlink" Target="http://catalog2.corning.com/LifeSciences/en-GB/shopping/index.aspx" TargetMode="External"/><Relationship Id="rId7578" Type="http://schemas.openxmlformats.org/officeDocument/2006/relationships/hyperlink" Target="http://catalog2.corning.com/LifeSciences/en-GB/shopping/index.aspx" TargetMode="External"/><Relationship Id="rId7992" Type="http://schemas.openxmlformats.org/officeDocument/2006/relationships/hyperlink" Target="http://catalog2.corning.com/LifeSciences/en-GB/shopping/index.aspx" TargetMode="External"/><Relationship Id="rId8629" Type="http://schemas.openxmlformats.org/officeDocument/2006/relationships/hyperlink" Target="http://catalog2.corning.com/LifeSciences/en-GB/shopping/index.aspx" TargetMode="External"/><Relationship Id="rId3024" Type="http://schemas.openxmlformats.org/officeDocument/2006/relationships/hyperlink" Target="http://catalog2.corning.com/LifeSciences/en-GB/shopping/index.aspx" TargetMode="External"/><Relationship Id="rId6594" Type="http://schemas.openxmlformats.org/officeDocument/2006/relationships/hyperlink" Target="http://catalog2.corning.com/LifeSciences/en-GB/shopping/index.aspx" TargetMode="External"/><Relationship Id="rId7645" Type="http://schemas.openxmlformats.org/officeDocument/2006/relationships/hyperlink" Target="http://catalog2.corning.com/LifeSciences/en-GB/shopping/index.aspx" TargetMode="External"/><Relationship Id="rId2040" Type="http://schemas.openxmlformats.org/officeDocument/2006/relationships/hyperlink" Target="http://www.corning.com/worldwide/en/products/life-sciences/resources/brands/falcon-brand-products.html" TargetMode="External"/><Relationship Id="rId5196" Type="http://schemas.openxmlformats.org/officeDocument/2006/relationships/hyperlink" Target="http://catalog2.corning.com/LifeSciences/en-GB/shopping/index.aspx" TargetMode="External"/><Relationship Id="rId6247" Type="http://schemas.openxmlformats.org/officeDocument/2006/relationships/hyperlink" Target="http://catalog2.corning.com/LifeSciences/en-GB/shopping/index.aspx" TargetMode="External"/><Relationship Id="rId6661" Type="http://schemas.openxmlformats.org/officeDocument/2006/relationships/hyperlink" Target="http://catalog2.corning.com/LifeSciences/en-GB/shopping/index.aspx" TargetMode="External"/><Relationship Id="rId7712" Type="http://schemas.openxmlformats.org/officeDocument/2006/relationships/hyperlink" Target="http://catalog2.corning.com/LifeSciences/en-GB/shopping/index.aspx" TargetMode="External"/><Relationship Id="rId5263" Type="http://schemas.openxmlformats.org/officeDocument/2006/relationships/hyperlink" Target="http://catalog2.corning.com/LifeSciences/en-GB/shopping/index.aspx" TargetMode="External"/><Relationship Id="rId6314" Type="http://schemas.openxmlformats.org/officeDocument/2006/relationships/hyperlink" Target="http://catalog2.corning.com/LifeSciences/en-GB/shopping/index.aspx" TargetMode="External"/><Relationship Id="rId1459" Type="http://schemas.openxmlformats.org/officeDocument/2006/relationships/hyperlink" Target="http://catalog2.corning.com/LifeSciences/en-GB/shopping/index.aspx" TargetMode="External"/><Relationship Id="rId2857" Type="http://schemas.openxmlformats.org/officeDocument/2006/relationships/hyperlink" Target="http://www.corning.com/worldwide/en/products/life-sciences/resources/brands/axygen-brand-products.html" TargetMode="External"/><Relationship Id="rId3908" Type="http://schemas.openxmlformats.org/officeDocument/2006/relationships/hyperlink" Target="http://catalog2.corning.com/LifeSciences/en-GB/shopping/index.aspx" TargetMode="External"/><Relationship Id="rId5330" Type="http://schemas.openxmlformats.org/officeDocument/2006/relationships/hyperlink" Target="http://catalog2.corning.com/LifeSciences/en-GB/shopping/index.aspx" TargetMode="External"/><Relationship Id="rId8486" Type="http://schemas.openxmlformats.org/officeDocument/2006/relationships/hyperlink" Target="http://catalog2.corning.com/LifeSciences/en-GB/shopping/index.aspx" TargetMode="External"/><Relationship Id="rId98" Type="http://schemas.openxmlformats.org/officeDocument/2006/relationships/hyperlink" Target="http://catalog2.corning.com/LifeSciences/en-GB/shopping/index.aspx" TargetMode="External"/><Relationship Id="rId829" Type="http://schemas.openxmlformats.org/officeDocument/2006/relationships/hyperlink" Target="http://catalog2.corning.com/LifeSciences/en-GB/shopping/index.aspx" TargetMode="External"/><Relationship Id="rId1873" Type="http://schemas.openxmlformats.org/officeDocument/2006/relationships/hyperlink" Target="http://www.corning.com/worldwide/en/products/life-sciences/resources/brands/falcon-brand-products.html" TargetMode="External"/><Relationship Id="rId2924" Type="http://schemas.openxmlformats.org/officeDocument/2006/relationships/hyperlink" Target="http://www.corning.com/worldwide/en/products/life-sciences/resources/brands/axygen-brand-products.html" TargetMode="External"/><Relationship Id="rId7088" Type="http://schemas.openxmlformats.org/officeDocument/2006/relationships/hyperlink" Target="http://catalog2.corning.com/LifeSciences/en-GB/shopping/index.aspx" TargetMode="External"/><Relationship Id="rId8139" Type="http://schemas.openxmlformats.org/officeDocument/2006/relationships/hyperlink" Target="http://catalog2.corning.com/LifeSciences/en-GB/shopping/index.aspx" TargetMode="External"/><Relationship Id="rId1526" Type="http://schemas.openxmlformats.org/officeDocument/2006/relationships/hyperlink" Target="http://catalog2.corning.com/LifeSciences/en-GB/shopping/index.aspx" TargetMode="External"/><Relationship Id="rId1940" Type="http://schemas.openxmlformats.org/officeDocument/2006/relationships/hyperlink" Target="http://www.corning.com/worldwide/en/products/life-sciences/resources/brands/falcon-brand-products.html" TargetMode="External"/><Relationship Id="rId8553" Type="http://schemas.openxmlformats.org/officeDocument/2006/relationships/hyperlink" Target="http://catalog2.corning.com/LifeSciences/en-GB/shopping/index.aspx" TargetMode="External"/><Relationship Id="rId3698" Type="http://schemas.openxmlformats.org/officeDocument/2006/relationships/hyperlink" Target="http://catalog2.corning.com/LifeSciences/en-GB/shopping/index.aspx" TargetMode="External"/><Relationship Id="rId4749" Type="http://schemas.openxmlformats.org/officeDocument/2006/relationships/hyperlink" Target="http://catalog2.corning.com/LifeSciences/en-GB/shopping/index.aspx" TargetMode="External"/><Relationship Id="rId7155" Type="http://schemas.openxmlformats.org/officeDocument/2006/relationships/hyperlink" Target="http://catalog2.corning.com/LifeSciences/en-GB/shopping/index.aspx" TargetMode="External"/><Relationship Id="rId8206" Type="http://schemas.openxmlformats.org/officeDocument/2006/relationships/hyperlink" Target="http://catalog2.corning.com/LifeSciences/en-GB/shopping/index.aspx" TargetMode="External"/><Relationship Id="rId8620" Type="http://schemas.openxmlformats.org/officeDocument/2006/relationships/hyperlink" Target="http://catalog2.corning.com/LifeSciences/en-GB/shopping/index.aspx" TargetMode="External"/><Relationship Id="rId3765" Type="http://schemas.openxmlformats.org/officeDocument/2006/relationships/hyperlink" Target="http://catalog2.corning.com/LifeSciences/en-GB/shopping/index.aspx" TargetMode="External"/><Relationship Id="rId4816" Type="http://schemas.openxmlformats.org/officeDocument/2006/relationships/hyperlink" Target="http://catalog2.corning.com/LifeSciences/en-GB/shopping/index.aspx" TargetMode="External"/><Relationship Id="rId6171" Type="http://schemas.openxmlformats.org/officeDocument/2006/relationships/hyperlink" Target="http://catalog2.corning.com/LifeSciences/en-GB/shopping/index.aspx" TargetMode="External"/><Relationship Id="rId7222" Type="http://schemas.openxmlformats.org/officeDocument/2006/relationships/hyperlink" Target="http://catalog2.corning.com/LifeSciences/en-GB/shopping/index.aspx" TargetMode="External"/><Relationship Id="rId686" Type="http://schemas.openxmlformats.org/officeDocument/2006/relationships/hyperlink" Target="http://catalog2.corning.com/LifeSciences/en-GB/shopping/index.aspx" TargetMode="External"/><Relationship Id="rId2367" Type="http://schemas.openxmlformats.org/officeDocument/2006/relationships/hyperlink" Target="http://www.corning.com/worldwide/en/products/life-sciences/resources/brands/axygen-brand-products.html" TargetMode="External"/><Relationship Id="rId2781" Type="http://schemas.openxmlformats.org/officeDocument/2006/relationships/hyperlink" Target="http://www.corning.com/worldwide/en/products/life-sciences/resources/brands/axygen-brand-products.html" TargetMode="External"/><Relationship Id="rId3418" Type="http://schemas.openxmlformats.org/officeDocument/2006/relationships/hyperlink" Target="http://catalog2.corning.com/LifeSciences/en-GB/shopping/index.aspx" TargetMode="External"/><Relationship Id="rId9394" Type="http://schemas.openxmlformats.org/officeDocument/2006/relationships/hyperlink" Target="http://catalog2.corning.com/LifeSciences/en-GB/shopping/index.aspx" TargetMode="External"/><Relationship Id="rId339" Type="http://schemas.openxmlformats.org/officeDocument/2006/relationships/hyperlink" Target="http://catalog2.corning.com/LifeSciences/en-GB/shopping/index.aspx" TargetMode="External"/><Relationship Id="rId753" Type="http://schemas.openxmlformats.org/officeDocument/2006/relationships/hyperlink" Target="http://catalog2.corning.com/LifeSciences/en-GB/shopping/index.aspx" TargetMode="External"/><Relationship Id="rId1383" Type="http://schemas.openxmlformats.org/officeDocument/2006/relationships/hyperlink" Target="http://catalog2.corning.com/LifeSciences/en-GB/shopping/index.aspx" TargetMode="External"/><Relationship Id="rId2434" Type="http://schemas.openxmlformats.org/officeDocument/2006/relationships/hyperlink" Target="http://www.corning.com/worldwide/en/products/life-sciences/resources/brands/axygen-brand-products.html" TargetMode="External"/><Relationship Id="rId3832" Type="http://schemas.openxmlformats.org/officeDocument/2006/relationships/hyperlink" Target="http://catalog2.corning.com/LifeSciences/en-GB/shopping/index.aspx" TargetMode="External"/><Relationship Id="rId6988" Type="http://schemas.openxmlformats.org/officeDocument/2006/relationships/hyperlink" Target="http://catalog2.corning.com/LifeSciences/en-GB/shopping/index.aspx" TargetMode="External"/><Relationship Id="rId9047" Type="http://schemas.openxmlformats.org/officeDocument/2006/relationships/hyperlink" Target="http://catalog2.corning.com/LifeSciences/en-GB/shopping/index.aspx" TargetMode="External"/><Relationship Id="rId406" Type="http://schemas.openxmlformats.org/officeDocument/2006/relationships/hyperlink" Target="http://catalog2.corning.com/LifeSciences/en-GB/shopping/index.aspx" TargetMode="External"/><Relationship Id="rId1036" Type="http://schemas.openxmlformats.org/officeDocument/2006/relationships/hyperlink" Target="http://catalog2.corning.com/LifeSciences/en-GB/shopping/index.aspx" TargetMode="External"/><Relationship Id="rId8063" Type="http://schemas.openxmlformats.org/officeDocument/2006/relationships/hyperlink" Target="http://catalog2.corning.com/LifeSciences/en-GB/shopping/index.aspx" TargetMode="External"/><Relationship Id="rId9114" Type="http://schemas.openxmlformats.org/officeDocument/2006/relationships/hyperlink" Target="http://catalog2.corning.com/LifeSciences/en-GB/shopping/index.aspx" TargetMode="External"/><Relationship Id="rId820" Type="http://schemas.openxmlformats.org/officeDocument/2006/relationships/hyperlink" Target="http://catalog2.corning.com/LifeSciences/en-GB/shopping/index.aspx" TargetMode="External"/><Relationship Id="rId1450" Type="http://schemas.openxmlformats.org/officeDocument/2006/relationships/hyperlink" Target="http://catalog2.corning.com/LifeSciences/en-GB/shopping/index.aspx" TargetMode="External"/><Relationship Id="rId2501" Type="http://schemas.openxmlformats.org/officeDocument/2006/relationships/hyperlink" Target="http://www.corning.com/worldwide/en/products/life-sciences/resources/brands/axygen-brand-products.html" TargetMode="External"/><Relationship Id="rId5657" Type="http://schemas.openxmlformats.org/officeDocument/2006/relationships/hyperlink" Target="http://catalog2.corning.com/LifeSciences/en-GB/shopping/index.aspx" TargetMode="External"/><Relationship Id="rId6708" Type="http://schemas.openxmlformats.org/officeDocument/2006/relationships/hyperlink" Target="http://catalog2.corning.com/LifeSciences/en-GB/shopping/index.aspx" TargetMode="External"/><Relationship Id="rId1103" Type="http://schemas.openxmlformats.org/officeDocument/2006/relationships/hyperlink" Target="http://catalog2.corning.com/LifeSciences/en-GB/shopping/index.aspx" TargetMode="External"/><Relationship Id="rId4259" Type="http://schemas.openxmlformats.org/officeDocument/2006/relationships/hyperlink" Target="http://catalog2.corning.com/LifeSciences/en-GB/shopping/index.aspx" TargetMode="External"/><Relationship Id="rId4673" Type="http://schemas.openxmlformats.org/officeDocument/2006/relationships/hyperlink" Target="http://catalog2.corning.com/LifeSciences/en-GB/shopping/index.aspx" TargetMode="External"/><Relationship Id="rId5724" Type="http://schemas.openxmlformats.org/officeDocument/2006/relationships/hyperlink" Target="http://catalog2.corning.com/LifeSciences/en-GB/shopping/index.aspx" TargetMode="External"/><Relationship Id="rId8130" Type="http://schemas.openxmlformats.org/officeDocument/2006/relationships/hyperlink" Target="http://catalog2.corning.com/LifeSciences/en-GB/shopping/index.aspx" TargetMode="External"/><Relationship Id="rId3275" Type="http://schemas.openxmlformats.org/officeDocument/2006/relationships/hyperlink" Target="http://catalog2.corning.com/LifeSciences/en-GB/shopping/index.aspx" TargetMode="External"/><Relationship Id="rId4326" Type="http://schemas.openxmlformats.org/officeDocument/2006/relationships/hyperlink" Target="http://catalog2.corning.com/LifeSciences/en-GB/shopping/index.aspx" TargetMode="External"/><Relationship Id="rId4740" Type="http://schemas.openxmlformats.org/officeDocument/2006/relationships/hyperlink" Target="http://catalog2.corning.com/LifeSciences/en-GB/shopping/index.aspx" TargetMode="External"/><Relationship Id="rId7896" Type="http://schemas.openxmlformats.org/officeDocument/2006/relationships/hyperlink" Target="http://catalog2.corning.com/LifeSciences/en-GB/shopping/index.aspx" TargetMode="External"/><Relationship Id="rId8947" Type="http://schemas.openxmlformats.org/officeDocument/2006/relationships/hyperlink" Target="http://catalog2.corning.com/LifeSciences/en-GB/shopping/index.aspx" TargetMode="External"/><Relationship Id="rId196" Type="http://schemas.openxmlformats.org/officeDocument/2006/relationships/hyperlink" Target="http://catalog2.corning.com/LifeSciences/en-GB/shopping/index.aspx" TargetMode="External"/><Relationship Id="rId2291" Type="http://schemas.openxmlformats.org/officeDocument/2006/relationships/hyperlink" Target="http://www.corning.com/worldwide/en/products/life-sciences/resources/brands/axygen-brand-products.html" TargetMode="External"/><Relationship Id="rId3342" Type="http://schemas.openxmlformats.org/officeDocument/2006/relationships/hyperlink" Target="http://catalog2.corning.com/LifeSciences/en-GB/shopping/index.aspx" TargetMode="External"/><Relationship Id="rId6498" Type="http://schemas.openxmlformats.org/officeDocument/2006/relationships/hyperlink" Target="http://catalog2.corning.com/LifeSciences/en-GB/shopping/index.aspx" TargetMode="External"/><Relationship Id="rId7549" Type="http://schemas.openxmlformats.org/officeDocument/2006/relationships/hyperlink" Target="http://catalog2.corning.com/LifeSciences/en-GB/shopping/index.aspx" TargetMode="External"/><Relationship Id="rId263" Type="http://schemas.openxmlformats.org/officeDocument/2006/relationships/hyperlink" Target="http://catalog2.corning.com/LifeSciences/en-GB/shopping/index.aspx" TargetMode="External"/><Relationship Id="rId6565" Type="http://schemas.openxmlformats.org/officeDocument/2006/relationships/hyperlink" Target="http://catalog2.corning.com/LifeSciences/en-GB/shopping/index.aspx" TargetMode="External"/><Relationship Id="rId7963" Type="http://schemas.openxmlformats.org/officeDocument/2006/relationships/hyperlink" Target="http://catalog2.corning.com/LifeSciences/en-GB/shopping/index.aspx" TargetMode="External"/><Relationship Id="rId330" Type="http://schemas.openxmlformats.org/officeDocument/2006/relationships/hyperlink" Target="http://catalog2.corning.com/LifeSciences/en-GB/shopping/index.aspx" TargetMode="External"/><Relationship Id="rId2011" Type="http://schemas.openxmlformats.org/officeDocument/2006/relationships/hyperlink" Target="http://www.corning.com/worldwide/en/products/life-sciences/resources/brands/falcon-brand-products.html" TargetMode="External"/><Relationship Id="rId5167" Type="http://schemas.openxmlformats.org/officeDocument/2006/relationships/hyperlink" Target="http://catalog2.corning.com/LifeSciences/en-GB/shopping/index.aspx" TargetMode="External"/><Relationship Id="rId6218" Type="http://schemas.openxmlformats.org/officeDocument/2006/relationships/hyperlink" Target="http://catalog2.corning.com/LifeSciences/en-GB/shopping/index.aspx" TargetMode="External"/><Relationship Id="rId7616" Type="http://schemas.openxmlformats.org/officeDocument/2006/relationships/hyperlink" Target="http://catalog2.corning.com/LifeSciences/en-GB/shopping/index.aspx" TargetMode="External"/><Relationship Id="rId4183" Type="http://schemas.openxmlformats.org/officeDocument/2006/relationships/hyperlink" Target="http://catalog2.corning.com/LifeSciences/en-GB/shopping/index.aspx" TargetMode="External"/><Relationship Id="rId5581" Type="http://schemas.openxmlformats.org/officeDocument/2006/relationships/hyperlink" Target="http://catalog2.corning.com/LifeSciences/en-GB/shopping/index.aspx" TargetMode="External"/><Relationship Id="rId6632" Type="http://schemas.openxmlformats.org/officeDocument/2006/relationships/hyperlink" Target="http://catalog2.corning.com/LifeSciences/en-GB/shopping/index.aspx" TargetMode="External"/><Relationship Id="rId1777" Type="http://schemas.openxmlformats.org/officeDocument/2006/relationships/hyperlink" Target="http://www.corning.com/worldwide/en/products/life-sciences/resources/brands/falcon-brand-products.html" TargetMode="External"/><Relationship Id="rId2828" Type="http://schemas.openxmlformats.org/officeDocument/2006/relationships/hyperlink" Target="http://www.corning.com/worldwide/en/products/life-sciences/resources/brands/axygen-brand-products.html" TargetMode="External"/><Relationship Id="rId5234" Type="http://schemas.openxmlformats.org/officeDocument/2006/relationships/hyperlink" Target="http://catalog2.corning.com/LifeSciences/en-GB/shopping/index.aspx" TargetMode="External"/><Relationship Id="rId69" Type="http://schemas.openxmlformats.org/officeDocument/2006/relationships/hyperlink" Target="http://catalog2.corning.com/LifeSciences/en-GB/shopping/index.aspx" TargetMode="External"/><Relationship Id="rId1844" Type="http://schemas.openxmlformats.org/officeDocument/2006/relationships/hyperlink" Target="http://www.corning.com/worldwide/en/products/life-sciences/resources/brands/falcon-brand-products.html" TargetMode="External"/><Relationship Id="rId4250" Type="http://schemas.openxmlformats.org/officeDocument/2006/relationships/hyperlink" Target="http://catalog2.corning.com/LifeSciences/en-GB/shopping/index.aspx" TargetMode="External"/><Relationship Id="rId5301" Type="http://schemas.openxmlformats.org/officeDocument/2006/relationships/hyperlink" Target="http://catalog2.corning.com/LifeSciences/en-GB/shopping/index.aspx" TargetMode="External"/><Relationship Id="rId8457" Type="http://schemas.openxmlformats.org/officeDocument/2006/relationships/hyperlink" Target="http://catalog2.corning.com/LifeSciences/en-GB/shopping/index.aspx" TargetMode="External"/><Relationship Id="rId8871" Type="http://schemas.openxmlformats.org/officeDocument/2006/relationships/hyperlink" Target="http://catalog2.corning.com/LifeSciences/en-GB/shopping/index.aspx" TargetMode="External"/><Relationship Id="rId7059" Type="http://schemas.openxmlformats.org/officeDocument/2006/relationships/hyperlink" Target="http://catalog2.corning.com/LifeSciences/en-GB/shopping/index.aspx" TargetMode="External"/><Relationship Id="rId7473" Type="http://schemas.openxmlformats.org/officeDocument/2006/relationships/hyperlink" Target="http://catalog2.corning.com/LifeSciences/en-GB/shopping/index.aspx" TargetMode="External"/><Relationship Id="rId8524" Type="http://schemas.openxmlformats.org/officeDocument/2006/relationships/hyperlink" Target="http://catalog2.corning.com/LifeSciences/en-GB/shopping/index.aspx" TargetMode="External"/><Relationship Id="rId1911" Type="http://schemas.openxmlformats.org/officeDocument/2006/relationships/hyperlink" Target="http://www.corning.com/worldwide/en/products/life-sciences/resources/brands/falcon-brand-products.html" TargetMode="External"/><Relationship Id="rId3669" Type="http://schemas.openxmlformats.org/officeDocument/2006/relationships/hyperlink" Target="http://catalog2.corning.com/LifeSciences/en-GB/shopping/index.aspx" TargetMode="External"/><Relationship Id="rId6075" Type="http://schemas.openxmlformats.org/officeDocument/2006/relationships/hyperlink" Target="http://catalog2.corning.com/LifeSciences/en-GB/shopping/index.aspx" TargetMode="External"/><Relationship Id="rId7126" Type="http://schemas.openxmlformats.org/officeDocument/2006/relationships/hyperlink" Target="http://catalog2.corning.com/LifeSciences/en-GB/shopping/index.aspx" TargetMode="External"/><Relationship Id="rId7540" Type="http://schemas.openxmlformats.org/officeDocument/2006/relationships/hyperlink" Target="http://catalog2.corning.com/LifeSciences/en-GB/shopping/index.aspx" TargetMode="External"/><Relationship Id="rId5091" Type="http://schemas.openxmlformats.org/officeDocument/2006/relationships/hyperlink" Target="http://catalog2.corning.com/LifeSciences/en-GB/shopping/index.aspx" TargetMode="External"/><Relationship Id="rId6142" Type="http://schemas.openxmlformats.org/officeDocument/2006/relationships/hyperlink" Target="http://catalog2.corning.com/LifeSciences/en-GB/shopping/index.aspx" TargetMode="External"/><Relationship Id="rId9298" Type="http://schemas.openxmlformats.org/officeDocument/2006/relationships/hyperlink" Target="http://catalog2.corning.com/LifeSciences/en-GB/shopping/index.aspx" TargetMode="External"/><Relationship Id="rId1287" Type="http://schemas.openxmlformats.org/officeDocument/2006/relationships/hyperlink" Target="http://catalog2.corning.com/LifeSciences/en-GB/shopping/index.aspx" TargetMode="External"/><Relationship Id="rId2685" Type="http://schemas.openxmlformats.org/officeDocument/2006/relationships/hyperlink" Target="http://www.corning.com/worldwide/en/products/life-sciences/resources/brands/axygen-brand-products.html" TargetMode="External"/><Relationship Id="rId3736" Type="http://schemas.openxmlformats.org/officeDocument/2006/relationships/hyperlink" Target="http://catalog2.corning.com/LifeSciences/en-GB/shopping/index.aspx" TargetMode="External"/><Relationship Id="rId657" Type="http://schemas.openxmlformats.org/officeDocument/2006/relationships/hyperlink" Target="http://catalog2.corning.com/LifeSciences/en-GB/shopping/index.aspx" TargetMode="External"/><Relationship Id="rId2338" Type="http://schemas.openxmlformats.org/officeDocument/2006/relationships/hyperlink" Target="http://www.corning.com/worldwide/en/products/life-sciences/resources/brands/axygen-brand-products.html" TargetMode="External"/><Relationship Id="rId2752" Type="http://schemas.openxmlformats.org/officeDocument/2006/relationships/hyperlink" Target="http://www.corning.com/worldwide/en/products/life-sciences/resources/brands/axygen-brand-products.html" TargetMode="External"/><Relationship Id="rId3803" Type="http://schemas.openxmlformats.org/officeDocument/2006/relationships/hyperlink" Target="http://catalog2.corning.com/LifeSciences/en-GB/shopping/index.aspx" TargetMode="External"/><Relationship Id="rId6959" Type="http://schemas.openxmlformats.org/officeDocument/2006/relationships/hyperlink" Target="http://catalog2.corning.com/LifeSciences/en-GB/shopping/index.aspx" TargetMode="External"/><Relationship Id="rId9365" Type="http://schemas.openxmlformats.org/officeDocument/2006/relationships/hyperlink" Target="http://catalog2.corning.com/LifeSciences/en-GB/shopping/index.aspx" TargetMode="External"/><Relationship Id="rId724" Type="http://schemas.openxmlformats.org/officeDocument/2006/relationships/hyperlink" Target="http://catalog2.corning.com/LifeSciences/en-GB/shopping/index.aspx" TargetMode="External"/><Relationship Id="rId1354" Type="http://schemas.openxmlformats.org/officeDocument/2006/relationships/hyperlink" Target="http://catalog2.corning.com/LifeSciences/en-GB/shopping/index.aspx" TargetMode="External"/><Relationship Id="rId2405" Type="http://schemas.openxmlformats.org/officeDocument/2006/relationships/hyperlink" Target="http://www.corning.com/worldwide/en/products/life-sciences/resources/brands/axygen-brand-products.html" TargetMode="External"/><Relationship Id="rId5975" Type="http://schemas.openxmlformats.org/officeDocument/2006/relationships/hyperlink" Target="http://catalog2.corning.com/LifeSciences/en-GB/shopping/index.aspx" TargetMode="External"/><Relationship Id="rId8381" Type="http://schemas.openxmlformats.org/officeDocument/2006/relationships/hyperlink" Target="http://catalog2.corning.com/LifeSciences/en-GB/shopping/index.aspx" TargetMode="External"/><Relationship Id="rId9018" Type="http://schemas.openxmlformats.org/officeDocument/2006/relationships/hyperlink" Target="http://catalog2.corning.com/LifeSciences/en-GB/shopping/index.aspx" TargetMode="External"/><Relationship Id="rId60" Type="http://schemas.openxmlformats.org/officeDocument/2006/relationships/hyperlink" Target="http://catalog2.corning.com/LifeSciences/en-GB/shopping/index.aspx" TargetMode="External"/><Relationship Id="rId1007" Type="http://schemas.openxmlformats.org/officeDocument/2006/relationships/hyperlink" Target="http://catalog2.corning.com/LifeSciences/en-GB/shopping/index.aspx" TargetMode="External"/><Relationship Id="rId1421" Type="http://schemas.openxmlformats.org/officeDocument/2006/relationships/hyperlink" Target="http://catalog2.corning.com/LifeSciences/en-GB/shopping/index.aspx" TargetMode="External"/><Relationship Id="rId4577" Type="http://schemas.openxmlformats.org/officeDocument/2006/relationships/hyperlink" Target="http://catalog2.corning.com/LifeSciences/en-GB/shopping/index.aspx" TargetMode="External"/><Relationship Id="rId4991" Type="http://schemas.openxmlformats.org/officeDocument/2006/relationships/hyperlink" Target="http://catalog2.corning.com/LifeSciences/en-GB/shopping/index.aspx" TargetMode="External"/><Relationship Id="rId5628" Type="http://schemas.openxmlformats.org/officeDocument/2006/relationships/hyperlink" Target="http://catalog2.corning.com/LifeSciences/en-GB/shopping/index.aspx" TargetMode="External"/><Relationship Id="rId8034" Type="http://schemas.openxmlformats.org/officeDocument/2006/relationships/hyperlink" Target="http://catalog2.corning.com/LifeSciences/en-GB/shopping/index.aspx" TargetMode="External"/><Relationship Id="rId3179" Type="http://schemas.openxmlformats.org/officeDocument/2006/relationships/hyperlink" Target="http://catalog2.corning.com/LifeSciences/en-GB/shopping/index.aspx" TargetMode="External"/><Relationship Id="rId3593" Type="http://schemas.openxmlformats.org/officeDocument/2006/relationships/hyperlink" Target="http://catalog2.corning.com/LifeSciences/en-GB/shopping/index.aspx" TargetMode="External"/><Relationship Id="rId4644" Type="http://schemas.openxmlformats.org/officeDocument/2006/relationships/hyperlink" Target="http://catalog2.corning.com/LifeSciences/en-GB/shopping/index.aspx" TargetMode="External"/><Relationship Id="rId7050" Type="http://schemas.openxmlformats.org/officeDocument/2006/relationships/hyperlink" Target="http://catalog2.corning.com/LifeSciences/en-GB/shopping/index.aspx" TargetMode="External"/><Relationship Id="rId8101" Type="http://schemas.openxmlformats.org/officeDocument/2006/relationships/hyperlink" Target="http://catalog2.corning.com/LifeSciences/en-GB/shopping/index.aspx" TargetMode="External"/><Relationship Id="rId2195" Type="http://schemas.openxmlformats.org/officeDocument/2006/relationships/hyperlink" Target="http://www.corning.com/worldwide/en/products/life-sciences/resources/brands/falcon-brand-products.html" TargetMode="External"/><Relationship Id="rId3246" Type="http://schemas.openxmlformats.org/officeDocument/2006/relationships/hyperlink" Target="http://catalog2.corning.com/LifeSciences/en-GB/shopping/index.aspx" TargetMode="External"/><Relationship Id="rId167" Type="http://schemas.openxmlformats.org/officeDocument/2006/relationships/hyperlink" Target="http://catalog2.corning.com/LifeSciences/en-GB/shopping/index.aspx" TargetMode="External"/><Relationship Id="rId581" Type="http://schemas.openxmlformats.org/officeDocument/2006/relationships/hyperlink" Target="http://catalog2.corning.com/LifeSciences/en-GB/shopping/index.aspx" TargetMode="External"/><Relationship Id="rId2262" Type="http://schemas.openxmlformats.org/officeDocument/2006/relationships/hyperlink" Target="http://www.corning.com/worldwide/en/products/life-sciences/resources/brands/falcon-brand-products.html" TargetMode="External"/><Relationship Id="rId3660" Type="http://schemas.openxmlformats.org/officeDocument/2006/relationships/hyperlink" Target="http://catalog2.corning.com/LifeSciences/en-GB/shopping/index.aspx" TargetMode="External"/><Relationship Id="rId4711" Type="http://schemas.openxmlformats.org/officeDocument/2006/relationships/hyperlink" Target="http://catalog2.corning.com/LifeSciences/en-GB/shopping/index.aspx" TargetMode="External"/><Relationship Id="rId7867" Type="http://schemas.openxmlformats.org/officeDocument/2006/relationships/hyperlink" Target="http://catalog2.corning.com/LifeSciences/en-GB/shopping/index.aspx" TargetMode="External"/><Relationship Id="rId8918" Type="http://schemas.openxmlformats.org/officeDocument/2006/relationships/hyperlink" Target="http://catalog2.corning.com/LifeSciences/en-GB/shopping/index.aspx" TargetMode="External"/><Relationship Id="rId234" Type="http://schemas.openxmlformats.org/officeDocument/2006/relationships/hyperlink" Target="http://catalog2.corning.com/LifeSciences/en-GB/shopping/index.aspx" TargetMode="External"/><Relationship Id="rId3313" Type="http://schemas.openxmlformats.org/officeDocument/2006/relationships/hyperlink" Target="http://catalog2.corning.com/LifeSciences/en-GB/shopping/index.aspx" TargetMode="External"/><Relationship Id="rId6469" Type="http://schemas.openxmlformats.org/officeDocument/2006/relationships/hyperlink" Target="http://catalog2.corning.com/LifeSciences/en-GB/shopping/index.aspx" TargetMode="External"/><Relationship Id="rId6883" Type="http://schemas.openxmlformats.org/officeDocument/2006/relationships/hyperlink" Target="http://catalog2.corning.com/LifeSciences/en-GB/shopping/index.aspx" TargetMode="External"/><Relationship Id="rId7934" Type="http://schemas.openxmlformats.org/officeDocument/2006/relationships/hyperlink" Target="http://catalog2.corning.com/LifeSciences/en-GB/shopping/index.aspx" TargetMode="External"/><Relationship Id="rId5485" Type="http://schemas.openxmlformats.org/officeDocument/2006/relationships/hyperlink" Target="http://catalog2.corning.com/LifeSciences/en-GB/shopping/index.aspx" TargetMode="External"/><Relationship Id="rId6536" Type="http://schemas.openxmlformats.org/officeDocument/2006/relationships/hyperlink" Target="http://catalog2.corning.com/LifeSciences/en-GB/shopping/index.aspx" TargetMode="External"/><Relationship Id="rId6950" Type="http://schemas.openxmlformats.org/officeDocument/2006/relationships/hyperlink" Target="http://catalog2.corning.com/LifeSciences/en-GB/shopping/index.aspx" TargetMode="External"/><Relationship Id="rId301" Type="http://schemas.openxmlformats.org/officeDocument/2006/relationships/hyperlink" Target="http://catalog2.corning.com/LifeSciences/en-GB/shopping/index.aspx" TargetMode="External"/><Relationship Id="rId4087" Type="http://schemas.openxmlformats.org/officeDocument/2006/relationships/hyperlink" Target="http://catalog2.corning.com/LifeSciences/en-GB/shopping/index.aspx" TargetMode="External"/><Relationship Id="rId5138" Type="http://schemas.openxmlformats.org/officeDocument/2006/relationships/hyperlink" Target="http://catalog2.corning.com/LifeSciences/en-GB/shopping/index.aspx" TargetMode="External"/><Relationship Id="rId5552" Type="http://schemas.openxmlformats.org/officeDocument/2006/relationships/hyperlink" Target="http://catalog2.corning.com/LifeSciences/en-GB/shopping/index.aspx" TargetMode="External"/><Relationship Id="rId6603" Type="http://schemas.openxmlformats.org/officeDocument/2006/relationships/hyperlink" Target="http://catalog2.corning.com/LifeSciences/en-GB/shopping/index.aspx" TargetMode="External"/><Relationship Id="rId1748" Type="http://schemas.openxmlformats.org/officeDocument/2006/relationships/hyperlink" Target="http://www.corning.com/worldwide/en/products/life-sciences/resources/brands/falcon-brand-products.html" TargetMode="External"/><Relationship Id="rId4154" Type="http://schemas.openxmlformats.org/officeDocument/2006/relationships/hyperlink" Target="http://catalog2.corning.com/LifeSciences/en-GB/shopping/index.aspx" TargetMode="External"/><Relationship Id="rId5205" Type="http://schemas.openxmlformats.org/officeDocument/2006/relationships/hyperlink" Target="http://catalog2.corning.com/LifeSciences/en-GB/shopping/index.aspx" TargetMode="External"/><Relationship Id="rId8775" Type="http://schemas.openxmlformats.org/officeDocument/2006/relationships/hyperlink" Target="http://catalog2.corning.com/LifeSciences/en-GB/shopping/index.aspx" TargetMode="External"/><Relationship Id="rId3170" Type="http://schemas.openxmlformats.org/officeDocument/2006/relationships/hyperlink" Target="http://catalog2.corning.com/LifeSciences/en-GB/shopping/index.aspx" TargetMode="External"/><Relationship Id="rId4221" Type="http://schemas.openxmlformats.org/officeDocument/2006/relationships/hyperlink" Target="http://catalog2.corning.com/LifeSciences/en-GB/shopping/index.aspx" TargetMode="External"/><Relationship Id="rId7377" Type="http://schemas.openxmlformats.org/officeDocument/2006/relationships/hyperlink" Target="http://catalog2.corning.com/LifeSciences/en-GB/shopping/index.aspx" TargetMode="External"/><Relationship Id="rId8428" Type="http://schemas.openxmlformats.org/officeDocument/2006/relationships/hyperlink" Target="http://catalog2.corning.com/LifeSciences/en-GB/shopping/index.aspx" TargetMode="External"/><Relationship Id="rId1815" Type="http://schemas.openxmlformats.org/officeDocument/2006/relationships/hyperlink" Target="http://www.corning.com/worldwide/en/products/life-sciences/resources/brands/falcon-brand-products.html" TargetMode="External"/><Relationship Id="rId6393" Type="http://schemas.openxmlformats.org/officeDocument/2006/relationships/hyperlink" Target="http://catalog2.corning.com/LifeSciences/en-GB/shopping/index.aspx" TargetMode="External"/><Relationship Id="rId7791" Type="http://schemas.openxmlformats.org/officeDocument/2006/relationships/hyperlink" Target="http://catalog2.corning.com/LifeSciences/en-GB/shopping/index.aspx" TargetMode="External"/><Relationship Id="rId8842" Type="http://schemas.openxmlformats.org/officeDocument/2006/relationships/hyperlink" Target="http://catalog2.corning.com/LifeSciences/en-GB/shopping/index.aspx" TargetMode="External"/><Relationship Id="rId3987" Type="http://schemas.openxmlformats.org/officeDocument/2006/relationships/hyperlink" Target="http://catalog2.corning.com/LifeSciences/en-GB/shopping/index.aspx" TargetMode="External"/><Relationship Id="rId6046" Type="http://schemas.openxmlformats.org/officeDocument/2006/relationships/hyperlink" Target="http://catalog2.corning.com/LifeSciences/en-GB/shopping/index.aspx" TargetMode="External"/><Relationship Id="rId7444" Type="http://schemas.openxmlformats.org/officeDocument/2006/relationships/hyperlink" Target="http://catalog2.corning.com/LifeSciences/en-GB/shopping/index.aspx" TargetMode="External"/><Relationship Id="rId2589" Type="http://schemas.openxmlformats.org/officeDocument/2006/relationships/hyperlink" Target="http://www.corning.com/worldwide/en/products/life-sciences/resources/brands/axygen-brand-products.html" TargetMode="External"/><Relationship Id="rId6460" Type="http://schemas.openxmlformats.org/officeDocument/2006/relationships/hyperlink" Target="http://catalog2.corning.com/LifeSciences/en-GB/shopping/index.aspx" TargetMode="External"/><Relationship Id="rId7511" Type="http://schemas.openxmlformats.org/officeDocument/2006/relationships/hyperlink" Target="http://catalog2.corning.com/LifeSciences/en-GB/shopping/index.aspx" TargetMode="External"/><Relationship Id="rId975" Type="http://schemas.openxmlformats.org/officeDocument/2006/relationships/hyperlink" Target="http://catalog2.corning.com/LifeSciences/en-GB/shopping/index.aspx" TargetMode="External"/><Relationship Id="rId2656" Type="http://schemas.openxmlformats.org/officeDocument/2006/relationships/hyperlink" Target="http://www.corning.com/worldwide/en/products/life-sciences/resources/brands/axygen-brand-products.html" TargetMode="External"/><Relationship Id="rId3707" Type="http://schemas.openxmlformats.org/officeDocument/2006/relationships/hyperlink" Target="http://catalog2.corning.com/LifeSciences/en-GB/shopping/index.aspx" TargetMode="External"/><Relationship Id="rId5062" Type="http://schemas.openxmlformats.org/officeDocument/2006/relationships/hyperlink" Target="http://catalog2.corning.com/LifeSciences/en-GB/shopping/index.aspx" TargetMode="External"/><Relationship Id="rId6113" Type="http://schemas.openxmlformats.org/officeDocument/2006/relationships/hyperlink" Target="http://catalog2.corning.com/LifeSciences/en-GB/shopping/index.aspx" TargetMode="External"/><Relationship Id="rId9269" Type="http://schemas.openxmlformats.org/officeDocument/2006/relationships/hyperlink" Target="http://catalog2.corning.com/LifeSciences/en-GB/shopping/index.aspx" TargetMode="External"/><Relationship Id="rId628" Type="http://schemas.openxmlformats.org/officeDocument/2006/relationships/hyperlink" Target="http://catalog2.corning.com/LifeSciences/en-GB/shopping/index.aspx" TargetMode="External"/><Relationship Id="rId1258" Type="http://schemas.openxmlformats.org/officeDocument/2006/relationships/hyperlink" Target="http://catalog2.corning.com/LifeSciences/en-GB/shopping/index.aspx" TargetMode="External"/><Relationship Id="rId1672" Type="http://schemas.openxmlformats.org/officeDocument/2006/relationships/hyperlink" Target="http://www.corning.com/worldwide/en/products/life-sciences/resources/brands/falcon-brand-products.html" TargetMode="External"/><Relationship Id="rId2309" Type="http://schemas.openxmlformats.org/officeDocument/2006/relationships/hyperlink" Target="http://www.corning.com/worldwide/en/products/life-sciences/resources/brands/axygen-brand-products.html" TargetMode="External"/><Relationship Id="rId2723" Type="http://schemas.openxmlformats.org/officeDocument/2006/relationships/hyperlink" Target="http://www.corning.com/worldwide/en/products/life-sciences/resources/brands/axygen-brand-products.html" TargetMode="External"/><Relationship Id="rId5879" Type="http://schemas.openxmlformats.org/officeDocument/2006/relationships/hyperlink" Target="http://catalog2.corning.com/LifeSciences/en-GB/shopping/index.aspx" TargetMode="External"/><Relationship Id="rId8285" Type="http://schemas.openxmlformats.org/officeDocument/2006/relationships/hyperlink" Target="http://catalog2.corning.com/LifeSciences/en-GB/shopping/index.aspx" TargetMode="External"/><Relationship Id="rId9336" Type="http://schemas.openxmlformats.org/officeDocument/2006/relationships/hyperlink" Target="http://catalog2.corning.com/LifeSciences/en-GB/shopping/index.aspx" TargetMode="External"/><Relationship Id="rId1325" Type="http://schemas.openxmlformats.org/officeDocument/2006/relationships/hyperlink" Target="http://catalog2.corning.com/LifeSciences/en-GB/shopping/index.aspx" TargetMode="External"/><Relationship Id="rId8352" Type="http://schemas.openxmlformats.org/officeDocument/2006/relationships/hyperlink" Target="http://catalog2.corning.com/LifeSciences/en-GB/shopping/index.aspx" TargetMode="External"/><Relationship Id="rId9403" Type="http://schemas.openxmlformats.org/officeDocument/2006/relationships/hyperlink" Target="http://catalog2.corning.com/LifeSciences/en-GB/shopping/index.aspx" TargetMode="External"/><Relationship Id="rId3497" Type="http://schemas.openxmlformats.org/officeDocument/2006/relationships/hyperlink" Target="http://catalog2.corning.com/LifeSciences/en-GB/shopping/index.aspx" TargetMode="External"/><Relationship Id="rId4895" Type="http://schemas.openxmlformats.org/officeDocument/2006/relationships/hyperlink" Target="http://catalog2.corning.com/LifeSciences/en-GB/shopping/index.aspx" TargetMode="External"/><Relationship Id="rId5946" Type="http://schemas.openxmlformats.org/officeDocument/2006/relationships/hyperlink" Target="http://catalog2.corning.com/LifeSciences/en-GB/shopping/index.aspx" TargetMode="External"/><Relationship Id="rId8005" Type="http://schemas.openxmlformats.org/officeDocument/2006/relationships/hyperlink" Target="http://catalog2.corning.com/LifeSciences/en-GB/shopping/index.aspx" TargetMode="External"/><Relationship Id="rId31" Type="http://schemas.openxmlformats.org/officeDocument/2006/relationships/hyperlink" Target="http://catalog2.corning.com/LifeSciences/en-GB/shopping/index.aspx" TargetMode="External"/><Relationship Id="rId2099" Type="http://schemas.openxmlformats.org/officeDocument/2006/relationships/hyperlink" Target="http://www.corning.com/worldwide/en/products/life-sciences/resources/brands/falcon-brand-products.html" TargetMode="External"/><Relationship Id="rId4548" Type="http://schemas.openxmlformats.org/officeDocument/2006/relationships/hyperlink" Target="http://catalog2.corning.com/LifeSciences/en-GB/shopping/index.aspx" TargetMode="External"/><Relationship Id="rId4962" Type="http://schemas.openxmlformats.org/officeDocument/2006/relationships/hyperlink" Target="http://catalog2.corning.com/LifeSciences/en-GB/shopping/index.aspx" TargetMode="External"/><Relationship Id="rId7021" Type="http://schemas.openxmlformats.org/officeDocument/2006/relationships/hyperlink" Target="http://catalog2.corning.com/LifeSciences/en-GB/shopping/index.aspx" TargetMode="External"/><Relationship Id="rId3564" Type="http://schemas.openxmlformats.org/officeDocument/2006/relationships/hyperlink" Target="http://catalog2.corning.com/LifeSciences/en-GB/shopping/index.aspx" TargetMode="External"/><Relationship Id="rId4615" Type="http://schemas.openxmlformats.org/officeDocument/2006/relationships/hyperlink" Target="http://catalog2.corning.com/LifeSciences/en-GB/shopping/index.aspx" TargetMode="External"/><Relationship Id="rId485" Type="http://schemas.openxmlformats.org/officeDocument/2006/relationships/hyperlink" Target="http://catalog2.corning.com/LifeSciences/en-GB/shopping/index.aspx" TargetMode="External"/><Relationship Id="rId2166" Type="http://schemas.openxmlformats.org/officeDocument/2006/relationships/hyperlink" Target="http://www.corning.com/worldwide/en/products/life-sciences/resources/brands/falcon-brand-products.html" TargetMode="External"/><Relationship Id="rId2580" Type="http://schemas.openxmlformats.org/officeDocument/2006/relationships/hyperlink" Target="http://www.corning.com/worldwide/en/products/life-sciences/resources/brands/axygen-brand-products.html" TargetMode="External"/><Relationship Id="rId3217" Type="http://schemas.openxmlformats.org/officeDocument/2006/relationships/hyperlink" Target="http://catalog2.corning.com/LifeSciences/en-GB/shopping/index.aspx" TargetMode="External"/><Relationship Id="rId3631" Type="http://schemas.openxmlformats.org/officeDocument/2006/relationships/hyperlink" Target="http://catalog2.corning.com/LifeSciences/en-GB/shopping/index.aspx" TargetMode="External"/><Relationship Id="rId6787" Type="http://schemas.openxmlformats.org/officeDocument/2006/relationships/hyperlink" Target="http://catalog2.corning.com/LifeSciences/en-GB/shopping/index.aspx" TargetMode="External"/><Relationship Id="rId7838" Type="http://schemas.openxmlformats.org/officeDocument/2006/relationships/hyperlink" Target="http://catalog2.corning.com/LifeSciences/en-GB/shopping/index.aspx" TargetMode="External"/><Relationship Id="rId9193" Type="http://schemas.openxmlformats.org/officeDocument/2006/relationships/hyperlink" Target="http://catalog2.corning.com/LifeSciences/en-GB/shopping/index.aspx" TargetMode="External"/><Relationship Id="rId138" Type="http://schemas.openxmlformats.org/officeDocument/2006/relationships/hyperlink" Target="http://catalog2.corning.com/LifeSciences/en-GB/shopping/index.aspx" TargetMode="External"/><Relationship Id="rId552" Type="http://schemas.openxmlformats.org/officeDocument/2006/relationships/hyperlink" Target="http://catalog2.corning.com/LifeSciences/en-GB/shopping/index.aspx" TargetMode="External"/><Relationship Id="rId1182" Type="http://schemas.openxmlformats.org/officeDocument/2006/relationships/hyperlink" Target="http://catalog2.corning.com/LifeSciences/en-GB/shopping/index.aspx" TargetMode="External"/><Relationship Id="rId2233" Type="http://schemas.openxmlformats.org/officeDocument/2006/relationships/hyperlink" Target="http://www.corning.com/worldwide/en/products/life-sciences/resources/brands/falcon-brand-products.html" TargetMode="External"/><Relationship Id="rId5389" Type="http://schemas.openxmlformats.org/officeDocument/2006/relationships/hyperlink" Target="http://catalog2.corning.com/LifeSciences/en-GB/shopping/index.aspx" TargetMode="External"/><Relationship Id="rId6854" Type="http://schemas.openxmlformats.org/officeDocument/2006/relationships/hyperlink" Target="http://catalog2.corning.com/LifeSciences/en-GB/shopping/index.aspx" TargetMode="External"/><Relationship Id="rId9260" Type="http://schemas.openxmlformats.org/officeDocument/2006/relationships/hyperlink" Target="http://catalog2.corning.com/LifeSciences/en-GB/shopping/index.aspx" TargetMode="External"/><Relationship Id="rId205" Type="http://schemas.openxmlformats.org/officeDocument/2006/relationships/hyperlink" Target="http://catalog2.corning.com/LifeSciences/en-GB/shopping/index.aspx" TargetMode="External"/><Relationship Id="rId2300" Type="http://schemas.openxmlformats.org/officeDocument/2006/relationships/hyperlink" Target="http://www.corning.com/worldwide/en/products/life-sciences/resources/brands/axygen-brand-products.html" TargetMode="External"/><Relationship Id="rId5456" Type="http://schemas.openxmlformats.org/officeDocument/2006/relationships/hyperlink" Target="http://catalog2.corning.com/LifeSciences/en-GB/shopping/index.aspx" TargetMode="External"/><Relationship Id="rId6507" Type="http://schemas.openxmlformats.org/officeDocument/2006/relationships/hyperlink" Target="http://catalog2.corning.com/LifeSciences/en-GB/shopping/index.aspx" TargetMode="External"/><Relationship Id="rId7905" Type="http://schemas.openxmlformats.org/officeDocument/2006/relationships/hyperlink" Target="http://catalog2.corning.com/LifeSciences/en-GB/shopping/index.aspx" TargetMode="External"/><Relationship Id="rId1999" Type="http://schemas.openxmlformats.org/officeDocument/2006/relationships/hyperlink" Target="http://www.corning.com/worldwide/en/products/life-sciences/resources/brands/falcon-brand-products.html" TargetMode="External"/><Relationship Id="rId4058" Type="http://schemas.openxmlformats.org/officeDocument/2006/relationships/hyperlink" Target="http://catalog2.corning.com/LifeSciences/en-GB/shopping/index.aspx" TargetMode="External"/><Relationship Id="rId4472" Type="http://schemas.openxmlformats.org/officeDocument/2006/relationships/hyperlink" Target="http://catalog2.corning.com/LifeSciences/en-GB/shopping/index.aspx" TargetMode="External"/><Relationship Id="rId5109" Type="http://schemas.openxmlformats.org/officeDocument/2006/relationships/hyperlink" Target="http://catalog2.corning.com/LifeSciences/en-GB/shopping/index.aspx" TargetMode="External"/><Relationship Id="rId5870" Type="http://schemas.openxmlformats.org/officeDocument/2006/relationships/hyperlink" Target="http://catalog2.corning.com/LifeSciences/en-GB/shopping/index.aspx" TargetMode="External"/><Relationship Id="rId6921" Type="http://schemas.openxmlformats.org/officeDocument/2006/relationships/hyperlink" Target="http://catalog2.corning.com/LifeSciences/en-GB/shopping/index.aspx" TargetMode="External"/><Relationship Id="rId3074" Type="http://schemas.openxmlformats.org/officeDocument/2006/relationships/hyperlink" Target="http://catalog2.corning.com/LifeSciences/en-GB/shopping/index.aspx" TargetMode="External"/><Relationship Id="rId4125" Type="http://schemas.openxmlformats.org/officeDocument/2006/relationships/hyperlink" Target="http://catalog2.corning.com/LifeSciences/en-GB/shopping/index.aspx" TargetMode="External"/><Relationship Id="rId5523" Type="http://schemas.openxmlformats.org/officeDocument/2006/relationships/hyperlink" Target="http://catalog2.corning.com/LifeSciences/en-GB/shopping/index.aspx" TargetMode="External"/><Relationship Id="rId8679" Type="http://schemas.openxmlformats.org/officeDocument/2006/relationships/hyperlink" Target="http://catalog2.corning.com/LifeSciences/en-GB/shopping/index.aspx" TargetMode="External"/><Relationship Id="rId1719" Type="http://schemas.openxmlformats.org/officeDocument/2006/relationships/hyperlink" Target="http://www.corning.com/worldwide/en/products/life-sciences/resources/brands/falcon-brand-products.html" TargetMode="External"/><Relationship Id="rId7695" Type="http://schemas.openxmlformats.org/officeDocument/2006/relationships/hyperlink" Target="http://catalog2.corning.com/LifeSciences/en-GB/shopping/index.aspx" TargetMode="External"/><Relationship Id="rId8746" Type="http://schemas.openxmlformats.org/officeDocument/2006/relationships/hyperlink" Target="http://catalog2.corning.com/LifeSciences/en-GB/shopping/index.aspx" TargetMode="External"/><Relationship Id="rId2090" Type="http://schemas.openxmlformats.org/officeDocument/2006/relationships/hyperlink" Target="http://www.corning.com/worldwide/en/products/life-sciences/resources/brands/falcon-brand-products.html" TargetMode="External"/><Relationship Id="rId3141" Type="http://schemas.openxmlformats.org/officeDocument/2006/relationships/hyperlink" Target="http://catalog2.corning.com/LifeSciences/en-GB/shopping/index.aspx" TargetMode="External"/><Relationship Id="rId6297" Type="http://schemas.openxmlformats.org/officeDocument/2006/relationships/hyperlink" Target="http://catalog2.corning.com/LifeSciences/en-GB/shopping/index.aspx" TargetMode="External"/><Relationship Id="rId7348" Type="http://schemas.openxmlformats.org/officeDocument/2006/relationships/hyperlink" Target="http://catalog2.corning.com/LifeSciences/en-GB/shopping/index.aspx" TargetMode="External"/><Relationship Id="rId7762" Type="http://schemas.openxmlformats.org/officeDocument/2006/relationships/hyperlink" Target="http://catalog2.corning.com/LifeSciences/en-GB/shopping/index.aspx" TargetMode="External"/><Relationship Id="rId8813" Type="http://schemas.openxmlformats.org/officeDocument/2006/relationships/hyperlink" Target="http://catalog2.corning.com/LifeSciences/en-GB/shopping/index.aspx" TargetMode="External"/><Relationship Id="rId3958" Type="http://schemas.openxmlformats.org/officeDocument/2006/relationships/hyperlink" Target="http://catalog2.corning.com/LifeSciences/en-GB/shopping/index.aspx" TargetMode="External"/><Relationship Id="rId6364" Type="http://schemas.openxmlformats.org/officeDocument/2006/relationships/hyperlink" Target="http://catalog2.corning.com/LifeSciences/en-GB/shopping/index.aspx" TargetMode="External"/><Relationship Id="rId7415" Type="http://schemas.openxmlformats.org/officeDocument/2006/relationships/hyperlink" Target="http://catalog2.corning.com/LifeSciences/en-GB/shopping/index.aspx" TargetMode="External"/><Relationship Id="rId879" Type="http://schemas.openxmlformats.org/officeDocument/2006/relationships/hyperlink" Target="http://catalog2.corning.com/LifeSciences/en-GB/shopping/index.aspx" TargetMode="External"/><Relationship Id="rId5380" Type="http://schemas.openxmlformats.org/officeDocument/2006/relationships/hyperlink" Target="http://catalog2.corning.com/LifeSciences/en-GB/shopping/index.aspx" TargetMode="External"/><Relationship Id="rId6017" Type="http://schemas.openxmlformats.org/officeDocument/2006/relationships/hyperlink" Target="http://catalog2.corning.com/LifeSciences/en-GB/shopping/index.aspx" TargetMode="External"/><Relationship Id="rId6431" Type="http://schemas.openxmlformats.org/officeDocument/2006/relationships/hyperlink" Target="http://catalog2.corning.com/LifeSciences/en-GB/shopping/index.aspx" TargetMode="External"/><Relationship Id="rId1576" Type="http://schemas.openxmlformats.org/officeDocument/2006/relationships/hyperlink" Target="http://catalog2.corning.com/LifeSciences/en-GB/shopping/index.aspx" TargetMode="External"/><Relationship Id="rId2974" Type="http://schemas.openxmlformats.org/officeDocument/2006/relationships/hyperlink" Target="http://www.corning.com/worldwide/en/products/life-sciences/resources/brands/axygen-brand-products.html" TargetMode="External"/><Relationship Id="rId5033" Type="http://schemas.openxmlformats.org/officeDocument/2006/relationships/hyperlink" Target="http://catalog2.corning.com/LifeSciences/en-GB/shopping/index.aspx" TargetMode="External"/><Relationship Id="rId8189" Type="http://schemas.openxmlformats.org/officeDocument/2006/relationships/hyperlink" Target="http://catalog2.corning.com/LifeSciences/en-GB/shopping/index.aspx" TargetMode="External"/><Relationship Id="rId946" Type="http://schemas.openxmlformats.org/officeDocument/2006/relationships/hyperlink" Target="http://catalog2.corning.com/LifeSciences/en-GB/shopping/index.aspx" TargetMode="External"/><Relationship Id="rId1229" Type="http://schemas.openxmlformats.org/officeDocument/2006/relationships/hyperlink" Target="http://catalog2.corning.com/LifeSciences/en-GB/shopping/index.aspx" TargetMode="External"/><Relationship Id="rId1990" Type="http://schemas.openxmlformats.org/officeDocument/2006/relationships/hyperlink" Target="http://www.corning.com/worldwide/en/products/life-sciences/resources/brands/falcon-brand-products.html" TargetMode="External"/><Relationship Id="rId2627" Type="http://schemas.openxmlformats.org/officeDocument/2006/relationships/hyperlink" Target="http://www.corning.com/worldwide/en/products/life-sciences/resources/brands/axygen-brand-products.html" TargetMode="External"/><Relationship Id="rId5100" Type="http://schemas.openxmlformats.org/officeDocument/2006/relationships/hyperlink" Target="http://catalog2.corning.com/LifeSciences/en-GB/shopping/index.aspx" TargetMode="External"/><Relationship Id="rId8256" Type="http://schemas.openxmlformats.org/officeDocument/2006/relationships/hyperlink" Target="http://catalog2.corning.com/LifeSciences/en-GB/shopping/index.aspx" TargetMode="External"/><Relationship Id="rId1643" Type="http://schemas.openxmlformats.org/officeDocument/2006/relationships/hyperlink" Target="http://catalog2.corning.com/LifeSciences/en-GB/shopping/index.aspx" TargetMode="External"/><Relationship Id="rId4799" Type="http://schemas.openxmlformats.org/officeDocument/2006/relationships/hyperlink" Target="http://catalog2.corning.com/LifeSciences/en-GB/shopping/index.aspx" TargetMode="External"/><Relationship Id="rId8670" Type="http://schemas.openxmlformats.org/officeDocument/2006/relationships/hyperlink" Target="http://catalog2.corning.com/LifeSciences/en-GB/shopping/index.aspx" TargetMode="External"/><Relationship Id="rId9307" Type="http://schemas.openxmlformats.org/officeDocument/2006/relationships/hyperlink" Target="http://catalog2.corning.com/LifeSciences/en-GB/shopping/index.aspx" TargetMode="External"/><Relationship Id="rId1710" Type="http://schemas.openxmlformats.org/officeDocument/2006/relationships/hyperlink" Target="http://www.corning.com/worldwide/en/products/life-sciences/resources/brands/falcon-brand-products.html" TargetMode="External"/><Relationship Id="rId4866" Type="http://schemas.openxmlformats.org/officeDocument/2006/relationships/hyperlink" Target="http://catalog2.corning.com/LifeSciences/en-GB/shopping/index.aspx" TargetMode="External"/><Relationship Id="rId5917" Type="http://schemas.openxmlformats.org/officeDocument/2006/relationships/hyperlink" Target="http://catalog2.corning.com/LifeSciences/en-GB/shopping/index.aspx" TargetMode="External"/><Relationship Id="rId7272" Type="http://schemas.openxmlformats.org/officeDocument/2006/relationships/hyperlink" Target="http://catalog2.corning.com/LifeSciences/en-GB/shopping/index.aspx" TargetMode="External"/><Relationship Id="rId8323" Type="http://schemas.openxmlformats.org/officeDocument/2006/relationships/hyperlink" Target="http://catalog2.corning.com/LifeSciences/en-GB/shopping/index.aspx" TargetMode="External"/><Relationship Id="rId3468" Type="http://schemas.openxmlformats.org/officeDocument/2006/relationships/hyperlink" Target="http://catalog2.corning.com/LifeSciences/en-GB/shopping/index.aspx" TargetMode="External"/><Relationship Id="rId3882" Type="http://schemas.openxmlformats.org/officeDocument/2006/relationships/hyperlink" Target="http://catalog2.corning.com/LifeSciences/en-GB/shopping/index.aspx" TargetMode="External"/><Relationship Id="rId4519" Type="http://schemas.openxmlformats.org/officeDocument/2006/relationships/hyperlink" Target="http://catalog2.corning.com/LifeSciences/en-GB/shopping/index.aspx" TargetMode="External"/><Relationship Id="rId4933" Type="http://schemas.openxmlformats.org/officeDocument/2006/relationships/hyperlink" Target="http://catalog2.corning.com/LifeSciences/en-GB/shopping/index.aspx" TargetMode="External"/><Relationship Id="rId389" Type="http://schemas.openxmlformats.org/officeDocument/2006/relationships/hyperlink" Target="http://catalog2.corning.com/LifeSciences/en-GB/shopping/index.aspx" TargetMode="External"/><Relationship Id="rId2484" Type="http://schemas.openxmlformats.org/officeDocument/2006/relationships/hyperlink" Target="http://www.corning.com/worldwide/en/products/life-sciences/resources/brands/axygen-brand-products.html" TargetMode="External"/><Relationship Id="rId3535" Type="http://schemas.openxmlformats.org/officeDocument/2006/relationships/hyperlink" Target="http://catalog2.corning.com/LifeSciences/en-GB/shopping/index.aspx" TargetMode="External"/><Relationship Id="rId9097" Type="http://schemas.openxmlformats.org/officeDocument/2006/relationships/hyperlink" Target="http://catalog2.corning.com/LifeSciences/en-GB/shopping/index.aspx" TargetMode="External"/><Relationship Id="rId456" Type="http://schemas.openxmlformats.org/officeDocument/2006/relationships/hyperlink" Target="http://catalog2.corning.com/LifeSciences/en-GB/shopping/index.aspx" TargetMode="External"/><Relationship Id="rId870" Type="http://schemas.openxmlformats.org/officeDocument/2006/relationships/hyperlink" Target="http://catalog2.corning.com/LifeSciences/en-GB/shopping/index.aspx" TargetMode="External"/><Relationship Id="rId1086" Type="http://schemas.openxmlformats.org/officeDocument/2006/relationships/hyperlink" Target="http://catalog2.corning.com/LifeSciences/en-GB/shopping/index.aspx" TargetMode="External"/><Relationship Id="rId2137" Type="http://schemas.openxmlformats.org/officeDocument/2006/relationships/hyperlink" Target="http://www.corning.com/worldwide/en/products/life-sciences/resources/brands/falcon-brand-products.html" TargetMode="External"/><Relationship Id="rId2551" Type="http://schemas.openxmlformats.org/officeDocument/2006/relationships/hyperlink" Target="http://www.corning.com/worldwide/en/products/life-sciences/resources/brands/axygen-brand-products.html" TargetMode="External"/><Relationship Id="rId9164" Type="http://schemas.openxmlformats.org/officeDocument/2006/relationships/hyperlink" Target="http://catalog2.corning.com/LifeSciences/en-GB/shopping/index.aspx" TargetMode="External"/><Relationship Id="rId109" Type="http://schemas.openxmlformats.org/officeDocument/2006/relationships/hyperlink" Target="http://catalog2.corning.com/LifeSciences/en-GB/shopping/index.aspx" TargetMode="External"/><Relationship Id="rId523" Type="http://schemas.openxmlformats.org/officeDocument/2006/relationships/hyperlink" Target="http://catalog2.corning.com/LifeSciences/en-GB/shopping/index.aspx" TargetMode="External"/><Relationship Id="rId1153" Type="http://schemas.openxmlformats.org/officeDocument/2006/relationships/hyperlink" Target="http://catalog2.corning.com/LifeSciences/en-GB/shopping/index.aspx" TargetMode="External"/><Relationship Id="rId2204" Type="http://schemas.openxmlformats.org/officeDocument/2006/relationships/hyperlink" Target="http://www.corning.com/worldwide/en/products/life-sciences/resources/brands/falcon-brand-products.html" TargetMode="External"/><Relationship Id="rId3602" Type="http://schemas.openxmlformats.org/officeDocument/2006/relationships/hyperlink" Target="http://catalog2.corning.com/LifeSciences/en-GB/shopping/index.aspx" TargetMode="External"/><Relationship Id="rId6758" Type="http://schemas.openxmlformats.org/officeDocument/2006/relationships/hyperlink" Target="http://catalog2.corning.com/LifeSciences/en-GB/shopping/index.aspx" TargetMode="External"/><Relationship Id="rId7809" Type="http://schemas.openxmlformats.org/officeDocument/2006/relationships/hyperlink" Target="http://catalog2.corning.com/LifeSciences/en-GB/shopping/index.aspx" TargetMode="External"/><Relationship Id="rId8180" Type="http://schemas.openxmlformats.org/officeDocument/2006/relationships/hyperlink" Target="http://catalog2.corning.com/LifeSciences/en-GB/shopping/index.aspx" TargetMode="External"/><Relationship Id="rId9231" Type="http://schemas.openxmlformats.org/officeDocument/2006/relationships/hyperlink" Target="http://catalog2.corning.com/LifeSciences/en-GB/shopping/index.aspx" TargetMode="External"/><Relationship Id="rId5774" Type="http://schemas.openxmlformats.org/officeDocument/2006/relationships/hyperlink" Target="http://catalog2.corning.com/LifeSciences/en-GB/shopping/index.aspx" TargetMode="External"/><Relationship Id="rId6825" Type="http://schemas.openxmlformats.org/officeDocument/2006/relationships/hyperlink" Target="http://catalog2.corning.com/LifeSciences/en-GB/shopping/index.aspx" TargetMode="External"/><Relationship Id="rId1220" Type="http://schemas.openxmlformats.org/officeDocument/2006/relationships/hyperlink" Target="http://catalog2.corning.com/LifeSciences/en-GB/shopping/index.aspx" TargetMode="External"/><Relationship Id="rId4376" Type="http://schemas.openxmlformats.org/officeDocument/2006/relationships/hyperlink" Target="http://catalog2.corning.com/LifeSciences/en-GB/shopping/index.aspx" TargetMode="External"/><Relationship Id="rId4790" Type="http://schemas.openxmlformats.org/officeDocument/2006/relationships/hyperlink" Target="http://catalog2.corning.com/LifeSciences/en-GB/shopping/index.aspx" TargetMode="External"/><Relationship Id="rId5427" Type="http://schemas.openxmlformats.org/officeDocument/2006/relationships/hyperlink" Target="http://catalog2.corning.com/LifeSciences/en-GB/shopping/index.aspx" TargetMode="External"/><Relationship Id="rId5841" Type="http://schemas.openxmlformats.org/officeDocument/2006/relationships/hyperlink" Target="http://catalog2.corning.com/LifeSciences/en-GB/shopping/index.aspx" TargetMode="External"/><Relationship Id="rId8997" Type="http://schemas.openxmlformats.org/officeDocument/2006/relationships/hyperlink" Target="http://catalog2.corning.com/LifeSciences/en-GB/shopping/index.aspx" TargetMode="External"/><Relationship Id="rId3392" Type="http://schemas.openxmlformats.org/officeDocument/2006/relationships/hyperlink" Target="http://catalog2.corning.com/LifeSciences/en-GB/shopping/index.aspx" TargetMode="External"/><Relationship Id="rId4029" Type="http://schemas.openxmlformats.org/officeDocument/2006/relationships/hyperlink" Target="http://catalog2.corning.com/LifeSciences/en-GB/shopping/index.aspx" TargetMode="External"/><Relationship Id="rId4443" Type="http://schemas.openxmlformats.org/officeDocument/2006/relationships/hyperlink" Target="http://catalog2.corning.com/LifeSciences/en-GB/shopping/index.aspx" TargetMode="External"/><Relationship Id="rId7599" Type="http://schemas.openxmlformats.org/officeDocument/2006/relationships/hyperlink" Target="http://catalog2.corning.com/LifeSciences/en-GB/shopping/index.aspx" TargetMode="External"/><Relationship Id="rId3045" Type="http://schemas.openxmlformats.org/officeDocument/2006/relationships/hyperlink" Target="http://catalog2.corning.com/LifeSciences/en-GB/shopping/index.aspx" TargetMode="External"/><Relationship Id="rId4510" Type="http://schemas.openxmlformats.org/officeDocument/2006/relationships/hyperlink" Target="http://catalog2.corning.com/LifeSciences/en-GB/shopping/index.aspx" TargetMode="External"/><Relationship Id="rId7666" Type="http://schemas.openxmlformats.org/officeDocument/2006/relationships/hyperlink" Target="http://catalog2.corning.com/LifeSciences/en-GB/shopping/index.aspx" TargetMode="External"/><Relationship Id="rId8717" Type="http://schemas.openxmlformats.org/officeDocument/2006/relationships/hyperlink" Target="http://catalog2.corning.com/LifeSciences/en-GB/shopping/index.aspx" TargetMode="External"/><Relationship Id="rId380" Type="http://schemas.openxmlformats.org/officeDocument/2006/relationships/hyperlink" Target="http://catalog2.corning.com/LifeSciences/en-GB/shopping/index.aspx" TargetMode="External"/><Relationship Id="rId2061" Type="http://schemas.openxmlformats.org/officeDocument/2006/relationships/hyperlink" Target="http://www.corning.com/worldwide/en/products/life-sciences/resources/brands/falcon-brand-products.html" TargetMode="External"/><Relationship Id="rId3112" Type="http://schemas.openxmlformats.org/officeDocument/2006/relationships/hyperlink" Target="http://catalog2.corning.com/LifeSciences/en-GB/shopping/index.aspx" TargetMode="External"/><Relationship Id="rId6268" Type="http://schemas.openxmlformats.org/officeDocument/2006/relationships/hyperlink" Target="http://catalog2.corning.com/LifeSciences/en-GB/shopping/index.aspx" TargetMode="External"/><Relationship Id="rId6682" Type="http://schemas.openxmlformats.org/officeDocument/2006/relationships/hyperlink" Target="http://catalog2.corning.com/LifeSciences/en-GB/shopping/index.aspx" TargetMode="External"/><Relationship Id="rId7319" Type="http://schemas.openxmlformats.org/officeDocument/2006/relationships/hyperlink" Target="http://catalog2.corning.com/LifeSciences/en-GB/shopping/index.aspx" TargetMode="External"/><Relationship Id="rId5284" Type="http://schemas.openxmlformats.org/officeDocument/2006/relationships/hyperlink" Target="http://catalog2.corning.com/LifeSciences/en-GB/shopping/index.aspx" TargetMode="External"/><Relationship Id="rId6335" Type="http://schemas.openxmlformats.org/officeDocument/2006/relationships/hyperlink" Target="http://catalog2.corning.com/LifeSciences/en-GB/shopping/index.aspx" TargetMode="External"/><Relationship Id="rId7733" Type="http://schemas.openxmlformats.org/officeDocument/2006/relationships/hyperlink" Target="http://catalog2.corning.com/LifeSciences/en-GB/shopping/index.aspx" TargetMode="External"/><Relationship Id="rId100" Type="http://schemas.openxmlformats.org/officeDocument/2006/relationships/hyperlink" Target="http://catalog2.corning.com/LifeSciences/en-GB/shopping/index.aspx" TargetMode="External"/><Relationship Id="rId2878" Type="http://schemas.openxmlformats.org/officeDocument/2006/relationships/hyperlink" Target="http://www.corning.com/worldwide/en/products/life-sciences/resources/brands/axygen-brand-products.html" TargetMode="External"/><Relationship Id="rId3929" Type="http://schemas.openxmlformats.org/officeDocument/2006/relationships/hyperlink" Target="http://catalog2.corning.com/LifeSciences/en-GB/shopping/index.aspx" TargetMode="External"/><Relationship Id="rId7800" Type="http://schemas.openxmlformats.org/officeDocument/2006/relationships/hyperlink" Target="http://catalog2.corning.com/LifeSciences/en-GB/shopping/index.aspx" TargetMode="External"/><Relationship Id="rId1894" Type="http://schemas.openxmlformats.org/officeDocument/2006/relationships/hyperlink" Target="http://www.corning.com/worldwide/en/products/life-sciences/resources/brands/falcon-brand-products.html" TargetMode="External"/><Relationship Id="rId2945" Type="http://schemas.openxmlformats.org/officeDocument/2006/relationships/hyperlink" Target="http://www.corning.com/worldwide/en/products/life-sciences/resources/brands/axygen-brand-products.html" TargetMode="External"/><Relationship Id="rId5351" Type="http://schemas.openxmlformats.org/officeDocument/2006/relationships/hyperlink" Target="http://catalog2.corning.com/LifeSciences/en-GB/shopping/index.aspx" TargetMode="External"/><Relationship Id="rId6402" Type="http://schemas.openxmlformats.org/officeDocument/2006/relationships/hyperlink" Target="http://catalog2.corning.com/LifeSciences/en-GB/shopping/index.aspx" TargetMode="External"/><Relationship Id="rId917" Type="http://schemas.openxmlformats.org/officeDocument/2006/relationships/hyperlink" Target="http://catalog2.corning.com/LifeSciences/en-GB/shopping/index.aspx" TargetMode="External"/><Relationship Id="rId1547" Type="http://schemas.openxmlformats.org/officeDocument/2006/relationships/hyperlink" Target="http://catalog2.corning.com/LifeSciences/en-GB/shopping/index.aspx" TargetMode="External"/><Relationship Id="rId1961" Type="http://schemas.openxmlformats.org/officeDocument/2006/relationships/hyperlink" Target="http://www.corning.com/worldwide/en/products/life-sciences/resources/brands/falcon-brand-products.html" TargetMode="External"/><Relationship Id="rId5004" Type="http://schemas.openxmlformats.org/officeDocument/2006/relationships/hyperlink" Target="http://catalog2.corning.com/LifeSciences/en-GB/shopping/index.aspx" TargetMode="External"/><Relationship Id="rId8574" Type="http://schemas.openxmlformats.org/officeDocument/2006/relationships/hyperlink" Target="http://catalog2.corning.com/LifeSciences/en-GB/shopping/index.aspx" TargetMode="External"/><Relationship Id="rId1614" Type="http://schemas.openxmlformats.org/officeDocument/2006/relationships/hyperlink" Target="http://catalog2.corning.com/LifeSciences/en-GB/shopping/index.aspx" TargetMode="External"/><Relationship Id="rId4020" Type="http://schemas.openxmlformats.org/officeDocument/2006/relationships/hyperlink" Target="http://catalog2.corning.com/LifeSciences/en-GB/shopping/index.aspx" TargetMode="External"/><Relationship Id="rId7176" Type="http://schemas.openxmlformats.org/officeDocument/2006/relationships/hyperlink" Target="http://catalog2.corning.com/LifeSciences/en-GB/shopping/index.aspx" TargetMode="External"/><Relationship Id="rId7590" Type="http://schemas.openxmlformats.org/officeDocument/2006/relationships/hyperlink" Target="http://catalog2.corning.com/LifeSciences/en-GB/shopping/index.aspx" TargetMode="External"/><Relationship Id="rId8227" Type="http://schemas.openxmlformats.org/officeDocument/2006/relationships/hyperlink" Target="http://catalog2.corning.com/LifeSciences/en-GB/shopping/index.aspx" TargetMode="External"/><Relationship Id="rId8641" Type="http://schemas.openxmlformats.org/officeDocument/2006/relationships/hyperlink" Target="http://catalog2.corning.com/LifeSciences/en-GB/shopping/index.aspx" TargetMode="External"/><Relationship Id="rId3786" Type="http://schemas.openxmlformats.org/officeDocument/2006/relationships/hyperlink" Target="http://catalog2.corning.com/LifeSciences/en-GB/shopping/index.aspx" TargetMode="External"/><Relationship Id="rId6192" Type="http://schemas.openxmlformats.org/officeDocument/2006/relationships/hyperlink" Target="http://catalog2.corning.com/LifeSciences/en-GB/shopping/index.aspx" TargetMode="External"/><Relationship Id="rId7243" Type="http://schemas.openxmlformats.org/officeDocument/2006/relationships/hyperlink" Target="http://catalog2.corning.com/LifeSciences/en-GB/shopping/index.aspx" TargetMode="External"/><Relationship Id="rId2388" Type="http://schemas.openxmlformats.org/officeDocument/2006/relationships/hyperlink" Target="http://www.corning.com/worldwide/en/products/life-sciences/resources/brands/axygen-brand-products.html" TargetMode="External"/><Relationship Id="rId3439" Type="http://schemas.openxmlformats.org/officeDocument/2006/relationships/hyperlink" Target="http://catalog2.corning.com/LifeSciences/en-GB/shopping/index.aspx" TargetMode="External"/><Relationship Id="rId4837" Type="http://schemas.openxmlformats.org/officeDocument/2006/relationships/hyperlink" Target="http://catalog2.corning.com/LifeSciences/en-GB/shopping/index.aspx" TargetMode="External"/><Relationship Id="rId7310" Type="http://schemas.openxmlformats.org/officeDocument/2006/relationships/hyperlink" Target="http://catalog2.corning.com/LifeSciences/en-GB/shopping/index.aspx" TargetMode="External"/><Relationship Id="rId3853" Type="http://schemas.openxmlformats.org/officeDocument/2006/relationships/hyperlink" Target="http://catalog2.corning.com/LifeSciences/en-GB/shopping/index.aspx" TargetMode="External"/><Relationship Id="rId4904" Type="http://schemas.openxmlformats.org/officeDocument/2006/relationships/hyperlink" Target="http://catalog2.corning.com/LifeSciences/en-GB/shopping/index.aspx" TargetMode="External"/><Relationship Id="rId9068" Type="http://schemas.openxmlformats.org/officeDocument/2006/relationships/hyperlink" Target="http://catalog2.corning.com/LifeSciences/en-GB/shopping/index.aspx" TargetMode="External"/><Relationship Id="rId774" Type="http://schemas.openxmlformats.org/officeDocument/2006/relationships/hyperlink" Target="http://catalog2.corning.com/LifeSciences/en-GB/shopping/index.aspx" TargetMode="External"/><Relationship Id="rId1057" Type="http://schemas.openxmlformats.org/officeDocument/2006/relationships/hyperlink" Target="http://catalog2.corning.com/LifeSciences/en-GB/shopping/index.aspx" TargetMode="External"/><Relationship Id="rId2455" Type="http://schemas.openxmlformats.org/officeDocument/2006/relationships/hyperlink" Target="http://www.corning.com/worldwide/en/products/life-sciences/resources/brands/axygen-brand-products.html" TargetMode="External"/><Relationship Id="rId3506" Type="http://schemas.openxmlformats.org/officeDocument/2006/relationships/hyperlink" Target="http://catalog2.corning.com/LifeSciences/en-GB/shopping/index.aspx" TargetMode="External"/><Relationship Id="rId3920" Type="http://schemas.openxmlformats.org/officeDocument/2006/relationships/hyperlink" Target="http://catalog2.corning.com/LifeSciences/en-GB/shopping/index.aspx" TargetMode="External"/><Relationship Id="rId8084" Type="http://schemas.openxmlformats.org/officeDocument/2006/relationships/hyperlink" Target="http://catalog2.corning.com/LifeSciences/en-GB/shopping/index.aspx" TargetMode="External"/><Relationship Id="rId427" Type="http://schemas.openxmlformats.org/officeDocument/2006/relationships/hyperlink" Target="http://catalog2.corning.com/LifeSciences/en-GB/shopping/index.aspx" TargetMode="External"/><Relationship Id="rId841" Type="http://schemas.openxmlformats.org/officeDocument/2006/relationships/hyperlink" Target="http://catalog2.corning.com/LifeSciences/en-GB/shopping/index.aspx" TargetMode="External"/><Relationship Id="rId1471" Type="http://schemas.openxmlformats.org/officeDocument/2006/relationships/hyperlink" Target="http://catalog2.corning.com/LifeSciences/en-GB/shopping/index.aspx" TargetMode="External"/><Relationship Id="rId2108" Type="http://schemas.openxmlformats.org/officeDocument/2006/relationships/hyperlink" Target="http://www.corning.com/worldwide/en/products/life-sciences/resources/brands/falcon-brand-products.html" TargetMode="External"/><Relationship Id="rId2522" Type="http://schemas.openxmlformats.org/officeDocument/2006/relationships/hyperlink" Target="http://www.corning.com/worldwide/en/products/life-sciences/resources/brands/axygen-brand-products.html" TargetMode="External"/><Relationship Id="rId5678" Type="http://schemas.openxmlformats.org/officeDocument/2006/relationships/hyperlink" Target="http://catalog2.corning.com/LifeSciences/en-GB/shopping/index.aspx" TargetMode="External"/><Relationship Id="rId6729" Type="http://schemas.openxmlformats.org/officeDocument/2006/relationships/hyperlink" Target="http://catalog2.corning.com/LifeSciences/en-GB/shopping/index.aspx" TargetMode="External"/><Relationship Id="rId9135" Type="http://schemas.openxmlformats.org/officeDocument/2006/relationships/hyperlink" Target="http://catalog2.corning.com/LifeSciences/en-GB/shopping/index.aspx" TargetMode="External"/><Relationship Id="rId1124" Type="http://schemas.openxmlformats.org/officeDocument/2006/relationships/hyperlink" Target="http://catalog2.corning.com/LifeSciences/en-GB/shopping/index.aspx" TargetMode="External"/><Relationship Id="rId4694" Type="http://schemas.openxmlformats.org/officeDocument/2006/relationships/hyperlink" Target="http://catalog2.corning.com/LifeSciences/en-GB/shopping/index.aspx" TargetMode="External"/><Relationship Id="rId5745" Type="http://schemas.openxmlformats.org/officeDocument/2006/relationships/hyperlink" Target="http://catalog2.corning.com/LifeSciences/en-GB/shopping/index.aspx" TargetMode="External"/><Relationship Id="rId8151" Type="http://schemas.openxmlformats.org/officeDocument/2006/relationships/hyperlink" Target="http://catalog2.corning.com/LifeSciences/en-GB/shopping/index.aspx" TargetMode="External"/><Relationship Id="rId9202" Type="http://schemas.openxmlformats.org/officeDocument/2006/relationships/hyperlink" Target="http://catalog2.corning.com/LifeSciences/en-GB/shopping/index.aspx" TargetMode="External"/><Relationship Id="rId3296" Type="http://schemas.openxmlformats.org/officeDocument/2006/relationships/hyperlink" Target="http://catalog2.corning.com/LifeSciences/en-GB/shopping/index.aspx" TargetMode="External"/><Relationship Id="rId4347" Type="http://schemas.openxmlformats.org/officeDocument/2006/relationships/hyperlink" Target="http://catalog2.corning.com/LifeSciences/en-GB/shopping/index.aspx" TargetMode="External"/><Relationship Id="rId4761" Type="http://schemas.openxmlformats.org/officeDocument/2006/relationships/hyperlink" Target="http://catalog2.corning.com/LifeSciences/en-GB/shopping/index.aspx" TargetMode="External"/><Relationship Id="rId3363" Type="http://schemas.openxmlformats.org/officeDocument/2006/relationships/hyperlink" Target="http://catalog2.corning.com/LifeSciences/en-GB/shopping/index.aspx" TargetMode="External"/><Relationship Id="rId4414" Type="http://schemas.openxmlformats.org/officeDocument/2006/relationships/hyperlink" Target="http://catalog2.corning.com/LifeSciences/en-GB/shopping/index.aspx" TargetMode="External"/><Relationship Id="rId5812" Type="http://schemas.openxmlformats.org/officeDocument/2006/relationships/hyperlink" Target="http://catalog2.corning.com/LifeSciences/en-GB/shopping/index.aspx" TargetMode="External"/><Relationship Id="rId8968" Type="http://schemas.openxmlformats.org/officeDocument/2006/relationships/hyperlink" Target="http://catalog2.corning.com/LifeSciences/en-GB/shopping/index.aspx" TargetMode="External"/><Relationship Id="rId284" Type="http://schemas.openxmlformats.org/officeDocument/2006/relationships/hyperlink" Target="http://catalog2.corning.com/LifeSciences/en-GB/shopping/index.aspx" TargetMode="External"/><Relationship Id="rId3016" Type="http://schemas.openxmlformats.org/officeDocument/2006/relationships/hyperlink" Target="http://catalog2.corning.com/LifeSciences/en-GB/shopping/index.aspx" TargetMode="External"/><Relationship Id="rId7984" Type="http://schemas.openxmlformats.org/officeDocument/2006/relationships/hyperlink" Target="http://catalog2.corning.com/LifeSciences/en-GB/shopping/index.aspx" TargetMode="External"/><Relationship Id="rId3430" Type="http://schemas.openxmlformats.org/officeDocument/2006/relationships/hyperlink" Target="http://catalog2.corning.com/LifeSciences/en-GB/shopping/index.aspx" TargetMode="External"/><Relationship Id="rId5188" Type="http://schemas.openxmlformats.org/officeDocument/2006/relationships/hyperlink" Target="http://catalog2.corning.com/LifeSciences/en-GB/shopping/index.aspx" TargetMode="External"/><Relationship Id="rId6586" Type="http://schemas.openxmlformats.org/officeDocument/2006/relationships/hyperlink" Target="http://catalog2.corning.com/LifeSciences/en-GB/shopping/index.aspx" TargetMode="External"/><Relationship Id="rId7637" Type="http://schemas.openxmlformats.org/officeDocument/2006/relationships/hyperlink" Target="http://catalog2.corning.com/LifeSciences/en-GB/shopping/index.aspx" TargetMode="External"/><Relationship Id="rId351" Type="http://schemas.openxmlformats.org/officeDocument/2006/relationships/hyperlink" Target="http://catalog2.corning.com/LifeSciences/en-GB/shopping/index.aspx" TargetMode="External"/><Relationship Id="rId2032" Type="http://schemas.openxmlformats.org/officeDocument/2006/relationships/hyperlink" Target="http://www.corning.com/worldwide/en/products/life-sciences/resources/brands/falcon-brand-products.html" TargetMode="External"/><Relationship Id="rId6239" Type="http://schemas.openxmlformats.org/officeDocument/2006/relationships/hyperlink" Target="http://catalog2.corning.com/LifeSciences/en-GB/shopping/index.aspx" TargetMode="External"/><Relationship Id="rId6653" Type="http://schemas.openxmlformats.org/officeDocument/2006/relationships/hyperlink" Target="http://catalog2.corning.com/LifeSciences/en-GB/shopping/index.aspx" TargetMode="External"/><Relationship Id="rId7704" Type="http://schemas.openxmlformats.org/officeDocument/2006/relationships/hyperlink" Target="http://catalog2.corning.com/LifeSciences/en-GB/shopping/index.aspx" TargetMode="External"/><Relationship Id="rId1798" Type="http://schemas.openxmlformats.org/officeDocument/2006/relationships/hyperlink" Target="http://www.corning.com/worldwide/en/products/life-sciences/resources/brands/falcon-brand-products.html" TargetMode="External"/><Relationship Id="rId2849" Type="http://schemas.openxmlformats.org/officeDocument/2006/relationships/hyperlink" Target="http://www.corning.com/worldwide/en/products/life-sciences/resources/brands/axygen-brand-products.html" TargetMode="External"/><Relationship Id="rId5255" Type="http://schemas.openxmlformats.org/officeDocument/2006/relationships/hyperlink" Target="http://catalog2.corning.com/LifeSciences/en-GB/shopping/index.aspx" TargetMode="External"/><Relationship Id="rId6306" Type="http://schemas.openxmlformats.org/officeDocument/2006/relationships/hyperlink" Target="http://catalog2.corning.com/LifeSciences/en-GB/shopping/index.aspx" TargetMode="External"/><Relationship Id="rId6720" Type="http://schemas.openxmlformats.org/officeDocument/2006/relationships/hyperlink" Target="http://catalog2.corning.com/LifeSciences/en-GB/shopping/index.aspx" TargetMode="External"/><Relationship Id="rId1865" Type="http://schemas.openxmlformats.org/officeDocument/2006/relationships/hyperlink" Target="http://www.corning.com/worldwide/en/products/life-sciences/resources/brands/falcon-brand-products.html" TargetMode="External"/><Relationship Id="rId4271" Type="http://schemas.openxmlformats.org/officeDocument/2006/relationships/hyperlink" Target="http://catalog2.corning.com/LifeSciences/en-GB/shopping/index.aspx" TargetMode="External"/><Relationship Id="rId5322" Type="http://schemas.openxmlformats.org/officeDocument/2006/relationships/hyperlink" Target="http://catalog2.corning.com/LifeSciences/en-GB/shopping/index.aspx" TargetMode="External"/><Relationship Id="rId8478" Type="http://schemas.openxmlformats.org/officeDocument/2006/relationships/hyperlink" Target="http://catalog2.corning.com/LifeSciences/en-GB/shopping/index.aspx" TargetMode="External"/><Relationship Id="rId8892" Type="http://schemas.openxmlformats.org/officeDocument/2006/relationships/hyperlink" Target="http://catalog2.corning.com/LifeSciences/en-GB/shopping/index.aspx" TargetMode="External"/><Relationship Id="rId1518" Type="http://schemas.openxmlformats.org/officeDocument/2006/relationships/hyperlink" Target="http://catalog2.corning.com/LifeSciences/en-GB/shopping/index.aspx" TargetMode="External"/><Relationship Id="rId2916" Type="http://schemas.openxmlformats.org/officeDocument/2006/relationships/hyperlink" Target="http://www.corning.com/worldwide/en/products/life-sciences/resources/brands/axygen-brand-products.html" TargetMode="External"/><Relationship Id="rId7494" Type="http://schemas.openxmlformats.org/officeDocument/2006/relationships/hyperlink" Target="http://catalog2.corning.com/LifeSciences/en-GB/shopping/index.aspx" TargetMode="External"/><Relationship Id="rId8545" Type="http://schemas.openxmlformats.org/officeDocument/2006/relationships/hyperlink" Target="http://catalog2.corning.com/LifeSciences/en-GB/shopping/index.aspx" TargetMode="External"/><Relationship Id="rId1932" Type="http://schemas.openxmlformats.org/officeDocument/2006/relationships/hyperlink" Target="http://www.corning.com/worldwide/en/products/life-sciences/resources/brands/falcon-brand-products.html" TargetMode="External"/><Relationship Id="rId6096" Type="http://schemas.openxmlformats.org/officeDocument/2006/relationships/hyperlink" Target="http://catalog2.corning.com/LifeSciences/en-GB/shopping/index.aspx" TargetMode="External"/><Relationship Id="rId7147" Type="http://schemas.openxmlformats.org/officeDocument/2006/relationships/hyperlink" Target="http://catalog2.corning.com/LifeSciences/en-GB/shopping/index.aspx" TargetMode="External"/><Relationship Id="rId6163" Type="http://schemas.openxmlformats.org/officeDocument/2006/relationships/hyperlink" Target="http://catalog2.corning.com/LifeSciences/en-GB/shopping/index.aspx" TargetMode="External"/><Relationship Id="rId7561" Type="http://schemas.openxmlformats.org/officeDocument/2006/relationships/hyperlink" Target="http://catalog2.corning.com/LifeSciences/en-GB/shopping/index.aspx" TargetMode="External"/><Relationship Id="rId8612" Type="http://schemas.openxmlformats.org/officeDocument/2006/relationships/hyperlink" Target="http://catalog2.corning.com/LifeSciences/en-GB/shopping/index.aspx" TargetMode="External"/><Relationship Id="rId3757" Type="http://schemas.openxmlformats.org/officeDocument/2006/relationships/hyperlink" Target="http://catalog2.corning.com/LifeSciences/en-GB/shopping/index.aspx" TargetMode="External"/><Relationship Id="rId4808" Type="http://schemas.openxmlformats.org/officeDocument/2006/relationships/hyperlink" Target="http://catalog2.corning.com/LifeSciences/en-GB/shopping/index.aspx" TargetMode="External"/><Relationship Id="rId7214" Type="http://schemas.openxmlformats.org/officeDocument/2006/relationships/hyperlink" Target="http://catalog2.corning.com/LifeSciences/en-GB/shopping/index.aspx" TargetMode="External"/><Relationship Id="rId678" Type="http://schemas.openxmlformats.org/officeDocument/2006/relationships/hyperlink" Target="http://catalog2.corning.com/LifeSciences/en-GB/shopping/index.aspx" TargetMode="External"/><Relationship Id="rId2359" Type="http://schemas.openxmlformats.org/officeDocument/2006/relationships/hyperlink" Target="http://www.corning.com/worldwide/en/products/life-sciences/resources/brands/axygen-brand-products.html" TargetMode="External"/><Relationship Id="rId2773" Type="http://schemas.openxmlformats.org/officeDocument/2006/relationships/hyperlink" Target="http://www.corning.com/worldwide/en/products/life-sciences/resources/brands/axygen-brand-products.html" TargetMode="External"/><Relationship Id="rId3824" Type="http://schemas.openxmlformats.org/officeDocument/2006/relationships/hyperlink" Target="http://catalog2.corning.com/LifeSciences/en-GB/shopping/index.aspx" TargetMode="External"/><Relationship Id="rId6230" Type="http://schemas.openxmlformats.org/officeDocument/2006/relationships/hyperlink" Target="http://catalog2.corning.com/LifeSciences/en-GB/shopping/index.aspx" TargetMode="External"/><Relationship Id="rId9386" Type="http://schemas.openxmlformats.org/officeDocument/2006/relationships/hyperlink" Target="http://catalog2.corning.com/LifeSciences/en-GB/shopping/index.aspx" TargetMode="External"/><Relationship Id="rId745" Type="http://schemas.openxmlformats.org/officeDocument/2006/relationships/hyperlink" Target="http://catalog2.corning.com/LifeSciences/en-GB/shopping/index.aspx" TargetMode="External"/><Relationship Id="rId1375" Type="http://schemas.openxmlformats.org/officeDocument/2006/relationships/hyperlink" Target="http://catalog2.corning.com/LifeSciences/en-GB/shopping/index.aspx" TargetMode="External"/><Relationship Id="rId2426" Type="http://schemas.openxmlformats.org/officeDocument/2006/relationships/hyperlink" Target="http://www.corning.com/worldwide/en/products/life-sciences/resources/brands/axygen-brand-products.html" TargetMode="External"/><Relationship Id="rId5996" Type="http://schemas.openxmlformats.org/officeDocument/2006/relationships/hyperlink" Target="http://catalog2.corning.com/LifeSciences/en-GB/shopping/index.aspx" TargetMode="External"/><Relationship Id="rId9039" Type="http://schemas.openxmlformats.org/officeDocument/2006/relationships/hyperlink" Target="http://catalog2.corning.com/LifeSciences/en-GB/shopping/index.aspx" TargetMode="External"/><Relationship Id="rId81" Type="http://schemas.openxmlformats.org/officeDocument/2006/relationships/hyperlink" Target="http://catalog2.corning.com/LifeSciences/en-GB/shopping/index.aspx" TargetMode="External"/><Relationship Id="rId812" Type="http://schemas.openxmlformats.org/officeDocument/2006/relationships/hyperlink" Target="http://catalog2.corning.com/LifeSciences/en-GB/shopping/index.aspx" TargetMode="External"/><Relationship Id="rId1028" Type="http://schemas.openxmlformats.org/officeDocument/2006/relationships/hyperlink" Target="http://catalog2.corning.com/LifeSciences/en-GB/shopping/index.aspx" TargetMode="External"/><Relationship Id="rId1442" Type="http://schemas.openxmlformats.org/officeDocument/2006/relationships/hyperlink" Target="http://catalog2.corning.com/LifeSciences/en-GB/shopping/index.aspx" TargetMode="External"/><Relationship Id="rId2840" Type="http://schemas.openxmlformats.org/officeDocument/2006/relationships/hyperlink" Target="http://www.corning.com/worldwide/en/products/life-sciences/resources/brands/axygen-brand-products.html" TargetMode="External"/><Relationship Id="rId4598" Type="http://schemas.openxmlformats.org/officeDocument/2006/relationships/hyperlink" Target="http://catalog2.corning.com/LifeSciences/en-GB/shopping/index.aspx" TargetMode="External"/><Relationship Id="rId5649" Type="http://schemas.openxmlformats.org/officeDocument/2006/relationships/hyperlink" Target="http://catalog2.corning.com/LifeSciences/en-GB/shopping/index.aspx" TargetMode="External"/><Relationship Id="rId8055" Type="http://schemas.openxmlformats.org/officeDocument/2006/relationships/hyperlink" Target="http://catalog2.corning.com/LifeSciences/en-GB/shopping/index.aspx" TargetMode="External"/><Relationship Id="rId9106" Type="http://schemas.openxmlformats.org/officeDocument/2006/relationships/hyperlink" Target="http://catalog2.corning.com/LifeSciences/en-GB/shopping/index.aspx" TargetMode="External"/><Relationship Id="rId7071" Type="http://schemas.openxmlformats.org/officeDocument/2006/relationships/hyperlink" Target="http://catalog2.corning.com/LifeSciences/en-GB/shopping/index.aspx" TargetMode="External"/><Relationship Id="rId8122" Type="http://schemas.openxmlformats.org/officeDocument/2006/relationships/hyperlink" Target="http://catalog2.corning.com/LifeSciences/en-GB/shopping/index.aspx" TargetMode="External"/><Relationship Id="rId3267" Type="http://schemas.openxmlformats.org/officeDocument/2006/relationships/hyperlink" Target="http://catalog2.corning.com/LifeSciences/en-GB/shopping/index.aspx" TargetMode="External"/><Relationship Id="rId4665" Type="http://schemas.openxmlformats.org/officeDocument/2006/relationships/hyperlink" Target="http://catalog2.corning.com/LifeSciences/en-GB/shopping/index.aspx" TargetMode="External"/><Relationship Id="rId5716" Type="http://schemas.openxmlformats.org/officeDocument/2006/relationships/hyperlink" Target="http://catalog2.corning.com/LifeSciences/en-GB/shopping/index.aspx" TargetMode="External"/><Relationship Id="rId188" Type="http://schemas.openxmlformats.org/officeDocument/2006/relationships/hyperlink" Target="http://catalog2.corning.com/LifeSciences/en-GB/shopping/index.aspx" TargetMode="External"/><Relationship Id="rId3681" Type="http://schemas.openxmlformats.org/officeDocument/2006/relationships/hyperlink" Target="http://catalog2.corning.com/LifeSciences/en-GB/shopping/index.aspx" TargetMode="External"/><Relationship Id="rId4318" Type="http://schemas.openxmlformats.org/officeDocument/2006/relationships/hyperlink" Target="http://catalog2.corning.com/LifeSciences/en-GB/shopping/index.aspx" TargetMode="External"/><Relationship Id="rId4732" Type="http://schemas.openxmlformats.org/officeDocument/2006/relationships/hyperlink" Target="http://catalog2.corning.com/LifeSciences/en-GB/shopping/index.aspx" TargetMode="External"/><Relationship Id="rId7888" Type="http://schemas.openxmlformats.org/officeDocument/2006/relationships/hyperlink" Target="http://catalog2.corning.com/LifeSciences/en-GB/shopping/index.aspx" TargetMode="External"/><Relationship Id="rId8939" Type="http://schemas.openxmlformats.org/officeDocument/2006/relationships/hyperlink" Target="http://catalog2.corning.com/LifeSciences/en-GB/shopping/index.aspx" TargetMode="External"/><Relationship Id="rId2283" Type="http://schemas.openxmlformats.org/officeDocument/2006/relationships/hyperlink" Target="http://www.corning.com/worldwide/en/products/life-sciences/resources/brands/axygen-brand-products.html" TargetMode="External"/><Relationship Id="rId3334" Type="http://schemas.openxmlformats.org/officeDocument/2006/relationships/hyperlink" Target="http://catalog2.corning.com/LifeSciences/en-GB/shopping/index.aspx" TargetMode="External"/><Relationship Id="rId7955" Type="http://schemas.openxmlformats.org/officeDocument/2006/relationships/hyperlink" Target="http://catalog2.corning.com/LifeSciences/en-GB/shopping/index.aspx" TargetMode="External"/><Relationship Id="rId255" Type="http://schemas.openxmlformats.org/officeDocument/2006/relationships/hyperlink" Target="http://catalog2.corning.com/LifeSciences/en-GB/shopping/index.aspx" TargetMode="External"/><Relationship Id="rId2350" Type="http://schemas.openxmlformats.org/officeDocument/2006/relationships/hyperlink" Target="http://www.corning.com/worldwide/en/products/life-sciences/resources/brands/axygen-brand-products.html" TargetMode="External"/><Relationship Id="rId3401" Type="http://schemas.openxmlformats.org/officeDocument/2006/relationships/hyperlink" Target="http://catalog2.corning.com/LifeSciences/en-GB/shopping/index.aspx" TargetMode="External"/><Relationship Id="rId6557" Type="http://schemas.openxmlformats.org/officeDocument/2006/relationships/hyperlink" Target="http://catalog2.corning.com/LifeSciences/en-GB/shopping/index.aspx" TargetMode="External"/><Relationship Id="rId6971" Type="http://schemas.openxmlformats.org/officeDocument/2006/relationships/hyperlink" Target="http://catalog2.corning.com/LifeSciences/en-GB/shopping/index.aspx" TargetMode="External"/><Relationship Id="rId7608" Type="http://schemas.openxmlformats.org/officeDocument/2006/relationships/hyperlink" Target="http://catalog2.corning.com/LifeSciences/en-GB/shopping/index.aspx" TargetMode="External"/><Relationship Id="rId322" Type="http://schemas.openxmlformats.org/officeDocument/2006/relationships/hyperlink" Target="http://catalog2.corning.com/LifeSciences/en-GB/shopping/index.aspx" TargetMode="External"/><Relationship Id="rId2003" Type="http://schemas.openxmlformats.org/officeDocument/2006/relationships/hyperlink" Target="http://www.corning.com/worldwide/en/products/life-sciences/resources/brands/falcon-brand-products.html" TargetMode="External"/><Relationship Id="rId5159" Type="http://schemas.openxmlformats.org/officeDocument/2006/relationships/hyperlink" Target="http://catalog2.corning.com/LifeSciences/en-GB/shopping/index.aspx" TargetMode="External"/><Relationship Id="rId5573" Type="http://schemas.openxmlformats.org/officeDocument/2006/relationships/hyperlink" Target="http://catalog2.corning.com/LifeSciences/en-GB/shopping/index.aspx" TargetMode="External"/><Relationship Id="rId6624" Type="http://schemas.openxmlformats.org/officeDocument/2006/relationships/hyperlink" Target="http://catalog2.corning.com/LifeSciences/en-GB/shopping/index.aspx" TargetMode="External"/><Relationship Id="rId9030" Type="http://schemas.openxmlformats.org/officeDocument/2006/relationships/hyperlink" Target="http://catalog2.corning.com/LifeSciences/en-GB/shopping/index.aspx" TargetMode="External"/><Relationship Id="rId4175" Type="http://schemas.openxmlformats.org/officeDocument/2006/relationships/hyperlink" Target="http://catalog2.corning.com/LifeSciences/en-GB/shopping/index.aspx" TargetMode="External"/><Relationship Id="rId5226" Type="http://schemas.openxmlformats.org/officeDocument/2006/relationships/hyperlink" Target="http://catalog2.corning.com/LifeSciences/en-GB/shopping/index.aspx" TargetMode="External"/><Relationship Id="rId1769" Type="http://schemas.openxmlformats.org/officeDocument/2006/relationships/hyperlink" Target="http://www.corning.com/worldwide/en/products/life-sciences/resources/brands/falcon-brand-products.html" TargetMode="External"/><Relationship Id="rId3191" Type="http://schemas.openxmlformats.org/officeDocument/2006/relationships/hyperlink" Target="http://catalog2.corning.com/LifeSciences/en-GB/shopping/index.aspx" TargetMode="External"/><Relationship Id="rId4242" Type="http://schemas.openxmlformats.org/officeDocument/2006/relationships/hyperlink" Target="http://catalog2.corning.com/LifeSciences/en-GB/shopping/index.aspx" TargetMode="External"/><Relationship Id="rId5640" Type="http://schemas.openxmlformats.org/officeDocument/2006/relationships/hyperlink" Target="http://catalog2.corning.com/LifeSciences/en-GB/shopping/index.aspx" TargetMode="External"/><Relationship Id="rId7398" Type="http://schemas.openxmlformats.org/officeDocument/2006/relationships/hyperlink" Target="http://catalog2.corning.com/LifeSciences/en-GB/shopping/index.aspx" TargetMode="External"/><Relationship Id="rId8796" Type="http://schemas.openxmlformats.org/officeDocument/2006/relationships/hyperlink" Target="http://catalog2.corning.com/LifeSciences/en-GB/shopping/index.aspx" TargetMode="External"/><Relationship Id="rId1836" Type="http://schemas.openxmlformats.org/officeDocument/2006/relationships/hyperlink" Target="http://www.corning.com/worldwide/en/products/life-sciences/resources/brands/falcon-brand-products.html" TargetMode="External"/><Relationship Id="rId8449" Type="http://schemas.openxmlformats.org/officeDocument/2006/relationships/hyperlink" Target="http://catalog2.corning.com/LifeSciences/en-GB/shopping/index.aspx" TargetMode="External"/><Relationship Id="rId8863" Type="http://schemas.openxmlformats.org/officeDocument/2006/relationships/hyperlink" Target="http://catalog2.corning.com/LifeSciences/en-GB/shopping/index.aspx" TargetMode="External"/><Relationship Id="rId1903" Type="http://schemas.openxmlformats.org/officeDocument/2006/relationships/hyperlink" Target="http://www.corning.com/worldwide/en/products/life-sciences/resources/brands/falcon-brand-products.html" TargetMode="External"/><Relationship Id="rId7465" Type="http://schemas.openxmlformats.org/officeDocument/2006/relationships/hyperlink" Target="http://catalog2.corning.com/LifeSciences/en-GB/shopping/index.aspx" TargetMode="External"/><Relationship Id="rId8516" Type="http://schemas.openxmlformats.org/officeDocument/2006/relationships/hyperlink" Target="http://catalog2.corning.com/LifeSciences/en-GB/shopping/index.aspx" TargetMode="External"/><Relationship Id="rId8930" Type="http://schemas.openxmlformats.org/officeDocument/2006/relationships/hyperlink" Target="http://catalog2.corning.com/LifeSciences/en-GB/shopping/index.aspx" TargetMode="External"/><Relationship Id="rId6067" Type="http://schemas.openxmlformats.org/officeDocument/2006/relationships/hyperlink" Target="http://catalog2.corning.com/LifeSciences/en-GB/shopping/index.aspx" TargetMode="External"/><Relationship Id="rId6481" Type="http://schemas.openxmlformats.org/officeDocument/2006/relationships/hyperlink" Target="http://catalog2.corning.com/LifeSciences/en-GB/shopping/index.aspx" TargetMode="External"/><Relationship Id="rId7118" Type="http://schemas.openxmlformats.org/officeDocument/2006/relationships/hyperlink" Target="http://catalog2.corning.com/LifeSciences/en-GB/shopping/index.aspx" TargetMode="External"/><Relationship Id="rId7532" Type="http://schemas.openxmlformats.org/officeDocument/2006/relationships/hyperlink" Target="http://catalog2.corning.com/LifeSciences/en-GB/shopping/index.aspx" TargetMode="External"/><Relationship Id="rId996" Type="http://schemas.openxmlformats.org/officeDocument/2006/relationships/hyperlink" Target="http://catalog2.corning.com/LifeSciences/en-GB/shopping/index.aspx" TargetMode="External"/><Relationship Id="rId2677" Type="http://schemas.openxmlformats.org/officeDocument/2006/relationships/hyperlink" Target="http://www.corning.com/worldwide/en/products/life-sciences/resources/brands/axygen-brand-products.html" TargetMode="External"/><Relationship Id="rId3728" Type="http://schemas.openxmlformats.org/officeDocument/2006/relationships/hyperlink" Target="http://catalog2.corning.com/LifeSciences/en-GB/shopping/index.aspx" TargetMode="External"/><Relationship Id="rId5083" Type="http://schemas.openxmlformats.org/officeDocument/2006/relationships/hyperlink" Target="http://catalog2.corning.com/LifeSciences/en-GB/shopping/index.aspx" TargetMode="External"/><Relationship Id="rId6134" Type="http://schemas.openxmlformats.org/officeDocument/2006/relationships/hyperlink" Target="http://catalog2.corning.com/LifeSciences/en-GB/shopping/index.aspx" TargetMode="External"/><Relationship Id="rId649" Type="http://schemas.openxmlformats.org/officeDocument/2006/relationships/hyperlink" Target="http://catalog2.corning.com/LifeSciences/en-GB/shopping/index.aspx" TargetMode="External"/><Relationship Id="rId1279" Type="http://schemas.openxmlformats.org/officeDocument/2006/relationships/hyperlink" Target="http://catalog2.corning.com/LifeSciences/en-GB/shopping/index.aspx" TargetMode="External"/><Relationship Id="rId5150" Type="http://schemas.openxmlformats.org/officeDocument/2006/relationships/hyperlink" Target="http://catalog2.corning.com/LifeSciences/en-GB/shopping/index.aspx" TargetMode="External"/><Relationship Id="rId6201" Type="http://schemas.openxmlformats.org/officeDocument/2006/relationships/hyperlink" Target="http://catalog2.corning.com/LifeSciences/en-GB/shopping/index.aspx" TargetMode="External"/><Relationship Id="rId9357" Type="http://schemas.openxmlformats.org/officeDocument/2006/relationships/hyperlink" Target="http://catalog2.corning.com/LifeSciences/en-GB/shopping/index.aspx" TargetMode="External"/><Relationship Id="rId1346" Type="http://schemas.openxmlformats.org/officeDocument/2006/relationships/hyperlink" Target="http://catalog2.corning.com/LifeSciences/en-GB/shopping/index.aspx" TargetMode="External"/><Relationship Id="rId1693" Type="http://schemas.openxmlformats.org/officeDocument/2006/relationships/hyperlink" Target="http://www.corning.com/worldwide/en/products/life-sciences/resources/brands/falcon-brand-products.html" TargetMode="External"/><Relationship Id="rId2744" Type="http://schemas.openxmlformats.org/officeDocument/2006/relationships/hyperlink" Target="http://www.corning.com/worldwide/en/products/life-sciences/resources/brands/axygen-brand-products.html" TargetMode="External"/><Relationship Id="rId8373" Type="http://schemas.openxmlformats.org/officeDocument/2006/relationships/hyperlink" Target="http://catalog2.corning.com/LifeSciences/en-GB/shopping/index.aspx" TargetMode="External"/><Relationship Id="rId716" Type="http://schemas.openxmlformats.org/officeDocument/2006/relationships/hyperlink" Target="http://catalog2.corning.com/LifeSciences/en-GB/shopping/index.aspx" TargetMode="External"/><Relationship Id="rId1760" Type="http://schemas.openxmlformats.org/officeDocument/2006/relationships/hyperlink" Target="http://www.corning.com/worldwide/en/products/life-sciences/resources/brands/falcon-brand-products.html" TargetMode="External"/><Relationship Id="rId2811" Type="http://schemas.openxmlformats.org/officeDocument/2006/relationships/hyperlink" Target="http://www.corning.com/worldwide/en/products/life-sciences/resources/brands/axygen-brand-products.html" TargetMode="External"/><Relationship Id="rId5967" Type="http://schemas.openxmlformats.org/officeDocument/2006/relationships/hyperlink" Target="http://catalog2.corning.com/LifeSciences/en-GB/shopping/index.aspx" TargetMode="External"/><Relationship Id="rId8026" Type="http://schemas.openxmlformats.org/officeDocument/2006/relationships/hyperlink" Target="http://catalog2.corning.com/LifeSciences/en-GB/shopping/index.aspx" TargetMode="External"/><Relationship Id="rId52" Type="http://schemas.openxmlformats.org/officeDocument/2006/relationships/hyperlink" Target="http://catalog2.corning.com/LifeSciences/en-GB/shopping/index.aspx" TargetMode="External"/><Relationship Id="rId1413" Type="http://schemas.openxmlformats.org/officeDocument/2006/relationships/hyperlink" Target="http://catalog2.corning.com/LifeSciences/en-GB/shopping/index.aspx" TargetMode="External"/><Relationship Id="rId4569" Type="http://schemas.openxmlformats.org/officeDocument/2006/relationships/hyperlink" Target="http://catalog2.corning.com/LifeSciences/en-GB/shopping/index.aspx" TargetMode="External"/><Relationship Id="rId4983" Type="http://schemas.openxmlformats.org/officeDocument/2006/relationships/hyperlink" Target="http://catalog2.corning.com/LifeSciences/en-GB/shopping/index.aspx" TargetMode="External"/><Relationship Id="rId8440" Type="http://schemas.openxmlformats.org/officeDocument/2006/relationships/hyperlink" Target="http://catalog2.corning.com/LifeSciences/en-GB/shopping/index.aspx" TargetMode="External"/><Relationship Id="rId3585" Type="http://schemas.openxmlformats.org/officeDocument/2006/relationships/hyperlink" Target="http://catalog2.corning.com/LifeSciences/en-GB/shopping/index.aspx" TargetMode="External"/><Relationship Id="rId4636" Type="http://schemas.openxmlformats.org/officeDocument/2006/relationships/hyperlink" Target="http://catalog2.corning.com/LifeSciences/en-GB/shopping/index.aspx" TargetMode="External"/><Relationship Id="rId7042" Type="http://schemas.openxmlformats.org/officeDocument/2006/relationships/hyperlink" Target="http://catalog2.corning.com/LifeSciences/en-GB/shopping/index.aspx" TargetMode="External"/><Relationship Id="rId2187" Type="http://schemas.openxmlformats.org/officeDocument/2006/relationships/hyperlink" Target="http://www.corning.com/worldwide/en/products/life-sciences/resources/brands/falcon-brand-products.html" TargetMode="External"/><Relationship Id="rId3238" Type="http://schemas.openxmlformats.org/officeDocument/2006/relationships/hyperlink" Target="http://catalog2.corning.com/LifeSciences/en-GB/shopping/index.aspx" TargetMode="External"/><Relationship Id="rId3652" Type="http://schemas.openxmlformats.org/officeDocument/2006/relationships/hyperlink" Target="http://catalog2.corning.com/LifeSciences/en-GB/shopping/index.aspx" TargetMode="External"/><Relationship Id="rId4703" Type="http://schemas.openxmlformats.org/officeDocument/2006/relationships/hyperlink" Target="http://catalog2.corning.com/LifeSciences/en-GB/shopping/index.aspx" TargetMode="External"/><Relationship Id="rId7859" Type="http://schemas.openxmlformats.org/officeDocument/2006/relationships/hyperlink" Target="http://catalog2.corning.com/LifeSciences/en-GB/shopping/index.aspx" TargetMode="External"/><Relationship Id="rId159" Type="http://schemas.openxmlformats.org/officeDocument/2006/relationships/hyperlink" Target="http://catalog2.corning.com/LifeSciences/en-GB/shopping/index.aspx" TargetMode="External"/><Relationship Id="rId573" Type="http://schemas.openxmlformats.org/officeDocument/2006/relationships/hyperlink" Target="http://catalog2.corning.com/LifeSciences/en-GB/shopping/index.aspx" TargetMode="External"/><Relationship Id="rId2254" Type="http://schemas.openxmlformats.org/officeDocument/2006/relationships/hyperlink" Target="http://www.corning.com/worldwide/en/products/life-sciences/resources/brands/falcon-brand-products.html" TargetMode="External"/><Relationship Id="rId3305" Type="http://schemas.openxmlformats.org/officeDocument/2006/relationships/hyperlink" Target="http://catalog2.corning.com/LifeSciences/en-GB/shopping/index.aspx" TargetMode="External"/><Relationship Id="rId9281" Type="http://schemas.openxmlformats.org/officeDocument/2006/relationships/hyperlink" Target="http://catalog2.corning.com/LifeSciences/en-GB/shopping/index.aspx" TargetMode="External"/><Relationship Id="rId226" Type="http://schemas.openxmlformats.org/officeDocument/2006/relationships/hyperlink" Target="http://catalog2.corning.com/LifeSciences/en-GB/shopping/index.aspx" TargetMode="External"/><Relationship Id="rId1270" Type="http://schemas.openxmlformats.org/officeDocument/2006/relationships/hyperlink" Target="http://catalog2.corning.com/LifeSciences/en-GB/shopping/index.aspx" TargetMode="External"/><Relationship Id="rId5477" Type="http://schemas.openxmlformats.org/officeDocument/2006/relationships/hyperlink" Target="http://catalog2.corning.com/LifeSciences/en-GB/shopping/index.aspx" TargetMode="External"/><Relationship Id="rId6875" Type="http://schemas.openxmlformats.org/officeDocument/2006/relationships/hyperlink" Target="http://catalog2.corning.com/LifeSciences/en-GB/shopping/index.aspx" TargetMode="External"/><Relationship Id="rId7926" Type="http://schemas.openxmlformats.org/officeDocument/2006/relationships/hyperlink" Target="http://catalog2.corning.com/LifeSciences/en-GB/shopping/index.aspx" TargetMode="External"/><Relationship Id="rId640" Type="http://schemas.openxmlformats.org/officeDocument/2006/relationships/hyperlink" Target="http://catalog2.corning.com/LifeSciences/en-GB/shopping/index.aspx" TargetMode="External"/><Relationship Id="rId2321" Type="http://schemas.openxmlformats.org/officeDocument/2006/relationships/hyperlink" Target="http://www.corning.com/worldwide/en/products/life-sciences/resources/brands/axygen-brand-products.html" TargetMode="External"/><Relationship Id="rId4079" Type="http://schemas.openxmlformats.org/officeDocument/2006/relationships/hyperlink" Target="http://catalog2.corning.com/LifeSciences/en-GB/shopping/index.aspx" TargetMode="External"/><Relationship Id="rId5891" Type="http://schemas.openxmlformats.org/officeDocument/2006/relationships/hyperlink" Target="http://catalog2.corning.com/LifeSciences/en-GB/shopping/index.aspx" TargetMode="External"/><Relationship Id="rId6528" Type="http://schemas.openxmlformats.org/officeDocument/2006/relationships/hyperlink" Target="http://catalog2.corning.com/LifeSciences/en-GB/shopping/index.aspx" TargetMode="External"/><Relationship Id="rId6942" Type="http://schemas.openxmlformats.org/officeDocument/2006/relationships/hyperlink" Target="http://catalog2.corning.com/LifeSciences/en-GB/shopping/index.aspx" TargetMode="External"/><Relationship Id="rId9001" Type="http://schemas.openxmlformats.org/officeDocument/2006/relationships/hyperlink" Target="http://catalog2.corning.com/LifeSciences/en-GB/shopping/index.aspx" TargetMode="External"/><Relationship Id="rId4493" Type="http://schemas.openxmlformats.org/officeDocument/2006/relationships/hyperlink" Target="http://catalog2.corning.com/LifeSciences/en-GB/shopping/index.aspx" TargetMode="External"/><Relationship Id="rId5544" Type="http://schemas.openxmlformats.org/officeDocument/2006/relationships/hyperlink" Target="http://catalog2.corning.com/LifeSciences/en-GB/shopping/index.aspx" TargetMode="External"/><Relationship Id="rId3095" Type="http://schemas.openxmlformats.org/officeDocument/2006/relationships/hyperlink" Target="http://catalog2.corning.com/LifeSciences/en-GB/shopping/index.aspx" TargetMode="External"/><Relationship Id="rId4146" Type="http://schemas.openxmlformats.org/officeDocument/2006/relationships/hyperlink" Target="http://catalog2.corning.com/LifeSciences/en-GB/shopping/index.aspx" TargetMode="External"/><Relationship Id="rId4560" Type="http://schemas.openxmlformats.org/officeDocument/2006/relationships/hyperlink" Target="http://catalog2.corning.com/LifeSciences/en-GB/shopping/index.aspx" TargetMode="External"/><Relationship Id="rId5611" Type="http://schemas.openxmlformats.org/officeDocument/2006/relationships/hyperlink" Target="http://catalog2.corning.com/LifeSciences/en-GB/shopping/index.aspx" TargetMode="External"/><Relationship Id="rId8767" Type="http://schemas.openxmlformats.org/officeDocument/2006/relationships/hyperlink" Target="http://catalog2.corning.com/LifeSciences/en-GB/shopping/index.aspx" TargetMode="External"/><Relationship Id="rId1807" Type="http://schemas.openxmlformats.org/officeDocument/2006/relationships/hyperlink" Target="http://www.corning.com/worldwide/en/products/life-sciences/resources/brands/falcon-brand-products.html" TargetMode="External"/><Relationship Id="rId3162" Type="http://schemas.openxmlformats.org/officeDocument/2006/relationships/hyperlink" Target="http://catalog2.corning.com/LifeSciences/en-GB/shopping/index.aspx" TargetMode="External"/><Relationship Id="rId4213" Type="http://schemas.openxmlformats.org/officeDocument/2006/relationships/hyperlink" Target="http://catalog2.corning.com/LifeSciences/en-GB/shopping/index.aspx" TargetMode="External"/><Relationship Id="rId7369" Type="http://schemas.openxmlformats.org/officeDocument/2006/relationships/hyperlink" Target="http://catalog2.corning.com/LifeSciences/en-GB/shopping/index.aspx" TargetMode="External"/><Relationship Id="rId7783" Type="http://schemas.openxmlformats.org/officeDocument/2006/relationships/hyperlink" Target="http://catalog2.corning.com/LifeSciences/en-GB/shopping/index.aspx" TargetMode="External"/><Relationship Id="rId8834" Type="http://schemas.openxmlformats.org/officeDocument/2006/relationships/hyperlink" Target="http://catalog2.corning.com/LifeSciences/en-GB/shopping/index.aspx" TargetMode="External"/><Relationship Id="rId6385" Type="http://schemas.openxmlformats.org/officeDocument/2006/relationships/hyperlink" Target="http://catalog2.corning.com/LifeSciences/en-GB/shopping/index.aspx" TargetMode="External"/><Relationship Id="rId7436" Type="http://schemas.openxmlformats.org/officeDocument/2006/relationships/hyperlink" Target="http://catalog2.corning.com/LifeSciences/en-GB/shopping/index.aspx" TargetMode="External"/><Relationship Id="rId150" Type="http://schemas.openxmlformats.org/officeDocument/2006/relationships/hyperlink" Target="http://catalog2.corning.com/LifeSciences/en-GB/shopping/index.aspx" TargetMode="External"/><Relationship Id="rId3979" Type="http://schemas.openxmlformats.org/officeDocument/2006/relationships/hyperlink" Target="http://catalog2.corning.com/LifeSciences/en-GB/shopping/index.aspx" TargetMode="External"/><Relationship Id="rId6038" Type="http://schemas.openxmlformats.org/officeDocument/2006/relationships/hyperlink" Target="http://catalog2.corning.com/LifeSciences/en-GB/shopping/index.aspx" TargetMode="External"/><Relationship Id="rId6452" Type="http://schemas.openxmlformats.org/officeDocument/2006/relationships/hyperlink" Target="http://catalog2.corning.com/LifeSciences/en-GB/shopping/index.aspx" TargetMode="External"/><Relationship Id="rId7850" Type="http://schemas.openxmlformats.org/officeDocument/2006/relationships/hyperlink" Target="http://catalog2.corning.com/LifeSciences/en-GB/shopping/index.aspx" TargetMode="External"/><Relationship Id="rId8901" Type="http://schemas.openxmlformats.org/officeDocument/2006/relationships/hyperlink" Target="http://catalog2.corning.com/LifeSciences/en-GB/shopping/index.aspx" TargetMode="External"/><Relationship Id="rId2995" Type="http://schemas.openxmlformats.org/officeDocument/2006/relationships/hyperlink" Target="http://catalog2.corning.com/LifeSciences/en-GB/shopping/index.aspx" TargetMode="External"/><Relationship Id="rId5054" Type="http://schemas.openxmlformats.org/officeDocument/2006/relationships/hyperlink" Target="http://catalog2.corning.com/LifeSciences/en-GB/shopping/index.aspx" TargetMode="External"/><Relationship Id="rId6105" Type="http://schemas.openxmlformats.org/officeDocument/2006/relationships/hyperlink" Target="http://catalog2.corning.com/LifeSciences/en-GB/shopping/index.aspx" TargetMode="External"/><Relationship Id="rId7503" Type="http://schemas.openxmlformats.org/officeDocument/2006/relationships/hyperlink" Target="http://catalog2.corning.com/LifeSciences/en-GB/shopping/index.aspx" TargetMode="External"/><Relationship Id="rId967" Type="http://schemas.openxmlformats.org/officeDocument/2006/relationships/hyperlink" Target="http://catalog2.corning.com/LifeSciences/en-GB/shopping/index.aspx" TargetMode="External"/><Relationship Id="rId1597" Type="http://schemas.openxmlformats.org/officeDocument/2006/relationships/hyperlink" Target="http://catalog2.corning.com/LifeSciences/en-GB/shopping/index.aspx" TargetMode="External"/><Relationship Id="rId2648" Type="http://schemas.openxmlformats.org/officeDocument/2006/relationships/hyperlink" Target="http://www.corning.com/worldwide/en/products/life-sciences/resources/brands/axygen-brand-products.html" TargetMode="External"/><Relationship Id="rId1664" Type="http://schemas.openxmlformats.org/officeDocument/2006/relationships/hyperlink" Target="http://www.corning.com/worldwide/en/products/life-sciences/resources/brands/falcon-brand-products.html" TargetMode="External"/><Relationship Id="rId2715" Type="http://schemas.openxmlformats.org/officeDocument/2006/relationships/hyperlink" Target="http://www.corning.com/worldwide/en/products/life-sciences/resources/brands/axygen-brand-products.html" TargetMode="External"/><Relationship Id="rId4070" Type="http://schemas.openxmlformats.org/officeDocument/2006/relationships/hyperlink" Target="http://catalog2.corning.com/LifeSciences/en-GB/shopping/index.aspx" TargetMode="External"/><Relationship Id="rId5121" Type="http://schemas.openxmlformats.org/officeDocument/2006/relationships/hyperlink" Target="http://catalog2.corning.com/LifeSciences/en-GB/shopping/index.aspx" TargetMode="External"/><Relationship Id="rId8277" Type="http://schemas.openxmlformats.org/officeDocument/2006/relationships/hyperlink" Target="http://catalog2.corning.com/LifeSciences/en-GB/shopping/index.aspx" TargetMode="External"/><Relationship Id="rId8691" Type="http://schemas.openxmlformats.org/officeDocument/2006/relationships/hyperlink" Target="http://catalog2.corning.com/LifeSciences/en-GB/shopping/index.aspx" TargetMode="External"/><Relationship Id="rId9328" Type="http://schemas.openxmlformats.org/officeDocument/2006/relationships/hyperlink" Target="http://catalog2.corning.com/LifeSciences/en-GB/shopping/index.aspx" TargetMode="External"/><Relationship Id="rId1317" Type="http://schemas.openxmlformats.org/officeDocument/2006/relationships/hyperlink" Target="http://catalog2.corning.com/LifeSciences/en-GB/shopping/index.aspx" TargetMode="External"/><Relationship Id="rId1731" Type="http://schemas.openxmlformats.org/officeDocument/2006/relationships/hyperlink" Target="http://www.corning.com/worldwide/en/products/life-sciences/resources/brands/falcon-brand-products.html" TargetMode="External"/><Relationship Id="rId4887" Type="http://schemas.openxmlformats.org/officeDocument/2006/relationships/hyperlink" Target="http://catalog2.corning.com/LifeSciences/en-GB/shopping/index.aspx" TargetMode="External"/><Relationship Id="rId5938" Type="http://schemas.openxmlformats.org/officeDocument/2006/relationships/hyperlink" Target="http://catalog2.corning.com/LifeSciences/en-GB/shopping/index.aspx" TargetMode="External"/><Relationship Id="rId7293" Type="http://schemas.openxmlformats.org/officeDocument/2006/relationships/hyperlink" Target="http://catalog2.corning.com/LifeSciences/en-GB/shopping/index.aspx" TargetMode="External"/><Relationship Id="rId8344" Type="http://schemas.openxmlformats.org/officeDocument/2006/relationships/hyperlink" Target="http://catalog2.corning.com/LifeSciences/en-GB/shopping/index.aspx" TargetMode="External"/><Relationship Id="rId23" Type="http://schemas.openxmlformats.org/officeDocument/2006/relationships/hyperlink" Target="http://catalog2.corning.com/LifeSciences/en-GB/shopping/index.aspx" TargetMode="External"/><Relationship Id="rId3489" Type="http://schemas.openxmlformats.org/officeDocument/2006/relationships/hyperlink" Target="http://catalog2.corning.com/LifeSciences/en-GB/shopping/index.aspx" TargetMode="External"/><Relationship Id="rId7360" Type="http://schemas.openxmlformats.org/officeDocument/2006/relationships/hyperlink" Target="http://catalog2.corning.com/LifeSciences/en-GB/shopping/index.aspx" TargetMode="External"/><Relationship Id="rId8411" Type="http://schemas.openxmlformats.org/officeDocument/2006/relationships/hyperlink" Target="http://catalog2.corning.com/LifeSciences/en-GB/shopping/index.aspx" TargetMode="External"/><Relationship Id="rId3556" Type="http://schemas.openxmlformats.org/officeDocument/2006/relationships/hyperlink" Target="http://catalog2.corning.com/LifeSciences/en-GB/shopping/index.aspx" TargetMode="External"/><Relationship Id="rId4954" Type="http://schemas.openxmlformats.org/officeDocument/2006/relationships/hyperlink" Target="http://catalog2.corning.com/LifeSciences/en-GB/shopping/index.aspx" TargetMode="External"/><Relationship Id="rId7013" Type="http://schemas.openxmlformats.org/officeDocument/2006/relationships/hyperlink" Target="http://catalog2.corning.com/LifeSciences/en-GB/shopping/index.aspx" TargetMode="External"/><Relationship Id="rId477" Type="http://schemas.openxmlformats.org/officeDocument/2006/relationships/hyperlink" Target="http://catalog2.corning.com/LifeSciences/en-GB/shopping/index.aspx" TargetMode="External"/><Relationship Id="rId2158" Type="http://schemas.openxmlformats.org/officeDocument/2006/relationships/hyperlink" Target="http://www.corning.com/worldwide/en/products/life-sciences/resources/brands/falcon-brand-products.html" TargetMode="External"/><Relationship Id="rId3209" Type="http://schemas.openxmlformats.org/officeDocument/2006/relationships/hyperlink" Target="http://catalog2.corning.com/LifeSciences/en-GB/shopping/index.aspx" TargetMode="External"/><Relationship Id="rId3970" Type="http://schemas.openxmlformats.org/officeDocument/2006/relationships/hyperlink" Target="http://catalog2.corning.com/LifeSciences/en-GB/shopping/index.aspx" TargetMode="External"/><Relationship Id="rId4607" Type="http://schemas.openxmlformats.org/officeDocument/2006/relationships/hyperlink" Target="http://catalog2.corning.com/LifeSciences/en-GB/shopping/index.aspx" TargetMode="External"/><Relationship Id="rId9185" Type="http://schemas.openxmlformats.org/officeDocument/2006/relationships/hyperlink" Target="http://catalog2.corning.com/LifeSciences/en-GB/shopping/index.aspx" TargetMode="External"/><Relationship Id="rId891" Type="http://schemas.openxmlformats.org/officeDocument/2006/relationships/hyperlink" Target="http://catalog2.corning.com/LifeSciences/en-GB/shopping/index.aspx" TargetMode="External"/><Relationship Id="rId2572" Type="http://schemas.openxmlformats.org/officeDocument/2006/relationships/hyperlink" Target="http://www.corning.com/worldwide/en/products/life-sciences/resources/brands/axygen-brand-products.html" TargetMode="External"/><Relationship Id="rId3623" Type="http://schemas.openxmlformats.org/officeDocument/2006/relationships/hyperlink" Target="http://catalog2.corning.com/LifeSciences/en-GB/shopping/index.aspx" TargetMode="External"/><Relationship Id="rId6779" Type="http://schemas.openxmlformats.org/officeDocument/2006/relationships/hyperlink" Target="http://catalog2.corning.com/LifeSciences/en-GB/shopping/index.aspx" TargetMode="External"/><Relationship Id="rId544" Type="http://schemas.openxmlformats.org/officeDocument/2006/relationships/hyperlink" Target="http://catalog2.corning.com/LifeSciences/en-GB/shopping/index.aspx" TargetMode="External"/><Relationship Id="rId1174" Type="http://schemas.openxmlformats.org/officeDocument/2006/relationships/hyperlink" Target="http://catalog2.corning.com/LifeSciences/en-GB/shopping/index.aspx" TargetMode="External"/><Relationship Id="rId2225" Type="http://schemas.openxmlformats.org/officeDocument/2006/relationships/hyperlink" Target="http://www.corning.com/worldwide/en/products/life-sciences/resources/brands/falcon-brand-products.html" TargetMode="External"/><Relationship Id="rId5795" Type="http://schemas.openxmlformats.org/officeDocument/2006/relationships/hyperlink" Target="http://catalog2.corning.com/LifeSciences/en-GB/shopping/index.aspx" TargetMode="External"/><Relationship Id="rId6846" Type="http://schemas.openxmlformats.org/officeDocument/2006/relationships/hyperlink" Target="http://catalog2.corning.com/LifeSciences/en-GB/shopping/index.aspx" TargetMode="External"/><Relationship Id="rId9252" Type="http://schemas.openxmlformats.org/officeDocument/2006/relationships/hyperlink" Target="http://catalog2.corning.com/LifeSciences/en-GB/shopping/index.aspx" TargetMode="External"/><Relationship Id="rId611" Type="http://schemas.openxmlformats.org/officeDocument/2006/relationships/hyperlink" Target="http://catalog2.corning.com/LifeSciences/en-GB/shopping/index.aspx" TargetMode="External"/><Relationship Id="rId1241" Type="http://schemas.openxmlformats.org/officeDocument/2006/relationships/hyperlink" Target="http://catalog2.corning.com/LifeSciences/en-GB/shopping/index.aspx" TargetMode="External"/><Relationship Id="rId4397" Type="http://schemas.openxmlformats.org/officeDocument/2006/relationships/hyperlink" Target="http://catalog2.corning.com/LifeSciences/en-GB/shopping/index.aspx" TargetMode="External"/><Relationship Id="rId5448" Type="http://schemas.openxmlformats.org/officeDocument/2006/relationships/hyperlink" Target="http://catalog2.corning.com/LifeSciences/en-GB/shopping/index.aspx" TargetMode="External"/><Relationship Id="rId5862" Type="http://schemas.openxmlformats.org/officeDocument/2006/relationships/hyperlink" Target="http://catalog2.corning.com/LifeSciences/en-GB/shopping/index.aspx" TargetMode="External"/><Relationship Id="rId6913" Type="http://schemas.openxmlformats.org/officeDocument/2006/relationships/hyperlink" Target="http://catalog2.corning.com/LifeSciences/en-GB/shopping/index.aspx" TargetMode="External"/><Relationship Id="rId4464" Type="http://schemas.openxmlformats.org/officeDocument/2006/relationships/hyperlink" Target="http://catalog2.corning.com/LifeSciences/en-GB/shopping/index.aspx" TargetMode="External"/><Relationship Id="rId5515" Type="http://schemas.openxmlformats.org/officeDocument/2006/relationships/hyperlink" Target="http://catalog2.corning.com/LifeSciences/en-GB/shopping/index.aspx" TargetMode="External"/><Relationship Id="rId3066" Type="http://schemas.openxmlformats.org/officeDocument/2006/relationships/hyperlink" Target="http://catalog2.corning.com/LifeSciences/en-GB/shopping/index.aspx" TargetMode="External"/><Relationship Id="rId3480" Type="http://schemas.openxmlformats.org/officeDocument/2006/relationships/hyperlink" Target="http://catalog2.corning.com/LifeSciences/en-GB/shopping/index.aspx" TargetMode="External"/><Relationship Id="rId4117" Type="http://schemas.openxmlformats.org/officeDocument/2006/relationships/hyperlink" Target="http://catalog2.corning.com/LifeSciences/en-GB/shopping/index.aspx" TargetMode="External"/><Relationship Id="rId4531" Type="http://schemas.openxmlformats.org/officeDocument/2006/relationships/hyperlink" Target="http://catalog2.corning.com/LifeSciences/en-GB/shopping/index.aspx" TargetMode="External"/><Relationship Id="rId7687" Type="http://schemas.openxmlformats.org/officeDocument/2006/relationships/hyperlink" Target="http://catalog2.corning.com/LifeSciences/en-GB/shopping/index.aspx" TargetMode="External"/><Relationship Id="rId2082" Type="http://schemas.openxmlformats.org/officeDocument/2006/relationships/hyperlink" Target="http://www.corning.com/worldwide/en/products/life-sciences/resources/brands/falcon-brand-products.html" TargetMode="External"/><Relationship Id="rId3133" Type="http://schemas.openxmlformats.org/officeDocument/2006/relationships/hyperlink" Target="http://catalog2.corning.com/LifeSciences/en-GB/shopping/index.aspx" TargetMode="External"/><Relationship Id="rId6289" Type="http://schemas.openxmlformats.org/officeDocument/2006/relationships/hyperlink" Target="http://catalog2.corning.com/LifeSciences/en-GB/shopping/index.aspx" TargetMode="External"/><Relationship Id="rId8738" Type="http://schemas.openxmlformats.org/officeDocument/2006/relationships/hyperlink" Target="http://catalog2.corning.com/LifeSciences/en-GB/shopping/index.aspx" TargetMode="External"/><Relationship Id="rId7754" Type="http://schemas.openxmlformats.org/officeDocument/2006/relationships/hyperlink" Target="http://catalog2.corning.com/LifeSciences/en-GB/shopping/index.aspx" TargetMode="External"/><Relationship Id="rId8805" Type="http://schemas.openxmlformats.org/officeDocument/2006/relationships/hyperlink" Target="http://catalog2.corning.com/LifeSciences/en-GB/shopping/index.aspx" TargetMode="External"/><Relationship Id="rId2899" Type="http://schemas.openxmlformats.org/officeDocument/2006/relationships/hyperlink" Target="http://www.corning.com/worldwide/en/products/life-sciences/resources/brands/axygen-brand-products.html" TargetMode="External"/><Relationship Id="rId3200" Type="http://schemas.openxmlformats.org/officeDocument/2006/relationships/hyperlink" Target="http://catalog2.corning.com/LifeSciences/en-GB/shopping/index.aspx" TargetMode="External"/><Relationship Id="rId6356" Type="http://schemas.openxmlformats.org/officeDocument/2006/relationships/hyperlink" Target="http://catalog2.corning.com/LifeSciences/en-GB/shopping/index.aspx" TargetMode="External"/><Relationship Id="rId6770" Type="http://schemas.openxmlformats.org/officeDocument/2006/relationships/hyperlink" Target="http://catalog2.corning.com/LifeSciences/en-GB/shopping/index.aspx" TargetMode="External"/><Relationship Id="rId7407" Type="http://schemas.openxmlformats.org/officeDocument/2006/relationships/hyperlink" Target="http://catalog2.corning.com/LifeSciences/en-GB/shopping/index.aspx" TargetMode="External"/><Relationship Id="rId7821" Type="http://schemas.openxmlformats.org/officeDocument/2006/relationships/hyperlink" Target="http://catalog2.corning.com/LifeSciences/en-GB/shopping/index.aspx" TargetMode="External"/><Relationship Id="rId121" Type="http://schemas.openxmlformats.org/officeDocument/2006/relationships/hyperlink" Target="http://catalog2.corning.com/LifeSciences/en-GB/shopping/index.aspx" TargetMode="External"/><Relationship Id="rId2966" Type="http://schemas.openxmlformats.org/officeDocument/2006/relationships/hyperlink" Target="http://www.corning.com/worldwide/en/products/life-sciences/resources/brands/axygen-brand-products.html" TargetMode="External"/><Relationship Id="rId5372" Type="http://schemas.openxmlformats.org/officeDocument/2006/relationships/hyperlink" Target="http://catalog2.corning.com/LifeSciences/en-GB/shopping/index.aspx" TargetMode="External"/><Relationship Id="rId6009" Type="http://schemas.openxmlformats.org/officeDocument/2006/relationships/hyperlink" Target="http://catalog2.corning.com/LifeSciences/en-GB/shopping/index.aspx" TargetMode="External"/><Relationship Id="rId6423" Type="http://schemas.openxmlformats.org/officeDocument/2006/relationships/hyperlink" Target="http://catalog2.corning.com/LifeSciences/en-GB/shopping/index.aspx" TargetMode="External"/><Relationship Id="rId938" Type="http://schemas.openxmlformats.org/officeDocument/2006/relationships/hyperlink" Target="http://catalog2.corning.com/LifeSciences/en-GB/shopping/index.aspx" TargetMode="External"/><Relationship Id="rId1568" Type="http://schemas.openxmlformats.org/officeDocument/2006/relationships/hyperlink" Target="http://catalog2.corning.com/LifeSciences/en-GB/shopping/index.aspx" TargetMode="External"/><Relationship Id="rId2619" Type="http://schemas.openxmlformats.org/officeDocument/2006/relationships/hyperlink" Target="http://www.corning.com/worldwide/en/products/life-sciences/resources/brands/axygen-brand-products.html" TargetMode="External"/><Relationship Id="rId5025" Type="http://schemas.openxmlformats.org/officeDocument/2006/relationships/hyperlink" Target="http://catalog2.corning.com/LifeSciences/en-GB/shopping/index.aspx" TargetMode="External"/><Relationship Id="rId8595" Type="http://schemas.openxmlformats.org/officeDocument/2006/relationships/hyperlink" Target="http://catalog2.corning.com/LifeSciences/en-GB/shopping/index.aspx" TargetMode="External"/><Relationship Id="rId1635" Type="http://schemas.openxmlformats.org/officeDocument/2006/relationships/hyperlink" Target="http://catalog2.corning.com/LifeSciences/en-GB/shopping/index.aspx" TargetMode="External"/><Relationship Id="rId1982" Type="http://schemas.openxmlformats.org/officeDocument/2006/relationships/hyperlink" Target="http://www.corning.com/worldwide/en/products/life-sciences/resources/brands/falcon-brand-products.html" TargetMode="External"/><Relationship Id="rId4041" Type="http://schemas.openxmlformats.org/officeDocument/2006/relationships/hyperlink" Target="http://catalog2.corning.com/LifeSciences/en-GB/shopping/index.aspx" TargetMode="External"/><Relationship Id="rId7197" Type="http://schemas.openxmlformats.org/officeDocument/2006/relationships/hyperlink" Target="http://catalog2.corning.com/LifeSciences/en-GB/shopping/index.aspx" TargetMode="External"/><Relationship Id="rId8248" Type="http://schemas.openxmlformats.org/officeDocument/2006/relationships/hyperlink" Target="http://catalog2.corning.com/LifeSciences/en-GB/shopping/index.aspx" TargetMode="External"/><Relationship Id="rId8662" Type="http://schemas.openxmlformats.org/officeDocument/2006/relationships/hyperlink" Target="http://catalog2.corning.com/LifeSciences/en-GB/shopping/index.aspx" TargetMode="External"/><Relationship Id="rId7264" Type="http://schemas.openxmlformats.org/officeDocument/2006/relationships/hyperlink" Target="http://catalog2.corning.com/LifeSciences/en-GB/shopping/index.aspx" TargetMode="External"/><Relationship Id="rId8315" Type="http://schemas.openxmlformats.org/officeDocument/2006/relationships/hyperlink" Target="http://catalog2.corning.com/LifeSciences/en-GB/shopping/index.aspx" TargetMode="External"/><Relationship Id="rId1702" Type="http://schemas.openxmlformats.org/officeDocument/2006/relationships/hyperlink" Target="http://www.corning.com/worldwide/en/products/life-sciences/resources/brands/falcon-brand-products.html" TargetMode="External"/><Relationship Id="rId4858" Type="http://schemas.openxmlformats.org/officeDocument/2006/relationships/hyperlink" Target="http://catalog2.corning.com/LifeSciences/en-GB/shopping/index.aspx" TargetMode="External"/><Relationship Id="rId5909" Type="http://schemas.openxmlformats.org/officeDocument/2006/relationships/hyperlink" Target="http://catalog2.corning.com/LifeSciences/en-GB/shopping/index.aspx" TargetMode="External"/><Relationship Id="rId3874" Type="http://schemas.openxmlformats.org/officeDocument/2006/relationships/hyperlink" Target="http://catalog2.corning.com/LifeSciences/en-GB/shopping/index.aspx" TargetMode="External"/><Relationship Id="rId4925" Type="http://schemas.openxmlformats.org/officeDocument/2006/relationships/hyperlink" Target="http://catalog2.corning.com/LifeSciences/en-GB/shopping/index.aspx" TargetMode="External"/><Relationship Id="rId6280" Type="http://schemas.openxmlformats.org/officeDocument/2006/relationships/hyperlink" Target="http://catalog2.corning.com/LifeSciences/en-GB/shopping/index.aspx" TargetMode="External"/><Relationship Id="rId7331" Type="http://schemas.openxmlformats.org/officeDocument/2006/relationships/hyperlink" Target="http://catalog2.corning.com/LifeSciences/en-GB/shopping/index.aspx" TargetMode="External"/><Relationship Id="rId9089" Type="http://schemas.openxmlformats.org/officeDocument/2006/relationships/hyperlink" Target="http://catalog2.corning.com/LifeSciences/en-GB/shopping/index.aspx" TargetMode="External"/><Relationship Id="rId795" Type="http://schemas.openxmlformats.org/officeDocument/2006/relationships/hyperlink" Target="http://catalog2.corning.com/LifeSciences/en-GB/shopping/index.aspx" TargetMode="External"/><Relationship Id="rId2476" Type="http://schemas.openxmlformats.org/officeDocument/2006/relationships/hyperlink" Target="http://www.corning.com/worldwide/en/products/life-sciences/resources/brands/axygen-brand-products.html" TargetMode="External"/><Relationship Id="rId2890" Type="http://schemas.openxmlformats.org/officeDocument/2006/relationships/hyperlink" Target="http://www.corning.com/worldwide/en/products/life-sciences/resources/brands/axygen-brand-products.html" TargetMode="External"/><Relationship Id="rId3527" Type="http://schemas.openxmlformats.org/officeDocument/2006/relationships/hyperlink" Target="http://catalog2.corning.com/LifeSciences/en-GB/shopping/index.aspx" TargetMode="External"/><Relationship Id="rId3941" Type="http://schemas.openxmlformats.org/officeDocument/2006/relationships/hyperlink" Target="http://catalog2.corning.com/LifeSciences/en-GB/shopping/index.aspx" TargetMode="External"/><Relationship Id="rId448" Type="http://schemas.openxmlformats.org/officeDocument/2006/relationships/hyperlink" Target="http://catalog2.corning.com/LifeSciences/en-GB/shopping/index.aspx" TargetMode="External"/><Relationship Id="rId862" Type="http://schemas.openxmlformats.org/officeDocument/2006/relationships/hyperlink" Target="http://catalog2.corning.com/LifeSciences/en-GB/shopping/index.aspx" TargetMode="External"/><Relationship Id="rId1078" Type="http://schemas.openxmlformats.org/officeDocument/2006/relationships/hyperlink" Target="http://catalog2.corning.com/LifeSciences/en-GB/shopping/index.aspx" TargetMode="External"/><Relationship Id="rId1492" Type="http://schemas.openxmlformats.org/officeDocument/2006/relationships/hyperlink" Target="http://catalog2.corning.com/LifeSciences/en-GB/shopping/index.aspx" TargetMode="External"/><Relationship Id="rId2129" Type="http://schemas.openxmlformats.org/officeDocument/2006/relationships/hyperlink" Target="http://www.corning.com/worldwide/en/products/life-sciences/resources/brands/falcon-brand-products.html" TargetMode="External"/><Relationship Id="rId2543" Type="http://schemas.openxmlformats.org/officeDocument/2006/relationships/hyperlink" Target="http://www.corning.com/worldwide/en/products/life-sciences/resources/brands/axygen-brand-products.html" TargetMode="External"/><Relationship Id="rId5699" Type="http://schemas.openxmlformats.org/officeDocument/2006/relationships/hyperlink" Target="http://catalog2.corning.com/LifeSciences/en-GB/shopping/index.aspx" TargetMode="External"/><Relationship Id="rId6000" Type="http://schemas.openxmlformats.org/officeDocument/2006/relationships/hyperlink" Target="http://catalog2.corning.com/LifeSciences/en-GB/shopping/index.aspx" TargetMode="External"/><Relationship Id="rId9156" Type="http://schemas.openxmlformats.org/officeDocument/2006/relationships/hyperlink" Target="http://catalog2.corning.com/LifeSciences/en-GB/shopping/index.aspx" TargetMode="External"/><Relationship Id="rId515" Type="http://schemas.openxmlformats.org/officeDocument/2006/relationships/hyperlink" Target="http://catalog2.corning.com/LifeSciences/en-GB/shopping/index.aspx" TargetMode="External"/><Relationship Id="rId1145" Type="http://schemas.openxmlformats.org/officeDocument/2006/relationships/hyperlink" Target="http://catalog2.corning.com/LifeSciences/en-GB/shopping/index.aspx" TargetMode="External"/><Relationship Id="rId5766" Type="http://schemas.openxmlformats.org/officeDocument/2006/relationships/hyperlink" Target="http://catalog2.corning.com/LifeSciences/en-GB/shopping/index.aspx" TargetMode="External"/><Relationship Id="rId8172" Type="http://schemas.openxmlformats.org/officeDocument/2006/relationships/hyperlink" Target="http://catalog2.corning.com/LifeSciences/en-GB/shopping/index.aspx" TargetMode="External"/><Relationship Id="rId9223" Type="http://schemas.openxmlformats.org/officeDocument/2006/relationships/hyperlink" Target="http://catalog2.corning.com/LifeSciences/en-GB/shopping/index.aspx" TargetMode="External"/><Relationship Id="rId1212" Type="http://schemas.openxmlformats.org/officeDocument/2006/relationships/hyperlink" Target="http://catalog2.corning.com/LifeSciences/en-GB/shopping/index.aspx" TargetMode="External"/><Relationship Id="rId2610" Type="http://schemas.openxmlformats.org/officeDocument/2006/relationships/hyperlink" Target="http://www.corning.com/worldwide/en/products/life-sciences/resources/brands/axygen-brand-products.html" TargetMode="External"/><Relationship Id="rId4368" Type="http://schemas.openxmlformats.org/officeDocument/2006/relationships/hyperlink" Target="http://catalog2.corning.com/LifeSciences/en-GB/shopping/index.aspx" TargetMode="External"/><Relationship Id="rId5419" Type="http://schemas.openxmlformats.org/officeDocument/2006/relationships/hyperlink" Target="http://catalog2.corning.com/LifeSciences/en-GB/shopping/index.aspx" TargetMode="External"/><Relationship Id="rId6817" Type="http://schemas.openxmlformats.org/officeDocument/2006/relationships/hyperlink" Target="http://catalog2.corning.com/LifeSciences/en-GB/shopping/index.aspx" TargetMode="External"/><Relationship Id="rId4782" Type="http://schemas.openxmlformats.org/officeDocument/2006/relationships/hyperlink" Target="http://catalog2.corning.com/LifeSciences/en-GB/shopping/index.aspx" TargetMode="External"/><Relationship Id="rId5833" Type="http://schemas.openxmlformats.org/officeDocument/2006/relationships/hyperlink" Target="http://catalog2.corning.com/LifeSciences/en-GB/shopping/index.aspx" TargetMode="External"/><Relationship Id="rId8989" Type="http://schemas.openxmlformats.org/officeDocument/2006/relationships/hyperlink" Target="http://catalog2.corning.com/LifeSciences/en-GB/shopping/index.aspx" TargetMode="External"/><Relationship Id="rId3037" Type="http://schemas.openxmlformats.org/officeDocument/2006/relationships/hyperlink" Target="http://catalog2.corning.com/LifeSciences/en-GB/shopping/index.aspx" TargetMode="External"/><Relationship Id="rId3384" Type="http://schemas.openxmlformats.org/officeDocument/2006/relationships/hyperlink" Target="http://catalog2.corning.com/LifeSciences/en-GB/shopping/index.aspx" TargetMode="External"/><Relationship Id="rId4435" Type="http://schemas.openxmlformats.org/officeDocument/2006/relationships/hyperlink" Target="http://catalog2.corning.com/LifeSciences/en-GB/shopping/index.aspx" TargetMode="External"/><Relationship Id="rId5900" Type="http://schemas.openxmlformats.org/officeDocument/2006/relationships/hyperlink" Target="http://catalog2.corning.com/LifeSciences/en-GB/shopping/index.aspx" TargetMode="External"/><Relationship Id="rId3451" Type="http://schemas.openxmlformats.org/officeDocument/2006/relationships/hyperlink" Target="http://catalog2.corning.com/LifeSciences/en-GB/shopping/index.aspx" TargetMode="External"/><Relationship Id="rId4502" Type="http://schemas.openxmlformats.org/officeDocument/2006/relationships/hyperlink" Target="http://catalog2.corning.com/LifeSciences/en-GB/shopping/index.aspx" TargetMode="External"/><Relationship Id="rId7658" Type="http://schemas.openxmlformats.org/officeDocument/2006/relationships/hyperlink" Target="http://catalog2.corning.com/LifeSciences/en-GB/shopping/index.aspx" TargetMode="External"/><Relationship Id="rId8709" Type="http://schemas.openxmlformats.org/officeDocument/2006/relationships/hyperlink" Target="http://catalog2.corning.com/LifeSciences/en-GB/shopping/index.aspx" TargetMode="External"/><Relationship Id="rId372" Type="http://schemas.openxmlformats.org/officeDocument/2006/relationships/hyperlink" Target="http://catalog2.corning.com/LifeSciences/en-GB/shopping/index.aspx" TargetMode="External"/><Relationship Id="rId2053" Type="http://schemas.openxmlformats.org/officeDocument/2006/relationships/hyperlink" Target="http://www.corning.com/worldwide/en/products/life-sciences/resources/brands/falcon-brand-products.html" TargetMode="External"/><Relationship Id="rId3104" Type="http://schemas.openxmlformats.org/officeDocument/2006/relationships/hyperlink" Target="http://catalog2.corning.com/LifeSciences/en-GB/shopping/index.aspx" TargetMode="External"/><Relationship Id="rId6674" Type="http://schemas.openxmlformats.org/officeDocument/2006/relationships/hyperlink" Target="http://catalog2.corning.com/LifeSciences/en-GB/shopping/index.aspx" TargetMode="External"/><Relationship Id="rId7725" Type="http://schemas.openxmlformats.org/officeDocument/2006/relationships/hyperlink" Target="http://catalog2.corning.com/LifeSciences/en-GB/shopping/index.aspx" TargetMode="External"/><Relationship Id="rId9080" Type="http://schemas.openxmlformats.org/officeDocument/2006/relationships/hyperlink" Target="http://catalog2.corning.com/LifeSciences/en-GB/shopping/index.aspx" TargetMode="External"/><Relationship Id="rId2120" Type="http://schemas.openxmlformats.org/officeDocument/2006/relationships/hyperlink" Target="http://www.corning.com/worldwide/en/products/life-sciences/resources/brands/falcon-brand-products.html" TargetMode="External"/><Relationship Id="rId5276" Type="http://schemas.openxmlformats.org/officeDocument/2006/relationships/hyperlink" Target="http://catalog2.corning.com/LifeSciences/en-GB/shopping/index.aspx" TargetMode="External"/><Relationship Id="rId5690" Type="http://schemas.openxmlformats.org/officeDocument/2006/relationships/hyperlink" Target="http://catalog2.corning.com/LifeSciences/en-GB/shopping/index.aspx" TargetMode="External"/><Relationship Id="rId6327" Type="http://schemas.openxmlformats.org/officeDocument/2006/relationships/hyperlink" Target="http://catalog2.corning.com/LifeSciences/en-GB/shopping/index.aspx" TargetMode="External"/><Relationship Id="rId6741" Type="http://schemas.openxmlformats.org/officeDocument/2006/relationships/hyperlink" Target="http://catalog2.corning.com/LifeSciences/en-GB/shopping/index.aspx" TargetMode="External"/><Relationship Id="rId4292" Type="http://schemas.openxmlformats.org/officeDocument/2006/relationships/hyperlink" Target="http://catalog2.corning.com/LifeSciences/en-GB/shopping/index.aspx" TargetMode="External"/><Relationship Id="rId5343" Type="http://schemas.openxmlformats.org/officeDocument/2006/relationships/hyperlink" Target="http://catalog2.corning.com/LifeSciences/en-GB/shopping/index.aspx" TargetMode="External"/><Relationship Id="rId8499" Type="http://schemas.openxmlformats.org/officeDocument/2006/relationships/hyperlink" Target="http://catalog2.corning.com/LifeSciences/en-GB/shopping/index.aspx" TargetMode="External"/><Relationship Id="rId1886" Type="http://schemas.openxmlformats.org/officeDocument/2006/relationships/hyperlink" Target="http://www.corning.com/worldwide/en/products/life-sciences/resources/brands/falcon-brand-products.html" TargetMode="External"/><Relationship Id="rId2937" Type="http://schemas.openxmlformats.org/officeDocument/2006/relationships/hyperlink" Target="http://www.corning.com/worldwide/en/products/life-sciences/resources/brands/axygen-brand-products.html" TargetMode="External"/><Relationship Id="rId909" Type="http://schemas.openxmlformats.org/officeDocument/2006/relationships/hyperlink" Target="http://catalog2.corning.com/LifeSciences/en-GB/shopping/index.aspx" TargetMode="External"/><Relationship Id="rId1539" Type="http://schemas.openxmlformats.org/officeDocument/2006/relationships/hyperlink" Target="http://catalog2.corning.com/LifeSciences/en-GB/shopping/index.aspx" TargetMode="External"/><Relationship Id="rId1953" Type="http://schemas.openxmlformats.org/officeDocument/2006/relationships/hyperlink" Target="http://www.corning.com/worldwide/en/products/life-sciences/resources/brands/falcon-brand-products.html" TargetMode="External"/><Relationship Id="rId5410" Type="http://schemas.openxmlformats.org/officeDocument/2006/relationships/hyperlink" Target="http://catalog2.corning.com/LifeSciences/en-GB/shopping/index.aspx" TargetMode="External"/><Relationship Id="rId7168" Type="http://schemas.openxmlformats.org/officeDocument/2006/relationships/hyperlink" Target="http://catalog2.corning.com/LifeSciences/en-GB/shopping/index.aspx" TargetMode="External"/><Relationship Id="rId8566" Type="http://schemas.openxmlformats.org/officeDocument/2006/relationships/hyperlink" Target="http://catalog2.corning.com/LifeSciences/en-GB/shopping/index.aspx" TargetMode="External"/><Relationship Id="rId8980" Type="http://schemas.openxmlformats.org/officeDocument/2006/relationships/hyperlink" Target="http://catalog2.corning.com/LifeSciences/en-GB/shopping/index.aspx" TargetMode="External"/><Relationship Id="rId1606" Type="http://schemas.openxmlformats.org/officeDocument/2006/relationships/hyperlink" Target="http://catalog2.corning.com/LifeSciences/en-GB/shopping/index.aspx" TargetMode="External"/><Relationship Id="rId4012" Type="http://schemas.openxmlformats.org/officeDocument/2006/relationships/hyperlink" Target="http://catalog2.corning.com/LifeSciences/en-GB/shopping/index.aspx" TargetMode="External"/><Relationship Id="rId7582" Type="http://schemas.openxmlformats.org/officeDocument/2006/relationships/hyperlink" Target="http://catalog2.corning.com/LifeSciences/en-GB/shopping/index.aspx" TargetMode="External"/><Relationship Id="rId8219" Type="http://schemas.openxmlformats.org/officeDocument/2006/relationships/hyperlink" Target="http://catalog2.corning.com/LifeSciences/en-GB/shopping/index.aspx" TargetMode="External"/><Relationship Id="rId8633" Type="http://schemas.openxmlformats.org/officeDocument/2006/relationships/hyperlink" Target="http://catalog2.corning.com/LifeSciences/en-GB/shopping/index.aspx" TargetMode="External"/><Relationship Id="rId3778" Type="http://schemas.openxmlformats.org/officeDocument/2006/relationships/hyperlink" Target="http://catalog2.corning.com/LifeSciences/en-GB/shopping/index.aspx" TargetMode="External"/><Relationship Id="rId4829" Type="http://schemas.openxmlformats.org/officeDocument/2006/relationships/hyperlink" Target="http://catalog2.corning.com/LifeSciences/en-GB/shopping/index.aspx" TargetMode="External"/><Relationship Id="rId6184" Type="http://schemas.openxmlformats.org/officeDocument/2006/relationships/hyperlink" Target="http://catalog2.corning.com/LifeSciences/en-GB/shopping/index.aspx" TargetMode="External"/><Relationship Id="rId7235" Type="http://schemas.openxmlformats.org/officeDocument/2006/relationships/hyperlink" Target="http://catalog2.corning.com/LifeSciences/en-GB/shopping/index.aspx" TargetMode="External"/><Relationship Id="rId8700" Type="http://schemas.openxmlformats.org/officeDocument/2006/relationships/hyperlink" Target="http://catalog2.corning.com/LifeSciences/en-GB/shopping/index.aspx" TargetMode="External"/><Relationship Id="rId699" Type="http://schemas.openxmlformats.org/officeDocument/2006/relationships/hyperlink" Target="http://catalog2.corning.com/LifeSciences/en-GB/shopping/index.aspx" TargetMode="External"/><Relationship Id="rId2794" Type="http://schemas.openxmlformats.org/officeDocument/2006/relationships/hyperlink" Target="http://www.corning.com/worldwide/en/products/life-sciences/resources/brands/axygen-brand-products.html" TargetMode="External"/><Relationship Id="rId3845" Type="http://schemas.openxmlformats.org/officeDocument/2006/relationships/hyperlink" Target="http://catalog2.corning.com/LifeSciences/en-GB/shopping/index.aspx" TargetMode="External"/><Relationship Id="rId6251" Type="http://schemas.openxmlformats.org/officeDocument/2006/relationships/hyperlink" Target="http://catalog2.corning.com/LifeSciences/en-GB/shopping/index.aspx" TargetMode="External"/><Relationship Id="rId7302" Type="http://schemas.openxmlformats.org/officeDocument/2006/relationships/hyperlink" Target="http://catalog2.corning.com/LifeSciences/en-GB/shopping/index.aspx" TargetMode="External"/><Relationship Id="rId766" Type="http://schemas.openxmlformats.org/officeDocument/2006/relationships/hyperlink" Target="http://catalog2.corning.com/LifeSciences/en-GB/shopping/index.aspx" TargetMode="External"/><Relationship Id="rId1396" Type="http://schemas.openxmlformats.org/officeDocument/2006/relationships/hyperlink" Target="http://catalog2.corning.com/LifeSciences/en-GB/shopping/index.aspx" TargetMode="External"/><Relationship Id="rId2447" Type="http://schemas.openxmlformats.org/officeDocument/2006/relationships/hyperlink" Target="http://www.corning.com/worldwide/en/products/life-sciences/resources/brands/axygen-brand-products.html" TargetMode="External"/><Relationship Id="rId419" Type="http://schemas.openxmlformats.org/officeDocument/2006/relationships/hyperlink" Target="http://catalog2.corning.com/LifeSciences/en-GB/shopping/index.aspx" TargetMode="External"/><Relationship Id="rId1049" Type="http://schemas.openxmlformats.org/officeDocument/2006/relationships/hyperlink" Target="http://catalog2.corning.com/LifeSciences/en-GB/shopping/index.aspx" TargetMode="External"/><Relationship Id="rId2861" Type="http://schemas.openxmlformats.org/officeDocument/2006/relationships/hyperlink" Target="http://www.corning.com/worldwide/en/products/life-sciences/resources/brands/axygen-brand-products.html" TargetMode="External"/><Relationship Id="rId3912" Type="http://schemas.openxmlformats.org/officeDocument/2006/relationships/hyperlink" Target="http://catalog2.corning.com/LifeSciences/en-GB/shopping/index.aspx" TargetMode="External"/><Relationship Id="rId8076" Type="http://schemas.openxmlformats.org/officeDocument/2006/relationships/hyperlink" Target="http://catalog2.corning.com/LifeSciences/en-GB/shopping/index.aspx" TargetMode="External"/><Relationship Id="rId9127" Type="http://schemas.openxmlformats.org/officeDocument/2006/relationships/hyperlink" Target="http://catalog2.corning.com/LifeSciences/en-GB/shopping/index.aspx" TargetMode="External"/><Relationship Id="rId833" Type="http://schemas.openxmlformats.org/officeDocument/2006/relationships/hyperlink" Target="http://catalog2.corning.com/LifeSciences/en-GB/shopping/index.aspx" TargetMode="External"/><Relationship Id="rId1116" Type="http://schemas.openxmlformats.org/officeDocument/2006/relationships/hyperlink" Target="http://catalog2.corning.com/LifeSciences/en-GB/shopping/index.aspx" TargetMode="External"/><Relationship Id="rId1463" Type="http://schemas.openxmlformats.org/officeDocument/2006/relationships/hyperlink" Target="http://catalog2.corning.com/LifeSciences/en-GB/shopping/index.aspx" TargetMode="External"/><Relationship Id="rId2514" Type="http://schemas.openxmlformats.org/officeDocument/2006/relationships/hyperlink" Target="http://www.corning.com/worldwide/en/products/life-sciences/resources/brands/axygen-brand-products.html" TargetMode="External"/><Relationship Id="rId7092" Type="http://schemas.openxmlformats.org/officeDocument/2006/relationships/hyperlink" Target="http://catalog2.corning.com/LifeSciences/en-GB/shopping/index.aspx" TargetMode="External"/><Relationship Id="rId8143" Type="http://schemas.openxmlformats.org/officeDocument/2006/relationships/hyperlink" Target="http://catalog2.corning.com/LifeSciences/en-GB/shopping/index.aspx" TargetMode="External"/><Relationship Id="rId8490" Type="http://schemas.openxmlformats.org/officeDocument/2006/relationships/hyperlink" Target="http://catalog2.corning.com/LifeSciences/en-GB/shopping/index.aspx" TargetMode="External"/><Relationship Id="rId900" Type="http://schemas.openxmlformats.org/officeDocument/2006/relationships/hyperlink" Target="http://catalog2.corning.com/LifeSciences/en-GB/shopping/index.aspx" TargetMode="External"/><Relationship Id="rId1530" Type="http://schemas.openxmlformats.org/officeDocument/2006/relationships/hyperlink" Target="http://catalog2.corning.com/LifeSciences/en-GB/shopping/index.aspx" TargetMode="External"/><Relationship Id="rId4686" Type="http://schemas.openxmlformats.org/officeDocument/2006/relationships/hyperlink" Target="http://catalog2.corning.com/LifeSciences/en-GB/shopping/index.aspx" TargetMode="External"/><Relationship Id="rId5737" Type="http://schemas.openxmlformats.org/officeDocument/2006/relationships/hyperlink" Target="http://catalog2.corning.com/LifeSciences/en-GB/shopping/index.aspx" TargetMode="External"/><Relationship Id="rId3288" Type="http://schemas.openxmlformats.org/officeDocument/2006/relationships/hyperlink" Target="http://catalog2.corning.com/LifeSciences/en-GB/shopping/index.aspx" TargetMode="External"/><Relationship Id="rId4339" Type="http://schemas.openxmlformats.org/officeDocument/2006/relationships/hyperlink" Target="http://catalog2.corning.com/LifeSciences/en-GB/shopping/index.aspx" TargetMode="External"/><Relationship Id="rId4753" Type="http://schemas.openxmlformats.org/officeDocument/2006/relationships/hyperlink" Target="http://catalog2.corning.com/LifeSciences/en-GB/shopping/index.aspx" TargetMode="External"/><Relationship Id="rId5804" Type="http://schemas.openxmlformats.org/officeDocument/2006/relationships/hyperlink" Target="http://catalog2.corning.com/LifeSciences/en-GB/shopping/index.aspx" TargetMode="External"/><Relationship Id="rId8210" Type="http://schemas.openxmlformats.org/officeDocument/2006/relationships/hyperlink" Target="http://catalog2.corning.com/LifeSciences/en-GB/shopping/index.aspx" TargetMode="External"/><Relationship Id="rId3355" Type="http://schemas.openxmlformats.org/officeDocument/2006/relationships/hyperlink" Target="http://catalog2.corning.com/LifeSciences/en-GB/shopping/index.aspx" TargetMode="External"/><Relationship Id="rId4406" Type="http://schemas.openxmlformats.org/officeDocument/2006/relationships/hyperlink" Target="http://catalog2.corning.com/LifeSciences/en-GB/shopping/index.aspx" TargetMode="External"/><Relationship Id="rId7976" Type="http://schemas.openxmlformats.org/officeDocument/2006/relationships/hyperlink" Target="http://catalog2.corning.com/LifeSciences/en-GB/shopping/index.aspx" TargetMode="External"/><Relationship Id="rId276" Type="http://schemas.openxmlformats.org/officeDocument/2006/relationships/hyperlink" Target="http://catalog2.corning.com/LifeSciences/en-GB/shopping/index.aspx" TargetMode="External"/><Relationship Id="rId690" Type="http://schemas.openxmlformats.org/officeDocument/2006/relationships/hyperlink" Target="http://catalog2.corning.com/LifeSciences/en-GB/shopping/index.aspx" TargetMode="External"/><Relationship Id="rId2371" Type="http://schemas.openxmlformats.org/officeDocument/2006/relationships/hyperlink" Target="http://www.corning.com/worldwide/en/products/life-sciences/resources/brands/axygen-brand-products.html" TargetMode="External"/><Relationship Id="rId3008" Type="http://schemas.openxmlformats.org/officeDocument/2006/relationships/hyperlink" Target="http://catalog2.corning.com/LifeSciences/en-GB/shopping/index.aspx" TargetMode="External"/><Relationship Id="rId3422" Type="http://schemas.openxmlformats.org/officeDocument/2006/relationships/hyperlink" Target="http://catalog2.corning.com/LifeSciences/en-GB/shopping/index.aspx" TargetMode="External"/><Relationship Id="rId4820" Type="http://schemas.openxmlformats.org/officeDocument/2006/relationships/hyperlink" Target="http://catalog2.corning.com/LifeSciences/en-GB/shopping/index.aspx" TargetMode="External"/><Relationship Id="rId6578" Type="http://schemas.openxmlformats.org/officeDocument/2006/relationships/hyperlink" Target="http://catalog2.corning.com/LifeSciences/en-GB/shopping/index.aspx" TargetMode="External"/><Relationship Id="rId7629" Type="http://schemas.openxmlformats.org/officeDocument/2006/relationships/hyperlink" Target="http://catalog2.corning.com/LifeSciences/en-GB/shopping/index.aspx" TargetMode="External"/><Relationship Id="rId343" Type="http://schemas.openxmlformats.org/officeDocument/2006/relationships/hyperlink" Target="http://catalog2.corning.com/LifeSciences/en-GB/shopping/index.aspx" TargetMode="External"/><Relationship Id="rId2024" Type="http://schemas.openxmlformats.org/officeDocument/2006/relationships/hyperlink" Target="http://www.corning.com/worldwide/en/products/life-sciences/resources/brands/falcon-brand-products.html" TargetMode="External"/><Relationship Id="rId6992" Type="http://schemas.openxmlformats.org/officeDocument/2006/relationships/hyperlink" Target="http://catalog2.corning.com/LifeSciences/en-GB/shopping/index.aspx" TargetMode="External"/><Relationship Id="rId9051" Type="http://schemas.openxmlformats.org/officeDocument/2006/relationships/hyperlink" Target="http://catalog2.corning.com/LifeSciences/en-GB/shopping/index.aspx" TargetMode="External"/><Relationship Id="rId1040" Type="http://schemas.openxmlformats.org/officeDocument/2006/relationships/hyperlink" Target="http://catalog2.corning.com/LifeSciences/en-GB/shopping/index.aspx" TargetMode="External"/><Relationship Id="rId4196" Type="http://schemas.openxmlformats.org/officeDocument/2006/relationships/hyperlink" Target="http://catalog2.corning.com/LifeSciences/en-GB/shopping/index.aspx" TargetMode="External"/><Relationship Id="rId5247" Type="http://schemas.openxmlformats.org/officeDocument/2006/relationships/hyperlink" Target="http://catalog2.corning.com/LifeSciences/en-GB/shopping/index.aspx" TargetMode="External"/><Relationship Id="rId5594" Type="http://schemas.openxmlformats.org/officeDocument/2006/relationships/hyperlink" Target="http://catalog2.corning.com/LifeSciences/en-GB/shopping/index.aspx" TargetMode="External"/><Relationship Id="rId6645" Type="http://schemas.openxmlformats.org/officeDocument/2006/relationships/hyperlink" Target="http://catalog2.corning.com/LifeSciences/en-GB/shopping/index.aspx" TargetMode="External"/><Relationship Id="rId410" Type="http://schemas.openxmlformats.org/officeDocument/2006/relationships/hyperlink" Target="http://catalog2.corning.com/LifeSciences/en-GB/shopping/index.aspx" TargetMode="External"/><Relationship Id="rId5661" Type="http://schemas.openxmlformats.org/officeDocument/2006/relationships/hyperlink" Target="http://catalog2.corning.com/LifeSciences/en-GB/shopping/index.aspx" TargetMode="External"/><Relationship Id="rId6712" Type="http://schemas.openxmlformats.org/officeDocument/2006/relationships/hyperlink" Target="http://catalog2.corning.com/LifeSciences/en-GB/shopping/index.aspx" TargetMode="External"/><Relationship Id="rId1857" Type="http://schemas.openxmlformats.org/officeDocument/2006/relationships/hyperlink" Target="http://www.corning.com/worldwide/en/products/life-sciences/resources/brands/falcon-brand-products.html" TargetMode="External"/><Relationship Id="rId2908" Type="http://schemas.openxmlformats.org/officeDocument/2006/relationships/hyperlink" Target="http://www.corning.com/worldwide/en/products/life-sciences/resources/brands/axygen-brand-products.html" TargetMode="External"/><Relationship Id="rId4263" Type="http://schemas.openxmlformats.org/officeDocument/2006/relationships/hyperlink" Target="http://catalog2.corning.com/LifeSciences/en-GB/shopping/index.aspx" TargetMode="External"/><Relationship Id="rId5314" Type="http://schemas.openxmlformats.org/officeDocument/2006/relationships/hyperlink" Target="http://catalog2.corning.com/LifeSciences/en-GB/shopping/index.aspx" TargetMode="External"/><Relationship Id="rId8884" Type="http://schemas.openxmlformats.org/officeDocument/2006/relationships/hyperlink" Target="http://catalog2.corning.com/LifeSciences/en-GB/shopping/index.aspx" TargetMode="External"/><Relationship Id="rId1924" Type="http://schemas.openxmlformats.org/officeDocument/2006/relationships/hyperlink" Target="http://www.corning.com/worldwide/en/products/life-sciences/resources/brands/falcon-brand-products.html" TargetMode="External"/><Relationship Id="rId4330" Type="http://schemas.openxmlformats.org/officeDocument/2006/relationships/hyperlink" Target="http://catalog2.corning.com/LifeSciences/en-GB/shopping/index.aspx" TargetMode="External"/><Relationship Id="rId7486" Type="http://schemas.openxmlformats.org/officeDocument/2006/relationships/hyperlink" Target="http://catalog2.corning.com/LifeSciences/en-GB/shopping/index.aspx" TargetMode="External"/><Relationship Id="rId8537" Type="http://schemas.openxmlformats.org/officeDocument/2006/relationships/hyperlink" Target="http://catalog2.corning.com/LifeSciences/en-GB/shopping/index.aspx" TargetMode="External"/><Relationship Id="rId8951" Type="http://schemas.openxmlformats.org/officeDocument/2006/relationships/hyperlink" Target="http://catalog2.corning.com/LifeSciences/en-GB/shopping/index.aspx" TargetMode="External"/><Relationship Id="rId6088" Type="http://schemas.openxmlformats.org/officeDocument/2006/relationships/hyperlink" Target="http://catalog2.corning.com/LifeSciences/en-GB/shopping/index.aspx" TargetMode="External"/><Relationship Id="rId7139" Type="http://schemas.openxmlformats.org/officeDocument/2006/relationships/hyperlink" Target="http://catalog2.corning.com/LifeSciences/en-GB/shopping/index.aspx" TargetMode="External"/><Relationship Id="rId7553" Type="http://schemas.openxmlformats.org/officeDocument/2006/relationships/hyperlink" Target="http://catalog2.corning.com/LifeSciences/en-GB/shopping/index.aspx" TargetMode="External"/><Relationship Id="rId8604" Type="http://schemas.openxmlformats.org/officeDocument/2006/relationships/hyperlink" Target="http://catalog2.corning.com/LifeSciences/en-GB/shopping/index.aspx" TargetMode="External"/><Relationship Id="rId2698" Type="http://schemas.openxmlformats.org/officeDocument/2006/relationships/hyperlink" Target="http://www.corning.com/worldwide/en/products/life-sciences/resources/brands/axygen-brand-products.html" TargetMode="External"/><Relationship Id="rId6155" Type="http://schemas.openxmlformats.org/officeDocument/2006/relationships/hyperlink" Target="http://catalog2.corning.com/LifeSciences/en-GB/shopping/index.aspx" TargetMode="External"/><Relationship Id="rId7206" Type="http://schemas.openxmlformats.org/officeDocument/2006/relationships/hyperlink" Target="http://catalog2.corning.com/LifeSciences/en-GB/shopping/index.aspx" TargetMode="External"/><Relationship Id="rId3749" Type="http://schemas.openxmlformats.org/officeDocument/2006/relationships/hyperlink" Target="http://catalog2.corning.com/LifeSciences/en-GB/shopping/index.aspx" TargetMode="External"/><Relationship Id="rId5171" Type="http://schemas.openxmlformats.org/officeDocument/2006/relationships/hyperlink" Target="http://catalog2.corning.com/LifeSciences/en-GB/shopping/index.aspx" TargetMode="External"/><Relationship Id="rId6222" Type="http://schemas.openxmlformats.org/officeDocument/2006/relationships/hyperlink" Target="http://catalog2.corning.com/LifeSciences/en-GB/shopping/index.aspx" TargetMode="External"/><Relationship Id="rId7620" Type="http://schemas.openxmlformats.org/officeDocument/2006/relationships/hyperlink" Target="http://catalog2.corning.com/LifeSciences/en-GB/shopping/index.aspx" TargetMode="External"/><Relationship Id="rId9378" Type="http://schemas.openxmlformats.org/officeDocument/2006/relationships/hyperlink" Target="http://catalog2.corning.com/LifeSciences/en-GB/shopping/index.aspx" TargetMode="External"/><Relationship Id="rId2765" Type="http://schemas.openxmlformats.org/officeDocument/2006/relationships/hyperlink" Target="http://www.corning.com/worldwide/en/products/life-sciences/resources/brands/axygen-brand-products.html" TargetMode="External"/><Relationship Id="rId3816" Type="http://schemas.openxmlformats.org/officeDocument/2006/relationships/hyperlink" Target="http://catalog2.corning.com/LifeSciences/en-GB/shopping/index.aspx" TargetMode="External"/><Relationship Id="rId737" Type="http://schemas.openxmlformats.org/officeDocument/2006/relationships/hyperlink" Target="http://catalog2.corning.com/LifeSciences/en-GB/shopping/index.aspx" TargetMode="External"/><Relationship Id="rId1367" Type="http://schemas.openxmlformats.org/officeDocument/2006/relationships/hyperlink" Target="http://catalog2.corning.com/LifeSciences/en-GB/shopping/index.aspx" TargetMode="External"/><Relationship Id="rId1781" Type="http://schemas.openxmlformats.org/officeDocument/2006/relationships/hyperlink" Target="http://www.corning.com/worldwide/en/products/life-sciences/resources/brands/falcon-brand-products.html" TargetMode="External"/><Relationship Id="rId2418" Type="http://schemas.openxmlformats.org/officeDocument/2006/relationships/hyperlink" Target="http://www.corning.com/worldwide/en/products/life-sciences/resources/brands/axygen-brand-products.html" TargetMode="External"/><Relationship Id="rId2832" Type="http://schemas.openxmlformats.org/officeDocument/2006/relationships/hyperlink" Target="http://www.corning.com/worldwide/en/products/life-sciences/resources/brands/axygen-brand-products.html" TargetMode="External"/><Relationship Id="rId5988" Type="http://schemas.openxmlformats.org/officeDocument/2006/relationships/hyperlink" Target="http://catalog2.corning.com/LifeSciences/en-GB/shopping/index.aspx" TargetMode="External"/><Relationship Id="rId8394" Type="http://schemas.openxmlformats.org/officeDocument/2006/relationships/hyperlink" Target="http://catalog2.corning.com/LifeSciences/en-GB/shopping/index.aspx" TargetMode="External"/><Relationship Id="rId73" Type="http://schemas.openxmlformats.org/officeDocument/2006/relationships/hyperlink" Target="http://catalog2.corning.com/LifeSciences/en-GB/shopping/index.aspx" TargetMode="External"/><Relationship Id="rId804" Type="http://schemas.openxmlformats.org/officeDocument/2006/relationships/hyperlink" Target="http://catalog2.corning.com/LifeSciences/en-GB/shopping/index.aspx" TargetMode="External"/><Relationship Id="rId1434" Type="http://schemas.openxmlformats.org/officeDocument/2006/relationships/hyperlink" Target="http://catalog2.corning.com/LifeSciences/en-GB/shopping/index.aspx" TargetMode="External"/><Relationship Id="rId8047" Type="http://schemas.openxmlformats.org/officeDocument/2006/relationships/hyperlink" Target="http://catalog2.corning.com/LifeSciences/en-GB/shopping/index.aspx" TargetMode="External"/><Relationship Id="rId8461" Type="http://schemas.openxmlformats.org/officeDocument/2006/relationships/hyperlink" Target="http://catalog2.corning.com/LifeSciences/en-GB/shopping/index.aspx" TargetMode="External"/><Relationship Id="rId1501" Type="http://schemas.openxmlformats.org/officeDocument/2006/relationships/hyperlink" Target="http://catalog2.corning.com/LifeSciences/en-GB/shopping/index.aspx" TargetMode="External"/><Relationship Id="rId4657" Type="http://schemas.openxmlformats.org/officeDocument/2006/relationships/hyperlink" Target="http://catalog2.corning.com/LifeSciences/en-GB/shopping/index.aspx" TargetMode="External"/><Relationship Id="rId5708" Type="http://schemas.openxmlformats.org/officeDocument/2006/relationships/hyperlink" Target="http://catalog2.corning.com/LifeSciences/en-GB/shopping/index.aspx" TargetMode="External"/><Relationship Id="rId7063" Type="http://schemas.openxmlformats.org/officeDocument/2006/relationships/hyperlink" Target="http://catalog2.corning.com/LifeSciences/en-GB/shopping/index.aspx" TargetMode="External"/><Relationship Id="rId8114" Type="http://schemas.openxmlformats.org/officeDocument/2006/relationships/hyperlink" Target="http://catalog2.corning.com/LifeSciences/en-GB/shopping/index.aspx" TargetMode="External"/><Relationship Id="rId3259" Type="http://schemas.openxmlformats.org/officeDocument/2006/relationships/hyperlink" Target="http://catalog2.corning.com/LifeSciences/en-GB/shopping/index.aspx" TargetMode="External"/><Relationship Id="rId7130" Type="http://schemas.openxmlformats.org/officeDocument/2006/relationships/hyperlink" Target="http://catalog2.corning.com/LifeSciences/en-GB/shopping/index.aspx" TargetMode="External"/><Relationship Id="rId594" Type="http://schemas.openxmlformats.org/officeDocument/2006/relationships/hyperlink" Target="http://catalog2.corning.com/LifeSciences/en-GB/shopping/index.aspx" TargetMode="External"/><Relationship Id="rId2275" Type="http://schemas.openxmlformats.org/officeDocument/2006/relationships/hyperlink" Target="http://www.corning.com/worldwide/en/products/life-sciences/resources/brands/axygen-brand-products.html" TargetMode="External"/><Relationship Id="rId3326" Type="http://schemas.openxmlformats.org/officeDocument/2006/relationships/hyperlink" Target="http://catalog2.corning.com/LifeSciences/en-GB/shopping/index.aspx" TargetMode="External"/><Relationship Id="rId3673" Type="http://schemas.openxmlformats.org/officeDocument/2006/relationships/hyperlink" Target="http://catalog2.corning.com/LifeSciences/en-GB/shopping/index.aspx" TargetMode="External"/><Relationship Id="rId4724" Type="http://schemas.openxmlformats.org/officeDocument/2006/relationships/hyperlink" Target="http://catalog2.corning.com/LifeSciences/en-GB/shopping/index.aspx" TargetMode="External"/><Relationship Id="rId247" Type="http://schemas.openxmlformats.org/officeDocument/2006/relationships/hyperlink" Target="http://catalog2.corning.com/LifeSciences/en-GB/shopping/index.aspx" TargetMode="External"/><Relationship Id="rId3740" Type="http://schemas.openxmlformats.org/officeDocument/2006/relationships/hyperlink" Target="http://catalog2.corning.com/LifeSciences/en-GB/shopping/index.aspx" TargetMode="External"/><Relationship Id="rId6896" Type="http://schemas.openxmlformats.org/officeDocument/2006/relationships/hyperlink" Target="http://catalog2.corning.com/LifeSciences/en-GB/shopping/index.aspx" TargetMode="External"/><Relationship Id="rId7947" Type="http://schemas.openxmlformats.org/officeDocument/2006/relationships/hyperlink" Target="http://catalog2.corning.com/LifeSciences/en-GB/shopping/index.aspx" TargetMode="External"/><Relationship Id="rId661" Type="http://schemas.openxmlformats.org/officeDocument/2006/relationships/hyperlink" Target="http://catalog2.corning.com/LifeSciences/en-GB/shopping/index.aspx" TargetMode="External"/><Relationship Id="rId1291" Type="http://schemas.openxmlformats.org/officeDocument/2006/relationships/hyperlink" Target="http://catalog2.corning.com/LifeSciences/en-GB/shopping/index.aspx" TargetMode="External"/><Relationship Id="rId2342" Type="http://schemas.openxmlformats.org/officeDocument/2006/relationships/hyperlink" Target="http://www.corning.com/worldwide/en/products/life-sciences/resources/brands/axygen-brand-products.html" TargetMode="External"/><Relationship Id="rId5498" Type="http://schemas.openxmlformats.org/officeDocument/2006/relationships/hyperlink" Target="http://catalog2.corning.com/LifeSciences/en-GB/shopping/index.aspx" TargetMode="External"/><Relationship Id="rId6549" Type="http://schemas.openxmlformats.org/officeDocument/2006/relationships/hyperlink" Target="http://catalog2.corning.com/LifeSciences/en-GB/shopping/index.aspx" TargetMode="External"/><Relationship Id="rId6963" Type="http://schemas.openxmlformats.org/officeDocument/2006/relationships/hyperlink" Target="http://catalog2.corning.com/LifeSciences/en-GB/shopping/index.aspx" TargetMode="External"/><Relationship Id="rId314" Type="http://schemas.openxmlformats.org/officeDocument/2006/relationships/hyperlink" Target="http://catalog2.corning.com/LifeSciences/en-GB/shopping/index.aspx" TargetMode="External"/><Relationship Id="rId5565" Type="http://schemas.openxmlformats.org/officeDocument/2006/relationships/hyperlink" Target="http://catalog2.corning.com/LifeSciences/en-GB/shopping/index.aspx" TargetMode="External"/><Relationship Id="rId6616" Type="http://schemas.openxmlformats.org/officeDocument/2006/relationships/hyperlink" Target="http://catalog2.corning.com/LifeSciences/en-GB/shopping/index.aspx" TargetMode="External"/><Relationship Id="rId9022" Type="http://schemas.openxmlformats.org/officeDocument/2006/relationships/hyperlink" Target="http://catalog2.corning.com/LifeSciences/en-GB/shopping/index.aspx" TargetMode="External"/><Relationship Id="rId1011" Type="http://schemas.openxmlformats.org/officeDocument/2006/relationships/hyperlink" Target="http://catalog2.corning.com/LifeSciences/en-GB/shopping/index.aspx" TargetMode="External"/><Relationship Id="rId4167" Type="http://schemas.openxmlformats.org/officeDocument/2006/relationships/hyperlink" Target="http://catalog2.corning.com/LifeSciences/en-GB/shopping/index.aspx" TargetMode="External"/><Relationship Id="rId4581" Type="http://schemas.openxmlformats.org/officeDocument/2006/relationships/hyperlink" Target="http://catalog2.corning.com/LifeSciences/en-GB/shopping/index.aspx" TargetMode="External"/><Relationship Id="rId5218" Type="http://schemas.openxmlformats.org/officeDocument/2006/relationships/hyperlink" Target="http://catalog2.corning.com/LifeSciences/en-GB/shopping/index.aspx" TargetMode="External"/><Relationship Id="rId5632" Type="http://schemas.openxmlformats.org/officeDocument/2006/relationships/hyperlink" Target="http://catalog2.corning.com/LifeSciences/en-GB/shopping/index.aspx" TargetMode="External"/><Relationship Id="rId8788" Type="http://schemas.openxmlformats.org/officeDocument/2006/relationships/hyperlink" Target="http://catalog2.corning.com/LifeSciences/en-GB/shopping/index.aspx" TargetMode="External"/><Relationship Id="rId3183" Type="http://schemas.openxmlformats.org/officeDocument/2006/relationships/hyperlink" Target="http://catalog2.corning.com/LifeSciences/en-GB/shopping/index.aspx" TargetMode="External"/><Relationship Id="rId4234" Type="http://schemas.openxmlformats.org/officeDocument/2006/relationships/hyperlink" Target="http://catalog2.corning.com/LifeSciences/en-GB/shopping/index.aspx" TargetMode="External"/><Relationship Id="rId1828" Type="http://schemas.openxmlformats.org/officeDocument/2006/relationships/hyperlink" Target="http://www.corning.com/worldwide/en/products/life-sciences/resources/brands/falcon-brand-products.html" TargetMode="External"/><Relationship Id="rId3250" Type="http://schemas.openxmlformats.org/officeDocument/2006/relationships/hyperlink" Target="http://catalog2.corning.com/LifeSciences/en-GB/shopping/index.aspx" TargetMode="External"/><Relationship Id="rId7457" Type="http://schemas.openxmlformats.org/officeDocument/2006/relationships/hyperlink" Target="http://catalog2.corning.com/LifeSciences/en-GB/shopping/index.aspx" TargetMode="External"/><Relationship Id="rId8855" Type="http://schemas.openxmlformats.org/officeDocument/2006/relationships/hyperlink" Target="http://catalog2.corning.com/LifeSciences/en-GB/shopping/index.aspx" TargetMode="External"/><Relationship Id="rId171" Type="http://schemas.openxmlformats.org/officeDocument/2006/relationships/hyperlink" Target="http://catalog2.corning.com/LifeSciences/en-GB/shopping/index.aspx" TargetMode="External"/><Relationship Id="rId4301" Type="http://schemas.openxmlformats.org/officeDocument/2006/relationships/hyperlink" Target="http://catalog2.corning.com/LifeSciences/en-GB/shopping/index.aspx" TargetMode="External"/><Relationship Id="rId6059" Type="http://schemas.openxmlformats.org/officeDocument/2006/relationships/hyperlink" Target="http://catalog2.corning.com/LifeSciences/en-GB/shopping/index.aspx" TargetMode="External"/><Relationship Id="rId7871" Type="http://schemas.openxmlformats.org/officeDocument/2006/relationships/hyperlink" Target="http://catalog2.corning.com/LifeSciences/en-GB/shopping/index.aspx" TargetMode="External"/><Relationship Id="rId8508" Type="http://schemas.openxmlformats.org/officeDocument/2006/relationships/hyperlink" Target="http://catalog2.corning.com/LifeSciences/en-GB/shopping/index.aspx" TargetMode="External"/><Relationship Id="rId8922" Type="http://schemas.openxmlformats.org/officeDocument/2006/relationships/hyperlink" Target="http://catalog2.corning.com/LifeSciences/en-GB/shopping/index.aspx" TargetMode="External"/><Relationship Id="rId6473" Type="http://schemas.openxmlformats.org/officeDocument/2006/relationships/hyperlink" Target="http://catalog2.corning.com/LifeSciences/en-GB/shopping/index.aspx" TargetMode="External"/><Relationship Id="rId7524" Type="http://schemas.openxmlformats.org/officeDocument/2006/relationships/hyperlink" Target="http://catalog2.corning.com/LifeSciences/en-GB/shopping/index.aspx" TargetMode="External"/><Relationship Id="rId988" Type="http://schemas.openxmlformats.org/officeDocument/2006/relationships/hyperlink" Target="http://catalog2.corning.com/LifeSciences/en-GB/shopping/index.aspx" TargetMode="External"/><Relationship Id="rId2669" Type="http://schemas.openxmlformats.org/officeDocument/2006/relationships/hyperlink" Target="http://www.corning.com/worldwide/en/products/life-sciences/resources/brands/axygen-brand-products.html" TargetMode="External"/><Relationship Id="rId5075" Type="http://schemas.openxmlformats.org/officeDocument/2006/relationships/hyperlink" Target="http://catalog2.corning.com/LifeSciences/en-GB/shopping/index.aspx" TargetMode="External"/><Relationship Id="rId6126" Type="http://schemas.openxmlformats.org/officeDocument/2006/relationships/hyperlink" Target="http://catalog2.corning.com/LifeSciences/en-GB/shopping/index.aspx" TargetMode="External"/><Relationship Id="rId6540" Type="http://schemas.openxmlformats.org/officeDocument/2006/relationships/hyperlink" Target="http://catalog2.corning.com/LifeSciences/en-GB/shopping/index.aspx" TargetMode="External"/><Relationship Id="rId1685" Type="http://schemas.openxmlformats.org/officeDocument/2006/relationships/hyperlink" Target="http://www.corning.com/worldwide/en/products/life-sciences/resources/brands/falcon-brand-products.html" TargetMode="External"/><Relationship Id="rId2736" Type="http://schemas.openxmlformats.org/officeDocument/2006/relationships/hyperlink" Target="http://www.corning.com/worldwide/en/products/life-sciences/resources/brands/axygen-brand-products.html" TargetMode="External"/><Relationship Id="rId4091" Type="http://schemas.openxmlformats.org/officeDocument/2006/relationships/hyperlink" Target="http://catalog2.corning.com/LifeSciences/en-GB/shopping/index.aspx" TargetMode="External"/><Relationship Id="rId5142" Type="http://schemas.openxmlformats.org/officeDocument/2006/relationships/hyperlink" Target="http://catalog2.corning.com/LifeSciences/en-GB/shopping/index.aspx" TargetMode="External"/><Relationship Id="rId8298" Type="http://schemas.openxmlformats.org/officeDocument/2006/relationships/hyperlink" Target="http://catalog2.corning.com/LifeSciences/en-GB/shopping/index.aspx" TargetMode="External"/><Relationship Id="rId9349" Type="http://schemas.openxmlformats.org/officeDocument/2006/relationships/hyperlink" Target="http://catalog2.corning.com/LifeSciences/en-GB/shopping/index.aspx" TargetMode="External"/><Relationship Id="rId708" Type="http://schemas.openxmlformats.org/officeDocument/2006/relationships/hyperlink" Target="http://catalog2.corning.com/LifeSciences/en-GB/shopping/index.aspx" TargetMode="External"/><Relationship Id="rId1338" Type="http://schemas.openxmlformats.org/officeDocument/2006/relationships/hyperlink" Target="http://catalog2.corning.com/LifeSciences/en-GB/shopping/index.aspx" TargetMode="External"/><Relationship Id="rId8365" Type="http://schemas.openxmlformats.org/officeDocument/2006/relationships/hyperlink" Target="http://catalog2.corning.com/LifeSciences/en-GB/shopping/index.aspx" TargetMode="External"/><Relationship Id="rId1405" Type="http://schemas.openxmlformats.org/officeDocument/2006/relationships/hyperlink" Target="http://catalog2.corning.com/LifeSciences/en-GB/shopping/index.aspx" TargetMode="External"/><Relationship Id="rId1752" Type="http://schemas.openxmlformats.org/officeDocument/2006/relationships/hyperlink" Target="http://www.corning.com/worldwide/en/products/life-sciences/resources/brands/falcon-brand-products.html" TargetMode="External"/><Relationship Id="rId2803" Type="http://schemas.openxmlformats.org/officeDocument/2006/relationships/hyperlink" Target="http://www.corning.com/worldwide/en/products/life-sciences/resources/brands/axygen-brand-products.html" TargetMode="External"/><Relationship Id="rId5959" Type="http://schemas.openxmlformats.org/officeDocument/2006/relationships/hyperlink" Target="http://catalog2.corning.com/LifeSciences/en-GB/shopping/index.aspx" TargetMode="External"/><Relationship Id="rId7381" Type="http://schemas.openxmlformats.org/officeDocument/2006/relationships/hyperlink" Target="http://catalog2.corning.com/LifeSciences/en-GB/shopping/index.aspx" TargetMode="External"/><Relationship Id="rId8018" Type="http://schemas.openxmlformats.org/officeDocument/2006/relationships/hyperlink" Target="http://catalog2.corning.com/LifeSciences/en-GB/shopping/index.aspx" TargetMode="External"/><Relationship Id="rId8432" Type="http://schemas.openxmlformats.org/officeDocument/2006/relationships/hyperlink" Target="http://catalog2.corning.com/LifeSciences/en-GB/shopping/index.aspx" TargetMode="External"/><Relationship Id="rId44" Type="http://schemas.openxmlformats.org/officeDocument/2006/relationships/hyperlink" Target="http://catalog2.corning.com/LifeSciences/en-GB/shopping/index.aspx" TargetMode="External"/><Relationship Id="rId4975" Type="http://schemas.openxmlformats.org/officeDocument/2006/relationships/hyperlink" Target="http://catalog2.corning.com/LifeSciences/en-GB/shopping/index.aspx" TargetMode="External"/><Relationship Id="rId7034" Type="http://schemas.openxmlformats.org/officeDocument/2006/relationships/hyperlink" Target="http://catalog2.corning.com/LifeSciences/en-GB/shopping/index.aspx" TargetMode="External"/><Relationship Id="rId498" Type="http://schemas.openxmlformats.org/officeDocument/2006/relationships/hyperlink" Target="http://catalog2.corning.com/LifeSciences/en-GB/shopping/index.aspx" TargetMode="External"/><Relationship Id="rId2179" Type="http://schemas.openxmlformats.org/officeDocument/2006/relationships/hyperlink" Target="http://www.corning.com/worldwide/en/products/life-sciences/resources/brands/falcon-brand-products.html" TargetMode="External"/><Relationship Id="rId3577" Type="http://schemas.openxmlformats.org/officeDocument/2006/relationships/hyperlink" Target="http://catalog2.corning.com/LifeSciences/en-GB/shopping/index.aspx" TargetMode="External"/><Relationship Id="rId3991" Type="http://schemas.openxmlformats.org/officeDocument/2006/relationships/hyperlink" Target="http://catalog2.corning.com/LifeSciences/en-GB/shopping/index.aspx" TargetMode="External"/><Relationship Id="rId4628" Type="http://schemas.openxmlformats.org/officeDocument/2006/relationships/hyperlink" Target="http://catalog2.corning.com/LifeSciences/en-GB/shopping/index.aspx" TargetMode="External"/><Relationship Id="rId2593" Type="http://schemas.openxmlformats.org/officeDocument/2006/relationships/hyperlink" Target="http://www.corning.com/worldwide/en/products/life-sciences/resources/brands/axygen-brand-products.html" TargetMode="External"/><Relationship Id="rId3644" Type="http://schemas.openxmlformats.org/officeDocument/2006/relationships/hyperlink" Target="http://catalog2.corning.com/LifeSciences/en-GB/shopping/index.aspx" TargetMode="External"/><Relationship Id="rId6050" Type="http://schemas.openxmlformats.org/officeDocument/2006/relationships/hyperlink" Target="http://catalog2.corning.com/LifeSciences/en-GB/shopping/index.aspx" TargetMode="External"/><Relationship Id="rId7101" Type="http://schemas.openxmlformats.org/officeDocument/2006/relationships/hyperlink" Target="http://catalog2.corning.com/LifeSciences/en-GB/shopping/index.aspx" TargetMode="External"/><Relationship Id="rId565" Type="http://schemas.openxmlformats.org/officeDocument/2006/relationships/hyperlink" Target="http://catalog2.corning.com/LifeSciences/en-GB/shopping/index.aspx" TargetMode="External"/><Relationship Id="rId1195" Type="http://schemas.openxmlformats.org/officeDocument/2006/relationships/hyperlink" Target="http://catalog2.corning.com/LifeSciences/en-GB/shopping/index.aspx" TargetMode="External"/><Relationship Id="rId2246" Type="http://schemas.openxmlformats.org/officeDocument/2006/relationships/hyperlink" Target="http://www.corning.com/worldwide/en/products/life-sciences/resources/brands/falcon-brand-products.html" TargetMode="External"/><Relationship Id="rId2660" Type="http://schemas.openxmlformats.org/officeDocument/2006/relationships/hyperlink" Target="http://www.corning.com/worldwide/en/products/life-sciences/resources/brands/axygen-brand-products.html" TargetMode="External"/><Relationship Id="rId3711" Type="http://schemas.openxmlformats.org/officeDocument/2006/relationships/hyperlink" Target="http://catalog2.corning.com/LifeSciences/en-GB/shopping/index.aspx" TargetMode="External"/><Relationship Id="rId6867" Type="http://schemas.openxmlformats.org/officeDocument/2006/relationships/hyperlink" Target="http://catalog2.corning.com/LifeSciences/en-GB/shopping/index.aspx" TargetMode="External"/><Relationship Id="rId7918" Type="http://schemas.openxmlformats.org/officeDocument/2006/relationships/hyperlink" Target="http://catalog2.corning.com/LifeSciences/en-GB/shopping/index.aspx" TargetMode="External"/><Relationship Id="rId9273" Type="http://schemas.openxmlformats.org/officeDocument/2006/relationships/hyperlink" Target="http://catalog2.corning.com/LifeSciences/en-GB/shopping/index.aspx" TargetMode="External"/><Relationship Id="rId218" Type="http://schemas.openxmlformats.org/officeDocument/2006/relationships/hyperlink" Target="http://catalog2.corning.com/LifeSciences/en-GB/shopping/index.aspx" TargetMode="External"/><Relationship Id="rId632" Type="http://schemas.openxmlformats.org/officeDocument/2006/relationships/hyperlink" Target="http://catalog2.corning.com/LifeSciences/en-GB/shopping/index.aspx" TargetMode="External"/><Relationship Id="rId1262" Type="http://schemas.openxmlformats.org/officeDocument/2006/relationships/hyperlink" Target="http://catalog2.corning.com/LifeSciences/en-GB/shopping/index.aspx" TargetMode="External"/><Relationship Id="rId2313" Type="http://schemas.openxmlformats.org/officeDocument/2006/relationships/hyperlink" Target="http://www.corning.com/worldwide/en/products/life-sciences/resources/brands/axygen-brand-products.html" TargetMode="External"/><Relationship Id="rId5469" Type="http://schemas.openxmlformats.org/officeDocument/2006/relationships/hyperlink" Target="http://catalog2.corning.com/LifeSciences/en-GB/shopping/index.aspx" TargetMode="External"/><Relationship Id="rId9340" Type="http://schemas.openxmlformats.org/officeDocument/2006/relationships/hyperlink" Target="http://catalog2.corning.com/LifeSciences/en-GB/shopping/index.aspx" TargetMode="External"/><Relationship Id="rId4485" Type="http://schemas.openxmlformats.org/officeDocument/2006/relationships/hyperlink" Target="http://catalog2.corning.com/LifeSciences/en-GB/shopping/index.aspx" TargetMode="External"/><Relationship Id="rId5536" Type="http://schemas.openxmlformats.org/officeDocument/2006/relationships/hyperlink" Target="http://catalog2.corning.com/LifeSciences/en-GB/shopping/index.aspx" TargetMode="External"/><Relationship Id="rId5883" Type="http://schemas.openxmlformats.org/officeDocument/2006/relationships/hyperlink" Target="http://catalog2.corning.com/LifeSciences/en-GB/shopping/index.aspx" TargetMode="External"/><Relationship Id="rId6934" Type="http://schemas.openxmlformats.org/officeDocument/2006/relationships/hyperlink" Target="http://catalog2.corning.com/LifeSciences/en-GB/shopping/index.aspx" TargetMode="External"/><Relationship Id="rId3087" Type="http://schemas.openxmlformats.org/officeDocument/2006/relationships/hyperlink" Target="http://catalog2.corning.com/LifeSciences/en-GB/shopping/index.aspx" TargetMode="External"/><Relationship Id="rId4138" Type="http://schemas.openxmlformats.org/officeDocument/2006/relationships/hyperlink" Target="http://catalog2.corning.com/LifeSciences/en-GB/shopping/index.aspx" TargetMode="External"/><Relationship Id="rId5950" Type="http://schemas.openxmlformats.org/officeDocument/2006/relationships/hyperlink" Target="http://catalog2.corning.com/LifeSciences/en-GB/shopping/index.aspx" TargetMode="External"/><Relationship Id="rId4552" Type="http://schemas.openxmlformats.org/officeDocument/2006/relationships/hyperlink" Target="http://catalog2.corning.com/LifeSciences/en-GB/shopping/index.aspx" TargetMode="External"/><Relationship Id="rId5603" Type="http://schemas.openxmlformats.org/officeDocument/2006/relationships/hyperlink" Target="http://catalog2.corning.com/LifeSciences/en-GB/shopping/index.aspx" TargetMode="External"/><Relationship Id="rId8759" Type="http://schemas.openxmlformats.org/officeDocument/2006/relationships/hyperlink" Target="http://catalog2.corning.com/LifeSciences/en-GB/shopping/index.aspx" TargetMode="External"/><Relationship Id="rId3154" Type="http://schemas.openxmlformats.org/officeDocument/2006/relationships/hyperlink" Target="http://catalog2.corning.com/LifeSciences/en-GB/shopping/index.aspx" TargetMode="External"/><Relationship Id="rId4205" Type="http://schemas.openxmlformats.org/officeDocument/2006/relationships/hyperlink" Target="http://catalog2.corning.com/LifeSciences/en-GB/shopping/index.aspx" TargetMode="External"/><Relationship Id="rId7775" Type="http://schemas.openxmlformats.org/officeDocument/2006/relationships/hyperlink" Target="http://catalog2.corning.com/LifeSciences/en-GB/shopping/index.aspx" TargetMode="External"/><Relationship Id="rId8826" Type="http://schemas.openxmlformats.org/officeDocument/2006/relationships/hyperlink" Target="http://catalog2.corning.com/LifeSciences/en-GB/shopping/index.aspx" TargetMode="External"/><Relationship Id="rId2170" Type="http://schemas.openxmlformats.org/officeDocument/2006/relationships/hyperlink" Target="http://www.corning.com/worldwide/en/products/life-sciences/resources/brands/falcon-brand-products.html" TargetMode="External"/><Relationship Id="rId3221" Type="http://schemas.openxmlformats.org/officeDocument/2006/relationships/hyperlink" Target="http://catalog2.corning.com/LifeSciences/en-GB/shopping/index.aspx" TargetMode="External"/><Relationship Id="rId6377" Type="http://schemas.openxmlformats.org/officeDocument/2006/relationships/hyperlink" Target="http://catalog2.corning.com/LifeSciences/en-GB/shopping/index.aspx" TargetMode="External"/><Relationship Id="rId6791" Type="http://schemas.openxmlformats.org/officeDocument/2006/relationships/hyperlink" Target="http://catalog2.corning.com/LifeSciences/en-GB/shopping/index.aspx" TargetMode="External"/><Relationship Id="rId7428" Type="http://schemas.openxmlformats.org/officeDocument/2006/relationships/hyperlink" Target="http://catalog2.corning.com/LifeSciences/en-GB/shopping/index.aspx" TargetMode="External"/><Relationship Id="rId7842" Type="http://schemas.openxmlformats.org/officeDocument/2006/relationships/hyperlink" Target="http://catalog2.corning.com/LifeSciences/en-GB/shopping/index.aspx" TargetMode="External"/><Relationship Id="rId8" Type="http://schemas.openxmlformats.org/officeDocument/2006/relationships/hyperlink" Target="http://catalog2.corning.com/LifeSciences/en-GB/shopping/index.aspx" TargetMode="External"/><Relationship Id="rId142" Type="http://schemas.openxmlformats.org/officeDocument/2006/relationships/hyperlink" Target="http://catalog2.corning.com/LifeSciences/en-GB/shopping/index.aspx" TargetMode="External"/><Relationship Id="rId2987" Type="http://schemas.openxmlformats.org/officeDocument/2006/relationships/hyperlink" Target="http://catalog2.corning.com/LifeSciences/en-GB/shopping/index.aspx" TargetMode="External"/><Relationship Id="rId5393" Type="http://schemas.openxmlformats.org/officeDocument/2006/relationships/hyperlink" Target="http://catalog2.corning.com/LifeSciences/en-GB/shopping/index.aspx" TargetMode="External"/><Relationship Id="rId6444" Type="http://schemas.openxmlformats.org/officeDocument/2006/relationships/hyperlink" Target="http://catalog2.corning.com/LifeSciences/en-GB/shopping/index.aspx" TargetMode="External"/><Relationship Id="rId959" Type="http://schemas.openxmlformats.org/officeDocument/2006/relationships/hyperlink" Target="http://catalog2.corning.com/LifeSciences/en-GB/shopping/index.aspx" TargetMode="External"/><Relationship Id="rId1589" Type="http://schemas.openxmlformats.org/officeDocument/2006/relationships/hyperlink" Target="http://catalog2.corning.com/LifeSciences/en-GB/shopping/index.aspx" TargetMode="External"/><Relationship Id="rId5046" Type="http://schemas.openxmlformats.org/officeDocument/2006/relationships/hyperlink" Target="http://catalog2.corning.com/LifeSciences/en-GB/shopping/index.aspx" TargetMode="External"/><Relationship Id="rId5460" Type="http://schemas.openxmlformats.org/officeDocument/2006/relationships/hyperlink" Target="http://catalog2.corning.com/LifeSciences/en-GB/shopping/index.aspx" TargetMode="External"/><Relationship Id="rId6511" Type="http://schemas.openxmlformats.org/officeDocument/2006/relationships/hyperlink" Target="http://catalog2.corning.com/LifeSciences/en-GB/shopping/index.aspx" TargetMode="External"/><Relationship Id="rId4062" Type="http://schemas.openxmlformats.org/officeDocument/2006/relationships/hyperlink" Target="http://catalog2.corning.com/LifeSciences/en-GB/shopping/index.aspx" TargetMode="External"/><Relationship Id="rId5113" Type="http://schemas.openxmlformats.org/officeDocument/2006/relationships/hyperlink" Target="http://catalog2.corning.com/LifeSciences/en-GB/shopping/index.aspx" TargetMode="External"/><Relationship Id="rId8269" Type="http://schemas.openxmlformats.org/officeDocument/2006/relationships/hyperlink" Target="http://catalog2.corning.com/LifeSciences/en-GB/shopping/index.aspx" TargetMode="External"/><Relationship Id="rId1656" Type="http://schemas.openxmlformats.org/officeDocument/2006/relationships/hyperlink" Target="http://catalog2.corning.com/LifeSciences/en-GB/shopping/index.aspx" TargetMode="External"/><Relationship Id="rId2707" Type="http://schemas.openxmlformats.org/officeDocument/2006/relationships/hyperlink" Target="http://www.corning.com/worldwide/en/products/life-sciences/resources/brands/axygen-brand-products.html" TargetMode="External"/><Relationship Id="rId8683" Type="http://schemas.openxmlformats.org/officeDocument/2006/relationships/hyperlink" Target="http://catalog2.corning.com/LifeSciences/en-GB/shopping/index.aspx" TargetMode="External"/><Relationship Id="rId1309" Type="http://schemas.openxmlformats.org/officeDocument/2006/relationships/hyperlink" Target="http://catalog2.corning.com/LifeSciences/en-GB/shopping/index.aspx" TargetMode="External"/><Relationship Id="rId1723" Type="http://schemas.openxmlformats.org/officeDocument/2006/relationships/hyperlink" Target="http://www.corning.com/worldwide/en/products/life-sciences/resources/brands/falcon-brand-products.html" TargetMode="External"/><Relationship Id="rId4879" Type="http://schemas.openxmlformats.org/officeDocument/2006/relationships/hyperlink" Target="http://catalog2.corning.com/LifeSciences/en-GB/shopping/index.aspx" TargetMode="External"/><Relationship Id="rId7285" Type="http://schemas.openxmlformats.org/officeDocument/2006/relationships/hyperlink" Target="http://catalog2.corning.com/LifeSciences/en-GB/shopping/index.aspx" TargetMode="External"/><Relationship Id="rId8336" Type="http://schemas.openxmlformats.org/officeDocument/2006/relationships/hyperlink" Target="http://catalog2.corning.com/LifeSciences/en-GB/shopping/index.aspx" TargetMode="External"/><Relationship Id="rId8750" Type="http://schemas.openxmlformats.org/officeDocument/2006/relationships/hyperlink" Target="http://catalog2.corning.com/LifeSciences/en-GB/shopping/index.aspx" TargetMode="External"/><Relationship Id="rId15" Type="http://schemas.openxmlformats.org/officeDocument/2006/relationships/hyperlink" Target="http://catalog2.corning.com/LifeSciences/en-GB/shopping/index.aspx" TargetMode="External"/><Relationship Id="rId3895" Type="http://schemas.openxmlformats.org/officeDocument/2006/relationships/hyperlink" Target="http://catalog2.corning.com/LifeSciences/en-GB/shopping/index.aspx" TargetMode="External"/><Relationship Id="rId4946" Type="http://schemas.openxmlformats.org/officeDocument/2006/relationships/hyperlink" Target="http://catalog2.corning.com/LifeSciences/en-GB/shopping/index.aspx" TargetMode="External"/><Relationship Id="rId7352" Type="http://schemas.openxmlformats.org/officeDocument/2006/relationships/hyperlink" Target="http://catalog2.corning.com/LifeSciences/en-GB/shopping/index.aspx" TargetMode="External"/><Relationship Id="rId8403" Type="http://schemas.openxmlformats.org/officeDocument/2006/relationships/hyperlink" Target="http://catalog2.corning.com/LifeSciences/en-GB/shopping/index.aspx" TargetMode="External"/><Relationship Id="rId2497" Type="http://schemas.openxmlformats.org/officeDocument/2006/relationships/hyperlink" Target="http://www.corning.com/worldwide/en/products/life-sciences/resources/brands/axygen-brand-products.html" TargetMode="External"/><Relationship Id="rId3548" Type="http://schemas.openxmlformats.org/officeDocument/2006/relationships/hyperlink" Target="http://catalog2.corning.com/LifeSciences/en-GB/shopping/index.aspx" TargetMode="External"/><Relationship Id="rId7005" Type="http://schemas.openxmlformats.org/officeDocument/2006/relationships/hyperlink" Target="http://catalog2.corning.com/LifeSciences/en-GB/shopping/index.aspx" TargetMode="External"/><Relationship Id="rId469" Type="http://schemas.openxmlformats.org/officeDocument/2006/relationships/hyperlink" Target="http://catalog2.corning.com/LifeSciences/en-GB/shopping/index.aspx" TargetMode="External"/><Relationship Id="rId883" Type="http://schemas.openxmlformats.org/officeDocument/2006/relationships/hyperlink" Target="http://catalog2.corning.com/LifeSciences/en-GB/shopping/index.aspx" TargetMode="External"/><Relationship Id="rId1099" Type="http://schemas.openxmlformats.org/officeDocument/2006/relationships/hyperlink" Target="http://catalog2.corning.com/LifeSciences/en-GB/shopping/index.aspx" TargetMode="External"/><Relationship Id="rId2564" Type="http://schemas.openxmlformats.org/officeDocument/2006/relationships/hyperlink" Target="http://www.corning.com/worldwide/en/products/life-sciences/resources/brands/axygen-brand-products.html" TargetMode="External"/><Relationship Id="rId3615" Type="http://schemas.openxmlformats.org/officeDocument/2006/relationships/hyperlink" Target="http://catalog2.corning.com/LifeSciences/en-GB/shopping/index.aspx" TargetMode="External"/><Relationship Id="rId3962" Type="http://schemas.openxmlformats.org/officeDocument/2006/relationships/hyperlink" Target="http://catalog2.corning.com/LifeSciences/en-GB/shopping/index.aspx" TargetMode="External"/><Relationship Id="rId6021" Type="http://schemas.openxmlformats.org/officeDocument/2006/relationships/hyperlink" Target="http://catalog2.corning.com/LifeSciences/en-GB/shopping/index.aspx" TargetMode="External"/><Relationship Id="rId9177" Type="http://schemas.openxmlformats.org/officeDocument/2006/relationships/hyperlink" Target="http://catalog2.corning.com/LifeSciences/en-GB/shopping/index.aspx" TargetMode="External"/><Relationship Id="rId536" Type="http://schemas.openxmlformats.org/officeDocument/2006/relationships/hyperlink" Target="http://catalog2.corning.com/LifeSciences/en-GB/shopping/index.aspx" TargetMode="External"/><Relationship Id="rId1166" Type="http://schemas.openxmlformats.org/officeDocument/2006/relationships/hyperlink" Target="http://catalog2.corning.com/LifeSciences/en-GB/shopping/index.aspx" TargetMode="External"/><Relationship Id="rId2217" Type="http://schemas.openxmlformats.org/officeDocument/2006/relationships/hyperlink" Target="http://www.corning.com/worldwide/en/products/life-sciences/resources/brands/falcon-brand-products.html" TargetMode="External"/><Relationship Id="rId8193" Type="http://schemas.openxmlformats.org/officeDocument/2006/relationships/hyperlink" Target="http://catalog2.corning.com/LifeSciences/en-GB/shopping/index.aspx" TargetMode="External"/><Relationship Id="rId9244" Type="http://schemas.openxmlformats.org/officeDocument/2006/relationships/hyperlink" Target="http://catalog2.corning.com/LifeSciences/en-GB/shopping/index.aspx" TargetMode="External"/><Relationship Id="rId950" Type="http://schemas.openxmlformats.org/officeDocument/2006/relationships/hyperlink" Target="http://catalog2.corning.com/LifeSciences/en-GB/shopping/index.aspx" TargetMode="External"/><Relationship Id="rId1580" Type="http://schemas.openxmlformats.org/officeDocument/2006/relationships/hyperlink" Target="http://catalog2.corning.com/LifeSciences/en-GB/shopping/index.aspx" TargetMode="External"/><Relationship Id="rId2631" Type="http://schemas.openxmlformats.org/officeDocument/2006/relationships/hyperlink" Target="http://www.corning.com/worldwide/en/products/life-sciences/resources/brands/axygen-brand-products.html" TargetMode="External"/><Relationship Id="rId4389" Type="http://schemas.openxmlformats.org/officeDocument/2006/relationships/hyperlink" Target="http://catalog2.corning.com/LifeSciences/en-GB/shopping/index.aspx" TargetMode="External"/><Relationship Id="rId5787" Type="http://schemas.openxmlformats.org/officeDocument/2006/relationships/hyperlink" Target="http://catalog2.corning.com/LifeSciences/en-GB/shopping/index.aspx" TargetMode="External"/><Relationship Id="rId6838" Type="http://schemas.openxmlformats.org/officeDocument/2006/relationships/hyperlink" Target="http://catalog2.corning.com/LifeSciences/en-GB/shopping/index.aspx" TargetMode="External"/><Relationship Id="rId603" Type="http://schemas.openxmlformats.org/officeDocument/2006/relationships/hyperlink" Target="http://catalog2.corning.com/LifeSciences/en-GB/shopping/index.aspx" TargetMode="External"/><Relationship Id="rId1233" Type="http://schemas.openxmlformats.org/officeDocument/2006/relationships/hyperlink" Target="http://catalog2.corning.com/LifeSciences/en-GB/shopping/index.aspx" TargetMode="External"/><Relationship Id="rId5854" Type="http://schemas.openxmlformats.org/officeDocument/2006/relationships/hyperlink" Target="http://catalog2.corning.com/LifeSciences/en-GB/shopping/index.aspx" TargetMode="External"/><Relationship Id="rId6905" Type="http://schemas.openxmlformats.org/officeDocument/2006/relationships/hyperlink" Target="http://catalog2.corning.com/LifeSciences/en-GB/shopping/index.aspx" TargetMode="External"/><Relationship Id="rId8260" Type="http://schemas.openxmlformats.org/officeDocument/2006/relationships/hyperlink" Target="http://catalog2.corning.com/LifeSciences/en-GB/shopping/index.aspx" TargetMode="External"/><Relationship Id="rId9311" Type="http://schemas.openxmlformats.org/officeDocument/2006/relationships/hyperlink" Target="http://catalog2.corning.com/LifeSciences/en-GB/shopping/index.aspx" TargetMode="External"/><Relationship Id="rId1300" Type="http://schemas.openxmlformats.org/officeDocument/2006/relationships/hyperlink" Target="http://catalog2.corning.com/LifeSciences/en-GB/shopping/index.aspx" TargetMode="External"/><Relationship Id="rId4456" Type="http://schemas.openxmlformats.org/officeDocument/2006/relationships/hyperlink" Target="http://catalog2.corning.com/LifeSciences/en-GB/shopping/index.aspx" TargetMode="External"/><Relationship Id="rId4870" Type="http://schemas.openxmlformats.org/officeDocument/2006/relationships/hyperlink" Target="http://catalog2.corning.com/LifeSciences/en-GB/shopping/index.aspx" TargetMode="External"/><Relationship Id="rId5507" Type="http://schemas.openxmlformats.org/officeDocument/2006/relationships/hyperlink" Target="http://catalog2.corning.com/LifeSciences/en-GB/shopping/index.aspx" TargetMode="External"/><Relationship Id="rId5921" Type="http://schemas.openxmlformats.org/officeDocument/2006/relationships/hyperlink" Target="http://catalog2.corning.com/LifeSciences/en-GB/shopping/index.aspx" TargetMode="External"/><Relationship Id="rId3058" Type="http://schemas.openxmlformats.org/officeDocument/2006/relationships/hyperlink" Target="http://catalog2.corning.com/LifeSciences/en-GB/shopping/index.aspx" TargetMode="External"/><Relationship Id="rId3472" Type="http://schemas.openxmlformats.org/officeDocument/2006/relationships/hyperlink" Target="http://catalog2.corning.com/LifeSciences/en-GB/shopping/index.aspx" TargetMode="External"/><Relationship Id="rId4109" Type="http://schemas.openxmlformats.org/officeDocument/2006/relationships/hyperlink" Target="http://catalog2.corning.com/LifeSciences/en-GB/shopping/index.aspx" TargetMode="External"/><Relationship Id="rId4523" Type="http://schemas.openxmlformats.org/officeDocument/2006/relationships/hyperlink" Target="http://catalog2.corning.com/LifeSciences/en-GB/shopping/index.aspx" TargetMode="External"/><Relationship Id="rId7679" Type="http://schemas.openxmlformats.org/officeDocument/2006/relationships/hyperlink" Target="http://catalog2.corning.com/LifeSciences/en-GB/shopping/index.aspx" TargetMode="External"/><Relationship Id="rId393" Type="http://schemas.openxmlformats.org/officeDocument/2006/relationships/hyperlink" Target="http://catalog2.corning.com/LifeSciences/en-GB/shopping/index.aspx" TargetMode="External"/><Relationship Id="rId2074" Type="http://schemas.openxmlformats.org/officeDocument/2006/relationships/hyperlink" Target="http://www.corning.com/worldwide/en/products/life-sciences/resources/brands/falcon-brand-products.html" TargetMode="External"/><Relationship Id="rId3125" Type="http://schemas.openxmlformats.org/officeDocument/2006/relationships/hyperlink" Target="http://catalog2.corning.com/LifeSciences/en-GB/shopping/index.aspx" TargetMode="External"/><Relationship Id="rId6695" Type="http://schemas.openxmlformats.org/officeDocument/2006/relationships/hyperlink" Target="http://catalog2.corning.com/LifeSciences/en-GB/shopping/index.aspx" TargetMode="External"/><Relationship Id="rId7746" Type="http://schemas.openxmlformats.org/officeDocument/2006/relationships/hyperlink" Target="http://catalog2.corning.com/LifeSciences/en-GB/shopping/index.aspx" TargetMode="External"/><Relationship Id="rId460" Type="http://schemas.openxmlformats.org/officeDocument/2006/relationships/hyperlink" Target="http://catalog2.corning.com/LifeSciences/en-GB/shopping/index.aspx" TargetMode="External"/><Relationship Id="rId1090" Type="http://schemas.openxmlformats.org/officeDocument/2006/relationships/hyperlink" Target="http://catalog2.corning.com/LifeSciences/en-GB/shopping/index.aspx" TargetMode="External"/><Relationship Id="rId2141" Type="http://schemas.openxmlformats.org/officeDocument/2006/relationships/hyperlink" Target="http://www.corning.com/worldwide/en/products/life-sciences/resources/brands/falcon-brand-products.html" TargetMode="External"/><Relationship Id="rId5297" Type="http://schemas.openxmlformats.org/officeDocument/2006/relationships/hyperlink" Target="http://catalog2.corning.com/LifeSciences/en-GB/shopping/index.aspx" TargetMode="External"/><Relationship Id="rId6348" Type="http://schemas.openxmlformats.org/officeDocument/2006/relationships/hyperlink" Target="http://catalog2.corning.com/LifeSciences/en-GB/shopping/index.aspx" TargetMode="External"/><Relationship Id="rId113" Type="http://schemas.openxmlformats.org/officeDocument/2006/relationships/hyperlink" Target="http://catalog2.corning.com/LifeSciences/en-GB/shopping/index.aspx" TargetMode="External"/><Relationship Id="rId6762" Type="http://schemas.openxmlformats.org/officeDocument/2006/relationships/hyperlink" Target="http://catalog2.corning.com/LifeSciences/en-GB/shopping/index.aspx" TargetMode="External"/><Relationship Id="rId7813" Type="http://schemas.openxmlformats.org/officeDocument/2006/relationships/hyperlink" Target="http://catalog2.corning.com/LifeSciences/en-GB/shopping/index.aspx" TargetMode="External"/><Relationship Id="rId2958" Type="http://schemas.openxmlformats.org/officeDocument/2006/relationships/hyperlink" Target="http://www.corning.com/worldwide/en/products/life-sciences/resources/brands/axygen-brand-products.html" TargetMode="External"/><Relationship Id="rId5017" Type="http://schemas.openxmlformats.org/officeDocument/2006/relationships/hyperlink" Target="http://catalog2.corning.com/LifeSciences/en-GB/shopping/index.aspx" TargetMode="External"/><Relationship Id="rId5364" Type="http://schemas.openxmlformats.org/officeDocument/2006/relationships/hyperlink" Target="http://catalog2.corning.com/LifeSciences/en-GB/shopping/index.aspx" TargetMode="External"/><Relationship Id="rId6415" Type="http://schemas.openxmlformats.org/officeDocument/2006/relationships/hyperlink" Target="http://catalog2.corning.com/LifeSciences/en-GB/shopping/index.aspx" TargetMode="External"/><Relationship Id="rId1974" Type="http://schemas.openxmlformats.org/officeDocument/2006/relationships/hyperlink" Target="http://www.corning.com/worldwide/en/products/life-sciences/resources/brands/falcon-brand-products.html" TargetMode="External"/><Relationship Id="rId4380" Type="http://schemas.openxmlformats.org/officeDocument/2006/relationships/hyperlink" Target="http://catalog2.corning.com/LifeSciences/en-GB/shopping/index.aspx" TargetMode="External"/><Relationship Id="rId5431" Type="http://schemas.openxmlformats.org/officeDocument/2006/relationships/hyperlink" Target="http://catalog2.corning.com/LifeSciences/en-GB/shopping/index.aspx" TargetMode="External"/><Relationship Id="rId8587" Type="http://schemas.openxmlformats.org/officeDocument/2006/relationships/hyperlink" Target="http://catalog2.corning.com/LifeSciences/en-GB/shopping/index.aspx" TargetMode="External"/><Relationship Id="rId1627" Type="http://schemas.openxmlformats.org/officeDocument/2006/relationships/hyperlink" Target="http://catalog2.corning.com/LifeSciences/en-GB/shopping/index.aspx" TargetMode="External"/><Relationship Id="rId4033" Type="http://schemas.openxmlformats.org/officeDocument/2006/relationships/hyperlink" Target="http://catalog2.corning.com/LifeSciences/en-GB/shopping/index.aspx" TargetMode="External"/><Relationship Id="rId7189" Type="http://schemas.openxmlformats.org/officeDocument/2006/relationships/hyperlink" Target="http://catalog2.corning.com/LifeSciences/en-GB/shopping/index.aspx" TargetMode="External"/><Relationship Id="rId8654" Type="http://schemas.openxmlformats.org/officeDocument/2006/relationships/hyperlink" Target="http://catalog2.corning.com/LifeSciences/en-GB/shopping/index.aspx" TargetMode="External"/><Relationship Id="rId3799" Type="http://schemas.openxmlformats.org/officeDocument/2006/relationships/hyperlink" Target="http://catalog2.corning.com/LifeSciences/en-GB/shopping/index.aspx" TargetMode="External"/><Relationship Id="rId4100" Type="http://schemas.openxmlformats.org/officeDocument/2006/relationships/hyperlink" Target="http://catalog2.corning.com/LifeSciences/en-GB/shopping/index.aspx" TargetMode="External"/><Relationship Id="rId7256" Type="http://schemas.openxmlformats.org/officeDocument/2006/relationships/hyperlink" Target="http://catalog2.corning.com/LifeSciences/en-GB/shopping/index.aspx" TargetMode="External"/><Relationship Id="rId7670" Type="http://schemas.openxmlformats.org/officeDocument/2006/relationships/hyperlink" Target="http://catalog2.corning.com/LifeSciences/en-GB/shopping/index.aspx" TargetMode="External"/><Relationship Id="rId8307" Type="http://schemas.openxmlformats.org/officeDocument/2006/relationships/hyperlink" Target="http://catalog2.corning.com/LifeSciences/en-GB/shopping/index.aspx" TargetMode="External"/><Relationship Id="rId8721" Type="http://schemas.openxmlformats.org/officeDocument/2006/relationships/hyperlink" Target="http://catalog2.corning.com/LifeSciences/en-GB/shopping/index.aspx" TargetMode="External"/><Relationship Id="rId6272" Type="http://schemas.openxmlformats.org/officeDocument/2006/relationships/hyperlink" Target="http://catalog2.corning.com/LifeSciences/en-GB/shopping/index.aspx" TargetMode="External"/><Relationship Id="rId7323" Type="http://schemas.openxmlformats.org/officeDocument/2006/relationships/hyperlink" Target="http://catalog2.corning.com/LifeSciences/en-GB/shopping/index.aspx" TargetMode="External"/><Relationship Id="rId3866" Type="http://schemas.openxmlformats.org/officeDocument/2006/relationships/hyperlink" Target="http://catalog2.corning.com/LifeSciences/en-GB/shopping/index.aspx" TargetMode="External"/><Relationship Id="rId4917" Type="http://schemas.openxmlformats.org/officeDocument/2006/relationships/hyperlink" Target="http://catalog2.corning.com/LifeSciences/en-GB/shopping/index.aspx" TargetMode="External"/><Relationship Id="rId787" Type="http://schemas.openxmlformats.org/officeDocument/2006/relationships/hyperlink" Target="http://catalog2.corning.com/LifeSciences/en-GB/shopping/index.aspx" TargetMode="External"/><Relationship Id="rId2468" Type="http://schemas.openxmlformats.org/officeDocument/2006/relationships/hyperlink" Target="http://www.corning.com/worldwide/en/products/life-sciences/resources/brands/axygen-brand-products.html" TargetMode="External"/><Relationship Id="rId2882" Type="http://schemas.openxmlformats.org/officeDocument/2006/relationships/hyperlink" Target="http://www.corning.com/worldwide/en/products/life-sciences/resources/brands/axygen-brand-products.html" TargetMode="External"/><Relationship Id="rId3519" Type="http://schemas.openxmlformats.org/officeDocument/2006/relationships/hyperlink" Target="http://catalog2.corning.com/LifeSciences/en-GB/shopping/index.aspx" TargetMode="External"/><Relationship Id="rId3933" Type="http://schemas.openxmlformats.org/officeDocument/2006/relationships/hyperlink" Target="http://catalog2.corning.com/LifeSciences/en-GB/shopping/index.aspx" TargetMode="External"/><Relationship Id="rId8097" Type="http://schemas.openxmlformats.org/officeDocument/2006/relationships/hyperlink" Target="http://catalog2.corning.com/LifeSciences/en-GB/shopping/index.aspx" TargetMode="External"/><Relationship Id="rId9148" Type="http://schemas.openxmlformats.org/officeDocument/2006/relationships/hyperlink" Target="http://catalog2.corning.com/LifeSciences/en-GB/shopping/index.aspx" TargetMode="External"/><Relationship Id="rId854" Type="http://schemas.openxmlformats.org/officeDocument/2006/relationships/hyperlink" Target="http://catalog2.corning.com/LifeSciences/en-GB/shopping/index.aspx" TargetMode="External"/><Relationship Id="rId1484" Type="http://schemas.openxmlformats.org/officeDocument/2006/relationships/hyperlink" Target="http://catalog2.corning.com/LifeSciences/en-GB/shopping/index.aspx" TargetMode="External"/><Relationship Id="rId2535" Type="http://schemas.openxmlformats.org/officeDocument/2006/relationships/hyperlink" Target="http://www.corning.com/worldwide/en/products/life-sciences/resources/brands/axygen-brand-products.html" TargetMode="External"/><Relationship Id="rId507" Type="http://schemas.openxmlformats.org/officeDocument/2006/relationships/hyperlink" Target="http://catalog2.corning.com/LifeSciences/en-GB/shopping/index.aspx" TargetMode="External"/><Relationship Id="rId921" Type="http://schemas.openxmlformats.org/officeDocument/2006/relationships/hyperlink" Target="http://catalog2.corning.com/LifeSciences/en-GB/shopping/index.aspx" TargetMode="External"/><Relationship Id="rId1137" Type="http://schemas.openxmlformats.org/officeDocument/2006/relationships/hyperlink" Target="http://catalog2.corning.com/LifeSciences/en-GB/shopping/index.aspx" TargetMode="External"/><Relationship Id="rId1551" Type="http://schemas.openxmlformats.org/officeDocument/2006/relationships/hyperlink" Target="http://catalog2.corning.com/LifeSciences/en-GB/shopping/index.aspx" TargetMode="External"/><Relationship Id="rId2602" Type="http://schemas.openxmlformats.org/officeDocument/2006/relationships/hyperlink" Target="http://www.corning.com/worldwide/en/products/life-sciences/resources/brands/axygen-brand-products.html" TargetMode="External"/><Relationship Id="rId5758" Type="http://schemas.openxmlformats.org/officeDocument/2006/relationships/hyperlink" Target="http://catalog2.corning.com/LifeSciences/en-GB/shopping/index.aspx" TargetMode="External"/><Relationship Id="rId6809" Type="http://schemas.openxmlformats.org/officeDocument/2006/relationships/hyperlink" Target="http://catalog2.corning.com/LifeSciences/en-GB/shopping/index.aspx" TargetMode="External"/><Relationship Id="rId8164" Type="http://schemas.openxmlformats.org/officeDocument/2006/relationships/hyperlink" Target="http://catalog2.corning.com/LifeSciences/en-GB/shopping/index.aspx" TargetMode="External"/><Relationship Id="rId9215" Type="http://schemas.openxmlformats.org/officeDocument/2006/relationships/hyperlink" Target="http://catalog2.corning.com/LifeSciences/en-GB/shopping/index.aspx" TargetMode="External"/><Relationship Id="rId1204" Type="http://schemas.openxmlformats.org/officeDocument/2006/relationships/hyperlink" Target="http://catalog2.corning.com/LifeSciences/en-GB/shopping/index.aspx" TargetMode="External"/><Relationship Id="rId4774" Type="http://schemas.openxmlformats.org/officeDocument/2006/relationships/hyperlink" Target="http://catalog2.corning.com/LifeSciences/en-GB/shopping/index.aspx" TargetMode="External"/><Relationship Id="rId5825" Type="http://schemas.openxmlformats.org/officeDocument/2006/relationships/hyperlink" Target="http://catalog2.corning.com/LifeSciences/en-GB/shopping/index.aspx" TargetMode="External"/><Relationship Id="rId7180" Type="http://schemas.openxmlformats.org/officeDocument/2006/relationships/hyperlink" Target="http://catalog2.corning.com/LifeSciences/en-GB/shopping/index.aspx" TargetMode="External"/><Relationship Id="rId8231" Type="http://schemas.openxmlformats.org/officeDocument/2006/relationships/hyperlink" Target="http://catalog2.corning.com/LifeSciences/en-GB/shopping/index.aspx" TargetMode="External"/><Relationship Id="rId3376" Type="http://schemas.openxmlformats.org/officeDocument/2006/relationships/hyperlink" Target="http://catalog2.corning.com/LifeSciences/en-GB/shopping/index.aspx" TargetMode="External"/><Relationship Id="rId4427" Type="http://schemas.openxmlformats.org/officeDocument/2006/relationships/hyperlink" Target="http://catalog2.corning.com/LifeSciences/en-GB/shopping/index.aspx" TargetMode="External"/><Relationship Id="rId297" Type="http://schemas.openxmlformats.org/officeDocument/2006/relationships/hyperlink" Target="http://catalog2.corning.com/LifeSciences/en-GB/shopping/index.aspx" TargetMode="External"/><Relationship Id="rId2392" Type="http://schemas.openxmlformats.org/officeDocument/2006/relationships/hyperlink" Target="http://www.corning.com/worldwide/en/products/life-sciences/resources/brands/axygen-brand-products.html" TargetMode="External"/><Relationship Id="rId3029" Type="http://schemas.openxmlformats.org/officeDocument/2006/relationships/hyperlink" Target="http://catalog2.corning.com/LifeSciences/en-GB/shopping/index.aspx" TargetMode="External"/><Relationship Id="rId3790" Type="http://schemas.openxmlformats.org/officeDocument/2006/relationships/hyperlink" Target="http://catalog2.corning.com/LifeSciences/en-GB/shopping/index.aspx" TargetMode="External"/><Relationship Id="rId4841" Type="http://schemas.openxmlformats.org/officeDocument/2006/relationships/hyperlink" Target="http://catalog2.corning.com/LifeSciences/en-GB/shopping/index.aspx" TargetMode="External"/><Relationship Id="rId6599" Type="http://schemas.openxmlformats.org/officeDocument/2006/relationships/hyperlink" Target="http://catalog2.corning.com/LifeSciences/en-GB/shopping/index.aspx" TargetMode="External"/><Relationship Id="rId7997" Type="http://schemas.openxmlformats.org/officeDocument/2006/relationships/hyperlink" Target="http://catalog2.corning.com/LifeSciences/en-GB/shopping/index.aspx" TargetMode="External"/><Relationship Id="rId364" Type="http://schemas.openxmlformats.org/officeDocument/2006/relationships/hyperlink" Target="http://catalog2.corning.com/LifeSciences/en-GB/shopping/index.aspx" TargetMode="External"/><Relationship Id="rId2045" Type="http://schemas.openxmlformats.org/officeDocument/2006/relationships/hyperlink" Target="http://www.corning.com/worldwide/en/products/life-sciences/resources/brands/falcon-brand-products.html" TargetMode="External"/><Relationship Id="rId3443" Type="http://schemas.openxmlformats.org/officeDocument/2006/relationships/hyperlink" Target="http://catalog2.corning.com/LifeSciences/en-GB/shopping/index.aspx" TargetMode="External"/><Relationship Id="rId9072" Type="http://schemas.openxmlformats.org/officeDocument/2006/relationships/hyperlink" Target="http://catalog2.corning.com/LifeSciences/en-GB/shopping/index.aspx" TargetMode="External"/><Relationship Id="rId3510" Type="http://schemas.openxmlformats.org/officeDocument/2006/relationships/hyperlink" Target="http://catalog2.corning.com/LifeSciences/en-GB/shopping/index.aspx" TargetMode="External"/><Relationship Id="rId6666" Type="http://schemas.openxmlformats.org/officeDocument/2006/relationships/hyperlink" Target="http://catalog2.corning.com/LifeSciences/en-GB/shopping/index.aspx" TargetMode="External"/><Relationship Id="rId7717" Type="http://schemas.openxmlformats.org/officeDocument/2006/relationships/hyperlink" Target="http://catalog2.corning.com/LifeSciences/en-GB/shopping/index.aspx" TargetMode="External"/><Relationship Id="rId431" Type="http://schemas.openxmlformats.org/officeDocument/2006/relationships/hyperlink" Target="http://catalog2.corning.com/LifeSciences/en-GB/shopping/index.aspx" TargetMode="External"/><Relationship Id="rId1061" Type="http://schemas.openxmlformats.org/officeDocument/2006/relationships/hyperlink" Target="http://catalog2.corning.com/LifeSciences/en-GB/shopping/index.aspx" TargetMode="External"/><Relationship Id="rId2112" Type="http://schemas.openxmlformats.org/officeDocument/2006/relationships/hyperlink" Target="http://www.corning.com/worldwide/en/products/life-sciences/resources/brands/falcon-brand-products.html" TargetMode="External"/><Relationship Id="rId5268" Type="http://schemas.openxmlformats.org/officeDocument/2006/relationships/hyperlink" Target="http://catalog2.corning.com/LifeSciences/en-GB/shopping/index.aspx" TargetMode="External"/><Relationship Id="rId5682" Type="http://schemas.openxmlformats.org/officeDocument/2006/relationships/hyperlink" Target="http://catalog2.corning.com/LifeSciences/en-GB/shopping/index.aspx" TargetMode="External"/><Relationship Id="rId6319" Type="http://schemas.openxmlformats.org/officeDocument/2006/relationships/hyperlink" Target="http://catalog2.corning.com/LifeSciences/en-GB/shopping/index.aspx" TargetMode="External"/><Relationship Id="rId6733" Type="http://schemas.openxmlformats.org/officeDocument/2006/relationships/hyperlink" Target="http://catalog2.corning.com/LifeSciences/en-GB/shopping/index.aspx" TargetMode="External"/><Relationship Id="rId1878" Type="http://schemas.openxmlformats.org/officeDocument/2006/relationships/hyperlink" Target="http://www.corning.com/worldwide/en/products/life-sciences/resources/brands/falcon-brand-products.html" TargetMode="External"/><Relationship Id="rId2929" Type="http://schemas.openxmlformats.org/officeDocument/2006/relationships/hyperlink" Target="http://www.corning.com/worldwide/en/products/life-sciences/resources/brands/axygen-brand-products.html" TargetMode="External"/><Relationship Id="rId4284" Type="http://schemas.openxmlformats.org/officeDocument/2006/relationships/hyperlink" Target="http://catalog2.corning.com/LifeSciences/en-GB/shopping/index.aspx" TargetMode="External"/><Relationship Id="rId5335" Type="http://schemas.openxmlformats.org/officeDocument/2006/relationships/hyperlink" Target="http://catalog2.corning.com/LifeSciences/en-GB/shopping/index.aspx" TargetMode="External"/><Relationship Id="rId4351" Type="http://schemas.openxmlformats.org/officeDocument/2006/relationships/hyperlink" Target="http://catalog2.corning.com/LifeSciences/en-GB/shopping/index.aspx" TargetMode="External"/><Relationship Id="rId5402" Type="http://schemas.openxmlformats.org/officeDocument/2006/relationships/hyperlink" Target="http://catalog2.corning.com/LifeSciences/en-GB/shopping/index.aspx" TargetMode="External"/><Relationship Id="rId6800" Type="http://schemas.openxmlformats.org/officeDocument/2006/relationships/hyperlink" Target="http://catalog2.corning.com/LifeSciences/en-GB/shopping/index.aspx" TargetMode="External"/><Relationship Id="rId8558" Type="http://schemas.openxmlformats.org/officeDocument/2006/relationships/hyperlink" Target="http://catalog2.corning.com/LifeSciences/en-GB/shopping/index.aspx" TargetMode="External"/><Relationship Id="rId1945" Type="http://schemas.openxmlformats.org/officeDocument/2006/relationships/hyperlink" Target="http://www.corning.com/worldwide/en/products/life-sciences/resources/brands/falcon-brand-products.html" TargetMode="External"/><Relationship Id="rId4004" Type="http://schemas.openxmlformats.org/officeDocument/2006/relationships/hyperlink" Target="http://catalog2.corning.com/LifeSciences/en-GB/shopping/index.aspx" TargetMode="External"/><Relationship Id="rId8972" Type="http://schemas.openxmlformats.org/officeDocument/2006/relationships/hyperlink" Target="http://catalog2.corning.com/LifeSciences/en-GB/shopping/index.aspx" TargetMode="External"/><Relationship Id="rId3020" Type="http://schemas.openxmlformats.org/officeDocument/2006/relationships/hyperlink" Target="http://catalog2.corning.com/LifeSciences/en-GB/shopping/index.aspx" TargetMode="External"/><Relationship Id="rId6176" Type="http://schemas.openxmlformats.org/officeDocument/2006/relationships/hyperlink" Target="http://catalog2.corning.com/LifeSciences/en-GB/shopping/index.aspx" TargetMode="External"/><Relationship Id="rId7227" Type="http://schemas.openxmlformats.org/officeDocument/2006/relationships/hyperlink" Target="http://catalog2.corning.com/LifeSciences/en-GB/shopping/index.aspx" TargetMode="External"/><Relationship Id="rId7574" Type="http://schemas.openxmlformats.org/officeDocument/2006/relationships/hyperlink" Target="http://catalog2.corning.com/LifeSciences/en-GB/shopping/index.aspx" TargetMode="External"/><Relationship Id="rId8625" Type="http://schemas.openxmlformats.org/officeDocument/2006/relationships/hyperlink" Target="http://catalog2.corning.com/LifeSciences/en-GB/shopping/index.aspx" TargetMode="External"/><Relationship Id="rId6590" Type="http://schemas.openxmlformats.org/officeDocument/2006/relationships/hyperlink" Target="http://catalog2.corning.com/LifeSciences/en-GB/shopping/index.aspx" TargetMode="External"/><Relationship Id="rId7641" Type="http://schemas.openxmlformats.org/officeDocument/2006/relationships/hyperlink" Target="http://catalog2.corning.com/LifeSciences/en-GB/shopping/index.aspx" TargetMode="External"/><Relationship Id="rId2786" Type="http://schemas.openxmlformats.org/officeDocument/2006/relationships/hyperlink" Target="http://www.corning.com/worldwide/en/products/life-sciences/resources/brands/axygen-brand-products.html" TargetMode="External"/><Relationship Id="rId3837" Type="http://schemas.openxmlformats.org/officeDocument/2006/relationships/hyperlink" Target="http://catalog2.corning.com/LifeSciences/en-GB/shopping/index.aspx" TargetMode="External"/><Relationship Id="rId5192" Type="http://schemas.openxmlformats.org/officeDocument/2006/relationships/hyperlink" Target="http://catalog2.corning.com/LifeSciences/en-GB/shopping/index.aspx" TargetMode="External"/><Relationship Id="rId6243" Type="http://schemas.openxmlformats.org/officeDocument/2006/relationships/hyperlink" Target="http://catalog2.corning.com/LifeSciences/en-GB/shopping/index.aspx" TargetMode="External"/><Relationship Id="rId9399" Type="http://schemas.openxmlformats.org/officeDocument/2006/relationships/hyperlink" Target="http://catalog2.corning.com/LifeSciences/en-GB/shopping/index.aspx" TargetMode="External"/><Relationship Id="rId758" Type="http://schemas.openxmlformats.org/officeDocument/2006/relationships/hyperlink" Target="http://catalog2.corning.com/LifeSciences/en-GB/shopping/index.aspx" TargetMode="External"/><Relationship Id="rId1388" Type="http://schemas.openxmlformats.org/officeDocument/2006/relationships/hyperlink" Target="http://catalog2.corning.com/LifeSciences/en-GB/shopping/index.aspx" TargetMode="External"/><Relationship Id="rId2439" Type="http://schemas.openxmlformats.org/officeDocument/2006/relationships/hyperlink" Target="http://www.corning.com/worldwide/en/products/life-sciences/resources/brands/axygen-brand-products.html" TargetMode="External"/><Relationship Id="rId2853" Type="http://schemas.openxmlformats.org/officeDocument/2006/relationships/hyperlink" Target="http://www.corning.com/worldwide/en/products/life-sciences/resources/brands/axygen-brand-products.html" TargetMode="External"/><Relationship Id="rId3904" Type="http://schemas.openxmlformats.org/officeDocument/2006/relationships/hyperlink" Target="http://catalog2.corning.com/LifeSciences/en-GB/shopping/index.aspx" TargetMode="External"/><Relationship Id="rId6310" Type="http://schemas.openxmlformats.org/officeDocument/2006/relationships/hyperlink" Target="http://catalog2.corning.com/LifeSciences/en-GB/shopping/index.aspx" TargetMode="External"/><Relationship Id="rId94" Type="http://schemas.openxmlformats.org/officeDocument/2006/relationships/hyperlink" Target="http://catalog2.corning.com/LifeSciences/en-GB/shopping/index.aspx" TargetMode="External"/><Relationship Id="rId825" Type="http://schemas.openxmlformats.org/officeDocument/2006/relationships/hyperlink" Target="http://catalog2.corning.com/LifeSciences/en-GB/shopping/index.aspx" TargetMode="External"/><Relationship Id="rId1455" Type="http://schemas.openxmlformats.org/officeDocument/2006/relationships/hyperlink" Target="http://catalog2.corning.com/LifeSciences/en-GB/shopping/index.aspx" TargetMode="External"/><Relationship Id="rId2506" Type="http://schemas.openxmlformats.org/officeDocument/2006/relationships/hyperlink" Target="http://www.corning.com/worldwide/en/products/life-sciences/resources/brands/axygen-brand-products.html" TargetMode="External"/><Relationship Id="rId8068" Type="http://schemas.openxmlformats.org/officeDocument/2006/relationships/hyperlink" Target="http://catalog2.corning.com/LifeSciences/en-GB/shopping/index.aspx" TargetMode="External"/><Relationship Id="rId8482" Type="http://schemas.openxmlformats.org/officeDocument/2006/relationships/hyperlink" Target="http://catalog2.corning.com/LifeSciences/en-GB/shopping/index.aspx" TargetMode="External"/><Relationship Id="rId9119" Type="http://schemas.openxmlformats.org/officeDocument/2006/relationships/hyperlink" Target="http://catalog2.corning.com/LifeSciences/en-GB/shopping/index.aspx" TargetMode="External"/><Relationship Id="rId1108" Type="http://schemas.openxmlformats.org/officeDocument/2006/relationships/hyperlink" Target="http://catalog2.corning.com/LifeSciences/en-GB/shopping/index.aspx" TargetMode="External"/><Relationship Id="rId2920" Type="http://schemas.openxmlformats.org/officeDocument/2006/relationships/hyperlink" Target="http://www.corning.com/worldwide/en/products/life-sciences/resources/brands/axygen-brand-products.html" TargetMode="External"/><Relationship Id="rId4678" Type="http://schemas.openxmlformats.org/officeDocument/2006/relationships/hyperlink" Target="http://catalog2.corning.com/LifeSciences/en-GB/shopping/index.aspx" TargetMode="External"/><Relationship Id="rId7084" Type="http://schemas.openxmlformats.org/officeDocument/2006/relationships/hyperlink" Target="http://catalog2.corning.com/LifeSciences/en-GB/shopping/index.aspx" TargetMode="External"/><Relationship Id="rId8135" Type="http://schemas.openxmlformats.org/officeDocument/2006/relationships/hyperlink" Target="http://catalog2.corning.com/LifeSciences/en-GB/shopping/index.aspx" TargetMode="External"/><Relationship Id="rId1522" Type="http://schemas.openxmlformats.org/officeDocument/2006/relationships/hyperlink" Target="http://catalog2.corning.com/LifeSciences/en-GB/shopping/index.aspx" TargetMode="External"/><Relationship Id="rId5729" Type="http://schemas.openxmlformats.org/officeDocument/2006/relationships/hyperlink" Target="http://catalog2.corning.com/LifeSciences/en-GB/shopping/index.aspx" TargetMode="External"/><Relationship Id="rId7151" Type="http://schemas.openxmlformats.org/officeDocument/2006/relationships/hyperlink" Target="http://catalog2.corning.com/LifeSciences/en-GB/shopping/index.aspx" TargetMode="External"/><Relationship Id="rId8202" Type="http://schemas.openxmlformats.org/officeDocument/2006/relationships/hyperlink" Target="http://catalog2.corning.com/LifeSciences/en-GB/shopping/index.aspx" TargetMode="External"/><Relationship Id="rId3694" Type="http://schemas.openxmlformats.org/officeDocument/2006/relationships/hyperlink" Target="http://catalog2.corning.com/LifeSciences/en-GB/shopping/index.aspx" TargetMode="External"/><Relationship Id="rId4745" Type="http://schemas.openxmlformats.org/officeDocument/2006/relationships/hyperlink" Target="http://catalog2.corning.com/LifeSciences/en-GB/shopping/index.aspx" TargetMode="External"/><Relationship Id="rId2296" Type="http://schemas.openxmlformats.org/officeDocument/2006/relationships/hyperlink" Target="http://www.corning.com/worldwide/en/products/life-sciences/resources/brands/axygen-brand-products.html" TargetMode="External"/><Relationship Id="rId3347" Type="http://schemas.openxmlformats.org/officeDocument/2006/relationships/hyperlink" Target="http://catalog2.corning.com/LifeSciences/en-GB/shopping/index.aspx" TargetMode="External"/><Relationship Id="rId3761" Type="http://schemas.openxmlformats.org/officeDocument/2006/relationships/hyperlink" Target="http://catalog2.corning.com/LifeSciences/en-GB/shopping/index.aspx" TargetMode="External"/><Relationship Id="rId4812" Type="http://schemas.openxmlformats.org/officeDocument/2006/relationships/hyperlink" Target="http://catalog2.corning.com/LifeSciences/en-GB/shopping/index.aspx" TargetMode="External"/><Relationship Id="rId7968" Type="http://schemas.openxmlformats.org/officeDocument/2006/relationships/hyperlink" Target="http://catalog2.corning.com/LifeSciences/en-GB/shopping/index.aspx" TargetMode="External"/><Relationship Id="rId268" Type="http://schemas.openxmlformats.org/officeDocument/2006/relationships/hyperlink" Target="http://catalog2.corning.com/LifeSciences/en-GB/shopping/index.aspx" TargetMode="External"/><Relationship Id="rId682" Type="http://schemas.openxmlformats.org/officeDocument/2006/relationships/hyperlink" Target="http://catalog2.corning.com/LifeSciences/en-GB/shopping/index.aspx" TargetMode="External"/><Relationship Id="rId2363" Type="http://schemas.openxmlformats.org/officeDocument/2006/relationships/hyperlink" Target="http://www.corning.com/worldwide/en/products/life-sciences/resources/brands/axygen-brand-products.html" TargetMode="External"/><Relationship Id="rId3414" Type="http://schemas.openxmlformats.org/officeDocument/2006/relationships/hyperlink" Target="http://catalog2.corning.com/LifeSciences/en-GB/shopping/index.aspx" TargetMode="External"/><Relationship Id="rId6984" Type="http://schemas.openxmlformats.org/officeDocument/2006/relationships/hyperlink" Target="http://catalog2.corning.com/LifeSciences/en-GB/shopping/index.aspx" TargetMode="External"/><Relationship Id="rId9390" Type="http://schemas.openxmlformats.org/officeDocument/2006/relationships/hyperlink" Target="http://catalog2.corning.com/LifeSciences/en-GB/shopping/index.aspx" TargetMode="External"/><Relationship Id="rId335" Type="http://schemas.openxmlformats.org/officeDocument/2006/relationships/hyperlink" Target="http://catalog2.corning.com/LifeSciences/en-GB/shopping/index.aspx" TargetMode="External"/><Relationship Id="rId2016" Type="http://schemas.openxmlformats.org/officeDocument/2006/relationships/hyperlink" Target="http://www.corning.com/worldwide/en/products/life-sciences/resources/brands/falcon-brand-products.html" TargetMode="External"/><Relationship Id="rId2430" Type="http://schemas.openxmlformats.org/officeDocument/2006/relationships/hyperlink" Target="http://www.corning.com/worldwide/en/products/life-sciences/resources/brands/axygen-brand-products.html" TargetMode="External"/><Relationship Id="rId5586" Type="http://schemas.openxmlformats.org/officeDocument/2006/relationships/hyperlink" Target="http://catalog2.corning.com/LifeSciences/en-GB/shopping/index.aspx" TargetMode="External"/><Relationship Id="rId6637" Type="http://schemas.openxmlformats.org/officeDocument/2006/relationships/hyperlink" Target="http://catalog2.corning.com/LifeSciences/en-GB/shopping/index.aspx" TargetMode="External"/><Relationship Id="rId9043" Type="http://schemas.openxmlformats.org/officeDocument/2006/relationships/hyperlink" Target="http://catalog2.corning.com/LifeSciences/en-GB/shopping/index.aspx" TargetMode="External"/><Relationship Id="rId402" Type="http://schemas.openxmlformats.org/officeDocument/2006/relationships/hyperlink" Target="http://catalog2.corning.com/LifeSciences/en-GB/shopping/index.aspx" TargetMode="External"/><Relationship Id="rId1032" Type="http://schemas.openxmlformats.org/officeDocument/2006/relationships/hyperlink" Target="http://catalog2.corning.com/LifeSciences/en-GB/shopping/index.aspx" TargetMode="External"/><Relationship Id="rId4188" Type="http://schemas.openxmlformats.org/officeDocument/2006/relationships/hyperlink" Target="http://catalog2.corning.com/LifeSciences/en-GB/shopping/index.aspx" TargetMode="External"/><Relationship Id="rId5239" Type="http://schemas.openxmlformats.org/officeDocument/2006/relationships/hyperlink" Target="http://catalog2.corning.com/LifeSciences/en-GB/shopping/index.aspx" TargetMode="External"/><Relationship Id="rId9110" Type="http://schemas.openxmlformats.org/officeDocument/2006/relationships/hyperlink" Target="http://catalog2.corning.com/LifeSciences/en-GB/shopping/index.aspx" TargetMode="External"/><Relationship Id="rId4255" Type="http://schemas.openxmlformats.org/officeDocument/2006/relationships/hyperlink" Target="http://catalog2.corning.com/LifeSciences/en-GB/shopping/index.aspx" TargetMode="External"/><Relationship Id="rId5306" Type="http://schemas.openxmlformats.org/officeDocument/2006/relationships/hyperlink" Target="http://catalog2.corning.com/LifeSciences/en-GB/shopping/index.aspx" TargetMode="External"/><Relationship Id="rId5653" Type="http://schemas.openxmlformats.org/officeDocument/2006/relationships/hyperlink" Target="http://catalog2.corning.com/LifeSciences/en-GB/shopping/index.aspx" TargetMode="External"/><Relationship Id="rId6704" Type="http://schemas.openxmlformats.org/officeDocument/2006/relationships/hyperlink" Target="http://catalog2.corning.com/LifeSciences/en-GB/shopping/index.aspx" TargetMode="External"/><Relationship Id="rId1849" Type="http://schemas.openxmlformats.org/officeDocument/2006/relationships/hyperlink" Target="http://www.corning.com/worldwide/en/products/life-sciences/resources/brands/falcon-brand-products.html" TargetMode="External"/><Relationship Id="rId5720" Type="http://schemas.openxmlformats.org/officeDocument/2006/relationships/hyperlink" Target="http://catalog2.corning.com/LifeSciences/en-GB/shopping/index.aspx" TargetMode="External"/><Relationship Id="rId8876" Type="http://schemas.openxmlformats.org/officeDocument/2006/relationships/hyperlink" Target="http://catalog2.corning.com/LifeSciences/en-GB/shopping/index.aspx" TargetMode="External"/><Relationship Id="rId192" Type="http://schemas.openxmlformats.org/officeDocument/2006/relationships/hyperlink" Target="http://catalog2.corning.com/LifeSciences/en-GB/shopping/index.aspx" TargetMode="External"/><Relationship Id="rId1916" Type="http://schemas.openxmlformats.org/officeDocument/2006/relationships/hyperlink" Target="http://www.corning.com/worldwide/en/products/life-sciences/resources/brands/falcon-brand-products.html" TargetMode="External"/><Relationship Id="rId3271" Type="http://schemas.openxmlformats.org/officeDocument/2006/relationships/hyperlink" Target="http://catalog2.corning.com/LifeSciences/en-GB/shopping/index.aspx" TargetMode="External"/><Relationship Id="rId4322" Type="http://schemas.openxmlformats.org/officeDocument/2006/relationships/hyperlink" Target="http://catalog2.corning.com/LifeSciences/en-GB/shopping/index.aspx" TargetMode="External"/><Relationship Id="rId7478" Type="http://schemas.openxmlformats.org/officeDocument/2006/relationships/hyperlink" Target="http://catalog2.corning.com/LifeSciences/en-GB/shopping/index.aspx" TargetMode="External"/><Relationship Id="rId7892" Type="http://schemas.openxmlformats.org/officeDocument/2006/relationships/hyperlink" Target="http://catalog2.corning.com/LifeSciences/en-GB/shopping/index.aspx" TargetMode="External"/><Relationship Id="rId8529" Type="http://schemas.openxmlformats.org/officeDocument/2006/relationships/hyperlink" Target="http://catalog2.corning.com/LifeSciences/en-GB/shopping/index.aspx" TargetMode="External"/><Relationship Id="rId8943" Type="http://schemas.openxmlformats.org/officeDocument/2006/relationships/hyperlink" Target="http://catalog2.corning.com/LifeSciences/en-GB/shopping/index.aspx" TargetMode="External"/><Relationship Id="rId6494" Type="http://schemas.openxmlformats.org/officeDocument/2006/relationships/hyperlink" Target="http://catalog2.corning.com/LifeSciences/en-GB/shopping/index.aspx" TargetMode="External"/><Relationship Id="rId7545" Type="http://schemas.openxmlformats.org/officeDocument/2006/relationships/hyperlink" Target="http://catalog2.corning.com/LifeSciences/en-GB/shopping/index.aspx" TargetMode="External"/><Relationship Id="rId5096" Type="http://schemas.openxmlformats.org/officeDocument/2006/relationships/hyperlink" Target="http://catalog2.corning.com/LifeSciences/en-GB/shopping/index.aspx" TargetMode="External"/><Relationship Id="rId6147" Type="http://schemas.openxmlformats.org/officeDocument/2006/relationships/hyperlink" Target="http://catalog2.corning.com/LifeSciences/en-GB/shopping/index.aspx" TargetMode="External"/><Relationship Id="rId6561" Type="http://schemas.openxmlformats.org/officeDocument/2006/relationships/hyperlink" Target="http://catalog2.corning.com/LifeSciences/en-GB/shopping/index.aspx" TargetMode="External"/><Relationship Id="rId7612" Type="http://schemas.openxmlformats.org/officeDocument/2006/relationships/hyperlink" Target="http://catalog2.corning.com/LifeSciences/en-GB/shopping/index.aspx" TargetMode="External"/><Relationship Id="rId5163" Type="http://schemas.openxmlformats.org/officeDocument/2006/relationships/hyperlink" Target="http://catalog2.corning.com/LifeSciences/en-GB/shopping/index.aspx" TargetMode="External"/><Relationship Id="rId6214" Type="http://schemas.openxmlformats.org/officeDocument/2006/relationships/hyperlink" Target="http://catalog2.corning.com/LifeSciences/en-GB/shopping/index.aspx" TargetMode="External"/><Relationship Id="rId729" Type="http://schemas.openxmlformats.org/officeDocument/2006/relationships/hyperlink" Target="http://catalog2.corning.com/LifeSciences/en-GB/shopping/index.aspx" TargetMode="External"/><Relationship Id="rId1359" Type="http://schemas.openxmlformats.org/officeDocument/2006/relationships/hyperlink" Target="http://catalog2.corning.com/LifeSciences/en-GB/shopping/index.aspx" TargetMode="External"/><Relationship Id="rId2757" Type="http://schemas.openxmlformats.org/officeDocument/2006/relationships/hyperlink" Target="http://www.corning.com/worldwide/en/products/life-sciences/resources/brands/axygen-brand-products.html" TargetMode="External"/><Relationship Id="rId3808" Type="http://schemas.openxmlformats.org/officeDocument/2006/relationships/hyperlink" Target="http://catalog2.corning.com/LifeSciences/en-GB/shopping/index.aspx" TargetMode="External"/><Relationship Id="rId5230" Type="http://schemas.openxmlformats.org/officeDocument/2006/relationships/hyperlink" Target="http://catalog2.corning.com/LifeSciences/en-GB/shopping/index.aspx" TargetMode="External"/><Relationship Id="rId8386" Type="http://schemas.openxmlformats.org/officeDocument/2006/relationships/hyperlink" Target="http://catalog2.corning.com/LifeSciences/en-GB/shopping/index.aspx" TargetMode="External"/><Relationship Id="rId1773" Type="http://schemas.openxmlformats.org/officeDocument/2006/relationships/hyperlink" Target="http://www.corning.com/worldwide/en/products/life-sciences/resources/brands/falcon-brand-products.html" TargetMode="External"/><Relationship Id="rId2824" Type="http://schemas.openxmlformats.org/officeDocument/2006/relationships/hyperlink" Target="http://www.corning.com/worldwide/en/products/life-sciences/resources/brands/axygen-brand-products.html" TargetMode="External"/><Relationship Id="rId8039" Type="http://schemas.openxmlformats.org/officeDocument/2006/relationships/hyperlink" Target="http://catalog2.corning.com/LifeSciences/en-GB/shopping/index.aspx" TargetMode="External"/><Relationship Id="rId65" Type="http://schemas.openxmlformats.org/officeDocument/2006/relationships/hyperlink" Target="http://catalog2.corning.com/LifeSciences/en-GB/shopping/index.aspx" TargetMode="External"/><Relationship Id="rId1426" Type="http://schemas.openxmlformats.org/officeDocument/2006/relationships/hyperlink" Target="http://catalog2.corning.com/LifeSciences/en-GB/shopping/index.aspx" TargetMode="External"/><Relationship Id="rId1840" Type="http://schemas.openxmlformats.org/officeDocument/2006/relationships/hyperlink" Target="http://www.corning.com/worldwide/en/products/life-sciences/resources/brands/falcon-brand-products.html" TargetMode="External"/><Relationship Id="rId4996" Type="http://schemas.openxmlformats.org/officeDocument/2006/relationships/hyperlink" Target="http://catalog2.corning.com/LifeSciences/en-GB/shopping/index.aspx" TargetMode="External"/><Relationship Id="rId8453" Type="http://schemas.openxmlformats.org/officeDocument/2006/relationships/hyperlink" Target="http://catalog2.corning.com/LifeSciences/en-GB/shopping/index.aspx" TargetMode="External"/><Relationship Id="rId3598" Type="http://schemas.openxmlformats.org/officeDocument/2006/relationships/hyperlink" Target="http://catalog2.corning.com/LifeSciences/en-GB/shopping/index.aspx" TargetMode="External"/><Relationship Id="rId4649" Type="http://schemas.openxmlformats.org/officeDocument/2006/relationships/hyperlink" Target="http://catalog2.corning.com/LifeSciences/en-GB/shopping/index.aspx" TargetMode="External"/><Relationship Id="rId7055" Type="http://schemas.openxmlformats.org/officeDocument/2006/relationships/hyperlink" Target="http://catalog2.corning.com/LifeSciences/en-GB/shopping/index.aspx" TargetMode="External"/><Relationship Id="rId8106" Type="http://schemas.openxmlformats.org/officeDocument/2006/relationships/hyperlink" Target="http://catalog2.corning.com/LifeSciences/en-GB/shopping/index.aspx" TargetMode="External"/><Relationship Id="rId8520" Type="http://schemas.openxmlformats.org/officeDocument/2006/relationships/hyperlink" Target="http://catalog2.corning.com/LifeSciences/en-GB/shopping/index.aspx" TargetMode="External"/><Relationship Id="rId3665" Type="http://schemas.openxmlformats.org/officeDocument/2006/relationships/hyperlink" Target="http://catalog2.corning.com/LifeSciences/en-GB/shopping/index.aspx" TargetMode="External"/><Relationship Id="rId4716" Type="http://schemas.openxmlformats.org/officeDocument/2006/relationships/hyperlink" Target="http://catalog2.corning.com/LifeSciences/en-GB/shopping/index.aspx" TargetMode="External"/><Relationship Id="rId6071" Type="http://schemas.openxmlformats.org/officeDocument/2006/relationships/hyperlink" Target="http://catalog2.corning.com/LifeSciences/en-GB/shopping/index.aspx" TargetMode="External"/><Relationship Id="rId7122" Type="http://schemas.openxmlformats.org/officeDocument/2006/relationships/hyperlink" Target="http://catalog2.corning.com/LifeSciences/en-GB/shopping/index.aspx" TargetMode="External"/><Relationship Id="rId586" Type="http://schemas.openxmlformats.org/officeDocument/2006/relationships/hyperlink" Target="http://catalog2.corning.com/LifeSciences/en-GB/shopping/index.aspx" TargetMode="External"/><Relationship Id="rId2267" Type="http://schemas.openxmlformats.org/officeDocument/2006/relationships/hyperlink" Target="http://www.corning.com/worldwide/en/products/life-sciences/resources/brands/falcon-brand-products.html" TargetMode="External"/><Relationship Id="rId2681" Type="http://schemas.openxmlformats.org/officeDocument/2006/relationships/hyperlink" Target="http://www.corning.com/worldwide/en/products/life-sciences/resources/brands/axygen-brand-products.html" TargetMode="External"/><Relationship Id="rId3318" Type="http://schemas.openxmlformats.org/officeDocument/2006/relationships/hyperlink" Target="http://catalog2.corning.com/LifeSciences/en-GB/shopping/index.aspx" TargetMode="External"/><Relationship Id="rId6888" Type="http://schemas.openxmlformats.org/officeDocument/2006/relationships/hyperlink" Target="http://catalog2.corning.com/LifeSciences/en-GB/shopping/index.aspx" TargetMode="External"/><Relationship Id="rId9294" Type="http://schemas.openxmlformats.org/officeDocument/2006/relationships/hyperlink" Target="http://catalog2.corning.com/LifeSciences/en-GB/shopping/index.aspx" TargetMode="External"/><Relationship Id="rId239" Type="http://schemas.openxmlformats.org/officeDocument/2006/relationships/hyperlink" Target="http://catalog2.corning.com/LifeSciences/en-GB/shopping/index.aspx" TargetMode="External"/><Relationship Id="rId653" Type="http://schemas.openxmlformats.org/officeDocument/2006/relationships/hyperlink" Target="http://catalog2.corning.com/LifeSciences/en-GB/shopping/index.aspx" TargetMode="External"/><Relationship Id="rId1283" Type="http://schemas.openxmlformats.org/officeDocument/2006/relationships/hyperlink" Target="http://catalog2.corning.com/LifeSciences/en-GB/shopping/index.aspx" TargetMode="External"/><Relationship Id="rId2334" Type="http://schemas.openxmlformats.org/officeDocument/2006/relationships/hyperlink" Target="http://www.corning.com/worldwide/en/products/life-sciences/resources/brands/axygen-brand-products.html" TargetMode="External"/><Relationship Id="rId3732" Type="http://schemas.openxmlformats.org/officeDocument/2006/relationships/hyperlink" Target="http://catalog2.corning.com/LifeSciences/en-GB/shopping/index.aspx" TargetMode="External"/><Relationship Id="rId7939" Type="http://schemas.openxmlformats.org/officeDocument/2006/relationships/hyperlink" Target="http://catalog2.corning.com/LifeSciences/en-GB/shopping/index.aspx" TargetMode="External"/><Relationship Id="rId9361" Type="http://schemas.openxmlformats.org/officeDocument/2006/relationships/hyperlink" Target="http://catalog2.corning.com/LifeSciences/en-GB/shopping/index.aspx" TargetMode="External"/><Relationship Id="rId306" Type="http://schemas.openxmlformats.org/officeDocument/2006/relationships/hyperlink" Target="http://catalog2.corning.com/LifeSciences/en-GB/shopping/index.aspx" TargetMode="External"/><Relationship Id="rId6955" Type="http://schemas.openxmlformats.org/officeDocument/2006/relationships/hyperlink" Target="http://catalog2.corning.com/LifeSciences/en-GB/shopping/index.aspx" TargetMode="External"/><Relationship Id="rId9014" Type="http://schemas.openxmlformats.org/officeDocument/2006/relationships/hyperlink" Target="http://catalog2.corning.com/LifeSciences/en-GB/shopping/index.aspx" TargetMode="External"/><Relationship Id="rId720" Type="http://schemas.openxmlformats.org/officeDocument/2006/relationships/hyperlink" Target="http://catalog2.corning.com/LifeSciences/en-GB/shopping/index.aspx" TargetMode="External"/><Relationship Id="rId1350" Type="http://schemas.openxmlformats.org/officeDocument/2006/relationships/hyperlink" Target="http://catalog2.corning.com/LifeSciences/en-GB/shopping/index.aspx" TargetMode="External"/><Relationship Id="rId2401" Type="http://schemas.openxmlformats.org/officeDocument/2006/relationships/hyperlink" Target="http://www.corning.com/worldwide/en/products/life-sciences/resources/brands/axygen-brand-products.html" TargetMode="External"/><Relationship Id="rId4159" Type="http://schemas.openxmlformats.org/officeDocument/2006/relationships/hyperlink" Target="http://catalog2.corning.com/LifeSciences/en-GB/shopping/index.aspx" TargetMode="External"/><Relationship Id="rId5557" Type="http://schemas.openxmlformats.org/officeDocument/2006/relationships/hyperlink" Target="http://catalog2.corning.com/LifeSciences/en-GB/shopping/index.aspx" TargetMode="External"/><Relationship Id="rId5971" Type="http://schemas.openxmlformats.org/officeDocument/2006/relationships/hyperlink" Target="http://catalog2.corning.com/LifeSciences/en-GB/shopping/index.aspx" TargetMode="External"/><Relationship Id="rId6608" Type="http://schemas.openxmlformats.org/officeDocument/2006/relationships/hyperlink" Target="http://catalog2.corning.com/LifeSciences/en-GB/shopping/index.aspx" TargetMode="External"/><Relationship Id="rId1003" Type="http://schemas.openxmlformats.org/officeDocument/2006/relationships/hyperlink" Target="http://catalog2.corning.com/LifeSciences/en-GB/shopping/index.aspx" TargetMode="External"/><Relationship Id="rId4573" Type="http://schemas.openxmlformats.org/officeDocument/2006/relationships/hyperlink" Target="http://catalog2.corning.com/LifeSciences/en-GB/shopping/index.aspx" TargetMode="External"/><Relationship Id="rId5624" Type="http://schemas.openxmlformats.org/officeDocument/2006/relationships/hyperlink" Target="http://catalog2.corning.com/LifeSciences/en-GB/shopping/index.aspx" TargetMode="External"/><Relationship Id="rId8030" Type="http://schemas.openxmlformats.org/officeDocument/2006/relationships/hyperlink" Target="http://catalog2.corning.com/LifeSciences/en-GB/shopping/index.aspx" TargetMode="External"/><Relationship Id="rId3175" Type="http://schemas.openxmlformats.org/officeDocument/2006/relationships/hyperlink" Target="http://catalog2.corning.com/LifeSciences/en-GB/shopping/index.aspx" TargetMode="External"/><Relationship Id="rId4226" Type="http://schemas.openxmlformats.org/officeDocument/2006/relationships/hyperlink" Target="http://catalog2.corning.com/LifeSciences/en-GB/shopping/index.aspx" TargetMode="External"/><Relationship Id="rId4640" Type="http://schemas.openxmlformats.org/officeDocument/2006/relationships/hyperlink" Target="http://catalog2.corning.com/LifeSciences/en-GB/shopping/index.aspx" TargetMode="External"/><Relationship Id="rId7796" Type="http://schemas.openxmlformats.org/officeDocument/2006/relationships/hyperlink" Target="http://catalog2.corning.com/LifeSciences/en-GB/shopping/index.aspx" TargetMode="External"/><Relationship Id="rId8847" Type="http://schemas.openxmlformats.org/officeDocument/2006/relationships/hyperlink" Target="http://catalog2.corning.com/LifeSciences/en-GB/shopping/index.aspx" TargetMode="External"/><Relationship Id="rId2191" Type="http://schemas.openxmlformats.org/officeDocument/2006/relationships/hyperlink" Target="http://www.corning.com/worldwide/en/products/life-sciences/resources/brands/falcon-brand-products.html" TargetMode="External"/><Relationship Id="rId3242" Type="http://schemas.openxmlformats.org/officeDocument/2006/relationships/hyperlink" Target="http://catalog2.corning.com/LifeSciences/en-GB/shopping/index.aspx" TargetMode="External"/><Relationship Id="rId6398" Type="http://schemas.openxmlformats.org/officeDocument/2006/relationships/hyperlink" Target="http://catalog2.corning.com/LifeSciences/en-GB/shopping/index.aspx" TargetMode="External"/><Relationship Id="rId7449" Type="http://schemas.openxmlformats.org/officeDocument/2006/relationships/hyperlink" Target="http://catalog2.corning.com/LifeSciences/en-GB/shopping/index.aspx" TargetMode="External"/><Relationship Id="rId163" Type="http://schemas.openxmlformats.org/officeDocument/2006/relationships/hyperlink" Target="http://catalog2.corning.com/LifeSciences/en-GB/shopping/index.aspx" TargetMode="External"/><Relationship Id="rId6465" Type="http://schemas.openxmlformats.org/officeDocument/2006/relationships/hyperlink" Target="http://catalog2.corning.com/LifeSciences/en-GB/shopping/index.aspx" TargetMode="External"/><Relationship Id="rId7516" Type="http://schemas.openxmlformats.org/officeDocument/2006/relationships/hyperlink" Target="http://catalog2.corning.com/LifeSciences/en-GB/shopping/index.aspx" TargetMode="External"/><Relationship Id="rId7863" Type="http://schemas.openxmlformats.org/officeDocument/2006/relationships/hyperlink" Target="http://catalog2.corning.com/LifeSciences/en-GB/shopping/index.aspx" TargetMode="External"/><Relationship Id="rId8914" Type="http://schemas.openxmlformats.org/officeDocument/2006/relationships/hyperlink" Target="http://catalog2.corning.com/LifeSciences/en-GB/shopping/index.aspx" TargetMode="External"/><Relationship Id="rId230" Type="http://schemas.openxmlformats.org/officeDocument/2006/relationships/hyperlink" Target="http://catalog2.corning.com/LifeSciences/en-GB/shopping/index.aspx" TargetMode="External"/><Relationship Id="rId5067" Type="http://schemas.openxmlformats.org/officeDocument/2006/relationships/hyperlink" Target="http://catalog2.corning.com/LifeSciences/en-GB/shopping/index.aspx" TargetMode="External"/><Relationship Id="rId6118" Type="http://schemas.openxmlformats.org/officeDocument/2006/relationships/hyperlink" Target="http://catalog2.corning.com/LifeSciences/en-GB/shopping/index.aspx" TargetMode="External"/><Relationship Id="rId7930" Type="http://schemas.openxmlformats.org/officeDocument/2006/relationships/hyperlink" Target="http://catalog2.corning.com/LifeSciences/en-GB/shopping/index.aspx" TargetMode="External"/><Relationship Id="rId4083" Type="http://schemas.openxmlformats.org/officeDocument/2006/relationships/hyperlink" Target="http://catalog2.corning.com/LifeSciences/en-GB/shopping/index.aspx" TargetMode="External"/><Relationship Id="rId5481" Type="http://schemas.openxmlformats.org/officeDocument/2006/relationships/hyperlink" Target="http://catalog2.corning.com/LifeSciences/en-GB/shopping/index.aspx" TargetMode="External"/><Relationship Id="rId6532" Type="http://schemas.openxmlformats.org/officeDocument/2006/relationships/hyperlink" Target="http://catalog2.corning.com/LifeSciences/en-GB/shopping/index.aspx" TargetMode="External"/><Relationship Id="rId1677" Type="http://schemas.openxmlformats.org/officeDocument/2006/relationships/hyperlink" Target="http://www.corning.com/worldwide/en/products/life-sciences/resources/brands/falcon-brand-products.html" TargetMode="External"/><Relationship Id="rId2728" Type="http://schemas.openxmlformats.org/officeDocument/2006/relationships/hyperlink" Target="http://www.corning.com/worldwide/en/products/life-sciences/resources/brands/axygen-brand-products.html" TargetMode="External"/><Relationship Id="rId5134" Type="http://schemas.openxmlformats.org/officeDocument/2006/relationships/hyperlink" Target="http://catalog2.corning.com/LifeSciences/en-GB/shopping/index.aspx" TargetMode="External"/><Relationship Id="rId1744" Type="http://schemas.openxmlformats.org/officeDocument/2006/relationships/hyperlink" Target="http://www.corning.com/worldwide/en/products/life-sciences/resources/brands/falcon-brand-products.html" TargetMode="External"/><Relationship Id="rId4150" Type="http://schemas.openxmlformats.org/officeDocument/2006/relationships/hyperlink" Target="http://catalog2.corning.com/LifeSciences/en-GB/shopping/index.aspx" TargetMode="External"/><Relationship Id="rId5201" Type="http://schemas.openxmlformats.org/officeDocument/2006/relationships/hyperlink" Target="http://catalog2.corning.com/LifeSciences/en-GB/shopping/index.aspx" TargetMode="External"/><Relationship Id="rId8357" Type="http://schemas.openxmlformats.org/officeDocument/2006/relationships/hyperlink" Target="http://catalog2.corning.com/LifeSciences/en-GB/shopping/index.aspx" TargetMode="External"/><Relationship Id="rId8771" Type="http://schemas.openxmlformats.org/officeDocument/2006/relationships/hyperlink" Target="http://catalog2.corning.com/LifeSciences/en-GB/shopping/index.aspx" TargetMode="External"/><Relationship Id="rId9408" Type="http://schemas.openxmlformats.org/officeDocument/2006/relationships/hyperlink" Target="https://www.nerbe-plus.de/ENU/14723/Home.aspx?" TargetMode="External"/><Relationship Id="rId36" Type="http://schemas.openxmlformats.org/officeDocument/2006/relationships/hyperlink" Target="http://catalog2.corning.com/LifeSciences/en-GB/shopping/index.aspx" TargetMode="External"/><Relationship Id="rId4967" Type="http://schemas.openxmlformats.org/officeDocument/2006/relationships/hyperlink" Target="http://catalog2.corning.com/LifeSciences/en-GB/shopping/index.aspx" TargetMode="External"/><Relationship Id="rId7373" Type="http://schemas.openxmlformats.org/officeDocument/2006/relationships/hyperlink" Target="http://catalog2.corning.com/LifeSciences/en-GB/shopping/index.aspx" TargetMode="External"/><Relationship Id="rId8424" Type="http://schemas.openxmlformats.org/officeDocument/2006/relationships/hyperlink" Target="http://catalog2.corning.com/LifeSciences/en-GB/shopping/index.aspx" TargetMode="External"/><Relationship Id="rId1811" Type="http://schemas.openxmlformats.org/officeDocument/2006/relationships/hyperlink" Target="http://www.corning.com/worldwide/en/products/life-sciences/resources/brands/falcon-brand-products.html" TargetMode="External"/><Relationship Id="rId3569" Type="http://schemas.openxmlformats.org/officeDocument/2006/relationships/hyperlink" Target="http://catalog2.corning.com/LifeSciences/en-GB/shopping/index.aspx" TargetMode="External"/><Relationship Id="rId7026" Type="http://schemas.openxmlformats.org/officeDocument/2006/relationships/hyperlink" Target="http://catalog2.corning.com/LifeSciences/en-GB/shopping/index.aspx" TargetMode="External"/><Relationship Id="rId7440" Type="http://schemas.openxmlformats.org/officeDocument/2006/relationships/hyperlink" Target="http://catalog2.corning.com/LifeSciences/en-GB/shopping/index.aspx" TargetMode="External"/><Relationship Id="rId3983" Type="http://schemas.openxmlformats.org/officeDocument/2006/relationships/hyperlink" Target="http://catalog2.corning.com/LifeSciences/en-GB/shopping/index.aspx" TargetMode="External"/><Relationship Id="rId6042" Type="http://schemas.openxmlformats.org/officeDocument/2006/relationships/hyperlink" Target="http://catalog2.corning.com/LifeSciences/en-GB/shopping/index.aspx" TargetMode="External"/><Relationship Id="rId9198" Type="http://schemas.openxmlformats.org/officeDocument/2006/relationships/hyperlink" Target="http://catalog2.corning.com/LifeSciences/en-GB/shopping/index.aspx" TargetMode="External"/><Relationship Id="rId1187" Type="http://schemas.openxmlformats.org/officeDocument/2006/relationships/hyperlink" Target="http://catalog2.corning.com/LifeSciences/en-GB/shopping/index.aspx" TargetMode="External"/><Relationship Id="rId2585" Type="http://schemas.openxmlformats.org/officeDocument/2006/relationships/hyperlink" Target="http://www.corning.com/worldwide/en/products/life-sciences/resources/brands/axygen-brand-products.html" TargetMode="External"/><Relationship Id="rId3636" Type="http://schemas.openxmlformats.org/officeDocument/2006/relationships/hyperlink" Target="http://catalog2.corning.com/LifeSciences/en-GB/shopping/index.aspx" TargetMode="External"/><Relationship Id="rId557" Type="http://schemas.openxmlformats.org/officeDocument/2006/relationships/hyperlink" Target="http://catalog2.corning.com/LifeSciences/en-GB/shopping/index.aspx" TargetMode="External"/><Relationship Id="rId764" Type="http://schemas.openxmlformats.org/officeDocument/2006/relationships/hyperlink" Target="http://catalog2.corning.com/LifeSciences/en-GB/shopping/index.aspx" TargetMode="External"/><Relationship Id="rId971" Type="http://schemas.openxmlformats.org/officeDocument/2006/relationships/hyperlink" Target="http://catalog2.corning.com/LifeSciences/en-GB/shopping/index.aspx" TargetMode="External"/><Relationship Id="rId1394" Type="http://schemas.openxmlformats.org/officeDocument/2006/relationships/hyperlink" Target="http://catalog2.corning.com/LifeSciences/en-GB/shopping/index.aspx" TargetMode="External"/><Relationship Id="rId2238" Type="http://schemas.openxmlformats.org/officeDocument/2006/relationships/hyperlink" Target="http://www.corning.com/worldwide/en/products/life-sciences/resources/brands/falcon-brand-products.html" TargetMode="External"/><Relationship Id="rId2445" Type="http://schemas.openxmlformats.org/officeDocument/2006/relationships/hyperlink" Target="http://www.corning.com/worldwide/en/products/life-sciences/resources/brands/axygen-brand-products.html" TargetMode="External"/><Relationship Id="rId2652" Type="http://schemas.openxmlformats.org/officeDocument/2006/relationships/hyperlink" Target="http://www.corning.com/worldwide/en/products/life-sciences/resources/brands/axygen-brand-products.html" TargetMode="External"/><Relationship Id="rId3703" Type="http://schemas.openxmlformats.org/officeDocument/2006/relationships/hyperlink" Target="http://catalog2.corning.com/LifeSciences/en-GB/shopping/index.aspx" TargetMode="External"/><Relationship Id="rId3910" Type="http://schemas.openxmlformats.org/officeDocument/2006/relationships/hyperlink" Target="http://catalog2.corning.com/LifeSciences/en-GB/shopping/index.aspx" TargetMode="External"/><Relationship Id="rId6859" Type="http://schemas.openxmlformats.org/officeDocument/2006/relationships/hyperlink" Target="http://catalog2.corning.com/LifeSciences/en-GB/shopping/index.aspx" TargetMode="External"/><Relationship Id="rId9265" Type="http://schemas.openxmlformats.org/officeDocument/2006/relationships/hyperlink" Target="http://catalog2.corning.com/LifeSciences/en-GB/shopping/index.aspx" TargetMode="External"/><Relationship Id="rId417" Type="http://schemas.openxmlformats.org/officeDocument/2006/relationships/hyperlink" Target="http://catalog2.corning.com/LifeSciences/en-GB/shopping/index.aspx" TargetMode="External"/><Relationship Id="rId624" Type="http://schemas.openxmlformats.org/officeDocument/2006/relationships/hyperlink" Target="http://catalog2.corning.com/LifeSciences/en-GB/shopping/index.aspx" TargetMode="External"/><Relationship Id="rId831" Type="http://schemas.openxmlformats.org/officeDocument/2006/relationships/hyperlink" Target="http://catalog2.corning.com/LifeSciences/en-GB/shopping/index.aspx" TargetMode="External"/><Relationship Id="rId1047" Type="http://schemas.openxmlformats.org/officeDocument/2006/relationships/hyperlink" Target="http://catalog2.corning.com/LifeSciences/en-GB/shopping/index.aspx" TargetMode="External"/><Relationship Id="rId1254" Type="http://schemas.openxmlformats.org/officeDocument/2006/relationships/hyperlink" Target="http://catalog2.corning.com/LifeSciences/en-GB/shopping/index.aspx" TargetMode="External"/><Relationship Id="rId1461" Type="http://schemas.openxmlformats.org/officeDocument/2006/relationships/hyperlink" Target="http://catalog2.corning.com/LifeSciences/en-GB/shopping/index.aspx" TargetMode="External"/><Relationship Id="rId2305" Type="http://schemas.openxmlformats.org/officeDocument/2006/relationships/hyperlink" Target="http://www.corning.com/worldwide/en/products/life-sciences/resources/brands/axygen-brand-products.html" TargetMode="External"/><Relationship Id="rId2512" Type="http://schemas.openxmlformats.org/officeDocument/2006/relationships/hyperlink" Target="http://www.corning.com/worldwide/en/products/life-sciences/resources/brands/axygen-brand-products.html" TargetMode="External"/><Relationship Id="rId5668" Type="http://schemas.openxmlformats.org/officeDocument/2006/relationships/hyperlink" Target="http://catalog2.corning.com/LifeSciences/en-GB/shopping/index.aspx" TargetMode="External"/><Relationship Id="rId5875" Type="http://schemas.openxmlformats.org/officeDocument/2006/relationships/hyperlink" Target="http://catalog2.corning.com/LifeSciences/en-GB/shopping/index.aspx" TargetMode="External"/><Relationship Id="rId6719" Type="http://schemas.openxmlformats.org/officeDocument/2006/relationships/hyperlink" Target="http://catalog2.corning.com/LifeSciences/en-GB/shopping/index.aspx" TargetMode="External"/><Relationship Id="rId6926" Type="http://schemas.openxmlformats.org/officeDocument/2006/relationships/hyperlink" Target="http://catalog2.corning.com/LifeSciences/en-GB/shopping/index.aspx" TargetMode="External"/><Relationship Id="rId8074" Type="http://schemas.openxmlformats.org/officeDocument/2006/relationships/hyperlink" Target="http://catalog2.corning.com/LifeSciences/en-GB/shopping/index.aspx" TargetMode="External"/><Relationship Id="rId8281" Type="http://schemas.openxmlformats.org/officeDocument/2006/relationships/hyperlink" Target="http://catalog2.corning.com/LifeSciences/en-GB/shopping/index.aspx" TargetMode="External"/><Relationship Id="rId9125" Type="http://schemas.openxmlformats.org/officeDocument/2006/relationships/hyperlink" Target="http://catalog2.corning.com/LifeSciences/en-GB/shopping/index.aspx" TargetMode="External"/><Relationship Id="rId9332" Type="http://schemas.openxmlformats.org/officeDocument/2006/relationships/hyperlink" Target="http://catalog2.corning.com/LifeSciences/en-GB/shopping/index.aspx" TargetMode="External"/><Relationship Id="rId1114" Type="http://schemas.openxmlformats.org/officeDocument/2006/relationships/hyperlink" Target="http://catalog2.corning.com/LifeSciences/en-GB/shopping/index.aspx" TargetMode="External"/><Relationship Id="rId1321" Type="http://schemas.openxmlformats.org/officeDocument/2006/relationships/hyperlink" Target="http://catalog2.corning.com/LifeSciences/en-GB/shopping/index.aspx" TargetMode="External"/><Relationship Id="rId4477" Type="http://schemas.openxmlformats.org/officeDocument/2006/relationships/hyperlink" Target="http://catalog2.corning.com/LifeSciences/en-GB/shopping/index.aspx" TargetMode="External"/><Relationship Id="rId4684" Type="http://schemas.openxmlformats.org/officeDocument/2006/relationships/hyperlink" Target="http://catalog2.corning.com/LifeSciences/en-GB/shopping/index.aspx" TargetMode="External"/><Relationship Id="rId4891" Type="http://schemas.openxmlformats.org/officeDocument/2006/relationships/hyperlink" Target="http://catalog2.corning.com/LifeSciences/en-GB/shopping/index.aspx" TargetMode="External"/><Relationship Id="rId5528" Type="http://schemas.openxmlformats.org/officeDocument/2006/relationships/hyperlink" Target="http://catalog2.corning.com/LifeSciences/en-GB/shopping/index.aspx" TargetMode="External"/><Relationship Id="rId5735" Type="http://schemas.openxmlformats.org/officeDocument/2006/relationships/hyperlink" Target="http://catalog2.corning.com/LifeSciences/en-GB/shopping/index.aspx" TargetMode="External"/><Relationship Id="rId7090" Type="http://schemas.openxmlformats.org/officeDocument/2006/relationships/hyperlink" Target="http://catalog2.corning.com/LifeSciences/en-GB/shopping/index.aspx" TargetMode="External"/><Relationship Id="rId8141" Type="http://schemas.openxmlformats.org/officeDocument/2006/relationships/hyperlink" Target="http://catalog2.corning.com/LifeSciences/en-GB/shopping/index.aspx" TargetMode="External"/><Relationship Id="rId3079" Type="http://schemas.openxmlformats.org/officeDocument/2006/relationships/hyperlink" Target="http://catalog2.corning.com/LifeSciences/en-GB/shopping/index.aspx" TargetMode="External"/><Relationship Id="rId3286" Type="http://schemas.openxmlformats.org/officeDocument/2006/relationships/hyperlink" Target="http://catalog2.corning.com/LifeSciences/en-GB/shopping/index.aspx" TargetMode="External"/><Relationship Id="rId3493" Type="http://schemas.openxmlformats.org/officeDocument/2006/relationships/hyperlink" Target="http://catalog2.corning.com/LifeSciences/en-GB/shopping/index.aspx" TargetMode="External"/><Relationship Id="rId4337" Type="http://schemas.openxmlformats.org/officeDocument/2006/relationships/hyperlink" Target="http://catalog2.corning.com/LifeSciences/en-GB/shopping/index.aspx" TargetMode="External"/><Relationship Id="rId4544" Type="http://schemas.openxmlformats.org/officeDocument/2006/relationships/hyperlink" Target="http://catalog2.corning.com/LifeSciences/en-GB/shopping/index.aspx" TargetMode="External"/><Relationship Id="rId5942" Type="http://schemas.openxmlformats.org/officeDocument/2006/relationships/hyperlink" Target="http://catalog2.corning.com/LifeSciences/en-GB/shopping/index.aspx" TargetMode="External"/><Relationship Id="rId8001" Type="http://schemas.openxmlformats.org/officeDocument/2006/relationships/hyperlink" Target="http://catalog2.corning.com/LifeSciences/en-GB/shopping/index.aspx" TargetMode="External"/><Relationship Id="rId2095" Type="http://schemas.openxmlformats.org/officeDocument/2006/relationships/hyperlink" Target="http://www.corning.com/worldwide/en/products/life-sciences/resources/brands/falcon-brand-products.html" TargetMode="External"/><Relationship Id="rId3146" Type="http://schemas.openxmlformats.org/officeDocument/2006/relationships/hyperlink" Target="http://catalog2.corning.com/LifeSciences/en-GB/shopping/index.aspx" TargetMode="External"/><Relationship Id="rId3353" Type="http://schemas.openxmlformats.org/officeDocument/2006/relationships/hyperlink" Target="http://catalog2.corning.com/LifeSciences/en-GB/shopping/index.aspx" TargetMode="External"/><Relationship Id="rId4751" Type="http://schemas.openxmlformats.org/officeDocument/2006/relationships/hyperlink" Target="http://catalog2.corning.com/LifeSciences/en-GB/shopping/index.aspx" TargetMode="External"/><Relationship Id="rId5802" Type="http://schemas.openxmlformats.org/officeDocument/2006/relationships/hyperlink" Target="http://catalog2.corning.com/LifeSciences/en-GB/shopping/index.aspx" TargetMode="External"/><Relationship Id="rId8958" Type="http://schemas.openxmlformats.org/officeDocument/2006/relationships/hyperlink" Target="http://catalog2.corning.com/LifeSciences/en-GB/shopping/index.aspx" TargetMode="External"/><Relationship Id="rId274" Type="http://schemas.openxmlformats.org/officeDocument/2006/relationships/hyperlink" Target="http://catalog2.corning.com/LifeSciences/en-GB/shopping/index.aspx" TargetMode="External"/><Relationship Id="rId481" Type="http://schemas.openxmlformats.org/officeDocument/2006/relationships/hyperlink" Target="http://catalog2.corning.com/LifeSciences/en-GB/shopping/index.aspx" TargetMode="External"/><Relationship Id="rId2162" Type="http://schemas.openxmlformats.org/officeDocument/2006/relationships/hyperlink" Target="http://www.corning.com/worldwide/en/products/life-sciences/resources/brands/falcon-brand-products.html" TargetMode="External"/><Relationship Id="rId3006" Type="http://schemas.openxmlformats.org/officeDocument/2006/relationships/hyperlink" Target="http://catalog2.corning.com/LifeSciences/en-GB/shopping/index.aspx" TargetMode="External"/><Relationship Id="rId3560" Type="http://schemas.openxmlformats.org/officeDocument/2006/relationships/hyperlink" Target="http://catalog2.corning.com/LifeSciences/en-GB/shopping/index.aspx" TargetMode="External"/><Relationship Id="rId4404" Type="http://schemas.openxmlformats.org/officeDocument/2006/relationships/hyperlink" Target="http://catalog2.corning.com/LifeSciences/en-GB/shopping/index.aspx" TargetMode="External"/><Relationship Id="rId4611" Type="http://schemas.openxmlformats.org/officeDocument/2006/relationships/hyperlink" Target="http://catalog2.corning.com/LifeSciences/en-GB/shopping/index.aspx" TargetMode="External"/><Relationship Id="rId6369" Type="http://schemas.openxmlformats.org/officeDocument/2006/relationships/hyperlink" Target="http://catalog2.corning.com/LifeSciences/en-GB/shopping/index.aspx" TargetMode="External"/><Relationship Id="rId7767" Type="http://schemas.openxmlformats.org/officeDocument/2006/relationships/hyperlink" Target="http://catalog2.corning.com/LifeSciences/en-GB/shopping/index.aspx" TargetMode="External"/><Relationship Id="rId7974" Type="http://schemas.openxmlformats.org/officeDocument/2006/relationships/hyperlink" Target="http://catalog2.corning.com/LifeSciences/en-GB/shopping/index.aspx" TargetMode="External"/><Relationship Id="rId8818" Type="http://schemas.openxmlformats.org/officeDocument/2006/relationships/hyperlink" Target="http://catalog2.corning.com/LifeSciences/en-GB/shopping/index.aspx" TargetMode="External"/><Relationship Id="rId134" Type="http://schemas.openxmlformats.org/officeDocument/2006/relationships/hyperlink" Target="http://catalog2.corning.com/LifeSciences/en-GB/shopping/index.aspx" TargetMode="External"/><Relationship Id="rId3213" Type="http://schemas.openxmlformats.org/officeDocument/2006/relationships/hyperlink" Target="http://catalog2.corning.com/LifeSciences/en-GB/shopping/index.aspx" TargetMode="External"/><Relationship Id="rId3420" Type="http://schemas.openxmlformats.org/officeDocument/2006/relationships/hyperlink" Target="http://catalog2.corning.com/LifeSciences/en-GB/shopping/index.aspx" TargetMode="External"/><Relationship Id="rId6576" Type="http://schemas.openxmlformats.org/officeDocument/2006/relationships/hyperlink" Target="http://catalog2.corning.com/LifeSciences/en-GB/shopping/index.aspx" TargetMode="External"/><Relationship Id="rId6783" Type="http://schemas.openxmlformats.org/officeDocument/2006/relationships/hyperlink" Target="http://catalog2.corning.com/LifeSciences/en-GB/shopping/index.aspx" TargetMode="External"/><Relationship Id="rId6990" Type="http://schemas.openxmlformats.org/officeDocument/2006/relationships/hyperlink" Target="http://catalog2.corning.com/LifeSciences/en-GB/shopping/index.aspx" TargetMode="External"/><Relationship Id="rId7627" Type="http://schemas.openxmlformats.org/officeDocument/2006/relationships/hyperlink" Target="http://catalog2.corning.com/LifeSciences/en-GB/shopping/index.aspx" TargetMode="External"/><Relationship Id="rId7834" Type="http://schemas.openxmlformats.org/officeDocument/2006/relationships/hyperlink" Target="http://catalog2.corning.com/LifeSciences/en-GB/shopping/index.aspx" TargetMode="External"/><Relationship Id="rId341" Type="http://schemas.openxmlformats.org/officeDocument/2006/relationships/hyperlink" Target="http://catalog2.corning.com/LifeSciences/en-GB/shopping/index.aspx" TargetMode="External"/><Relationship Id="rId2022" Type="http://schemas.openxmlformats.org/officeDocument/2006/relationships/hyperlink" Target="http://www.corning.com/worldwide/en/products/life-sciences/resources/brands/falcon-brand-products.html" TargetMode="External"/><Relationship Id="rId2979" Type="http://schemas.openxmlformats.org/officeDocument/2006/relationships/hyperlink" Target="http://catalog2.corning.com/LifeSciences/en-GB/shopping/index.aspx" TargetMode="External"/><Relationship Id="rId5178" Type="http://schemas.openxmlformats.org/officeDocument/2006/relationships/hyperlink" Target="http://catalog2.corning.com/LifeSciences/en-GB/shopping/index.aspx" TargetMode="External"/><Relationship Id="rId5385" Type="http://schemas.openxmlformats.org/officeDocument/2006/relationships/hyperlink" Target="http://catalog2.corning.com/LifeSciences/en-GB/shopping/index.aspx" TargetMode="External"/><Relationship Id="rId5592" Type="http://schemas.openxmlformats.org/officeDocument/2006/relationships/hyperlink" Target="http://catalog2.corning.com/LifeSciences/en-GB/shopping/index.aspx" TargetMode="External"/><Relationship Id="rId6229" Type="http://schemas.openxmlformats.org/officeDocument/2006/relationships/hyperlink" Target="http://catalog2.corning.com/LifeSciences/en-GB/shopping/index.aspx" TargetMode="External"/><Relationship Id="rId6436" Type="http://schemas.openxmlformats.org/officeDocument/2006/relationships/hyperlink" Target="http://catalog2.corning.com/LifeSciences/en-GB/shopping/index.aspx" TargetMode="External"/><Relationship Id="rId6643" Type="http://schemas.openxmlformats.org/officeDocument/2006/relationships/hyperlink" Target="http://catalog2.corning.com/LifeSciences/en-GB/shopping/index.aspx" TargetMode="External"/><Relationship Id="rId6850" Type="http://schemas.openxmlformats.org/officeDocument/2006/relationships/hyperlink" Target="http://catalog2.corning.com/LifeSciences/en-GB/shopping/index.aspx" TargetMode="External"/><Relationship Id="rId7901" Type="http://schemas.openxmlformats.org/officeDocument/2006/relationships/hyperlink" Target="http://catalog2.corning.com/LifeSciences/en-GB/shopping/index.aspx" TargetMode="External"/><Relationship Id="rId201" Type="http://schemas.openxmlformats.org/officeDocument/2006/relationships/hyperlink" Target="http://catalog2.corning.com/LifeSciences/en-GB/shopping/index.aspx" TargetMode="External"/><Relationship Id="rId1788" Type="http://schemas.openxmlformats.org/officeDocument/2006/relationships/hyperlink" Target="http://www.corning.com/worldwide/en/products/life-sciences/resources/brands/falcon-brand-products.html" TargetMode="External"/><Relationship Id="rId1995" Type="http://schemas.openxmlformats.org/officeDocument/2006/relationships/hyperlink" Target="http://www.corning.com/worldwide/en/products/life-sciences/resources/brands/falcon-brand-products.html" TargetMode="External"/><Relationship Id="rId2839" Type="http://schemas.openxmlformats.org/officeDocument/2006/relationships/hyperlink" Target="http://www.corning.com/worldwide/en/products/life-sciences/resources/brands/axygen-brand-products.html" TargetMode="External"/><Relationship Id="rId4194" Type="http://schemas.openxmlformats.org/officeDocument/2006/relationships/hyperlink" Target="http://catalog2.corning.com/LifeSciences/en-GB/shopping/index.aspx" TargetMode="External"/><Relationship Id="rId5038" Type="http://schemas.openxmlformats.org/officeDocument/2006/relationships/hyperlink" Target="http://catalog2.corning.com/LifeSciences/en-GB/shopping/index.aspx" TargetMode="External"/><Relationship Id="rId5245" Type="http://schemas.openxmlformats.org/officeDocument/2006/relationships/hyperlink" Target="http://catalog2.corning.com/LifeSciences/en-GB/shopping/index.aspx" TargetMode="External"/><Relationship Id="rId5452" Type="http://schemas.openxmlformats.org/officeDocument/2006/relationships/hyperlink" Target="http://catalog2.corning.com/LifeSciences/en-GB/shopping/index.aspx" TargetMode="External"/><Relationship Id="rId6503" Type="http://schemas.openxmlformats.org/officeDocument/2006/relationships/hyperlink" Target="http://catalog2.corning.com/LifeSciences/en-GB/shopping/index.aspx" TargetMode="External"/><Relationship Id="rId6710" Type="http://schemas.openxmlformats.org/officeDocument/2006/relationships/hyperlink" Target="http://catalog2.corning.com/LifeSciences/en-GB/shopping/index.aspx" TargetMode="External"/><Relationship Id="rId1648" Type="http://schemas.openxmlformats.org/officeDocument/2006/relationships/hyperlink" Target="http://catalog2.corning.com/LifeSciences/en-GB/shopping/index.aspx" TargetMode="External"/><Relationship Id="rId4054" Type="http://schemas.openxmlformats.org/officeDocument/2006/relationships/hyperlink" Target="http://catalog2.corning.com/LifeSciences/en-GB/shopping/index.aspx" TargetMode="External"/><Relationship Id="rId4261" Type="http://schemas.openxmlformats.org/officeDocument/2006/relationships/hyperlink" Target="http://catalog2.corning.com/LifeSciences/en-GB/shopping/index.aspx" TargetMode="External"/><Relationship Id="rId5105" Type="http://schemas.openxmlformats.org/officeDocument/2006/relationships/hyperlink" Target="http://catalog2.corning.com/LifeSciences/en-GB/shopping/index.aspx" TargetMode="External"/><Relationship Id="rId5312" Type="http://schemas.openxmlformats.org/officeDocument/2006/relationships/hyperlink" Target="http://catalog2.corning.com/LifeSciences/en-GB/shopping/index.aspx" TargetMode="External"/><Relationship Id="rId8468" Type="http://schemas.openxmlformats.org/officeDocument/2006/relationships/hyperlink" Target="http://catalog2.corning.com/LifeSciences/en-GB/shopping/index.aspx" TargetMode="External"/><Relationship Id="rId8675" Type="http://schemas.openxmlformats.org/officeDocument/2006/relationships/hyperlink" Target="http://catalog2.corning.com/LifeSciences/en-GB/shopping/index.aspx" TargetMode="External"/><Relationship Id="rId1508" Type="http://schemas.openxmlformats.org/officeDocument/2006/relationships/hyperlink" Target="http://catalog2.corning.com/LifeSciences/en-GB/shopping/index.aspx" TargetMode="External"/><Relationship Id="rId1855" Type="http://schemas.openxmlformats.org/officeDocument/2006/relationships/hyperlink" Target="http://www.corning.com/worldwide/en/products/life-sciences/resources/brands/falcon-brand-products.html" TargetMode="External"/><Relationship Id="rId2906" Type="http://schemas.openxmlformats.org/officeDocument/2006/relationships/hyperlink" Target="http://www.corning.com/worldwide/en/products/life-sciences/resources/brands/axygen-brand-products.html" TargetMode="External"/><Relationship Id="rId3070" Type="http://schemas.openxmlformats.org/officeDocument/2006/relationships/hyperlink" Target="http://catalog2.corning.com/LifeSciences/en-GB/shopping/index.aspx" TargetMode="External"/><Relationship Id="rId4121" Type="http://schemas.openxmlformats.org/officeDocument/2006/relationships/hyperlink" Target="http://catalog2.corning.com/LifeSciences/en-GB/shopping/index.aspx" TargetMode="External"/><Relationship Id="rId7277" Type="http://schemas.openxmlformats.org/officeDocument/2006/relationships/hyperlink" Target="http://catalog2.corning.com/LifeSciences/en-GB/shopping/index.aspx" TargetMode="External"/><Relationship Id="rId7484" Type="http://schemas.openxmlformats.org/officeDocument/2006/relationships/hyperlink" Target="http://catalog2.corning.com/LifeSciences/en-GB/shopping/index.aspx" TargetMode="External"/><Relationship Id="rId8328" Type="http://schemas.openxmlformats.org/officeDocument/2006/relationships/hyperlink" Target="http://catalog2.corning.com/LifeSciences/en-GB/shopping/index.aspx" TargetMode="External"/><Relationship Id="rId8535" Type="http://schemas.openxmlformats.org/officeDocument/2006/relationships/hyperlink" Target="http://catalog2.corning.com/LifeSciences/en-GB/shopping/index.aspx" TargetMode="External"/><Relationship Id="rId8882" Type="http://schemas.openxmlformats.org/officeDocument/2006/relationships/hyperlink" Target="http://catalog2.corning.com/LifeSciences/en-GB/shopping/index.aspx" TargetMode="External"/><Relationship Id="rId1715" Type="http://schemas.openxmlformats.org/officeDocument/2006/relationships/hyperlink" Target="http://www.corning.com/worldwide/en/products/life-sciences/resources/brands/falcon-brand-products.html" TargetMode="External"/><Relationship Id="rId1922" Type="http://schemas.openxmlformats.org/officeDocument/2006/relationships/hyperlink" Target="http://www.corning.com/worldwide/en/products/life-sciences/resources/brands/falcon-brand-products.html" TargetMode="External"/><Relationship Id="rId6086" Type="http://schemas.openxmlformats.org/officeDocument/2006/relationships/hyperlink" Target="http://catalog2.corning.com/LifeSciences/en-GB/shopping/index.aspx" TargetMode="External"/><Relationship Id="rId6293" Type="http://schemas.openxmlformats.org/officeDocument/2006/relationships/hyperlink" Target="http://catalog2.corning.com/LifeSciences/en-GB/shopping/index.aspx" TargetMode="External"/><Relationship Id="rId7137" Type="http://schemas.openxmlformats.org/officeDocument/2006/relationships/hyperlink" Target="http://catalog2.corning.com/LifeSciences/en-GB/shopping/index.aspx" TargetMode="External"/><Relationship Id="rId7691" Type="http://schemas.openxmlformats.org/officeDocument/2006/relationships/hyperlink" Target="http://catalog2.corning.com/LifeSciences/en-GB/shopping/index.aspx" TargetMode="External"/><Relationship Id="rId8742" Type="http://schemas.openxmlformats.org/officeDocument/2006/relationships/hyperlink" Target="http://catalog2.corning.com/LifeSciences/en-GB/shopping/index.aspx" TargetMode="External"/><Relationship Id="rId3887" Type="http://schemas.openxmlformats.org/officeDocument/2006/relationships/hyperlink" Target="http://catalog2.corning.com/LifeSciences/en-GB/shopping/index.aspx" TargetMode="External"/><Relationship Id="rId4938" Type="http://schemas.openxmlformats.org/officeDocument/2006/relationships/hyperlink" Target="http://catalog2.corning.com/LifeSciences/en-GB/shopping/index.aspx" TargetMode="External"/><Relationship Id="rId7344" Type="http://schemas.openxmlformats.org/officeDocument/2006/relationships/hyperlink" Target="http://catalog2.corning.com/LifeSciences/en-GB/shopping/index.aspx" TargetMode="External"/><Relationship Id="rId7551" Type="http://schemas.openxmlformats.org/officeDocument/2006/relationships/hyperlink" Target="http://catalog2.corning.com/LifeSciences/en-GB/shopping/index.aspx" TargetMode="External"/><Relationship Id="rId8602" Type="http://schemas.openxmlformats.org/officeDocument/2006/relationships/hyperlink" Target="http://catalog2.corning.com/LifeSciences/en-GB/shopping/index.aspx" TargetMode="External"/><Relationship Id="rId2489" Type="http://schemas.openxmlformats.org/officeDocument/2006/relationships/hyperlink" Target="http://www.corning.com/worldwide/en/products/life-sciences/resources/brands/axygen-brand-products.html" TargetMode="External"/><Relationship Id="rId2696" Type="http://schemas.openxmlformats.org/officeDocument/2006/relationships/hyperlink" Target="http://www.corning.com/worldwide/en/products/life-sciences/resources/brands/axygen-brand-products.html" TargetMode="External"/><Relationship Id="rId3747" Type="http://schemas.openxmlformats.org/officeDocument/2006/relationships/hyperlink" Target="http://catalog2.corning.com/LifeSciences/en-GB/shopping/index.aspx" TargetMode="External"/><Relationship Id="rId3954" Type="http://schemas.openxmlformats.org/officeDocument/2006/relationships/hyperlink" Target="http://catalog2.corning.com/LifeSciences/en-GB/shopping/index.aspx" TargetMode="External"/><Relationship Id="rId6153" Type="http://schemas.openxmlformats.org/officeDocument/2006/relationships/hyperlink" Target="http://catalog2.corning.com/LifeSciences/en-GB/shopping/index.aspx" TargetMode="External"/><Relationship Id="rId6360" Type="http://schemas.openxmlformats.org/officeDocument/2006/relationships/hyperlink" Target="http://catalog2.corning.com/LifeSciences/en-GB/shopping/index.aspx" TargetMode="External"/><Relationship Id="rId7204" Type="http://schemas.openxmlformats.org/officeDocument/2006/relationships/hyperlink" Target="http://catalog2.corning.com/LifeSciences/en-GB/shopping/index.aspx" TargetMode="External"/><Relationship Id="rId7411" Type="http://schemas.openxmlformats.org/officeDocument/2006/relationships/hyperlink" Target="http://catalog2.corning.com/LifeSciences/en-GB/shopping/index.aspx" TargetMode="External"/><Relationship Id="rId668" Type="http://schemas.openxmlformats.org/officeDocument/2006/relationships/hyperlink" Target="http://catalog2.corning.com/LifeSciences/en-GB/shopping/index.aspx" TargetMode="External"/><Relationship Id="rId875" Type="http://schemas.openxmlformats.org/officeDocument/2006/relationships/hyperlink" Target="http://catalog2.corning.com/LifeSciences/en-GB/shopping/index.aspx" TargetMode="External"/><Relationship Id="rId1298" Type="http://schemas.openxmlformats.org/officeDocument/2006/relationships/hyperlink" Target="http://catalog2.corning.com/LifeSciences/en-GB/shopping/index.aspx" TargetMode="External"/><Relationship Id="rId2349" Type="http://schemas.openxmlformats.org/officeDocument/2006/relationships/hyperlink" Target="http://www.corning.com/worldwide/en/products/life-sciences/resources/brands/axygen-brand-products.html" TargetMode="External"/><Relationship Id="rId2556" Type="http://schemas.openxmlformats.org/officeDocument/2006/relationships/hyperlink" Target="http://www.corning.com/worldwide/en/products/life-sciences/resources/brands/axygen-brand-products.html" TargetMode="External"/><Relationship Id="rId2763" Type="http://schemas.openxmlformats.org/officeDocument/2006/relationships/hyperlink" Target="http://www.corning.com/worldwide/en/products/life-sciences/resources/brands/axygen-brand-products.html" TargetMode="External"/><Relationship Id="rId2970" Type="http://schemas.openxmlformats.org/officeDocument/2006/relationships/hyperlink" Target="http://www.corning.com/worldwide/en/products/life-sciences/resources/brands/axygen-brand-products.html" TargetMode="External"/><Relationship Id="rId3607" Type="http://schemas.openxmlformats.org/officeDocument/2006/relationships/hyperlink" Target="http://catalog2.corning.com/LifeSciences/en-GB/shopping/index.aspx" TargetMode="External"/><Relationship Id="rId3814" Type="http://schemas.openxmlformats.org/officeDocument/2006/relationships/hyperlink" Target="http://catalog2.corning.com/LifeSciences/en-GB/shopping/index.aspx" TargetMode="External"/><Relationship Id="rId6013" Type="http://schemas.openxmlformats.org/officeDocument/2006/relationships/hyperlink" Target="http://catalog2.corning.com/LifeSciences/en-GB/shopping/index.aspx" TargetMode="External"/><Relationship Id="rId6220" Type="http://schemas.openxmlformats.org/officeDocument/2006/relationships/hyperlink" Target="http://catalog2.corning.com/LifeSciences/en-GB/shopping/index.aspx" TargetMode="External"/><Relationship Id="rId9169" Type="http://schemas.openxmlformats.org/officeDocument/2006/relationships/hyperlink" Target="http://catalog2.corning.com/LifeSciences/en-GB/shopping/index.aspx" TargetMode="External"/><Relationship Id="rId9376" Type="http://schemas.openxmlformats.org/officeDocument/2006/relationships/hyperlink" Target="http://catalog2.corning.com/LifeSciences/en-GB/shopping/index.aspx" TargetMode="External"/><Relationship Id="rId528" Type="http://schemas.openxmlformats.org/officeDocument/2006/relationships/hyperlink" Target="http://catalog2.corning.com/LifeSciences/en-GB/shopping/index.aspx" TargetMode="External"/><Relationship Id="rId735" Type="http://schemas.openxmlformats.org/officeDocument/2006/relationships/hyperlink" Target="http://catalog2.corning.com/LifeSciences/en-GB/shopping/index.aspx" TargetMode="External"/><Relationship Id="rId942" Type="http://schemas.openxmlformats.org/officeDocument/2006/relationships/hyperlink" Target="http://catalog2.corning.com/LifeSciences/en-GB/shopping/index.aspx" TargetMode="External"/><Relationship Id="rId1158" Type="http://schemas.openxmlformats.org/officeDocument/2006/relationships/hyperlink" Target="http://catalog2.corning.com/LifeSciences/en-GB/shopping/index.aspx" TargetMode="External"/><Relationship Id="rId1365" Type="http://schemas.openxmlformats.org/officeDocument/2006/relationships/hyperlink" Target="http://catalog2.corning.com/LifeSciences/en-GB/shopping/index.aspx" TargetMode="External"/><Relationship Id="rId1572" Type="http://schemas.openxmlformats.org/officeDocument/2006/relationships/hyperlink" Target="http://catalog2.corning.com/LifeSciences/en-GB/shopping/index.aspx" TargetMode="External"/><Relationship Id="rId2209" Type="http://schemas.openxmlformats.org/officeDocument/2006/relationships/hyperlink" Target="http://www.corning.com/worldwide/en/products/life-sciences/resources/brands/falcon-brand-products.html" TargetMode="External"/><Relationship Id="rId2416" Type="http://schemas.openxmlformats.org/officeDocument/2006/relationships/hyperlink" Target="http://www.corning.com/worldwide/en/products/life-sciences/resources/brands/axygen-brand-products.html" TargetMode="External"/><Relationship Id="rId2623" Type="http://schemas.openxmlformats.org/officeDocument/2006/relationships/hyperlink" Target="http://www.corning.com/worldwide/en/products/life-sciences/resources/brands/axygen-brand-products.html" TargetMode="External"/><Relationship Id="rId5779" Type="http://schemas.openxmlformats.org/officeDocument/2006/relationships/hyperlink" Target="http://catalog2.corning.com/LifeSciences/en-GB/shopping/index.aspx" TargetMode="External"/><Relationship Id="rId8185" Type="http://schemas.openxmlformats.org/officeDocument/2006/relationships/hyperlink" Target="http://catalog2.corning.com/LifeSciences/en-GB/shopping/index.aspx" TargetMode="External"/><Relationship Id="rId8392" Type="http://schemas.openxmlformats.org/officeDocument/2006/relationships/hyperlink" Target="http://catalog2.corning.com/LifeSciences/en-GB/shopping/index.aspx" TargetMode="External"/><Relationship Id="rId9029" Type="http://schemas.openxmlformats.org/officeDocument/2006/relationships/hyperlink" Target="http://catalog2.corning.com/LifeSciences/en-GB/shopping/index.aspx" TargetMode="External"/><Relationship Id="rId9236" Type="http://schemas.openxmlformats.org/officeDocument/2006/relationships/hyperlink" Target="http://catalog2.corning.com/LifeSciences/en-GB/shopping/index.aspx" TargetMode="External"/><Relationship Id="rId1018" Type="http://schemas.openxmlformats.org/officeDocument/2006/relationships/hyperlink" Target="http://catalog2.corning.com/LifeSciences/en-GB/shopping/index.aspx" TargetMode="External"/><Relationship Id="rId1225" Type="http://schemas.openxmlformats.org/officeDocument/2006/relationships/hyperlink" Target="http://catalog2.corning.com/LifeSciences/en-GB/shopping/index.aspx" TargetMode="External"/><Relationship Id="rId1432" Type="http://schemas.openxmlformats.org/officeDocument/2006/relationships/hyperlink" Target="http://catalog2.corning.com/LifeSciences/en-GB/shopping/index.aspx" TargetMode="External"/><Relationship Id="rId2830" Type="http://schemas.openxmlformats.org/officeDocument/2006/relationships/hyperlink" Target="http://www.corning.com/worldwide/en/products/life-sciences/resources/brands/axygen-brand-products.html" TargetMode="External"/><Relationship Id="rId4588" Type="http://schemas.openxmlformats.org/officeDocument/2006/relationships/hyperlink" Target="http://catalog2.corning.com/LifeSciences/en-GB/shopping/index.aspx" TargetMode="External"/><Relationship Id="rId5639" Type="http://schemas.openxmlformats.org/officeDocument/2006/relationships/hyperlink" Target="http://catalog2.corning.com/LifeSciences/en-GB/shopping/index.aspx" TargetMode="External"/><Relationship Id="rId5986" Type="http://schemas.openxmlformats.org/officeDocument/2006/relationships/hyperlink" Target="http://catalog2.corning.com/LifeSciences/en-GB/shopping/index.aspx" TargetMode="External"/><Relationship Id="rId8045" Type="http://schemas.openxmlformats.org/officeDocument/2006/relationships/hyperlink" Target="http://catalog2.corning.com/LifeSciences/en-GB/shopping/index.aspx" TargetMode="External"/><Relationship Id="rId8252" Type="http://schemas.openxmlformats.org/officeDocument/2006/relationships/hyperlink" Target="http://catalog2.corning.com/LifeSciences/en-GB/shopping/index.aspx" TargetMode="External"/><Relationship Id="rId9303" Type="http://schemas.openxmlformats.org/officeDocument/2006/relationships/hyperlink" Target="http://catalog2.corning.com/LifeSciences/en-GB/shopping/index.aspx" TargetMode="External"/><Relationship Id="rId71" Type="http://schemas.openxmlformats.org/officeDocument/2006/relationships/hyperlink" Target="http://catalog2.corning.com/LifeSciences/en-GB/shopping/index.aspx" TargetMode="External"/><Relationship Id="rId802" Type="http://schemas.openxmlformats.org/officeDocument/2006/relationships/hyperlink" Target="http://catalog2.corning.com/LifeSciences/en-GB/shopping/index.aspx" TargetMode="External"/><Relationship Id="rId3397" Type="http://schemas.openxmlformats.org/officeDocument/2006/relationships/hyperlink" Target="http://catalog2.corning.com/LifeSciences/en-GB/shopping/index.aspx" TargetMode="External"/><Relationship Id="rId4795" Type="http://schemas.openxmlformats.org/officeDocument/2006/relationships/hyperlink" Target="http://catalog2.corning.com/LifeSciences/en-GB/shopping/index.aspx" TargetMode="External"/><Relationship Id="rId5846" Type="http://schemas.openxmlformats.org/officeDocument/2006/relationships/hyperlink" Target="http://catalog2.corning.com/LifeSciences/en-GB/shopping/index.aspx" TargetMode="External"/><Relationship Id="rId7061" Type="http://schemas.openxmlformats.org/officeDocument/2006/relationships/hyperlink" Target="http://catalog2.corning.com/LifeSciences/en-GB/shopping/index.aspx" TargetMode="External"/><Relationship Id="rId8112" Type="http://schemas.openxmlformats.org/officeDocument/2006/relationships/hyperlink" Target="http://catalog2.corning.com/LifeSciences/en-GB/shopping/index.aspx" TargetMode="External"/><Relationship Id="rId4448" Type="http://schemas.openxmlformats.org/officeDocument/2006/relationships/hyperlink" Target="http://catalog2.corning.com/LifeSciences/en-GB/shopping/index.aspx" TargetMode="External"/><Relationship Id="rId4655" Type="http://schemas.openxmlformats.org/officeDocument/2006/relationships/hyperlink" Target="http://catalog2.corning.com/LifeSciences/en-GB/shopping/index.aspx" TargetMode="External"/><Relationship Id="rId4862" Type="http://schemas.openxmlformats.org/officeDocument/2006/relationships/hyperlink" Target="http://catalog2.corning.com/LifeSciences/en-GB/shopping/index.aspx" TargetMode="External"/><Relationship Id="rId5706" Type="http://schemas.openxmlformats.org/officeDocument/2006/relationships/hyperlink" Target="http://catalog2.corning.com/LifeSciences/en-GB/shopping/index.aspx" TargetMode="External"/><Relationship Id="rId5913" Type="http://schemas.openxmlformats.org/officeDocument/2006/relationships/hyperlink" Target="http://catalog2.corning.com/LifeSciences/en-GB/shopping/index.aspx" TargetMode="External"/><Relationship Id="rId178" Type="http://schemas.openxmlformats.org/officeDocument/2006/relationships/hyperlink" Target="http://catalog2.corning.com/LifeSciences/en-GB/shopping/index.aspx" TargetMode="External"/><Relationship Id="rId3257" Type="http://schemas.openxmlformats.org/officeDocument/2006/relationships/hyperlink" Target="http://catalog2.corning.com/LifeSciences/en-GB/shopping/index.aspx" TargetMode="External"/><Relationship Id="rId3464" Type="http://schemas.openxmlformats.org/officeDocument/2006/relationships/hyperlink" Target="http://catalog2.corning.com/LifeSciences/en-GB/shopping/index.aspx" TargetMode="External"/><Relationship Id="rId3671" Type="http://schemas.openxmlformats.org/officeDocument/2006/relationships/hyperlink" Target="http://catalog2.corning.com/LifeSciences/en-GB/shopping/index.aspx" TargetMode="External"/><Relationship Id="rId4308" Type="http://schemas.openxmlformats.org/officeDocument/2006/relationships/hyperlink" Target="http://catalog2.corning.com/LifeSciences/en-GB/shopping/index.aspx" TargetMode="External"/><Relationship Id="rId4515" Type="http://schemas.openxmlformats.org/officeDocument/2006/relationships/hyperlink" Target="http://catalog2.corning.com/LifeSciences/en-GB/shopping/index.aspx" TargetMode="External"/><Relationship Id="rId4722" Type="http://schemas.openxmlformats.org/officeDocument/2006/relationships/hyperlink" Target="http://catalog2.corning.com/LifeSciences/en-GB/shopping/index.aspx" TargetMode="External"/><Relationship Id="rId7878" Type="http://schemas.openxmlformats.org/officeDocument/2006/relationships/hyperlink" Target="http://catalog2.corning.com/LifeSciences/en-GB/shopping/index.aspx" TargetMode="External"/><Relationship Id="rId8929" Type="http://schemas.openxmlformats.org/officeDocument/2006/relationships/hyperlink" Target="http://catalog2.corning.com/LifeSciences/en-GB/shopping/index.aspx" TargetMode="External"/><Relationship Id="rId385" Type="http://schemas.openxmlformats.org/officeDocument/2006/relationships/hyperlink" Target="http://catalog2.corning.com/LifeSciences/en-GB/shopping/index.aspx" TargetMode="External"/><Relationship Id="rId592" Type="http://schemas.openxmlformats.org/officeDocument/2006/relationships/hyperlink" Target="http://catalog2.corning.com/LifeSciences/en-GB/shopping/index.aspx" TargetMode="External"/><Relationship Id="rId2066" Type="http://schemas.openxmlformats.org/officeDocument/2006/relationships/hyperlink" Target="http://www.corning.com/worldwide/en/products/life-sciences/resources/brands/falcon-brand-products.html" TargetMode="External"/><Relationship Id="rId2273" Type="http://schemas.openxmlformats.org/officeDocument/2006/relationships/hyperlink" Target="http://www.corning.com/worldwide/en/products/life-sciences/resources/brands/axygen-brand-products.html" TargetMode="External"/><Relationship Id="rId2480" Type="http://schemas.openxmlformats.org/officeDocument/2006/relationships/hyperlink" Target="http://www.corning.com/worldwide/en/products/life-sciences/resources/brands/axygen-brand-products.html" TargetMode="External"/><Relationship Id="rId3117" Type="http://schemas.openxmlformats.org/officeDocument/2006/relationships/hyperlink" Target="http://catalog2.corning.com/LifeSciences/en-GB/shopping/index.aspx" TargetMode="External"/><Relationship Id="rId3324" Type="http://schemas.openxmlformats.org/officeDocument/2006/relationships/hyperlink" Target="http://catalog2.corning.com/LifeSciences/en-GB/shopping/index.aspx" TargetMode="External"/><Relationship Id="rId3531" Type="http://schemas.openxmlformats.org/officeDocument/2006/relationships/hyperlink" Target="http://catalog2.corning.com/LifeSciences/en-GB/shopping/index.aspx" TargetMode="External"/><Relationship Id="rId6687" Type="http://schemas.openxmlformats.org/officeDocument/2006/relationships/hyperlink" Target="http://catalog2.corning.com/LifeSciences/en-GB/shopping/index.aspx" TargetMode="External"/><Relationship Id="rId6894" Type="http://schemas.openxmlformats.org/officeDocument/2006/relationships/hyperlink" Target="http://catalog2.corning.com/LifeSciences/en-GB/shopping/index.aspx" TargetMode="External"/><Relationship Id="rId7738" Type="http://schemas.openxmlformats.org/officeDocument/2006/relationships/hyperlink" Target="http://catalog2.corning.com/LifeSciences/en-GB/shopping/index.aspx" TargetMode="External"/><Relationship Id="rId7945" Type="http://schemas.openxmlformats.org/officeDocument/2006/relationships/hyperlink" Target="http://catalog2.corning.com/LifeSciences/en-GB/shopping/index.aspx" TargetMode="External"/><Relationship Id="rId9093" Type="http://schemas.openxmlformats.org/officeDocument/2006/relationships/hyperlink" Target="http://catalog2.corning.com/LifeSciences/en-GB/shopping/index.aspx" TargetMode="External"/><Relationship Id="rId245" Type="http://schemas.openxmlformats.org/officeDocument/2006/relationships/hyperlink" Target="http://catalog2.corning.com/LifeSciences/en-GB/shopping/index.aspx" TargetMode="External"/><Relationship Id="rId452" Type="http://schemas.openxmlformats.org/officeDocument/2006/relationships/hyperlink" Target="http://catalog2.corning.com/LifeSciences/en-GB/shopping/index.aspx" TargetMode="External"/><Relationship Id="rId1082" Type="http://schemas.openxmlformats.org/officeDocument/2006/relationships/hyperlink" Target="http://catalog2.corning.com/LifeSciences/en-GB/shopping/index.aspx" TargetMode="External"/><Relationship Id="rId2133" Type="http://schemas.openxmlformats.org/officeDocument/2006/relationships/hyperlink" Target="http://www.corning.com/worldwide/en/products/life-sciences/resources/brands/falcon-brand-products.html" TargetMode="External"/><Relationship Id="rId2340" Type="http://schemas.openxmlformats.org/officeDocument/2006/relationships/hyperlink" Target="http://www.corning.com/worldwide/en/products/life-sciences/resources/brands/axygen-brand-products.html" TargetMode="External"/><Relationship Id="rId5289" Type="http://schemas.openxmlformats.org/officeDocument/2006/relationships/hyperlink" Target="http://catalog2.corning.com/LifeSciences/en-GB/shopping/index.aspx" TargetMode="External"/><Relationship Id="rId5496" Type="http://schemas.openxmlformats.org/officeDocument/2006/relationships/hyperlink" Target="http://catalog2.corning.com/LifeSciences/en-GB/shopping/index.aspx" TargetMode="External"/><Relationship Id="rId6547" Type="http://schemas.openxmlformats.org/officeDocument/2006/relationships/hyperlink" Target="http://catalog2.corning.com/LifeSciences/en-GB/shopping/index.aspx" TargetMode="External"/><Relationship Id="rId6754" Type="http://schemas.openxmlformats.org/officeDocument/2006/relationships/hyperlink" Target="http://catalog2.corning.com/LifeSciences/en-GB/shopping/index.aspx" TargetMode="External"/><Relationship Id="rId7805" Type="http://schemas.openxmlformats.org/officeDocument/2006/relationships/hyperlink" Target="http://catalog2.corning.com/LifeSciences/en-GB/shopping/index.aspx" TargetMode="External"/><Relationship Id="rId9160" Type="http://schemas.openxmlformats.org/officeDocument/2006/relationships/hyperlink" Target="http://catalog2.corning.com/LifeSciences/en-GB/shopping/index.aspx" TargetMode="External"/><Relationship Id="rId105" Type="http://schemas.openxmlformats.org/officeDocument/2006/relationships/hyperlink" Target="http://catalog2.corning.com/LifeSciences/en-GB/shopping/index.aspx" TargetMode="External"/><Relationship Id="rId312" Type="http://schemas.openxmlformats.org/officeDocument/2006/relationships/hyperlink" Target="http://catalog2.corning.com/LifeSciences/en-GB/shopping/index.aspx" TargetMode="External"/><Relationship Id="rId2200" Type="http://schemas.openxmlformats.org/officeDocument/2006/relationships/hyperlink" Target="http://www.corning.com/worldwide/en/products/life-sciences/resources/brands/falcon-brand-products.html" TargetMode="External"/><Relationship Id="rId4098" Type="http://schemas.openxmlformats.org/officeDocument/2006/relationships/hyperlink" Target="http://catalog2.corning.com/LifeSciences/en-GB/shopping/index.aspx" TargetMode="External"/><Relationship Id="rId5149" Type="http://schemas.openxmlformats.org/officeDocument/2006/relationships/hyperlink" Target="http://catalog2.corning.com/LifeSciences/en-GB/shopping/index.aspx" TargetMode="External"/><Relationship Id="rId5356" Type="http://schemas.openxmlformats.org/officeDocument/2006/relationships/hyperlink" Target="http://catalog2.corning.com/LifeSciences/en-GB/shopping/index.aspx" TargetMode="External"/><Relationship Id="rId5563" Type="http://schemas.openxmlformats.org/officeDocument/2006/relationships/hyperlink" Target="http://catalog2.corning.com/LifeSciences/en-GB/shopping/index.aspx" TargetMode="External"/><Relationship Id="rId6407" Type="http://schemas.openxmlformats.org/officeDocument/2006/relationships/hyperlink" Target="http://catalog2.corning.com/LifeSciences/en-GB/shopping/index.aspx" TargetMode="External"/><Relationship Id="rId6961" Type="http://schemas.openxmlformats.org/officeDocument/2006/relationships/hyperlink" Target="http://catalog2.corning.com/LifeSciences/en-GB/shopping/index.aspx" TargetMode="External"/><Relationship Id="rId9020" Type="http://schemas.openxmlformats.org/officeDocument/2006/relationships/hyperlink" Target="http://catalog2.corning.com/LifeSciences/en-GB/shopping/index.aspx" TargetMode="External"/><Relationship Id="rId1899" Type="http://schemas.openxmlformats.org/officeDocument/2006/relationships/hyperlink" Target="http://www.corning.com/worldwide/en/products/life-sciences/resources/brands/falcon-brand-products.html" TargetMode="External"/><Relationship Id="rId4165" Type="http://schemas.openxmlformats.org/officeDocument/2006/relationships/hyperlink" Target="http://catalog2.corning.com/LifeSciences/en-GB/shopping/index.aspx" TargetMode="External"/><Relationship Id="rId4372" Type="http://schemas.openxmlformats.org/officeDocument/2006/relationships/hyperlink" Target="http://catalog2.corning.com/LifeSciences/en-GB/shopping/index.aspx" TargetMode="External"/><Relationship Id="rId5009" Type="http://schemas.openxmlformats.org/officeDocument/2006/relationships/hyperlink" Target="http://catalog2.corning.com/LifeSciences/en-GB/shopping/index.aspx" TargetMode="External"/><Relationship Id="rId5216" Type="http://schemas.openxmlformats.org/officeDocument/2006/relationships/hyperlink" Target="http://catalog2.corning.com/LifeSciences/en-GB/shopping/index.aspx" TargetMode="External"/><Relationship Id="rId5770" Type="http://schemas.openxmlformats.org/officeDocument/2006/relationships/hyperlink" Target="http://catalog2.corning.com/LifeSciences/en-GB/shopping/index.aspx" TargetMode="External"/><Relationship Id="rId6614" Type="http://schemas.openxmlformats.org/officeDocument/2006/relationships/hyperlink" Target="http://catalog2.corning.com/LifeSciences/en-GB/shopping/index.aspx" TargetMode="External"/><Relationship Id="rId6821" Type="http://schemas.openxmlformats.org/officeDocument/2006/relationships/hyperlink" Target="http://catalog2.corning.com/LifeSciences/en-GB/shopping/index.aspx" TargetMode="External"/><Relationship Id="rId8579" Type="http://schemas.openxmlformats.org/officeDocument/2006/relationships/hyperlink" Target="http://catalog2.corning.com/LifeSciences/en-GB/shopping/index.aspx" TargetMode="External"/><Relationship Id="rId1759" Type="http://schemas.openxmlformats.org/officeDocument/2006/relationships/hyperlink" Target="http://www.corning.com/worldwide/en/products/life-sciences/resources/brands/falcon-brand-products.html" TargetMode="External"/><Relationship Id="rId1966" Type="http://schemas.openxmlformats.org/officeDocument/2006/relationships/hyperlink" Target="http://www.corning.com/worldwide/en/products/life-sciences/resources/brands/falcon-brand-products.html" TargetMode="External"/><Relationship Id="rId3181" Type="http://schemas.openxmlformats.org/officeDocument/2006/relationships/hyperlink" Target="http://catalog2.corning.com/LifeSciences/en-GB/shopping/index.aspx" TargetMode="External"/><Relationship Id="rId4025" Type="http://schemas.openxmlformats.org/officeDocument/2006/relationships/hyperlink" Target="http://catalog2.corning.com/LifeSciences/en-GB/shopping/index.aspx" TargetMode="External"/><Relationship Id="rId5423" Type="http://schemas.openxmlformats.org/officeDocument/2006/relationships/hyperlink" Target="http://catalog2.corning.com/LifeSciences/en-GB/shopping/index.aspx" TargetMode="External"/><Relationship Id="rId5630" Type="http://schemas.openxmlformats.org/officeDocument/2006/relationships/hyperlink" Target="http://catalog2.corning.com/LifeSciences/en-GB/shopping/index.aspx" TargetMode="External"/><Relationship Id="rId8786" Type="http://schemas.openxmlformats.org/officeDocument/2006/relationships/hyperlink" Target="http://catalog2.corning.com/LifeSciences/en-GB/shopping/index.aspx" TargetMode="External"/><Relationship Id="rId8993" Type="http://schemas.openxmlformats.org/officeDocument/2006/relationships/hyperlink" Target="http://catalog2.corning.com/LifeSciences/en-GB/shopping/index.aspx" TargetMode="External"/><Relationship Id="rId1619" Type="http://schemas.openxmlformats.org/officeDocument/2006/relationships/hyperlink" Target="http://catalog2.corning.com/LifeSciences/en-GB/shopping/index.aspx" TargetMode="External"/><Relationship Id="rId1826" Type="http://schemas.openxmlformats.org/officeDocument/2006/relationships/hyperlink" Target="http://www.corning.com/worldwide/en/products/life-sciences/resources/brands/falcon-brand-products.html" TargetMode="External"/><Relationship Id="rId4232" Type="http://schemas.openxmlformats.org/officeDocument/2006/relationships/hyperlink" Target="http://catalog2.corning.com/LifeSciences/en-GB/shopping/index.aspx" TargetMode="External"/><Relationship Id="rId7388" Type="http://schemas.openxmlformats.org/officeDocument/2006/relationships/hyperlink" Target="http://catalog2.corning.com/LifeSciences/en-GB/shopping/index.aspx" TargetMode="External"/><Relationship Id="rId7595" Type="http://schemas.openxmlformats.org/officeDocument/2006/relationships/hyperlink" Target="http://catalog2.corning.com/LifeSciences/en-GB/shopping/index.aspx" TargetMode="External"/><Relationship Id="rId8439" Type="http://schemas.openxmlformats.org/officeDocument/2006/relationships/hyperlink" Target="http://catalog2.corning.com/LifeSciences/en-GB/shopping/index.aspx" TargetMode="External"/><Relationship Id="rId8646" Type="http://schemas.openxmlformats.org/officeDocument/2006/relationships/hyperlink" Target="http://catalog2.corning.com/LifeSciences/en-GB/shopping/index.aspx" TargetMode="External"/><Relationship Id="rId8853" Type="http://schemas.openxmlformats.org/officeDocument/2006/relationships/hyperlink" Target="http://catalog2.corning.com/LifeSciences/en-GB/shopping/index.aspx" TargetMode="External"/><Relationship Id="rId3041" Type="http://schemas.openxmlformats.org/officeDocument/2006/relationships/hyperlink" Target="http://catalog2.corning.com/LifeSciences/en-GB/shopping/index.aspx" TargetMode="External"/><Relationship Id="rId3998" Type="http://schemas.openxmlformats.org/officeDocument/2006/relationships/hyperlink" Target="http://catalog2.corning.com/LifeSciences/en-GB/shopping/index.aspx" TargetMode="External"/><Relationship Id="rId6197" Type="http://schemas.openxmlformats.org/officeDocument/2006/relationships/hyperlink" Target="http://catalog2.corning.com/LifeSciences/en-GB/shopping/index.aspx" TargetMode="External"/><Relationship Id="rId7248" Type="http://schemas.openxmlformats.org/officeDocument/2006/relationships/hyperlink" Target="http://catalog2.corning.com/LifeSciences/en-GB/shopping/index.aspx" TargetMode="External"/><Relationship Id="rId7455" Type="http://schemas.openxmlformats.org/officeDocument/2006/relationships/hyperlink" Target="http://catalog2.corning.com/LifeSciences/en-GB/shopping/index.aspx" TargetMode="External"/><Relationship Id="rId7662" Type="http://schemas.openxmlformats.org/officeDocument/2006/relationships/hyperlink" Target="http://catalog2.corning.com/LifeSciences/en-GB/shopping/index.aspx" TargetMode="External"/><Relationship Id="rId8506" Type="http://schemas.openxmlformats.org/officeDocument/2006/relationships/hyperlink" Target="http://catalog2.corning.com/LifeSciences/en-GB/shopping/index.aspx" TargetMode="External"/><Relationship Id="rId8713" Type="http://schemas.openxmlformats.org/officeDocument/2006/relationships/hyperlink" Target="http://catalog2.corning.com/LifeSciences/en-GB/shopping/index.aspx" TargetMode="External"/><Relationship Id="rId8920" Type="http://schemas.openxmlformats.org/officeDocument/2006/relationships/hyperlink" Target="http://catalog2.corning.com/LifeSciences/en-GB/shopping/index.aspx" TargetMode="External"/><Relationship Id="rId3858" Type="http://schemas.openxmlformats.org/officeDocument/2006/relationships/hyperlink" Target="http://catalog2.corning.com/LifeSciences/en-GB/shopping/index.aspx" TargetMode="External"/><Relationship Id="rId4909" Type="http://schemas.openxmlformats.org/officeDocument/2006/relationships/hyperlink" Target="http://catalog2.corning.com/LifeSciences/en-GB/shopping/index.aspx" TargetMode="External"/><Relationship Id="rId6057" Type="http://schemas.openxmlformats.org/officeDocument/2006/relationships/hyperlink" Target="http://catalog2.corning.com/LifeSciences/en-GB/shopping/index.aspx" TargetMode="External"/><Relationship Id="rId6264" Type="http://schemas.openxmlformats.org/officeDocument/2006/relationships/hyperlink" Target="http://catalog2.corning.com/LifeSciences/en-GB/shopping/index.aspx" TargetMode="External"/><Relationship Id="rId6471" Type="http://schemas.openxmlformats.org/officeDocument/2006/relationships/hyperlink" Target="http://catalog2.corning.com/LifeSciences/en-GB/shopping/index.aspx" TargetMode="External"/><Relationship Id="rId7108" Type="http://schemas.openxmlformats.org/officeDocument/2006/relationships/hyperlink" Target="http://catalog2.corning.com/LifeSciences/en-GB/shopping/index.aspx" TargetMode="External"/><Relationship Id="rId7315" Type="http://schemas.openxmlformats.org/officeDocument/2006/relationships/hyperlink" Target="http://catalog2.corning.com/LifeSciences/en-GB/shopping/index.aspx" TargetMode="External"/><Relationship Id="rId7522" Type="http://schemas.openxmlformats.org/officeDocument/2006/relationships/hyperlink" Target="http://catalog2.corning.com/LifeSciences/en-GB/shopping/index.aspx" TargetMode="External"/><Relationship Id="rId779" Type="http://schemas.openxmlformats.org/officeDocument/2006/relationships/hyperlink" Target="http://catalog2.corning.com/LifeSciences/en-GB/shopping/index.aspx" TargetMode="External"/><Relationship Id="rId986" Type="http://schemas.openxmlformats.org/officeDocument/2006/relationships/hyperlink" Target="http://catalog2.corning.com/LifeSciences/en-GB/shopping/index.aspx" TargetMode="External"/><Relationship Id="rId2667" Type="http://schemas.openxmlformats.org/officeDocument/2006/relationships/hyperlink" Target="http://www.corning.com/worldwide/en/products/life-sciences/resources/brands/axygen-brand-products.html" TargetMode="External"/><Relationship Id="rId3718" Type="http://schemas.openxmlformats.org/officeDocument/2006/relationships/hyperlink" Target="http://catalog2.corning.com/LifeSciences/en-GB/shopping/index.aspx" TargetMode="External"/><Relationship Id="rId5073" Type="http://schemas.openxmlformats.org/officeDocument/2006/relationships/hyperlink" Target="http://catalog2.corning.com/LifeSciences/en-GB/shopping/index.aspx" TargetMode="External"/><Relationship Id="rId5280" Type="http://schemas.openxmlformats.org/officeDocument/2006/relationships/hyperlink" Target="http://catalog2.corning.com/LifeSciences/en-GB/shopping/index.aspx" TargetMode="External"/><Relationship Id="rId6124" Type="http://schemas.openxmlformats.org/officeDocument/2006/relationships/hyperlink" Target="http://catalog2.corning.com/LifeSciences/en-GB/shopping/index.aspx" TargetMode="External"/><Relationship Id="rId6331" Type="http://schemas.openxmlformats.org/officeDocument/2006/relationships/hyperlink" Target="http://catalog2.corning.com/LifeSciences/en-GB/shopping/index.aspx" TargetMode="External"/><Relationship Id="rId639" Type="http://schemas.openxmlformats.org/officeDocument/2006/relationships/hyperlink" Target="http://catalog2.corning.com/LifeSciences/en-GB/shopping/index.aspx" TargetMode="External"/><Relationship Id="rId1269" Type="http://schemas.openxmlformats.org/officeDocument/2006/relationships/hyperlink" Target="http://catalog2.corning.com/LifeSciences/en-GB/shopping/index.aspx" TargetMode="External"/><Relationship Id="rId1476" Type="http://schemas.openxmlformats.org/officeDocument/2006/relationships/hyperlink" Target="http://catalog2.corning.com/LifeSciences/en-GB/shopping/index.aspx" TargetMode="External"/><Relationship Id="rId2874" Type="http://schemas.openxmlformats.org/officeDocument/2006/relationships/hyperlink" Target="http://www.corning.com/worldwide/en/products/life-sciences/resources/brands/axygen-brand-products.html" TargetMode="External"/><Relationship Id="rId3925" Type="http://schemas.openxmlformats.org/officeDocument/2006/relationships/hyperlink" Target="http://catalog2.corning.com/LifeSciences/en-GB/shopping/index.aspx" TargetMode="External"/><Relationship Id="rId5140" Type="http://schemas.openxmlformats.org/officeDocument/2006/relationships/hyperlink" Target="http://catalog2.corning.com/LifeSciences/en-GB/shopping/index.aspx" TargetMode="External"/><Relationship Id="rId8089" Type="http://schemas.openxmlformats.org/officeDocument/2006/relationships/hyperlink" Target="http://catalog2.corning.com/LifeSciences/en-GB/shopping/index.aspx" TargetMode="External"/><Relationship Id="rId8296" Type="http://schemas.openxmlformats.org/officeDocument/2006/relationships/hyperlink" Target="http://catalog2.corning.com/LifeSciences/en-GB/shopping/index.aspx" TargetMode="External"/><Relationship Id="rId9347" Type="http://schemas.openxmlformats.org/officeDocument/2006/relationships/hyperlink" Target="http://catalog2.corning.com/LifeSciences/en-GB/shopping/index.aspx" TargetMode="External"/><Relationship Id="rId846" Type="http://schemas.openxmlformats.org/officeDocument/2006/relationships/hyperlink" Target="http://catalog2.corning.com/LifeSciences/en-GB/shopping/index.aspx" TargetMode="External"/><Relationship Id="rId1129" Type="http://schemas.openxmlformats.org/officeDocument/2006/relationships/hyperlink" Target="http://catalog2.corning.com/LifeSciences/en-GB/shopping/index.aspx" TargetMode="External"/><Relationship Id="rId1683" Type="http://schemas.openxmlformats.org/officeDocument/2006/relationships/hyperlink" Target="http://www.corning.com/worldwide/en/products/life-sciences/resources/brands/falcon-brand-products.html" TargetMode="External"/><Relationship Id="rId1890" Type="http://schemas.openxmlformats.org/officeDocument/2006/relationships/hyperlink" Target="http://www.corning.com/worldwide/en/products/life-sciences/resources/brands/falcon-brand-products.html" TargetMode="External"/><Relationship Id="rId2527" Type="http://schemas.openxmlformats.org/officeDocument/2006/relationships/hyperlink" Target="http://www.corning.com/worldwide/en/products/life-sciences/resources/brands/axygen-brand-products.html" TargetMode="External"/><Relationship Id="rId2734" Type="http://schemas.openxmlformats.org/officeDocument/2006/relationships/hyperlink" Target="http://www.corning.com/worldwide/en/products/life-sciences/resources/brands/axygen-brand-products.html" TargetMode="External"/><Relationship Id="rId2941" Type="http://schemas.openxmlformats.org/officeDocument/2006/relationships/hyperlink" Target="http://www.corning.com/worldwide/en/products/life-sciences/resources/brands/axygen-brand-products.html" TargetMode="External"/><Relationship Id="rId5000" Type="http://schemas.openxmlformats.org/officeDocument/2006/relationships/hyperlink" Target="http://catalog2.corning.com/LifeSciences/en-GB/shopping/index.aspx" TargetMode="External"/><Relationship Id="rId8156" Type="http://schemas.openxmlformats.org/officeDocument/2006/relationships/hyperlink" Target="http://catalog2.corning.com/LifeSciences/en-GB/shopping/index.aspx" TargetMode="External"/><Relationship Id="rId9207" Type="http://schemas.openxmlformats.org/officeDocument/2006/relationships/hyperlink" Target="http://catalog2.corning.com/LifeSciences/en-GB/shopping/index.aspx" TargetMode="External"/><Relationship Id="rId706" Type="http://schemas.openxmlformats.org/officeDocument/2006/relationships/hyperlink" Target="http://catalog2.corning.com/LifeSciences/en-GB/shopping/index.aspx" TargetMode="External"/><Relationship Id="rId913" Type="http://schemas.openxmlformats.org/officeDocument/2006/relationships/hyperlink" Target="http://catalog2.corning.com/LifeSciences/en-GB/shopping/index.aspx" TargetMode="External"/><Relationship Id="rId1336" Type="http://schemas.openxmlformats.org/officeDocument/2006/relationships/hyperlink" Target="http://catalog2.corning.com/LifeSciences/en-GB/shopping/index.aspx" TargetMode="External"/><Relationship Id="rId1543" Type="http://schemas.openxmlformats.org/officeDocument/2006/relationships/hyperlink" Target="http://catalog2.corning.com/LifeSciences/en-GB/shopping/index.aspx" TargetMode="External"/><Relationship Id="rId1750" Type="http://schemas.openxmlformats.org/officeDocument/2006/relationships/hyperlink" Target="http://www.corning.com/worldwide/en/products/life-sciences/resources/brands/falcon-brand-products.html" TargetMode="External"/><Relationship Id="rId2801" Type="http://schemas.openxmlformats.org/officeDocument/2006/relationships/hyperlink" Target="http://www.corning.com/worldwide/en/products/life-sciences/resources/brands/axygen-brand-products.html" TargetMode="External"/><Relationship Id="rId4699" Type="http://schemas.openxmlformats.org/officeDocument/2006/relationships/hyperlink" Target="http://catalog2.corning.com/LifeSciences/en-GB/shopping/index.aspx" TargetMode="External"/><Relationship Id="rId5957" Type="http://schemas.openxmlformats.org/officeDocument/2006/relationships/hyperlink" Target="http://catalog2.corning.com/LifeSciences/en-GB/shopping/index.aspx" TargetMode="External"/><Relationship Id="rId8016" Type="http://schemas.openxmlformats.org/officeDocument/2006/relationships/hyperlink" Target="http://catalog2.corning.com/LifeSciences/en-GB/shopping/index.aspx" TargetMode="External"/><Relationship Id="rId8363" Type="http://schemas.openxmlformats.org/officeDocument/2006/relationships/hyperlink" Target="http://catalog2.corning.com/LifeSciences/en-GB/shopping/index.aspx" TargetMode="External"/><Relationship Id="rId8570" Type="http://schemas.openxmlformats.org/officeDocument/2006/relationships/hyperlink" Target="http://catalog2.corning.com/LifeSciences/en-GB/shopping/index.aspx" TargetMode="External"/><Relationship Id="rId42" Type="http://schemas.openxmlformats.org/officeDocument/2006/relationships/hyperlink" Target="http://catalog2.corning.com/LifeSciences/en-GB/shopping/index.aspx" TargetMode="External"/><Relationship Id="rId1403" Type="http://schemas.openxmlformats.org/officeDocument/2006/relationships/hyperlink" Target="http://catalog2.corning.com/LifeSciences/en-GB/shopping/index.aspx" TargetMode="External"/><Relationship Id="rId1610" Type="http://schemas.openxmlformats.org/officeDocument/2006/relationships/hyperlink" Target="http://catalog2.corning.com/LifeSciences/en-GB/shopping/index.aspx" TargetMode="External"/><Relationship Id="rId4559" Type="http://schemas.openxmlformats.org/officeDocument/2006/relationships/hyperlink" Target="http://catalog2.corning.com/LifeSciences/en-GB/shopping/index.aspx" TargetMode="External"/><Relationship Id="rId4766" Type="http://schemas.openxmlformats.org/officeDocument/2006/relationships/hyperlink" Target="http://catalog2.corning.com/LifeSciences/en-GB/shopping/index.aspx" TargetMode="External"/><Relationship Id="rId4973" Type="http://schemas.openxmlformats.org/officeDocument/2006/relationships/hyperlink" Target="http://catalog2.corning.com/LifeSciences/en-GB/shopping/index.aspx" TargetMode="External"/><Relationship Id="rId5817" Type="http://schemas.openxmlformats.org/officeDocument/2006/relationships/hyperlink" Target="http://catalog2.corning.com/LifeSciences/en-GB/shopping/index.aspx" TargetMode="External"/><Relationship Id="rId7172" Type="http://schemas.openxmlformats.org/officeDocument/2006/relationships/hyperlink" Target="http://catalog2.corning.com/LifeSciences/en-GB/shopping/index.aspx" TargetMode="External"/><Relationship Id="rId8223" Type="http://schemas.openxmlformats.org/officeDocument/2006/relationships/hyperlink" Target="http://catalog2.corning.com/LifeSciences/en-GB/shopping/index.aspx" TargetMode="External"/><Relationship Id="rId8430" Type="http://schemas.openxmlformats.org/officeDocument/2006/relationships/hyperlink" Target="http://catalog2.corning.com/LifeSciences/en-GB/shopping/index.aspx" TargetMode="External"/><Relationship Id="rId3368" Type="http://schemas.openxmlformats.org/officeDocument/2006/relationships/hyperlink" Target="http://catalog2.corning.com/LifeSciences/en-GB/shopping/index.aspx" TargetMode="External"/><Relationship Id="rId3575" Type="http://schemas.openxmlformats.org/officeDocument/2006/relationships/hyperlink" Target="http://catalog2.corning.com/LifeSciences/en-GB/shopping/index.aspx" TargetMode="External"/><Relationship Id="rId3782" Type="http://schemas.openxmlformats.org/officeDocument/2006/relationships/hyperlink" Target="http://catalog2.corning.com/LifeSciences/en-GB/shopping/index.aspx" TargetMode="External"/><Relationship Id="rId4419" Type="http://schemas.openxmlformats.org/officeDocument/2006/relationships/hyperlink" Target="http://catalog2.corning.com/LifeSciences/en-GB/shopping/index.aspx" TargetMode="External"/><Relationship Id="rId4626" Type="http://schemas.openxmlformats.org/officeDocument/2006/relationships/hyperlink" Target="http://catalog2.corning.com/LifeSciences/en-GB/shopping/index.aspx" TargetMode="External"/><Relationship Id="rId4833" Type="http://schemas.openxmlformats.org/officeDocument/2006/relationships/hyperlink" Target="http://catalog2.corning.com/LifeSciences/en-GB/shopping/index.aspx" TargetMode="External"/><Relationship Id="rId7032" Type="http://schemas.openxmlformats.org/officeDocument/2006/relationships/hyperlink" Target="http://catalog2.corning.com/LifeSciences/en-GB/shopping/index.aspx" TargetMode="External"/><Relationship Id="rId7989" Type="http://schemas.openxmlformats.org/officeDocument/2006/relationships/hyperlink" Target="http://catalog2.corning.com/LifeSciences/en-GB/shopping/index.aspx" TargetMode="External"/><Relationship Id="rId289" Type="http://schemas.openxmlformats.org/officeDocument/2006/relationships/hyperlink" Target="http://catalog2.corning.com/LifeSciences/en-GB/shopping/index.aspx" TargetMode="External"/><Relationship Id="rId496" Type="http://schemas.openxmlformats.org/officeDocument/2006/relationships/hyperlink" Target="http://catalog2.corning.com/LifeSciences/en-GB/shopping/index.aspx" TargetMode="External"/><Relationship Id="rId2177" Type="http://schemas.openxmlformats.org/officeDocument/2006/relationships/hyperlink" Target="http://www.corning.com/worldwide/en/products/life-sciences/resources/brands/falcon-brand-products.html" TargetMode="External"/><Relationship Id="rId2384" Type="http://schemas.openxmlformats.org/officeDocument/2006/relationships/hyperlink" Target="http://www.corning.com/worldwide/en/products/life-sciences/resources/brands/axygen-brand-products.html" TargetMode="External"/><Relationship Id="rId2591" Type="http://schemas.openxmlformats.org/officeDocument/2006/relationships/hyperlink" Target="http://www.corning.com/worldwide/en/products/life-sciences/resources/brands/axygen-brand-products.html" TargetMode="External"/><Relationship Id="rId3228" Type="http://schemas.openxmlformats.org/officeDocument/2006/relationships/hyperlink" Target="http://catalog2.corning.com/LifeSciences/en-GB/shopping/index.aspx" TargetMode="External"/><Relationship Id="rId3435" Type="http://schemas.openxmlformats.org/officeDocument/2006/relationships/hyperlink" Target="http://catalog2.corning.com/LifeSciences/en-GB/shopping/index.aspx" TargetMode="External"/><Relationship Id="rId3642" Type="http://schemas.openxmlformats.org/officeDocument/2006/relationships/hyperlink" Target="http://catalog2.corning.com/LifeSciences/en-GB/shopping/index.aspx" TargetMode="External"/><Relationship Id="rId6798" Type="http://schemas.openxmlformats.org/officeDocument/2006/relationships/hyperlink" Target="http://catalog2.corning.com/LifeSciences/en-GB/shopping/index.aspx" TargetMode="External"/><Relationship Id="rId7849" Type="http://schemas.openxmlformats.org/officeDocument/2006/relationships/hyperlink" Target="http://catalog2.corning.com/LifeSciences/en-GB/shopping/index.aspx" TargetMode="External"/><Relationship Id="rId149" Type="http://schemas.openxmlformats.org/officeDocument/2006/relationships/hyperlink" Target="http://catalog2.corning.com/LifeSciences/en-GB/shopping/index.aspx" TargetMode="External"/><Relationship Id="rId356" Type="http://schemas.openxmlformats.org/officeDocument/2006/relationships/hyperlink" Target="http://catalog2.corning.com/LifeSciences/en-GB/shopping/index.aspx" TargetMode="External"/><Relationship Id="rId563" Type="http://schemas.openxmlformats.org/officeDocument/2006/relationships/hyperlink" Target="http://catalog2.corning.com/LifeSciences/en-GB/shopping/index.aspx" TargetMode="External"/><Relationship Id="rId770" Type="http://schemas.openxmlformats.org/officeDocument/2006/relationships/hyperlink" Target="http://catalog2.corning.com/LifeSciences/en-GB/shopping/index.aspx" TargetMode="External"/><Relationship Id="rId1193" Type="http://schemas.openxmlformats.org/officeDocument/2006/relationships/hyperlink" Target="http://catalog2.corning.com/LifeSciences/en-GB/shopping/index.aspx" TargetMode="External"/><Relationship Id="rId2037" Type="http://schemas.openxmlformats.org/officeDocument/2006/relationships/hyperlink" Target="http://www.corning.com/worldwide/en/products/life-sciences/resources/brands/falcon-brand-products.html" TargetMode="External"/><Relationship Id="rId2244" Type="http://schemas.openxmlformats.org/officeDocument/2006/relationships/hyperlink" Target="http://www.corning.com/worldwide/en/products/life-sciences/resources/brands/falcon-brand-products.html" TargetMode="External"/><Relationship Id="rId2451" Type="http://schemas.openxmlformats.org/officeDocument/2006/relationships/hyperlink" Target="http://www.corning.com/worldwide/en/products/life-sciences/resources/brands/axygen-brand-products.html" TargetMode="External"/><Relationship Id="rId4900" Type="http://schemas.openxmlformats.org/officeDocument/2006/relationships/hyperlink" Target="http://catalog2.corning.com/LifeSciences/en-GB/shopping/index.aspx" TargetMode="External"/><Relationship Id="rId6658" Type="http://schemas.openxmlformats.org/officeDocument/2006/relationships/hyperlink" Target="http://catalog2.corning.com/LifeSciences/en-GB/shopping/index.aspx" TargetMode="External"/><Relationship Id="rId9064" Type="http://schemas.openxmlformats.org/officeDocument/2006/relationships/hyperlink" Target="http://catalog2.corning.com/LifeSciences/en-GB/shopping/index.aspx" TargetMode="External"/><Relationship Id="rId9271" Type="http://schemas.openxmlformats.org/officeDocument/2006/relationships/hyperlink" Target="http://catalog2.corning.com/LifeSciences/en-GB/shopping/index.aspx" TargetMode="External"/><Relationship Id="rId216" Type="http://schemas.openxmlformats.org/officeDocument/2006/relationships/hyperlink" Target="http://catalog2.corning.com/LifeSciences/en-GB/shopping/index.aspx" TargetMode="External"/><Relationship Id="rId423" Type="http://schemas.openxmlformats.org/officeDocument/2006/relationships/hyperlink" Target="http://catalog2.corning.com/LifeSciences/en-GB/shopping/index.aspx" TargetMode="External"/><Relationship Id="rId1053" Type="http://schemas.openxmlformats.org/officeDocument/2006/relationships/hyperlink" Target="http://catalog2.corning.com/LifeSciences/en-GB/shopping/index.aspx" TargetMode="External"/><Relationship Id="rId1260" Type="http://schemas.openxmlformats.org/officeDocument/2006/relationships/hyperlink" Target="http://catalog2.corning.com/LifeSciences/en-GB/shopping/index.aspx" TargetMode="External"/><Relationship Id="rId2104" Type="http://schemas.openxmlformats.org/officeDocument/2006/relationships/hyperlink" Target="http://www.corning.com/worldwide/en/products/life-sciences/resources/brands/falcon-brand-products.html" TargetMode="External"/><Relationship Id="rId3502" Type="http://schemas.openxmlformats.org/officeDocument/2006/relationships/hyperlink" Target="http://catalog2.corning.com/LifeSciences/en-GB/shopping/index.aspx" TargetMode="External"/><Relationship Id="rId6865" Type="http://schemas.openxmlformats.org/officeDocument/2006/relationships/hyperlink" Target="http://catalog2.corning.com/LifeSciences/en-GB/shopping/index.aspx" TargetMode="External"/><Relationship Id="rId7709" Type="http://schemas.openxmlformats.org/officeDocument/2006/relationships/hyperlink" Target="http://catalog2.corning.com/LifeSciences/en-GB/shopping/index.aspx" TargetMode="External"/><Relationship Id="rId7916" Type="http://schemas.openxmlformats.org/officeDocument/2006/relationships/hyperlink" Target="http://catalog2.corning.com/LifeSciences/en-GB/shopping/index.aspx" TargetMode="External"/><Relationship Id="rId8080" Type="http://schemas.openxmlformats.org/officeDocument/2006/relationships/hyperlink" Target="http://catalog2.corning.com/LifeSciences/en-GB/shopping/index.aspx" TargetMode="External"/><Relationship Id="rId9131" Type="http://schemas.openxmlformats.org/officeDocument/2006/relationships/hyperlink" Target="http://catalog2.corning.com/LifeSciences/en-GB/shopping/index.aspx" TargetMode="External"/><Relationship Id="rId630" Type="http://schemas.openxmlformats.org/officeDocument/2006/relationships/hyperlink" Target="http://catalog2.corning.com/LifeSciences/en-GB/shopping/index.aspx" TargetMode="External"/><Relationship Id="rId2311" Type="http://schemas.openxmlformats.org/officeDocument/2006/relationships/hyperlink" Target="http://www.corning.com/worldwide/en/products/life-sciences/resources/brands/axygen-brand-products.html" TargetMode="External"/><Relationship Id="rId4069" Type="http://schemas.openxmlformats.org/officeDocument/2006/relationships/hyperlink" Target="http://catalog2.corning.com/LifeSciences/en-GB/shopping/index.aspx" TargetMode="External"/><Relationship Id="rId5467" Type="http://schemas.openxmlformats.org/officeDocument/2006/relationships/hyperlink" Target="http://catalog2.corning.com/LifeSciences/en-GB/shopping/index.aspx" TargetMode="External"/><Relationship Id="rId5674" Type="http://schemas.openxmlformats.org/officeDocument/2006/relationships/hyperlink" Target="http://catalog2.corning.com/LifeSciences/en-GB/shopping/index.aspx" TargetMode="External"/><Relationship Id="rId5881" Type="http://schemas.openxmlformats.org/officeDocument/2006/relationships/hyperlink" Target="http://catalog2.corning.com/LifeSciences/en-GB/shopping/index.aspx" TargetMode="External"/><Relationship Id="rId6518" Type="http://schemas.openxmlformats.org/officeDocument/2006/relationships/hyperlink" Target="http://catalog2.corning.com/LifeSciences/en-GB/shopping/index.aspx" TargetMode="External"/><Relationship Id="rId6725" Type="http://schemas.openxmlformats.org/officeDocument/2006/relationships/hyperlink" Target="http://catalog2.corning.com/LifeSciences/en-GB/shopping/index.aspx" TargetMode="External"/><Relationship Id="rId6932" Type="http://schemas.openxmlformats.org/officeDocument/2006/relationships/hyperlink" Target="http://catalog2.corning.com/LifeSciences/en-GB/shopping/index.aspx" TargetMode="External"/><Relationship Id="rId1120" Type="http://schemas.openxmlformats.org/officeDocument/2006/relationships/hyperlink" Target="http://catalog2.corning.com/LifeSciences/en-GB/shopping/index.aspx" TargetMode="External"/><Relationship Id="rId4276" Type="http://schemas.openxmlformats.org/officeDocument/2006/relationships/hyperlink" Target="http://catalog2.corning.com/LifeSciences/en-GB/shopping/index.aspx" TargetMode="External"/><Relationship Id="rId4483" Type="http://schemas.openxmlformats.org/officeDocument/2006/relationships/hyperlink" Target="http://catalog2.corning.com/LifeSciences/en-GB/shopping/index.aspx" TargetMode="External"/><Relationship Id="rId4690" Type="http://schemas.openxmlformats.org/officeDocument/2006/relationships/hyperlink" Target="http://catalog2.corning.com/LifeSciences/en-GB/shopping/index.aspx" TargetMode="External"/><Relationship Id="rId5327" Type="http://schemas.openxmlformats.org/officeDocument/2006/relationships/hyperlink" Target="http://catalog2.corning.com/LifeSciences/en-GB/shopping/index.aspx" TargetMode="External"/><Relationship Id="rId5534" Type="http://schemas.openxmlformats.org/officeDocument/2006/relationships/hyperlink" Target="http://catalog2.corning.com/LifeSciences/en-GB/shopping/index.aspx" TargetMode="External"/><Relationship Id="rId5741" Type="http://schemas.openxmlformats.org/officeDocument/2006/relationships/hyperlink" Target="http://catalog2.corning.com/LifeSciences/en-GB/shopping/index.aspx" TargetMode="External"/><Relationship Id="rId8897" Type="http://schemas.openxmlformats.org/officeDocument/2006/relationships/hyperlink" Target="http://catalog2.corning.com/LifeSciences/en-GB/shopping/index.aspx" TargetMode="External"/><Relationship Id="rId1937" Type="http://schemas.openxmlformats.org/officeDocument/2006/relationships/hyperlink" Target="http://www.corning.com/worldwide/en/products/life-sciences/resources/brands/falcon-brand-products.html" TargetMode="External"/><Relationship Id="rId3085" Type="http://schemas.openxmlformats.org/officeDocument/2006/relationships/hyperlink" Target="http://catalog2.corning.com/LifeSciences/en-GB/shopping/index.aspx" TargetMode="External"/><Relationship Id="rId3292" Type="http://schemas.openxmlformats.org/officeDocument/2006/relationships/hyperlink" Target="http://catalog2.corning.com/LifeSciences/en-GB/shopping/index.aspx" TargetMode="External"/><Relationship Id="rId4136" Type="http://schemas.openxmlformats.org/officeDocument/2006/relationships/hyperlink" Target="http://catalog2.corning.com/LifeSciences/en-GB/shopping/index.aspx" TargetMode="External"/><Relationship Id="rId4343" Type="http://schemas.openxmlformats.org/officeDocument/2006/relationships/hyperlink" Target="http://catalog2.corning.com/LifeSciences/en-GB/shopping/index.aspx" TargetMode="External"/><Relationship Id="rId4550" Type="http://schemas.openxmlformats.org/officeDocument/2006/relationships/hyperlink" Target="http://catalog2.corning.com/LifeSciences/en-GB/shopping/index.aspx" TargetMode="External"/><Relationship Id="rId5601" Type="http://schemas.openxmlformats.org/officeDocument/2006/relationships/hyperlink" Target="http://catalog2.corning.com/LifeSciences/en-GB/shopping/index.aspx" TargetMode="External"/><Relationship Id="rId7499" Type="http://schemas.openxmlformats.org/officeDocument/2006/relationships/hyperlink" Target="http://catalog2.corning.com/LifeSciences/en-GB/shopping/index.aspx" TargetMode="External"/><Relationship Id="rId8757" Type="http://schemas.openxmlformats.org/officeDocument/2006/relationships/hyperlink" Target="http://catalog2.corning.com/LifeSciences/en-GB/shopping/index.aspx" TargetMode="External"/><Relationship Id="rId8964" Type="http://schemas.openxmlformats.org/officeDocument/2006/relationships/hyperlink" Target="http://catalog2.corning.com/LifeSciences/en-GB/shopping/index.aspx" TargetMode="External"/><Relationship Id="rId3152" Type="http://schemas.openxmlformats.org/officeDocument/2006/relationships/hyperlink" Target="http://catalog2.corning.com/LifeSciences/en-GB/shopping/index.aspx" TargetMode="External"/><Relationship Id="rId4203" Type="http://schemas.openxmlformats.org/officeDocument/2006/relationships/hyperlink" Target="http://catalog2.corning.com/LifeSciences/en-GB/shopping/index.aspx" TargetMode="External"/><Relationship Id="rId4410" Type="http://schemas.openxmlformats.org/officeDocument/2006/relationships/hyperlink" Target="http://catalog2.corning.com/LifeSciences/en-GB/shopping/index.aspx" TargetMode="External"/><Relationship Id="rId7359" Type="http://schemas.openxmlformats.org/officeDocument/2006/relationships/hyperlink" Target="http://catalog2.corning.com/LifeSciences/en-GB/shopping/index.aspx" TargetMode="External"/><Relationship Id="rId7566" Type="http://schemas.openxmlformats.org/officeDocument/2006/relationships/hyperlink" Target="http://catalog2.corning.com/LifeSciences/en-GB/shopping/index.aspx" TargetMode="External"/><Relationship Id="rId7773" Type="http://schemas.openxmlformats.org/officeDocument/2006/relationships/hyperlink" Target="http://catalog2.corning.com/LifeSciences/en-GB/shopping/index.aspx" TargetMode="External"/><Relationship Id="rId8617" Type="http://schemas.openxmlformats.org/officeDocument/2006/relationships/hyperlink" Target="http://catalog2.corning.com/LifeSciences/en-GB/shopping/index.aspx" TargetMode="External"/><Relationship Id="rId8824" Type="http://schemas.openxmlformats.org/officeDocument/2006/relationships/hyperlink" Target="http://catalog2.corning.com/LifeSciences/en-GB/shopping/index.aspx" TargetMode="External"/><Relationship Id="rId280" Type="http://schemas.openxmlformats.org/officeDocument/2006/relationships/hyperlink" Target="http://catalog2.corning.com/LifeSciences/en-GB/shopping/index.aspx" TargetMode="External"/><Relationship Id="rId3012" Type="http://schemas.openxmlformats.org/officeDocument/2006/relationships/hyperlink" Target="http://catalog2.corning.com/LifeSciences/en-GB/shopping/index.aspx" TargetMode="External"/><Relationship Id="rId6168" Type="http://schemas.openxmlformats.org/officeDocument/2006/relationships/hyperlink" Target="http://catalog2.corning.com/LifeSciences/en-GB/shopping/index.aspx" TargetMode="External"/><Relationship Id="rId6375" Type="http://schemas.openxmlformats.org/officeDocument/2006/relationships/hyperlink" Target="http://catalog2.corning.com/LifeSciences/en-GB/shopping/index.aspx" TargetMode="External"/><Relationship Id="rId6582" Type="http://schemas.openxmlformats.org/officeDocument/2006/relationships/hyperlink" Target="http://catalog2.corning.com/LifeSciences/en-GB/shopping/index.aspx" TargetMode="External"/><Relationship Id="rId7219" Type="http://schemas.openxmlformats.org/officeDocument/2006/relationships/hyperlink" Target="http://catalog2.corning.com/LifeSciences/en-GB/shopping/index.aspx" TargetMode="External"/><Relationship Id="rId7426" Type="http://schemas.openxmlformats.org/officeDocument/2006/relationships/hyperlink" Target="http://catalog2.corning.com/LifeSciences/en-GB/shopping/index.aspx" TargetMode="External"/><Relationship Id="rId7980" Type="http://schemas.openxmlformats.org/officeDocument/2006/relationships/hyperlink" Target="http://catalog2.corning.com/LifeSciences/en-GB/shopping/index.aspx" TargetMode="External"/><Relationship Id="rId140" Type="http://schemas.openxmlformats.org/officeDocument/2006/relationships/hyperlink" Target="http://catalog2.corning.com/LifeSciences/en-GB/shopping/index.aspx" TargetMode="External"/><Relationship Id="rId3969" Type="http://schemas.openxmlformats.org/officeDocument/2006/relationships/hyperlink" Target="http://catalog2.corning.com/LifeSciences/en-GB/shopping/index.aspx" TargetMode="External"/><Relationship Id="rId5184" Type="http://schemas.openxmlformats.org/officeDocument/2006/relationships/hyperlink" Target="http://catalog2.corning.com/LifeSciences/en-GB/shopping/index.aspx" TargetMode="External"/><Relationship Id="rId5391" Type="http://schemas.openxmlformats.org/officeDocument/2006/relationships/hyperlink" Target="http://catalog2.corning.com/LifeSciences/en-GB/shopping/index.aspx" TargetMode="External"/><Relationship Id="rId6028" Type="http://schemas.openxmlformats.org/officeDocument/2006/relationships/hyperlink" Target="http://catalog2.corning.com/LifeSciences/en-GB/shopping/index.aspx" TargetMode="External"/><Relationship Id="rId6235" Type="http://schemas.openxmlformats.org/officeDocument/2006/relationships/hyperlink" Target="http://catalog2.corning.com/LifeSciences/en-GB/shopping/index.aspx" TargetMode="External"/><Relationship Id="rId7633" Type="http://schemas.openxmlformats.org/officeDocument/2006/relationships/hyperlink" Target="http://catalog2.corning.com/LifeSciences/en-GB/shopping/index.aspx" TargetMode="External"/><Relationship Id="rId7840" Type="http://schemas.openxmlformats.org/officeDocument/2006/relationships/hyperlink" Target="http://catalog2.corning.com/LifeSciences/en-GB/shopping/index.aspx" TargetMode="External"/><Relationship Id="rId6" Type="http://schemas.openxmlformats.org/officeDocument/2006/relationships/hyperlink" Target="http://catalog2.corning.com/LifeSciences/en-GB/shopping/index.aspx" TargetMode="External"/><Relationship Id="rId2778" Type="http://schemas.openxmlformats.org/officeDocument/2006/relationships/hyperlink" Target="http://www.corning.com/worldwide/en/products/life-sciences/resources/brands/axygen-brand-products.html" TargetMode="External"/><Relationship Id="rId2985" Type="http://schemas.openxmlformats.org/officeDocument/2006/relationships/hyperlink" Target="http://catalog2.corning.com/LifeSciences/en-GB/shopping/index.aspx" TargetMode="External"/><Relationship Id="rId3829" Type="http://schemas.openxmlformats.org/officeDocument/2006/relationships/hyperlink" Target="http://catalog2.corning.com/LifeSciences/en-GB/shopping/index.aspx" TargetMode="External"/><Relationship Id="rId5044" Type="http://schemas.openxmlformats.org/officeDocument/2006/relationships/hyperlink" Target="http://catalog2.corning.com/LifeSciences/en-GB/shopping/index.aspx" TargetMode="External"/><Relationship Id="rId6442" Type="http://schemas.openxmlformats.org/officeDocument/2006/relationships/hyperlink" Target="http://catalog2.corning.com/LifeSciences/en-GB/shopping/index.aspx" TargetMode="External"/><Relationship Id="rId7700" Type="http://schemas.openxmlformats.org/officeDocument/2006/relationships/hyperlink" Target="http://catalog2.corning.com/LifeSciences/en-GB/shopping/index.aspx" TargetMode="External"/><Relationship Id="rId957" Type="http://schemas.openxmlformats.org/officeDocument/2006/relationships/hyperlink" Target="http://catalog2.corning.com/LifeSciences/en-GB/shopping/index.aspx" TargetMode="External"/><Relationship Id="rId1587" Type="http://schemas.openxmlformats.org/officeDocument/2006/relationships/hyperlink" Target="http://catalog2.corning.com/LifeSciences/en-GB/shopping/index.aspx" TargetMode="External"/><Relationship Id="rId1794" Type="http://schemas.openxmlformats.org/officeDocument/2006/relationships/hyperlink" Target="http://www.corning.com/worldwide/en/products/life-sciences/resources/brands/falcon-brand-products.html" TargetMode="External"/><Relationship Id="rId2638" Type="http://schemas.openxmlformats.org/officeDocument/2006/relationships/hyperlink" Target="http://www.corning.com/worldwide/en/products/life-sciences/resources/brands/axygen-brand-products.html" TargetMode="External"/><Relationship Id="rId2845" Type="http://schemas.openxmlformats.org/officeDocument/2006/relationships/hyperlink" Target="http://www.corning.com/worldwide/en/products/life-sciences/resources/brands/axygen-brand-products.html" TargetMode="External"/><Relationship Id="rId5251" Type="http://schemas.openxmlformats.org/officeDocument/2006/relationships/hyperlink" Target="http://catalog2.corning.com/LifeSciences/en-GB/shopping/index.aspx" TargetMode="External"/><Relationship Id="rId6302" Type="http://schemas.openxmlformats.org/officeDocument/2006/relationships/hyperlink" Target="http://catalog2.corning.com/LifeSciences/en-GB/shopping/index.aspx" TargetMode="External"/><Relationship Id="rId86" Type="http://schemas.openxmlformats.org/officeDocument/2006/relationships/hyperlink" Target="http://catalog2.corning.com/LifeSciences/en-GB/shopping/index.aspx" TargetMode="External"/><Relationship Id="rId817" Type="http://schemas.openxmlformats.org/officeDocument/2006/relationships/hyperlink" Target="http://catalog2.corning.com/LifeSciences/en-GB/shopping/index.aspx" TargetMode="External"/><Relationship Id="rId1447" Type="http://schemas.openxmlformats.org/officeDocument/2006/relationships/hyperlink" Target="http://catalog2.corning.com/LifeSciences/en-GB/shopping/index.aspx" TargetMode="External"/><Relationship Id="rId1654" Type="http://schemas.openxmlformats.org/officeDocument/2006/relationships/hyperlink" Target="http://catalog2.corning.com/LifeSciences/en-GB/shopping/index.aspx" TargetMode="External"/><Relationship Id="rId1861" Type="http://schemas.openxmlformats.org/officeDocument/2006/relationships/hyperlink" Target="http://www.corning.com/worldwide/en/products/life-sciences/resources/brands/falcon-brand-products.html" TargetMode="External"/><Relationship Id="rId2705" Type="http://schemas.openxmlformats.org/officeDocument/2006/relationships/hyperlink" Target="http://www.corning.com/worldwide/en/products/life-sciences/resources/brands/axygen-brand-products.html" TargetMode="External"/><Relationship Id="rId2912" Type="http://schemas.openxmlformats.org/officeDocument/2006/relationships/hyperlink" Target="http://www.corning.com/worldwide/en/products/life-sciences/resources/brands/axygen-brand-products.html" TargetMode="External"/><Relationship Id="rId4060" Type="http://schemas.openxmlformats.org/officeDocument/2006/relationships/hyperlink" Target="http://catalog2.corning.com/LifeSciences/en-GB/shopping/index.aspx" TargetMode="External"/><Relationship Id="rId5111" Type="http://schemas.openxmlformats.org/officeDocument/2006/relationships/hyperlink" Target="http://catalog2.corning.com/LifeSciences/en-GB/shopping/index.aspx" TargetMode="External"/><Relationship Id="rId8267" Type="http://schemas.openxmlformats.org/officeDocument/2006/relationships/hyperlink" Target="http://catalog2.corning.com/LifeSciences/en-GB/shopping/index.aspx" TargetMode="External"/><Relationship Id="rId8474" Type="http://schemas.openxmlformats.org/officeDocument/2006/relationships/hyperlink" Target="http://catalog2.corning.com/LifeSciences/en-GB/shopping/index.aspx" TargetMode="External"/><Relationship Id="rId8681" Type="http://schemas.openxmlformats.org/officeDocument/2006/relationships/hyperlink" Target="http://catalog2.corning.com/LifeSciences/en-GB/shopping/index.aspx" TargetMode="External"/><Relationship Id="rId9318" Type="http://schemas.openxmlformats.org/officeDocument/2006/relationships/hyperlink" Target="http://catalog2.corning.com/LifeSciences/en-GB/shopping/index.aspx" TargetMode="External"/><Relationship Id="rId1307" Type="http://schemas.openxmlformats.org/officeDocument/2006/relationships/hyperlink" Target="http://catalog2.corning.com/LifeSciences/en-GB/shopping/index.aspx" TargetMode="External"/><Relationship Id="rId1514" Type="http://schemas.openxmlformats.org/officeDocument/2006/relationships/hyperlink" Target="http://catalog2.corning.com/LifeSciences/en-GB/shopping/index.aspx" TargetMode="External"/><Relationship Id="rId1721" Type="http://schemas.openxmlformats.org/officeDocument/2006/relationships/hyperlink" Target="http://www.corning.com/worldwide/en/products/life-sciences/resources/brands/falcon-brand-products.html" TargetMode="External"/><Relationship Id="rId4877" Type="http://schemas.openxmlformats.org/officeDocument/2006/relationships/hyperlink" Target="http://catalog2.corning.com/LifeSciences/en-GB/shopping/index.aspx" TargetMode="External"/><Relationship Id="rId5928" Type="http://schemas.openxmlformats.org/officeDocument/2006/relationships/hyperlink" Target="http://catalog2.corning.com/LifeSciences/en-GB/shopping/index.aspx" TargetMode="External"/><Relationship Id="rId7076" Type="http://schemas.openxmlformats.org/officeDocument/2006/relationships/hyperlink" Target="http://catalog2.corning.com/LifeSciences/en-GB/shopping/index.aspx" TargetMode="External"/><Relationship Id="rId7283" Type="http://schemas.openxmlformats.org/officeDocument/2006/relationships/hyperlink" Target="http://catalog2.corning.com/LifeSciences/en-GB/shopping/index.aspx" TargetMode="External"/><Relationship Id="rId7490" Type="http://schemas.openxmlformats.org/officeDocument/2006/relationships/hyperlink" Target="http://catalog2.corning.com/LifeSciences/en-GB/shopping/index.aspx" TargetMode="External"/><Relationship Id="rId8127" Type="http://schemas.openxmlformats.org/officeDocument/2006/relationships/hyperlink" Target="http://catalog2.corning.com/LifeSciences/en-GB/shopping/index.aspx" TargetMode="External"/><Relationship Id="rId8334" Type="http://schemas.openxmlformats.org/officeDocument/2006/relationships/hyperlink" Target="http://catalog2.corning.com/LifeSciences/en-GB/shopping/index.aspx" TargetMode="External"/><Relationship Id="rId8541" Type="http://schemas.openxmlformats.org/officeDocument/2006/relationships/hyperlink" Target="http://catalog2.corning.com/LifeSciences/en-GB/shopping/index.aspx" TargetMode="External"/><Relationship Id="rId13" Type="http://schemas.openxmlformats.org/officeDocument/2006/relationships/hyperlink" Target="http://catalog2.corning.com/LifeSciences/en-GB/shopping/index.aspx" TargetMode="External"/><Relationship Id="rId3479" Type="http://schemas.openxmlformats.org/officeDocument/2006/relationships/hyperlink" Target="http://catalog2.corning.com/LifeSciences/en-GB/shopping/index.aspx" TargetMode="External"/><Relationship Id="rId3686" Type="http://schemas.openxmlformats.org/officeDocument/2006/relationships/hyperlink" Target="http://catalog2.corning.com/LifeSciences/en-GB/shopping/index.aspx" TargetMode="External"/><Relationship Id="rId6092" Type="http://schemas.openxmlformats.org/officeDocument/2006/relationships/hyperlink" Target="http://catalog2.corning.com/LifeSciences/en-GB/shopping/index.aspx" TargetMode="External"/><Relationship Id="rId7143" Type="http://schemas.openxmlformats.org/officeDocument/2006/relationships/hyperlink" Target="http://catalog2.corning.com/LifeSciences/en-GB/shopping/index.aspx" TargetMode="External"/><Relationship Id="rId7350" Type="http://schemas.openxmlformats.org/officeDocument/2006/relationships/hyperlink" Target="http://catalog2.corning.com/LifeSciences/en-GB/shopping/index.aspx" TargetMode="External"/><Relationship Id="rId8401" Type="http://schemas.openxmlformats.org/officeDocument/2006/relationships/hyperlink" Target="http://catalog2.corning.com/LifeSciences/en-GB/shopping/index.aspx" TargetMode="External"/><Relationship Id="rId2288" Type="http://schemas.openxmlformats.org/officeDocument/2006/relationships/hyperlink" Target="http://www.corning.com/worldwide/en/products/life-sciences/resources/brands/axygen-brand-products.html" TargetMode="External"/><Relationship Id="rId2495" Type="http://schemas.openxmlformats.org/officeDocument/2006/relationships/hyperlink" Target="http://www.corning.com/worldwide/en/products/life-sciences/resources/brands/axygen-brand-products.html" TargetMode="External"/><Relationship Id="rId3339" Type="http://schemas.openxmlformats.org/officeDocument/2006/relationships/hyperlink" Target="http://catalog2.corning.com/LifeSciences/en-GB/shopping/index.aspx" TargetMode="External"/><Relationship Id="rId3893" Type="http://schemas.openxmlformats.org/officeDocument/2006/relationships/hyperlink" Target="http://catalog2.corning.com/LifeSciences/en-GB/shopping/index.aspx" TargetMode="External"/><Relationship Id="rId4737" Type="http://schemas.openxmlformats.org/officeDocument/2006/relationships/hyperlink" Target="http://catalog2.corning.com/LifeSciences/en-GB/shopping/index.aspx" TargetMode="External"/><Relationship Id="rId4944" Type="http://schemas.openxmlformats.org/officeDocument/2006/relationships/hyperlink" Target="http://catalog2.corning.com/LifeSciences/en-GB/shopping/index.aspx" TargetMode="External"/><Relationship Id="rId7003" Type="http://schemas.openxmlformats.org/officeDocument/2006/relationships/hyperlink" Target="http://catalog2.corning.com/LifeSciences/en-GB/shopping/index.aspx" TargetMode="External"/><Relationship Id="rId7210" Type="http://schemas.openxmlformats.org/officeDocument/2006/relationships/hyperlink" Target="http://catalog2.corning.com/LifeSciences/en-GB/shopping/index.aspx" TargetMode="External"/><Relationship Id="rId467" Type="http://schemas.openxmlformats.org/officeDocument/2006/relationships/hyperlink" Target="http://catalog2.corning.com/LifeSciences/en-GB/shopping/index.aspx" TargetMode="External"/><Relationship Id="rId1097" Type="http://schemas.openxmlformats.org/officeDocument/2006/relationships/hyperlink" Target="http://catalog2.corning.com/LifeSciences/en-GB/shopping/index.aspx" TargetMode="External"/><Relationship Id="rId2148" Type="http://schemas.openxmlformats.org/officeDocument/2006/relationships/hyperlink" Target="http://www.corning.com/worldwide/en/products/life-sciences/resources/brands/falcon-brand-products.html" TargetMode="External"/><Relationship Id="rId3546" Type="http://schemas.openxmlformats.org/officeDocument/2006/relationships/hyperlink" Target="http://catalog2.corning.com/LifeSciences/en-GB/shopping/index.aspx" TargetMode="External"/><Relationship Id="rId3753" Type="http://schemas.openxmlformats.org/officeDocument/2006/relationships/hyperlink" Target="http://catalog2.corning.com/LifeSciences/en-GB/shopping/index.aspx" TargetMode="External"/><Relationship Id="rId3960" Type="http://schemas.openxmlformats.org/officeDocument/2006/relationships/hyperlink" Target="http://catalog2.corning.com/LifeSciences/en-GB/shopping/index.aspx" TargetMode="External"/><Relationship Id="rId4804" Type="http://schemas.openxmlformats.org/officeDocument/2006/relationships/hyperlink" Target="http://catalog2.corning.com/LifeSciences/en-GB/shopping/index.aspx" TargetMode="External"/><Relationship Id="rId9175" Type="http://schemas.openxmlformats.org/officeDocument/2006/relationships/hyperlink" Target="http://catalog2.corning.com/LifeSciences/en-GB/shopping/index.aspx" TargetMode="External"/><Relationship Id="rId674" Type="http://schemas.openxmlformats.org/officeDocument/2006/relationships/hyperlink" Target="http://catalog2.corning.com/LifeSciences/en-GB/shopping/index.aspx" TargetMode="External"/><Relationship Id="rId881" Type="http://schemas.openxmlformats.org/officeDocument/2006/relationships/hyperlink" Target="http://catalog2.corning.com/LifeSciences/en-GB/shopping/index.aspx" TargetMode="External"/><Relationship Id="rId2355" Type="http://schemas.openxmlformats.org/officeDocument/2006/relationships/hyperlink" Target="http://www.corning.com/worldwide/en/products/life-sciences/resources/brands/axygen-brand-products.html" TargetMode="External"/><Relationship Id="rId2562" Type="http://schemas.openxmlformats.org/officeDocument/2006/relationships/hyperlink" Target="http://www.corning.com/worldwide/en/products/life-sciences/resources/brands/axygen-brand-products.html" TargetMode="External"/><Relationship Id="rId3406" Type="http://schemas.openxmlformats.org/officeDocument/2006/relationships/hyperlink" Target="http://catalog2.corning.com/LifeSciences/en-GB/shopping/index.aspx" TargetMode="External"/><Relationship Id="rId3613" Type="http://schemas.openxmlformats.org/officeDocument/2006/relationships/hyperlink" Target="http://catalog2.corning.com/LifeSciences/en-GB/shopping/index.aspx" TargetMode="External"/><Relationship Id="rId3820" Type="http://schemas.openxmlformats.org/officeDocument/2006/relationships/hyperlink" Target="http://catalog2.corning.com/LifeSciences/en-GB/shopping/index.aspx" TargetMode="External"/><Relationship Id="rId6769" Type="http://schemas.openxmlformats.org/officeDocument/2006/relationships/hyperlink" Target="http://catalog2.corning.com/LifeSciences/en-GB/shopping/index.aspx" TargetMode="External"/><Relationship Id="rId6976" Type="http://schemas.openxmlformats.org/officeDocument/2006/relationships/hyperlink" Target="http://catalog2.corning.com/LifeSciences/en-GB/shopping/index.aspx" TargetMode="External"/><Relationship Id="rId9382" Type="http://schemas.openxmlformats.org/officeDocument/2006/relationships/hyperlink" Target="http://catalog2.corning.com/LifeSciences/en-GB/shopping/index.aspx" TargetMode="External"/><Relationship Id="rId327" Type="http://schemas.openxmlformats.org/officeDocument/2006/relationships/hyperlink" Target="http://catalog2.corning.com/LifeSciences/en-GB/shopping/index.aspx" TargetMode="External"/><Relationship Id="rId534" Type="http://schemas.openxmlformats.org/officeDocument/2006/relationships/hyperlink" Target="http://catalog2.corning.com/LifeSciences/en-GB/shopping/index.aspx" TargetMode="External"/><Relationship Id="rId741" Type="http://schemas.openxmlformats.org/officeDocument/2006/relationships/hyperlink" Target="http://catalog2.corning.com/LifeSciences/en-GB/shopping/index.aspx" TargetMode="External"/><Relationship Id="rId1164" Type="http://schemas.openxmlformats.org/officeDocument/2006/relationships/hyperlink" Target="http://catalog2.corning.com/LifeSciences/en-GB/shopping/index.aspx" TargetMode="External"/><Relationship Id="rId1371" Type="http://schemas.openxmlformats.org/officeDocument/2006/relationships/hyperlink" Target="http://catalog2.corning.com/LifeSciences/en-GB/shopping/index.aspx" TargetMode="External"/><Relationship Id="rId2008" Type="http://schemas.openxmlformats.org/officeDocument/2006/relationships/hyperlink" Target="http://www.corning.com/worldwide/en/products/life-sciences/resources/brands/falcon-brand-products.html" TargetMode="External"/><Relationship Id="rId2215" Type="http://schemas.openxmlformats.org/officeDocument/2006/relationships/hyperlink" Target="http://www.corning.com/worldwide/en/products/life-sciences/resources/brands/falcon-brand-products.html" TargetMode="External"/><Relationship Id="rId2422" Type="http://schemas.openxmlformats.org/officeDocument/2006/relationships/hyperlink" Target="http://www.corning.com/worldwide/en/products/life-sciences/resources/brands/axygen-brand-products.html" TargetMode="External"/><Relationship Id="rId5578" Type="http://schemas.openxmlformats.org/officeDocument/2006/relationships/hyperlink" Target="http://catalog2.corning.com/LifeSciences/en-GB/shopping/index.aspx" TargetMode="External"/><Relationship Id="rId5785" Type="http://schemas.openxmlformats.org/officeDocument/2006/relationships/hyperlink" Target="http://catalog2.corning.com/LifeSciences/en-GB/shopping/index.aspx" TargetMode="External"/><Relationship Id="rId5992" Type="http://schemas.openxmlformats.org/officeDocument/2006/relationships/hyperlink" Target="http://catalog2.corning.com/LifeSciences/en-GB/shopping/index.aspx" TargetMode="External"/><Relationship Id="rId6629" Type="http://schemas.openxmlformats.org/officeDocument/2006/relationships/hyperlink" Target="http://catalog2.corning.com/LifeSciences/en-GB/shopping/index.aspx" TargetMode="External"/><Relationship Id="rId6836" Type="http://schemas.openxmlformats.org/officeDocument/2006/relationships/hyperlink" Target="http://catalog2.corning.com/LifeSciences/en-GB/shopping/index.aspx" TargetMode="External"/><Relationship Id="rId8191" Type="http://schemas.openxmlformats.org/officeDocument/2006/relationships/hyperlink" Target="http://catalog2.corning.com/LifeSciences/en-GB/shopping/index.aspx" TargetMode="External"/><Relationship Id="rId9035" Type="http://schemas.openxmlformats.org/officeDocument/2006/relationships/hyperlink" Target="http://catalog2.corning.com/LifeSciences/en-GB/shopping/index.aspx" TargetMode="External"/><Relationship Id="rId9242" Type="http://schemas.openxmlformats.org/officeDocument/2006/relationships/hyperlink" Target="http://catalog2.corning.com/LifeSciences/en-GB/shopping/index.aspx" TargetMode="External"/><Relationship Id="rId601" Type="http://schemas.openxmlformats.org/officeDocument/2006/relationships/hyperlink" Target="http://catalog2.corning.com/LifeSciences/en-GB/shopping/index.aspx" TargetMode="External"/><Relationship Id="rId1024" Type="http://schemas.openxmlformats.org/officeDocument/2006/relationships/hyperlink" Target="http://catalog2.corning.com/LifeSciences/en-GB/shopping/index.aspx" TargetMode="External"/><Relationship Id="rId1231" Type="http://schemas.openxmlformats.org/officeDocument/2006/relationships/hyperlink" Target="http://catalog2.corning.com/LifeSciences/en-GB/shopping/index.aspx" TargetMode="External"/><Relationship Id="rId4387" Type="http://schemas.openxmlformats.org/officeDocument/2006/relationships/hyperlink" Target="http://catalog2.corning.com/LifeSciences/en-GB/shopping/index.aspx" TargetMode="External"/><Relationship Id="rId4594" Type="http://schemas.openxmlformats.org/officeDocument/2006/relationships/hyperlink" Target="http://catalog2.corning.com/LifeSciences/en-GB/shopping/index.aspx" TargetMode="External"/><Relationship Id="rId5438" Type="http://schemas.openxmlformats.org/officeDocument/2006/relationships/hyperlink" Target="http://catalog2.corning.com/LifeSciences/en-GB/shopping/index.aspx" TargetMode="External"/><Relationship Id="rId5645" Type="http://schemas.openxmlformats.org/officeDocument/2006/relationships/hyperlink" Target="http://catalog2.corning.com/LifeSciences/en-GB/shopping/index.aspx" TargetMode="External"/><Relationship Id="rId5852" Type="http://schemas.openxmlformats.org/officeDocument/2006/relationships/hyperlink" Target="http://catalog2.corning.com/LifeSciences/en-GB/shopping/index.aspx" TargetMode="External"/><Relationship Id="rId8051" Type="http://schemas.openxmlformats.org/officeDocument/2006/relationships/hyperlink" Target="http://catalog2.corning.com/LifeSciences/en-GB/shopping/index.aspx" TargetMode="External"/><Relationship Id="rId9102" Type="http://schemas.openxmlformats.org/officeDocument/2006/relationships/hyperlink" Target="http://catalog2.corning.com/LifeSciences/en-GB/shopping/index.aspx" TargetMode="External"/><Relationship Id="rId3196" Type="http://schemas.openxmlformats.org/officeDocument/2006/relationships/hyperlink" Target="http://catalog2.corning.com/LifeSciences/en-GB/shopping/index.aspx" TargetMode="External"/><Relationship Id="rId4247" Type="http://schemas.openxmlformats.org/officeDocument/2006/relationships/hyperlink" Target="http://catalog2.corning.com/LifeSciences/en-GB/shopping/index.aspx" TargetMode="External"/><Relationship Id="rId4454" Type="http://schemas.openxmlformats.org/officeDocument/2006/relationships/hyperlink" Target="http://catalog2.corning.com/LifeSciences/en-GB/shopping/index.aspx" TargetMode="External"/><Relationship Id="rId4661" Type="http://schemas.openxmlformats.org/officeDocument/2006/relationships/hyperlink" Target="http://catalog2.corning.com/LifeSciences/en-GB/shopping/index.aspx" TargetMode="External"/><Relationship Id="rId5505" Type="http://schemas.openxmlformats.org/officeDocument/2006/relationships/hyperlink" Target="http://catalog2.corning.com/LifeSciences/en-GB/shopping/index.aspx" TargetMode="External"/><Relationship Id="rId6903" Type="http://schemas.openxmlformats.org/officeDocument/2006/relationships/hyperlink" Target="http://catalog2.corning.com/LifeSciences/en-GB/shopping/index.aspx" TargetMode="External"/><Relationship Id="rId8868" Type="http://schemas.openxmlformats.org/officeDocument/2006/relationships/hyperlink" Target="http://catalog2.corning.com/LifeSciences/en-GB/shopping/index.aspx" TargetMode="External"/><Relationship Id="rId3056" Type="http://schemas.openxmlformats.org/officeDocument/2006/relationships/hyperlink" Target="http://catalog2.corning.com/LifeSciences/en-GB/shopping/index.aspx" TargetMode="External"/><Relationship Id="rId3263" Type="http://schemas.openxmlformats.org/officeDocument/2006/relationships/hyperlink" Target="http://catalog2.corning.com/LifeSciences/en-GB/shopping/index.aspx" TargetMode="External"/><Relationship Id="rId3470" Type="http://schemas.openxmlformats.org/officeDocument/2006/relationships/hyperlink" Target="http://catalog2.corning.com/LifeSciences/en-GB/shopping/index.aspx" TargetMode="External"/><Relationship Id="rId4107" Type="http://schemas.openxmlformats.org/officeDocument/2006/relationships/hyperlink" Target="http://catalog2.corning.com/LifeSciences/en-GB/shopping/index.aspx" TargetMode="External"/><Relationship Id="rId4314" Type="http://schemas.openxmlformats.org/officeDocument/2006/relationships/hyperlink" Target="http://catalog2.corning.com/LifeSciences/en-GB/shopping/index.aspx" TargetMode="External"/><Relationship Id="rId5712" Type="http://schemas.openxmlformats.org/officeDocument/2006/relationships/hyperlink" Target="http://catalog2.corning.com/LifeSciences/en-GB/shopping/index.aspx" TargetMode="External"/><Relationship Id="rId184" Type="http://schemas.openxmlformats.org/officeDocument/2006/relationships/hyperlink" Target="http://catalog2.corning.com/LifeSciences/en-GB/shopping/index.aspx" TargetMode="External"/><Relationship Id="rId391" Type="http://schemas.openxmlformats.org/officeDocument/2006/relationships/hyperlink" Target="http://catalog2.corning.com/LifeSciences/en-GB/shopping/index.aspx" TargetMode="External"/><Relationship Id="rId1908" Type="http://schemas.openxmlformats.org/officeDocument/2006/relationships/hyperlink" Target="http://www.corning.com/worldwide/en/products/life-sciences/resources/brands/falcon-brand-products.html" TargetMode="External"/><Relationship Id="rId2072" Type="http://schemas.openxmlformats.org/officeDocument/2006/relationships/hyperlink" Target="http://www.corning.com/worldwide/en/products/life-sciences/resources/brands/falcon-brand-products.html" TargetMode="External"/><Relationship Id="rId3123" Type="http://schemas.openxmlformats.org/officeDocument/2006/relationships/hyperlink" Target="http://catalog2.corning.com/LifeSciences/en-GB/shopping/index.aspx" TargetMode="External"/><Relationship Id="rId4521" Type="http://schemas.openxmlformats.org/officeDocument/2006/relationships/hyperlink" Target="http://catalog2.corning.com/LifeSciences/en-GB/shopping/index.aspx" TargetMode="External"/><Relationship Id="rId6279" Type="http://schemas.openxmlformats.org/officeDocument/2006/relationships/hyperlink" Target="http://catalog2.corning.com/LifeSciences/en-GB/shopping/index.aspx" TargetMode="External"/><Relationship Id="rId7677" Type="http://schemas.openxmlformats.org/officeDocument/2006/relationships/hyperlink" Target="http://catalog2.corning.com/LifeSciences/en-GB/shopping/index.aspx" TargetMode="External"/><Relationship Id="rId7884" Type="http://schemas.openxmlformats.org/officeDocument/2006/relationships/hyperlink" Target="http://catalog2.corning.com/LifeSciences/en-GB/shopping/index.aspx" TargetMode="External"/><Relationship Id="rId8728" Type="http://schemas.openxmlformats.org/officeDocument/2006/relationships/hyperlink" Target="http://catalog2.corning.com/LifeSciences/en-GB/shopping/index.aspx" TargetMode="External"/><Relationship Id="rId8935" Type="http://schemas.openxmlformats.org/officeDocument/2006/relationships/hyperlink" Target="http://catalog2.corning.com/LifeSciences/en-GB/shopping/index.aspx" TargetMode="External"/><Relationship Id="rId251" Type="http://schemas.openxmlformats.org/officeDocument/2006/relationships/hyperlink" Target="http://catalog2.corning.com/LifeSciences/en-GB/shopping/index.aspx" TargetMode="External"/><Relationship Id="rId3330" Type="http://schemas.openxmlformats.org/officeDocument/2006/relationships/hyperlink" Target="http://catalog2.corning.com/LifeSciences/en-GB/shopping/index.aspx" TargetMode="External"/><Relationship Id="rId5088" Type="http://schemas.openxmlformats.org/officeDocument/2006/relationships/hyperlink" Target="http://catalog2.corning.com/LifeSciences/en-GB/shopping/index.aspx" TargetMode="External"/><Relationship Id="rId6139" Type="http://schemas.openxmlformats.org/officeDocument/2006/relationships/hyperlink" Target="http://catalog2.corning.com/LifeSciences/en-GB/shopping/index.aspx" TargetMode="External"/><Relationship Id="rId6486" Type="http://schemas.openxmlformats.org/officeDocument/2006/relationships/hyperlink" Target="http://catalog2.corning.com/LifeSciences/en-GB/shopping/index.aspx" TargetMode="External"/><Relationship Id="rId6693" Type="http://schemas.openxmlformats.org/officeDocument/2006/relationships/hyperlink" Target="http://catalog2.corning.com/LifeSciences/en-GB/shopping/index.aspx" TargetMode="External"/><Relationship Id="rId7537" Type="http://schemas.openxmlformats.org/officeDocument/2006/relationships/hyperlink" Target="http://catalog2.corning.com/LifeSciences/en-GB/shopping/index.aspx" TargetMode="External"/><Relationship Id="rId7744" Type="http://schemas.openxmlformats.org/officeDocument/2006/relationships/hyperlink" Target="http://catalog2.corning.com/LifeSciences/en-GB/shopping/index.aspx" TargetMode="External"/><Relationship Id="rId7951" Type="http://schemas.openxmlformats.org/officeDocument/2006/relationships/hyperlink" Target="http://catalog2.corning.com/LifeSciences/en-GB/shopping/index.aspx" TargetMode="External"/><Relationship Id="rId2889" Type="http://schemas.openxmlformats.org/officeDocument/2006/relationships/hyperlink" Target="http://www.corning.com/worldwide/en/products/life-sciences/resources/brands/axygen-brand-products.html" TargetMode="External"/><Relationship Id="rId5295" Type="http://schemas.openxmlformats.org/officeDocument/2006/relationships/hyperlink" Target="http://catalog2.corning.com/LifeSciences/en-GB/shopping/index.aspx" TargetMode="External"/><Relationship Id="rId6346" Type="http://schemas.openxmlformats.org/officeDocument/2006/relationships/hyperlink" Target="http://catalog2.corning.com/LifeSciences/en-GB/shopping/index.aspx" TargetMode="External"/><Relationship Id="rId6553" Type="http://schemas.openxmlformats.org/officeDocument/2006/relationships/hyperlink" Target="http://catalog2.corning.com/LifeSciences/en-GB/shopping/index.aspx" TargetMode="External"/><Relationship Id="rId6760" Type="http://schemas.openxmlformats.org/officeDocument/2006/relationships/hyperlink" Target="http://catalog2.corning.com/LifeSciences/en-GB/shopping/index.aspx" TargetMode="External"/><Relationship Id="rId7604" Type="http://schemas.openxmlformats.org/officeDocument/2006/relationships/hyperlink" Target="http://catalog2.corning.com/LifeSciences/en-GB/shopping/index.aspx" TargetMode="External"/><Relationship Id="rId7811" Type="http://schemas.openxmlformats.org/officeDocument/2006/relationships/hyperlink" Target="http://catalog2.corning.com/LifeSciences/en-GB/shopping/index.aspx" TargetMode="External"/><Relationship Id="rId111" Type="http://schemas.openxmlformats.org/officeDocument/2006/relationships/hyperlink" Target="http://catalog2.corning.com/LifeSciences/en-GB/shopping/index.aspx" TargetMode="External"/><Relationship Id="rId1698" Type="http://schemas.openxmlformats.org/officeDocument/2006/relationships/hyperlink" Target="http://www.corning.com/worldwide/en/products/life-sciences/resources/brands/falcon-brand-products.html" TargetMode="External"/><Relationship Id="rId2749" Type="http://schemas.openxmlformats.org/officeDocument/2006/relationships/hyperlink" Target="http://www.corning.com/worldwide/en/products/life-sciences/resources/brands/axygen-brand-products.html" TargetMode="External"/><Relationship Id="rId2956" Type="http://schemas.openxmlformats.org/officeDocument/2006/relationships/hyperlink" Target="http://www.corning.com/worldwide/en/products/life-sciences/resources/brands/axygen-brand-products.html" TargetMode="External"/><Relationship Id="rId5155" Type="http://schemas.openxmlformats.org/officeDocument/2006/relationships/hyperlink" Target="http://catalog2.corning.com/LifeSciences/en-GB/shopping/index.aspx" TargetMode="External"/><Relationship Id="rId5362" Type="http://schemas.openxmlformats.org/officeDocument/2006/relationships/hyperlink" Target="http://catalog2.corning.com/LifeSciences/en-GB/shopping/index.aspx" TargetMode="External"/><Relationship Id="rId6206" Type="http://schemas.openxmlformats.org/officeDocument/2006/relationships/hyperlink" Target="http://catalog2.corning.com/LifeSciences/en-GB/shopping/index.aspx" TargetMode="External"/><Relationship Id="rId6413" Type="http://schemas.openxmlformats.org/officeDocument/2006/relationships/hyperlink" Target="http://catalog2.corning.com/LifeSciences/en-GB/shopping/index.aspx" TargetMode="External"/><Relationship Id="rId6620" Type="http://schemas.openxmlformats.org/officeDocument/2006/relationships/hyperlink" Target="http://catalog2.corning.com/LifeSciences/en-GB/shopping/index.aspx" TargetMode="External"/><Relationship Id="rId928" Type="http://schemas.openxmlformats.org/officeDocument/2006/relationships/hyperlink" Target="http://catalog2.corning.com/LifeSciences/en-GB/shopping/index.aspx" TargetMode="External"/><Relationship Id="rId1558" Type="http://schemas.openxmlformats.org/officeDocument/2006/relationships/hyperlink" Target="http://catalog2.corning.com/LifeSciences/en-GB/shopping/index.aspx" TargetMode="External"/><Relationship Id="rId1765" Type="http://schemas.openxmlformats.org/officeDocument/2006/relationships/hyperlink" Target="http://www.corning.com/worldwide/en/products/life-sciences/resources/brands/falcon-brand-products.html" TargetMode="External"/><Relationship Id="rId2609" Type="http://schemas.openxmlformats.org/officeDocument/2006/relationships/hyperlink" Target="http://www.corning.com/worldwide/en/products/life-sciences/resources/brands/axygen-brand-products.html" TargetMode="External"/><Relationship Id="rId4171" Type="http://schemas.openxmlformats.org/officeDocument/2006/relationships/hyperlink" Target="http://catalog2.corning.com/LifeSciences/en-GB/shopping/index.aspx" TargetMode="External"/><Relationship Id="rId5015" Type="http://schemas.openxmlformats.org/officeDocument/2006/relationships/hyperlink" Target="http://catalog2.corning.com/LifeSciences/en-GB/shopping/index.aspx" TargetMode="External"/><Relationship Id="rId5222" Type="http://schemas.openxmlformats.org/officeDocument/2006/relationships/hyperlink" Target="http://catalog2.corning.com/LifeSciences/en-GB/shopping/index.aspx" TargetMode="External"/><Relationship Id="rId8378" Type="http://schemas.openxmlformats.org/officeDocument/2006/relationships/hyperlink" Target="http://catalog2.corning.com/LifeSciences/en-GB/shopping/index.aspx" TargetMode="External"/><Relationship Id="rId8585" Type="http://schemas.openxmlformats.org/officeDocument/2006/relationships/hyperlink" Target="http://catalog2.corning.com/LifeSciences/en-GB/shopping/index.aspx" TargetMode="External"/><Relationship Id="rId8792" Type="http://schemas.openxmlformats.org/officeDocument/2006/relationships/hyperlink" Target="http://catalog2.corning.com/LifeSciences/en-GB/shopping/index.aspx" TargetMode="External"/><Relationship Id="rId57" Type="http://schemas.openxmlformats.org/officeDocument/2006/relationships/hyperlink" Target="http://catalog2.corning.com/LifeSciences/en-GB/shopping/index.aspx" TargetMode="External"/><Relationship Id="rId1418" Type="http://schemas.openxmlformats.org/officeDocument/2006/relationships/hyperlink" Target="http://catalog2.corning.com/LifeSciences/en-GB/shopping/index.aspx" TargetMode="External"/><Relationship Id="rId1972" Type="http://schemas.openxmlformats.org/officeDocument/2006/relationships/hyperlink" Target="http://www.corning.com/worldwide/en/products/life-sciences/resources/brands/falcon-brand-products.html" TargetMode="External"/><Relationship Id="rId2816" Type="http://schemas.openxmlformats.org/officeDocument/2006/relationships/hyperlink" Target="http://www.corning.com/worldwide/en/products/life-sciences/resources/brands/axygen-brand-products.html" TargetMode="External"/><Relationship Id="rId4031" Type="http://schemas.openxmlformats.org/officeDocument/2006/relationships/hyperlink" Target="http://catalog2.corning.com/LifeSciences/en-GB/shopping/index.aspx" TargetMode="External"/><Relationship Id="rId7187" Type="http://schemas.openxmlformats.org/officeDocument/2006/relationships/hyperlink" Target="http://catalog2.corning.com/LifeSciences/en-GB/shopping/index.aspx" TargetMode="External"/><Relationship Id="rId7394" Type="http://schemas.openxmlformats.org/officeDocument/2006/relationships/hyperlink" Target="http://catalog2.corning.com/LifeSciences/en-GB/shopping/index.aspx" TargetMode="External"/><Relationship Id="rId8238" Type="http://schemas.openxmlformats.org/officeDocument/2006/relationships/hyperlink" Target="http://catalog2.corning.com/LifeSciences/en-GB/shopping/index.aspx" TargetMode="External"/><Relationship Id="rId8445" Type="http://schemas.openxmlformats.org/officeDocument/2006/relationships/hyperlink" Target="http://catalog2.corning.com/LifeSciences/en-GB/shopping/index.aspx" TargetMode="External"/><Relationship Id="rId1625" Type="http://schemas.openxmlformats.org/officeDocument/2006/relationships/hyperlink" Target="http://catalog2.corning.com/LifeSciences/en-GB/shopping/index.aspx" TargetMode="External"/><Relationship Id="rId1832" Type="http://schemas.openxmlformats.org/officeDocument/2006/relationships/hyperlink" Target="http://www.corning.com/worldwide/en/products/life-sciences/resources/brands/falcon-brand-products.html" TargetMode="External"/><Relationship Id="rId4988" Type="http://schemas.openxmlformats.org/officeDocument/2006/relationships/hyperlink" Target="http://catalog2.corning.com/LifeSciences/en-GB/shopping/index.aspx" TargetMode="External"/><Relationship Id="rId7047" Type="http://schemas.openxmlformats.org/officeDocument/2006/relationships/hyperlink" Target="http://catalog2.corning.com/LifeSciences/en-GB/shopping/index.aspx" TargetMode="External"/><Relationship Id="rId7254" Type="http://schemas.openxmlformats.org/officeDocument/2006/relationships/hyperlink" Target="http://catalog2.corning.com/LifeSciences/en-GB/shopping/index.aspx" TargetMode="External"/><Relationship Id="rId8305" Type="http://schemas.openxmlformats.org/officeDocument/2006/relationships/hyperlink" Target="http://catalog2.corning.com/LifeSciences/en-GB/shopping/index.aspx" TargetMode="External"/><Relationship Id="rId8652" Type="http://schemas.openxmlformats.org/officeDocument/2006/relationships/hyperlink" Target="http://catalog2.corning.com/LifeSciences/en-GB/shopping/index.aspx" TargetMode="External"/><Relationship Id="rId3797" Type="http://schemas.openxmlformats.org/officeDocument/2006/relationships/hyperlink" Target="http://catalog2.corning.com/LifeSciences/en-GB/shopping/index.aspx" TargetMode="External"/><Relationship Id="rId4848" Type="http://schemas.openxmlformats.org/officeDocument/2006/relationships/hyperlink" Target="http://catalog2.corning.com/LifeSciences/en-GB/shopping/index.aspx" TargetMode="External"/><Relationship Id="rId6063" Type="http://schemas.openxmlformats.org/officeDocument/2006/relationships/hyperlink" Target="http://catalog2.corning.com/LifeSciences/en-GB/shopping/index.aspx" TargetMode="External"/><Relationship Id="rId7461" Type="http://schemas.openxmlformats.org/officeDocument/2006/relationships/hyperlink" Target="http://catalog2.corning.com/LifeSciences/en-GB/shopping/index.aspx" TargetMode="External"/><Relationship Id="rId8512" Type="http://schemas.openxmlformats.org/officeDocument/2006/relationships/hyperlink" Target="http://catalog2.corning.com/LifeSciences/en-GB/shopping/index.aspx" TargetMode="External"/><Relationship Id="rId2399" Type="http://schemas.openxmlformats.org/officeDocument/2006/relationships/hyperlink" Target="http://www.corning.com/worldwide/en/products/life-sciences/resources/brands/axygen-brand-products.html" TargetMode="External"/><Relationship Id="rId3657" Type="http://schemas.openxmlformats.org/officeDocument/2006/relationships/hyperlink" Target="http://catalog2.corning.com/LifeSciences/en-GB/shopping/index.aspx" TargetMode="External"/><Relationship Id="rId3864" Type="http://schemas.openxmlformats.org/officeDocument/2006/relationships/hyperlink" Target="http://catalog2.corning.com/LifeSciences/en-GB/shopping/index.aspx" TargetMode="External"/><Relationship Id="rId4708" Type="http://schemas.openxmlformats.org/officeDocument/2006/relationships/hyperlink" Target="http://catalog2.corning.com/LifeSciences/en-GB/shopping/index.aspx" TargetMode="External"/><Relationship Id="rId4915" Type="http://schemas.openxmlformats.org/officeDocument/2006/relationships/hyperlink" Target="http://catalog2.corning.com/LifeSciences/en-GB/shopping/index.aspx" TargetMode="External"/><Relationship Id="rId6270" Type="http://schemas.openxmlformats.org/officeDocument/2006/relationships/hyperlink" Target="http://catalog2.corning.com/LifeSciences/en-GB/shopping/index.aspx" TargetMode="External"/><Relationship Id="rId7114" Type="http://schemas.openxmlformats.org/officeDocument/2006/relationships/hyperlink" Target="http://catalog2.corning.com/LifeSciences/en-GB/shopping/index.aspx" TargetMode="External"/><Relationship Id="rId7321" Type="http://schemas.openxmlformats.org/officeDocument/2006/relationships/hyperlink" Target="http://catalog2.corning.com/LifeSciences/en-GB/shopping/index.aspx" TargetMode="External"/><Relationship Id="rId578" Type="http://schemas.openxmlformats.org/officeDocument/2006/relationships/hyperlink" Target="http://catalog2.corning.com/LifeSciences/en-GB/shopping/index.aspx" TargetMode="External"/><Relationship Id="rId785" Type="http://schemas.openxmlformats.org/officeDocument/2006/relationships/hyperlink" Target="http://catalog2.corning.com/LifeSciences/en-GB/shopping/index.aspx" TargetMode="External"/><Relationship Id="rId992" Type="http://schemas.openxmlformats.org/officeDocument/2006/relationships/hyperlink" Target="http://catalog2.corning.com/LifeSciences/en-GB/shopping/index.aspx" TargetMode="External"/><Relationship Id="rId2259" Type="http://schemas.openxmlformats.org/officeDocument/2006/relationships/hyperlink" Target="http://www.corning.com/worldwide/en/products/life-sciences/resources/brands/falcon-brand-products.html" TargetMode="External"/><Relationship Id="rId2466" Type="http://schemas.openxmlformats.org/officeDocument/2006/relationships/hyperlink" Target="http://www.corning.com/worldwide/en/products/life-sciences/resources/brands/axygen-brand-products.html" TargetMode="External"/><Relationship Id="rId2673" Type="http://schemas.openxmlformats.org/officeDocument/2006/relationships/hyperlink" Target="http://www.corning.com/worldwide/en/products/life-sciences/resources/brands/axygen-brand-products.html" TargetMode="External"/><Relationship Id="rId2880" Type="http://schemas.openxmlformats.org/officeDocument/2006/relationships/hyperlink" Target="http://www.corning.com/worldwide/en/products/life-sciences/resources/brands/axygen-brand-products.html" TargetMode="External"/><Relationship Id="rId3517" Type="http://schemas.openxmlformats.org/officeDocument/2006/relationships/hyperlink" Target="http://catalog2.corning.com/LifeSciences/en-GB/shopping/index.aspx" TargetMode="External"/><Relationship Id="rId3724" Type="http://schemas.openxmlformats.org/officeDocument/2006/relationships/hyperlink" Target="http://catalog2.corning.com/LifeSciences/en-GB/shopping/index.aspx" TargetMode="External"/><Relationship Id="rId3931" Type="http://schemas.openxmlformats.org/officeDocument/2006/relationships/hyperlink" Target="http://catalog2.corning.com/LifeSciences/en-GB/shopping/index.aspx" TargetMode="External"/><Relationship Id="rId6130" Type="http://schemas.openxmlformats.org/officeDocument/2006/relationships/hyperlink" Target="http://catalog2.corning.com/LifeSciences/en-GB/shopping/index.aspx" TargetMode="External"/><Relationship Id="rId9079" Type="http://schemas.openxmlformats.org/officeDocument/2006/relationships/hyperlink" Target="http://catalog2.corning.com/LifeSciences/en-GB/shopping/index.aspx" TargetMode="External"/><Relationship Id="rId9286" Type="http://schemas.openxmlformats.org/officeDocument/2006/relationships/hyperlink" Target="http://catalog2.corning.com/LifeSciences/en-GB/shopping/index.aspx" TargetMode="External"/><Relationship Id="rId438" Type="http://schemas.openxmlformats.org/officeDocument/2006/relationships/hyperlink" Target="http://catalog2.corning.com/LifeSciences/en-GB/shopping/index.aspx" TargetMode="External"/><Relationship Id="rId645" Type="http://schemas.openxmlformats.org/officeDocument/2006/relationships/hyperlink" Target="http://catalog2.corning.com/LifeSciences/en-GB/shopping/index.aspx" TargetMode="External"/><Relationship Id="rId852" Type="http://schemas.openxmlformats.org/officeDocument/2006/relationships/hyperlink" Target="http://catalog2.corning.com/LifeSciences/en-GB/shopping/index.aspx" TargetMode="External"/><Relationship Id="rId1068" Type="http://schemas.openxmlformats.org/officeDocument/2006/relationships/hyperlink" Target="http://catalog2.corning.com/LifeSciences/en-GB/shopping/index.aspx" TargetMode="External"/><Relationship Id="rId1275" Type="http://schemas.openxmlformats.org/officeDocument/2006/relationships/hyperlink" Target="http://catalog2.corning.com/LifeSciences/en-GB/shopping/index.aspx" TargetMode="External"/><Relationship Id="rId1482" Type="http://schemas.openxmlformats.org/officeDocument/2006/relationships/hyperlink" Target="http://catalog2.corning.com/LifeSciences/en-GB/shopping/index.aspx" TargetMode="External"/><Relationship Id="rId2119" Type="http://schemas.openxmlformats.org/officeDocument/2006/relationships/hyperlink" Target="http://www.corning.com/worldwide/en/products/life-sciences/resources/brands/falcon-brand-products.html" TargetMode="External"/><Relationship Id="rId2326" Type="http://schemas.openxmlformats.org/officeDocument/2006/relationships/hyperlink" Target="http://www.corning.com/worldwide/en/products/life-sciences/resources/brands/axygen-brand-products.html" TargetMode="External"/><Relationship Id="rId2533" Type="http://schemas.openxmlformats.org/officeDocument/2006/relationships/hyperlink" Target="http://www.corning.com/worldwide/en/products/life-sciences/resources/brands/axygen-brand-products.html" TargetMode="External"/><Relationship Id="rId2740" Type="http://schemas.openxmlformats.org/officeDocument/2006/relationships/hyperlink" Target="http://www.corning.com/worldwide/en/products/life-sciences/resources/brands/axygen-brand-products.html" TargetMode="External"/><Relationship Id="rId5689" Type="http://schemas.openxmlformats.org/officeDocument/2006/relationships/hyperlink" Target="http://catalog2.corning.com/LifeSciences/en-GB/shopping/index.aspx" TargetMode="External"/><Relationship Id="rId5896" Type="http://schemas.openxmlformats.org/officeDocument/2006/relationships/hyperlink" Target="http://catalog2.corning.com/LifeSciences/en-GB/shopping/index.aspx" TargetMode="External"/><Relationship Id="rId6947" Type="http://schemas.openxmlformats.org/officeDocument/2006/relationships/hyperlink" Target="http://catalog2.corning.com/LifeSciences/en-GB/shopping/index.aspx" TargetMode="External"/><Relationship Id="rId8095" Type="http://schemas.openxmlformats.org/officeDocument/2006/relationships/hyperlink" Target="http://catalog2.corning.com/LifeSciences/en-GB/shopping/index.aspx" TargetMode="External"/><Relationship Id="rId9146" Type="http://schemas.openxmlformats.org/officeDocument/2006/relationships/hyperlink" Target="http://catalog2.corning.com/LifeSciences/en-GB/shopping/index.aspx" TargetMode="External"/><Relationship Id="rId9353" Type="http://schemas.openxmlformats.org/officeDocument/2006/relationships/hyperlink" Target="http://catalog2.corning.com/LifeSciences/en-GB/shopping/index.aspx" TargetMode="External"/><Relationship Id="rId505" Type="http://schemas.openxmlformats.org/officeDocument/2006/relationships/hyperlink" Target="http://catalog2.corning.com/LifeSciences/en-GB/shopping/index.aspx" TargetMode="External"/><Relationship Id="rId712" Type="http://schemas.openxmlformats.org/officeDocument/2006/relationships/hyperlink" Target="http://catalog2.corning.com/LifeSciences/en-GB/shopping/index.aspx" TargetMode="External"/><Relationship Id="rId1135" Type="http://schemas.openxmlformats.org/officeDocument/2006/relationships/hyperlink" Target="http://catalog2.corning.com/LifeSciences/en-GB/shopping/index.aspx" TargetMode="External"/><Relationship Id="rId1342" Type="http://schemas.openxmlformats.org/officeDocument/2006/relationships/hyperlink" Target="http://catalog2.corning.com/LifeSciences/en-GB/shopping/index.aspx" TargetMode="External"/><Relationship Id="rId4498" Type="http://schemas.openxmlformats.org/officeDocument/2006/relationships/hyperlink" Target="http://catalog2.corning.com/LifeSciences/en-GB/shopping/index.aspx" TargetMode="External"/><Relationship Id="rId5549" Type="http://schemas.openxmlformats.org/officeDocument/2006/relationships/hyperlink" Target="http://catalog2.corning.com/LifeSciences/en-GB/shopping/index.aspx" TargetMode="External"/><Relationship Id="rId8162" Type="http://schemas.openxmlformats.org/officeDocument/2006/relationships/hyperlink" Target="http://catalog2.corning.com/LifeSciences/en-GB/shopping/index.aspx" TargetMode="External"/><Relationship Id="rId9006" Type="http://schemas.openxmlformats.org/officeDocument/2006/relationships/hyperlink" Target="http://catalog2.corning.com/LifeSciences/en-GB/shopping/index.aspx" TargetMode="External"/><Relationship Id="rId9213" Type="http://schemas.openxmlformats.org/officeDocument/2006/relationships/hyperlink" Target="http://catalog2.corning.com/LifeSciences/en-GB/shopping/index.aspx" TargetMode="External"/><Relationship Id="rId1202" Type="http://schemas.openxmlformats.org/officeDocument/2006/relationships/hyperlink" Target="http://catalog2.corning.com/LifeSciences/en-GB/shopping/index.aspx" TargetMode="External"/><Relationship Id="rId2600" Type="http://schemas.openxmlformats.org/officeDocument/2006/relationships/hyperlink" Target="http://www.corning.com/worldwide/en/products/life-sciences/resources/brands/axygen-brand-products.html" TargetMode="External"/><Relationship Id="rId4358" Type="http://schemas.openxmlformats.org/officeDocument/2006/relationships/hyperlink" Target="http://catalog2.corning.com/LifeSciences/en-GB/shopping/index.aspx" TargetMode="External"/><Relationship Id="rId5409" Type="http://schemas.openxmlformats.org/officeDocument/2006/relationships/hyperlink" Target="http://catalog2.corning.com/LifeSciences/en-GB/shopping/index.aspx" TargetMode="External"/><Relationship Id="rId5756" Type="http://schemas.openxmlformats.org/officeDocument/2006/relationships/hyperlink" Target="http://catalog2.corning.com/LifeSciences/en-GB/shopping/index.aspx" TargetMode="External"/><Relationship Id="rId5963" Type="http://schemas.openxmlformats.org/officeDocument/2006/relationships/hyperlink" Target="http://catalog2.corning.com/LifeSciences/en-GB/shopping/index.aspx" TargetMode="External"/><Relationship Id="rId6807" Type="http://schemas.openxmlformats.org/officeDocument/2006/relationships/hyperlink" Target="http://catalog2.corning.com/LifeSciences/en-GB/shopping/index.aspx" TargetMode="External"/><Relationship Id="rId8022" Type="http://schemas.openxmlformats.org/officeDocument/2006/relationships/hyperlink" Target="http://catalog2.corning.com/LifeSciences/en-GB/shopping/index.aspx" TargetMode="External"/><Relationship Id="rId3167" Type="http://schemas.openxmlformats.org/officeDocument/2006/relationships/hyperlink" Target="http://catalog2.corning.com/LifeSciences/en-GB/shopping/index.aspx" TargetMode="External"/><Relationship Id="rId4565" Type="http://schemas.openxmlformats.org/officeDocument/2006/relationships/hyperlink" Target="http://catalog2.corning.com/LifeSciences/en-GB/shopping/index.aspx" TargetMode="External"/><Relationship Id="rId4772" Type="http://schemas.openxmlformats.org/officeDocument/2006/relationships/hyperlink" Target="http://catalog2.corning.com/LifeSciences/en-GB/shopping/index.aspx" TargetMode="External"/><Relationship Id="rId5616" Type="http://schemas.openxmlformats.org/officeDocument/2006/relationships/hyperlink" Target="http://catalog2.corning.com/LifeSciences/en-GB/shopping/index.aspx" TargetMode="External"/><Relationship Id="rId5823" Type="http://schemas.openxmlformats.org/officeDocument/2006/relationships/hyperlink" Target="http://catalog2.corning.com/LifeSciences/en-GB/shopping/index.aspx" TargetMode="External"/><Relationship Id="rId8979" Type="http://schemas.openxmlformats.org/officeDocument/2006/relationships/hyperlink" Target="http://catalog2.corning.com/LifeSciences/en-GB/shopping/index.aspx" TargetMode="External"/><Relationship Id="rId295" Type="http://schemas.openxmlformats.org/officeDocument/2006/relationships/hyperlink" Target="http://catalog2.corning.com/LifeSciences/en-GB/shopping/index.aspx" TargetMode="External"/><Relationship Id="rId3374" Type="http://schemas.openxmlformats.org/officeDocument/2006/relationships/hyperlink" Target="http://catalog2.corning.com/LifeSciences/en-GB/shopping/index.aspx" TargetMode="External"/><Relationship Id="rId3581" Type="http://schemas.openxmlformats.org/officeDocument/2006/relationships/hyperlink" Target="http://catalog2.corning.com/LifeSciences/en-GB/shopping/index.aspx" TargetMode="External"/><Relationship Id="rId4218" Type="http://schemas.openxmlformats.org/officeDocument/2006/relationships/hyperlink" Target="http://catalog2.corning.com/LifeSciences/en-GB/shopping/index.aspx" TargetMode="External"/><Relationship Id="rId4425" Type="http://schemas.openxmlformats.org/officeDocument/2006/relationships/hyperlink" Target="http://catalog2.corning.com/LifeSciences/en-GB/shopping/index.aspx" TargetMode="External"/><Relationship Id="rId4632" Type="http://schemas.openxmlformats.org/officeDocument/2006/relationships/hyperlink" Target="http://catalog2.corning.com/LifeSciences/en-GB/shopping/index.aspx" TargetMode="External"/><Relationship Id="rId7788" Type="http://schemas.openxmlformats.org/officeDocument/2006/relationships/hyperlink" Target="http://catalog2.corning.com/LifeSciences/en-GB/shopping/index.aspx" TargetMode="External"/><Relationship Id="rId7995" Type="http://schemas.openxmlformats.org/officeDocument/2006/relationships/hyperlink" Target="http://catalog2.corning.com/LifeSciences/en-GB/shopping/index.aspx" TargetMode="External"/><Relationship Id="rId8839" Type="http://schemas.openxmlformats.org/officeDocument/2006/relationships/hyperlink" Target="http://catalog2.corning.com/LifeSciences/en-GB/shopping/index.aspx" TargetMode="External"/><Relationship Id="rId2183" Type="http://schemas.openxmlformats.org/officeDocument/2006/relationships/hyperlink" Target="http://www.corning.com/worldwide/en/products/life-sciences/resources/brands/falcon-brand-products.html" TargetMode="External"/><Relationship Id="rId2390" Type="http://schemas.openxmlformats.org/officeDocument/2006/relationships/hyperlink" Target="http://www.corning.com/worldwide/en/products/life-sciences/resources/brands/axygen-brand-products.html" TargetMode="External"/><Relationship Id="rId3027" Type="http://schemas.openxmlformats.org/officeDocument/2006/relationships/hyperlink" Target="http://catalog2.corning.com/LifeSciences/en-GB/shopping/index.aspx" TargetMode="External"/><Relationship Id="rId3234" Type="http://schemas.openxmlformats.org/officeDocument/2006/relationships/hyperlink" Target="http://catalog2.corning.com/LifeSciences/en-GB/shopping/index.aspx" TargetMode="External"/><Relationship Id="rId3441" Type="http://schemas.openxmlformats.org/officeDocument/2006/relationships/hyperlink" Target="http://catalog2.corning.com/LifeSciences/en-GB/shopping/index.aspx" TargetMode="External"/><Relationship Id="rId6597" Type="http://schemas.openxmlformats.org/officeDocument/2006/relationships/hyperlink" Target="http://catalog2.corning.com/LifeSciences/en-GB/shopping/index.aspx" TargetMode="External"/><Relationship Id="rId7648" Type="http://schemas.openxmlformats.org/officeDocument/2006/relationships/hyperlink" Target="http://catalog2.corning.com/LifeSciences/en-GB/shopping/index.aspx" TargetMode="External"/><Relationship Id="rId7855" Type="http://schemas.openxmlformats.org/officeDocument/2006/relationships/hyperlink" Target="http://catalog2.corning.com/LifeSciences/en-GB/shopping/index.aspx" TargetMode="External"/><Relationship Id="rId8906" Type="http://schemas.openxmlformats.org/officeDocument/2006/relationships/hyperlink" Target="http://catalog2.corning.com/LifeSciences/en-GB/shopping/index.aspx" TargetMode="External"/><Relationship Id="rId155" Type="http://schemas.openxmlformats.org/officeDocument/2006/relationships/hyperlink" Target="http://catalog2.corning.com/LifeSciences/en-GB/shopping/index.aspx" TargetMode="External"/><Relationship Id="rId362" Type="http://schemas.openxmlformats.org/officeDocument/2006/relationships/hyperlink" Target="http://catalog2.corning.com/LifeSciences/en-GB/shopping/index.aspx" TargetMode="External"/><Relationship Id="rId2043" Type="http://schemas.openxmlformats.org/officeDocument/2006/relationships/hyperlink" Target="http://www.corning.com/worldwide/en/products/life-sciences/resources/brands/falcon-brand-products.html" TargetMode="External"/><Relationship Id="rId2250" Type="http://schemas.openxmlformats.org/officeDocument/2006/relationships/hyperlink" Target="http://www.corning.com/worldwide/en/products/life-sciences/resources/brands/falcon-brand-products.html" TargetMode="External"/><Relationship Id="rId3301" Type="http://schemas.openxmlformats.org/officeDocument/2006/relationships/hyperlink" Target="http://catalog2.corning.com/LifeSciences/en-GB/shopping/index.aspx" TargetMode="External"/><Relationship Id="rId5199" Type="http://schemas.openxmlformats.org/officeDocument/2006/relationships/hyperlink" Target="http://catalog2.corning.com/LifeSciences/en-GB/shopping/index.aspx" TargetMode="External"/><Relationship Id="rId6457" Type="http://schemas.openxmlformats.org/officeDocument/2006/relationships/hyperlink" Target="http://catalog2.corning.com/LifeSciences/en-GB/shopping/index.aspx" TargetMode="External"/><Relationship Id="rId6664" Type="http://schemas.openxmlformats.org/officeDocument/2006/relationships/hyperlink" Target="http://catalog2.corning.com/LifeSciences/en-GB/shopping/index.aspx" TargetMode="External"/><Relationship Id="rId6871" Type="http://schemas.openxmlformats.org/officeDocument/2006/relationships/hyperlink" Target="http://catalog2.corning.com/LifeSciences/en-GB/shopping/index.aspx" TargetMode="External"/><Relationship Id="rId7508" Type="http://schemas.openxmlformats.org/officeDocument/2006/relationships/hyperlink" Target="http://catalog2.corning.com/LifeSciences/en-GB/shopping/index.aspx" TargetMode="External"/><Relationship Id="rId7715" Type="http://schemas.openxmlformats.org/officeDocument/2006/relationships/hyperlink" Target="http://catalog2.corning.com/LifeSciences/en-GB/shopping/index.aspx" TargetMode="External"/><Relationship Id="rId9070" Type="http://schemas.openxmlformats.org/officeDocument/2006/relationships/hyperlink" Target="http://catalog2.corning.com/LifeSciences/en-GB/shopping/index.aspx" TargetMode="External"/><Relationship Id="rId222" Type="http://schemas.openxmlformats.org/officeDocument/2006/relationships/hyperlink" Target="http://catalog2.corning.com/LifeSciences/en-GB/shopping/index.aspx" TargetMode="External"/><Relationship Id="rId2110" Type="http://schemas.openxmlformats.org/officeDocument/2006/relationships/hyperlink" Target="http://www.corning.com/worldwide/en/products/life-sciences/resources/brands/falcon-brand-products.html" TargetMode="External"/><Relationship Id="rId5059" Type="http://schemas.openxmlformats.org/officeDocument/2006/relationships/hyperlink" Target="http://catalog2.corning.com/LifeSciences/en-GB/shopping/index.aspx" TargetMode="External"/><Relationship Id="rId5266" Type="http://schemas.openxmlformats.org/officeDocument/2006/relationships/hyperlink" Target="http://catalog2.corning.com/LifeSciences/en-GB/shopping/index.aspx" TargetMode="External"/><Relationship Id="rId5473" Type="http://schemas.openxmlformats.org/officeDocument/2006/relationships/hyperlink" Target="http://catalog2.corning.com/LifeSciences/en-GB/shopping/index.aspx" TargetMode="External"/><Relationship Id="rId5680" Type="http://schemas.openxmlformats.org/officeDocument/2006/relationships/hyperlink" Target="http://catalog2.corning.com/LifeSciences/en-GB/shopping/index.aspx" TargetMode="External"/><Relationship Id="rId6317" Type="http://schemas.openxmlformats.org/officeDocument/2006/relationships/hyperlink" Target="http://catalog2.corning.com/LifeSciences/en-GB/shopping/index.aspx" TargetMode="External"/><Relationship Id="rId6524" Type="http://schemas.openxmlformats.org/officeDocument/2006/relationships/hyperlink" Target="http://catalog2.corning.com/LifeSciences/en-GB/shopping/index.aspx" TargetMode="External"/><Relationship Id="rId7922" Type="http://schemas.openxmlformats.org/officeDocument/2006/relationships/hyperlink" Target="http://catalog2.corning.com/LifeSciences/en-GB/shopping/index.aspx" TargetMode="External"/><Relationship Id="rId4075" Type="http://schemas.openxmlformats.org/officeDocument/2006/relationships/hyperlink" Target="http://catalog2.corning.com/LifeSciences/en-GB/shopping/index.aspx" TargetMode="External"/><Relationship Id="rId4282" Type="http://schemas.openxmlformats.org/officeDocument/2006/relationships/hyperlink" Target="http://catalog2.corning.com/LifeSciences/en-GB/shopping/index.aspx" TargetMode="External"/><Relationship Id="rId5126" Type="http://schemas.openxmlformats.org/officeDocument/2006/relationships/hyperlink" Target="http://catalog2.corning.com/LifeSciences/en-GB/shopping/index.aspx" TargetMode="External"/><Relationship Id="rId5333" Type="http://schemas.openxmlformats.org/officeDocument/2006/relationships/hyperlink" Target="http://catalog2.corning.com/LifeSciences/en-GB/shopping/index.aspx" TargetMode="External"/><Relationship Id="rId6731" Type="http://schemas.openxmlformats.org/officeDocument/2006/relationships/hyperlink" Target="http://catalog2.corning.com/LifeSciences/en-GB/shopping/index.aspx" TargetMode="External"/><Relationship Id="rId8489" Type="http://schemas.openxmlformats.org/officeDocument/2006/relationships/hyperlink" Target="http://catalog2.corning.com/LifeSciences/en-GB/shopping/index.aspx" TargetMode="External"/><Relationship Id="rId1669" Type="http://schemas.openxmlformats.org/officeDocument/2006/relationships/hyperlink" Target="http://www.corning.com/worldwide/en/products/life-sciences/resources/brands/falcon-brand-products.html" TargetMode="External"/><Relationship Id="rId1876" Type="http://schemas.openxmlformats.org/officeDocument/2006/relationships/hyperlink" Target="http://www.corning.com/worldwide/en/products/life-sciences/resources/brands/falcon-brand-products.html" TargetMode="External"/><Relationship Id="rId2927" Type="http://schemas.openxmlformats.org/officeDocument/2006/relationships/hyperlink" Target="http://www.corning.com/worldwide/en/products/life-sciences/resources/brands/axygen-brand-products.html" TargetMode="External"/><Relationship Id="rId3091" Type="http://schemas.openxmlformats.org/officeDocument/2006/relationships/hyperlink" Target="http://catalog2.corning.com/LifeSciences/en-GB/shopping/index.aspx" TargetMode="External"/><Relationship Id="rId4142" Type="http://schemas.openxmlformats.org/officeDocument/2006/relationships/hyperlink" Target="http://catalog2.corning.com/LifeSciences/en-GB/shopping/index.aspx" TargetMode="External"/><Relationship Id="rId5540" Type="http://schemas.openxmlformats.org/officeDocument/2006/relationships/hyperlink" Target="http://catalog2.corning.com/LifeSciences/en-GB/shopping/index.aspx" TargetMode="External"/><Relationship Id="rId7298" Type="http://schemas.openxmlformats.org/officeDocument/2006/relationships/hyperlink" Target="http://catalog2.corning.com/LifeSciences/en-GB/shopping/index.aspx" TargetMode="External"/><Relationship Id="rId8349" Type="http://schemas.openxmlformats.org/officeDocument/2006/relationships/hyperlink" Target="http://catalog2.corning.com/LifeSciences/en-GB/shopping/index.aspx" TargetMode="External"/><Relationship Id="rId8696" Type="http://schemas.openxmlformats.org/officeDocument/2006/relationships/hyperlink" Target="http://catalog2.corning.com/LifeSciences/en-GB/shopping/index.aspx" TargetMode="External"/><Relationship Id="rId1529" Type="http://schemas.openxmlformats.org/officeDocument/2006/relationships/hyperlink" Target="http://catalog2.corning.com/LifeSciences/en-GB/shopping/index.aspx" TargetMode="External"/><Relationship Id="rId1736" Type="http://schemas.openxmlformats.org/officeDocument/2006/relationships/hyperlink" Target="http://www.corning.com/worldwide/en/products/life-sciences/resources/brands/falcon-brand-products.html" TargetMode="External"/><Relationship Id="rId1943" Type="http://schemas.openxmlformats.org/officeDocument/2006/relationships/hyperlink" Target="http://www.corning.com/worldwide/en/products/life-sciences/resources/brands/falcon-brand-products.html" TargetMode="External"/><Relationship Id="rId5400" Type="http://schemas.openxmlformats.org/officeDocument/2006/relationships/hyperlink" Target="http://catalog2.corning.com/LifeSciences/en-GB/shopping/index.aspx" TargetMode="External"/><Relationship Id="rId8556" Type="http://schemas.openxmlformats.org/officeDocument/2006/relationships/hyperlink" Target="http://catalog2.corning.com/LifeSciences/en-GB/shopping/index.aspx" TargetMode="External"/><Relationship Id="rId8763" Type="http://schemas.openxmlformats.org/officeDocument/2006/relationships/hyperlink" Target="http://catalog2.corning.com/LifeSciences/en-GB/shopping/index.aspx" TargetMode="External"/><Relationship Id="rId8970" Type="http://schemas.openxmlformats.org/officeDocument/2006/relationships/hyperlink" Target="http://catalog2.corning.com/LifeSciences/en-GB/shopping/index.aspx" TargetMode="External"/><Relationship Id="rId28" Type="http://schemas.openxmlformats.org/officeDocument/2006/relationships/hyperlink" Target="http://catalog2.corning.com/LifeSciences/en-GB/shopping/index.aspx" TargetMode="External"/><Relationship Id="rId1803" Type="http://schemas.openxmlformats.org/officeDocument/2006/relationships/hyperlink" Target="http://www.corning.com/worldwide/en/products/life-sciences/resources/brands/falcon-brand-products.html" TargetMode="External"/><Relationship Id="rId4002" Type="http://schemas.openxmlformats.org/officeDocument/2006/relationships/hyperlink" Target="http://catalog2.corning.com/LifeSciences/en-GB/shopping/index.aspx" TargetMode="External"/><Relationship Id="rId4959" Type="http://schemas.openxmlformats.org/officeDocument/2006/relationships/hyperlink" Target="http://catalog2.corning.com/LifeSciences/en-GB/shopping/index.aspx" TargetMode="External"/><Relationship Id="rId7158" Type="http://schemas.openxmlformats.org/officeDocument/2006/relationships/hyperlink" Target="http://catalog2.corning.com/LifeSciences/en-GB/shopping/index.aspx" TargetMode="External"/><Relationship Id="rId7365" Type="http://schemas.openxmlformats.org/officeDocument/2006/relationships/hyperlink" Target="http://catalog2.corning.com/LifeSciences/en-GB/shopping/index.aspx" TargetMode="External"/><Relationship Id="rId7572" Type="http://schemas.openxmlformats.org/officeDocument/2006/relationships/hyperlink" Target="http://catalog2.corning.com/LifeSciences/en-GB/shopping/index.aspx" TargetMode="External"/><Relationship Id="rId8209" Type="http://schemas.openxmlformats.org/officeDocument/2006/relationships/hyperlink" Target="http://catalog2.corning.com/LifeSciences/en-GB/shopping/index.aspx" TargetMode="External"/><Relationship Id="rId8416" Type="http://schemas.openxmlformats.org/officeDocument/2006/relationships/hyperlink" Target="http://catalog2.corning.com/LifeSciences/en-GB/shopping/index.aspx" TargetMode="External"/><Relationship Id="rId8623" Type="http://schemas.openxmlformats.org/officeDocument/2006/relationships/hyperlink" Target="http://catalog2.corning.com/LifeSciences/en-GB/shopping/index.aspx" TargetMode="External"/><Relationship Id="rId8830" Type="http://schemas.openxmlformats.org/officeDocument/2006/relationships/hyperlink" Target="http://catalog2.corning.com/LifeSciences/en-GB/shopping/index.aspx" TargetMode="External"/><Relationship Id="rId3768" Type="http://schemas.openxmlformats.org/officeDocument/2006/relationships/hyperlink" Target="http://catalog2.corning.com/LifeSciences/en-GB/shopping/index.aspx" TargetMode="External"/><Relationship Id="rId3975" Type="http://schemas.openxmlformats.org/officeDocument/2006/relationships/hyperlink" Target="http://catalog2.corning.com/LifeSciences/en-GB/shopping/index.aspx" TargetMode="External"/><Relationship Id="rId4819" Type="http://schemas.openxmlformats.org/officeDocument/2006/relationships/hyperlink" Target="http://catalog2.corning.com/LifeSciences/en-GB/shopping/index.aspx" TargetMode="External"/><Relationship Id="rId6174" Type="http://schemas.openxmlformats.org/officeDocument/2006/relationships/hyperlink" Target="http://catalog2.corning.com/LifeSciences/en-GB/shopping/index.aspx" TargetMode="External"/><Relationship Id="rId6381" Type="http://schemas.openxmlformats.org/officeDocument/2006/relationships/hyperlink" Target="http://catalog2.corning.com/LifeSciences/en-GB/shopping/index.aspx" TargetMode="External"/><Relationship Id="rId7018" Type="http://schemas.openxmlformats.org/officeDocument/2006/relationships/hyperlink" Target="http://catalog2.corning.com/LifeSciences/en-GB/shopping/index.aspx" TargetMode="External"/><Relationship Id="rId7225" Type="http://schemas.openxmlformats.org/officeDocument/2006/relationships/hyperlink" Target="http://catalog2.corning.com/LifeSciences/en-GB/shopping/index.aspx" TargetMode="External"/><Relationship Id="rId7432" Type="http://schemas.openxmlformats.org/officeDocument/2006/relationships/hyperlink" Target="http://catalog2.corning.com/LifeSciences/en-GB/shopping/index.aspx" TargetMode="External"/><Relationship Id="rId689" Type="http://schemas.openxmlformats.org/officeDocument/2006/relationships/hyperlink" Target="http://catalog2.corning.com/LifeSciences/en-GB/shopping/index.aspx" TargetMode="External"/><Relationship Id="rId896" Type="http://schemas.openxmlformats.org/officeDocument/2006/relationships/hyperlink" Target="http://catalog2.corning.com/LifeSciences/en-GB/shopping/index.aspx" TargetMode="External"/><Relationship Id="rId2577" Type="http://schemas.openxmlformats.org/officeDocument/2006/relationships/hyperlink" Target="http://www.corning.com/worldwide/en/products/life-sciences/resources/brands/axygen-brand-products.html" TargetMode="External"/><Relationship Id="rId2784" Type="http://schemas.openxmlformats.org/officeDocument/2006/relationships/hyperlink" Target="http://www.corning.com/worldwide/en/products/life-sciences/resources/brands/axygen-brand-products.html" TargetMode="External"/><Relationship Id="rId3628" Type="http://schemas.openxmlformats.org/officeDocument/2006/relationships/hyperlink" Target="http://catalog2.corning.com/LifeSciences/en-GB/shopping/index.aspx" TargetMode="External"/><Relationship Id="rId5190" Type="http://schemas.openxmlformats.org/officeDocument/2006/relationships/hyperlink" Target="http://catalog2.corning.com/LifeSciences/en-GB/shopping/index.aspx" TargetMode="External"/><Relationship Id="rId6034" Type="http://schemas.openxmlformats.org/officeDocument/2006/relationships/hyperlink" Target="http://catalog2.corning.com/LifeSciences/en-GB/shopping/index.aspx" TargetMode="External"/><Relationship Id="rId6241" Type="http://schemas.openxmlformats.org/officeDocument/2006/relationships/hyperlink" Target="http://catalog2.corning.com/LifeSciences/en-GB/shopping/index.aspx" TargetMode="External"/><Relationship Id="rId9397" Type="http://schemas.openxmlformats.org/officeDocument/2006/relationships/hyperlink" Target="http://catalog2.corning.com/LifeSciences/en-GB/shopping/index.aspx" TargetMode="External"/><Relationship Id="rId549" Type="http://schemas.openxmlformats.org/officeDocument/2006/relationships/hyperlink" Target="http://catalog2.corning.com/LifeSciences/en-GB/shopping/index.aspx" TargetMode="External"/><Relationship Id="rId756" Type="http://schemas.openxmlformats.org/officeDocument/2006/relationships/hyperlink" Target="http://catalog2.corning.com/LifeSciences/en-GB/shopping/index.aspx" TargetMode="External"/><Relationship Id="rId1179" Type="http://schemas.openxmlformats.org/officeDocument/2006/relationships/hyperlink" Target="http://catalog2.corning.com/LifeSciences/en-GB/shopping/index.aspx" TargetMode="External"/><Relationship Id="rId1386" Type="http://schemas.openxmlformats.org/officeDocument/2006/relationships/hyperlink" Target="http://catalog2.corning.com/LifeSciences/en-GB/shopping/index.aspx" TargetMode="External"/><Relationship Id="rId1593" Type="http://schemas.openxmlformats.org/officeDocument/2006/relationships/hyperlink" Target="http://catalog2.corning.com/LifeSciences/en-GB/shopping/index.aspx" TargetMode="External"/><Relationship Id="rId2437" Type="http://schemas.openxmlformats.org/officeDocument/2006/relationships/hyperlink" Target="http://www.corning.com/worldwide/en/products/life-sciences/resources/brands/axygen-brand-products.html" TargetMode="External"/><Relationship Id="rId2991" Type="http://schemas.openxmlformats.org/officeDocument/2006/relationships/hyperlink" Target="http://catalog2.corning.com/LifeSciences/en-GB/shopping/index.aspx" TargetMode="External"/><Relationship Id="rId3835" Type="http://schemas.openxmlformats.org/officeDocument/2006/relationships/hyperlink" Target="http://catalog2.corning.com/LifeSciences/en-GB/shopping/index.aspx" TargetMode="External"/><Relationship Id="rId5050" Type="http://schemas.openxmlformats.org/officeDocument/2006/relationships/hyperlink" Target="http://catalog2.corning.com/LifeSciences/en-GB/shopping/index.aspx" TargetMode="External"/><Relationship Id="rId6101" Type="http://schemas.openxmlformats.org/officeDocument/2006/relationships/hyperlink" Target="http://catalog2.corning.com/LifeSciences/en-GB/shopping/index.aspx" TargetMode="External"/><Relationship Id="rId9257" Type="http://schemas.openxmlformats.org/officeDocument/2006/relationships/hyperlink" Target="http://catalog2.corning.com/LifeSciences/en-GB/shopping/index.aspx" TargetMode="External"/><Relationship Id="rId409" Type="http://schemas.openxmlformats.org/officeDocument/2006/relationships/hyperlink" Target="http://catalog2.corning.com/LifeSciences/en-GB/shopping/index.aspx" TargetMode="External"/><Relationship Id="rId963" Type="http://schemas.openxmlformats.org/officeDocument/2006/relationships/hyperlink" Target="http://catalog2.corning.com/LifeSciences/en-GB/shopping/index.aspx" TargetMode="External"/><Relationship Id="rId1039" Type="http://schemas.openxmlformats.org/officeDocument/2006/relationships/hyperlink" Target="http://catalog2.corning.com/LifeSciences/en-GB/shopping/index.aspx" TargetMode="External"/><Relationship Id="rId1246" Type="http://schemas.openxmlformats.org/officeDocument/2006/relationships/hyperlink" Target="http://catalog2.corning.com/LifeSciences/en-GB/shopping/index.aspx" TargetMode="External"/><Relationship Id="rId2644" Type="http://schemas.openxmlformats.org/officeDocument/2006/relationships/hyperlink" Target="http://www.corning.com/worldwide/en/products/life-sciences/resources/brands/axygen-brand-products.html" TargetMode="External"/><Relationship Id="rId2851" Type="http://schemas.openxmlformats.org/officeDocument/2006/relationships/hyperlink" Target="http://www.corning.com/worldwide/en/products/life-sciences/resources/brands/axygen-brand-products.html" TargetMode="External"/><Relationship Id="rId3902" Type="http://schemas.openxmlformats.org/officeDocument/2006/relationships/hyperlink" Target="http://catalog2.corning.com/LifeSciences/en-GB/shopping/index.aspx" TargetMode="External"/><Relationship Id="rId8066" Type="http://schemas.openxmlformats.org/officeDocument/2006/relationships/hyperlink" Target="http://catalog2.corning.com/LifeSciences/en-GB/shopping/index.aspx" TargetMode="External"/><Relationship Id="rId8273" Type="http://schemas.openxmlformats.org/officeDocument/2006/relationships/hyperlink" Target="http://catalog2.corning.com/LifeSciences/en-GB/shopping/index.aspx" TargetMode="External"/><Relationship Id="rId9117" Type="http://schemas.openxmlformats.org/officeDocument/2006/relationships/hyperlink" Target="http://catalog2.corning.com/LifeSciences/en-GB/shopping/index.aspx" TargetMode="External"/><Relationship Id="rId92" Type="http://schemas.openxmlformats.org/officeDocument/2006/relationships/hyperlink" Target="http://catalog2.corning.com/LifeSciences/en-GB/shopping/index.aspx" TargetMode="External"/><Relationship Id="rId616" Type="http://schemas.openxmlformats.org/officeDocument/2006/relationships/hyperlink" Target="http://catalog2.corning.com/LifeSciences/en-GB/shopping/index.aspx" TargetMode="External"/><Relationship Id="rId823" Type="http://schemas.openxmlformats.org/officeDocument/2006/relationships/hyperlink" Target="http://catalog2.corning.com/LifeSciences/en-GB/shopping/index.aspx" TargetMode="External"/><Relationship Id="rId1453" Type="http://schemas.openxmlformats.org/officeDocument/2006/relationships/hyperlink" Target="http://catalog2.corning.com/LifeSciences/en-GB/shopping/index.aspx" TargetMode="External"/><Relationship Id="rId1660" Type="http://schemas.openxmlformats.org/officeDocument/2006/relationships/hyperlink" Target="http://www.corning.com/worldwide/en/products/life-sciences/resources/brands/falcon-brand-products.html" TargetMode="External"/><Relationship Id="rId2504" Type="http://schemas.openxmlformats.org/officeDocument/2006/relationships/hyperlink" Target="http://www.corning.com/worldwide/en/products/life-sciences/resources/brands/axygen-brand-products.html" TargetMode="External"/><Relationship Id="rId2711" Type="http://schemas.openxmlformats.org/officeDocument/2006/relationships/hyperlink" Target="http://www.corning.com/worldwide/en/products/life-sciences/resources/brands/axygen-brand-products.html" TargetMode="External"/><Relationship Id="rId5867" Type="http://schemas.openxmlformats.org/officeDocument/2006/relationships/hyperlink" Target="http://catalog2.corning.com/LifeSciences/en-GB/shopping/index.aspx" TargetMode="External"/><Relationship Id="rId6918" Type="http://schemas.openxmlformats.org/officeDocument/2006/relationships/hyperlink" Target="http://catalog2.corning.com/LifeSciences/en-GB/shopping/index.aspx" TargetMode="External"/><Relationship Id="rId7082" Type="http://schemas.openxmlformats.org/officeDocument/2006/relationships/hyperlink" Target="http://catalog2.corning.com/LifeSciences/en-GB/shopping/index.aspx" TargetMode="External"/><Relationship Id="rId8480" Type="http://schemas.openxmlformats.org/officeDocument/2006/relationships/hyperlink" Target="http://catalog2.corning.com/LifeSciences/en-GB/shopping/index.aspx" TargetMode="External"/><Relationship Id="rId9324" Type="http://schemas.openxmlformats.org/officeDocument/2006/relationships/hyperlink" Target="http://catalog2.corning.com/LifeSciences/en-GB/shopping/index.aspx" TargetMode="External"/><Relationship Id="rId1106" Type="http://schemas.openxmlformats.org/officeDocument/2006/relationships/hyperlink" Target="http://catalog2.corning.com/LifeSciences/en-GB/shopping/index.aspx" TargetMode="External"/><Relationship Id="rId1313" Type="http://schemas.openxmlformats.org/officeDocument/2006/relationships/hyperlink" Target="http://catalog2.corning.com/LifeSciences/en-GB/shopping/index.aspx" TargetMode="External"/><Relationship Id="rId1520" Type="http://schemas.openxmlformats.org/officeDocument/2006/relationships/hyperlink" Target="http://catalog2.corning.com/LifeSciences/en-GB/shopping/index.aspx" TargetMode="External"/><Relationship Id="rId4469" Type="http://schemas.openxmlformats.org/officeDocument/2006/relationships/hyperlink" Target="http://catalog2.corning.com/LifeSciences/en-GB/shopping/index.aspx" TargetMode="External"/><Relationship Id="rId4676" Type="http://schemas.openxmlformats.org/officeDocument/2006/relationships/hyperlink" Target="http://catalog2.corning.com/LifeSciences/en-GB/shopping/index.aspx" TargetMode="External"/><Relationship Id="rId4883" Type="http://schemas.openxmlformats.org/officeDocument/2006/relationships/hyperlink" Target="http://catalog2.corning.com/LifeSciences/en-GB/shopping/index.aspx" TargetMode="External"/><Relationship Id="rId5727" Type="http://schemas.openxmlformats.org/officeDocument/2006/relationships/hyperlink" Target="http://catalog2.corning.com/LifeSciences/en-GB/shopping/index.aspx" TargetMode="External"/><Relationship Id="rId5934" Type="http://schemas.openxmlformats.org/officeDocument/2006/relationships/hyperlink" Target="http://catalog2.corning.com/LifeSciences/en-GB/shopping/index.aspx" TargetMode="External"/><Relationship Id="rId8133" Type="http://schemas.openxmlformats.org/officeDocument/2006/relationships/hyperlink" Target="http://catalog2.corning.com/LifeSciences/en-GB/shopping/index.aspx" TargetMode="External"/><Relationship Id="rId8340" Type="http://schemas.openxmlformats.org/officeDocument/2006/relationships/hyperlink" Target="http://catalog2.corning.com/LifeSciences/en-GB/shopping/index.aspx" TargetMode="External"/><Relationship Id="rId3278" Type="http://schemas.openxmlformats.org/officeDocument/2006/relationships/hyperlink" Target="http://catalog2.corning.com/LifeSciences/en-GB/shopping/index.aspx" TargetMode="External"/><Relationship Id="rId3485" Type="http://schemas.openxmlformats.org/officeDocument/2006/relationships/hyperlink" Target="http://catalog2.corning.com/LifeSciences/en-GB/shopping/index.aspx" TargetMode="External"/><Relationship Id="rId3692" Type="http://schemas.openxmlformats.org/officeDocument/2006/relationships/hyperlink" Target="http://catalog2.corning.com/LifeSciences/en-GB/shopping/index.aspx" TargetMode="External"/><Relationship Id="rId4329" Type="http://schemas.openxmlformats.org/officeDocument/2006/relationships/hyperlink" Target="http://catalog2.corning.com/LifeSciences/en-GB/shopping/index.aspx" TargetMode="External"/><Relationship Id="rId4536" Type="http://schemas.openxmlformats.org/officeDocument/2006/relationships/hyperlink" Target="http://catalog2.corning.com/LifeSciences/en-GB/shopping/index.aspx" TargetMode="External"/><Relationship Id="rId4743" Type="http://schemas.openxmlformats.org/officeDocument/2006/relationships/hyperlink" Target="http://catalog2.corning.com/LifeSciences/en-GB/shopping/index.aspx" TargetMode="External"/><Relationship Id="rId4950" Type="http://schemas.openxmlformats.org/officeDocument/2006/relationships/hyperlink" Target="http://catalog2.corning.com/LifeSciences/en-GB/shopping/index.aspx" TargetMode="External"/><Relationship Id="rId7899" Type="http://schemas.openxmlformats.org/officeDocument/2006/relationships/hyperlink" Target="http://catalog2.corning.com/LifeSciences/en-GB/shopping/index.aspx" TargetMode="External"/><Relationship Id="rId8200" Type="http://schemas.openxmlformats.org/officeDocument/2006/relationships/hyperlink" Target="http://catalog2.corning.com/LifeSciences/en-GB/shopping/index.aspx" TargetMode="External"/><Relationship Id="rId199" Type="http://schemas.openxmlformats.org/officeDocument/2006/relationships/hyperlink" Target="http://catalog2.corning.com/LifeSciences/en-GB/shopping/index.aspx" TargetMode="External"/><Relationship Id="rId2087" Type="http://schemas.openxmlformats.org/officeDocument/2006/relationships/hyperlink" Target="http://www.corning.com/worldwide/en/products/life-sciences/resources/brands/falcon-brand-products.html" TargetMode="External"/><Relationship Id="rId2294" Type="http://schemas.openxmlformats.org/officeDocument/2006/relationships/hyperlink" Target="http://www.corning.com/worldwide/en/products/life-sciences/resources/brands/axygen-brand-products.html" TargetMode="External"/><Relationship Id="rId3138" Type="http://schemas.openxmlformats.org/officeDocument/2006/relationships/hyperlink" Target="http://catalog2.corning.com/LifeSciences/en-GB/shopping/index.aspx" TargetMode="External"/><Relationship Id="rId3345" Type="http://schemas.openxmlformats.org/officeDocument/2006/relationships/hyperlink" Target="http://catalog2.corning.com/LifeSciences/en-GB/shopping/index.aspx" TargetMode="External"/><Relationship Id="rId3552" Type="http://schemas.openxmlformats.org/officeDocument/2006/relationships/hyperlink" Target="http://catalog2.corning.com/LifeSciences/en-GB/shopping/index.aspx" TargetMode="External"/><Relationship Id="rId4603" Type="http://schemas.openxmlformats.org/officeDocument/2006/relationships/hyperlink" Target="http://catalog2.corning.com/LifeSciences/en-GB/shopping/index.aspx" TargetMode="External"/><Relationship Id="rId7759" Type="http://schemas.openxmlformats.org/officeDocument/2006/relationships/hyperlink" Target="http://catalog2.corning.com/LifeSciences/en-GB/shopping/index.aspx" TargetMode="External"/><Relationship Id="rId266" Type="http://schemas.openxmlformats.org/officeDocument/2006/relationships/hyperlink" Target="http://catalog2.corning.com/LifeSciences/en-GB/shopping/index.aspx" TargetMode="External"/><Relationship Id="rId473" Type="http://schemas.openxmlformats.org/officeDocument/2006/relationships/hyperlink" Target="http://catalog2.corning.com/LifeSciences/en-GB/shopping/index.aspx" TargetMode="External"/><Relationship Id="rId680" Type="http://schemas.openxmlformats.org/officeDocument/2006/relationships/hyperlink" Target="http://catalog2.corning.com/LifeSciences/en-GB/shopping/index.aspx" TargetMode="External"/><Relationship Id="rId2154" Type="http://schemas.openxmlformats.org/officeDocument/2006/relationships/hyperlink" Target="http://www.corning.com/worldwide/en/products/life-sciences/resources/brands/falcon-brand-products.html" TargetMode="External"/><Relationship Id="rId2361" Type="http://schemas.openxmlformats.org/officeDocument/2006/relationships/hyperlink" Target="http://www.corning.com/worldwide/en/products/life-sciences/resources/brands/axygen-brand-products.html" TargetMode="External"/><Relationship Id="rId3205" Type="http://schemas.openxmlformats.org/officeDocument/2006/relationships/hyperlink" Target="http://catalog2.corning.com/LifeSciences/en-GB/shopping/index.aspx" TargetMode="External"/><Relationship Id="rId3412" Type="http://schemas.openxmlformats.org/officeDocument/2006/relationships/hyperlink" Target="http://catalog2.corning.com/LifeSciences/en-GB/shopping/index.aspx" TargetMode="External"/><Relationship Id="rId4810" Type="http://schemas.openxmlformats.org/officeDocument/2006/relationships/hyperlink" Target="http://catalog2.corning.com/LifeSciences/en-GB/shopping/index.aspx" TargetMode="External"/><Relationship Id="rId6568" Type="http://schemas.openxmlformats.org/officeDocument/2006/relationships/hyperlink" Target="http://catalog2.corning.com/LifeSciences/en-GB/shopping/index.aspx" TargetMode="External"/><Relationship Id="rId7619" Type="http://schemas.openxmlformats.org/officeDocument/2006/relationships/hyperlink" Target="http://catalog2.corning.com/LifeSciences/en-GB/shopping/index.aspx" TargetMode="External"/><Relationship Id="rId7966" Type="http://schemas.openxmlformats.org/officeDocument/2006/relationships/hyperlink" Target="http://catalog2.corning.com/LifeSciences/en-GB/shopping/index.aspx" TargetMode="External"/><Relationship Id="rId9181" Type="http://schemas.openxmlformats.org/officeDocument/2006/relationships/hyperlink" Target="http://catalog2.corning.com/LifeSciences/en-GB/shopping/index.aspx" TargetMode="External"/><Relationship Id="rId126" Type="http://schemas.openxmlformats.org/officeDocument/2006/relationships/hyperlink" Target="http://catalog2.corning.com/LifeSciences/en-GB/shopping/index.aspx" TargetMode="External"/><Relationship Id="rId333" Type="http://schemas.openxmlformats.org/officeDocument/2006/relationships/hyperlink" Target="http://catalog2.corning.com/LifeSciences/en-GB/shopping/index.aspx" TargetMode="External"/><Relationship Id="rId540" Type="http://schemas.openxmlformats.org/officeDocument/2006/relationships/hyperlink" Target="http://catalog2.corning.com/LifeSciences/en-GB/shopping/index.aspx" TargetMode="External"/><Relationship Id="rId1170" Type="http://schemas.openxmlformats.org/officeDocument/2006/relationships/hyperlink" Target="http://catalog2.corning.com/LifeSciences/en-GB/shopping/index.aspx" TargetMode="External"/><Relationship Id="rId2014" Type="http://schemas.openxmlformats.org/officeDocument/2006/relationships/hyperlink" Target="http://www.corning.com/worldwide/en/products/life-sciences/resources/brands/falcon-brand-products.html" TargetMode="External"/><Relationship Id="rId2221" Type="http://schemas.openxmlformats.org/officeDocument/2006/relationships/hyperlink" Target="http://www.corning.com/worldwide/en/products/life-sciences/resources/brands/falcon-brand-products.html" TargetMode="External"/><Relationship Id="rId5377" Type="http://schemas.openxmlformats.org/officeDocument/2006/relationships/hyperlink" Target="http://catalog2.corning.com/LifeSciences/en-GB/shopping/index.aspx" TargetMode="External"/><Relationship Id="rId6428" Type="http://schemas.openxmlformats.org/officeDocument/2006/relationships/hyperlink" Target="http://catalog2.corning.com/LifeSciences/en-GB/shopping/index.aspx" TargetMode="External"/><Relationship Id="rId6775" Type="http://schemas.openxmlformats.org/officeDocument/2006/relationships/hyperlink" Target="http://catalog2.corning.com/LifeSciences/en-GB/shopping/index.aspx" TargetMode="External"/><Relationship Id="rId6982" Type="http://schemas.openxmlformats.org/officeDocument/2006/relationships/hyperlink" Target="http://catalog2.corning.com/LifeSciences/en-GB/shopping/index.aspx" TargetMode="External"/><Relationship Id="rId7826" Type="http://schemas.openxmlformats.org/officeDocument/2006/relationships/hyperlink" Target="http://catalog2.corning.com/LifeSciences/en-GB/shopping/index.aspx" TargetMode="External"/><Relationship Id="rId9041" Type="http://schemas.openxmlformats.org/officeDocument/2006/relationships/hyperlink" Target="http://catalog2.corning.com/LifeSciences/en-GB/shopping/index.aspx" TargetMode="External"/><Relationship Id="rId1030" Type="http://schemas.openxmlformats.org/officeDocument/2006/relationships/hyperlink" Target="http://catalog2.corning.com/LifeSciences/en-GB/shopping/index.aspx" TargetMode="External"/><Relationship Id="rId4186" Type="http://schemas.openxmlformats.org/officeDocument/2006/relationships/hyperlink" Target="http://catalog2.corning.com/LifeSciences/en-GB/shopping/index.aspx" TargetMode="External"/><Relationship Id="rId5584" Type="http://schemas.openxmlformats.org/officeDocument/2006/relationships/hyperlink" Target="http://catalog2.corning.com/LifeSciences/en-GB/shopping/index.aspx" TargetMode="External"/><Relationship Id="rId5791" Type="http://schemas.openxmlformats.org/officeDocument/2006/relationships/hyperlink" Target="http://catalog2.corning.com/LifeSciences/en-GB/shopping/index.aspx" TargetMode="External"/><Relationship Id="rId6635" Type="http://schemas.openxmlformats.org/officeDocument/2006/relationships/hyperlink" Target="http://catalog2.corning.com/LifeSciences/en-GB/shopping/index.aspx" TargetMode="External"/><Relationship Id="rId6842" Type="http://schemas.openxmlformats.org/officeDocument/2006/relationships/hyperlink" Target="http://catalog2.corning.com/LifeSciences/en-GB/shopping/index.aspx" TargetMode="External"/><Relationship Id="rId400" Type="http://schemas.openxmlformats.org/officeDocument/2006/relationships/hyperlink" Target="http://catalog2.corning.com/LifeSciences/en-GB/shopping/index.aspx" TargetMode="External"/><Relationship Id="rId1987" Type="http://schemas.openxmlformats.org/officeDocument/2006/relationships/hyperlink" Target="http://www.corning.com/worldwide/en/products/life-sciences/resources/brands/falcon-brand-products.html" TargetMode="External"/><Relationship Id="rId4393" Type="http://schemas.openxmlformats.org/officeDocument/2006/relationships/hyperlink" Target="http://catalog2.corning.com/LifeSciences/en-GB/shopping/index.aspx" TargetMode="External"/><Relationship Id="rId5237" Type="http://schemas.openxmlformats.org/officeDocument/2006/relationships/hyperlink" Target="http://catalog2.corning.com/LifeSciences/en-GB/shopping/index.aspx" TargetMode="External"/><Relationship Id="rId5444" Type="http://schemas.openxmlformats.org/officeDocument/2006/relationships/hyperlink" Target="http://catalog2.corning.com/LifeSciences/en-GB/shopping/index.aspx" TargetMode="External"/><Relationship Id="rId5651" Type="http://schemas.openxmlformats.org/officeDocument/2006/relationships/hyperlink" Target="http://catalog2.corning.com/LifeSciences/en-GB/shopping/index.aspx" TargetMode="External"/><Relationship Id="rId6702" Type="http://schemas.openxmlformats.org/officeDocument/2006/relationships/hyperlink" Target="http://catalog2.corning.com/LifeSciences/en-GB/shopping/index.aspx" TargetMode="External"/><Relationship Id="rId1847" Type="http://schemas.openxmlformats.org/officeDocument/2006/relationships/hyperlink" Target="http://www.corning.com/worldwide/en/products/life-sciences/resources/brands/falcon-brand-products.html" TargetMode="External"/><Relationship Id="rId4046" Type="http://schemas.openxmlformats.org/officeDocument/2006/relationships/hyperlink" Target="http://catalog2.corning.com/LifeSciences/en-GB/shopping/index.aspx" TargetMode="External"/><Relationship Id="rId4253" Type="http://schemas.openxmlformats.org/officeDocument/2006/relationships/hyperlink" Target="http://catalog2.corning.com/LifeSciences/en-GB/shopping/index.aspx" TargetMode="External"/><Relationship Id="rId4460" Type="http://schemas.openxmlformats.org/officeDocument/2006/relationships/hyperlink" Target="http://catalog2.corning.com/LifeSciences/en-GB/shopping/index.aspx" TargetMode="External"/><Relationship Id="rId5304" Type="http://schemas.openxmlformats.org/officeDocument/2006/relationships/hyperlink" Target="http://catalog2.corning.com/LifeSciences/en-GB/shopping/index.aspx" TargetMode="External"/><Relationship Id="rId5511" Type="http://schemas.openxmlformats.org/officeDocument/2006/relationships/hyperlink" Target="http://catalog2.corning.com/LifeSciences/en-GB/shopping/index.aspx" TargetMode="External"/><Relationship Id="rId8667" Type="http://schemas.openxmlformats.org/officeDocument/2006/relationships/hyperlink" Target="http://catalog2.corning.com/LifeSciences/en-GB/shopping/index.aspx" TargetMode="External"/><Relationship Id="rId8874" Type="http://schemas.openxmlformats.org/officeDocument/2006/relationships/hyperlink" Target="http://catalog2.corning.com/LifeSciences/en-GB/shopping/index.aspx" TargetMode="External"/><Relationship Id="rId1707" Type="http://schemas.openxmlformats.org/officeDocument/2006/relationships/hyperlink" Target="http://www.corning.com/worldwide/en/products/life-sciences/resources/brands/falcon-brand-products.html" TargetMode="External"/><Relationship Id="rId3062" Type="http://schemas.openxmlformats.org/officeDocument/2006/relationships/hyperlink" Target="http://catalog2.corning.com/LifeSciences/en-GB/shopping/index.aspx" TargetMode="External"/><Relationship Id="rId4113" Type="http://schemas.openxmlformats.org/officeDocument/2006/relationships/hyperlink" Target="http://catalog2.corning.com/LifeSciences/en-GB/shopping/index.aspx" TargetMode="External"/><Relationship Id="rId4320" Type="http://schemas.openxmlformats.org/officeDocument/2006/relationships/hyperlink" Target="http://catalog2.corning.com/LifeSciences/en-GB/shopping/index.aspx" TargetMode="External"/><Relationship Id="rId7269" Type="http://schemas.openxmlformats.org/officeDocument/2006/relationships/hyperlink" Target="http://catalog2.corning.com/LifeSciences/en-GB/shopping/index.aspx" TargetMode="External"/><Relationship Id="rId7476" Type="http://schemas.openxmlformats.org/officeDocument/2006/relationships/hyperlink" Target="http://catalog2.corning.com/LifeSciences/en-GB/shopping/index.aspx" TargetMode="External"/><Relationship Id="rId7683" Type="http://schemas.openxmlformats.org/officeDocument/2006/relationships/hyperlink" Target="http://catalog2.corning.com/LifeSciences/en-GB/shopping/index.aspx" TargetMode="External"/><Relationship Id="rId7890" Type="http://schemas.openxmlformats.org/officeDocument/2006/relationships/hyperlink" Target="http://catalog2.corning.com/LifeSciences/en-GB/shopping/index.aspx" TargetMode="External"/><Relationship Id="rId8527" Type="http://schemas.openxmlformats.org/officeDocument/2006/relationships/hyperlink" Target="http://catalog2.corning.com/LifeSciences/en-GB/shopping/index.aspx" TargetMode="External"/><Relationship Id="rId8734" Type="http://schemas.openxmlformats.org/officeDocument/2006/relationships/hyperlink" Target="http://catalog2.corning.com/LifeSciences/en-GB/shopping/index.aspx" TargetMode="External"/><Relationship Id="rId190" Type="http://schemas.openxmlformats.org/officeDocument/2006/relationships/hyperlink" Target="http://catalog2.corning.com/LifeSciences/en-GB/shopping/index.aspx" TargetMode="External"/><Relationship Id="rId1914" Type="http://schemas.openxmlformats.org/officeDocument/2006/relationships/hyperlink" Target="http://www.corning.com/worldwide/en/products/life-sciences/resources/brands/falcon-brand-products.html" TargetMode="External"/><Relationship Id="rId6078" Type="http://schemas.openxmlformats.org/officeDocument/2006/relationships/hyperlink" Target="http://catalog2.corning.com/LifeSciences/en-GB/shopping/index.aspx" TargetMode="External"/><Relationship Id="rId6285" Type="http://schemas.openxmlformats.org/officeDocument/2006/relationships/hyperlink" Target="http://catalog2.corning.com/LifeSciences/en-GB/shopping/index.aspx" TargetMode="External"/><Relationship Id="rId6492" Type="http://schemas.openxmlformats.org/officeDocument/2006/relationships/hyperlink" Target="http://catalog2.corning.com/LifeSciences/en-GB/shopping/index.aspx" TargetMode="External"/><Relationship Id="rId7129" Type="http://schemas.openxmlformats.org/officeDocument/2006/relationships/hyperlink" Target="http://catalog2.corning.com/LifeSciences/en-GB/shopping/index.aspx" TargetMode="External"/><Relationship Id="rId7336" Type="http://schemas.openxmlformats.org/officeDocument/2006/relationships/hyperlink" Target="http://catalog2.corning.com/LifeSciences/en-GB/shopping/index.aspx" TargetMode="External"/><Relationship Id="rId7543" Type="http://schemas.openxmlformats.org/officeDocument/2006/relationships/hyperlink" Target="http://catalog2.corning.com/LifeSciences/en-GB/shopping/index.aspx" TargetMode="External"/><Relationship Id="rId8941" Type="http://schemas.openxmlformats.org/officeDocument/2006/relationships/hyperlink" Target="http://catalog2.corning.com/LifeSciences/en-GB/shopping/index.aspx" TargetMode="External"/><Relationship Id="rId3879" Type="http://schemas.openxmlformats.org/officeDocument/2006/relationships/hyperlink" Target="http://catalog2.corning.com/LifeSciences/en-GB/shopping/index.aspx" TargetMode="External"/><Relationship Id="rId5094" Type="http://schemas.openxmlformats.org/officeDocument/2006/relationships/hyperlink" Target="http://catalog2.corning.com/LifeSciences/en-GB/shopping/index.aspx" TargetMode="External"/><Relationship Id="rId6145" Type="http://schemas.openxmlformats.org/officeDocument/2006/relationships/hyperlink" Target="http://catalog2.corning.com/LifeSciences/en-GB/shopping/index.aspx" TargetMode="External"/><Relationship Id="rId6352" Type="http://schemas.openxmlformats.org/officeDocument/2006/relationships/hyperlink" Target="http://catalog2.corning.com/LifeSciences/en-GB/shopping/index.aspx" TargetMode="External"/><Relationship Id="rId7750" Type="http://schemas.openxmlformats.org/officeDocument/2006/relationships/hyperlink" Target="http://catalog2.corning.com/LifeSciences/en-GB/shopping/index.aspx" TargetMode="External"/><Relationship Id="rId8801" Type="http://schemas.openxmlformats.org/officeDocument/2006/relationships/hyperlink" Target="http://catalog2.corning.com/LifeSciences/en-GB/shopping/index.aspx" TargetMode="External"/><Relationship Id="rId2688" Type="http://schemas.openxmlformats.org/officeDocument/2006/relationships/hyperlink" Target="http://www.corning.com/worldwide/en/products/life-sciences/resources/brands/axygen-brand-products.html" TargetMode="External"/><Relationship Id="rId2895" Type="http://schemas.openxmlformats.org/officeDocument/2006/relationships/hyperlink" Target="http://www.corning.com/worldwide/en/products/life-sciences/resources/brands/axygen-brand-products.html" TargetMode="External"/><Relationship Id="rId3739" Type="http://schemas.openxmlformats.org/officeDocument/2006/relationships/hyperlink" Target="http://catalog2.corning.com/LifeSciences/en-GB/shopping/index.aspx" TargetMode="External"/><Relationship Id="rId3946" Type="http://schemas.openxmlformats.org/officeDocument/2006/relationships/hyperlink" Target="http://catalog2.corning.com/LifeSciences/en-GB/shopping/index.aspx" TargetMode="External"/><Relationship Id="rId5161" Type="http://schemas.openxmlformats.org/officeDocument/2006/relationships/hyperlink" Target="http://catalog2.corning.com/LifeSciences/en-GB/shopping/index.aspx" TargetMode="External"/><Relationship Id="rId6005" Type="http://schemas.openxmlformats.org/officeDocument/2006/relationships/hyperlink" Target="http://catalog2.corning.com/LifeSciences/en-GB/shopping/index.aspx" TargetMode="External"/><Relationship Id="rId7403" Type="http://schemas.openxmlformats.org/officeDocument/2006/relationships/hyperlink" Target="http://catalog2.corning.com/LifeSciences/en-GB/shopping/index.aspx" TargetMode="External"/><Relationship Id="rId7610" Type="http://schemas.openxmlformats.org/officeDocument/2006/relationships/hyperlink" Target="http://catalog2.corning.com/LifeSciences/en-GB/shopping/index.aspx" TargetMode="External"/><Relationship Id="rId867" Type="http://schemas.openxmlformats.org/officeDocument/2006/relationships/hyperlink" Target="http://catalog2.corning.com/LifeSciences/en-GB/shopping/index.aspx" TargetMode="External"/><Relationship Id="rId1497" Type="http://schemas.openxmlformats.org/officeDocument/2006/relationships/hyperlink" Target="http://catalog2.corning.com/LifeSciences/en-GB/shopping/index.aspx" TargetMode="External"/><Relationship Id="rId2548" Type="http://schemas.openxmlformats.org/officeDocument/2006/relationships/hyperlink" Target="http://www.corning.com/worldwide/en/products/life-sciences/resources/brands/axygen-brand-products.html" TargetMode="External"/><Relationship Id="rId2755" Type="http://schemas.openxmlformats.org/officeDocument/2006/relationships/hyperlink" Target="http://www.corning.com/worldwide/en/products/life-sciences/resources/brands/axygen-brand-products.html" TargetMode="External"/><Relationship Id="rId2962" Type="http://schemas.openxmlformats.org/officeDocument/2006/relationships/hyperlink" Target="http://www.corning.com/worldwide/en/products/life-sciences/resources/brands/axygen-brand-products.html" TargetMode="External"/><Relationship Id="rId3806" Type="http://schemas.openxmlformats.org/officeDocument/2006/relationships/hyperlink" Target="http://catalog2.corning.com/LifeSciences/en-GB/shopping/index.aspx" TargetMode="External"/><Relationship Id="rId6212" Type="http://schemas.openxmlformats.org/officeDocument/2006/relationships/hyperlink" Target="http://catalog2.corning.com/LifeSciences/en-GB/shopping/index.aspx" TargetMode="External"/><Relationship Id="rId9368" Type="http://schemas.openxmlformats.org/officeDocument/2006/relationships/hyperlink" Target="http://catalog2.corning.com/LifeSciences/en-GB/shopping/index.aspx" TargetMode="External"/><Relationship Id="rId727" Type="http://schemas.openxmlformats.org/officeDocument/2006/relationships/hyperlink" Target="http://catalog2.corning.com/LifeSciences/en-GB/shopping/index.aspx" TargetMode="External"/><Relationship Id="rId934" Type="http://schemas.openxmlformats.org/officeDocument/2006/relationships/hyperlink" Target="http://catalog2.corning.com/LifeSciences/en-GB/shopping/index.aspx" TargetMode="External"/><Relationship Id="rId1357" Type="http://schemas.openxmlformats.org/officeDocument/2006/relationships/hyperlink" Target="http://catalog2.corning.com/LifeSciences/en-GB/shopping/index.aspx" TargetMode="External"/><Relationship Id="rId1564" Type="http://schemas.openxmlformats.org/officeDocument/2006/relationships/hyperlink" Target="http://catalog2.corning.com/LifeSciences/en-GB/shopping/index.aspx" TargetMode="External"/><Relationship Id="rId1771" Type="http://schemas.openxmlformats.org/officeDocument/2006/relationships/hyperlink" Target="http://www.corning.com/worldwide/en/products/life-sciences/resources/brands/falcon-brand-products.html" TargetMode="External"/><Relationship Id="rId2408" Type="http://schemas.openxmlformats.org/officeDocument/2006/relationships/hyperlink" Target="http://www.corning.com/worldwide/en/products/life-sciences/resources/brands/axygen-brand-products.html" TargetMode="External"/><Relationship Id="rId2615" Type="http://schemas.openxmlformats.org/officeDocument/2006/relationships/hyperlink" Target="http://www.corning.com/worldwide/en/products/life-sciences/resources/brands/axygen-brand-products.html" TargetMode="External"/><Relationship Id="rId2822" Type="http://schemas.openxmlformats.org/officeDocument/2006/relationships/hyperlink" Target="http://www.corning.com/worldwide/en/products/life-sciences/resources/brands/axygen-brand-products.html" TargetMode="External"/><Relationship Id="rId5021" Type="http://schemas.openxmlformats.org/officeDocument/2006/relationships/hyperlink" Target="http://catalog2.corning.com/LifeSciences/en-GB/shopping/index.aspx" TargetMode="External"/><Relationship Id="rId5978" Type="http://schemas.openxmlformats.org/officeDocument/2006/relationships/hyperlink" Target="http://catalog2.corning.com/LifeSciences/en-GB/shopping/index.aspx" TargetMode="External"/><Relationship Id="rId8177" Type="http://schemas.openxmlformats.org/officeDocument/2006/relationships/hyperlink" Target="http://catalog2.corning.com/LifeSciences/en-GB/shopping/index.aspx" TargetMode="External"/><Relationship Id="rId8384" Type="http://schemas.openxmlformats.org/officeDocument/2006/relationships/hyperlink" Target="http://catalog2.corning.com/LifeSciences/en-GB/shopping/index.aspx" TargetMode="External"/><Relationship Id="rId8591" Type="http://schemas.openxmlformats.org/officeDocument/2006/relationships/hyperlink" Target="http://catalog2.corning.com/LifeSciences/en-GB/shopping/index.aspx" TargetMode="External"/><Relationship Id="rId9228" Type="http://schemas.openxmlformats.org/officeDocument/2006/relationships/hyperlink" Target="http://catalog2.corning.com/LifeSciences/en-GB/shopping/index.aspx" TargetMode="External"/><Relationship Id="rId63" Type="http://schemas.openxmlformats.org/officeDocument/2006/relationships/hyperlink" Target="http://catalog2.corning.com/LifeSciences/en-GB/shopping/index.aspx" TargetMode="External"/><Relationship Id="rId1217" Type="http://schemas.openxmlformats.org/officeDocument/2006/relationships/hyperlink" Target="http://catalog2.corning.com/LifeSciences/en-GB/shopping/index.aspx" TargetMode="External"/><Relationship Id="rId1424" Type="http://schemas.openxmlformats.org/officeDocument/2006/relationships/hyperlink" Target="http://catalog2.corning.com/LifeSciences/en-GB/shopping/index.aspx" TargetMode="External"/><Relationship Id="rId1631" Type="http://schemas.openxmlformats.org/officeDocument/2006/relationships/hyperlink" Target="http://catalog2.corning.com/LifeSciences/en-GB/shopping/index.aspx" TargetMode="External"/><Relationship Id="rId4787" Type="http://schemas.openxmlformats.org/officeDocument/2006/relationships/hyperlink" Target="http://catalog2.corning.com/LifeSciences/en-GB/shopping/index.aspx" TargetMode="External"/><Relationship Id="rId4994" Type="http://schemas.openxmlformats.org/officeDocument/2006/relationships/hyperlink" Target="http://catalog2.corning.com/LifeSciences/en-GB/shopping/index.aspx" TargetMode="External"/><Relationship Id="rId5838" Type="http://schemas.openxmlformats.org/officeDocument/2006/relationships/hyperlink" Target="http://catalog2.corning.com/LifeSciences/en-GB/shopping/index.aspx" TargetMode="External"/><Relationship Id="rId7193" Type="http://schemas.openxmlformats.org/officeDocument/2006/relationships/hyperlink" Target="http://catalog2.corning.com/LifeSciences/en-GB/shopping/index.aspx" TargetMode="External"/><Relationship Id="rId8037" Type="http://schemas.openxmlformats.org/officeDocument/2006/relationships/hyperlink" Target="http://catalog2.corning.com/LifeSciences/en-GB/shopping/index.aspx" TargetMode="External"/><Relationship Id="rId8244" Type="http://schemas.openxmlformats.org/officeDocument/2006/relationships/hyperlink" Target="http://catalog2.corning.com/LifeSciences/en-GB/shopping/index.aspx" TargetMode="External"/><Relationship Id="rId8451" Type="http://schemas.openxmlformats.org/officeDocument/2006/relationships/hyperlink" Target="http://catalog2.corning.com/LifeSciences/en-GB/shopping/index.aspx" TargetMode="External"/><Relationship Id="rId3389" Type="http://schemas.openxmlformats.org/officeDocument/2006/relationships/hyperlink" Target="http://catalog2.corning.com/LifeSciences/en-GB/shopping/index.aspx" TargetMode="External"/><Relationship Id="rId3596" Type="http://schemas.openxmlformats.org/officeDocument/2006/relationships/hyperlink" Target="http://catalog2.corning.com/LifeSciences/en-GB/shopping/index.aspx" TargetMode="External"/><Relationship Id="rId4647" Type="http://schemas.openxmlformats.org/officeDocument/2006/relationships/hyperlink" Target="http://catalog2.corning.com/LifeSciences/en-GB/shopping/index.aspx" TargetMode="External"/><Relationship Id="rId7053" Type="http://schemas.openxmlformats.org/officeDocument/2006/relationships/hyperlink" Target="http://catalog2.corning.com/LifeSciences/en-GB/shopping/index.aspx" TargetMode="External"/><Relationship Id="rId7260" Type="http://schemas.openxmlformats.org/officeDocument/2006/relationships/hyperlink" Target="http://catalog2.corning.com/LifeSciences/en-GB/shopping/index.aspx" TargetMode="External"/><Relationship Id="rId8104" Type="http://schemas.openxmlformats.org/officeDocument/2006/relationships/hyperlink" Target="http://catalog2.corning.com/LifeSciences/en-GB/shopping/index.aspx" TargetMode="External"/><Relationship Id="rId8311" Type="http://schemas.openxmlformats.org/officeDocument/2006/relationships/hyperlink" Target="http://catalog2.corning.com/LifeSciences/en-GB/shopping/index.aspx" TargetMode="External"/><Relationship Id="rId2198" Type="http://schemas.openxmlformats.org/officeDocument/2006/relationships/hyperlink" Target="http://www.corning.com/worldwide/en/products/life-sciences/resources/brands/falcon-brand-products.html" TargetMode="External"/><Relationship Id="rId3249" Type="http://schemas.openxmlformats.org/officeDocument/2006/relationships/hyperlink" Target="http://catalog2.corning.com/LifeSciences/en-GB/shopping/index.aspx" TargetMode="External"/><Relationship Id="rId3456" Type="http://schemas.openxmlformats.org/officeDocument/2006/relationships/hyperlink" Target="http://catalog2.corning.com/LifeSciences/en-GB/shopping/index.aspx" TargetMode="External"/><Relationship Id="rId4854" Type="http://schemas.openxmlformats.org/officeDocument/2006/relationships/hyperlink" Target="http://catalog2.corning.com/LifeSciences/en-GB/shopping/index.aspx" TargetMode="External"/><Relationship Id="rId5905" Type="http://schemas.openxmlformats.org/officeDocument/2006/relationships/hyperlink" Target="http://catalog2.corning.com/LifeSciences/en-GB/shopping/index.aspx" TargetMode="External"/><Relationship Id="rId7120" Type="http://schemas.openxmlformats.org/officeDocument/2006/relationships/hyperlink" Target="http://catalog2.corning.com/LifeSciences/en-GB/shopping/index.aspx" TargetMode="External"/><Relationship Id="rId377" Type="http://schemas.openxmlformats.org/officeDocument/2006/relationships/hyperlink" Target="http://catalog2.corning.com/LifeSciences/en-GB/shopping/index.aspx" TargetMode="External"/><Relationship Id="rId584" Type="http://schemas.openxmlformats.org/officeDocument/2006/relationships/hyperlink" Target="http://catalog2.corning.com/LifeSciences/en-GB/shopping/index.aspx" TargetMode="External"/><Relationship Id="rId2058" Type="http://schemas.openxmlformats.org/officeDocument/2006/relationships/hyperlink" Target="http://www.corning.com/worldwide/en/products/life-sciences/resources/brands/falcon-brand-products.html" TargetMode="External"/><Relationship Id="rId2265" Type="http://schemas.openxmlformats.org/officeDocument/2006/relationships/hyperlink" Target="http://www.corning.com/worldwide/en/products/life-sciences/resources/brands/falcon-brand-products.html" TargetMode="External"/><Relationship Id="rId3109" Type="http://schemas.openxmlformats.org/officeDocument/2006/relationships/hyperlink" Target="http://catalog2.corning.com/LifeSciences/en-GB/shopping/index.aspx" TargetMode="External"/><Relationship Id="rId3663" Type="http://schemas.openxmlformats.org/officeDocument/2006/relationships/hyperlink" Target="http://catalog2.corning.com/LifeSciences/en-GB/shopping/index.aspx" TargetMode="External"/><Relationship Id="rId3870" Type="http://schemas.openxmlformats.org/officeDocument/2006/relationships/hyperlink" Target="http://catalog2.corning.com/LifeSciences/en-GB/shopping/index.aspx" TargetMode="External"/><Relationship Id="rId4507" Type="http://schemas.openxmlformats.org/officeDocument/2006/relationships/hyperlink" Target="http://catalog2.corning.com/LifeSciences/en-GB/shopping/index.aspx" TargetMode="External"/><Relationship Id="rId4714" Type="http://schemas.openxmlformats.org/officeDocument/2006/relationships/hyperlink" Target="http://catalog2.corning.com/LifeSciences/en-GB/shopping/index.aspx" TargetMode="External"/><Relationship Id="rId4921" Type="http://schemas.openxmlformats.org/officeDocument/2006/relationships/hyperlink" Target="http://catalog2.corning.com/LifeSciences/en-GB/shopping/index.aspx" TargetMode="External"/><Relationship Id="rId9085" Type="http://schemas.openxmlformats.org/officeDocument/2006/relationships/hyperlink" Target="http://catalog2.corning.com/LifeSciences/en-GB/shopping/index.aspx" TargetMode="External"/><Relationship Id="rId9292" Type="http://schemas.openxmlformats.org/officeDocument/2006/relationships/hyperlink" Target="http://catalog2.corning.com/LifeSciences/en-GB/shopping/index.aspx" TargetMode="External"/><Relationship Id="rId237" Type="http://schemas.openxmlformats.org/officeDocument/2006/relationships/hyperlink" Target="http://catalog2.corning.com/LifeSciences/en-GB/shopping/index.aspx" TargetMode="External"/><Relationship Id="rId791" Type="http://schemas.openxmlformats.org/officeDocument/2006/relationships/hyperlink" Target="http://catalog2.corning.com/LifeSciences/en-GB/shopping/index.aspx" TargetMode="External"/><Relationship Id="rId1074" Type="http://schemas.openxmlformats.org/officeDocument/2006/relationships/hyperlink" Target="http://catalog2.corning.com/LifeSciences/en-GB/shopping/index.aspx" TargetMode="External"/><Relationship Id="rId2472" Type="http://schemas.openxmlformats.org/officeDocument/2006/relationships/hyperlink" Target="http://www.corning.com/worldwide/en/products/life-sciences/resources/brands/axygen-brand-products.html" TargetMode="External"/><Relationship Id="rId3316" Type="http://schemas.openxmlformats.org/officeDocument/2006/relationships/hyperlink" Target="http://catalog2.corning.com/LifeSciences/en-GB/shopping/index.aspx" TargetMode="External"/><Relationship Id="rId3523" Type="http://schemas.openxmlformats.org/officeDocument/2006/relationships/hyperlink" Target="http://catalog2.corning.com/LifeSciences/en-GB/shopping/index.aspx" TargetMode="External"/><Relationship Id="rId3730" Type="http://schemas.openxmlformats.org/officeDocument/2006/relationships/hyperlink" Target="http://catalog2.corning.com/LifeSciences/en-GB/shopping/index.aspx" TargetMode="External"/><Relationship Id="rId6679" Type="http://schemas.openxmlformats.org/officeDocument/2006/relationships/hyperlink" Target="http://catalog2.corning.com/LifeSciences/en-GB/shopping/index.aspx" TargetMode="External"/><Relationship Id="rId6886" Type="http://schemas.openxmlformats.org/officeDocument/2006/relationships/hyperlink" Target="http://catalog2.corning.com/LifeSciences/en-GB/shopping/index.aspx" TargetMode="External"/><Relationship Id="rId7937" Type="http://schemas.openxmlformats.org/officeDocument/2006/relationships/hyperlink" Target="http://catalog2.corning.com/LifeSciences/en-GB/shopping/index.aspx" TargetMode="External"/><Relationship Id="rId444" Type="http://schemas.openxmlformats.org/officeDocument/2006/relationships/hyperlink" Target="http://catalog2.corning.com/LifeSciences/en-GB/shopping/index.aspx" TargetMode="External"/><Relationship Id="rId651" Type="http://schemas.openxmlformats.org/officeDocument/2006/relationships/hyperlink" Target="http://catalog2.corning.com/LifeSciences/en-GB/shopping/index.aspx" TargetMode="External"/><Relationship Id="rId1281" Type="http://schemas.openxmlformats.org/officeDocument/2006/relationships/hyperlink" Target="http://catalog2.corning.com/LifeSciences/en-GB/shopping/index.aspx" TargetMode="External"/><Relationship Id="rId2125" Type="http://schemas.openxmlformats.org/officeDocument/2006/relationships/hyperlink" Target="http://www.corning.com/worldwide/en/products/life-sciences/resources/brands/falcon-brand-products.html" TargetMode="External"/><Relationship Id="rId2332" Type="http://schemas.openxmlformats.org/officeDocument/2006/relationships/hyperlink" Target="http://www.corning.com/worldwide/en/products/life-sciences/resources/brands/axygen-brand-products.html" TargetMode="External"/><Relationship Id="rId5488" Type="http://schemas.openxmlformats.org/officeDocument/2006/relationships/hyperlink" Target="http://catalog2.corning.com/LifeSciences/en-GB/shopping/index.aspx" TargetMode="External"/><Relationship Id="rId5695" Type="http://schemas.openxmlformats.org/officeDocument/2006/relationships/hyperlink" Target="http://catalog2.corning.com/LifeSciences/en-GB/shopping/index.aspx" TargetMode="External"/><Relationship Id="rId6539" Type="http://schemas.openxmlformats.org/officeDocument/2006/relationships/hyperlink" Target="http://catalog2.corning.com/LifeSciences/en-GB/shopping/index.aspx" TargetMode="External"/><Relationship Id="rId6746" Type="http://schemas.openxmlformats.org/officeDocument/2006/relationships/hyperlink" Target="http://catalog2.corning.com/LifeSciences/en-GB/shopping/index.aspx" TargetMode="External"/><Relationship Id="rId6953" Type="http://schemas.openxmlformats.org/officeDocument/2006/relationships/hyperlink" Target="http://catalog2.corning.com/LifeSciences/en-GB/shopping/index.aspx" TargetMode="External"/><Relationship Id="rId9152" Type="http://schemas.openxmlformats.org/officeDocument/2006/relationships/hyperlink" Target="http://catalog2.corning.com/LifeSciences/en-GB/shopping/index.aspx" TargetMode="External"/><Relationship Id="rId304" Type="http://schemas.openxmlformats.org/officeDocument/2006/relationships/hyperlink" Target="http://catalog2.corning.com/LifeSciences/en-GB/shopping/index.aspx" TargetMode="External"/><Relationship Id="rId511" Type="http://schemas.openxmlformats.org/officeDocument/2006/relationships/hyperlink" Target="http://catalog2.corning.com/LifeSciences/en-GB/shopping/index.aspx" TargetMode="External"/><Relationship Id="rId1141" Type="http://schemas.openxmlformats.org/officeDocument/2006/relationships/hyperlink" Target="http://catalog2.corning.com/LifeSciences/en-GB/shopping/index.aspx" TargetMode="External"/><Relationship Id="rId4297" Type="http://schemas.openxmlformats.org/officeDocument/2006/relationships/hyperlink" Target="http://catalog2.corning.com/LifeSciences/en-GB/shopping/index.aspx" TargetMode="External"/><Relationship Id="rId5348" Type="http://schemas.openxmlformats.org/officeDocument/2006/relationships/hyperlink" Target="http://catalog2.corning.com/LifeSciences/en-GB/shopping/index.aspx" TargetMode="External"/><Relationship Id="rId5555" Type="http://schemas.openxmlformats.org/officeDocument/2006/relationships/hyperlink" Target="http://catalog2.corning.com/LifeSciences/en-GB/shopping/index.aspx" TargetMode="External"/><Relationship Id="rId5762" Type="http://schemas.openxmlformats.org/officeDocument/2006/relationships/hyperlink" Target="http://catalog2.corning.com/LifeSciences/en-GB/shopping/index.aspx" TargetMode="External"/><Relationship Id="rId6606" Type="http://schemas.openxmlformats.org/officeDocument/2006/relationships/hyperlink" Target="http://catalog2.corning.com/LifeSciences/en-GB/shopping/index.aspx" TargetMode="External"/><Relationship Id="rId6813" Type="http://schemas.openxmlformats.org/officeDocument/2006/relationships/hyperlink" Target="http://catalog2.corning.com/LifeSciences/en-GB/shopping/index.aspx" TargetMode="External"/><Relationship Id="rId9012" Type="http://schemas.openxmlformats.org/officeDocument/2006/relationships/hyperlink" Target="http://catalog2.corning.com/LifeSciences/en-GB/shopping/index.aspx" TargetMode="External"/><Relationship Id="rId1001" Type="http://schemas.openxmlformats.org/officeDocument/2006/relationships/hyperlink" Target="http://catalog2.corning.com/LifeSciences/en-GB/shopping/index.aspx" TargetMode="External"/><Relationship Id="rId4157" Type="http://schemas.openxmlformats.org/officeDocument/2006/relationships/hyperlink" Target="http://catalog2.corning.com/LifeSciences/en-GB/shopping/index.aspx" TargetMode="External"/><Relationship Id="rId4364" Type="http://schemas.openxmlformats.org/officeDocument/2006/relationships/hyperlink" Target="http://catalog2.corning.com/LifeSciences/en-GB/shopping/index.aspx" TargetMode="External"/><Relationship Id="rId4571" Type="http://schemas.openxmlformats.org/officeDocument/2006/relationships/hyperlink" Target="http://catalog2.corning.com/LifeSciences/en-GB/shopping/index.aspx" TargetMode="External"/><Relationship Id="rId5208" Type="http://schemas.openxmlformats.org/officeDocument/2006/relationships/hyperlink" Target="http://catalog2.corning.com/LifeSciences/en-GB/shopping/index.aspx" TargetMode="External"/><Relationship Id="rId5415" Type="http://schemas.openxmlformats.org/officeDocument/2006/relationships/hyperlink" Target="http://catalog2.corning.com/LifeSciences/en-GB/shopping/index.aspx" TargetMode="External"/><Relationship Id="rId5622" Type="http://schemas.openxmlformats.org/officeDocument/2006/relationships/hyperlink" Target="http://catalog2.corning.com/LifeSciences/en-GB/shopping/index.aspx" TargetMode="External"/><Relationship Id="rId8778" Type="http://schemas.openxmlformats.org/officeDocument/2006/relationships/hyperlink" Target="http://catalog2.corning.com/LifeSciences/en-GB/shopping/index.aspx" TargetMode="External"/><Relationship Id="rId1958" Type="http://schemas.openxmlformats.org/officeDocument/2006/relationships/hyperlink" Target="http://www.corning.com/worldwide/en/products/life-sciences/resources/brands/falcon-brand-products.html" TargetMode="External"/><Relationship Id="rId3173" Type="http://schemas.openxmlformats.org/officeDocument/2006/relationships/hyperlink" Target="http://catalog2.corning.com/LifeSciences/en-GB/shopping/index.aspx" TargetMode="External"/><Relationship Id="rId3380" Type="http://schemas.openxmlformats.org/officeDocument/2006/relationships/hyperlink" Target="http://catalog2.corning.com/LifeSciences/en-GB/shopping/index.aspx" TargetMode="External"/><Relationship Id="rId4017" Type="http://schemas.openxmlformats.org/officeDocument/2006/relationships/hyperlink" Target="http://catalog2.corning.com/LifeSciences/en-GB/shopping/index.aspx" TargetMode="External"/><Relationship Id="rId4224" Type="http://schemas.openxmlformats.org/officeDocument/2006/relationships/hyperlink" Target="http://catalog2.corning.com/LifeSciences/en-GB/shopping/index.aspx" TargetMode="External"/><Relationship Id="rId4431" Type="http://schemas.openxmlformats.org/officeDocument/2006/relationships/hyperlink" Target="http://catalog2.corning.com/LifeSciences/en-GB/shopping/index.aspx" TargetMode="External"/><Relationship Id="rId7587" Type="http://schemas.openxmlformats.org/officeDocument/2006/relationships/hyperlink" Target="http://catalog2.corning.com/LifeSciences/en-GB/shopping/index.aspx" TargetMode="External"/><Relationship Id="rId8638" Type="http://schemas.openxmlformats.org/officeDocument/2006/relationships/hyperlink" Target="http://catalog2.corning.com/LifeSciences/en-GB/shopping/index.aspx" TargetMode="External"/><Relationship Id="rId8985" Type="http://schemas.openxmlformats.org/officeDocument/2006/relationships/hyperlink" Target="http://catalog2.corning.com/LifeSciences/en-GB/shopping/index.aspx" TargetMode="External"/><Relationship Id="rId1818" Type="http://schemas.openxmlformats.org/officeDocument/2006/relationships/hyperlink" Target="http://www.corning.com/worldwide/en/products/life-sciences/resources/brands/falcon-brand-products.html" TargetMode="External"/><Relationship Id="rId3033" Type="http://schemas.openxmlformats.org/officeDocument/2006/relationships/hyperlink" Target="http://catalog2.corning.com/LifeSciences/en-GB/shopping/index.aspx" TargetMode="External"/><Relationship Id="rId3240" Type="http://schemas.openxmlformats.org/officeDocument/2006/relationships/hyperlink" Target="http://catalog2.corning.com/LifeSciences/en-GB/shopping/index.aspx" TargetMode="External"/><Relationship Id="rId6189" Type="http://schemas.openxmlformats.org/officeDocument/2006/relationships/hyperlink" Target="http://catalog2.corning.com/LifeSciences/en-GB/shopping/index.aspx" TargetMode="External"/><Relationship Id="rId6396" Type="http://schemas.openxmlformats.org/officeDocument/2006/relationships/hyperlink" Target="http://catalog2.corning.com/LifeSciences/en-GB/shopping/index.aspx" TargetMode="External"/><Relationship Id="rId7794" Type="http://schemas.openxmlformats.org/officeDocument/2006/relationships/hyperlink" Target="http://catalog2.corning.com/LifeSciences/en-GB/shopping/index.aspx" TargetMode="External"/><Relationship Id="rId8845" Type="http://schemas.openxmlformats.org/officeDocument/2006/relationships/hyperlink" Target="http://catalog2.corning.com/LifeSciences/en-GB/shopping/index.aspx" TargetMode="External"/><Relationship Id="rId161" Type="http://schemas.openxmlformats.org/officeDocument/2006/relationships/hyperlink" Target="http://catalog2.corning.com/LifeSciences/en-GB/shopping/index.aspx" TargetMode="External"/><Relationship Id="rId6049" Type="http://schemas.openxmlformats.org/officeDocument/2006/relationships/hyperlink" Target="http://catalog2.corning.com/LifeSciences/en-GB/shopping/index.aspx" TargetMode="External"/><Relationship Id="rId7447" Type="http://schemas.openxmlformats.org/officeDocument/2006/relationships/hyperlink" Target="http://catalog2.corning.com/LifeSciences/en-GB/shopping/index.aspx" TargetMode="External"/><Relationship Id="rId7654" Type="http://schemas.openxmlformats.org/officeDocument/2006/relationships/hyperlink" Target="http://catalog2.corning.com/LifeSciences/en-GB/shopping/index.aspx" TargetMode="External"/><Relationship Id="rId7861" Type="http://schemas.openxmlformats.org/officeDocument/2006/relationships/hyperlink" Target="http://catalog2.corning.com/LifeSciences/en-GB/shopping/index.aspx" TargetMode="External"/><Relationship Id="rId8705" Type="http://schemas.openxmlformats.org/officeDocument/2006/relationships/hyperlink" Target="http://catalog2.corning.com/LifeSciences/en-GB/shopping/index.aspx" TargetMode="External"/><Relationship Id="rId8912" Type="http://schemas.openxmlformats.org/officeDocument/2006/relationships/hyperlink" Target="http://catalog2.corning.com/LifeSciences/en-GB/shopping/index.aspx" TargetMode="External"/><Relationship Id="rId2799" Type="http://schemas.openxmlformats.org/officeDocument/2006/relationships/hyperlink" Target="http://www.corning.com/worldwide/en/products/life-sciences/resources/brands/axygen-brand-products.html" TargetMode="External"/><Relationship Id="rId3100" Type="http://schemas.openxmlformats.org/officeDocument/2006/relationships/hyperlink" Target="http://catalog2.corning.com/LifeSciences/en-GB/shopping/index.aspx" TargetMode="External"/><Relationship Id="rId6256" Type="http://schemas.openxmlformats.org/officeDocument/2006/relationships/hyperlink" Target="http://catalog2.corning.com/LifeSciences/en-GB/shopping/index.aspx" TargetMode="External"/><Relationship Id="rId6463" Type="http://schemas.openxmlformats.org/officeDocument/2006/relationships/hyperlink" Target="http://catalog2.corning.com/LifeSciences/en-GB/shopping/index.aspx" TargetMode="External"/><Relationship Id="rId6670" Type="http://schemas.openxmlformats.org/officeDocument/2006/relationships/hyperlink" Target="http://catalog2.corning.com/LifeSciences/en-GB/shopping/index.aspx" TargetMode="External"/><Relationship Id="rId7307" Type="http://schemas.openxmlformats.org/officeDocument/2006/relationships/hyperlink" Target="http://catalog2.corning.com/LifeSciences/en-GB/shopping/index.aspx" TargetMode="External"/><Relationship Id="rId7514" Type="http://schemas.openxmlformats.org/officeDocument/2006/relationships/hyperlink" Target="http://catalog2.corning.com/LifeSciences/en-GB/shopping/index.aspx" TargetMode="External"/><Relationship Id="rId7721" Type="http://schemas.openxmlformats.org/officeDocument/2006/relationships/hyperlink" Target="http://catalog2.corning.com/LifeSciences/en-GB/shopping/index.aspx" TargetMode="External"/><Relationship Id="rId978" Type="http://schemas.openxmlformats.org/officeDocument/2006/relationships/hyperlink" Target="http://catalog2.corning.com/LifeSciences/en-GB/shopping/index.aspx" TargetMode="External"/><Relationship Id="rId2659" Type="http://schemas.openxmlformats.org/officeDocument/2006/relationships/hyperlink" Target="http://www.corning.com/worldwide/en/products/life-sciences/resources/brands/axygen-brand-products.html" TargetMode="External"/><Relationship Id="rId2866" Type="http://schemas.openxmlformats.org/officeDocument/2006/relationships/hyperlink" Target="http://www.corning.com/worldwide/en/products/life-sciences/resources/brands/axygen-brand-products.html" TargetMode="External"/><Relationship Id="rId3917" Type="http://schemas.openxmlformats.org/officeDocument/2006/relationships/hyperlink" Target="http://catalog2.corning.com/LifeSciences/en-GB/shopping/index.aspx" TargetMode="External"/><Relationship Id="rId5065" Type="http://schemas.openxmlformats.org/officeDocument/2006/relationships/hyperlink" Target="http://catalog2.corning.com/LifeSciences/en-GB/shopping/index.aspx" TargetMode="External"/><Relationship Id="rId5272" Type="http://schemas.openxmlformats.org/officeDocument/2006/relationships/hyperlink" Target="http://catalog2.corning.com/LifeSciences/en-GB/shopping/index.aspx" TargetMode="External"/><Relationship Id="rId6116" Type="http://schemas.openxmlformats.org/officeDocument/2006/relationships/hyperlink" Target="http://catalog2.corning.com/LifeSciences/en-GB/shopping/index.aspx" TargetMode="External"/><Relationship Id="rId6323" Type="http://schemas.openxmlformats.org/officeDocument/2006/relationships/hyperlink" Target="http://catalog2.corning.com/LifeSciences/en-GB/shopping/index.aspx" TargetMode="External"/><Relationship Id="rId6530" Type="http://schemas.openxmlformats.org/officeDocument/2006/relationships/hyperlink" Target="http://catalog2.corning.com/LifeSciences/en-GB/shopping/index.aspx" TargetMode="External"/><Relationship Id="rId838" Type="http://schemas.openxmlformats.org/officeDocument/2006/relationships/hyperlink" Target="http://catalog2.corning.com/LifeSciences/en-GB/shopping/index.aspx" TargetMode="External"/><Relationship Id="rId1468" Type="http://schemas.openxmlformats.org/officeDocument/2006/relationships/hyperlink" Target="http://catalog2.corning.com/LifeSciences/en-GB/shopping/index.aspx" TargetMode="External"/><Relationship Id="rId1675" Type="http://schemas.openxmlformats.org/officeDocument/2006/relationships/hyperlink" Target="http://www.corning.com/worldwide/en/products/life-sciences/resources/brands/falcon-brand-products.html" TargetMode="External"/><Relationship Id="rId1882" Type="http://schemas.openxmlformats.org/officeDocument/2006/relationships/hyperlink" Target="http://www.corning.com/worldwide/en/products/life-sciences/resources/brands/falcon-brand-products.html" TargetMode="External"/><Relationship Id="rId2519" Type="http://schemas.openxmlformats.org/officeDocument/2006/relationships/hyperlink" Target="http://www.corning.com/worldwide/en/products/life-sciences/resources/brands/axygen-brand-products.html" TargetMode="External"/><Relationship Id="rId2726" Type="http://schemas.openxmlformats.org/officeDocument/2006/relationships/hyperlink" Target="http://www.corning.com/worldwide/en/products/life-sciences/resources/brands/axygen-brand-products.html" TargetMode="External"/><Relationship Id="rId4081" Type="http://schemas.openxmlformats.org/officeDocument/2006/relationships/hyperlink" Target="http://catalog2.corning.com/LifeSciences/en-GB/shopping/index.aspx" TargetMode="External"/><Relationship Id="rId5132" Type="http://schemas.openxmlformats.org/officeDocument/2006/relationships/hyperlink" Target="http://catalog2.corning.com/LifeSciences/en-GB/shopping/index.aspx" TargetMode="External"/><Relationship Id="rId8288" Type="http://schemas.openxmlformats.org/officeDocument/2006/relationships/hyperlink" Target="http://catalog2.corning.com/LifeSciences/en-GB/shopping/index.aspx" TargetMode="External"/><Relationship Id="rId8495" Type="http://schemas.openxmlformats.org/officeDocument/2006/relationships/hyperlink" Target="http://catalog2.corning.com/LifeSciences/en-GB/shopping/index.aspx" TargetMode="External"/><Relationship Id="rId9339" Type="http://schemas.openxmlformats.org/officeDocument/2006/relationships/hyperlink" Target="http://catalog2.corning.com/LifeSciences/en-GB/shopping/index.aspx" TargetMode="External"/><Relationship Id="rId1328" Type="http://schemas.openxmlformats.org/officeDocument/2006/relationships/hyperlink" Target="http://catalog2.corning.com/LifeSciences/en-GB/shopping/index.aspx" TargetMode="External"/><Relationship Id="rId1535" Type="http://schemas.openxmlformats.org/officeDocument/2006/relationships/hyperlink" Target="http://catalog2.corning.com/LifeSciences/en-GB/shopping/index.aspx" TargetMode="External"/><Relationship Id="rId2933" Type="http://schemas.openxmlformats.org/officeDocument/2006/relationships/hyperlink" Target="http://www.corning.com/worldwide/en/products/life-sciences/resources/brands/axygen-brand-products.html" TargetMode="External"/><Relationship Id="rId7097" Type="http://schemas.openxmlformats.org/officeDocument/2006/relationships/hyperlink" Target="http://catalog2.corning.com/LifeSciences/en-GB/shopping/index.aspx" TargetMode="External"/><Relationship Id="rId8148" Type="http://schemas.openxmlformats.org/officeDocument/2006/relationships/hyperlink" Target="http://catalog2.corning.com/LifeSciences/en-GB/shopping/index.aspx" TargetMode="External"/><Relationship Id="rId8355" Type="http://schemas.openxmlformats.org/officeDocument/2006/relationships/hyperlink" Target="http://catalog2.corning.com/LifeSciences/en-GB/shopping/index.aspx" TargetMode="External"/><Relationship Id="rId8562" Type="http://schemas.openxmlformats.org/officeDocument/2006/relationships/hyperlink" Target="http://catalog2.corning.com/LifeSciences/en-GB/shopping/index.aspx" TargetMode="External"/><Relationship Id="rId9406" Type="http://schemas.openxmlformats.org/officeDocument/2006/relationships/hyperlink" Target="http://catalog2.corning.com/LifeSciences/en-GB/shopping/index.aspx" TargetMode="External"/><Relationship Id="rId905" Type="http://schemas.openxmlformats.org/officeDocument/2006/relationships/hyperlink" Target="http://catalog2.corning.com/LifeSciences/en-GB/shopping/index.aspx" TargetMode="External"/><Relationship Id="rId1742" Type="http://schemas.openxmlformats.org/officeDocument/2006/relationships/hyperlink" Target="http://www.corning.com/worldwide/en/products/life-sciences/resources/brands/falcon-brand-products.html" TargetMode="External"/><Relationship Id="rId4898" Type="http://schemas.openxmlformats.org/officeDocument/2006/relationships/hyperlink" Target="http://catalog2.corning.com/LifeSciences/en-GB/shopping/index.aspx" TargetMode="External"/><Relationship Id="rId5949" Type="http://schemas.openxmlformats.org/officeDocument/2006/relationships/hyperlink" Target="http://catalog2.corning.com/LifeSciences/en-GB/shopping/index.aspx" TargetMode="External"/><Relationship Id="rId7164" Type="http://schemas.openxmlformats.org/officeDocument/2006/relationships/hyperlink" Target="http://catalog2.corning.com/LifeSciences/en-GB/shopping/index.aspx" TargetMode="External"/><Relationship Id="rId7371" Type="http://schemas.openxmlformats.org/officeDocument/2006/relationships/hyperlink" Target="http://catalog2.corning.com/LifeSciences/en-GB/shopping/index.aspx" TargetMode="External"/><Relationship Id="rId8008" Type="http://schemas.openxmlformats.org/officeDocument/2006/relationships/hyperlink" Target="http://catalog2.corning.com/LifeSciences/en-GB/shopping/index.aspx" TargetMode="External"/><Relationship Id="rId8215" Type="http://schemas.openxmlformats.org/officeDocument/2006/relationships/hyperlink" Target="http://catalog2.corning.com/LifeSciences/en-GB/shopping/index.aspx" TargetMode="External"/><Relationship Id="rId34" Type="http://schemas.openxmlformats.org/officeDocument/2006/relationships/hyperlink" Target="http://catalog2.corning.com/LifeSciences/en-GB/shopping/index.aspx" TargetMode="External"/><Relationship Id="rId1602" Type="http://schemas.openxmlformats.org/officeDocument/2006/relationships/hyperlink" Target="http://catalog2.corning.com/LifeSciences/en-GB/shopping/index.aspx" TargetMode="External"/><Relationship Id="rId4758" Type="http://schemas.openxmlformats.org/officeDocument/2006/relationships/hyperlink" Target="http://catalog2.corning.com/LifeSciences/en-GB/shopping/index.aspx" TargetMode="External"/><Relationship Id="rId4965" Type="http://schemas.openxmlformats.org/officeDocument/2006/relationships/hyperlink" Target="http://catalog2.corning.com/LifeSciences/en-GB/shopping/index.aspx" TargetMode="External"/><Relationship Id="rId5809" Type="http://schemas.openxmlformats.org/officeDocument/2006/relationships/hyperlink" Target="http://catalog2.corning.com/LifeSciences/en-GB/shopping/index.aspx" TargetMode="External"/><Relationship Id="rId6180" Type="http://schemas.openxmlformats.org/officeDocument/2006/relationships/hyperlink" Target="http://catalog2.corning.com/LifeSciences/en-GB/shopping/index.aspx" TargetMode="External"/><Relationship Id="rId7024" Type="http://schemas.openxmlformats.org/officeDocument/2006/relationships/hyperlink" Target="http://catalog2.corning.com/LifeSciences/en-GB/shopping/index.aspx" TargetMode="External"/><Relationship Id="rId8422" Type="http://schemas.openxmlformats.org/officeDocument/2006/relationships/hyperlink" Target="http://catalog2.corning.com/LifeSciences/en-GB/shopping/index.aspx" TargetMode="External"/><Relationship Id="rId3567" Type="http://schemas.openxmlformats.org/officeDocument/2006/relationships/hyperlink" Target="http://catalog2.corning.com/LifeSciences/en-GB/shopping/index.aspx" TargetMode="External"/><Relationship Id="rId3774" Type="http://schemas.openxmlformats.org/officeDocument/2006/relationships/hyperlink" Target="http://catalog2.corning.com/LifeSciences/en-GB/shopping/index.aspx" TargetMode="External"/><Relationship Id="rId3981" Type="http://schemas.openxmlformats.org/officeDocument/2006/relationships/hyperlink" Target="http://catalog2.corning.com/LifeSciences/en-GB/shopping/index.aspx" TargetMode="External"/><Relationship Id="rId4618" Type="http://schemas.openxmlformats.org/officeDocument/2006/relationships/hyperlink" Target="http://catalog2.corning.com/LifeSciences/en-GB/shopping/index.aspx" TargetMode="External"/><Relationship Id="rId4825" Type="http://schemas.openxmlformats.org/officeDocument/2006/relationships/hyperlink" Target="http://catalog2.corning.com/LifeSciences/en-GB/shopping/index.aspx" TargetMode="External"/><Relationship Id="rId7231" Type="http://schemas.openxmlformats.org/officeDocument/2006/relationships/hyperlink" Target="http://catalog2.corning.com/LifeSciences/en-GB/shopping/index.aspx" TargetMode="External"/><Relationship Id="rId488" Type="http://schemas.openxmlformats.org/officeDocument/2006/relationships/hyperlink" Target="http://catalog2.corning.com/LifeSciences/en-GB/shopping/index.aspx" TargetMode="External"/><Relationship Id="rId695" Type="http://schemas.openxmlformats.org/officeDocument/2006/relationships/hyperlink" Target="http://catalog2.corning.com/LifeSciences/en-GB/shopping/index.aspx" TargetMode="External"/><Relationship Id="rId2169" Type="http://schemas.openxmlformats.org/officeDocument/2006/relationships/hyperlink" Target="http://www.corning.com/worldwide/en/products/life-sciences/resources/brands/falcon-brand-products.html" TargetMode="External"/><Relationship Id="rId2376" Type="http://schemas.openxmlformats.org/officeDocument/2006/relationships/hyperlink" Target="http://www.corning.com/worldwide/en/products/life-sciences/resources/brands/axygen-brand-products.html" TargetMode="External"/><Relationship Id="rId2583" Type="http://schemas.openxmlformats.org/officeDocument/2006/relationships/hyperlink" Target="http://www.corning.com/worldwide/en/products/life-sciences/resources/brands/axygen-brand-products.html" TargetMode="External"/><Relationship Id="rId2790" Type="http://schemas.openxmlformats.org/officeDocument/2006/relationships/hyperlink" Target="http://www.corning.com/worldwide/en/products/life-sciences/resources/brands/axygen-brand-products.html" TargetMode="External"/><Relationship Id="rId3427" Type="http://schemas.openxmlformats.org/officeDocument/2006/relationships/hyperlink" Target="http://catalog2.corning.com/LifeSciences/en-GB/shopping/index.aspx" TargetMode="External"/><Relationship Id="rId3634" Type="http://schemas.openxmlformats.org/officeDocument/2006/relationships/hyperlink" Target="http://catalog2.corning.com/LifeSciences/en-GB/shopping/index.aspx" TargetMode="External"/><Relationship Id="rId3841" Type="http://schemas.openxmlformats.org/officeDocument/2006/relationships/hyperlink" Target="http://catalog2.corning.com/LifeSciences/en-GB/shopping/index.aspx" TargetMode="External"/><Relationship Id="rId6040" Type="http://schemas.openxmlformats.org/officeDocument/2006/relationships/hyperlink" Target="http://catalog2.corning.com/LifeSciences/en-GB/shopping/index.aspx" TargetMode="External"/><Relationship Id="rId6997" Type="http://schemas.openxmlformats.org/officeDocument/2006/relationships/hyperlink" Target="http://catalog2.corning.com/LifeSciences/en-GB/shopping/index.aspx" TargetMode="External"/><Relationship Id="rId9196" Type="http://schemas.openxmlformats.org/officeDocument/2006/relationships/hyperlink" Target="http://catalog2.corning.com/LifeSciences/en-GB/shopping/index.aspx" TargetMode="External"/><Relationship Id="rId348" Type="http://schemas.openxmlformats.org/officeDocument/2006/relationships/hyperlink" Target="http://catalog2.corning.com/LifeSciences/en-GB/shopping/index.aspx" TargetMode="External"/><Relationship Id="rId555" Type="http://schemas.openxmlformats.org/officeDocument/2006/relationships/hyperlink" Target="http://catalog2.corning.com/LifeSciences/en-GB/shopping/index.aspx" TargetMode="External"/><Relationship Id="rId762" Type="http://schemas.openxmlformats.org/officeDocument/2006/relationships/hyperlink" Target="http://catalog2.corning.com/LifeSciences/en-GB/shopping/index.aspx" TargetMode="External"/><Relationship Id="rId1185" Type="http://schemas.openxmlformats.org/officeDocument/2006/relationships/hyperlink" Target="http://catalog2.corning.com/LifeSciences/en-GB/shopping/index.aspx" TargetMode="External"/><Relationship Id="rId1392" Type="http://schemas.openxmlformats.org/officeDocument/2006/relationships/hyperlink" Target="http://catalog2.corning.com/LifeSciences/en-GB/shopping/index.aspx" TargetMode="External"/><Relationship Id="rId2029" Type="http://schemas.openxmlformats.org/officeDocument/2006/relationships/hyperlink" Target="http://www.corning.com/worldwide/en/products/life-sciences/resources/brands/falcon-brand-products.html" TargetMode="External"/><Relationship Id="rId2236" Type="http://schemas.openxmlformats.org/officeDocument/2006/relationships/hyperlink" Target="http://www.corning.com/worldwide/en/products/life-sciences/resources/brands/falcon-brand-products.html" TargetMode="External"/><Relationship Id="rId2443" Type="http://schemas.openxmlformats.org/officeDocument/2006/relationships/hyperlink" Target="http://www.corning.com/worldwide/en/products/life-sciences/resources/brands/axygen-brand-products.html" TargetMode="External"/><Relationship Id="rId2650" Type="http://schemas.openxmlformats.org/officeDocument/2006/relationships/hyperlink" Target="http://www.corning.com/worldwide/en/products/life-sciences/resources/brands/axygen-brand-products.html" TargetMode="External"/><Relationship Id="rId3701" Type="http://schemas.openxmlformats.org/officeDocument/2006/relationships/hyperlink" Target="http://catalog2.corning.com/LifeSciences/en-GB/shopping/index.aspx" TargetMode="External"/><Relationship Id="rId5599" Type="http://schemas.openxmlformats.org/officeDocument/2006/relationships/hyperlink" Target="http://catalog2.corning.com/LifeSciences/en-GB/shopping/index.aspx" TargetMode="External"/><Relationship Id="rId6857" Type="http://schemas.openxmlformats.org/officeDocument/2006/relationships/hyperlink" Target="http://catalog2.corning.com/LifeSciences/en-GB/shopping/index.aspx" TargetMode="External"/><Relationship Id="rId7908" Type="http://schemas.openxmlformats.org/officeDocument/2006/relationships/hyperlink" Target="http://catalog2.corning.com/LifeSciences/en-GB/shopping/index.aspx" TargetMode="External"/><Relationship Id="rId9056" Type="http://schemas.openxmlformats.org/officeDocument/2006/relationships/hyperlink" Target="http://catalog2.corning.com/LifeSciences/en-GB/shopping/index.aspx" TargetMode="External"/><Relationship Id="rId9263" Type="http://schemas.openxmlformats.org/officeDocument/2006/relationships/hyperlink" Target="http://catalog2.corning.com/LifeSciences/en-GB/shopping/index.aspx" TargetMode="External"/><Relationship Id="rId208" Type="http://schemas.openxmlformats.org/officeDocument/2006/relationships/hyperlink" Target="http://catalog2.corning.com/LifeSciences/en-GB/shopping/index.aspx" TargetMode="External"/><Relationship Id="rId415" Type="http://schemas.openxmlformats.org/officeDocument/2006/relationships/hyperlink" Target="http://catalog2.corning.com/LifeSciences/en-GB/shopping/index.aspx" TargetMode="External"/><Relationship Id="rId622" Type="http://schemas.openxmlformats.org/officeDocument/2006/relationships/hyperlink" Target="http://catalog2.corning.com/LifeSciences/en-GB/shopping/index.aspx" TargetMode="External"/><Relationship Id="rId1045" Type="http://schemas.openxmlformats.org/officeDocument/2006/relationships/hyperlink" Target="http://catalog2.corning.com/LifeSciences/en-GB/shopping/index.aspx" TargetMode="External"/><Relationship Id="rId1252" Type="http://schemas.openxmlformats.org/officeDocument/2006/relationships/hyperlink" Target="http://catalog2.corning.com/LifeSciences/en-GB/shopping/index.aspx" TargetMode="External"/><Relationship Id="rId2303" Type="http://schemas.openxmlformats.org/officeDocument/2006/relationships/hyperlink" Target="http://www.corning.com/worldwide/en/products/life-sciences/resources/brands/axygen-brand-products.html" TargetMode="External"/><Relationship Id="rId2510" Type="http://schemas.openxmlformats.org/officeDocument/2006/relationships/hyperlink" Target="http://www.corning.com/worldwide/en/products/life-sciences/resources/brands/axygen-brand-products.html" TargetMode="External"/><Relationship Id="rId5459" Type="http://schemas.openxmlformats.org/officeDocument/2006/relationships/hyperlink" Target="http://catalog2.corning.com/LifeSciences/en-GB/shopping/index.aspx" TargetMode="External"/><Relationship Id="rId5666" Type="http://schemas.openxmlformats.org/officeDocument/2006/relationships/hyperlink" Target="http://catalog2.corning.com/LifeSciences/en-GB/shopping/index.aspx" TargetMode="External"/><Relationship Id="rId8072" Type="http://schemas.openxmlformats.org/officeDocument/2006/relationships/hyperlink" Target="http://catalog2.corning.com/LifeSciences/en-GB/shopping/index.aspx" TargetMode="External"/><Relationship Id="rId9123" Type="http://schemas.openxmlformats.org/officeDocument/2006/relationships/hyperlink" Target="http://catalog2.corning.com/LifeSciences/en-GB/shopping/index.aspx" TargetMode="External"/><Relationship Id="rId9330" Type="http://schemas.openxmlformats.org/officeDocument/2006/relationships/hyperlink" Target="http://catalog2.corning.com/LifeSciences/en-GB/shopping/index.aspx" TargetMode="External"/><Relationship Id="rId1112" Type="http://schemas.openxmlformats.org/officeDocument/2006/relationships/hyperlink" Target="http://catalog2.corning.com/LifeSciences/en-GB/shopping/index.aspx" TargetMode="External"/><Relationship Id="rId4268" Type="http://schemas.openxmlformats.org/officeDocument/2006/relationships/hyperlink" Target="http://catalog2.corning.com/LifeSciences/en-GB/shopping/index.aspx" TargetMode="External"/><Relationship Id="rId4475" Type="http://schemas.openxmlformats.org/officeDocument/2006/relationships/hyperlink" Target="http://catalog2.corning.com/LifeSciences/en-GB/shopping/index.aspx" TargetMode="External"/><Relationship Id="rId5319" Type="http://schemas.openxmlformats.org/officeDocument/2006/relationships/hyperlink" Target="http://catalog2.corning.com/LifeSciences/en-GB/shopping/index.aspx" TargetMode="External"/><Relationship Id="rId5873" Type="http://schemas.openxmlformats.org/officeDocument/2006/relationships/hyperlink" Target="http://catalog2.corning.com/LifeSciences/en-GB/shopping/index.aspx" TargetMode="External"/><Relationship Id="rId6717" Type="http://schemas.openxmlformats.org/officeDocument/2006/relationships/hyperlink" Target="http://catalog2.corning.com/LifeSciences/en-GB/shopping/index.aspx" TargetMode="External"/><Relationship Id="rId6924" Type="http://schemas.openxmlformats.org/officeDocument/2006/relationships/hyperlink" Target="http://catalog2.corning.com/LifeSciences/en-GB/shopping/index.aspx" TargetMode="External"/><Relationship Id="rId3077" Type="http://schemas.openxmlformats.org/officeDocument/2006/relationships/hyperlink" Target="http://catalog2.corning.com/LifeSciences/en-GB/shopping/index.aspx" TargetMode="External"/><Relationship Id="rId3284" Type="http://schemas.openxmlformats.org/officeDocument/2006/relationships/hyperlink" Target="http://catalog2.corning.com/LifeSciences/en-GB/shopping/index.aspx" TargetMode="External"/><Relationship Id="rId4128" Type="http://schemas.openxmlformats.org/officeDocument/2006/relationships/hyperlink" Target="http://catalog2.corning.com/LifeSciences/en-GB/shopping/index.aspx" TargetMode="External"/><Relationship Id="rId4682" Type="http://schemas.openxmlformats.org/officeDocument/2006/relationships/hyperlink" Target="http://catalog2.corning.com/LifeSciences/en-GB/shopping/index.aspx" TargetMode="External"/><Relationship Id="rId5526" Type="http://schemas.openxmlformats.org/officeDocument/2006/relationships/hyperlink" Target="http://catalog2.corning.com/LifeSciences/en-GB/shopping/index.aspx" TargetMode="External"/><Relationship Id="rId5733" Type="http://schemas.openxmlformats.org/officeDocument/2006/relationships/hyperlink" Target="http://catalog2.corning.com/LifeSciences/en-GB/shopping/index.aspx" TargetMode="External"/><Relationship Id="rId5940" Type="http://schemas.openxmlformats.org/officeDocument/2006/relationships/hyperlink" Target="http://catalog2.corning.com/LifeSciences/en-GB/shopping/index.aspx" TargetMode="External"/><Relationship Id="rId8889" Type="http://schemas.openxmlformats.org/officeDocument/2006/relationships/hyperlink" Target="http://catalog2.corning.com/LifeSciences/en-GB/shopping/index.aspx" TargetMode="External"/><Relationship Id="rId1929" Type="http://schemas.openxmlformats.org/officeDocument/2006/relationships/hyperlink" Target="http://www.corning.com/worldwide/en/products/life-sciences/resources/brands/falcon-brand-products.html" TargetMode="External"/><Relationship Id="rId2093" Type="http://schemas.openxmlformats.org/officeDocument/2006/relationships/hyperlink" Target="http://www.corning.com/worldwide/en/products/life-sciences/resources/brands/falcon-brand-products.html" TargetMode="External"/><Relationship Id="rId3491" Type="http://schemas.openxmlformats.org/officeDocument/2006/relationships/hyperlink" Target="http://catalog2.corning.com/LifeSciences/en-GB/shopping/index.aspx" TargetMode="External"/><Relationship Id="rId4335" Type="http://schemas.openxmlformats.org/officeDocument/2006/relationships/hyperlink" Target="http://catalog2.corning.com/LifeSciences/en-GB/shopping/index.aspx" TargetMode="External"/><Relationship Id="rId4542" Type="http://schemas.openxmlformats.org/officeDocument/2006/relationships/hyperlink" Target="http://catalog2.corning.com/LifeSciences/en-GB/shopping/index.aspx" TargetMode="External"/><Relationship Id="rId5800" Type="http://schemas.openxmlformats.org/officeDocument/2006/relationships/hyperlink" Target="http://catalog2.corning.com/LifeSciences/en-GB/shopping/index.aspx" TargetMode="External"/><Relationship Id="rId7698" Type="http://schemas.openxmlformats.org/officeDocument/2006/relationships/hyperlink" Target="http://catalog2.corning.com/LifeSciences/en-GB/shopping/index.aspx" TargetMode="External"/><Relationship Id="rId8749" Type="http://schemas.openxmlformats.org/officeDocument/2006/relationships/hyperlink" Target="http://catalog2.corning.com/LifeSciences/en-GB/shopping/index.aspx" TargetMode="External"/><Relationship Id="rId8956" Type="http://schemas.openxmlformats.org/officeDocument/2006/relationships/hyperlink" Target="http://catalog2.corning.com/LifeSciences/en-GB/shopping/index.aspx" TargetMode="External"/><Relationship Id="rId3144" Type="http://schemas.openxmlformats.org/officeDocument/2006/relationships/hyperlink" Target="http://catalog2.corning.com/LifeSciences/en-GB/shopping/index.aspx" TargetMode="External"/><Relationship Id="rId3351" Type="http://schemas.openxmlformats.org/officeDocument/2006/relationships/hyperlink" Target="http://catalog2.corning.com/LifeSciences/en-GB/shopping/index.aspx" TargetMode="External"/><Relationship Id="rId4402" Type="http://schemas.openxmlformats.org/officeDocument/2006/relationships/hyperlink" Target="http://catalog2.corning.com/LifeSciences/en-GB/shopping/index.aspx" TargetMode="External"/><Relationship Id="rId7558" Type="http://schemas.openxmlformats.org/officeDocument/2006/relationships/hyperlink" Target="http://catalog2.corning.com/LifeSciences/en-GB/shopping/index.aspx" TargetMode="External"/><Relationship Id="rId7765" Type="http://schemas.openxmlformats.org/officeDocument/2006/relationships/hyperlink" Target="http://catalog2.corning.com/LifeSciences/en-GB/shopping/index.aspx" TargetMode="External"/><Relationship Id="rId7972" Type="http://schemas.openxmlformats.org/officeDocument/2006/relationships/hyperlink" Target="http://catalog2.corning.com/LifeSciences/en-GB/shopping/index.aspx" TargetMode="External"/><Relationship Id="rId8609" Type="http://schemas.openxmlformats.org/officeDocument/2006/relationships/hyperlink" Target="http://catalog2.corning.com/LifeSciences/en-GB/shopping/index.aspx" TargetMode="External"/><Relationship Id="rId8816" Type="http://schemas.openxmlformats.org/officeDocument/2006/relationships/hyperlink" Target="http://catalog2.corning.com/LifeSciences/en-GB/shopping/index.aspx" TargetMode="External"/><Relationship Id="rId272" Type="http://schemas.openxmlformats.org/officeDocument/2006/relationships/hyperlink" Target="http://catalog2.corning.com/LifeSciences/en-GB/shopping/index.aspx" TargetMode="External"/><Relationship Id="rId2160" Type="http://schemas.openxmlformats.org/officeDocument/2006/relationships/hyperlink" Target="http://www.corning.com/worldwide/en/products/life-sciences/resources/brands/falcon-brand-products.html" TargetMode="External"/><Relationship Id="rId3004" Type="http://schemas.openxmlformats.org/officeDocument/2006/relationships/hyperlink" Target="http://catalog2.corning.com/LifeSciences/en-GB/shopping/index.aspx" TargetMode="External"/><Relationship Id="rId3211" Type="http://schemas.openxmlformats.org/officeDocument/2006/relationships/hyperlink" Target="http://catalog2.corning.com/LifeSciences/en-GB/shopping/index.aspx" TargetMode="External"/><Relationship Id="rId6367" Type="http://schemas.openxmlformats.org/officeDocument/2006/relationships/hyperlink" Target="http://catalog2.corning.com/LifeSciences/en-GB/shopping/index.aspx" TargetMode="External"/><Relationship Id="rId6574" Type="http://schemas.openxmlformats.org/officeDocument/2006/relationships/hyperlink" Target="http://catalog2.corning.com/LifeSciences/en-GB/shopping/index.aspx" TargetMode="External"/><Relationship Id="rId6781" Type="http://schemas.openxmlformats.org/officeDocument/2006/relationships/hyperlink" Target="http://catalog2.corning.com/LifeSciences/en-GB/shopping/index.aspx" TargetMode="External"/><Relationship Id="rId7418" Type="http://schemas.openxmlformats.org/officeDocument/2006/relationships/hyperlink" Target="http://catalog2.corning.com/LifeSciences/en-GB/shopping/index.aspx" TargetMode="External"/><Relationship Id="rId7625" Type="http://schemas.openxmlformats.org/officeDocument/2006/relationships/hyperlink" Target="http://catalog2.corning.com/LifeSciences/en-GB/shopping/index.aspx" TargetMode="External"/><Relationship Id="rId7832" Type="http://schemas.openxmlformats.org/officeDocument/2006/relationships/hyperlink" Target="http://catalog2.corning.com/LifeSciences/en-GB/shopping/index.aspx" TargetMode="External"/><Relationship Id="rId132" Type="http://schemas.openxmlformats.org/officeDocument/2006/relationships/hyperlink" Target="http://catalog2.corning.com/LifeSciences/en-GB/shopping/index.aspx" TargetMode="External"/><Relationship Id="rId2020" Type="http://schemas.openxmlformats.org/officeDocument/2006/relationships/hyperlink" Target="http://www.corning.com/worldwide/en/products/life-sciences/resources/brands/falcon-brand-products.html" TargetMode="External"/><Relationship Id="rId5176" Type="http://schemas.openxmlformats.org/officeDocument/2006/relationships/hyperlink" Target="http://catalog2.corning.com/LifeSciences/en-GB/shopping/index.aspx" TargetMode="External"/><Relationship Id="rId5383" Type="http://schemas.openxmlformats.org/officeDocument/2006/relationships/hyperlink" Target="http://catalog2.corning.com/LifeSciences/en-GB/shopping/index.aspx" TargetMode="External"/><Relationship Id="rId5590" Type="http://schemas.openxmlformats.org/officeDocument/2006/relationships/hyperlink" Target="http://catalog2.corning.com/LifeSciences/en-GB/shopping/index.aspx" TargetMode="External"/><Relationship Id="rId6227" Type="http://schemas.openxmlformats.org/officeDocument/2006/relationships/hyperlink" Target="http://catalog2.corning.com/LifeSciences/en-GB/shopping/index.aspx" TargetMode="External"/><Relationship Id="rId6434" Type="http://schemas.openxmlformats.org/officeDocument/2006/relationships/hyperlink" Target="http://catalog2.corning.com/LifeSciences/en-GB/shopping/index.aspx" TargetMode="External"/><Relationship Id="rId6641" Type="http://schemas.openxmlformats.org/officeDocument/2006/relationships/hyperlink" Target="http://catalog2.corning.com/LifeSciences/en-GB/shopping/index.aspx" TargetMode="External"/><Relationship Id="rId1579" Type="http://schemas.openxmlformats.org/officeDocument/2006/relationships/hyperlink" Target="http://catalog2.corning.com/LifeSciences/en-GB/shopping/index.aspx" TargetMode="External"/><Relationship Id="rId2977" Type="http://schemas.openxmlformats.org/officeDocument/2006/relationships/hyperlink" Target="http://www.corning.com/worldwide/en/products/life-sciences/resources/brands/axygen-brand-products.html" TargetMode="External"/><Relationship Id="rId4192" Type="http://schemas.openxmlformats.org/officeDocument/2006/relationships/hyperlink" Target="http://catalog2.corning.com/LifeSciences/en-GB/shopping/index.aspx" TargetMode="External"/><Relationship Id="rId5036" Type="http://schemas.openxmlformats.org/officeDocument/2006/relationships/hyperlink" Target="http://catalog2.corning.com/LifeSciences/en-GB/shopping/index.aspx" TargetMode="External"/><Relationship Id="rId5243" Type="http://schemas.openxmlformats.org/officeDocument/2006/relationships/hyperlink" Target="http://catalog2.corning.com/LifeSciences/en-GB/shopping/index.aspx" TargetMode="External"/><Relationship Id="rId5450" Type="http://schemas.openxmlformats.org/officeDocument/2006/relationships/hyperlink" Target="http://catalog2.corning.com/LifeSciences/en-GB/shopping/index.aspx" TargetMode="External"/><Relationship Id="rId8399" Type="http://schemas.openxmlformats.org/officeDocument/2006/relationships/hyperlink" Target="http://catalog2.corning.com/LifeSciences/en-GB/shopping/index.aspx" TargetMode="External"/><Relationship Id="rId949" Type="http://schemas.openxmlformats.org/officeDocument/2006/relationships/hyperlink" Target="http://catalog2.corning.com/LifeSciences/en-GB/shopping/index.aspx" TargetMode="External"/><Relationship Id="rId1786" Type="http://schemas.openxmlformats.org/officeDocument/2006/relationships/hyperlink" Target="http://www.corning.com/worldwide/en/products/life-sciences/resources/brands/falcon-brand-products.html" TargetMode="External"/><Relationship Id="rId1993" Type="http://schemas.openxmlformats.org/officeDocument/2006/relationships/hyperlink" Target="http://www.corning.com/worldwide/en/products/life-sciences/resources/brands/falcon-brand-products.html" TargetMode="External"/><Relationship Id="rId2837" Type="http://schemas.openxmlformats.org/officeDocument/2006/relationships/hyperlink" Target="http://www.corning.com/worldwide/en/products/life-sciences/resources/brands/axygen-brand-products.html" TargetMode="External"/><Relationship Id="rId4052" Type="http://schemas.openxmlformats.org/officeDocument/2006/relationships/hyperlink" Target="http://catalog2.corning.com/LifeSciences/en-GB/shopping/index.aspx" TargetMode="External"/><Relationship Id="rId5103" Type="http://schemas.openxmlformats.org/officeDocument/2006/relationships/hyperlink" Target="http://catalog2.corning.com/LifeSciences/en-GB/shopping/index.aspx" TargetMode="External"/><Relationship Id="rId6501" Type="http://schemas.openxmlformats.org/officeDocument/2006/relationships/hyperlink" Target="http://catalog2.corning.com/LifeSciences/en-GB/shopping/index.aspx" TargetMode="External"/><Relationship Id="rId8259" Type="http://schemas.openxmlformats.org/officeDocument/2006/relationships/hyperlink" Target="http://catalog2.corning.com/LifeSciences/en-GB/shopping/index.aspx" TargetMode="External"/><Relationship Id="rId78" Type="http://schemas.openxmlformats.org/officeDocument/2006/relationships/hyperlink" Target="http://catalog2.corning.com/LifeSciences/en-GB/shopping/index.aspx" TargetMode="External"/><Relationship Id="rId809" Type="http://schemas.openxmlformats.org/officeDocument/2006/relationships/hyperlink" Target="http://catalog2.corning.com/LifeSciences/en-GB/shopping/index.aspx" TargetMode="External"/><Relationship Id="rId1439" Type="http://schemas.openxmlformats.org/officeDocument/2006/relationships/hyperlink" Target="http://catalog2.corning.com/LifeSciences/en-GB/shopping/index.aspx" TargetMode="External"/><Relationship Id="rId1646" Type="http://schemas.openxmlformats.org/officeDocument/2006/relationships/hyperlink" Target="http://catalog2.corning.com/LifeSciences/en-GB/shopping/index.aspx" TargetMode="External"/><Relationship Id="rId1853" Type="http://schemas.openxmlformats.org/officeDocument/2006/relationships/hyperlink" Target="http://www.corning.com/worldwide/en/products/life-sciences/resources/brands/falcon-brand-products.html" TargetMode="External"/><Relationship Id="rId2904" Type="http://schemas.openxmlformats.org/officeDocument/2006/relationships/hyperlink" Target="http://www.corning.com/worldwide/en/products/life-sciences/resources/brands/axygen-brand-products.html" TargetMode="External"/><Relationship Id="rId5310" Type="http://schemas.openxmlformats.org/officeDocument/2006/relationships/hyperlink" Target="http://catalog2.corning.com/LifeSciences/en-GB/shopping/index.aspx" TargetMode="External"/><Relationship Id="rId7068" Type="http://schemas.openxmlformats.org/officeDocument/2006/relationships/hyperlink" Target="http://catalog2.corning.com/LifeSciences/en-GB/shopping/index.aspx" TargetMode="External"/><Relationship Id="rId8119" Type="http://schemas.openxmlformats.org/officeDocument/2006/relationships/hyperlink" Target="http://catalog2.corning.com/LifeSciences/en-GB/shopping/index.aspx" TargetMode="External"/><Relationship Id="rId8466" Type="http://schemas.openxmlformats.org/officeDocument/2006/relationships/hyperlink" Target="http://catalog2.corning.com/LifeSciences/en-GB/shopping/index.aspx" TargetMode="External"/><Relationship Id="rId8673" Type="http://schemas.openxmlformats.org/officeDocument/2006/relationships/hyperlink" Target="http://catalog2.corning.com/LifeSciences/en-GB/shopping/index.aspx" TargetMode="External"/><Relationship Id="rId8880" Type="http://schemas.openxmlformats.org/officeDocument/2006/relationships/hyperlink" Target="http://catalog2.corning.com/LifeSciences/en-GB/shopping/index.aspx" TargetMode="External"/><Relationship Id="rId1506" Type="http://schemas.openxmlformats.org/officeDocument/2006/relationships/hyperlink" Target="http://catalog2.corning.com/LifeSciences/en-GB/shopping/index.aspx" TargetMode="External"/><Relationship Id="rId1713" Type="http://schemas.openxmlformats.org/officeDocument/2006/relationships/hyperlink" Target="http://www.corning.com/worldwide/en/products/life-sciences/resources/brands/falcon-brand-products.html" TargetMode="External"/><Relationship Id="rId1920" Type="http://schemas.openxmlformats.org/officeDocument/2006/relationships/hyperlink" Target="http://www.corning.com/worldwide/en/products/life-sciences/resources/brands/falcon-brand-products.html" TargetMode="External"/><Relationship Id="rId4869" Type="http://schemas.openxmlformats.org/officeDocument/2006/relationships/hyperlink" Target="http://catalog2.corning.com/LifeSciences/en-GB/shopping/index.aspx" TargetMode="External"/><Relationship Id="rId7275" Type="http://schemas.openxmlformats.org/officeDocument/2006/relationships/hyperlink" Target="http://catalog2.corning.com/LifeSciences/en-GB/shopping/index.aspx" TargetMode="External"/><Relationship Id="rId7482" Type="http://schemas.openxmlformats.org/officeDocument/2006/relationships/hyperlink" Target="http://catalog2.corning.com/LifeSciences/en-GB/shopping/index.aspx" TargetMode="External"/><Relationship Id="rId8326" Type="http://schemas.openxmlformats.org/officeDocument/2006/relationships/hyperlink" Target="http://catalog2.corning.com/LifeSciences/en-GB/shopping/index.aspx" TargetMode="External"/><Relationship Id="rId8533" Type="http://schemas.openxmlformats.org/officeDocument/2006/relationships/hyperlink" Target="http://catalog2.corning.com/LifeSciences/en-GB/shopping/index.aspx" TargetMode="External"/><Relationship Id="rId8740" Type="http://schemas.openxmlformats.org/officeDocument/2006/relationships/hyperlink" Target="http://catalog2.corning.com/LifeSciences/en-GB/shopping/index.aspx" TargetMode="External"/><Relationship Id="rId3678" Type="http://schemas.openxmlformats.org/officeDocument/2006/relationships/hyperlink" Target="http://catalog2.corning.com/LifeSciences/en-GB/shopping/index.aspx" TargetMode="External"/><Relationship Id="rId3885" Type="http://schemas.openxmlformats.org/officeDocument/2006/relationships/hyperlink" Target="http://catalog2.corning.com/LifeSciences/en-GB/shopping/index.aspx" TargetMode="External"/><Relationship Id="rId4729" Type="http://schemas.openxmlformats.org/officeDocument/2006/relationships/hyperlink" Target="http://catalog2.corning.com/LifeSciences/en-GB/shopping/index.aspx" TargetMode="External"/><Relationship Id="rId4936" Type="http://schemas.openxmlformats.org/officeDocument/2006/relationships/hyperlink" Target="http://catalog2.corning.com/LifeSciences/en-GB/shopping/index.aspx" TargetMode="External"/><Relationship Id="rId6084" Type="http://schemas.openxmlformats.org/officeDocument/2006/relationships/hyperlink" Target="http://catalog2.corning.com/LifeSciences/en-GB/shopping/index.aspx" TargetMode="External"/><Relationship Id="rId6291" Type="http://schemas.openxmlformats.org/officeDocument/2006/relationships/hyperlink" Target="http://catalog2.corning.com/LifeSciences/en-GB/shopping/index.aspx" TargetMode="External"/><Relationship Id="rId7135" Type="http://schemas.openxmlformats.org/officeDocument/2006/relationships/hyperlink" Target="http://catalog2.corning.com/LifeSciences/en-GB/shopping/index.aspx" TargetMode="External"/><Relationship Id="rId7342" Type="http://schemas.openxmlformats.org/officeDocument/2006/relationships/hyperlink" Target="http://catalog2.corning.com/LifeSciences/en-GB/shopping/index.aspx" TargetMode="External"/><Relationship Id="rId8600" Type="http://schemas.openxmlformats.org/officeDocument/2006/relationships/hyperlink" Target="http://catalog2.corning.com/LifeSciences/en-GB/shopping/index.aspx" TargetMode="External"/><Relationship Id="rId599" Type="http://schemas.openxmlformats.org/officeDocument/2006/relationships/hyperlink" Target="http://catalog2.corning.com/LifeSciences/en-GB/shopping/index.aspx" TargetMode="External"/><Relationship Id="rId2487" Type="http://schemas.openxmlformats.org/officeDocument/2006/relationships/hyperlink" Target="http://www.corning.com/worldwide/en/products/life-sciences/resources/brands/axygen-brand-products.html" TargetMode="External"/><Relationship Id="rId2694" Type="http://schemas.openxmlformats.org/officeDocument/2006/relationships/hyperlink" Target="http://www.corning.com/worldwide/en/products/life-sciences/resources/brands/axygen-brand-products.html" TargetMode="External"/><Relationship Id="rId3538" Type="http://schemas.openxmlformats.org/officeDocument/2006/relationships/hyperlink" Target="http://catalog2.corning.com/LifeSciences/en-GB/shopping/index.aspx" TargetMode="External"/><Relationship Id="rId3745" Type="http://schemas.openxmlformats.org/officeDocument/2006/relationships/hyperlink" Target="http://catalog2.corning.com/LifeSciences/en-GB/shopping/index.aspx" TargetMode="External"/><Relationship Id="rId6151" Type="http://schemas.openxmlformats.org/officeDocument/2006/relationships/hyperlink" Target="http://catalog2.corning.com/LifeSciences/en-GB/shopping/index.aspx" TargetMode="External"/><Relationship Id="rId7202" Type="http://schemas.openxmlformats.org/officeDocument/2006/relationships/hyperlink" Target="http://catalog2.corning.com/LifeSciences/en-GB/shopping/index.aspx" TargetMode="External"/><Relationship Id="rId459" Type="http://schemas.openxmlformats.org/officeDocument/2006/relationships/hyperlink" Target="http://catalog2.corning.com/LifeSciences/en-GB/shopping/index.aspx" TargetMode="External"/><Relationship Id="rId666" Type="http://schemas.openxmlformats.org/officeDocument/2006/relationships/hyperlink" Target="http://catalog2.corning.com/LifeSciences/en-GB/shopping/index.aspx" TargetMode="External"/><Relationship Id="rId873" Type="http://schemas.openxmlformats.org/officeDocument/2006/relationships/hyperlink" Target="http://catalog2.corning.com/LifeSciences/en-GB/shopping/index.aspx" TargetMode="External"/><Relationship Id="rId1089" Type="http://schemas.openxmlformats.org/officeDocument/2006/relationships/hyperlink" Target="http://catalog2.corning.com/LifeSciences/en-GB/shopping/index.aspx" TargetMode="External"/><Relationship Id="rId1296" Type="http://schemas.openxmlformats.org/officeDocument/2006/relationships/hyperlink" Target="http://catalog2.corning.com/LifeSciences/en-GB/shopping/index.aspx" TargetMode="External"/><Relationship Id="rId2347" Type="http://schemas.openxmlformats.org/officeDocument/2006/relationships/hyperlink" Target="http://www.corning.com/worldwide/en/products/life-sciences/resources/brands/axygen-brand-products.html" TargetMode="External"/><Relationship Id="rId2554" Type="http://schemas.openxmlformats.org/officeDocument/2006/relationships/hyperlink" Target="http://www.corning.com/worldwide/en/products/life-sciences/resources/brands/axygen-brand-products.html" TargetMode="External"/><Relationship Id="rId3952" Type="http://schemas.openxmlformats.org/officeDocument/2006/relationships/hyperlink" Target="http://catalog2.corning.com/LifeSciences/en-GB/shopping/index.aspx" TargetMode="External"/><Relationship Id="rId6011" Type="http://schemas.openxmlformats.org/officeDocument/2006/relationships/hyperlink" Target="http://catalog2.corning.com/LifeSciences/en-GB/shopping/index.aspx" TargetMode="External"/><Relationship Id="rId9167" Type="http://schemas.openxmlformats.org/officeDocument/2006/relationships/hyperlink" Target="http://catalog2.corning.com/LifeSciences/en-GB/shopping/index.aspx" TargetMode="External"/><Relationship Id="rId9374" Type="http://schemas.openxmlformats.org/officeDocument/2006/relationships/hyperlink" Target="http://catalog2.corning.com/LifeSciences/en-GB/shopping/index.aspx" TargetMode="External"/><Relationship Id="rId319" Type="http://schemas.openxmlformats.org/officeDocument/2006/relationships/hyperlink" Target="http://catalog2.corning.com/LifeSciences/en-GB/shopping/index.aspx" TargetMode="External"/><Relationship Id="rId526" Type="http://schemas.openxmlformats.org/officeDocument/2006/relationships/hyperlink" Target="http://catalog2.corning.com/LifeSciences/en-GB/shopping/index.aspx" TargetMode="External"/><Relationship Id="rId1156" Type="http://schemas.openxmlformats.org/officeDocument/2006/relationships/hyperlink" Target="http://catalog2.corning.com/LifeSciences/en-GB/shopping/index.aspx" TargetMode="External"/><Relationship Id="rId1363" Type="http://schemas.openxmlformats.org/officeDocument/2006/relationships/hyperlink" Target="http://catalog2.corning.com/LifeSciences/en-GB/shopping/index.aspx" TargetMode="External"/><Relationship Id="rId2207" Type="http://schemas.openxmlformats.org/officeDocument/2006/relationships/hyperlink" Target="http://www.corning.com/worldwide/en/products/life-sciences/resources/brands/falcon-brand-products.html" TargetMode="External"/><Relationship Id="rId2761" Type="http://schemas.openxmlformats.org/officeDocument/2006/relationships/hyperlink" Target="http://www.corning.com/worldwide/en/products/life-sciences/resources/brands/axygen-brand-products.html" TargetMode="External"/><Relationship Id="rId3605" Type="http://schemas.openxmlformats.org/officeDocument/2006/relationships/hyperlink" Target="http://catalog2.corning.com/LifeSciences/en-GB/shopping/index.aspx" TargetMode="External"/><Relationship Id="rId3812" Type="http://schemas.openxmlformats.org/officeDocument/2006/relationships/hyperlink" Target="http://catalog2.corning.com/LifeSciences/en-GB/shopping/index.aspx" TargetMode="External"/><Relationship Id="rId6968" Type="http://schemas.openxmlformats.org/officeDocument/2006/relationships/hyperlink" Target="http://catalog2.corning.com/LifeSciences/en-GB/shopping/index.aspx" TargetMode="External"/><Relationship Id="rId8183" Type="http://schemas.openxmlformats.org/officeDocument/2006/relationships/hyperlink" Target="http://catalog2.corning.com/LifeSciences/en-GB/shopping/index.aspx" TargetMode="External"/><Relationship Id="rId8390" Type="http://schemas.openxmlformats.org/officeDocument/2006/relationships/hyperlink" Target="http://catalog2.corning.com/LifeSciences/en-GB/shopping/index.aspx" TargetMode="External"/><Relationship Id="rId9027" Type="http://schemas.openxmlformats.org/officeDocument/2006/relationships/hyperlink" Target="http://catalog2.corning.com/LifeSciences/en-GB/shopping/index.aspx" TargetMode="External"/><Relationship Id="rId9234" Type="http://schemas.openxmlformats.org/officeDocument/2006/relationships/hyperlink" Target="http://catalog2.corning.com/LifeSciences/en-GB/shopping/index.aspx" TargetMode="External"/><Relationship Id="rId733" Type="http://schemas.openxmlformats.org/officeDocument/2006/relationships/hyperlink" Target="http://catalog2.corning.com/LifeSciences/en-GB/shopping/index.aspx" TargetMode="External"/><Relationship Id="rId940" Type="http://schemas.openxmlformats.org/officeDocument/2006/relationships/hyperlink" Target="http://catalog2.corning.com/LifeSciences/en-GB/shopping/index.aspx" TargetMode="External"/><Relationship Id="rId1016" Type="http://schemas.openxmlformats.org/officeDocument/2006/relationships/hyperlink" Target="http://catalog2.corning.com/LifeSciences/en-GB/shopping/index.aspx" TargetMode="External"/><Relationship Id="rId1570" Type="http://schemas.openxmlformats.org/officeDocument/2006/relationships/hyperlink" Target="http://catalog2.corning.com/LifeSciences/en-GB/shopping/index.aspx" TargetMode="External"/><Relationship Id="rId2414" Type="http://schemas.openxmlformats.org/officeDocument/2006/relationships/hyperlink" Target="http://www.corning.com/worldwide/en/products/life-sciences/resources/brands/axygen-brand-products.html" TargetMode="External"/><Relationship Id="rId2621" Type="http://schemas.openxmlformats.org/officeDocument/2006/relationships/hyperlink" Target="http://www.corning.com/worldwide/en/products/life-sciences/resources/brands/axygen-brand-products.html" TargetMode="External"/><Relationship Id="rId5777" Type="http://schemas.openxmlformats.org/officeDocument/2006/relationships/hyperlink" Target="http://catalog2.corning.com/LifeSciences/en-GB/shopping/index.aspx" TargetMode="External"/><Relationship Id="rId5984" Type="http://schemas.openxmlformats.org/officeDocument/2006/relationships/hyperlink" Target="http://catalog2.corning.com/LifeSciences/en-GB/shopping/index.aspx" TargetMode="External"/><Relationship Id="rId6828" Type="http://schemas.openxmlformats.org/officeDocument/2006/relationships/hyperlink" Target="http://catalog2.corning.com/LifeSciences/en-GB/shopping/index.aspx" TargetMode="External"/><Relationship Id="rId8043" Type="http://schemas.openxmlformats.org/officeDocument/2006/relationships/hyperlink" Target="http://catalog2.corning.com/LifeSciences/en-GB/shopping/index.aspx" TargetMode="External"/><Relationship Id="rId800" Type="http://schemas.openxmlformats.org/officeDocument/2006/relationships/hyperlink" Target="http://catalog2.corning.com/LifeSciences/en-GB/shopping/index.aspx" TargetMode="External"/><Relationship Id="rId1223" Type="http://schemas.openxmlformats.org/officeDocument/2006/relationships/hyperlink" Target="http://catalog2.corning.com/LifeSciences/en-GB/shopping/index.aspx" TargetMode="External"/><Relationship Id="rId1430" Type="http://schemas.openxmlformats.org/officeDocument/2006/relationships/hyperlink" Target="http://catalog2.corning.com/LifeSciences/en-GB/shopping/index.aspx" TargetMode="External"/><Relationship Id="rId4379" Type="http://schemas.openxmlformats.org/officeDocument/2006/relationships/hyperlink" Target="http://catalog2.corning.com/LifeSciences/en-GB/shopping/index.aspx" TargetMode="External"/><Relationship Id="rId4586" Type="http://schemas.openxmlformats.org/officeDocument/2006/relationships/hyperlink" Target="http://catalog2.corning.com/LifeSciences/en-GB/shopping/index.aspx" TargetMode="External"/><Relationship Id="rId4793" Type="http://schemas.openxmlformats.org/officeDocument/2006/relationships/hyperlink" Target="http://catalog2.corning.com/LifeSciences/en-GB/shopping/index.aspx" TargetMode="External"/><Relationship Id="rId5637" Type="http://schemas.openxmlformats.org/officeDocument/2006/relationships/hyperlink" Target="http://catalog2.corning.com/LifeSciences/en-GB/shopping/index.aspx" TargetMode="External"/><Relationship Id="rId5844" Type="http://schemas.openxmlformats.org/officeDocument/2006/relationships/hyperlink" Target="http://catalog2.corning.com/LifeSciences/en-GB/shopping/index.aspx" TargetMode="External"/><Relationship Id="rId8250" Type="http://schemas.openxmlformats.org/officeDocument/2006/relationships/hyperlink" Target="http://catalog2.corning.com/LifeSciences/en-GB/shopping/index.aspx" TargetMode="External"/><Relationship Id="rId9301" Type="http://schemas.openxmlformats.org/officeDocument/2006/relationships/hyperlink" Target="http://catalog2.corning.com/LifeSciences/en-GB/shopping/index.aspx" TargetMode="External"/><Relationship Id="rId3188" Type="http://schemas.openxmlformats.org/officeDocument/2006/relationships/hyperlink" Target="http://catalog2.corning.com/LifeSciences/en-GB/shopping/index.aspx" TargetMode="External"/><Relationship Id="rId3395" Type="http://schemas.openxmlformats.org/officeDocument/2006/relationships/hyperlink" Target="http://catalog2.corning.com/LifeSciences/en-GB/shopping/index.aspx" TargetMode="External"/><Relationship Id="rId4239" Type="http://schemas.openxmlformats.org/officeDocument/2006/relationships/hyperlink" Target="http://catalog2.corning.com/LifeSciences/en-GB/shopping/index.aspx" TargetMode="External"/><Relationship Id="rId4446" Type="http://schemas.openxmlformats.org/officeDocument/2006/relationships/hyperlink" Target="http://catalog2.corning.com/LifeSciences/en-GB/shopping/index.aspx" TargetMode="External"/><Relationship Id="rId4653" Type="http://schemas.openxmlformats.org/officeDocument/2006/relationships/hyperlink" Target="http://catalog2.corning.com/LifeSciences/en-GB/shopping/index.aspx" TargetMode="External"/><Relationship Id="rId4860" Type="http://schemas.openxmlformats.org/officeDocument/2006/relationships/hyperlink" Target="http://catalog2.corning.com/LifeSciences/en-GB/shopping/index.aspx" TargetMode="External"/><Relationship Id="rId5704" Type="http://schemas.openxmlformats.org/officeDocument/2006/relationships/hyperlink" Target="http://catalog2.corning.com/LifeSciences/en-GB/shopping/index.aspx" TargetMode="External"/><Relationship Id="rId5911" Type="http://schemas.openxmlformats.org/officeDocument/2006/relationships/hyperlink" Target="http://catalog2.corning.com/LifeSciences/en-GB/shopping/index.aspx" TargetMode="External"/><Relationship Id="rId8110" Type="http://schemas.openxmlformats.org/officeDocument/2006/relationships/hyperlink" Target="http://catalog2.corning.com/LifeSciences/en-GB/shopping/index.aspx" TargetMode="External"/><Relationship Id="rId3048" Type="http://schemas.openxmlformats.org/officeDocument/2006/relationships/hyperlink" Target="http://catalog2.corning.com/LifeSciences/en-GB/shopping/index.aspx" TargetMode="External"/><Relationship Id="rId3255" Type="http://schemas.openxmlformats.org/officeDocument/2006/relationships/hyperlink" Target="http://catalog2.corning.com/LifeSciences/en-GB/shopping/index.aspx" TargetMode="External"/><Relationship Id="rId3462" Type="http://schemas.openxmlformats.org/officeDocument/2006/relationships/hyperlink" Target="http://catalog2.corning.com/LifeSciences/en-GB/shopping/index.aspx" TargetMode="External"/><Relationship Id="rId4306" Type="http://schemas.openxmlformats.org/officeDocument/2006/relationships/hyperlink" Target="http://catalog2.corning.com/LifeSciences/en-GB/shopping/index.aspx" TargetMode="External"/><Relationship Id="rId4513" Type="http://schemas.openxmlformats.org/officeDocument/2006/relationships/hyperlink" Target="http://catalog2.corning.com/LifeSciences/en-GB/shopping/index.aspx" TargetMode="External"/><Relationship Id="rId4720" Type="http://schemas.openxmlformats.org/officeDocument/2006/relationships/hyperlink" Target="http://catalog2.corning.com/LifeSciences/en-GB/shopping/index.aspx" TargetMode="External"/><Relationship Id="rId7669" Type="http://schemas.openxmlformats.org/officeDocument/2006/relationships/hyperlink" Target="http://catalog2.corning.com/LifeSciences/en-GB/shopping/index.aspx" TargetMode="External"/><Relationship Id="rId7876" Type="http://schemas.openxmlformats.org/officeDocument/2006/relationships/hyperlink" Target="http://catalog2.corning.com/LifeSciences/en-GB/shopping/index.aspx" TargetMode="External"/><Relationship Id="rId8927" Type="http://schemas.openxmlformats.org/officeDocument/2006/relationships/hyperlink" Target="http://catalog2.corning.com/LifeSciences/en-GB/shopping/index.aspx" TargetMode="External"/><Relationship Id="rId176" Type="http://schemas.openxmlformats.org/officeDocument/2006/relationships/hyperlink" Target="http://catalog2.corning.com/LifeSciences/en-GB/shopping/index.aspx" TargetMode="External"/><Relationship Id="rId383" Type="http://schemas.openxmlformats.org/officeDocument/2006/relationships/hyperlink" Target="http://catalog2.corning.com/LifeSciences/en-GB/shopping/index.aspx" TargetMode="External"/><Relationship Id="rId590" Type="http://schemas.openxmlformats.org/officeDocument/2006/relationships/hyperlink" Target="http://catalog2.corning.com/LifeSciences/en-GB/shopping/index.aspx" TargetMode="External"/><Relationship Id="rId2064" Type="http://schemas.openxmlformats.org/officeDocument/2006/relationships/hyperlink" Target="http://www.corning.com/worldwide/en/products/life-sciences/resources/brands/falcon-brand-products.html" TargetMode="External"/><Relationship Id="rId2271" Type="http://schemas.openxmlformats.org/officeDocument/2006/relationships/hyperlink" Target="http://www.corning.com/worldwide/en/products/life-sciences/resources/brands/falcon-brand-products.html" TargetMode="External"/><Relationship Id="rId3115" Type="http://schemas.openxmlformats.org/officeDocument/2006/relationships/hyperlink" Target="http://catalog2.corning.com/LifeSciences/en-GB/shopping/index.aspx" TargetMode="External"/><Relationship Id="rId3322" Type="http://schemas.openxmlformats.org/officeDocument/2006/relationships/hyperlink" Target="http://catalog2.corning.com/LifeSciences/en-GB/shopping/index.aspx" TargetMode="External"/><Relationship Id="rId6478" Type="http://schemas.openxmlformats.org/officeDocument/2006/relationships/hyperlink" Target="http://catalog2.corning.com/LifeSciences/en-GB/shopping/index.aspx" TargetMode="External"/><Relationship Id="rId6685" Type="http://schemas.openxmlformats.org/officeDocument/2006/relationships/hyperlink" Target="http://catalog2.corning.com/LifeSciences/en-GB/shopping/index.aspx" TargetMode="External"/><Relationship Id="rId7529" Type="http://schemas.openxmlformats.org/officeDocument/2006/relationships/hyperlink" Target="http://catalog2.corning.com/LifeSciences/en-GB/shopping/index.aspx" TargetMode="External"/><Relationship Id="rId9091" Type="http://schemas.openxmlformats.org/officeDocument/2006/relationships/hyperlink" Target="http://catalog2.corning.com/LifeSciences/en-GB/shopping/index.aspx" TargetMode="External"/><Relationship Id="rId243" Type="http://schemas.openxmlformats.org/officeDocument/2006/relationships/hyperlink" Target="http://catalog2.corning.com/LifeSciences/en-GB/shopping/index.aspx" TargetMode="External"/><Relationship Id="rId450" Type="http://schemas.openxmlformats.org/officeDocument/2006/relationships/hyperlink" Target="http://catalog2.corning.com/LifeSciences/en-GB/shopping/index.aspx" TargetMode="External"/><Relationship Id="rId1080" Type="http://schemas.openxmlformats.org/officeDocument/2006/relationships/hyperlink" Target="http://catalog2.corning.com/LifeSciences/en-GB/shopping/index.aspx" TargetMode="External"/><Relationship Id="rId2131" Type="http://schemas.openxmlformats.org/officeDocument/2006/relationships/hyperlink" Target="http://www.corning.com/worldwide/en/products/life-sciences/resources/brands/falcon-brand-products.html" TargetMode="External"/><Relationship Id="rId5287" Type="http://schemas.openxmlformats.org/officeDocument/2006/relationships/hyperlink" Target="http://catalog2.corning.com/LifeSciences/en-GB/shopping/index.aspx" TargetMode="External"/><Relationship Id="rId5494" Type="http://schemas.openxmlformats.org/officeDocument/2006/relationships/hyperlink" Target="http://catalog2.corning.com/LifeSciences/en-GB/shopping/index.aspx" TargetMode="External"/><Relationship Id="rId6338" Type="http://schemas.openxmlformats.org/officeDocument/2006/relationships/hyperlink" Target="http://catalog2.corning.com/LifeSciences/en-GB/shopping/index.aspx" TargetMode="External"/><Relationship Id="rId6892" Type="http://schemas.openxmlformats.org/officeDocument/2006/relationships/hyperlink" Target="http://catalog2.corning.com/LifeSciences/en-GB/shopping/index.aspx" TargetMode="External"/><Relationship Id="rId7736" Type="http://schemas.openxmlformats.org/officeDocument/2006/relationships/hyperlink" Target="http://catalog2.corning.com/LifeSciences/en-GB/shopping/index.aspx" TargetMode="External"/><Relationship Id="rId7943" Type="http://schemas.openxmlformats.org/officeDocument/2006/relationships/hyperlink" Target="http://catalog2.corning.com/LifeSciences/en-GB/shopping/index.aspx" TargetMode="External"/><Relationship Id="rId103" Type="http://schemas.openxmlformats.org/officeDocument/2006/relationships/hyperlink" Target="http://catalog2.corning.com/LifeSciences/en-GB/shopping/index.aspx" TargetMode="External"/><Relationship Id="rId310" Type="http://schemas.openxmlformats.org/officeDocument/2006/relationships/hyperlink" Target="http://catalog2.corning.com/LifeSciences/en-GB/shopping/index.aspx" TargetMode="External"/><Relationship Id="rId4096" Type="http://schemas.openxmlformats.org/officeDocument/2006/relationships/hyperlink" Target="http://catalog2.corning.com/LifeSciences/en-GB/shopping/index.aspx" TargetMode="External"/><Relationship Id="rId5147" Type="http://schemas.openxmlformats.org/officeDocument/2006/relationships/hyperlink" Target="http://catalog2.corning.com/LifeSciences/en-GB/shopping/index.aspx" TargetMode="External"/><Relationship Id="rId6545" Type="http://schemas.openxmlformats.org/officeDocument/2006/relationships/hyperlink" Target="http://catalog2.corning.com/LifeSciences/en-GB/shopping/index.aspx" TargetMode="External"/><Relationship Id="rId6752" Type="http://schemas.openxmlformats.org/officeDocument/2006/relationships/hyperlink" Target="http://catalog2.corning.com/LifeSciences/en-GB/shopping/index.aspx" TargetMode="External"/><Relationship Id="rId7803" Type="http://schemas.openxmlformats.org/officeDocument/2006/relationships/hyperlink" Target="http://catalog2.corning.com/LifeSciences/en-GB/shopping/index.aspx" TargetMode="External"/><Relationship Id="rId1897" Type="http://schemas.openxmlformats.org/officeDocument/2006/relationships/hyperlink" Target="http://www.corning.com/worldwide/en/products/life-sciences/resources/brands/falcon-brand-products.html" TargetMode="External"/><Relationship Id="rId2948" Type="http://schemas.openxmlformats.org/officeDocument/2006/relationships/hyperlink" Target="http://www.corning.com/worldwide/en/products/life-sciences/resources/brands/axygen-brand-products.html" TargetMode="External"/><Relationship Id="rId5354" Type="http://schemas.openxmlformats.org/officeDocument/2006/relationships/hyperlink" Target="http://catalog2.corning.com/LifeSciences/en-GB/shopping/index.aspx" TargetMode="External"/><Relationship Id="rId5561" Type="http://schemas.openxmlformats.org/officeDocument/2006/relationships/hyperlink" Target="http://catalog2.corning.com/LifeSciences/en-GB/shopping/index.aspx" TargetMode="External"/><Relationship Id="rId6405" Type="http://schemas.openxmlformats.org/officeDocument/2006/relationships/hyperlink" Target="http://catalog2.corning.com/LifeSciences/en-GB/shopping/index.aspx" TargetMode="External"/><Relationship Id="rId6612" Type="http://schemas.openxmlformats.org/officeDocument/2006/relationships/hyperlink" Target="http://catalog2.corning.com/LifeSciences/en-GB/shopping/index.aspx" TargetMode="External"/><Relationship Id="rId1757" Type="http://schemas.openxmlformats.org/officeDocument/2006/relationships/hyperlink" Target="http://www.corning.com/worldwide/en/products/life-sciences/resources/brands/falcon-brand-products.html" TargetMode="External"/><Relationship Id="rId1964" Type="http://schemas.openxmlformats.org/officeDocument/2006/relationships/hyperlink" Target="http://www.corning.com/worldwide/en/products/life-sciences/resources/brands/falcon-brand-products.html" TargetMode="External"/><Relationship Id="rId2808" Type="http://schemas.openxmlformats.org/officeDocument/2006/relationships/hyperlink" Target="http://www.corning.com/worldwide/en/products/life-sciences/resources/brands/axygen-brand-products.html" TargetMode="External"/><Relationship Id="rId4163" Type="http://schemas.openxmlformats.org/officeDocument/2006/relationships/hyperlink" Target="http://catalog2.corning.com/LifeSciences/en-GB/shopping/index.aspx" TargetMode="External"/><Relationship Id="rId4370" Type="http://schemas.openxmlformats.org/officeDocument/2006/relationships/hyperlink" Target="http://catalog2.corning.com/LifeSciences/en-GB/shopping/index.aspx" TargetMode="External"/><Relationship Id="rId5007" Type="http://schemas.openxmlformats.org/officeDocument/2006/relationships/hyperlink" Target="http://catalog2.corning.com/LifeSciences/en-GB/shopping/index.aspx" TargetMode="External"/><Relationship Id="rId5214" Type="http://schemas.openxmlformats.org/officeDocument/2006/relationships/hyperlink" Target="http://catalog2.corning.com/LifeSciences/en-GB/shopping/index.aspx" TargetMode="External"/><Relationship Id="rId5421" Type="http://schemas.openxmlformats.org/officeDocument/2006/relationships/hyperlink" Target="http://catalog2.corning.com/LifeSciences/en-GB/shopping/index.aspx" TargetMode="External"/><Relationship Id="rId8577" Type="http://schemas.openxmlformats.org/officeDocument/2006/relationships/hyperlink" Target="http://catalog2.corning.com/LifeSciences/en-GB/shopping/index.aspx" TargetMode="External"/><Relationship Id="rId8784" Type="http://schemas.openxmlformats.org/officeDocument/2006/relationships/hyperlink" Target="http://catalog2.corning.com/LifeSciences/en-GB/shopping/index.aspx" TargetMode="External"/><Relationship Id="rId8991" Type="http://schemas.openxmlformats.org/officeDocument/2006/relationships/hyperlink" Target="http://catalog2.corning.com/LifeSciences/en-GB/shopping/index.aspx" TargetMode="External"/><Relationship Id="rId49" Type="http://schemas.openxmlformats.org/officeDocument/2006/relationships/hyperlink" Target="http://catalog2.corning.com/LifeSciences/en-GB/shopping/index.aspx" TargetMode="External"/><Relationship Id="rId1617" Type="http://schemas.openxmlformats.org/officeDocument/2006/relationships/hyperlink" Target="http://catalog2.corning.com/LifeSciences/en-GB/shopping/index.aspx" TargetMode="External"/><Relationship Id="rId1824" Type="http://schemas.openxmlformats.org/officeDocument/2006/relationships/hyperlink" Target="http://www.corning.com/worldwide/en/products/life-sciences/resources/brands/falcon-brand-products.html" TargetMode="External"/><Relationship Id="rId4023" Type="http://schemas.openxmlformats.org/officeDocument/2006/relationships/hyperlink" Target="http://catalog2.corning.com/LifeSciences/en-GB/shopping/index.aspx" TargetMode="External"/><Relationship Id="rId4230" Type="http://schemas.openxmlformats.org/officeDocument/2006/relationships/hyperlink" Target="http://catalog2.corning.com/LifeSciences/en-GB/shopping/index.aspx" TargetMode="External"/><Relationship Id="rId7179" Type="http://schemas.openxmlformats.org/officeDocument/2006/relationships/hyperlink" Target="http://catalog2.corning.com/LifeSciences/en-GB/shopping/index.aspx" TargetMode="External"/><Relationship Id="rId7386" Type="http://schemas.openxmlformats.org/officeDocument/2006/relationships/hyperlink" Target="http://catalog2.corning.com/LifeSciences/en-GB/shopping/index.aspx" TargetMode="External"/><Relationship Id="rId7593" Type="http://schemas.openxmlformats.org/officeDocument/2006/relationships/hyperlink" Target="http://catalog2.corning.com/LifeSciences/en-GB/shopping/index.aspx" TargetMode="External"/><Relationship Id="rId8437" Type="http://schemas.openxmlformats.org/officeDocument/2006/relationships/hyperlink" Target="http://catalog2.corning.com/LifeSciences/en-GB/shopping/index.aspx" TargetMode="External"/><Relationship Id="rId8644" Type="http://schemas.openxmlformats.org/officeDocument/2006/relationships/hyperlink" Target="http://catalog2.corning.com/LifeSciences/en-GB/shopping/index.aspx" TargetMode="External"/><Relationship Id="rId8851" Type="http://schemas.openxmlformats.org/officeDocument/2006/relationships/hyperlink" Target="http://catalog2.corning.com/LifeSciences/en-GB/shopping/index.aspx" TargetMode="External"/><Relationship Id="rId3789" Type="http://schemas.openxmlformats.org/officeDocument/2006/relationships/hyperlink" Target="http://catalog2.corning.com/LifeSciences/en-GB/shopping/index.aspx" TargetMode="External"/><Relationship Id="rId6195" Type="http://schemas.openxmlformats.org/officeDocument/2006/relationships/hyperlink" Target="http://catalog2.corning.com/LifeSciences/en-GB/shopping/index.aspx" TargetMode="External"/><Relationship Id="rId7039" Type="http://schemas.openxmlformats.org/officeDocument/2006/relationships/hyperlink" Target="http://catalog2.corning.com/LifeSciences/en-GB/shopping/index.aspx" TargetMode="External"/><Relationship Id="rId7246" Type="http://schemas.openxmlformats.org/officeDocument/2006/relationships/hyperlink" Target="http://catalog2.corning.com/LifeSciences/en-GB/shopping/index.aspx" TargetMode="External"/><Relationship Id="rId7453" Type="http://schemas.openxmlformats.org/officeDocument/2006/relationships/hyperlink" Target="http://catalog2.corning.com/LifeSciences/en-GB/shopping/index.aspx" TargetMode="External"/><Relationship Id="rId7660" Type="http://schemas.openxmlformats.org/officeDocument/2006/relationships/hyperlink" Target="http://catalog2.corning.com/LifeSciences/en-GB/shopping/index.aspx" TargetMode="External"/><Relationship Id="rId8504" Type="http://schemas.openxmlformats.org/officeDocument/2006/relationships/hyperlink" Target="http://catalog2.corning.com/LifeSciences/en-GB/shopping/index.aspx" TargetMode="External"/><Relationship Id="rId2598" Type="http://schemas.openxmlformats.org/officeDocument/2006/relationships/hyperlink" Target="http://www.corning.com/worldwide/en/products/life-sciences/resources/brands/axygen-brand-products.html" TargetMode="External"/><Relationship Id="rId3996" Type="http://schemas.openxmlformats.org/officeDocument/2006/relationships/hyperlink" Target="http://catalog2.corning.com/LifeSciences/en-GB/shopping/index.aspx" TargetMode="External"/><Relationship Id="rId6055" Type="http://schemas.openxmlformats.org/officeDocument/2006/relationships/hyperlink" Target="http://catalog2.corning.com/LifeSciences/en-GB/shopping/index.aspx" TargetMode="External"/><Relationship Id="rId6262" Type="http://schemas.openxmlformats.org/officeDocument/2006/relationships/hyperlink" Target="http://catalog2.corning.com/LifeSciences/en-GB/shopping/index.aspx" TargetMode="External"/><Relationship Id="rId7106" Type="http://schemas.openxmlformats.org/officeDocument/2006/relationships/hyperlink" Target="http://catalog2.corning.com/LifeSciences/en-GB/shopping/index.aspx" TargetMode="External"/><Relationship Id="rId7313" Type="http://schemas.openxmlformats.org/officeDocument/2006/relationships/hyperlink" Target="http://catalog2.corning.com/LifeSciences/en-GB/shopping/index.aspx" TargetMode="External"/><Relationship Id="rId8711" Type="http://schemas.openxmlformats.org/officeDocument/2006/relationships/hyperlink" Target="http://catalog2.corning.com/LifeSciences/en-GB/shopping/index.aspx" TargetMode="External"/><Relationship Id="rId3649" Type="http://schemas.openxmlformats.org/officeDocument/2006/relationships/hyperlink" Target="http://catalog2.corning.com/LifeSciences/en-GB/shopping/index.aspx" TargetMode="External"/><Relationship Id="rId3856" Type="http://schemas.openxmlformats.org/officeDocument/2006/relationships/hyperlink" Target="http://catalog2.corning.com/LifeSciences/en-GB/shopping/index.aspx" TargetMode="External"/><Relationship Id="rId4907" Type="http://schemas.openxmlformats.org/officeDocument/2006/relationships/hyperlink" Target="http://catalog2.corning.com/LifeSciences/en-GB/shopping/index.aspx" TargetMode="External"/><Relationship Id="rId5071" Type="http://schemas.openxmlformats.org/officeDocument/2006/relationships/hyperlink" Target="http://catalog2.corning.com/LifeSciences/en-GB/shopping/index.aspx" TargetMode="External"/><Relationship Id="rId6122" Type="http://schemas.openxmlformats.org/officeDocument/2006/relationships/hyperlink" Target="http://catalog2.corning.com/LifeSciences/en-GB/shopping/index.aspx" TargetMode="External"/><Relationship Id="rId7520" Type="http://schemas.openxmlformats.org/officeDocument/2006/relationships/hyperlink" Target="http://catalog2.corning.com/LifeSciences/en-GB/shopping/index.aspx" TargetMode="External"/><Relationship Id="rId9278" Type="http://schemas.openxmlformats.org/officeDocument/2006/relationships/hyperlink" Target="http://catalog2.corning.com/LifeSciences/en-GB/shopping/index.aspx" TargetMode="External"/><Relationship Id="rId777" Type="http://schemas.openxmlformats.org/officeDocument/2006/relationships/hyperlink" Target="http://catalog2.corning.com/LifeSciences/en-GB/shopping/index.aspx" TargetMode="External"/><Relationship Id="rId984" Type="http://schemas.openxmlformats.org/officeDocument/2006/relationships/hyperlink" Target="http://catalog2.corning.com/LifeSciences/en-GB/shopping/index.aspx" TargetMode="External"/><Relationship Id="rId2458" Type="http://schemas.openxmlformats.org/officeDocument/2006/relationships/hyperlink" Target="http://www.corning.com/worldwide/en/products/life-sciences/resources/brands/axygen-brand-products.html" TargetMode="External"/><Relationship Id="rId2665" Type="http://schemas.openxmlformats.org/officeDocument/2006/relationships/hyperlink" Target="http://www.corning.com/worldwide/en/products/life-sciences/resources/brands/axygen-brand-products.html" TargetMode="External"/><Relationship Id="rId2872" Type="http://schemas.openxmlformats.org/officeDocument/2006/relationships/hyperlink" Target="http://www.corning.com/worldwide/en/products/life-sciences/resources/brands/axygen-brand-products.html" TargetMode="External"/><Relationship Id="rId3509" Type="http://schemas.openxmlformats.org/officeDocument/2006/relationships/hyperlink" Target="http://catalog2.corning.com/LifeSciences/en-GB/shopping/index.aspx" TargetMode="External"/><Relationship Id="rId3716" Type="http://schemas.openxmlformats.org/officeDocument/2006/relationships/hyperlink" Target="http://catalog2.corning.com/LifeSciences/en-GB/shopping/index.aspx" TargetMode="External"/><Relationship Id="rId3923" Type="http://schemas.openxmlformats.org/officeDocument/2006/relationships/hyperlink" Target="http://catalog2.corning.com/LifeSciences/en-GB/shopping/index.aspx" TargetMode="External"/><Relationship Id="rId8087" Type="http://schemas.openxmlformats.org/officeDocument/2006/relationships/hyperlink" Target="http://catalog2.corning.com/LifeSciences/en-GB/shopping/index.aspx" TargetMode="External"/><Relationship Id="rId637" Type="http://schemas.openxmlformats.org/officeDocument/2006/relationships/hyperlink" Target="http://catalog2.corning.com/LifeSciences/en-GB/shopping/index.aspx" TargetMode="External"/><Relationship Id="rId844" Type="http://schemas.openxmlformats.org/officeDocument/2006/relationships/hyperlink" Target="http://catalog2.corning.com/LifeSciences/en-GB/shopping/index.aspx" TargetMode="External"/><Relationship Id="rId1267" Type="http://schemas.openxmlformats.org/officeDocument/2006/relationships/hyperlink" Target="http://catalog2.corning.com/LifeSciences/en-GB/shopping/index.aspx" TargetMode="External"/><Relationship Id="rId1474" Type="http://schemas.openxmlformats.org/officeDocument/2006/relationships/hyperlink" Target="http://catalog2.corning.com/LifeSciences/en-GB/shopping/index.aspx" TargetMode="External"/><Relationship Id="rId1681" Type="http://schemas.openxmlformats.org/officeDocument/2006/relationships/hyperlink" Target="http://www.corning.com/worldwide/en/products/life-sciences/resources/brands/falcon-brand-products.html" TargetMode="External"/><Relationship Id="rId2318" Type="http://schemas.openxmlformats.org/officeDocument/2006/relationships/hyperlink" Target="http://www.corning.com/worldwide/en/products/life-sciences/resources/brands/axygen-brand-products.html" TargetMode="External"/><Relationship Id="rId2525" Type="http://schemas.openxmlformats.org/officeDocument/2006/relationships/hyperlink" Target="http://www.corning.com/worldwide/en/products/life-sciences/resources/brands/axygen-brand-products.html" TargetMode="External"/><Relationship Id="rId2732" Type="http://schemas.openxmlformats.org/officeDocument/2006/relationships/hyperlink" Target="http://www.corning.com/worldwide/en/products/life-sciences/resources/brands/axygen-brand-products.html" TargetMode="External"/><Relationship Id="rId5888" Type="http://schemas.openxmlformats.org/officeDocument/2006/relationships/hyperlink" Target="http://catalog2.corning.com/LifeSciences/en-GB/shopping/index.aspx" TargetMode="External"/><Relationship Id="rId6939" Type="http://schemas.openxmlformats.org/officeDocument/2006/relationships/hyperlink" Target="http://catalog2.corning.com/LifeSciences/en-GB/shopping/index.aspx" TargetMode="External"/><Relationship Id="rId8294" Type="http://schemas.openxmlformats.org/officeDocument/2006/relationships/hyperlink" Target="http://catalog2.corning.com/LifeSciences/en-GB/shopping/index.aspx" TargetMode="External"/><Relationship Id="rId9138" Type="http://schemas.openxmlformats.org/officeDocument/2006/relationships/hyperlink" Target="http://catalog2.corning.com/LifeSciences/en-GB/shopping/index.aspx" TargetMode="External"/><Relationship Id="rId9345" Type="http://schemas.openxmlformats.org/officeDocument/2006/relationships/hyperlink" Target="http://catalog2.corning.com/LifeSciences/en-GB/shopping/index.aspx" TargetMode="External"/><Relationship Id="rId704" Type="http://schemas.openxmlformats.org/officeDocument/2006/relationships/hyperlink" Target="http://catalog2.corning.com/LifeSciences/en-GB/shopping/index.aspx" TargetMode="External"/><Relationship Id="rId911" Type="http://schemas.openxmlformats.org/officeDocument/2006/relationships/hyperlink" Target="http://catalog2.corning.com/LifeSciences/en-GB/shopping/index.aspx" TargetMode="External"/><Relationship Id="rId1127" Type="http://schemas.openxmlformats.org/officeDocument/2006/relationships/hyperlink" Target="http://catalog2.corning.com/LifeSciences/en-GB/shopping/index.aspx" TargetMode="External"/><Relationship Id="rId1334" Type="http://schemas.openxmlformats.org/officeDocument/2006/relationships/hyperlink" Target="http://catalog2.corning.com/LifeSciences/en-GB/shopping/index.aspx" TargetMode="External"/><Relationship Id="rId1541" Type="http://schemas.openxmlformats.org/officeDocument/2006/relationships/hyperlink" Target="http://catalog2.corning.com/LifeSciences/en-GB/shopping/index.aspx" TargetMode="External"/><Relationship Id="rId4697" Type="http://schemas.openxmlformats.org/officeDocument/2006/relationships/hyperlink" Target="http://catalog2.corning.com/LifeSciences/en-GB/shopping/index.aspx" TargetMode="External"/><Relationship Id="rId5748" Type="http://schemas.openxmlformats.org/officeDocument/2006/relationships/hyperlink" Target="http://catalog2.corning.com/LifeSciences/en-GB/shopping/index.aspx" TargetMode="External"/><Relationship Id="rId5955" Type="http://schemas.openxmlformats.org/officeDocument/2006/relationships/hyperlink" Target="http://catalog2.corning.com/LifeSciences/en-GB/shopping/index.aspx" TargetMode="External"/><Relationship Id="rId8154" Type="http://schemas.openxmlformats.org/officeDocument/2006/relationships/hyperlink" Target="http://catalog2.corning.com/LifeSciences/en-GB/shopping/index.aspx" TargetMode="External"/><Relationship Id="rId8361" Type="http://schemas.openxmlformats.org/officeDocument/2006/relationships/hyperlink" Target="http://catalog2.corning.com/LifeSciences/en-GB/shopping/index.aspx" TargetMode="External"/><Relationship Id="rId9205" Type="http://schemas.openxmlformats.org/officeDocument/2006/relationships/hyperlink" Target="http://catalog2.corning.com/LifeSciences/en-GB/shopping/index.aspx" TargetMode="External"/><Relationship Id="rId40" Type="http://schemas.openxmlformats.org/officeDocument/2006/relationships/hyperlink" Target="http://catalog2.corning.com/LifeSciences/en-GB/shopping/index.aspx" TargetMode="External"/><Relationship Id="rId1401" Type="http://schemas.openxmlformats.org/officeDocument/2006/relationships/hyperlink" Target="http://catalog2.corning.com/LifeSciences/en-GB/shopping/index.aspx" TargetMode="External"/><Relationship Id="rId3299" Type="http://schemas.openxmlformats.org/officeDocument/2006/relationships/hyperlink" Target="http://catalog2.corning.com/LifeSciences/en-GB/shopping/index.aspx" TargetMode="External"/><Relationship Id="rId4557" Type="http://schemas.openxmlformats.org/officeDocument/2006/relationships/hyperlink" Target="http://catalog2.corning.com/LifeSciences/en-GB/shopping/index.aspx" TargetMode="External"/><Relationship Id="rId4764" Type="http://schemas.openxmlformats.org/officeDocument/2006/relationships/hyperlink" Target="http://catalog2.corning.com/LifeSciences/en-GB/shopping/index.aspx" TargetMode="External"/><Relationship Id="rId5608" Type="http://schemas.openxmlformats.org/officeDocument/2006/relationships/hyperlink" Target="http://catalog2.corning.com/LifeSciences/en-GB/shopping/index.aspx" TargetMode="External"/><Relationship Id="rId7170" Type="http://schemas.openxmlformats.org/officeDocument/2006/relationships/hyperlink" Target="http://catalog2.corning.com/LifeSciences/en-GB/shopping/index.aspx" TargetMode="External"/><Relationship Id="rId8014" Type="http://schemas.openxmlformats.org/officeDocument/2006/relationships/hyperlink" Target="http://catalog2.corning.com/LifeSciences/en-GB/shopping/index.aspx" TargetMode="External"/><Relationship Id="rId8221" Type="http://schemas.openxmlformats.org/officeDocument/2006/relationships/hyperlink" Target="http://catalog2.corning.com/LifeSciences/en-GB/shopping/index.aspx" TargetMode="External"/><Relationship Id="rId3159" Type="http://schemas.openxmlformats.org/officeDocument/2006/relationships/hyperlink" Target="http://catalog2.corning.com/LifeSciences/en-GB/shopping/index.aspx" TargetMode="External"/><Relationship Id="rId3366" Type="http://schemas.openxmlformats.org/officeDocument/2006/relationships/hyperlink" Target="http://catalog2.corning.com/LifeSciences/en-GB/shopping/index.aspx" TargetMode="External"/><Relationship Id="rId3573" Type="http://schemas.openxmlformats.org/officeDocument/2006/relationships/hyperlink" Target="http://catalog2.corning.com/LifeSciences/en-GB/shopping/index.aspx" TargetMode="External"/><Relationship Id="rId4417" Type="http://schemas.openxmlformats.org/officeDocument/2006/relationships/hyperlink" Target="http://catalog2.corning.com/LifeSciences/en-GB/shopping/index.aspx" TargetMode="External"/><Relationship Id="rId4971" Type="http://schemas.openxmlformats.org/officeDocument/2006/relationships/hyperlink" Target="http://catalog2.corning.com/LifeSciences/en-GB/shopping/index.aspx" TargetMode="External"/><Relationship Id="rId5815" Type="http://schemas.openxmlformats.org/officeDocument/2006/relationships/hyperlink" Target="http://catalog2.corning.com/LifeSciences/en-GB/shopping/index.aspx" TargetMode="External"/><Relationship Id="rId7030" Type="http://schemas.openxmlformats.org/officeDocument/2006/relationships/hyperlink" Target="http://catalog2.corning.com/LifeSciences/en-GB/shopping/index.aspx" TargetMode="External"/><Relationship Id="rId287" Type="http://schemas.openxmlformats.org/officeDocument/2006/relationships/hyperlink" Target="http://catalog2.corning.com/LifeSciences/en-GB/shopping/index.aspx" TargetMode="External"/><Relationship Id="rId494" Type="http://schemas.openxmlformats.org/officeDocument/2006/relationships/hyperlink" Target="http://catalog2.corning.com/LifeSciences/en-GB/shopping/index.aspx" TargetMode="External"/><Relationship Id="rId2175" Type="http://schemas.openxmlformats.org/officeDocument/2006/relationships/hyperlink" Target="http://www.corning.com/worldwide/en/products/life-sciences/resources/brands/falcon-brand-products.html" TargetMode="External"/><Relationship Id="rId2382" Type="http://schemas.openxmlformats.org/officeDocument/2006/relationships/hyperlink" Target="http://www.corning.com/worldwide/en/products/life-sciences/resources/brands/axygen-brand-products.html" TargetMode="External"/><Relationship Id="rId3019" Type="http://schemas.openxmlformats.org/officeDocument/2006/relationships/hyperlink" Target="http://catalog2.corning.com/LifeSciences/en-GB/shopping/index.aspx" TargetMode="External"/><Relationship Id="rId3226" Type="http://schemas.openxmlformats.org/officeDocument/2006/relationships/hyperlink" Target="http://catalog2.corning.com/LifeSciences/en-GB/shopping/index.aspx" TargetMode="External"/><Relationship Id="rId3780" Type="http://schemas.openxmlformats.org/officeDocument/2006/relationships/hyperlink" Target="http://catalog2.corning.com/LifeSciences/en-GB/shopping/index.aspx" TargetMode="External"/><Relationship Id="rId4624" Type="http://schemas.openxmlformats.org/officeDocument/2006/relationships/hyperlink" Target="http://catalog2.corning.com/LifeSciences/en-GB/shopping/index.aspx" TargetMode="External"/><Relationship Id="rId4831" Type="http://schemas.openxmlformats.org/officeDocument/2006/relationships/hyperlink" Target="http://catalog2.corning.com/LifeSciences/en-GB/shopping/index.aspx" TargetMode="External"/><Relationship Id="rId7987" Type="http://schemas.openxmlformats.org/officeDocument/2006/relationships/hyperlink" Target="http://catalog2.corning.com/LifeSciences/en-GB/shopping/index.aspx" TargetMode="External"/><Relationship Id="rId147" Type="http://schemas.openxmlformats.org/officeDocument/2006/relationships/hyperlink" Target="http://catalog2.corning.com/LifeSciences/en-GB/shopping/index.aspx" TargetMode="External"/><Relationship Id="rId354" Type="http://schemas.openxmlformats.org/officeDocument/2006/relationships/hyperlink" Target="http://catalog2.corning.com/LifeSciences/en-GB/shopping/index.aspx" TargetMode="External"/><Relationship Id="rId1191" Type="http://schemas.openxmlformats.org/officeDocument/2006/relationships/hyperlink" Target="http://catalog2.corning.com/LifeSciences/en-GB/shopping/index.aspx" TargetMode="External"/><Relationship Id="rId2035" Type="http://schemas.openxmlformats.org/officeDocument/2006/relationships/hyperlink" Target="http://www.corning.com/worldwide/en/products/life-sciences/resources/brands/falcon-brand-products.html" TargetMode="External"/><Relationship Id="rId3433" Type="http://schemas.openxmlformats.org/officeDocument/2006/relationships/hyperlink" Target="http://catalog2.corning.com/LifeSciences/en-GB/shopping/index.aspx" TargetMode="External"/><Relationship Id="rId3640" Type="http://schemas.openxmlformats.org/officeDocument/2006/relationships/hyperlink" Target="http://catalog2.corning.com/LifeSciences/en-GB/shopping/index.aspx" TargetMode="External"/><Relationship Id="rId6589" Type="http://schemas.openxmlformats.org/officeDocument/2006/relationships/hyperlink" Target="http://catalog2.corning.com/LifeSciences/en-GB/shopping/index.aspx" TargetMode="External"/><Relationship Id="rId6796" Type="http://schemas.openxmlformats.org/officeDocument/2006/relationships/hyperlink" Target="http://catalog2.corning.com/LifeSciences/en-GB/shopping/index.aspx" TargetMode="External"/><Relationship Id="rId7847" Type="http://schemas.openxmlformats.org/officeDocument/2006/relationships/hyperlink" Target="http://catalog2.corning.com/LifeSciences/en-GB/shopping/index.aspx" TargetMode="External"/><Relationship Id="rId9062" Type="http://schemas.openxmlformats.org/officeDocument/2006/relationships/hyperlink" Target="http://catalog2.corning.com/LifeSciences/en-GB/shopping/index.aspx" TargetMode="External"/><Relationship Id="rId561" Type="http://schemas.openxmlformats.org/officeDocument/2006/relationships/hyperlink" Target="http://catalog2.corning.com/LifeSciences/en-GB/shopping/index.aspx" TargetMode="External"/><Relationship Id="rId2242" Type="http://schemas.openxmlformats.org/officeDocument/2006/relationships/hyperlink" Target="http://www.corning.com/worldwide/en/products/life-sciences/resources/brands/falcon-brand-products.html" TargetMode="External"/><Relationship Id="rId3500" Type="http://schemas.openxmlformats.org/officeDocument/2006/relationships/hyperlink" Target="http://catalog2.corning.com/LifeSciences/en-GB/shopping/index.aspx" TargetMode="External"/><Relationship Id="rId5398" Type="http://schemas.openxmlformats.org/officeDocument/2006/relationships/hyperlink" Target="http://catalog2.corning.com/LifeSciences/en-GB/shopping/index.aspx" TargetMode="External"/><Relationship Id="rId6449" Type="http://schemas.openxmlformats.org/officeDocument/2006/relationships/hyperlink" Target="http://catalog2.corning.com/LifeSciences/en-GB/shopping/index.aspx" TargetMode="External"/><Relationship Id="rId6656" Type="http://schemas.openxmlformats.org/officeDocument/2006/relationships/hyperlink" Target="http://catalog2.corning.com/LifeSciences/en-GB/shopping/index.aspx" TargetMode="External"/><Relationship Id="rId6863" Type="http://schemas.openxmlformats.org/officeDocument/2006/relationships/hyperlink" Target="http://catalog2.corning.com/LifeSciences/en-GB/shopping/index.aspx" TargetMode="External"/><Relationship Id="rId7707" Type="http://schemas.openxmlformats.org/officeDocument/2006/relationships/hyperlink" Target="http://catalog2.corning.com/LifeSciences/en-GB/shopping/index.aspx" TargetMode="External"/><Relationship Id="rId7914" Type="http://schemas.openxmlformats.org/officeDocument/2006/relationships/hyperlink" Target="http://catalog2.corning.com/LifeSciences/en-GB/shopping/index.aspx" TargetMode="External"/><Relationship Id="rId214" Type="http://schemas.openxmlformats.org/officeDocument/2006/relationships/hyperlink" Target="http://catalog2.corning.com/LifeSciences/en-GB/shopping/index.aspx" TargetMode="External"/><Relationship Id="rId421" Type="http://schemas.openxmlformats.org/officeDocument/2006/relationships/hyperlink" Target="http://catalog2.corning.com/LifeSciences/en-GB/shopping/index.aspx" TargetMode="External"/><Relationship Id="rId1051" Type="http://schemas.openxmlformats.org/officeDocument/2006/relationships/hyperlink" Target="http://catalog2.corning.com/LifeSciences/en-GB/shopping/index.aspx" TargetMode="External"/><Relationship Id="rId2102" Type="http://schemas.openxmlformats.org/officeDocument/2006/relationships/hyperlink" Target="http://www.corning.com/worldwide/en/products/life-sciences/resources/brands/falcon-brand-products.html" TargetMode="External"/><Relationship Id="rId5258" Type="http://schemas.openxmlformats.org/officeDocument/2006/relationships/hyperlink" Target="http://catalog2.corning.com/LifeSciences/en-GB/shopping/index.aspx" TargetMode="External"/><Relationship Id="rId5465" Type="http://schemas.openxmlformats.org/officeDocument/2006/relationships/hyperlink" Target="http://catalog2.corning.com/LifeSciences/en-GB/shopping/index.aspx" TargetMode="External"/><Relationship Id="rId5672" Type="http://schemas.openxmlformats.org/officeDocument/2006/relationships/hyperlink" Target="http://catalog2.corning.com/LifeSciences/en-GB/shopping/index.aspx" TargetMode="External"/><Relationship Id="rId6309" Type="http://schemas.openxmlformats.org/officeDocument/2006/relationships/hyperlink" Target="http://catalog2.corning.com/LifeSciences/en-GB/shopping/index.aspx" TargetMode="External"/><Relationship Id="rId6516" Type="http://schemas.openxmlformats.org/officeDocument/2006/relationships/hyperlink" Target="http://catalog2.corning.com/LifeSciences/en-GB/shopping/index.aspx" TargetMode="External"/><Relationship Id="rId6723" Type="http://schemas.openxmlformats.org/officeDocument/2006/relationships/hyperlink" Target="http://catalog2.corning.com/LifeSciences/en-GB/shopping/index.aspx" TargetMode="External"/><Relationship Id="rId6930" Type="http://schemas.openxmlformats.org/officeDocument/2006/relationships/hyperlink" Target="http://catalog2.corning.com/LifeSciences/en-GB/shopping/index.aspx" TargetMode="External"/><Relationship Id="rId1868" Type="http://schemas.openxmlformats.org/officeDocument/2006/relationships/hyperlink" Target="http://www.corning.com/worldwide/en/products/life-sciences/resources/brands/falcon-brand-products.html" TargetMode="External"/><Relationship Id="rId4067" Type="http://schemas.openxmlformats.org/officeDocument/2006/relationships/hyperlink" Target="http://catalog2.corning.com/LifeSciences/en-GB/shopping/index.aspx" TargetMode="External"/><Relationship Id="rId4274" Type="http://schemas.openxmlformats.org/officeDocument/2006/relationships/hyperlink" Target="http://catalog2.corning.com/LifeSciences/en-GB/shopping/index.aspx" TargetMode="External"/><Relationship Id="rId4481" Type="http://schemas.openxmlformats.org/officeDocument/2006/relationships/hyperlink" Target="http://catalog2.corning.com/LifeSciences/en-GB/shopping/index.aspx" TargetMode="External"/><Relationship Id="rId5118" Type="http://schemas.openxmlformats.org/officeDocument/2006/relationships/hyperlink" Target="http://catalog2.corning.com/LifeSciences/en-GB/shopping/index.aspx" TargetMode="External"/><Relationship Id="rId5325" Type="http://schemas.openxmlformats.org/officeDocument/2006/relationships/hyperlink" Target="http://catalog2.corning.com/LifeSciences/en-GB/shopping/index.aspx" TargetMode="External"/><Relationship Id="rId5532" Type="http://schemas.openxmlformats.org/officeDocument/2006/relationships/hyperlink" Target="http://catalog2.corning.com/LifeSciences/en-GB/shopping/index.aspx" TargetMode="External"/><Relationship Id="rId8688" Type="http://schemas.openxmlformats.org/officeDocument/2006/relationships/hyperlink" Target="http://catalog2.corning.com/LifeSciences/en-GB/shopping/index.aspx" TargetMode="External"/><Relationship Id="rId8895" Type="http://schemas.openxmlformats.org/officeDocument/2006/relationships/hyperlink" Target="http://catalog2.corning.com/LifeSciences/en-GB/shopping/index.aspx" TargetMode="External"/><Relationship Id="rId2919" Type="http://schemas.openxmlformats.org/officeDocument/2006/relationships/hyperlink" Target="http://www.corning.com/worldwide/en/products/life-sciences/resources/brands/axygen-brand-products.html" TargetMode="External"/><Relationship Id="rId3083" Type="http://schemas.openxmlformats.org/officeDocument/2006/relationships/hyperlink" Target="http://catalog2.corning.com/LifeSciences/en-GB/shopping/index.aspx" TargetMode="External"/><Relationship Id="rId3290" Type="http://schemas.openxmlformats.org/officeDocument/2006/relationships/hyperlink" Target="http://catalog2.corning.com/LifeSciences/en-GB/shopping/index.aspx" TargetMode="External"/><Relationship Id="rId4134" Type="http://schemas.openxmlformats.org/officeDocument/2006/relationships/hyperlink" Target="http://catalog2.corning.com/LifeSciences/en-GB/shopping/index.aspx" TargetMode="External"/><Relationship Id="rId4341" Type="http://schemas.openxmlformats.org/officeDocument/2006/relationships/hyperlink" Target="http://catalog2.corning.com/LifeSciences/en-GB/shopping/index.aspx" TargetMode="External"/><Relationship Id="rId7497" Type="http://schemas.openxmlformats.org/officeDocument/2006/relationships/hyperlink" Target="http://catalog2.corning.com/LifeSciences/en-GB/shopping/index.aspx" TargetMode="External"/><Relationship Id="rId8548" Type="http://schemas.openxmlformats.org/officeDocument/2006/relationships/hyperlink" Target="http://catalog2.corning.com/LifeSciences/en-GB/shopping/index.aspx" TargetMode="External"/><Relationship Id="rId1728" Type="http://schemas.openxmlformats.org/officeDocument/2006/relationships/hyperlink" Target="http://www.corning.com/worldwide/en/products/life-sciences/resources/brands/falcon-brand-products.html" TargetMode="External"/><Relationship Id="rId1935" Type="http://schemas.openxmlformats.org/officeDocument/2006/relationships/hyperlink" Target="http://www.corning.com/worldwide/en/products/life-sciences/resources/brands/falcon-brand-products.html" TargetMode="External"/><Relationship Id="rId3150" Type="http://schemas.openxmlformats.org/officeDocument/2006/relationships/hyperlink" Target="http://catalog2.corning.com/LifeSciences/en-GB/shopping/index.aspx" TargetMode="External"/><Relationship Id="rId4201" Type="http://schemas.openxmlformats.org/officeDocument/2006/relationships/hyperlink" Target="http://catalog2.corning.com/LifeSciences/en-GB/shopping/index.aspx" TargetMode="External"/><Relationship Id="rId6099" Type="http://schemas.openxmlformats.org/officeDocument/2006/relationships/hyperlink" Target="http://catalog2.corning.com/LifeSciences/en-GB/shopping/index.aspx" TargetMode="External"/><Relationship Id="rId7357" Type="http://schemas.openxmlformats.org/officeDocument/2006/relationships/hyperlink" Target="http://catalog2.corning.com/LifeSciences/en-GB/shopping/index.aspx" TargetMode="External"/><Relationship Id="rId8408" Type="http://schemas.openxmlformats.org/officeDocument/2006/relationships/hyperlink" Target="http://catalog2.corning.com/LifeSciences/en-GB/shopping/index.aspx" TargetMode="External"/><Relationship Id="rId8755" Type="http://schemas.openxmlformats.org/officeDocument/2006/relationships/hyperlink" Target="http://catalog2.corning.com/LifeSciences/en-GB/shopping/index.aspx" TargetMode="External"/><Relationship Id="rId8962" Type="http://schemas.openxmlformats.org/officeDocument/2006/relationships/hyperlink" Target="http://catalog2.corning.com/LifeSciences/en-GB/shopping/index.aspx" TargetMode="External"/><Relationship Id="rId3010" Type="http://schemas.openxmlformats.org/officeDocument/2006/relationships/hyperlink" Target="http://catalog2.corning.com/LifeSciences/en-GB/shopping/index.aspx" TargetMode="External"/><Relationship Id="rId6166" Type="http://schemas.openxmlformats.org/officeDocument/2006/relationships/hyperlink" Target="http://catalog2.corning.com/LifeSciences/en-GB/shopping/index.aspx" TargetMode="External"/><Relationship Id="rId7564" Type="http://schemas.openxmlformats.org/officeDocument/2006/relationships/hyperlink" Target="http://catalog2.corning.com/LifeSciences/en-GB/shopping/index.aspx" TargetMode="External"/><Relationship Id="rId7771" Type="http://schemas.openxmlformats.org/officeDocument/2006/relationships/hyperlink" Target="http://catalog2.corning.com/LifeSciences/en-GB/shopping/index.aspx" TargetMode="External"/><Relationship Id="rId8615" Type="http://schemas.openxmlformats.org/officeDocument/2006/relationships/hyperlink" Target="http://catalog2.corning.com/LifeSciences/en-GB/shopping/index.aspx" TargetMode="External"/><Relationship Id="rId8822" Type="http://schemas.openxmlformats.org/officeDocument/2006/relationships/hyperlink" Target="http://catalog2.corning.com/LifeSciences/en-GB/shopping/index.aspx" TargetMode="External"/><Relationship Id="rId3967" Type="http://schemas.openxmlformats.org/officeDocument/2006/relationships/hyperlink" Target="http://catalog2.corning.com/LifeSciences/en-GB/shopping/index.aspx" TargetMode="External"/><Relationship Id="rId6373" Type="http://schemas.openxmlformats.org/officeDocument/2006/relationships/hyperlink" Target="http://catalog2.corning.com/LifeSciences/en-GB/shopping/index.aspx" TargetMode="External"/><Relationship Id="rId6580" Type="http://schemas.openxmlformats.org/officeDocument/2006/relationships/hyperlink" Target="http://catalog2.corning.com/LifeSciences/en-GB/shopping/index.aspx" TargetMode="External"/><Relationship Id="rId7217" Type="http://schemas.openxmlformats.org/officeDocument/2006/relationships/hyperlink" Target="http://catalog2.corning.com/LifeSciences/en-GB/shopping/index.aspx" TargetMode="External"/><Relationship Id="rId7424" Type="http://schemas.openxmlformats.org/officeDocument/2006/relationships/hyperlink" Target="http://catalog2.corning.com/LifeSciences/en-GB/shopping/index.aspx" TargetMode="External"/><Relationship Id="rId7631" Type="http://schemas.openxmlformats.org/officeDocument/2006/relationships/hyperlink" Target="http://catalog2.corning.com/LifeSciences/en-GB/shopping/index.aspx" TargetMode="External"/><Relationship Id="rId4" Type="http://schemas.openxmlformats.org/officeDocument/2006/relationships/hyperlink" Target="http://catalog2.corning.com/LifeSciences/en-GB/shopping/index.aspx" TargetMode="External"/><Relationship Id="rId888" Type="http://schemas.openxmlformats.org/officeDocument/2006/relationships/hyperlink" Target="http://catalog2.corning.com/LifeSciences/en-GB/shopping/index.aspx" TargetMode="External"/><Relationship Id="rId2569" Type="http://schemas.openxmlformats.org/officeDocument/2006/relationships/hyperlink" Target="http://www.corning.com/worldwide/en/products/life-sciences/resources/brands/axygen-brand-products.html" TargetMode="External"/><Relationship Id="rId2776" Type="http://schemas.openxmlformats.org/officeDocument/2006/relationships/hyperlink" Target="http://www.corning.com/worldwide/en/products/life-sciences/resources/brands/axygen-brand-products.html" TargetMode="External"/><Relationship Id="rId2983" Type="http://schemas.openxmlformats.org/officeDocument/2006/relationships/hyperlink" Target="http://catalog2.corning.com/LifeSciences/en-GB/shopping/index.aspx" TargetMode="External"/><Relationship Id="rId3827" Type="http://schemas.openxmlformats.org/officeDocument/2006/relationships/hyperlink" Target="http://catalog2.corning.com/LifeSciences/en-GB/shopping/index.aspx" TargetMode="External"/><Relationship Id="rId5182" Type="http://schemas.openxmlformats.org/officeDocument/2006/relationships/hyperlink" Target="http://catalog2.corning.com/LifeSciences/en-GB/shopping/index.aspx" TargetMode="External"/><Relationship Id="rId6026" Type="http://schemas.openxmlformats.org/officeDocument/2006/relationships/hyperlink" Target="http://catalog2.corning.com/LifeSciences/en-GB/shopping/index.aspx" TargetMode="External"/><Relationship Id="rId6233" Type="http://schemas.openxmlformats.org/officeDocument/2006/relationships/hyperlink" Target="http://catalog2.corning.com/LifeSciences/en-GB/shopping/index.aspx" TargetMode="External"/><Relationship Id="rId6440" Type="http://schemas.openxmlformats.org/officeDocument/2006/relationships/hyperlink" Target="http://catalog2.corning.com/LifeSciences/en-GB/shopping/index.aspx" TargetMode="External"/><Relationship Id="rId9389" Type="http://schemas.openxmlformats.org/officeDocument/2006/relationships/hyperlink" Target="http://catalog2.corning.com/LifeSciences/en-GB/shopping/index.aspx" TargetMode="External"/><Relationship Id="rId748" Type="http://schemas.openxmlformats.org/officeDocument/2006/relationships/hyperlink" Target="http://catalog2.corning.com/LifeSciences/en-GB/shopping/index.aspx" TargetMode="External"/><Relationship Id="rId955" Type="http://schemas.openxmlformats.org/officeDocument/2006/relationships/hyperlink" Target="http://catalog2.corning.com/LifeSciences/en-GB/shopping/index.aspx" TargetMode="External"/><Relationship Id="rId1378" Type="http://schemas.openxmlformats.org/officeDocument/2006/relationships/hyperlink" Target="http://catalog2.corning.com/LifeSciences/en-GB/shopping/index.aspx" TargetMode="External"/><Relationship Id="rId1585" Type="http://schemas.openxmlformats.org/officeDocument/2006/relationships/hyperlink" Target="http://catalog2.corning.com/LifeSciences/en-GB/shopping/index.aspx" TargetMode="External"/><Relationship Id="rId1792" Type="http://schemas.openxmlformats.org/officeDocument/2006/relationships/hyperlink" Target="http://www.corning.com/worldwide/en/products/life-sciences/resources/brands/falcon-brand-products.html" TargetMode="External"/><Relationship Id="rId2429" Type="http://schemas.openxmlformats.org/officeDocument/2006/relationships/hyperlink" Target="http://www.corning.com/worldwide/en/products/life-sciences/resources/brands/axygen-brand-products.html" TargetMode="External"/><Relationship Id="rId2636" Type="http://schemas.openxmlformats.org/officeDocument/2006/relationships/hyperlink" Target="http://www.corning.com/worldwide/en/products/life-sciences/resources/brands/axygen-brand-products.html" TargetMode="External"/><Relationship Id="rId2843" Type="http://schemas.openxmlformats.org/officeDocument/2006/relationships/hyperlink" Target="http://www.corning.com/worldwide/en/products/life-sciences/resources/brands/axygen-brand-products.html" TargetMode="External"/><Relationship Id="rId5042" Type="http://schemas.openxmlformats.org/officeDocument/2006/relationships/hyperlink" Target="http://catalog2.corning.com/LifeSciences/en-GB/shopping/index.aspx" TargetMode="External"/><Relationship Id="rId5999" Type="http://schemas.openxmlformats.org/officeDocument/2006/relationships/hyperlink" Target="http://catalog2.corning.com/LifeSciences/en-GB/shopping/index.aspx" TargetMode="External"/><Relationship Id="rId6300" Type="http://schemas.openxmlformats.org/officeDocument/2006/relationships/hyperlink" Target="http://catalog2.corning.com/LifeSciences/en-GB/shopping/index.aspx" TargetMode="External"/><Relationship Id="rId8198" Type="http://schemas.openxmlformats.org/officeDocument/2006/relationships/hyperlink" Target="http://catalog2.corning.com/LifeSciences/en-GB/shopping/index.aspx" TargetMode="External"/><Relationship Id="rId9249" Type="http://schemas.openxmlformats.org/officeDocument/2006/relationships/hyperlink" Target="http://catalog2.corning.com/LifeSciences/en-GB/shopping/index.aspx" TargetMode="External"/><Relationship Id="rId84" Type="http://schemas.openxmlformats.org/officeDocument/2006/relationships/hyperlink" Target="http://catalog2.corning.com/LifeSciences/en-GB/shopping/index.aspx" TargetMode="External"/><Relationship Id="rId608" Type="http://schemas.openxmlformats.org/officeDocument/2006/relationships/hyperlink" Target="http://catalog2.corning.com/LifeSciences/en-GB/shopping/index.aspx" TargetMode="External"/><Relationship Id="rId815" Type="http://schemas.openxmlformats.org/officeDocument/2006/relationships/hyperlink" Target="http://catalog2.corning.com/LifeSciences/en-GB/shopping/index.aspx" TargetMode="External"/><Relationship Id="rId1238" Type="http://schemas.openxmlformats.org/officeDocument/2006/relationships/hyperlink" Target="http://catalog2.corning.com/LifeSciences/en-GB/shopping/index.aspx" TargetMode="External"/><Relationship Id="rId1445" Type="http://schemas.openxmlformats.org/officeDocument/2006/relationships/hyperlink" Target="http://catalog2.corning.com/LifeSciences/en-GB/shopping/index.aspx" TargetMode="External"/><Relationship Id="rId1652" Type="http://schemas.openxmlformats.org/officeDocument/2006/relationships/hyperlink" Target="http://catalog2.corning.com/LifeSciences/en-GB/shopping/index.aspx" TargetMode="External"/><Relationship Id="rId8058" Type="http://schemas.openxmlformats.org/officeDocument/2006/relationships/hyperlink" Target="http://catalog2.corning.com/LifeSciences/en-GB/shopping/index.aspx" TargetMode="External"/><Relationship Id="rId8265" Type="http://schemas.openxmlformats.org/officeDocument/2006/relationships/hyperlink" Target="http://catalog2.corning.com/LifeSciences/en-GB/shopping/index.aspx" TargetMode="External"/><Relationship Id="rId8472" Type="http://schemas.openxmlformats.org/officeDocument/2006/relationships/hyperlink" Target="http://catalog2.corning.com/LifeSciences/en-GB/shopping/index.aspx" TargetMode="External"/><Relationship Id="rId9109" Type="http://schemas.openxmlformats.org/officeDocument/2006/relationships/hyperlink" Target="http://catalog2.corning.com/LifeSciences/en-GB/shopping/index.aspx" TargetMode="External"/><Relationship Id="rId9316" Type="http://schemas.openxmlformats.org/officeDocument/2006/relationships/hyperlink" Target="http://catalog2.corning.com/LifeSciences/en-GB/shopping/index.aspx" TargetMode="External"/><Relationship Id="rId1305" Type="http://schemas.openxmlformats.org/officeDocument/2006/relationships/hyperlink" Target="http://catalog2.corning.com/LifeSciences/en-GB/shopping/index.aspx" TargetMode="External"/><Relationship Id="rId2703" Type="http://schemas.openxmlformats.org/officeDocument/2006/relationships/hyperlink" Target="http://www.corning.com/worldwide/en/products/life-sciences/resources/brands/axygen-brand-products.html" TargetMode="External"/><Relationship Id="rId2910" Type="http://schemas.openxmlformats.org/officeDocument/2006/relationships/hyperlink" Target="http://www.corning.com/worldwide/en/products/life-sciences/resources/brands/axygen-brand-products.html" TargetMode="External"/><Relationship Id="rId5859" Type="http://schemas.openxmlformats.org/officeDocument/2006/relationships/hyperlink" Target="http://catalog2.corning.com/LifeSciences/en-GB/shopping/index.aspx" TargetMode="External"/><Relationship Id="rId7074" Type="http://schemas.openxmlformats.org/officeDocument/2006/relationships/hyperlink" Target="http://catalog2.corning.com/LifeSciences/en-GB/shopping/index.aspx" TargetMode="External"/><Relationship Id="rId7281" Type="http://schemas.openxmlformats.org/officeDocument/2006/relationships/hyperlink" Target="http://catalog2.corning.com/LifeSciences/en-GB/shopping/index.aspx" TargetMode="External"/><Relationship Id="rId8125" Type="http://schemas.openxmlformats.org/officeDocument/2006/relationships/hyperlink" Target="http://catalog2.corning.com/LifeSciences/en-GB/shopping/index.aspx" TargetMode="External"/><Relationship Id="rId8332" Type="http://schemas.openxmlformats.org/officeDocument/2006/relationships/hyperlink" Target="http://catalog2.corning.com/LifeSciences/en-GB/shopping/index.aspx" TargetMode="External"/><Relationship Id="rId1512" Type="http://schemas.openxmlformats.org/officeDocument/2006/relationships/hyperlink" Target="http://catalog2.corning.com/LifeSciences/en-GB/shopping/index.aspx" TargetMode="External"/><Relationship Id="rId4668" Type="http://schemas.openxmlformats.org/officeDocument/2006/relationships/hyperlink" Target="http://catalog2.corning.com/LifeSciences/en-GB/shopping/index.aspx" TargetMode="External"/><Relationship Id="rId4875" Type="http://schemas.openxmlformats.org/officeDocument/2006/relationships/hyperlink" Target="http://catalog2.corning.com/LifeSciences/en-GB/shopping/index.aspx" TargetMode="External"/><Relationship Id="rId5719" Type="http://schemas.openxmlformats.org/officeDocument/2006/relationships/hyperlink" Target="http://catalog2.corning.com/LifeSciences/en-GB/shopping/index.aspx" TargetMode="External"/><Relationship Id="rId5926" Type="http://schemas.openxmlformats.org/officeDocument/2006/relationships/hyperlink" Target="http://catalog2.corning.com/LifeSciences/en-GB/shopping/index.aspx" TargetMode="External"/><Relationship Id="rId6090" Type="http://schemas.openxmlformats.org/officeDocument/2006/relationships/hyperlink" Target="http://catalog2.corning.com/LifeSciences/en-GB/shopping/index.aspx" TargetMode="External"/><Relationship Id="rId7141" Type="http://schemas.openxmlformats.org/officeDocument/2006/relationships/hyperlink" Target="http://catalog2.corning.com/LifeSciences/en-GB/shopping/index.aspx" TargetMode="External"/><Relationship Id="rId11" Type="http://schemas.openxmlformats.org/officeDocument/2006/relationships/hyperlink" Target="http://catalog2.corning.com/LifeSciences/en-GB/shopping/index.aspx" TargetMode="External"/><Relationship Id="rId398" Type="http://schemas.openxmlformats.org/officeDocument/2006/relationships/hyperlink" Target="http://catalog2.corning.com/LifeSciences/en-GB/shopping/index.aspx" TargetMode="External"/><Relationship Id="rId2079" Type="http://schemas.openxmlformats.org/officeDocument/2006/relationships/hyperlink" Target="http://www.corning.com/worldwide/en/products/life-sciences/resources/brands/falcon-brand-products.html" TargetMode="External"/><Relationship Id="rId3477" Type="http://schemas.openxmlformats.org/officeDocument/2006/relationships/hyperlink" Target="http://catalog2.corning.com/LifeSciences/en-GB/shopping/index.aspx" TargetMode="External"/><Relationship Id="rId3684" Type="http://schemas.openxmlformats.org/officeDocument/2006/relationships/hyperlink" Target="http://catalog2.corning.com/LifeSciences/en-GB/shopping/index.aspx" TargetMode="External"/><Relationship Id="rId3891" Type="http://schemas.openxmlformats.org/officeDocument/2006/relationships/hyperlink" Target="http://catalog2.corning.com/LifeSciences/en-GB/shopping/index.aspx" TargetMode="External"/><Relationship Id="rId4528" Type="http://schemas.openxmlformats.org/officeDocument/2006/relationships/hyperlink" Target="http://catalog2.corning.com/LifeSciences/en-GB/shopping/index.aspx" TargetMode="External"/><Relationship Id="rId4735" Type="http://schemas.openxmlformats.org/officeDocument/2006/relationships/hyperlink" Target="http://catalog2.corning.com/LifeSciences/en-GB/shopping/index.aspx" TargetMode="External"/><Relationship Id="rId4942" Type="http://schemas.openxmlformats.org/officeDocument/2006/relationships/hyperlink" Target="http://catalog2.corning.com/LifeSciences/en-GB/shopping/index.aspx" TargetMode="External"/><Relationship Id="rId2286" Type="http://schemas.openxmlformats.org/officeDocument/2006/relationships/hyperlink" Target="http://www.corning.com/worldwide/en/products/life-sciences/resources/brands/axygen-brand-products.html" TargetMode="External"/><Relationship Id="rId2493" Type="http://schemas.openxmlformats.org/officeDocument/2006/relationships/hyperlink" Target="http://www.corning.com/worldwide/en/products/life-sciences/resources/brands/axygen-brand-products.html" TargetMode="External"/><Relationship Id="rId3337" Type="http://schemas.openxmlformats.org/officeDocument/2006/relationships/hyperlink" Target="http://catalog2.corning.com/LifeSciences/en-GB/shopping/index.aspx" TargetMode="External"/><Relationship Id="rId3544" Type="http://schemas.openxmlformats.org/officeDocument/2006/relationships/hyperlink" Target="http://catalog2.corning.com/LifeSciences/en-GB/shopping/index.aspx" TargetMode="External"/><Relationship Id="rId3751" Type="http://schemas.openxmlformats.org/officeDocument/2006/relationships/hyperlink" Target="http://catalog2.corning.com/LifeSciences/en-GB/shopping/index.aspx" TargetMode="External"/><Relationship Id="rId4802" Type="http://schemas.openxmlformats.org/officeDocument/2006/relationships/hyperlink" Target="http://catalog2.corning.com/LifeSciences/en-GB/shopping/index.aspx" TargetMode="External"/><Relationship Id="rId7001" Type="http://schemas.openxmlformats.org/officeDocument/2006/relationships/hyperlink" Target="http://catalog2.corning.com/LifeSciences/en-GB/shopping/index.aspx" TargetMode="External"/><Relationship Id="rId7958" Type="http://schemas.openxmlformats.org/officeDocument/2006/relationships/hyperlink" Target="http://catalog2.corning.com/LifeSciences/en-GB/shopping/index.aspx" TargetMode="External"/><Relationship Id="rId258" Type="http://schemas.openxmlformats.org/officeDocument/2006/relationships/hyperlink" Target="http://catalog2.corning.com/LifeSciences/en-GB/shopping/index.aspx" TargetMode="External"/><Relationship Id="rId465" Type="http://schemas.openxmlformats.org/officeDocument/2006/relationships/hyperlink" Target="http://catalog2.corning.com/LifeSciences/en-GB/shopping/index.aspx" TargetMode="External"/><Relationship Id="rId672" Type="http://schemas.openxmlformats.org/officeDocument/2006/relationships/hyperlink" Target="http://catalog2.corning.com/LifeSciences/en-GB/shopping/index.aspx" TargetMode="External"/><Relationship Id="rId1095" Type="http://schemas.openxmlformats.org/officeDocument/2006/relationships/hyperlink" Target="http://catalog2.corning.com/LifeSciences/en-GB/shopping/index.aspx" TargetMode="External"/><Relationship Id="rId2146" Type="http://schemas.openxmlformats.org/officeDocument/2006/relationships/hyperlink" Target="http://www.corning.com/worldwide/en/products/life-sciences/resources/brands/falcon-brand-products.html" TargetMode="External"/><Relationship Id="rId2353" Type="http://schemas.openxmlformats.org/officeDocument/2006/relationships/hyperlink" Target="http://www.corning.com/worldwide/en/products/life-sciences/resources/brands/axygen-brand-products.html" TargetMode="External"/><Relationship Id="rId2560" Type="http://schemas.openxmlformats.org/officeDocument/2006/relationships/hyperlink" Target="http://www.corning.com/worldwide/en/products/life-sciences/resources/brands/axygen-brand-products.html" TargetMode="External"/><Relationship Id="rId3404" Type="http://schemas.openxmlformats.org/officeDocument/2006/relationships/hyperlink" Target="http://catalog2.corning.com/LifeSciences/en-GB/shopping/index.aspx" TargetMode="External"/><Relationship Id="rId3611" Type="http://schemas.openxmlformats.org/officeDocument/2006/relationships/hyperlink" Target="http://catalog2.corning.com/LifeSciences/en-GB/shopping/index.aspx" TargetMode="External"/><Relationship Id="rId6767" Type="http://schemas.openxmlformats.org/officeDocument/2006/relationships/hyperlink" Target="http://catalog2.corning.com/LifeSciences/en-GB/shopping/index.aspx" TargetMode="External"/><Relationship Id="rId6974" Type="http://schemas.openxmlformats.org/officeDocument/2006/relationships/hyperlink" Target="http://catalog2.corning.com/LifeSciences/en-GB/shopping/index.aspx" TargetMode="External"/><Relationship Id="rId7818" Type="http://schemas.openxmlformats.org/officeDocument/2006/relationships/hyperlink" Target="http://catalog2.corning.com/LifeSciences/en-GB/shopping/index.aspx" TargetMode="External"/><Relationship Id="rId9173" Type="http://schemas.openxmlformats.org/officeDocument/2006/relationships/hyperlink" Target="http://catalog2.corning.com/LifeSciences/en-GB/shopping/index.aspx" TargetMode="External"/><Relationship Id="rId9380" Type="http://schemas.openxmlformats.org/officeDocument/2006/relationships/hyperlink" Target="http://catalog2.corning.com/LifeSciences/en-GB/shopping/index.aspx" TargetMode="External"/><Relationship Id="rId118" Type="http://schemas.openxmlformats.org/officeDocument/2006/relationships/hyperlink" Target="http://catalog2.corning.com/LifeSciences/en-GB/shopping/index.aspx" TargetMode="External"/><Relationship Id="rId325" Type="http://schemas.openxmlformats.org/officeDocument/2006/relationships/hyperlink" Target="http://catalog2.corning.com/LifeSciences/en-GB/shopping/index.aspx" TargetMode="External"/><Relationship Id="rId532" Type="http://schemas.openxmlformats.org/officeDocument/2006/relationships/hyperlink" Target="http://catalog2.corning.com/LifeSciences/en-GB/shopping/index.aspx" TargetMode="External"/><Relationship Id="rId1162" Type="http://schemas.openxmlformats.org/officeDocument/2006/relationships/hyperlink" Target="http://catalog2.corning.com/LifeSciences/en-GB/shopping/index.aspx" TargetMode="External"/><Relationship Id="rId2006" Type="http://schemas.openxmlformats.org/officeDocument/2006/relationships/hyperlink" Target="http://www.corning.com/worldwide/en/products/life-sciences/resources/brands/falcon-brand-products.html" TargetMode="External"/><Relationship Id="rId2213" Type="http://schemas.openxmlformats.org/officeDocument/2006/relationships/hyperlink" Target="http://www.corning.com/worldwide/en/products/life-sciences/resources/brands/falcon-brand-products.html" TargetMode="External"/><Relationship Id="rId2420" Type="http://schemas.openxmlformats.org/officeDocument/2006/relationships/hyperlink" Target="http://www.corning.com/worldwide/en/products/life-sciences/resources/brands/axygen-brand-products.html" TargetMode="External"/><Relationship Id="rId5369" Type="http://schemas.openxmlformats.org/officeDocument/2006/relationships/hyperlink" Target="http://catalog2.corning.com/LifeSciences/en-GB/shopping/index.aspx" TargetMode="External"/><Relationship Id="rId5576" Type="http://schemas.openxmlformats.org/officeDocument/2006/relationships/hyperlink" Target="http://catalog2.corning.com/LifeSciences/en-GB/shopping/index.aspx" TargetMode="External"/><Relationship Id="rId5783" Type="http://schemas.openxmlformats.org/officeDocument/2006/relationships/hyperlink" Target="http://catalog2.corning.com/LifeSciences/en-GB/shopping/index.aspx" TargetMode="External"/><Relationship Id="rId6627" Type="http://schemas.openxmlformats.org/officeDocument/2006/relationships/hyperlink" Target="http://catalog2.corning.com/LifeSciences/en-GB/shopping/index.aspx" TargetMode="External"/><Relationship Id="rId9033" Type="http://schemas.openxmlformats.org/officeDocument/2006/relationships/hyperlink" Target="http://catalog2.corning.com/LifeSciences/en-GB/shopping/index.aspx" TargetMode="External"/><Relationship Id="rId9240" Type="http://schemas.openxmlformats.org/officeDocument/2006/relationships/hyperlink" Target="http://catalog2.corning.com/LifeSciences/en-GB/shopping/index.aspx" TargetMode="External"/><Relationship Id="rId1022" Type="http://schemas.openxmlformats.org/officeDocument/2006/relationships/hyperlink" Target="http://catalog2.corning.com/LifeSciences/en-GB/shopping/index.aspx" TargetMode="External"/><Relationship Id="rId4178" Type="http://schemas.openxmlformats.org/officeDocument/2006/relationships/hyperlink" Target="http://catalog2.corning.com/LifeSciences/en-GB/shopping/index.aspx" TargetMode="External"/><Relationship Id="rId4385" Type="http://schemas.openxmlformats.org/officeDocument/2006/relationships/hyperlink" Target="http://catalog2.corning.com/LifeSciences/en-GB/shopping/index.aspx" TargetMode="External"/><Relationship Id="rId4592" Type="http://schemas.openxmlformats.org/officeDocument/2006/relationships/hyperlink" Target="http://catalog2.corning.com/LifeSciences/en-GB/shopping/index.aspx" TargetMode="External"/><Relationship Id="rId5229" Type="http://schemas.openxmlformats.org/officeDocument/2006/relationships/hyperlink" Target="http://catalog2.corning.com/LifeSciences/en-GB/shopping/index.aspx" TargetMode="External"/><Relationship Id="rId5436" Type="http://schemas.openxmlformats.org/officeDocument/2006/relationships/hyperlink" Target="http://catalog2.corning.com/LifeSciences/en-GB/shopping/index.aspx" TargetMode="External"/><Relationship Id="rId5990" Type="http://schemas.openxmlformats.org/officeDocument/2006/relationships/hyperlink" Target="http://catalog2.corning.com/LifeSciences/en-GB/shopping/index.aspx" TargetMode="External"/><Relationship Id="rId6834" Type="http://schemas.openxmlformats.org/officeDocument/2006/relationships/hyperlink" Target="http://catalog2.corning.com/LifeSciences/en-GB/shopping/index.aspx" TargetMode="External"/><Relationship Id="rId9100" Type="http://schemas.openxmlformats.org/officeDocument/2006/relationships/hyperlink" Target="http://catalog2.corning.com/LifeSciences/en-GB/shopping/index.aspx" TargetMode="External"/><Relationship Id="rId1979" Type="http://schemas.openxmlformats.org/officeDocument/2006/relationships/hyperlink" Target="http://www.corning.com/worldwide/en/products/life-sciences/resources/brands/falcon-brand-products.html" TargetMode="External"/><Relationship Id="rId3194" Type="http://schemas.openxmlformats.org/officeDocument/2006/relationships/hyperlink" Target="http://catalog2.corning.com/LifeSciences/en-GB/shopping/index.aspx" TargetMode="External"/><Relationship Id="rId4038" Type="http://schemas.openxmlformats.org/officeDocument/2006/relationships/hyperlink" Target="http://catalog2.corning.com/LifeSciences/en-GB/shopping/index.aspx" TargetMode="External"/><Relationship Id="rId4245" Type="http://schemas.openxmlformats.org/officeDocument/2006/relationships/hyperlink" Target="http://catalog2.corning.com/LifeSciences/en-GB/shopping/index.aspx" TargetMode="External"/><Relationship Id="rId5643" Type="http://schemas.openxmlformats.org/officeDocument/2006/relationships/hyperlink" Target="http://catalog2.corning.com/LifeSciences/en-GB/shopping/index.aspx" TargetMode="External"/><Relationship Id="rId5850" Type="http://schemas.openxmlformats.org/officeDocument/2006/relationships/hyperlink" Target="http://catalog2.corning.com/LifeSciences/en-GB/shopping/index.aspx" TargetMode="External"/><Relationship Id="rId6901" Type="http://schemas.openxmlformats.org/officeDocument/2006/relationships/hyperlink" Target="http://catalog2.corning.com/LifeSciences/en-GB/shopping/index.aspx" TargetMode="External"/><Relationship Id="rId8799" Type="http://schemas.openxmlformats.org/officeDocument/2006/relationships/hyperlink" Target="http://catalog2.corning.com/LifeSciences/en-GB/shopping/index.aspx" TargetMode="External"/><Relationship Id="rId1839" Type="http://schemas.openxmlformats.org/officeDocument/2006/relationships/hyperlink" Target="http://www.corning.com/worldwide/en/products/life-sciences/resources/brands/falcon-brand-products.html" TargetMode="External"/><Relationship Id="rId3054" Type="http://schemas.openxmlformats.org/officeDocument/2006/relationships/hyperlink" Target="http://catalog2.corning.com/LifeSciences/en-GB/shopping/index.aspx" TargetMode="External"/><Relationship Id="rId4452" Type="http://schemas.openxmlformats.org/officeDocument/2006/relationships/hyperlink" Target="http://catalog2.corning.com/LifeSciences/en-GB/shopping/index.aspx" TargetMode="External"/><Relationship Id="rId5503" Type="http://schemas.openxmlformats.org/officeDocument/2006/relationships/hyperlink" Target="http://catalog2.corning.com/LifeSciences/en-GB/shopping/index.aspx" TargetMode="External"/><Relationship Id="rId5710" Type="http://schemas.openxmlformats.org/officeDocument/2006/relationships/hyperlink" Target="http://catalog2.corning.com/LifeSciences/en-GB/shopping/index.aspx" TargetMode="External"/><Relationship Id="rId8659" Type="http://schemas.openxmlformats.org/officeDocument/2006/relationships/hyperlink" Target="http://catalog2.corning.com/LifeSciences/en-GB/shopping/index.aspx" TargetMode="External"/><Relationship Id="rId8866" Type="http://schemas.openxmlformats.org/officeDocument/2006/relationships/hyperlink" Target="http://catalog2.corning.com/LifeSciences/en-GB/shopping/index.aspx" TargetMode="External"/><Relationship Id="rId182" Type="http://schemas.openxmlformats.org/officeDocument/2006/relationships/hyperlink" Target="http://catalog2.corning.com/LifeSciences/en-GB/shopping/index.aspx" TargetMode="External"/><Relationship Id="rId1906" Type="http://schemas.openxmlformats.org/officeDocument/2006/relationships/hyperlink" Target="http://www.corning.com/worldwide/en/products/life-sciences/resources/brands/falcon-brand-products.html" TargetMode="External"/><Relationship Id="rId3261" Type="http://schemas.openxmlformats.org/officeDocument/2006/relationships/hyperlink" Target="http://catalog2.corning.com/LifeSciences/en-GB/shopping/index.aspx" TargetMode="External"/><Relationship Id="rId4105" Type="http://schemas.openxmlformats.org/officeDocument/2006/relationships/hyperlink" Target="http://catalog2.corning.com/LifeSciences/en-GB/shopping/index.aspx" TargetMode="External"/><Relationship Id="rId4312" Type="http://schemas.openxmlformats.org/officeDocument/2006/relationships/hyperlink" Target="http://catalog2.corning.com/LifeSciences/en-GB/shopping/index.aspx" TargetMode="External"/><Relationship Id="rId7468" Type="http://schemas.openxmlformats.org/officeDocument/2006/relationships/hyperlink" Target="http://catalog2.corning.com/LifeSciences/en-GB/shopping/index.aspx" TargetMode="External"/><Relationship Id="rId7675" Type="http://schemas.openxmlformats.org/officeDocument/2006/relationships/hyperlink" Target="http://catalog2.corning.com/LifeSciences/en-GB/shopping/index.aspx" TargetMode="External"/><Relationship Id="rId7882" Type="http://schemas.openxmlformats.org/officeDocument/2006/relationships/hyperlink" Target="http://catalog2.corning.com/LifeSciences/en-GB/shopping/index.aspx" TargetMode="External"/><Relationship Id="rId8519" Type="http://schemas.openxmlformats.org/officeDocument/2006/relationships/hyperlink" Target="http://catalog2.corning.com/LifeSciences/en-GB/shopping/index.aspx" TargetMode="External"/><Relationship Id="rId8726" Type="http://schemas.openxmlformats.org/officeDocument/2006/relationships/hyperlink" Target="http://catalog2.corning.com/LifeSciences/en-GB/shopping/index.aspx" TargetMode="External"/><Relationship Id="rId8933" Type="http://schemas.openxmlformats.org/officeDocument/2006/relationships/hyperlink" Target="http://catalog2.corning.com/LifeSciences/en-GB/shopping/index.aspx" TargetMode="External"/><Relationship Id="rId2070" Type="http://schemas.openxmlformats.org/officeDocument/2006/relationships/hyperlink" Target="http://www.corning.com/worldwide/en/products/life-sciences/resources/brands/falcon-brand-products.html" TargetMode="External"/><Relationship Id="rId3121" Type="http://schemas.openxmlformats.org/officeDocument/2006/relationships/hyperlink" Target="http://catalog2.corning.com/LifeSciences/en-GB/shopping/index.aspx" TargetMode="External"/><Relationship Id="rId6277" Type="http://schemas.openxmlformats.org/officeDocument/2006/relationships/hyperlink" Target="http://catalog2.corning.com/LifeSciences/en-GB/shopping/index.aspx" TargetMode="External"/><Relationship Id="rId6484" Type="http://schemas.openxmlformats.org/officeDocument/2006/relationships/hyperlink" Target="http://catalog2.corning.com/LifeSciences/en-GB/shopping/index.aspx" TargetMode="External"/><Relationship Id="rId6691" Type="http://schemas.openxmlformats.org/officeDocument/2006/relationships/hyperlink" Target="http://catalog2.corning.com/LifeSciences/en-GB/shopping/index.aspx" TargetMode="External"/><Relationship Id="rId7328" Type="http://schemas.openxmlformats.org/officeDocument/2006/relationships/hyperlink" Target="http://catalog2.corning.com/LifeSciences/en-GB/shopping/index.aspx" TargetMode="External"/><Relationship Id="rId7535" Type="http://schemas.openxmlformats.org/officeDocument/2006/relationships/hyperlink" Target="http://catalog2.corning.com/LifeSciences/en-GB/shopping/index.aspx" TargetMode="External"/><Relationship Id="rId7742" Type="http://schemas.openxmlformats.org/officeDocument/2006/relationships/hyperlink" Target="http://catalog2.corning.com/LifeSciences/en-GB/shopping/index.aspx" TargetMode="External"/><Relationship Id="rId999" Type="http://schemas.openxmlformats.org/officeDocument/2006/relationships/hyperlink" Target="http://catalog2.corning.com/LifeSciences/en-GB/shopping/index.aspx" TargetMode="External"/><Relationship Id="rId2887" Type="http://schemas.openxmlformats.org/officeDocument/2006/relationships/hyperlink" Target="http://www.corning.com/worldwide/en/products/life-sciences/resources/brands/axygen-brand-products.html" TargetMode="External"/><Relationship Id="rId5086" Type="http://schemas.openxmlformats.org/officeDocument/2006/relationships/hyperlink" Target="http://catalog2.corning.com/LifeSciences/en-GB/shopping/index.aspx" TargetMode="External"/><Relationship Id="rId5293" Type="http://schemas.openxmlformats.org/officeDocument/2006/relationships/hyperlink" Target="http://catalog2.corning.com/LifeSciences/en-GB/shopping/index.aspx" TargetMode="External"/><Relationship Id="rId6137" Type="http://schemas.openxmlformats.org/officeDocument/2006/relationships/hyperlink" Target="http://catalog2.corning.com/LifeSciences/en-GB/shopping/index.aspx" TargetMode="External"/><Relationship Id="rId6344" Type="http://schemas.openxmlformats.org/officeDocument/2006/relationships/hyperlink" Target="http://catalog2.corning.com/LifeSciences/en-GB/shopping/index.aspx" TargetMode="External"/><Relationship Id="rId6551" Type="http://schemas.openxmlformats.org/officeDocument/2006/relationships/hyperlink" Target="http://catalog2.corning.com/LifeSciences/en-GB/shopping/index.aspx" TargetMode="External"/><Relationship Id="rId7602" Type="http://schemas.openxmlformats.org/officeDocument/2006/relationships/hyperlink" Target="http://catalog2.corning.com/LifeSciences/en-GB/shopping/index.aspx" TargetMode="External"/><Relationship Id="rId859" Type="http://schemas.openxmlformats.org/officeDocument/2006/relationships/hyperlink" Target="http://catalog2.corning.com/LifeSciences/en-GB/shopping/index.aspx" TargetMode="External"/><Relationship Id="rId1489" Type="http://schemas.openxmlformats.org/officeDocument/2006/relationships/hyperlink" Target="http://catalog2.corning.com/LifeSciences/en-GB/shopping/index.aspx" TargetMode="External"/><Relationship Id="rId1696" Type="http://schemas.openxmlformats.org/officeDocument/2006/relationships/hyperlink" Target="http://www.corning.com/worldwide/en/products/life-sciences/resources/brands/falcon-brand-products.html" TargetMode="External"/><Relationship Id="rId3938" Type="http://schemas.openxmlformats.org/officeDocument/2006/relationships/hyperlink" Target="http://catalog2.corning.com/LifeSciences/en-GB/shopping/index.aspx" TargetMode="External"/><Relationship Id="rId5153" Type="http://schemas.openxmlformats.org/officeDocument/2006/relationships/hyperlink" Target="http://catalog2.corning.com/LifeSciences/en-GB/shopping/index.aspx" TargetMode="External"/><Relationship Id="rId5360" Type="http://schemas.openxmlformats.org/officeDocument/2006/relationships/hyperlink" Target="http://catalog2.corning.com/LifeSciences/en-GB/shopping/index.aspx" TargetMode="External"/><Relationship Id="rId6204" Type="http://schemas.openxmlformats.org/officeDocument/2006/relationships/hyperlink" Target="http://catalog2.corning.com/LifeSciences/en-GB/shopping/index.aspx" TargetMode="External"/><Relationship Id="rId6411" Type="http://schemas.openxmlformats.org/officeDocument/2006/relationships/hyperlink" Target="http://catalog2.corning.com/LifeSciences/en-GB/shopping/index.aspx" TargetMode="External"/><Relationship Id="rId1349" Type="http://schemas.openxmlformats.org/officeDocument/2006/relationships/hyperlink" Target="http://catalog2.corning.com/LifeSciences/en-GB/shopping/index.aspx" TargetMode="External"/><Relationship Id="rId2747" Type="http://schemas.openxmlformats.org/officeDocument/2006/relationships/hyperlink" Target="http://www.corning.com/worldwide/en/products/life-sciences/resources/brands/axygen-brand-products.html" TargetMode="External"/><Relationship Id="rId2954" Type="http://schemas.openxmlformats.org/officeDocument/2006/relationships/hyperlink" Target="http://www.corning.com/worldwide/en/products/life-sciences/resources/brands/axygen-brand-products.html" TargetMode="External"/><Relationship Id="rId5013" Type="http://schemas.openxmlformats.org/officeDocument/2006/relationships/hyperlink" Target="http://catalog2.corning.com/LifeSciences/en-GB/shopping/index.aspx" TargetMode="External"/><Relationship Id="rId5220" Type="http://schemas.openxmlformats.org/officeDocument/2006/relationships/hyperlink" Target="http://catalog2.corning.com/LifeSciences/en-GB/shopping/index.aspx" TargetMode="External"/><Relationship Id="rId8169" Type="http://schemas.openxmlformats.org/officeDocument/2006/relationships/hyperlink" Target="http://catalog2.corning.com/LifeSciences/en-GB/shopping/index.aspx" TargetMode="External"/><Relationship Id="rId8376" Type="http://schemas.openxmlformats.org/officeDocument/2006/relationships/hyperlink" Target="http://catalog2.corning.com/LifeSciences/en-GB/shopping/index.aspx" TargetMode="External"/><Relationship Id="rId719" Type="http://schemas.openxmlformats.org/officeDocument/2006/relationships/hyperlink" Target="http://catalog2.corning.com/LifeSciences/en-GB/shopping/index.aspx" TargetMode="External"/><Relationship Id="rId926" Type="http://schemas.openxmlformats.org/officeDocument/2006/relationships/hyperlink" Target="http://catalog2.corning.com/LifeSciences/en-GB/shopping/index.aspx" TargetMode="External"/><Relationship Id="rId1556" Type="http://schemas.openxmlformats.org/officeDocument/2006/relationships/hyperlink" Target="http://catalog2.corning.com/LifeSciences/en-GB/shopping/index.aspx" TargetMode="External"/><Relationship Id="rId1763" Type="http://schemas.openxmlformats.org/officeDocument/2006/relationships/hyperlink" Target="http://www.corning.com/worldwide/en/products/life-sciences/resources/brands/falcon-brand-products.html" TargetMode="External"/><Relationship Id="rId1970" Type="http://schemas.openxmlformats.org/officeDocument/2006/relationships/hyperlink" Target="http://www.corning.com/worldwide/en/products/life-sciences/resources/brands/falcon-brand-products.html" TargetMode="External"/><Relationship Id="rId2607" Type="http://schemas.openxmlformats.org/officeDocument/2006/relationships/hyperlink" Target="http://www.corning.com/worldwide/en/products/life-sciences/resources/brands/axygen-brand-products.html" TargetMode="External"/><Relationship Id="rId2814" Type="http://schemas.openxmlformats.org/officeDocument/2006/relationships/hyperlink" Target="http://www.corning.com/worldwide/en/products/life-sciences/resources/brands/axygen-brand-products.html" TargetMode="External"/><Relationship Id="rId7185" Type="http://schemas.openxmlformats.org/officeDocument/2006/relationships/hyperlink" Target="http://catalog2.corning.com/LifeSciences/en-GB/shopping/index.aspx" TargetMode="External"/><Relationship Id="rId8029" Type="http://schemas.openxmlformats.org/officeDocument/2006/relationships/hyperlink" Target="http://catalog2.corning.com/LifeSciences/en-GB/shopping/index.aspx" TargetMode="External"/><Relationship Id="rId8583" Type="http://schemas.openxmlformats.org/officeDocument/2006/relationships/hyperlink" Target="http://catalog2.corning.com/LifeSciences/en-GB/shopping/index.aspx" TargetMode="External"/><Relationship Id="rId8790" Type="http://schemas.openxmlformats.org/officeDocument/2006/relationships/hyperlink" Target="http://catalog2.corning.com/LifeSciences/en-GB/shopping/index.aspx" TargetMode="External"/><Relationship Id="rId55" Type="http://schemas.openxmlformats.org/officeDocument/2006/relationships/hyperlink" Target="http://catalog2.corning.com/LifeSciences/en-GB/shopping/index.aspx" TargetMode="External"/><Relationship Id="rId1209" Type="http://schemas.openxmlformats.org/officeDocument/2006/relationships/hyperlink" Target="http://catalog2.corning.com/LifeSciences/en-GB/shopping/index.aspx" TargetMode="External"/><Relationship Id="rId1416" Type="http://schemas.openxmlformats.org/officeDocument/2006/relationships/hyperlink" Target="http://catalog2.corning.com/LifeSciences/en-GB/shopping/index.aspx" TargetMode="External"/><Relationship Id="rId1623" Type="http://schemas.openxmlformats.org/officeDocument/2006/relationships/hyperlink" Target="http://catalog2.corning.com/LifeSciences/en-GB/shopping/index.aspx" TargetMode="External"/><Relationship Id="rId1830" Type="http://schemas.openxmlformats.org/officeDocument/2006/relationships/hyperlink" Target="http://www.corning.com/worldwide/en/products/life-sciences/resources/brands/falcon-brand-products.html" TargetMode="External"/><Relationship Id="rId4779" Type="http://schemas.openxmlformats.org/officeDocument/2006/relationships/hyperlink" Target="http://catalog2.corning.com/LifeSciences/en-GB/shopping/index.aspx" TargetMode="External"/><Relationship Id="rId4986" Type="http://schemas.openxmlformats.org/officeDocument/2006/relationships/hyperlink" Target="http://catalog2.corning.com/LifeSciences/en-GB/shopping/index.aspx" TargetMode="External"/><Relationship Id="rId7392" Type="http://schemas.openxmlformats.org/officeDocument/2006/relationships/hyperlink" Target="http://catalog2.corning.com/LifeSciences/en-GB/shopping/index.aspx" TargetMode="External"/><Relationship Id="rId8236" Type="http://schemas.openxmlformats.org/officeDocument/2006/relationships/hyperlink" Target="http://catalog2.corning.com/LifeSciences/en-GB/shopping/index.aspx" TargetMode="External"/><Relationship Id="rId8443" Type="http://schemas.openxmlformats.org/officeDocument/2006/relationships/hyperlink" Target="http://catalog2.corning.com/LifeSciences/en-GB/shopping/index.aspx" TargetMode="External"/><Relationship Id="rId8650" Type="http://schemas.openxmlformats.org/officeDocument/2006/relationships/hyperlink" Target="http://catalog2.corning.com/LifeSciences/en-GB/shopping/index.aspx" TargetMode="External"/><Relationship Id="rId3588" Type="http://schemas.openxmlformats.org/officeDocument/2006/relationships/hyperlink" Target="http://catalog2.corning.com/LifeSciences/en-GB/shopping/index.aspx" TargetMode="External"/><Relationship Id="rId3795" Type="http://schemas.openxmlformats.org/officeDocument/2006/relationships/hyperlink" Target="http://catalog2.corning.com/LifeSciences/en-GB/shopping/index.aspx" TargetMode="External"/><Relationship Id="rId4639" Type="http://schemas.openxmlformats.org/officeDocument/2006/relationships/hyperlink" Target="http://catalog2.corning.com/LifeSciences/en-GB/shopping/index.aspx" TargetMode="External"/><Relationship Id="rId4846" Type="http://schemas.openxmlformats.org/officeDocument/2006/relationships/hyperlink" Target="http://catalog2.corning.com/LifeSciences/en-GB/shopping/index.aspx" TargetMode="External"/><Relationship Id="rId7045" Type="http://schemas.openxmlformats.org/officeDocument/2006/relationships/hyperlink" Target="http://catalog2.corning.com/LifeSciences/en-GB/shopping/index.aspx" TargetMode="External"/><Relationship Id="rId7252" Type="http://schemas.openxmlformats.org/officeDocument/2006/relationships/hyperlink" Target="http://catalog2.corning.com/LifeSciences/en-GB/shopping/index.aspx" TargetMode="External"/><Relationship Id="rId8303" Type="http://schemas.openxmlformats.org/officeDocument/2006/relationships/hyperlink" Target="http://catalog2.corning.com/LifeSciences/en-GB/shopping/index.aspx" TargetMode="External"/><Relationship Id="rId8510" Type="http://schemas.openxmlformats.org/officeDocument/2006/relationships/hyperlink" Target="http://catalog2.corning.com/LifeSciences/en-GB/shopping/index.aspx" TargetMode="External"/><Relationship Id="rId2397" Type="http://schemas.openxmlformats.org/officeDocument/2006/relationships/hyperlink" Target="http://www.corning.com/worldwide/en/products/life-sciences/resources/brands/axygen-brand-products.html" TargetMode="External"/><Relationship Id="rId3448" Type="http://schemas.openxmlformats.org/officeDocument/2006/relationships/hyperlink" Target="http://catalog2.corning.com/LifeSciences/en-GB/shopping/index.aspx" TargetMode="External"/><Relationship Id="rId3655" Type="http://schemas.openxmlformats.org/officeDocument/2006/relationships/hyperlink" Target="http://catalog2.corning.com/LifeSciences/en-GB/shopping/index.aspx" TargetMode="External"/><Relationship Id="rId3862" Type="http://schemas.openxmlformats.org/officeDocument/2006/relationships/hyperlink" Target="http://catalog2.corning.com/LifeSciences/en-GB/shopping/index.aspx" TargetMode="External"/><Relationship Id="rId4706" Type="http://schemas.openxmlformats.org/officeDocument/2006/relationships/hyperlink" Target="http://catalog2.corning.com/LifeSciences/en-GB/shopping/index.aspx" TargetMode="External"/><Relationship Id="rId6061" Type="http://schemas.openxmlformats.org/officeDocument/2006/relationships/hyperlink" Target="http://catalog2.corning.com/LifeSciences/en-GB/shopping/index.aspx" TargetMode="External"/><Relationship Id="rId7112" Type="http://schemas.openxmlformats.org/officeDocument/2006/relationships/hyperlink" Target="http://catalog2.corning.com/LifeSciences/en-GB/shopping/index.aspx" TargetMode="External"/><Relationship Id="rId369" Type="http://schemas.openxmlformats.org/officeDocument/2006/relationships/hyperlink" Target="http://catalog2.corning.com/LifeSciences/en-GB/shopping/index.aspx" TargetMode="External"/><Relationship Id="rId576" Type="http://schemas.openxmlformats.org/officeDocument/2006/relationships/hyperlink" Target="http://catalog2.corning.com/LifeSciences/en-GB/shopping/index.aspx" TargetMode="External"/><Relationship Id="rId783" Type="http://schemas.openxmlformats.org/officeDocument/2006/relationships/hyperlink" Target="http://catalog2.corning.com/LifeSciences/en-GB/shopping/index.aspx" TargetMode="External"/><Relationship Id="rId990" Type="http://schemas.openxmlformats.org/officeDocument/2006/relationships/hyperlink" Target="http://catalog2.corning.com/LifeSciences/en-GB/shopping/index.aspx" TargetMode="External"/><Relationship Id="rId2257" Type="http://schemas.openxmlformats.org/officeDocument/2006/relationships/hyperlink" Target="http://www.corning.com/worldwide/en/products/life-sciences/resources/brands/falcon-brand-products.html" TargetMode="External"/><Relationship Id="rId2464" Type="http://schemas.openxmlformats.org/officeDocument/2006/relationships/hyperlink" Target="http://www.corning.com/worldwide/en/products/life-sciences/resources/brands/axygen-brand-products.html" TargetMode="External"/><Relationship Id="rId2671" Type="http://schemas.openxmlformats.org/officeDocument/2006/relationships/hyperlink" Target="http://www.corning.com/worldwide/en/products/life-sciences/resources/brands/axygen-brand-products.html" TargetMode="External"/><Relationship Id="rId3308" Type="http://schemas.openxmlformats.org/officeDocument/2006/relationships/hyperlink" Target="http://catalog2.corning.com/LifeSciences/en-GB/shopping/index.aspx" TargetMode="External"/><Relationship Id="rId3515" Type="http://schemas.openxmlformats.org/officeDocument/2006/relationships/hyperlink" Target="http://catalog2.corning.com/LifeSciences/en-GB/shopping/index.aspx" TargetMode="External"/><Relationship Id="rId4913" Type="http://schemas.openxmlformats.org/officeDocument/2006/relationships/hyperlink" Target="http://catalog2.corning.com/LifeSciences/en-GB/shopping/index.aspx" TargetMode="External"/><Relationship Id="rId9077" Type="http://schemas.openxmlformats.org/officeDocument/2006/relationships/hyperlink" Target="http://catalog2.corning.com/LifeSciences/en-GB/shopping/index.aspx" TargetMode="External"/><Relationship Id="rId9284" Type="http://schemas.openxmlformats.org/officeDocument/2006/relationships/hyperlink" Target="http://catalog2.corning.com/LifeSciences/en-GB/shopping/index.aspx" TargetMode="External"/><Relationship Id="rId229" Type="http://schemas.openxmlformats.org/officeDocument/2006/relationships/hyperlink" Target="http://catalog2.corning.com/LifeSciences/en-GB/shopping/index.aspx" TargetMode="External"/><Relationship Id="rId436" Type="http://schemas.openxmlformats.org/officeDocument/2006/relationships/hyperlink" Target="http://catalog2.corning.com/LifeSciences/en-GB/shopping/index.aspx" TargetMode="External"/><Relationship Id="rId643" Type="http://schemas.openxmlformats.org/officeDocument/2006/relationships/hyperlink" Target="http://catalog2.corning.com/LifeSciences/en-GB/shopping/index.aspx" TargetMode="External"/><Relationship Id="rId1066" Type="http://schemas.openxmlformats.org/officeDocument/2006/relationships/hyperlink" Target="http://catalog2.corning.com/LifeSciences/en-GB/shopping/index.aspx" TargetMode="External"/><Relationship Id="rId1273" Type="http://schemas.openxmlformats.org/officeDocument/2006/relationships/hyperlink" Target="http://catalog2.corning.com/LifeSciences/en-GB/shopping/index.aspx" TargetMode="External"/><Relationship Id="rId1480" Type="http://schemas.openxmlformats.org/officeDocument/2006/relationships/hyperlink" Target="http://catalog2.corning.com/LifeSciences/en-GB/shopping/index.aspx" TargetMode="External"/><Relationship Id="rId2117" Type="http://schemas.openxmlformats.org/officeDocument/2006/relationships/hyperlink" Target="http://www.corning.com/worldwide/en/products/life-sciences/resources/brands/falcon-brand-products.html" TargetMode="External"/><Relationship Id="rId2324" Type="http://schemas.openxmlformats.org/officeDocument/2006/relationships/hyperlink" Target="http://www.corning.com/worldwide/en/products/life-sciences/resources/brands/axygen-brand-products.html" TargetMode="External"/><Relationship Id="rId3722" Type="http://schemas.openxmlformats.org/officeDocument/2006/relationships/hyperlink" Target="http://catalog2.corning.com/LifeSciences/en-GB/shopping/index.aspx" TargetMode="External"/><Relationship Id="rId6878" Type="http://schemas.openxmlformats.org/officeDocument/2006/relationships/hyperlink" Target="http://catalog2.corning.com/LifeSciences/en-GB/shopping/index.aspx" TargetMode="External"/><Relationship Id="rId7929" Type="http://schemas.openxmlformats.org/officeDocument/2006/relationships/hyperlink" Target="http://catalog2.corning.com/LifeSciences/en-GB/shopping/index.aspx" TargetMode="External"/><Relationship Id="rId8093" Type="http://schemas.openxmlformats.org/officeDocument/2006/relationships/hyperlink" Target="http://catalog2.corning.com/LifeSciences/en-GB/shopping/index.aspx" TargetMode="External"/><Relationship Id="rId9144" Type="http://schemas.openxmlformats.org/officeDocument/2006/relationships/hyperlink" Target="http://catalog2.corning.com/LifeSciences/en-GB/shopping/index.aspx" TargetMode="External"/><Relationship Id="rId9351" Type="http://schemas.openxmlformats.org/officeDocument/2006/relationships/hyperlink" Target="http://catalog2.corning.com/LifeSciences/en-GB/shopping/index.aspx" TargetMode="External"/><Relationship Id="rId850" Type="http://schemas.openxmlformats.org/officeDocument/2006/relationships/hyperlink" Target="http://catalog2.corning.com/LifeSciences/en-GB/shopping/index.aspx" TargetMode="External"/><Relationship Id="rId1133" Type="http://schemas.openxmlformats.org/officeDocument/2006/relationships/hyperlink" Target="http://catalog2.corning.com/LifeSciences/en-GB/shopping/index.aspx" TargetMode="External"/><Relationship Id="rId2531" Type="http://schemas.openxmlformats.org/officeDocument/2006/relationships/hyperlink" Target="http://www.corning.com/worldwide/en/products/life-sciences/resources/brands/axygen-brand-products.html" TargetMode="External"/><Relationship Id="rId4289" Type="http://schemas.openxmlformats.org/officeDocument/2006/relationships/hyperlink" Target="http://catalog2.corning.com/LifeSciences/en-GB/shopping/index.aspx" TargetMode="External"/><Relationship Id="rId5687" Type="http://schemas.openxmlformats.org/officeDocument/2006/relationships/hyperlink" Target="http://catalog2.corning.com/LifeSciences/en-GB/shopping/index.aspx" TargetMode="External"/><Relationship Id="rId5894" Type="http://schemas.openxmlformats.org/officeDocument/2006/relationships/hyperlink" Target="http://catalog2.corning.com/LifeSciences/en-GB/shopping/index.aspx" TargetMode="External"/><Relationship Id="rId6738" Type="http://schemas.openxmlformats.org/officeDocument/2006/relationships/hyperlink" Target="http://catalog2.corning.com/LifeSciences/en-GB/shopping/index.aspx" TargetMode="External"/><Relationship Id="rId6945" Type="http://schemas.openxmlformats.org/officeDocument/2006/relationships/hyperlink" Target="http://catalog2.corning.com/LifeSciences/en-GB/shopping/index.aspx" TargetMode="External"/><Relationship Id="rId8160" Type="http://schemas.openxmlformats.org/officeDocument/2006/relationships/hyperlink" Target="http://catalog2.corning.com/LifeSciences/en-GB/shopping/index.aspx" TargetMode="External"/><Relationship Id="rId9004" Type="http://schemas.openxmlformats.org/officeDocument/2006/relationships/hyperlink" Target="http://catalog2.corning.com/LifeSciences/en-GB/shopping/index.aspx" TargetMode="External"/><Relationship Id="rId503" Type="http://schemas.openxmlformats.org/officeDocument/2006/relationships/hyperlink" Target="http://catalog2.corning.com/LifeSciences/en-GB/shopping/index.aspx" TargetMode="External"/><Relationship Id="rId710" Type="http://schemas.openxmlformats.org/officeDocument/2006/relationships/hyperlink" Target="http://catalog2.corning.com/LifeSciences/en-GB/shopping/index.aspx" TargetMode="External"/><Relationship Id="rId1340" Type="http://schemas.openxmlformats.org/officeDocument/2006/relationships/hyperlink" Target="http://catalog2.corning.com/LifeSciences/en-GB/shopping/index.aspx" TargetMode="External"/><Relationship Id="rId3098" Type="http://schemas.openxmlformats.org/officeDocument/2006/relationships/hyperlink" Target="http://catalog2.corning.com/LifeSciences/en-GB/shopping/index.aspx" TargetMode="External"/><Relationship Id="rId4496" Type="http://schemas.openxmlformats.org/officeDocument/2006/relationships/hyperlink" Target="http://catalog2.corning.com/LifeSciences/en-GB/shopping/index.aspx" TargetMode="External"/><Relationship Id="rId5547" Type="http://schemas.openxmlformats.org/officeDocument/2006/relationships/hyperlink" Target="http://catalog2.corning.com/LifeSciences/en-GB/shopping/index.aspx" TargetMode="External"/><Relationship Id="rId5754" Type="http://schemas.openxmlformats.org/officeDocument/2006/relationships/hyperlink" Target="http://catalog2.corning.com/LifeSciences/en-GB/shopping/index.aspx" TargetMode="External"/><Relationship Id="rId5961" Type="http://schemas.openxmlformats.org/officeDocument/2006/relationships/hyperlink" Target="http://catalog2.corning.com/LifeSciences/en-GB/shopping/index.aspx" TargetMode="External"/><Relationship Id="rId6805" Type="http://schemas.openxmlformats.org/officeDocument/2006/relationships/hyperlink" Target="http://catalog2.corning.com/LifeSciences/en-GB/shopping/index.aspx" TargetMode="External"/><Relationship Id="rId9211" Type="http://schemas.openxmlformats.org/officeDocument/2006/relationships/hyperlink" Target="http://catalog2.corning.com/LifeSciences/en-GB/shopping/index.aspx" TargetMode="External"/><Relationship Id="rId1200" Type="http://schemas.openxmlformats.org/officeDocument/2006/relationships/hyperlink" Target="http://catalog2.corning.com/LifeSciences/en-GB/shopping/index.aspx" TargetMode="External"/><Relationship Id="rId4149" Type="http://schemas.openxmlformats.org/officeDocument/2006/relationships/hyperlink" Target="http://catalog2.corning.com/LifeSciences/en-GB/shopping/index.aspx" TargetMode="External"/><Relationship Id="rId4356" Type="http://schemas.openxmlformats.org/officeDocument/2006/relationships/hyperlink" Target="http://catalog2.corning.com/LifeSciences/en-GB/shopping/index.aspx" TargetMode="External"/><Relationship Id="rId4563" Type="http://schemas.openxmlformats.org/officeDocument/2006/relationships/hyperlink" Target="http://catalog2.corning.com/LifeSciences/en-GB/shopping/index.aspx" TargetMode="External"/><Relationship Id="rId4770" Type="http://schemas.openxmlformats.org/officeDocument/2006/relationships/hyperlink" Target="http://catalog2.corning.com/LifeSciences/en-GB/shopping/index.aspx" TargetMode="External"/><Relationship Id="rId5407" Type="http://schemas.openxmlformats.org/officeDocument/2006/relationships/hyperlink" Target="http://catalog2.corning.com/LifeSciences/en-GB/shopping/index.aspx" TargetMode="External"/><Relationship Id="rId5614" Type="http://schemas.openxmlformats.org/officeDocument/2006/relationships/hyperlink" Target="http://catalog2.corning.com/LifeSciences/en-GB/shopping/index.aspx" TargetMode="External"/><Relationship Id="rId5821" Type="http://schemas.openxmlformats.org/officeDocument/2006/relationships/hyperlink" Target="http://catalog2.corning.com/LifeSciences/en-GB/shopping/index.aspx" TargetMode="External"/><Relationship Id="rId8020" Type="http://schemas.openxmlformats.org/officeDocument/2006/relationships/hyperlink" Target="http://catalog2.corning.com/LifeSciences/en-GB/shopping/index.aspx" TargetMode="External"/><Relationship Id="rId8977" Type="http://schemas.openxmlformats.org/officeDocument/2006/relationships/hyperlink" Target="http://catalog2.corning.com/LifeSciences/en-GB/shopping/index.aspx" TargetMode="External"/><Relationship Id="rId3165" Type="http://schemas.openxmlformats.org/officeDocument/2006/relationships/hyperlink" Target="http://catalog2.corning.com/LifeSciences/en-GB/shopping/index.aspx" TargetMode="External"/><Relationship Id="rId3372" Type="http://schemas.openxmlformats.org/officeDocument/2006/relationships/hyperlink" Target="http://catalog2.corning.com/LifeSciences/en-GB/shopping/index.aspx" TargetMode="External"/><Relationship Id="rId4009" Type="http://schemas.openxmlformats.org/officeDocument/2006/relationships/hyperlink" Target="http://catalog2.corning.com/LifeSciences/en-GB/shopping/index.aspx" TargetMode="External"/><Relationship Id="rId4216" Type="http://schemas.openxmlformats.org/officeDocument/2006/relationships/hyperlink" Target="http://catalog2.corning.com/LifeSciences/en-GB/shopping/index.aspx" TargetMode="External"/><Relationship Id="rId4423" Type="http://schemas.openxmlformats.org/officeDocument/2006/relationships/hyperlink" Target="http://catalog2.corning.com/LifeSciences/en-GB/shopping/index.aspx" TargetMode="External"/><Relationship Id="rId4630" Type="http://schemas.openxmlformats.org/officeDocument/2006/relationships/hyperlink" Target="http://catalog2.corning.com/LifeSciences/en-GB/shopping/index.aspx" TargetMode="External"/><Relationship Id="rId7579" Type="http://schemas.openxmlformats.org/officeDocument/2006/relationships/hyperlink" Target="http://catalog2.corning.com/LifeSciences/en-GB/shopping/index.aspx" TargetMode="External"/><Relationship Id="rId7786" Type="http://schemas.openxmlformats.org/officeDocument/2006/relationships/hyperlink" Target="http://catalog2.corning.com/LifeSciences/en-GB/shopping/index.aspx" TargetMode="External"/><Relationship Id="rId7993" Type="http://schemas.openxmlformats.org/officeDocument/2006/relationships/hyperlink" Target="http://catalog2.corning.com/LifeSciences/en-GB/shopping/index.aspx" TargetMode="External"/><Relationship Id="rId8837" Type="http://schemas.openxmlformats.org/officeDocument/2006/relationships/hyperlink" Target="http://catalog2.corning.com/LifeSciences/en-GB/shopping/index.aspx" TargetMode="External"/><Relationship Id="rId293" Type="http://schemas.openxmlformats.org/officeDocument/2006/relationships/hyperlink" Target="http://catalog2.corning.com/LifeSciences/en-GB/shopping/index.aspx" TargetMode="External"/><Relationship Id="rId2181" Type="http://schemas.openxmlformats.org/officeDocument/2006/relationships/hyperlink" Target="http://www.corning.com/worldwide/en/products/life-sciences/resources/brands/falcon-brand-products.html" TargetMode="External"/><Relationship Id="rId3025" Type="http://schemas.openxmlformats.org/officeDocument/2006/relationships/hyperlink" Target="http://catalog2.corning.com/LifeSciences/en-GB/shopping/index.aspx" TargetMode="External"/><Relationship Id="rId3232" Type="http://schemas.openxmlformats.org/officeDocument/2006/relationships/hyperlink" Target="http://catalog2.corning.com/LifeSciences/en-GB/shopping/index.aspx" TargetMode="External"/><Relationship Id="rId6388" Type="http://schemas.openxmlformats.org/officeDocument/2006/relationships/hyperlink" Target="http://catalog2.corning.com/LifeSciences/en-GB/shopping/index.aspx" TargetMode="External"/><Relationship Id="rId6595" Type="http://schemas.openxmlformats.org/officeDocument/2006/relationships/hyperlink" Target="http://catalog2.corning.com/LifeSciences/en-GB/shopping/index.aspx" TargetMode="External"/><Relationship Id="rId7439" Type="http://schemas.openxmlformats.org/officeDocument/2006/relationships/hyperlink" Target="http://catalog2.corning.com/LifeSciences/en-GB/shopping/index.aspx" TargetMode="External"/><Relationship Id="rId7646" Type="http://schemas.openxmlformats.org/officeDocument/2006/relationships/hyperlink" Target="http://catalog2.corning.com/LifeSciences/en-GB/shopping/index.aspx" TargetMode="External"/><Relationship Id="rId153" Type="http://schemas.openxmlformats.org/officeDocument/2006/relationships/hyperlink" Target="http://catalog2.corning.com/LifeSciences/en-GB/shopping/index.aspx" TargetMode="External"/><Relationship Id="rId360" Type="http://schemas.openxmlformats.org/officeDocument/2006/relationships/hyperlink" Target="http://catalog2.corning.com/LifeSciences/en-GB/shopping/index.aspx" TargetMode="External"/><Relationship Id="rId2041" Type="http://schemas.openxmlformats.org/officeDocument/2006/relationships/hyperlink" Target="http://www.corning.com/worldwide/en/products/life-sciences/resources/brands/falcon-brand-products.html" TargetMode="External"/><Relationship Id="rId5197" Type="http://schemas.openxmlformats.org/officeDocument/2006/relationships/hyperlink" Target="http://catalog2.corning.com/LifeSciences/en-GB/shopping/index.aspx" TargetMode="External"/><Relationship Id="rId6248" Type="http://schemas.openxmlformats.org/officeDocument/2006/relationships/hyperlink" Target="http://catalog2.corning.com/LifeSciences/en-GB/shopping/index.aspx" TargetMode="External"/><Relationship Id="rId6455" Type="http://schemas.openxmlformats.org/officeDocument/2006/relationships/hyperlink" Target="http://catalog2.corning.com/LifeSciences/en-GB/shopping/index.aspx" TargetMode="External"/><Relationship Id="rId7853" Type="http://schemas.openxmlformats.org/officeDocument/2006/relationships/hyperlink" Target="http://catalog2.corning.com/LifeSciences/en-GB/shopping/index.aspx" TargetMode="External"/><Relationship Id="rId8904" Type="http://schemas.openxmlformats.org/officeDocument/2006/relationships/hyperlink" Target="http://catalog2.corning.com/LifeSciences/en-GB/shopping/index.aspx" TargetMode="External"/><Relationship Id="rId220" Type="http://schemas.openxmlformats.org/officeDocument/2006/relationships/hyperlink" Target="http://catalog2.corning.com/LifeSciences/en-GB/shopping/index.aspx" TargetMode="External"/><Relationship Id="rId2998" Type="http://schemas.openxmlformats.org/officeDocument/2006/relationships/hyperlink" Target="http://catalog2.corning.com/LifeSciences/en-GB/shopping/index.aspx" TargetMode="External"/><Relationship Id="rId5057" Type="http://schemas.openxmlformats.org/officeDocument/2006/relationships/hyperlink" Target="http://catalog2.corning.com/LifeSciences/en-GB/shopping/index.aspx" TargetMode="External"/><Relationship Id="rId5264" Type="http://schemas.openxmlformats.org/officeDocument/2006/relationships/hyperlink" Target="http://catalog2.corning.com/LifeSciences/en-GB/shopping/index.aspx" TargetMode="External"/><Relationship Id="rId6108" Type="http://schemas.openxmlformats.org/officeDocument/2006/relationships/hyperlink" Target="http://catalog2.corning.com/LifeSciences/en-GB/shopping/index.aspx" TargetMode="External"/><Relationship Id="rId6662" Type="http://schemas.openxmlformats.org/officeDocument/2006/relationships/hyperlink" Target="http://catalog2.corning.com/LifeSciences/en-GB/shopping/index.aspx" TargetMode="External"/><Relationship Id="rId7506" Type="http://schemas.openxmlformats.org/officeDocument/2006/relationships/hyperlink" Target="http://catalog2.corning.com/LifeSciences/en-GB/shopping/index.aspx" TargetMode="External"/><Relationship Id="rId7713" Type="http://schemas.openxmlformats.org/officeDocument/2006/relationships/hyperlink" Target="http://catalog2.corning.com/LifeSciences/en-GB/shopping/index.aspx" TargetMode="External"/><Relationship Id="rId7920" Type="http://schemas.openxmlformats.org/officeDocument/2006/relationships/hyperlink" Target="http://catalog2.corning.com/LifeSciences/en-GB/shopping/index.aspx" TargetMode="External"/><Relationship Id="rId2858" Type="http://schemas.openxmlformats.org/officeDocument/2006/relationships/hyperlink" Target="http://www.corning.com/worldwide/en/products/life-sciences/resources/brands/axygen-brand-products.html" TargetMode="External"/><Relationship Id="rId3909" Type="http://schemas.openxmlformats.org/officeDocument/2006/relationships/hyperlink" Target="http://catalog2.corning.com/LifeSciences/en-GB/shopping/index.aspx" TargetMode="External"/><Relationship Id="rId4073" Type="http://schemas.openxmlformats.org/officeDocument/2006/relationships/hyperlink" Target="http://catalog2.corning.com/LifeSciences/en-GB/shopping/index.aspx" TargetMode="External"/><Relationship Id="rId5471" Type="http://schemas.openxmlformats.org/officeDocument/2006/relationships/hyperlink" Target="http://catalog2.corning.com/LifeSciences/en-GB/shopping/index.aspx" TargetMode="External"/><Relationship Id="rId6315" Type="http://schemas.openxmlformats.org/officeDocument/2006/relationships/hyperlink" Target="http://catalog2.corning.com/LifeSciences/en-GB/shopping/index.aspx" TargetMode="External"/><Relationship Id="rId6522" Type="http://schemas.openxmlformats.org/officeDocument/2006/relationships/hyperlink" Target="http://catalog2.corning.com/LifeSciences/en-GB/shopping/index.aspx" TargetMode="External"/><Relationship Id="rId99" Type="http://schemas.openxmlformats.org/officeDocument/2006/relationships/hyperlink" Target="http://catalog2.corning.com/LifeSciences/en-GB/shopping/index.aspx" TargetMode="External"/><Relationship Id="rId1667" Type="http://schemas.openxmlformats.org/officeDocument/2006/relationships/hyperlink" Target="http://www.corning.com/worldwide/en/products/life-sciences/resources/brands/falcon-brand-products.html" TargetMode="External"/><Relationship Id="rId1874" Type="http://schemas.openxmlformats.org/officeDocument/2006/relationships/hyperlink" Target="http://www.corning.com/worldwide/en/products/life-sciences/resources/brands/falcon-brand-products.html" TargetMode="External"/><Relationship Id="rId2718" Type="http://schemas.openxmlformats.org/officeDocument/2006/relationships/hyperlink" Target="http://www.corning.com/worldwide/en/products/life-sciences/resources/brands/axygen-brand-products.html" TargetMode="External"/><Relationship Id="rId2925" Type="http://schemas.openxmlformats.org/officeDocument/2006/relationships/hyperlink" Target="http://www.corning.com/worldwide/en/products/life-sciences/resources/brands/axygen-brand-products.html" TargetMode="External"/><Relationship Id="rId4280" Type="http://schemas.openxmlformats.org/officeDocument/2006/relationships/hyperlink" Target="http://catalog2.corning.com/LifeSciences/en-GB/shopping/index.aspx" TargetMode="External"/><Relationship Id="rId5124" Type="http://schemas.openxmlformats.org/officeDocument/2006/relationships/hyperlink" Target="http://catalog2.corning.com/LifeSciences/en-GB/shopping/index.aspx" TargetMode="External"/><Relationship Id="rId5331" Type="http://schemas.openxmlformats.org/officeDocument/2006/relationships/hyperlink" Target="http://catalog2.corning.com/LifeSciences/en-GB/shopping/index.aspx" TargetMode="External"/><Relationship Id="rId8487" Type="http://schemas.openxmlformats.org/officeDocument/2006/relationships/hyperlink" Target="http://catalog2.corning.com/LifeSciences/en-GB/shopping/index.aspx" TargetMode="External"/><Relationship Id="rId8694" Type="http://schemas.openxmlformats.org/officeDocument/2006/relationships/hyperlink" Target="http://catalog2.corning.com/LifeSciences/en-GB/shopping/index.aspx" TargetMode="External"/><Relationship Id="rId1527" Type="http://schemas.openxmlformats.org/officeDocument/2006/relationships/hyperlink" Target="http://catalog2.corning.com/LifeSciences/en-GB/shopping/index.aspx" TargetMode="External"/><Relationship Id="rId1734" Type="http://schemas.openxmlformats.org/officeDocument/2006/relationships/hyperlink" Target="http://www.corning.com/worldwide/en/products/life-sciences/resources/brands/falcon-brand-products.html" TargetMode="External"/><Relationship Id="rId1941" Type="http://schemas.openxmlformats.org/officeDocument/2006/relationships/hyperlink" Target="http://www.corning.com/worldwide/en/products/life-sciences/resources/brands/falcon-brand-products.html" TargetMode="External"/><Relationship Id="rId4140" Type="http://schemas.openxmlformats.org/officeDocument/2006/relationships/hyperlink" Target="http://catalog2.corning.com/LifeSciences/en-GB/shopping/index.aspx" TargetMode="External"/><Relationship Id="rId7089" Type="http://schemas.openxmlformats.org/officeDocument/2006/relationships/hyperlink" Target="http://catalog2.corning.com/LifeSciences/en-GB/shopping/index.aspx" TargetMode="External"/><Relationship Id="rId7296" Type="http://schemas.openxmlformats.org/officeDocument/2006/relationships/hyperlink" Target="http://catalog2.corning.com/LifeSciences/en-GB/shopping/index.aspx" TargetMode="External"/><Relationship Id="rId8347" Type="http://schemas.openxmlformats.org/officeDocument/2006/relationships/hyperlink" Target="http://catalog2.corning.com/LifeSciences/en-GB/shopping/index.aspx" TargetMode="External"/><Relationship Id="rId8554" Type="http://schemas.openxmlformats.org/officeDocument/2006/relationships/hyperlink" Target="http://catalog2.corning.com/LifeSciences/en-GB/shopping/index.aspx" TargetMode="External"/><Relationship Id="rId8761" Type="http://schemas.openxmlformats.org/officeDocument/2006/relationships/hyperlink" Target="http://catalog2.corning.com/LifeSciences/en-GB/shopping/index.aspx" TargetMode="External"/><Relationship Id="rId26" Type="http://schemas.openxmlformats.org/officeDocument/2006/relationships/hyperlink" Target="http://catalog2.corning.com/LifeSciences/en-GB/shopping/index.aspx" TargetMode="External"/><Relationship Id="rId3699" Type="http://schemas.openxmlformats.org/officeDocument/2006/relationships/hyperlink" Target="http://catalog2.corning.com/LifeSciences/en-GB/shopping/index.aspx" TargetMode="External"/><Relationship Id="rId4000" Type="http://schemas.openxmlformats.org/officeDocument/2006/relationships/hyperlink" Target="http://catalog2.corning.com/LifeSciences/en-GB/shopping/index.aspx" TargetMode="External"/><Relationship Id="rId7156" Type="http://schemas.openxmlformats.org/officeDocument/2006/relationships/hyperlink" Target="http://catalog2.corning.com/LifeSciences/en-GB/shopping/index.aspx" TargetMode="External"/><Relationship Id="rId7363" Type="http://schemas.openxmlformats.org/officeDocument/2006/relationships/hyperlink" Target="http://catalog2.corning.com/LifeSciences/en-GB/shopping/index.aspx" TargetMode="External"/><Relationship Id="rId7570" Type="http://schemas.openxmlformats.org/officeDocument/2006/relationships/hyperlink" Target="http://catalog2.corning.com/LifeSciences/en-GB/shopping/index.aspx" TargetMode="External"/><Relationship Id="rId8207" Type="http://schemas.openxmlformats.org/officeDocument/2006/relationships/hyperlink" Target="http://catalog2.corning.com/LifeSciences/en-GB/shopping/index.aspx" TargetMode="External"/><Relationship Id="rId8414" Type="http://schemas.openxmlformats.org/officeDocument/2006/relationships/hyperlink" Target="http://catalog2.corning.com/LifeSciences/en-GB/shopping/index.aspx" TargetMode="External"/><Relationship Id="rId8621" Type="http://schemas.openxmlformats.org/officeDocument/2006/relationships/hyperlink" Target="http://catalog2.corning.com/LifeSciences/en-GB/shopping/index.aspx" TargetMode="External"/><Relationship Id="rId1801" Type="http://schemas.openxmlformats.org/officeDocument/2006/relationships/hyperlink" Target="http://www.corning.com/worldwide/en/products/life-sciences/resources/brands/falcon-brand-products.html" TargetMode="External"/><Relationship Id="rId3559" Type="http://schemas.openxmlformats.org/officeDocument/2006/relationships/hyperlink" Target="http://catalog2.corning.com/LifeSciences/en-GB/shopping/index.aspx" TargetMode="External"/><Relationship Id="rId4957" Type="http://schemas.openxmlformats.org/officeDocument/2006/relationships/hyperlink" Target="http://catalog2.corning.com/LifeSciences/en-GB/shopping/index.aspx" TargetMode="External"/><Relationship Id="rId6172" Type="http://schemas.openxmlformats.org/officeDocument/2006/relationships/hyperlink" Target="http://catalog2.corning.com/LifeSciences/en-GB/shopping/index.aspx" TargetMode="External"/><Relationship Id="rId7016" Type="http://schemas.openxmlformats.org/officeDocument/2006/relationships/hyperlink" Target="http://catalog2.corning.com/LifeSciences/en-GB/shopping/index.aspx" TargetMode="External"/><Relationship Id="rId7223" Type="http://schemas.openxmlformats.org/officeDocument/2006/relationships/hyperlink" Target="http://catalog2.corning.com/LifeSciences/en-GB/shopping/index.aspx" TargetMode="External"/><Relationship Id="rId7430" Type="http://schemas.openxmlformats.org/officeDocument/2006/relationships/hyperlink" Target="http://catalog2.corning.com/LifeSciences/en-GB/shopping/index.aspx" TargetMode="External"/><Relationship Id="rId687" Type="http://schemas.openxmlformats.org/officeDocument/2006/relationships/hyperlink" Target="http://catalog2.corning.com/LifeSciences/en-GB/shopping/index.aspx" TargetMode="External"/><Relationship Id="rId2368" Type="http://schemas.openxmlformats.org/officeDocument/2006/relationships/hyperlink" Target="http://www.corning.com/worldwide/en/products/life-sciences/resources/brands/axygen-brand-products.html" TargetMode="External"/><Relationship Id="rId3766" Type="http://schemas.openxmlformats.org/officeDocument/2006/relationships/hyperlink" Target="http://catalog2.corning.com/LifeSciences/en-GB/shopping/index.aspx" TargetMode="External"/><Relationship Id="rId3973" Type="http://schemas.openxmlformats.org/officeDocument/2006/relationships/hyperlink" Target="http://catalog2.corning.com/LifeSciences/en-GB/shopping/index.aspx" TargetMode="External"/><Relationship Id="rId4817" Type="http://schemas.openxmlformats.org/officeDocument/2006/relationships/hyperlink" Target="http://catalog2.corning.com/LifeSciences/en-GB/shopping/index.aspx" TargetMode="External"/><Relationship Id="rId6032" Type="http://schemas.openxmlformats.org/officeDocument/2006/relationships/hyperlink" Target="http://catalog2.corning.com/LifeSciences/en-GB/shopping/index.aspx" TargetMode="External"/><Relationship Id="rId9188" Type="http://schemas.openxmlformats.org/officeDocument/2006/relationships/hyperlink" Target="http://catalog2.corning.com/LifeSciences/en-GB/shopping/index.aspx" TargetMode="External"/><Relationship Id="rId9395" Type="http://schemas.openxmlformats.org/officeDocument/2006/relationships/hyperlink" Target="http://catalog2.corning.com/LifeSciences/en-GB/shopping/index.aspx" TargetMode="External"/><Relationship Id="rId894" Type="http://schemas.openxmlformats.org/officeDocument/2006/relationships/hyperlink" Target="http://catalog2.corning.com/LifeSciences/en-GB/shopping/index.aspx" TargetMode="External"/><Relationship Id="rId1177" Type="http://schemas.openxmlformats.org/officeDocument/2006/relationships/hyperlink" Target="http://catalog2.corning.com/LifeSciences/en-GB/shopping/index.aspx" TargetMode="External"/><Relationship Id="rId2575" Type="http://schemas.openxmlformats.org/officeDocument/2006/relationships/hyperlink" Target="http://www.corning.com/worldwide/en/products/life-sciences/resources/brands/axygen-brand-products.html" TargetMode="External"/><Relationship Id="rId2782" Type="http://schemas.openxmlformats.org/officeDocument/2006/relationships/hyperlink" Target="http://www.corning.com/worldwide/en/products/life-sciences/resources/brands/axygen-brand-products.html" TargetMode="External"/><Relationship Id="rId3419" Type="http://schemas.openxmlformats.org/officeDocument/2006/relationships/hyperlink" Target="http://catalog2.corning.com/LifeSciences/en-GB/shopping/index.aspx" TargetMode="External"/><Relationship Id="rId3626" Type="http://schemas.openxmlformats.org/officeDocument/2006/relationships/hyperlink" Target="http://catalog2.corning.com/LifeSciences/en-GB/shopping/index.aspx" TargetMode="External"/><Relationship Id="rId3833" Type="http://schemas.openxmlformats.org/officeDocument/2006/relationships/hyperlink" Target="http://catalog2.corning.com/LifeSciences/en-GB/shopping/index.aspx" TargetMode="External"/><Relationship Id="rId6989" Type="http://schemas.openxmlformats.org/officeDocument/2006/relationships/hyperlink" Target="http://catalog2.corning.com/LifeSciences/en-GB/shopping/index.aspx" TargetMode="External"/><Relationship Id="rId9048" Type="http://schemas.openxmlformats.org/officeDocument/2006/relationships/hyperlink" Target="http://catalog2.corning.com/LifeSciences/en-GB/shopping/index.aspx" TargetMode="External"/><Relationship Id="rId547" Type="http://schemas.openxmlformats.org/officeDocument/2006/relationships/hyperlink" Target="http://catalog2.corning.com/LifeSciences/en-GB/shopping/index.aspx" TargetMode="External"/><Relationship Id="rId754" Type="http://schemas.openxmlformats.org/officeDocument/2006/relationships/hyperlink" Target="http://catalog2.corning.com/LifeSciences/en-GB/shopping/index.aspx" TargetMode="External"/><Relationship Id="rId961" Type="http://schemas.openxmlformats.org/officeDocument/2006/relationships/hyperlink" Target="http://catalog2.corning.com/LifeSciences/en-GB/shopping/index.aspx" TargetMode="External"/><Relationship Id="rId1384" Type="http://schemas.openxmlformats.org/officeDocument/2006/relationships/hyperlink" Target="http://catalog2.corning.com/LifeSciences/en-GB/shopping/index.aspx" TargetMode="External"/><Relationship Id="rId1591" Type="http://schemas.openxmlformats.org/officeDocument/2006/relationships/hyperlink" Target="http://catalog2.corning.com/LifeSciences/en-GB/shopping/index.aspx" TargetMode="External"/><Relationship Id="rId2228" Type="http://schemas.openxmlformats.org/officeDocument/2006/relationships/hyperlink" Target="http://www.corning.com/worldwide/en/products/life-sciences/resources/brands/falcon-brand-products.html" TargetMode="External"/><Relationship Id="rId2435" Type="http://schemas.openxmlformats.org/officeDocument/2006/relationships/hyperlink" Target="http://www.corning.com/worldwide/en/products/life-sciences/resources/brands/axygen-brand-products.html" TargetMode="External"/><Relationship Id="rId2642" Type="http://schemas.openxmlformats.org/officeDocument/2006/relationships/hyperlink" Target="http://www.corning.com/worldwide/en/products/life-sciences/resources/brands/axygen-brand-products.html" TargetMode="External"/><Relationship Id="rId3900" Type="http://schemas.openxmlformats.org/officeDocument/2006/relationships/hyperlink" Target="http://catalog2.corning.com/LifeSciences/en-GB/shopping/index.aspx" TargetMode="External"/><Relationship Id="rId5798" Type="http://schemas.openxmlformats.org/officeDocument/2006/relationships/hyperlink" Target="http://catalog2.corning.com/LifeSciences/en-GB/shopping/index.aspx" TargetMode="External"/><Relationship Id="rId6849" Type="http://schemas.openxmlformats.org/officeDocument/2006/relationships/hyperlink" Target="http://catalog2.corning.com/LifeSciences/en-GB/shopping/index.aspx" TargetMode="External"/><Relationship Id="rId9255" Type="http://schemas.openxmlformats.org/officeDocument/2006/relationships/hyperlink" Target="http://catalog2.corning.com/LifeSciences/en-GB/shopping/index.aspx" TargetMode="External"/><Relationship Id="rId90" Type="http://schemas.openxmlformats.org/officeDocument/2006/relationships/hyperlink" Target="http://catalog2.corning.com/LifeSciences/en-GB/shopping/index.aspx" TargetMode="External"/><Relationship Id="rId407" Type="http://schemas.openxmlformats.org/officeDocument/2006/relationships/hyperlink" Target="http://catalog2.corning.com/LifeSciences/en-GB/shopping/index.aspx" TargetMode="External"/><Relationship Id="rId614" Type="http://schemas.openxmlformats.org/officeDocument/2006/relationships/hyperlink" Target="http://catalog2.corning.com/LifeSciences/en-GB/shopping/index.aspx" TargetMode="External"/><Relationship Id="rId821" Type="http://schemas.openxmlformats.org/officeDocument/2006/relationships/hyperlink" Target="http://catalog2.corning.com/LifeSciences/en-GB/shopping/index.aspx" TargetMode="External"/><Relationship Id="rId1037" Type="http://schemas.openxmlformats.org/officeDocument/2006/relationships/hyperlink" Target="http://catalog2.corning.com/LifeSciences/en-GB/shopping/index.aspx" TargetMode="External"/><Relationship Id="rId1244" Type="http://schemas.openxmlformats.org/officeDocument/2006/relationships/hyperlink" Target="http://catalog2.corning.com/LifeSciences/en-GB/shopping/index.aspx" TargetMode="External"/><Relationship Id="rId1451" Type="http://schemas.openxmlformats.org/officeDocument/2006/relationships/hyperlink" Target="http://catalog2.corning.com/LifeSciences/en-GB/shopping/index.aspx" TargetMode="External"/><Relationship Id="rId2502" Type="http://schemas.openxmlformats.org/officeDocument/2006/relationships/hyperlink" Target="http://www.corning.com/worldwide/en/products/life-sciences/resources/brands/axygen-brand-products.html" TargetMode="External"/><Relationship Id="rId5658" Type="http://schemas.openxmlformats.org/officeDocument/2006/relationships/hyperlink" Target="http://catalog2.corning.com/LifeSciences/en-GB/shopping/index.aspx" TargetMode="External"/><Relationship Id="rId5865" Type="http://schemas.openxmlformats.org/officeDocument/2006/relationships/hyperlink" Target="http://catalog2.corning.com/LifeSciences/en-GB/shopping/index.aspx" TargetMode="External"/><Relationship Id="rId6709" Type="http://schemas.openxmlformats.org/officeDocument/2006/relationships/hyperlink" Target="http://catalog2.corning.com/LifeSciences/en-GB/shopping/index.aspx" TargetMode="External"/><Relationship Id="rId6916" Type="http://schemas.openxmlformats.org/officeDocument/2006/relationships/hyperlink" Target="http://catalog2.corning.com/LifeSciences/en-GB/shopping/index.aspx" TargetMode="External"/><Relationship Id="rId8064" Type="http://schemas.openxmlformats.org/officeDocument/2006/relationships/hyperlink" Target="http://catalog2.corning.com/LifeSciences/en-GB/shopping/index.aspx" TargetMode="External"/><Relationship Id="rId8271" Type="http://schemas.openxmlformats.org/officeDocument/2006/relationships/hyperlink" Target="http://catalog2.corning.com/LifeSciences/en-GB/shopping/index.aspx" TargetMode="External"/><Relationship Id="rId9115" Type="http://schemas.openxmlformats.org/officeDocument/2006/relationships/hyperlink" Target="http://catalog2.corning.com/LifeSciences/en-GB/shopping/index.aspx" TargetMode="External"/><Relationship Id="rId9322" Type="http://schemas.openxmlformats.org/officeDocument/2006/relationships/hyperlink" Target="http://catalog2.corning.com/LifeSciences/en-GB/shopping/index.aspx" TargetMode="External"/><Relationship Id="rId1104" Type="http://schemas.openxmlformats.org/officeDocument/2006/relationships/hyperlink" Target="http://catalog2.corning.com/LifeSciences/en-GB/shopping/index.aspx" TargetMode="External"/><Relationship Id="rId1311" Type="http://schemas.openxmlformats.org/officeDocument/2006/relationships/hyperlink" Target="http://catalog2.corning.com/LifeSciences/en-GB/shopping/index.aspx" TargetMode="External"/><Relationship Id="rId4467" Type="http://schemas.openxmlformats.org/officeDocument/2006/relationships/hyperlink" Target="http://catalog2.corning.com/LifeSciences/en-GB/shopping/index.aspx" TargetMode="External"/><Relationship Id="rId4674" Type="http://schemas.openxmlformats.org/officeDocument/2006/relationships/hyperlink" Target="http://catalog2.corning.com/LifeSciences/en-GB/shopping/index.aspx" TargetMode="External"/><Relationship Id="rId4881" Type="http://schemas.openxmlformats.org/officeDocument/2006/relationships/hyperlink" Target="http://catalog2.corning.com/LifeSciences/en-GB/shopping/index.aspx" TargetMode="External"/><Relationship Id="rId5518" Type="http://schemas.openxmlformats.org/officeDocument/2006/relationships/hyperlink" Target="http://catalog2.corning.com/LifeSciences/en-GB/shopping/index.aspx" TargetMode="External"/><Relationship Id="rId5725" Type="http://schemas.openxmlformats.org/officeDocument/2006/relationships/hyperlink" Target="http://catalog2.corning.com/LifeSciences/en-GB/shopping/index.aspx" TargetMode="External"/><Relationship Id="rId7080" Type="http://schemas.openxmlformats.org/officeDocument/2006/relationships/hyperlink" Target="http://catalog2.corning.com/LifeSciences/en-GB/shopping/index.aspx" TargetMode="External"/><Relationship Id="rId8131" Type="http://schemas.openxmlformats.org/officeDocument/2006/relationships/hyperlink" Target="http://catalog2.corning.com/LifeSciences/en-GB/shopping/index.aspx" TargetMode="External"/><Relationship Id="rId3069" Type="http://schemas.openxmlformats.org/officeDocument/2006/relationships/hyperlink" Target="http://catalog2.corning.com/LifeSciences/en-GB/shopping/index.aspx" TargetMode="External"/><Relationship Id="rId3276" Type="http://schemas.openxmlformats.org/officeDocument/2006/relationships/hyperlink" Target="http://catalog2.corning.com/LifeSciences/en-GB/shopping/index.aspx" TargetMode="External"/><Relationship Id="rId3483" Type="http://schemas.openxmlformats.org/officeDocument/2006/relationships/hyperlink" Target="http://catalog2.corning.com/LifeSciences/en-GB/shopping/index.aspx" TargetMode="External"/><Relationship Id="rId3690" Type="http://schemas.openxmlformats.org/officeDocument/2006/relationships/hyperlink" Target="http://catalog2.corning.com/LifeSciences/en-GB/shopping/index.aspx" TargetMode="External"/><Relationship Id="rId4327" Type="http://schemas.openxmlformats.org/officeDocument/2006/relationships/hyperlink" Target="http://catalog2.corning.com/LifeSciences/en-GB/shopping/index.aspx" TargetMode="External"/><Relationship Id="rId4534" Type="http://schemas.openxmlformats.org/officeDocument/2006/relationships/hyperlink" Target="http://catalog2.corning.com/LifeSciences/en-GB/shopping/index.aspx" TargetMode="External"/><Relationship Id="rId5932" Type="http://schemas.openxmlformats.org/officeDocument/2006/relationships/hyperlink" Target="http://catalog2.corning.com/LifeSciences/en-GB/shopping/index.aspx" TargetMode="External"/><Relationship Id="rId197" Type="http://schemas.openxmlformats.org/officeDocument/2006/relationships/hyperlink" Target="http://catalog2.corning.com/LifeSciences/en-GB/shopping/index.aspx" TargetMode="External"/><Relationship Id="rId2085" Type="http://schemas.openxmlformats.org/officeDocument/2006/relationships/hyperlink" Target="http://www.corning.com/worldwide/en/products/life-sciences/resources/brands/falcon-brand-products.html" TargetMode="External"/><Relationship Id="rId2292" Type="http://schemas.openxmlformats.org/officeDocument/2006/relationships/hyperlink" Target="http://www.corning.com/worldwide/en/products/life-sciences/resources/brands/axygen-brand-products.html" TargetMode="External"/><Relationship Id="rId3136" Type="http://schemas.openxmlformats.org/officeDocument/2006/relationships/hyperlink" Target="http://catalog2.corning.com/LifeSciences/en-GB/shopping/index.aspx" TargetMode="External"/><Relationship Id="rId3343" Type="http://schemas.openxmlformats.org/officeDocument/2006/relationships/hyperlink" Target="http://catalog2.corning.com/LifeSciences/en-GB/shopping/index.aspx" TargetMode="External"/><Relationship Id="rId4741" Type="http://schemas.openxmlformats.org/officeDocument/2006/relationships/hyperlink" Target="http://catalog2.corning.com/LifeSciences/en-GB/shopping/index.aspx" TargetMode="External"/><Relationship Id="rId6499" Type="http://schemas.openxmlformats.org/officeDocument/2006/relationships/hyperlink" Target="http://catalog2.corning.com/LifeSciences/en-GB/shopping/index.aspx" TargetMode="External"/><Relationship Id="rId7897" Type="http://schemas.openxmlformats.org/officeDocument/2006/relationships/hyperlink" Target="http://catalog2.corning.com/LifeSciences/en-GB/shopping/index.aspx" TargetMode="External"/><Relationship Id="rId8948" Type="http://schemas.openxmlformats.org/officeDocument/2006/relationships/hyperlink" Target="http://catalog2.corning.com/LifeSciences/en-GB/shopping/index.aspx" TargetMode="External"/><Relationship Id="rId264" Type="http://schemas.openxmlformats.org/officeDocument/2006/relationships/hyperlink" Target="http://catalog2.corning.com/LifeSciences/en-GB/shopping/index.aspx" TargetMode="External"/><Relationship Id="rId471" Type="http://schemas.openxmlformats.org/officeDocument/2006/relationships/hyperlink" Target="http://catalog2.corning.com/LifeSciences/en-GB/shopping/index.aspx" TargetMode="External"/><Relationship Id="rId2152" Type="http://schemas.openxmlformats.org/officeDocument/2006/relationships/hyperlink" Target="http://www.corning.com/worldwide/en/products/life-sciences/resources/brands/falcon-brand-products.html" TargetMode="External"/><Relationship Id="rId3550" Type="http://schemas.openxmlformats.org/officeDocument/2006/relationships/hyperlink" Target="http://catalog2.corning.com/LifeSciences/en-GB/shopping/index.aspx" TargetMode="External"/><Relationship Id="rId4601" Type="http://schemas.openxmlformats.org/officeDocument/2006/relationships/hyperlink" Target="http://catalog2.corning.com/LifeSciences/en-GB/shopping/index.aspx" TargetMode="External"/><Relationship Id="rId7757" Type="http://schemas.openxmlformats.org/officeDocument/2006/relationships/hyperlink" Target="http://catalog2.corning.com/LifeSciences/en-GB/shopping/index.aspx" TargetMode="External"/><Relationship Id="rId7964" Type="http://schemas.openxmlformats.org/officeDocument/2006/relationships/hyperlink" Target="http://catalog2.corning.com/LifeSciences/en-GB/shopping/index.aspx" TargetMode="External"/><Relationship Id="rId8808" Type="http://schemas.openxmlformats.org/officeDocument/2006/relationships/hyperlink" Target="http://catalog2.corning.com/LifeSciences/en-GB/shopping/index.aspx" TargetMode="External"/><Relationship Id="rId124" Type="http://schemas.openxmlformats.org/officeDocument/2006/relationships/hyperlink" Target="http://catalog2.corning.com/LifeSciences/en-GB/shopping/index.aspx" TargetMode="External"/><Relationship Id="rId3203" Type="http://schemas.openxmlformats.org/officeDocument/2006/relationships/hyperlink" Target="http://catalog2.corning.com/LifeSciences/en-GB/shopping/index.aspx" TargetMode="External"/><Relationship Id="rId3410" Type="http://schemas.openxmlformats.org/officeDocument/2006/relationships/hyperlink" Target="http://catalog2.corning.com/LifeSciences/en-GB/shopping/index.aspx" TargetMode="External"/><Relationship Id="rId6359" Type="http://schemas.openxmlformats.org/officeDocument/2006/relationships/hyperlink" Target="http://catalog2.corning.com/LifeSciences/en-GB/shopping/index.aspx" TargetMode="External"/><Relationship Id="rId6566" Type="http://schemas.openxmlformats.org/officeDocument/2006/relationships/hyperlink" Target="http://catalog2.corning.com/LifeSciences/en-GB/shopping/index.aspx" TargetMode="External"/><Relationship Id="rId6773" Type="http://schemas.openxmlformats.org/officeDocument/2006/relationships/hyperlink" Target="http://catalog2.corning.com/LifeSciences/en-GB/shopping/index.aspx" TargetMode="External"/><Relationship Id="rId6980" Type="http://schemas.openxmlformats.org/officeDocument/2006/relationships/hyperlink" Target="http://catalog2.corning.com/LifeSciences/en-GB/shopping/index.aspx" TargetMode="External"/><Relationship Id="rId7617" Type="http://schemas.openxmlformats.org/officeDocument/2006/relationships/hyperlink" Target="http://catalog2.corning.com/LifeSciences/en-GB/shopping/index.aspx" TargetMode="External"/><Relationship Id="rId7824" Type="http://schemas.openxmlformats.org/officeDocument/2006/relationships/hyperlink" Target="http://catalog2.corning.com/LifeSciences/en-GB/shopping/index.aspx" TargetMode="External"/><Relationship Id="rId331" Type="http://schemas.openxmlformats.org/officeDocument/2006/relationships/hyperlink" Target="http://catalog2.corning.com/LifeSciences/en-GB/shopping/index.aspx" TargetMode="External"/><Relationship Id="rId2012" Type="http://schemas.openxmlformats.org/officeDocument/2006/relationships/hyperlink" Target="http://www.corning.com/worldwide/en/products/life-sciences/resources/brands/falcon-brand-products.html" TargetMode="External"/><Relationship Id="rId2969" Type="http://schemas.openxmlformats.org/officeDocument/2006/relationships/hyperlink" Target="http://www.corning.com/worldwide/en/products/life-sciences/resources/brands/axygen-brand-products.html" TargetMode="External"/><Relationship Id="rId5168" Type="http://schemas.openxmlformats.org/officeDocument/2006/relationships/hyperlink" Target="http://catalog2.corning.com/LifeSciences/en-GB/shopping/index.aspx" TargetMode="External"/><Relationship Id="rId5375" Type="http://schemas.openxmlformats.org/officeDocument/2006/relationships/hyperlink" Target="http://catalog2.corning.com/LifeSciences/en-GB/shopping/index.aspx" TargetMode="External"/><Relationship Id="rId5582" Type="http://schemas.openxmlformats.org/officeDocument/2006/relationships/hyperlink" Target="http://catalog2.corning.com/LifeSciences/en-GB/shopping/index.aspx" TargetMode="External"/><Relationship Id="rId6219" Type="http://schemas.openxmlformats.org/officeDocument/2006/relationships/hyperlink" Target="http://catalog2.corning.com/LifeSciences/en-GB/shopping/index.aspx" TargetMode="External"/><Relationship Id="rId6426" Type="http://schemas.openxmlformats.org/officeDocument/2006/relationships/hyperlink" Target="http://catalog2.corning.com/LifeSciences/en-GB/shopping/index.aspx" TargetMode="External"/><Relationship Id="rId6633" Type="http://schemas.openxmlformats.org/officeDocument/2006/relationships/hyperlink" Target="http://catalog2.corning.com/LifeSciences/en-GB/shopping/index.aspx" TargetMode="External"/><Relationship Id="rId6840" Type="http://schemas.openxmlformats.org/officeDocument/2006/relationships/hyperlink" Target="http://catalog2.corning.com/LifeSciences/en-GB/shopping/index.aspx" TargetMode="External"/><Relationship Id="rId1778" Type="http://schemas.openxmlformats.org/officeDocument/2006/relationships/hyperlink" Target="http://www.corning.com/worldwide/en/products/life-sciences/resources/brands/falcon-brand-products.html" TargetMode="External"/><Relationship Id="rId1985" Type="http://schemas.openxmlformats.org/officeDocument/2006/relationships/hyperlink" Target="http://www.corning.com/worldwide/en/products/life-sciences/resources/brands/falcon-brand-products.html" TargetMode="External"/><Relationship Id="rId2829" Type="http://schemas.openxmlformats.org/officeDocument/2006/relationships/hyperlink" Target="http://www.corning.com/worldwide/en/products/life-sciences/resources/brands/axygen-brand-products.html" TargetMode="External"/><Relationship Id="rId4184" Type="http://schemas.openxmlformats.org/officeDocument/2006/relationships/hyperlink" Target="http://catalog2.corning.com/LifeSciences/en-GB/shopping/index.aspx" TargetMode="External"/><Relationship Id="rId4391" Type="http://schemas.openxmlformats.org/officeDocument/2006/relationships/hyperlink" Target="http://catalog2.corning.com/LifeSciences/en-GB/shopping/index.aspx" TargetMode="External"/><Relationship Id="rId5028" Type="http://schemas.openxmlformats.org/officeDocument/2006/relationships/hyperlink" Target="http://catalog2.corning.com/LifeSciences/en-GB/shopping/index.aspx" TargetMode="External"/><Relationship Id="rId5235" Type="http://schemas.openxmlformats.org/officeDocument/2006/relationships/hyperlink" Target="http://catalog2.corning.com/LifeSciences/en-GB/shopping/index.aspx" TargetMode="External"/><Relationship Id="rId5442" Type="http://schemas.openxmlformats.org/officeDocument/2006/relationships/hyperlink" Target="http://catalog2.corning.com/LifeSciences/en-GB/shopping/index.aspx" TargetMode="External"/><Relationship Id="rId6700" Type="http://schemas.openxmlformats.org/officeDocument/2006/relationships/hyperlink" Target="http://catalog2.corning.com/LifeSciences/en-GB/shopping/index.aspx" TargetMode="External"/><Relationship Id="rId8598" Type="http://schemas.openxmlformats.org/officeDocument/2006/relationships/hyperlink" Target="http://catalog2.corning.com/LifeSciences/en-GB/shopping/index.aspx" TargetMode="External"/><Relationship Id="rId1638" Type="http://schemas.openxmlformats.org/officeDocument/2006/relationships/hyperlink" Target="http://catalog2.corning.com/LifeSciences/en-GB/shopping/index.aspx" TargetMode="External"/><Relationship Id="rId4044" Type="http://schemas.openxmlformats.org/officeDocument/2006/relationships/hyperlink" Target="http://catalog2.corning.com/LifeSciences/en-GB/shopping/index.aspx" TargetMode="External"/><Relationship Id="rId4251" Type="http://schemas.openxmlformats.org/officeDocument/2006/relationships/hyperlink" Target="http://catalog2.corning.com/LifeSciences/en-GB/shopping/index.aspx" TargetMode="External"/><Relationship Id="rId5302" Type="http://schemas.openxmlformats.org/officeDocument/2006/relationships/hyperlink" Target="http://catalog2.corning.com/LifeSciences/en-GB/shopping/index.aspx" TargetMode="External"/><Relationship Id="rId8458" Type="http://schemas.openxmlformats.org/officeDocument/2006/relationships/hyperlink" Target="http://catalog2.corning.com/LifeSciences/en-GB/shopping/index.aspx" TargetMode="External"/><Relationship Id="rId8665" Type="http://schemas.openxmlformats.org/officeDocument/2006/relationships/hyperlink" Target="http://catalog2.corning.com/LifeSciences/en-GB/shopping/index.aspx" TargetMode="External"/><Relationship Id="rId1845" Type="http://schemas.openxmlformats.org/officeDocument/2006/relationships/hyperlink" Target="http://www.corning.com/worldwide/en/products/life-sciences/resources/brands/falcon-brand-products.html" TargetMode="External"/><Relationship Id="rId3060" Type="http://schemas.openxmlformats.org/officeDocument/2006/relationships/hyperlink" Target="http://catalog2.corning.com/LifeSciences/en-GB/shopping/index.aspx" TargetMode="External"/><Relationship Id="rId4111" Type="http://schemas.openxmlformats.org/officeDocument/2006/relationships/hyperlink" Target="http://catalog2.corning.com/LifeSciences/en-GB/shopping/index.aspx" TargetMode="External"/><Relationship Id="rId7267" Type="http://schemas.openxmlformats.org/officeDocument/2006/relationships/hyperlink" Target="http://catalog2.corning.com/LifeSciences/en-GB/shopping/index.aspx" TargetMode="External"/><Relationship Id="rId7474" Type="http://schemas.openxmlformats.org/officeDocument/2006/relationships/hyperlink" Target="http://catalog2.corning.com/LifeSciences/en-GB/shopping/index.aspx" TargetMode="External"/><Relationship Id="rId8318" Type="http://schemas.openxmlformats.org/officeDocument/2006/relationships/hyperlink" Target="http://catalog2.corning.com/LifeSciences/en-GB/shopping/index.aspx" TargetMode="External"/><Relationship Id="rId8872" Type="http://schemas.openxmlformats.org/officeDocument/2006/relationships/hyperlink" Target="http://catalog2.corning.com/LifeSciences/en-GB/shopping/index.aspx" TargetMode="External"/><Relationship Id="rId1705" Type="http://schemas.openxmlformats.org/officeDocument/2006/relationships/hyperlink" Target="http://www.corning.com/worldwide/en/products/life-sciences/resources/brands/falcon-brand-products.html" TargetMode="External"/><Relationship Id="rId1912" Type="http://schemas.openxmlformats.org/officeDocument/2006/relationships/hyperlink" Target="http://www.corning.com/worldwide/en/products/life-sciences/resources/brands/falcon-brand-products.html" TargetMode="External"/><Relationship Id="rId6076" Type="http://schemas.openxmlformats.org/officeDocument/2006/relationships/hyperlink" Target="http://catalog2.corning.com/LifeSciences/en-GB/shopping/index.aspx" TargetMode="External"/><Relationship Id="rId6283" Type="http://schemas.openxmlformats.org/officeDocument/2006/relationships/hyperlink" Target="http://catalog2.corning.com/LifeSciences/en-GB/shopping/index.aspx" TargetMode="External"/><Relationship Id="rId7127" Type="http://schemas.openxmlformats.org/officeDocument/2006/relationships/hyperlink" Target="http://catalog2.corning.com/LifeSciences/en-GB/shopping/index.aspx" TargetMode="External"/><Relationship Id="rId7681" Type="http://schemas.openxmlformats.org/officeDocument/2006/relationships/hyperlink" Target="http://catalog2.corning.com/LifeSciences/en-GB/shopping/index.aspx" TargetMode="External"/><Relationship Id="rId8525" Type="http://schemas.openxmlformats.org/officeDocument/2006/relationships/hyperlink" Target="http://catalog2.corning.com/LifeSciences/en-GB/shopping/index.aspx" TargetMode="External"/><Relationship Id="rId8732" Type="http://schemas.openxmlformats.org/officeDocument/2006/relationships/hyperlink" Target="http://catalog2.corning.com/LifeSciences/en-GB/shopping/index.aspx" TargetMode="External"/><Relationship Id="rId3877" Type="http://schemas.openxmlformats.org/officeDocument/2006/relationships/hyperlink" Target="http://catalog2.corning.com/LifeSciences/en-GB/shopping/index.aspx" TargetMode="External"/><Relationship Id="rId4928" Type="http://schemas.openxmlformats.org/officeDocument/2006/relationships/hyperlink" Target="http://catalog2.corning.com/LifeSciences/en-GB/shopping/index.aspx" TargetMode="External"/><Relationship Id="rId5092" Type="http://schemas.openxmlformats.org/officeDocument/2006/relationships/hyperlink" Target="http://catalog2.corning.com/LifeSciences/en-GB/shopping/index.aspx" TargetMode="External"/><Relationship Id="rId6490" Type="http://schemas.openxmlformats.org/officeDocument/2006/relationships/hyperlink" Target="http://catalog2.corning.com/LifeSciences/en-GB/shopping/index.aspx" TargetMode="External"/><Relationship Id="rId7334" Type="http://schemas.openxmlformats.org/officeDocument/2006/relationships/hyperlink" Target="http://catalog2.corning.com/LifeSciences/en-GB/shopping/index.aspx" TargetMode="External"/><Relationship Id="rId7541" Type="http://schemas.openxmlformats.org/officeDocument/2006/relationships/hyperlink" Target="http://catalog2.corning.com/LifeSciences/en-GB/shopping/index.aspx" TargetMode="External"/><Relationship Id="rId798" Type="http://schemas.openxmlformats.org/officeDocument/2006/relationships/hyperlink" Target="http://catalog2.corning.com/LifeSciences/en-GB/shopping/index.aspx" TargetMode="External"/><Relationship Id="rId2479" Type="http://schemas.openxmlformats.org/officeDocument/2006/relationships/hyperlink" Target="http://www.corning.com/worldwide/en/products/life-sciences/resources/brands/axygen-brand-products.html" TargetMode="External"/><Relationship Id="rId2686" Type="http://schemas.openxmlformats.org/officeDocument/2006/relationships/hyperlink" Target="http://www.corning.com/worldwide/en/products/life-sciences/resources/brands/axygen-brand-products.html" TargetMode="External"/><Relationship Id="rId2893" Type="http://schemas.openxmlformats.org/officeDocument/2006/relationships/hyperlink" Target="http://www.corning.com/worldwide/en/products/life-sciences/resources/brands/axygen-brand-products.html" TargetMode="External"/><Relationship Id="rId3737" Type="http://schemas.openxmlformats.org/officeDocument/2006/relationships/hyperlink" Target="http://catalog2.corning.com/LifeSciences/en-GB/shopping/index.aspx" TargetMode="External"/><Relationship Id="rId3944" Type="http://schemas.openxmlformats.org/officeDocument/2006/relationships/hyperlink" Target="http://catalog2.corning.com/LifeSciences/en-GB/shopping/index.aspx" TargetMode="External"/><Relationship Id="rId6143" Type="http://schemas.openxmlformats.org/officeDocument/2006/relationships/hyperlink" Target="http://catalog2.corning.com/LifeSciences/en-GB/shopping/index.aspx" TargetMode="External"/><Relationship Id="rId6350" Type="http://schemas.openxmlformats.org/officeDocument/2006/relationships/hyperlink" Target="http://catalog2.corning.com/LifeSciences/en-GB/shopping/index.aspx" TargetMode="External"/><Relationship Id="rId7401" Type="http://schemas.openxmlformats.org/officeDocument/2006/relationships/hyperlink" Target="http://catalog2.corning.com/LifeSciences/en-GB/shopping/index.aspx" TargetMode="External"/><Relationship Id="rId9299" Type="http://schemas.openxmlformats.org/officeDocument/2006/relationships/hyperlink" Target="http://catalog2.corning.com/LifeSciences/en-GB/shopping/index.aspx" TargetMode="External"/><Relationship Id="rId658" Type="http://schemas.openxmlformats.org/officeDocument/2006/relationships/hyperlink" Target="http://catalog2.corning.com/LifeSciences/en-GB/shopping/index.aspx" TargetMode="External"/><Relationship Id="rId865" Type="http://schemas.openxmlformats.org/officeDocument/2006/relationships/hyperlink" Target="http://catalog2.corning.com/LifeSciences/en-GB/shopping/index.aspx" TargetMode="External"/><Relationship Id="rId1288" Type="http://schemas.openxmlformats.org/officeDocument/2006/relationships/hyperlink" Target="http://catalog2.corning.com/LifeSciences/en-GB/shopping/index.aspx" TargetMode="External"/><Relationship Id="rId1495" Type="http://schemas.openxmlformats.org/officeDocument/2006/relationships/hyperlink" Target="http://catalog2.corning.com/LifeSciences/en-GB/shopping/index.aspx" TargetMode="External"/><Relationship Id="rId2339" Type="http://schemas.openxmlformats.org/officeDocument/2006/relationships/hyperlink" Target="http://www.corning.com/worldwide/en/products/life-sciences/resources/brands/axygen-brand-products.html" TargetMode="External"/><Relationship Id="rId2546" Type="http://schemas.openxmlformats.org/officeDocument/2006/relationships/hyperlink" Target="http://www.corning.com/worldwide/en/products/life-sciences/resources/brands/axygen-brand-products.html" TargetMode="External"/><Relationship Id="rId2753" Type="http://schemas.openxmlformats.org/officeDocument/2006/relationships/hyperlink" Target="http://www.corning.com/worldwide/en/products/life-sciences/resources/brands/axygen-brand-products.html" TargetMode="External"/><Relationship Id="rId2960" Type="http://schemas.openxmlformats.org/officeDocument/2006/relationships/hyperlink" Target="http://www.corning.com/worldwide/en/products/life-sciences/resources/brands/axygen-brand-products.html" TargetMode="External"/><Relationship Id="rId3804" Type="http://schemas.openxmlformats.org/officeDocument/2006/relationships/hyperlink" Target="http://catalog2.corning.com/LifeSciences/en-GB/shopping/index.aspx" TargetMode="External"/><Relationship Id="rId6003" Type="http://schemas.openxmlformats.org/officeDocument/2006/relationships/hyperlink" Target="http://catalog2.corning.com/LifeSciences/en-GB/shopping/index.aspx" TargetMode="External"/><Relationship Id="rId6210" Type="http://schemas.openxmlformats.org/officeDocument/2006/relationships/hyperlink" Target="http://catalog2.corning.com/LifeSciences/en-GB/shopping/index.aspx" TargetMode="External"/><Relationship Id="rId9159" Type="http://schemas.openxmlformats.org/officeDocument/2006/relationships/hyperlink" Target="http://catalog2.corning.com/LifeSciences/en-GB/shopping/index.aspx" TargetMode="External"/><Relationship Id="rId9366" Type="http://schemas.openxmlformats.org/officeDocument/2006/relationships/hyperlink" Target="http://catalog2.corning.com/LifeSciences/en-GB/shopping/index.aspx" TargetMode="External"/><Relationship Id="rId518" Type="http://schemas.openxmlformats.org/officeDocument/2006/relationships/hyperlink" Target="http://catalog2.corning.com/LifeSciences/en-GB/shopping/index.aspx" TargetMode="External"/><Relationship Id="rId725" Type="http://schemas.openxmlformats.org/officeDocument/2006/relationships/hyperlink" Target="http://catalog2.corning.com/LifeSciences/en-GB/shopping/index.aspx" TargetMode="External"/><Relationship Id="rId932" Type="http://schemas.openxmlformats.org/officeDocument/2006/relationships/hyperlink" Target="http://catalog2.corning.com/LifeSciences/en-GB/shopping/index.aspx" TargetMode="External"/><Relationship Id="rId1148" Type="http://schemas.openxmlformats.org/officeDocument/2006/relationships/hyperlink" Target="http://catalog2.corning.com/LifeSciences/en-GB/shopping/index.aspx" TargetMode="External"/><Relationship Id="rId1355" Type="http://schemas.openxmlformats.org/officeDocument/2006/relationships/hyperlink" Target="http://catalog2.corning.com/LifeSciences/en-GB/shopping/index.aspx" TargetMode="External"/><Relationship Id="rId1562" Type="http://schemas.openxmlformats.org/officeDocument/2006/relationships/hyperlink" Target="http://catalog2.corning.com/LifeSciences/en-GB/shopping/index.aspx" TargetMode="External"/><Relationship Id="rId2406" Type="http://schemas.openxmlformats.org/officeDocument/2006/relationships/hyperlink" Target="http://www.corning.com/worldwide/en/products/life-sciences/resources/brands/axygen-brand-products.html" TargetMode="External"/><Relationship Id="rId2613" Type="http://schemas.openxmlformats.org/officeDocument/2006/relationships/hyperlink" Target="http://www.corning.com/worldwide/en/products/life-sciences/resources/brands/axygen-brand-products.html" TargetMode="External"/><Relationship Id="rId5769" Type="http://schemas.openxmlformats.org/officeDocument/2006/relationships/hyperlink" Target="http://catalog2.corning.com/LifeSciences/en-GB/shopping/index.aspx" TargetMode="External"/><Relationship Id="rId8175" Type="http://schemas.openxmlformats.org/officeDocument/2006/relationships/hyperlink" Target="http://catalog2.corning.com/LifeSciences/en-GB/shopping/index.aspx" TargetMode="External"/><Relationship Id="rId8382" Type="http://schemas.openxmlformats.org/officeDocument/2006/relationships/hyperlink" Target="http://catalog2.corning.com/LifeSciences/en-GB/shopping/index.aspx" TargetMode="External"/><Relationship Id="rId9019" Type="http://schemas.openxmlformats.org/officeDocument/2006/relationships/hyperlink" Target="http://catalog2.corning.com/LifeSciences/en-GB/shopping/index.aspx" TargetMode="External"/><Relationship Id="rId9226" Type="http://schemas.openxmlformats.org/officeDocument/2006/relationships/hyperlink" Target="http://catalog2.corning.com/LifeSciences/en-GB/shopping/index.aspx" TargetMode="External"/><Relationship Id="rId1008" Type="http://schemas.openxmlformats.org/officeDocument/2006/relationships/hyperlink" Target="http://catalog2.corning.com/LifeSciences/en-GB/shopping/index.aspx" TargetMode="External"/><Relationship Id="rId1215" Type="http://schemas.openxmlformats.org/officeDocument/2006/relationships/hyperlink" Target="http://catalog2.corning.com/LifeSciences/en-GB/shopping/index.aspx" TargetMode="External"/><Relationship Id="rId1422" Type="http://schemas.openxmlformats.org/officeDocument/2006/relationships/hyperlink" Target="http://catalog2.corning.com/LifeSciences/en-GB/shopping/index.aspx" TargetMode="External"/><Relationship Id="rId2820" Type="http://schemas.openxmlformats.org/officeDocument/2006/relationships/hyperlink" Target="http://www.corning.com/worldwide/en/products/life-sciences/resources/brands/axygen-brand-products.html" TargetMode="External"/><Relationship Id="rId4578" Type="http://schemas.openxmlformats.org/officeDocument/2006/relationships/hyperlink" Target="http://catalog2.corning.com/LifeSciences/en-GB/shopping/index.aspx" TargetMode="External"/><Relationship Id="rId5976" Type="http://schemas.openxmlformats.org/officeDocument/2006/relationships/hyperlink" Target="http://catalog2.corning.com/LifeSciences/en-GB/shopping/index.aspx" TargetMode="External"/><Relationship Id="rId7191" Type="http://schemas.openxmlformats.org/officeDocument/2006/relationships/hyperlink" Target="http://catalog2.corning.com/LifeSciences/en-GB/shopping/index.aspx" TargetMode="External"/><Relationship Id="rId8035" Type="http://schemas.openxmlformats.org/officeDocument/2006/relationships/hyperlink" Target="http://catalog2.corning.com/LifeSciences/en-GB/shopping/index.aspx" TargetMode="External"/><Relationship Id="rId8242" Type="http://schemas.openxmlformats.org/officeDocument/2006/relationships/hyperlink" Target="http://catalog2.corning.com/LifeSciences/en-GB/shopping/index.aspx" TargetMode="External"/><Relationship Id="rId61" Type="http://schemas.openxmlformats.org/officeDocument/2006/relationships/hyperlink" Target="http://catalog2.corning.com/LifeSciences/en-GB/shopping/index.aspx" TargetMode="External"/><Relationship Id="rId3387" Type="http://schemas.openxmlformats.org/officeDocument/2006/relationships/hyperlink" Target="http://catalog2.corning.com/LifeSciences/en-GB/shopping/index.aspx" TargetMode="External"/><Relationship Id="rId4785" Type="http://schemas.openxmlformats.org/officeDocument/2006/relationships/hyperlink" Target="http://catalog2.corning.com/LifeSciences/en-GB/shopping/index.aspx" TargetMode="External"/><Relationship Id="rId4992" Type="http://schemas.openxmlformats.org/officeDocument/2006/relationships/hyperlink" Target="http://catalog2.corning.com/LifeSciences/en-GB/shopping/index.aspx" TargetMode="External"/><Relationship Id="rId5629" Type="http://schemas.openxmlformats.org/officeDocument/2006/relationships/hyperlink" Target="http://catalog2.corning.com/LifeSciences/en-GB/shopping/index.aspx" TargetMode="External"/><Relationship Id="rId5836" Type="http://schemas.openxmlformats.org/officeDocument/2006/relationships/hyperlink" Target="http://catalog2.corning.com/LifeSciences/en-GB/shopping/index.aspx" TargetMode="External"/><Relationship Id="rId7051" Type="http://schemas.openxmlformats.org/officeDocument/2006/relationships/hyperlink" Target="http://catalog2.corning.com/LifeSciences/en-GB/shopping/index.aspx" TargetMode="External"/><Relationship Id="rId8102" Type="http://schemas.openxmlformats.org/officeDocument/2006/relationships/hyperlink" Target="http://catalog2.corning.com/LifeSciences/en-GB/shopping/index.aspx" TargetMode="External"/><Relationship Id="rId2196" Type="http://schemas.openxmlformats.org/officeDocument/2006/relationships/hyperlink" Target="http://www.corning.com/worldwide/en/products/life-sciences/resources/brands/falcon-brand-products.html" TargetMode="External"/><Relationship Id="rId3594" Type="http://schemas.openxmlformats.org/officeDocument/2006/relationships/hyperlink" Target="http://catalog2.corning.com/LifeSciences/en-GB/shopping/index.aspx" TargetMode="External"/><Relationship Id="rId4438" Type="http://schemas.openxmlformats.org/officeDocument/2006/relationships/hyperlink" Target="http://catalog2.corning.com/LifeSciences/en-GB/shopping/index.aspx" TargetMode="External"/><Relationship Id="rId4645" Type="http://schemas.openxmlformats.org/officeDocument/2006/relationships/hyperlink" Target="http://catalog2.corning.com/LifeSciences/en-GB/shopping/index.aspx" TargetMode="External"/><Relationship Id="rId4852" Type="http://schemas.openxmlformats.org/officeDocument/2006/relationships/hyperlink" Target="http://catalog2.corning.com/LifeSciences/en-GB/shopping/index.aspx" TargetMode="External"/><Relationship Id="rId5903" Type="http://schemas.openxmlformats.org/officeDocument/2006/relationships/hyperlink" Target="http://catalog2.corning.com/LifeSciences/en-GB/shopping/index.aspx" TargetMode="External"/><Relationship Id="rId168" Type="http://schemas.openxmlformats.org/officeDocument/2006/relationships/hyperlink" Target="http://catalog2.corning.com/LifeSciences/en-GB/shopping/index.aspx" TargetMode="External"/><Relationship Id="rId3247" Type="http://schemas.openxmlformats.org/officeDocument/2006/relationships/hyperlink" Target="http://catalog2.corning.com/LifeSciences/en-GB/shopping/index.aspx" TargetMode="External"/><Relationship Id="rId3454" Type="http://schemas.openxmlformats.org/officeDocument/2006/relationships/hyperlink" Target="http://catalog2.corning.com/LifeSciences/en-GB/shopping/index.aspx" TargetMode="External"/><Relationship Id="rId3661" Type="http://schemas.openxmlformats.org/officeDocument/2006/relationships/hyperlink" Target="http://catalog2.corning.com/LifeSciences/en-GB/shopping/index.aspx" TargetMode="External"/><Relationship Id="rId4505" Type="http://schemas.openxmlformats.org/officeDocument/2006/relationships/hyperlink" Target="http://catalog2.corning.com/LifeSciences/en-GB/shopping/index.aspx" TargetMode="External"/><Relationship Id="rId4712" Type="http://schemas.openxmlformats.org/officeDocument/2006/relationships/hyperlink" Target="http://catalog2.corning.com/LifeSciences/en-GB/shopping/index.aspx" TargetMode="External"/><Relationship Id="rId7868" Type="http://schemas.openxmlformats.org/officeDocument/2006/relationships/hyperlink" Target="http://catalog2.corning.com/LifeSciences/en-GB/shopping/index.aspx" TargetMode="External"/><Relationship Id="rId8919" Type="http://schemas.openxmlformats.org/officeDocument/2006/relationships/hyperlink" Target="http://catalog2.corning.com/LifeSciences/en-GB/shopping/index.aspx" TargetMode="External"/><Relationship Id="rId375" Type="http://schemas.openxmlformats.org/officeDocument/2006/relationships/hyperlink" Target="http://catalog2.corning.com/LifeSciences/en-GB/shopping/index.aspx" TargetMode="External"/><Relationship Id="rId582" Type="http://schemas.openxmlformats.org/officeDocument/2006/relationships/hyperlink" Target="http://catalog2.corning.com/LifeSciences/en-GB/shopping/index.aspx" TargetMode="External"/><Relationship Id="rId2056" Type="http://schemas.openxmlformats.org/officeDocument/2006/relationships/hyperlink" Target="http://www.corning.com/worldwide/en/products/life-sciences/resources/brands/falcon-brand-products.html" TargetMode="External"/><Relationship Id="rId2263" Type="http://schemas.openxmlformats.org/officeDocument/2006/relationships/hyperlink" Target="http://www.corning.com/worldwide/en/products/life-sciences/resources/brands/falcon-brand-products.html" TargetMode="External"/><Relationship Id="rId2470" Type="http://schemas.openxmlformats.org/officeDocument/2006/relationships/hyperlink" Target="http://www.corning.com/worldwide/en/products/life-sciences/resources/brands/axygen-brand-products.html" TargetMode="External"/><Relationship Id="rId3107" Type="http://schemas.openxmlformats.org/officeDocument/2006/relationships/hyperlink" Target="http://catalog2.corning.com/LifeSciences/en-GB/shopping/index.aspx" TargetMode="External"/><Relationship Id="rId3314" Type="http://schemas.openxmlformats.org/officeDocument/2006/relationships/hyperlink" Target="http://catalog2.corning.com/LifeSciences/en-GB/shopping/index.aspx" TargetMode="External"/><Relationship Id="rId3521" Type="http://schemas.openxmlformats.org/officeDocument/2006/relationships/hyperlink" Target="http://catalog2.corning.com/LifeSciences/en-GB/shopping/index.aspx" TargetMode="External"/><Relationship Id="rId6677" Type="http://schemas.openxmlformats.org/officeDocument/2006/relationships/hyperlink" Target="http://catalog2.corning.com/LifeSciences/en-GB/shopping/index.aspx" TargetMode="External"/><Relationship Id="rId6884" Type="http://schemas.openxmlformats.org/officeDocument/2006/relationships/hyperlink" Target="http://catalog2.corning.com/LifeSciences/en-GB/shopping/index.aspx" TargetMode="External"/><Relationship Id="rId7728" Type="http://schemas.openxmlformats.org/officeDocument/2006/relationships/hyperlink" Target="http://catalog2.corning.com/LifeSciences/en-GB/shopping/index.aspx" TargetMode="External"/><Relationship Id="rId7935" Type="http://schemas.openxmlformats.org/officeDocument/2006/relationships/hyperlink" Target="http://catalog2.corning.com/LifeSciences/en-GB/shopping/index.aspx" TargetMode="External"/><Relationship Id="rId9083" Type="http://schemas.openxmlformats.org/officeDocument/2006/relationships/hyperlink" Target="http://catalog2.corning.com/LifeSciences/en-GB/shopping/index.aspx" TargetMode="External"/><Relationship Id="rId9290" Type="http://schemas.openxmlformats.org/officeDocument/2006/relationships/hyperlink" Target="http://catalog2.corning.com/LifeSciences/en-GB/shopping/index.aspx" TargetMode="External"/><Relationship Id="rId235" Type="http://schemas.openxmlformats.org/officeDocument/2006/relationships/hyperlink" Target="http://catalog2.corning.com/LifeSciences/en-GB/shopping/index.aspx" TargetMode="External"/><Relationship Id="rId442" Type="http://schemas.openxmlformats.org/officeDocument/2006/relationships/hyperlink" Target="http://catalog2.corning.com/LifeSciences/en-GB/shopping/index.aspx" TargetMode="External"/><Relationship Id="rId1072" Type="http://schemas.openxmlformats.org/officeDocument/2006/relationships/hyperlink" Target="http://catalog2.corning.com/LifeSciences/en-GB/shopping/index.aspx" TargetMode="External"/><Relationship Id="rId2123" Type="http://schemas.openxmlformats.org/officeDocument/2006/relationships/hyperlink" Target="http://www.corning.com/worldwide/en/products/life-sciences/resources/brands/falcon-brand-products.html" TargetMode="External"/><Relationship Id="rId2330" Type="http://schemas.openxmlformats.org/officeDocument/2006/relationships/hyperlink" Target="http://www.corning.com/worldwide/en/products/life-sciences/resources/brands/axygen-brand-products.html" TargetMode="External"/><Relationship Id="rId5279" Type="http://schemas.openxmlformats.org/officeDocument/2006/relationships/hyperlink" Target="http://catalog2.corning.com/LifeSciences/en-GB/shopping/index.aspx" TargetMode="External"/><Relationship Id="rId5486" Type="http://schemas.openxmlformats.org/officeDocument/2006/relationships/hyperlink" Target="http://catalog2.corning.com/LifeSciences/en-GB/shopping/index.aspx" TargetMode="External"/><Relationship Id="rId5693" Type="http://schemas.openxmlformats.org/officeDocument/2006/relationships/hyperlink" Target="http://catalog2.corning.com/LifeSciences/en-GB/shopping/index.aspx" TargetMode="External"/><Relationship Id="rId6537" Type="http://schemas.openxmlformats.org/officeDocument/2006/relationships/hyperlink" Target="http://catalog2.corning.com/LifeSciences/en-GB/shopping/index.aspx" TargetMode="External"/><Relationship Id="rId6744" Type="http://schemas.openxmlformats.org/officeDocument/2006/relationships/hyperlink" Target="http://catalog2.corning.com/LifeSciences/en-GB/shopping/index.aspx" TargetMode="External"/><Relationship Id="rId9150" Type="http://schemas.openxmlformats.org/officeDocument/2006/relationships/hyperlink" Target="http://catalog2.corning.com/LifeSciences/en-GB/shopping/index.aspx" TargetMode="External"/><Relationship Id="rId302" Type="http://schemas.openxmlformats.org/officeDocument/2006/relationships/hyperlink" Target="http://catalog2.corning.com/LifeSciences/en-GB/shopping/index.aspx" TargetMode="External"/><Relationship Id="rId4088" Type="http://schemas.openxmlformats.org/officeDocument/2006/relationships/hyperlink" Target="http://catalog2.corning.com/LifeSciences/en-GB/shopping/index.aspx" TargetMode="External"/><Relationship Id="rId4295" Type="http://schemas.openxmlformats.org/officeDocument/2006/relationships/hyperlink" Target="http://catalog2.corning.com/LifeSciences/en-GB/shopping/index.aspx" TargetMode="External"/><Relationship Id="rId5139" Type="http://schemas.openxmlformats.org/officeDocument/2006/relationships/hyperlink" Target="http://catalog2.corning.com/LifeSciences/en-GB/shopping/index.aspx" TargetMode="External"/><Relationship Id="rId5346" Type="http://schemas.openxmlformats.org/officeDocument/2006/relationships/hyperlink" Target="http://catalog2.corning.com/LifeSciences/en-GB/shopping/index.aspx" TargetMode="External"/><Relationship Id="rId5553" Type="http://schemas.openxmlformats.org/officeDocument/2006/relationships/hyperlink" Target="http://catalog2.corning.com/LifeSciences/en-GB/shopping/index.aspx" TargetMode="External"/><Relationship Id="rId6951" Type="http://schemas.openxmlformats.org/officeDocument/2006/relationships/hyperlink" Target="http://catalog2.corning.com/LifeSciences/en-GB/shopping/index.aspx" TargetMode="External"/><Relationship Id="rId9010" Type="http://schemas.openxmlformats.org/officeDocument/2006/relationships/hyperlink" Target="http://catalog2.corning.com/LifeSciences/en-GB/shopping/index.aspx" TargetMode="External"/><Relationship Id="rId1889" Type="http://schemas.openxmlformats.org/officeDocument/2006/relationships/hyperlink" Target="http://www.corning.com/worldwide/en/products/life-sciences/resources/brands/falcon-brand-products.html" TargetMode="External"/><Relationship Id="rId4155" Type="http://schemas.openxmlformats.org/officeDocument/2006/relationships/hyperlink" Target="http://catalog2.corning.com/LifeSciences/en-GB/shopping/index.aspx" TargetMode="External"/><Relationship Id="rId4362" Type="http://schemas.openxmlformats.org/officeDocument/2006/relationships/hyperlink" Target="http://catalog2.corning.com/LifeSciences/en-GB/shopping/index.aspx" TargetMode="External"/><Relationship Id="rId5206" Type="http://schemas.openxmlformats.org/officeDocument/2006/relationships/hyperlink" Target="http://catalog2.corning.com/LifeSciences/en-GB/shopping/index.aspx" TargetMode="External"/><Relationship Id="rId5760" Type="http://schemas.openxmlformats.org/officeDocument/2006/relationships/hyperlink" Target="http://catalog2.corning.com/LifeSciences/en-GB/shopping/index.aspx" TargetMode="External"/><Relationship Id="rId6604" Type="http://schemas.openxmlformats.org/officeDocument/2006/relationships/hyperlink" Target="http://catalog2.corning.com/LifeSciences/en-GB/shopping/index.aspx" TargetMode="External"/><Relationship Id="rId6811" Type="http://schemas.openxmlformats.org/officeDocument/2006/relationships/hyperlink" Target="http://catalog2.corning.com/LifeSciences/en-GB/shopping/index.aspx" TargetMode="External"/><Relationship Id="rId1749" Type="http://schemas.openxmlformats.org/officeDocument/2006/relationships/hyperlink" Target="http://www.corning.com/worldwide/en/products/life-sciences/resources/brands/falcon-brand-products.html" TargetMode="External"/><Relationship Id="rId1956" Type="http://schemas.openxmlformats.org/officeDocument/2006/relationships/hyperlink" Target="http://www.corning.com/worldwide/en/products/life-sciences/resources/brands/falcon-brand-products.html" TargetMode="External"/><Relationship Id="rId3171" Type="http://schemas.openxmlformats.org/officeDocument/2006/relationships/hyperlink" Target="http://catalog2.corning.com/LifeSciences/en-GB/shopping/index.aspx" TargetMode="External"/><Relationship Id="rId4015" Type="http://schemas.openxmlformats.org/officeDocument/2006/relationships/hyperlink" Target="http://catalog2.corning.com/LifeSciences/en-GB/shopping/index.aspx" TargetMode="External"/><Relationship Id="rId5413" Type="http://schemas.openxmlformats.org/officeDocument/2006/relationships/hyperlink" Target="http://catalog2.corning.com/LifeSciences/en-GB/shopping/index.aspx" TargetMode="External"/><Relationship Id="rId5620" Type="http://schemas.openxmlformats.org/officeDocument/2006/relationships/hyperlink" Target="http://catalog2.corning.com/LifeSciences/en-GB/shopping/index.aspx" TargetMode="External"/><Relationship Id="rId8569" Type="http://schemas.openxmlformats.org/officeDocument/2006/relationships/hyperlink" Target="http://catalog2.corning.com/LifeSciences/en-GB/shopping/index.aspx" TargetMode="External"/><Relationship Id="rId8776" Type="http://schemas.openxmlformats.org/officeDocument/2006/relationships/hyperlink" Target="http://catalog2.corning.com/LifeSciences/en-GB/shopping/index.aspx" TargetMode="External"/><Relationship Id="rId8983" Type="http://schemas.openxmlformats.org/officeDocument/2006/relationships/hyperlink" Target="http://catalog2.corning.com/LifeSciences/en-GB/shopping/index.aspx" TargetMode="External"/><Relationship Id="rId1609" Type="http://schemas.openxmlformats.org/officeDocument/2006/relationships/hyperlink" Target="http://catalog2.corning.com/LifeSciences/en-GB/shopping/index.aspx" TargetMode="External"/><Relationship Id="rId1816" Type="http://schemas.openxmlformats.org/officeDocument/2006/relationships/hyperlink" Target="http://www.corning.com/worldwide/en/products/life-sciences/resources/brands/falcon-brand-products.html" TargetMode="External"/><Relationship Id="rId4222" Type="http://schemas.openxmlformats.org/officeDocument/2006/relationships/hyperlink" Target="http://catalog2.corning.com/LifeSciences/en-GB/shopping/index.aspx" TargetMode="External"/><Relationship Id="rId7378" Type="http://schemas.openxmlformats.org/officeDocument/2006/relationships/hyperlink" Target="http://catalog2.corning.com/LifeSciences/en-GB/shopping/index.aspx" TargetMode="External"/><Relationship Id="rId7585" Type="http://schemas.openxmlformats.org/officeDocument/2006/relationships/hyperlink" Target="http://catalog2.corning.com/LifeSciences/en-GB/shopping/index.aspx" TargetMode="External"/><Relationship Id="rId7792" Type="http://schemas.openxmlformats.org/officeDocument/2006/relationships/hyperlink" Target="http://catalog2.corning.com/LifeSciences/en-GB/shopping/index.aspx" TargetMode="External"/><Relationship Id="rId8429" Type="http://schemas.openxmlformats.org/officeDocument/2006/relationships/hyperlink" Target="http://catalog2.corning.com/LifeSciences/en-GB/shopping/index.aspx" TargetMode="External"/><Relationship Id="rId8636" Type="http://schemas.openxmlformats.org/officeDocument/2006/relationships/hyperlink" Target="http://catalog2.corning.com/LifeSciences/en-GB/shopping/index.aspx" TargetMode="External"/><Relationship Id="rId8843" Type="http://schemas.openxmlformats.org/officeDocument/2006/relationships/hyperlink" Target="http://catalog2.corning.com/LifeSciences/en-GB/shopping/index.aspx" TargetMode="External"/><Relationship Id="rId3031" Type="http://schemas.openxmlformats.org/officeDocument/2006/relationships/hyperlink" Target="http://catalog2.corning.com/LifeSciences/en-GB/shopping/index.aspx" TargetMode="External"/><Relationship Id="rId3988" Type="http://schemas.openxmlformats.org/officeDocument/2006/relationships/hyperlink" Target="http://catalog2.corning.com/LifeSciences/en-GB/shopping/index.aspx" TargetMode="External"/><Relationship Id="rId6187" Type="http://schemas.openxmlformats.org/officeDocument/2006/relationships/hyperlink" Target="http://catalog2.corning.com/LifeSciences/en-GB/shopping/index.aspx" TargetMode="External"/><Relationship Id="rId6394" Type="http://schemas.openxmlformats.org/officeDocument/2006/relationships/hyperlink" Target="http://catalog2.corning.com/LifeSciences/en-GB/shopping/index.aspx" TargetMode="External"/><Relationship Id="rId7238" Type="http://schemas.openxmlformats.org/officeDocument/2006/relationships/hyperlink" Target="http://catalog2.corning.com/LifeSciences/en-GB/shopping/index.aspx" TargetMode="External"/><Relationship Id="rId7445" Type="http://schemas.openxmlformats.org/officeDocument/2006/relationships/hyperlink" Target="http://catalog2.corning.com/LifeSciences/en-GB/shopping/index.aspx" TargetMode="External"/><Relationship Id="rId7652" Type="http://schemas.openxmlformats.org/officeDocument/2006/relationships/hyperlink" Target="http://catalog2.corning.com/LifeSciences/en-GB/shopping/index.aspx" TargetMode="External"/><Relationship Id="rId8703" Type="http://schemas.openxmlformats.org/officeDocument/2006/relationships/hyperlink" Target="http://catalog2.corning.com/LifeSciences/en-GB/shopping/index.aspx" TargetMode="External"/><Relationship Id="rId8910" Type="http://schemas.openxmlformats.org/officeDocument/2006/relationships/hyperlink" Target="http://catalog2.corning.com/LifeSciences/en-GB/shopping/index.aspx" TargetMode="External"/><Relationship Id="rId2797" Type="http://schemas.openxmlformats.org/officeDocument/2006/relationships/hyperlink" Target="http://www.corning.com/worldwide/en/products/life-sciences/resources/brands/axygen-brand-products.html" TargetMode="External"/><Relationship Id="rId3848" Type="http://schemas.openxmlformats.org/officeDocument/2006/relationships/hyperlink" Target="http://catalog2.corning.com/LifeSciences/en-GB/shopping/index.aspx" TargetMode="External"/><Relationship Id="rId6047" Type="http://schemas.openxmlformats.org/officeDocument/2006/relationships/hyperlink" Target="http://catalog2.corning.com/LifeSciences/en-GB/shopping/index.aspx" TargetMode="External"/><Relationship Id="rId6254" Type="http://schemas.openxmlformats.org/officeDocument/2006/relationships/hyperlink" Target="http://catalog2.corning.com/LifeSciences/en-GB/shopping/index.aspx" TargetMode="External"/><Relationship Id="rId6461" Type="http://schemas.openxmlformats.org/officeDocument/2006/relationships/hyperlink" Target="http://catalog2.corning.com/LifeSciences/en-GB/shopping/index.aspx" TargetMode="External"/><Relationship Id="rId7305" Type="http://schemas.openxmlformats.org/officeDocument/2006/relationships/hyperlink" Target="http://catalog2.corning.com/LifeSciences/en-GB/shopping/index.aspx" TargetMode="External"/><Relationship Id="rId7512" Type="http://schemas.openxmlformats.org/officeDocument/2006/relationships/hyperlink" Target="http://catalog2.corning.com/LifeSciences/en-GB/shopping/index.aspx" TargetMode="External"/><Relationship Id="rId769" Type="http://schemas.openxmlformats.org/officeDocument/2006/relationships/hyperlink" Target="http://catalog2.corning.com/LifeSciences/en-GB/shopping/index.aspx" TargetMode="External"/><Relationship Id="rId976" Type="http://schemas.openxmlformats.org/officeDocument/2006/relationships/hyperlink" Target="http://catalog2.corning.com/LifeSciences/en-GB/shopping/index.aspx" TargetMode="External"/><Relationship Id="rId1399" Type="http://schemas.openxmlformats.org/officeDocument/2006/relationships/hyperlink" Target="http://catalog2.corning.com/LifeSciences/en-GB/shopping/index.aspx" TargetMode="External"/><Relationship Id="rId2657" Type="http://schemas.openxmlformats.org/officeDocument/2006/relationships/hyperlink" Target="http://www.corning.com/worldwide/en/products/life-sciences/resources/brands/axygen-brand-products.html" TargetMode="External"/><Relationship Id="rId5063" Type="http://schemas.openxmlformats.org/officeDocument/2006/relationships/hyperlink" Target="http://catalog2.corning.com/LifeSciences/en-GB/shopping/index.aspx" TargetMode="External"/><Relationship Id="rId5270" Type="http://schemas.openxmlformats.org/officeDocument/2006/relationships/hyperlink" Target="http://catalog2.corning.com/LifeSciences/en-GB/shopping/index.aspx" TargetMode="External"/><Relationship Id="rId6114" Type="http://schemas.openxmlformats.org/officeDocument/2006/relationships/hyperlink" Target="http://catalog2.corning.com/LifeSciences/en-GB/shopping/index.aspx" TargetMode="External"/><Relationship Id="rId6321" Type="http://schemas.openxmlformats.org/officeDocument/2006/relationships/hyperlink" Target="http://catalog2.corning.com/LifeSciences/en-GB/shopping/index.aspx" TargetMode="External"/><Relationship Id="rId629" Type="http://schemas.openxmlformats.org/officeDocument/2006/relationships/hyperlink" Target="http://catalog2.corning.com/LifeSciences/en-GB/shopping/index.aspx" TargetMode="External"/><Relationship Id="rId1259" Type="http://schemas.openxmlformats.org/officeDocument/2006/relationships/hyperlink" Target="http://catalog2.corning.com/LifeSciences/en-GB/shopping/index.aspx" TargetMode="External"/><Relationship Id="rId1466" Type="http://schemas.openxmlformats.org/officeDocument/2006/relationships/hyperlink" Target="http://catalog2.corning.com/LifeSciences/en-GB/shopping/index.aspx" TargetMode="External"/><Relationship Id="rId2864" Type="http://schemas.openxmlformats.org/officeDocument/2006/relationships/hyperlink" Target="http://www.corning.com/worldwide/en/products/life-sciences/resources/brands/axygen-brand-products.html" TargetMode="External"/><Relationship Id="rId3708" Type="http://schemas.openxmlformats.org/officeDocument/2006/relationships/hyperlink" Target="http://catalog2.corning.com/LifeSciences/en-GB/shopping/index.aspx" TargetMode="External"/><Relationship Id="rId3915" Type="http://schemas.openxmlformats.org/officeDocument/2006/relationships/hyperlink" Target="http://catalog2.corning.com/LifeSciences/en-GB/shopping/index.aspx" TargetMode="External"/><Relationship Id="rId5130" Type="http://schemas.openxmlformats.org/officeDocument/2006/relationships/hyperlink" Target="http://catalog2.corning.com/LifeSciences/en-GB/shopping/index.aspx" TargetMode="External"/><Relationship Id="rId8079" Type="http://schemas.openxmlformats.org/officeDocument/2006/relationships/hyperlink" Target="http://catalog2.corning.com/LifeSciences/en-GB/shopping/index.aspx" TargetMode="External"/><Relationship Id="rId8286" Type="http://schemas.openxmlformats.org/officeDocument/2006/relationships/hyperlink" Target="http://catalog2.corning.com/LifeSciences/en-GB/shopping/index.aspx" TargetMode="External"/><Relationship Id="rId8493" Type="http://schemas.openxmlformats.org/officeDocument/2006/relationships/hyperlink" Target="http://catalog2.corning.com/LifeSciences/en-GB/shopping/index.aspx" TargetMode="External"/><Relationship Id="rId9337" Type="http://schemas.openxmlformats.org/officeDocument/2006/relationships/hyperlink" Target="http://catalog2.corning.com/LifeSciences/en-GB/shopping/index.aspx" TargetMode="External"/><Relationship Id="rId836" Type="http://schemas.openxmlformats.org/officeDocument/2006/relationships/hyperlink" Target="http://catalog2.corning.com/LifeSciences/en-GB/shopping/index.aspx" TargetMode="External"/><Relationship Id="rId1119" Type="http://schemas.openxmlformats.org/officeDocument/2006/relationships/hyperlink" Target="http://catalog2.corning.com/LifeSciences/en-GB/shopping/index.aspx" TargetMode="External"/><Relationship Id="rId1673" Type="http://schemas.openxmlformats.org/officeDocument/2006/relationships/hyperlink" Target="http://www.corning.com/worldwide/en/products/life-sciences/resources/brands/falcon-brand-products.html" TargetMode="External"/><Relationship Id="rId1880" Type="http://schemas.openxmlformats.org/officeDocument/2006/relationships/hyperlink" Target="http://www.corning.com/worldwide/en/products/life-sciences/resources/brands/falcon-brand-products.html" TargetMode="External"/><Relationship Id="rId2517" Type="http://schemas.openxmlformats.org/officeDocument/2006/relationships/hyperlink" Target="http://www.corning.com/worldwide/en/products/life-sciences/resources/brands/axygen-brand-products.html" TargetMode="External"/><Relationship Id="rId2724" Type="http://schemas.openxmlformats.org/officeDocument/2006/relationships/hyperlink" Target="http://www.corning.com/worldwide/en/products/life-sciences/resources/brands/axygen-brand-products.html" TargetMode="External"/><Relationship Id="rId2931" Type="http://schemas.openxmlformats.org/officeDocument/2006/relationships/hyperlink" Target="http://www.corning.com/worldwide/en/products/life-sciences/resources/brands/axygen-brand-products.html" TargetMode="External"/><Relationship Id="rId7095" Type="http://schemas.openxmlformats.org/officeDocument/2006/relationships/hyperlink" Target="http://catalog2.corning.com/LifeSciences/en-GB/shopping/index.aspx" TargetMode="External"/><Relationship Id="rId8146" Type="http://schemas.openxmlformats.org/officeDocument/2006/relationships/hyperlink" Target="http://catalog2.corning.com/LifeSciences/en-GB/shopping/index.aspx" TargetMode="External"/><Relationship Id="rId903" Type="http://schemas.openxmlformats.org/officeDocument/2006/relationships/hyperlink" Target="http://catalog2.corning.com/LifeSciences/en-GB/shopping/index.aspx" TargetMode="External"/><Relationship Id="rId1326" Type="http://schemas.openxmlformats.org/officeDocument/2006/relationships/hyperlink" Target="http://catalog2.corning.com/LifeSciences/en-GB/shopping/index.aspx" TargetMode="External"/><Relationship Id="rId1533" Type="http://schemas.openxmlformats.org/officeDocument/2006/relationships/hyperlink" Target="http://catalog2.corning.com/LifeSciences/en-GB/shopping/index.aspx" TargetMode="External"/><Relationship Id="rId1740" Type="http://schemas.openxmlformats.org/officeDocument/2006/relationships/hyperlink" Target="http://www.corning.com/worldwide/en/products/life-sciences/resources/brands/falcon-brand-products.html" TargetMode="External"/><Relationship Id="rId4689" Type="http://schemas.openxmlformats.org/officeDocument/2006/relationships/hyperlink" Target="http://catalog2.corning.com/LifeSciences/en-GB/shopping/index.aspx" TargetMode="External"/><Relationship Id="rId4896" Type="http://schemas.openxmlformats.org/officeDocument/2006/relationships/hyperlink" Target="http://catalog2.corning.com/LifeSciences/en-GB/shopping/index.aspx" TargetMode="External"/><Relationship Id="rId5947" Type="http://schemas.openxmlformats.org/officeDocument/2006/relationships/hyperlink" Target="http://catalog2.corning.com/LifeSciences/en-GB/shopping/index.aspx" TargetMode="External"/><Relationship Id="rId8353" Type="http://schemas.openxmlformats.org/officeDocument/2006/relationships/hyperlink" Target="http://catalog2.corning.com/LifeSciences/en-GB/shopping/index.aspx" TargetMode="External"/><Relationship Id="rId8560" Type="http://schemas.openxmlformats.org/officeDocument/2006/relationships/hyperlink" Target="http://catalog2.corning.com/LifeSciences/en-GB/shopping/index.aspx" TargetMode="External"/><Relationship Id="rId9404" Type="http://schemas.openxmlformats.org/officeDocument/2006/relationships/hyperlink" Target="http://catalog2.corning.com/LifeSciences/en-GB/shopping/index.aspx" TargetMode="External"/><Relationship Id="rId32" Type="http://schemas.openxmlformats.org/officeDocument/2006/relationships/hyperlink" Target="http://catalog2.corning.com/LifeSciences/en-GB/shopping/index.aspx" TargetMode="External"/><Relationship Id="rId1600" Type="http://schemas.openxmlformats.org/officeDocument/2006/relationships/hyperlink" Target="http://catalog2.corning.com/LifeSciences/en-GB/shopping/index.aspx" TargetMode="External"/><Relationship Id="rId3498" Type="http://schemas.openxmlformats.org/officeDocument/2006/relationships/hyperlink" Target="http://catalog2.corning.com/LifeSciences/en-GB/shopping/index.aspx" TargetMode="External"/><Relationship Id="rId4549" Type="http://schemas.openxmlformats.org/officeDocument/2006/relationships/hyperlink" Target="http://catalog2.corning.com/LifeSciences/en-GB/shopping/index.aspx" TargetMode="External"/><Relationship Id="rId4756" Type="http://schemas.openxmlformats.org/officeDocument/2006/relationships/hyperlink" Target="http://catalog2.corning.com/LifeSciences/en-GB/shopping/index.aspx" TargetMode="External"/><Relationship Id="rId4963" Type="http://schemas.openxmlformats.org/officeDocument/2006/relationships/hyperlink" Target="http://catalog2.corning.com/LifeSciences/en-GB/shopping/index.aspx" TargetMode="External"/><Relationship Id="rId5807" Type="http://schemas.openxmlformats.org/officeDocument/2006/relationships/hyperlink" Target="http://catalog2.corning.com/LifeSciences/en-GB/shopping/index.aspx" TargetMode="External"/><Relationship Id="rId7162" Type="http://schemas.openxmlformats.org/officeDocument/2006/relationships/hyperlink" Target="http://catalog2.corning.com/LifeSciences/en-GB/shopping/index.aspx" TargetMode="External"/><Relationship Id="rId8006" Type="http://schemas.openxmlformats.org/officeDocument/2006/relationships/hyperlink" Target="http://catalog2.corning.com/LifeSciences/en-GB/shopping/index.aspx" TargetMode="External"/><Relationship Id="rId8213" Type="http://schemas.openxmlformats.org/officeDocument/2006/relationships/hyperlink" Target="http://catalog2.corning.com/LifeSciences/en-GB/shopping/index.aspx" TargetMode="External"/><Relationship Id="rId8420" Type="http://schemas.openxmlformats.org/officeDocument/2006/relationships/hyperlink" Target="http://catalog2.corning.com/LifeSciences/en-GB/shopping/index.aspx" TargetMode="External"/><Relationship Id="rId3358" Type="http://schemas.openxmlformats.org/officeDocument/2006/relationships/hyperlink" Target="http://catalog2.corning.com/LifeSciences/en-GB/shopping/index.aspx" TargetMode="External"/><Relationship Id="rId3565" Type="http://schemas.openxmlformats.org/officeDocument/2006/relationships/hyperlink" Target="http://catalog2.corning.com/LifeSciences/en-GB/shopping/index.aspx" TargetMode="External"/><Relationship Id="rId3772" Type="http://schemas.openxmlformats.org/officeDocument/2006/relationships/hyperlink" Target="http://catalog2.corning.com/LifeSciences/en-GB/shopping/index.aspx" TargetMode="External"/><Relationship Id="rId4409" Type="http://schemas.openxmlformats.org/officeDocument/2006/relationships/hyperlink" Target="http://catalog2.corning.com/LifeSciences/en-GB/shopping/index.aspx" TargetMode="External"/><Relationship Id="rId4616" Type="http://schemas.openxmlformats.org/officeDocument/2006/relationships/hyperlink" Target="http://catalog2.corning.com/LifeSciences/en-GB/shopping/index.aspx" TargetMode="External"/><Relationship Id="rId4823" Type="http://schemas.openxmlformats.org/officeDocument/2006/relationships/hyperlink" Target="http://catalog2.corning.com/LifeSciences/en-GB/shopping/index.aspx" TargetMode="External"/><Relationship Id="rId7022" Type="http://schemas.openxmlformats.org/officeDocument/2006/relationships/hyperlink" Target="http://catalog2.corning.com/LifeSciences/en-GB/shopping/index.aspx" TargetMode="External"/><Relationship Id="rId7979" Type="http://schemas.openxmlformats.org/officeDocument/2006/relationships/hyperlink" Target="http://catalog2.corning.com/LifeSciences/en-GB/shopping/index.aspx" TargetMode="External"/><Relationship Id="rId279" Type="http://schemas.openxmlformats.org/officeDocument/2006/relationships/hyperlink" Target="http://catalog2.corning.com/LifeSciences/en-GB/shopping/index.aspx" TargetMode="External"/><Relationship Id="rId486" Type="http://schemas.openxmlformats.org/officeDocument/2006/relationships/hyperlink" Target="http://catalog2.corning.com/LifeSciences/en-GB/shopping/index.aspx" TargetMode="External"/><Relationship Id="rId693" Type="http://schemas.openxmlformats.org/officeDocument/2006/relationships/hyperlink" Target="http://catalog2.corning.com/LifeSciences/en-GB/shopping/index.aspx" TargetMode="External"/><Relationship Id="rId2167" Type="http://schemas.openxmlformats.org/officeDocument/2006/relationships/hyperlink" Target="http://www.corning.com/worldwide/en/products/life-sciences/resources/brands/falcon-brand-products.html" TargetMode="External"/><Relationship Id="rId2374" Type="http://schemas.openxmlformats.org/officeDocument/2006/relationships/hyperlink" Target="http://www.corning.com/worldwide/en/products/life-sciences/resources/brands/axygen-brand-products.html" TargetMode="External"/><Relationship Id="rId2581" Type="http://schemas.openxmlformats.org/officeDocument/2006/relationships/hyperlink" Target="http://www.corning.com/worldwide/en/products/life-sciences/resources/brands/axygen-brand-products.html" TargetMode="External"/><Relationship Id="rId3218" Type="http://schemas.openxmlformats.org/officeDocument/2006/relationships/hyperlink" Target="http://catalog2.corning.com/LifeSciences/en-GB/shopping/index.aspx" TargetMode="External"/><Relationship Id="rId3425" Type="http://schemas.openxmlformats.org/officeDocument/2006/relationships/hyperlink" Target="http://catalog2.corning.com/LifeSciences/en-GB/shopping/index.aspx" TargetMode="External"/><Relationship Id="rId3632" Type="http://schemas.openxmlformats.org/officeDocument/2006/relationships/hyperlink" Target="http://catalog2.corning.com/LifeSciences/en-GB/shopping/index.aspx" TargetMode="External"/><Relationship Id="rId6788" Type="http://schemas.openxmlformats.org/officeDocument/2006/relationships/hyperlink" Target="http://catalog2.corning.com/LifeSciences/en-GB/shopping/index.aspx" TargetMode="External"/><Relationship Id="rId9194" Type="http://schemas.openxmlformats.org/officeDocument/2006/relationships/hyperlink" Target="http://catalog2.corning.com/LifeSciences/en-GB/shopping/index.aspx" TargetMode="External"/><Relationship Id="rId139" Type="http://schemas.openxmlformats.org/officeDocument/2006/relationships/hyperlink" Target="http://catalog2.corning.com/LifeSciences/en-GB/shopping/index.aspx" TargetMode="External"/><Relationship Id="rId346" Type="http://schemas.openxmlformats.org/officeDocument/2006/relationships/hyperlink" Target="http://catalog2.corning.com/LifeSciences/en-GB/shopping/index.aspx" TargetMode="External"/><Relationship Id="rId553" Type="http://schemas.openxmlformats.org/officeDocument/2006/relationships/hyperlink" Target="http://catalog2.corning.com/LifeSciences/en-GB/shopping/index.aspx" TargetMode="External"/><Relationship Id="rId760" Type="http://schemas.openxmlformats.org/officeDocument/2006/relationships/hyperlink" Target="http://catalog2.corning.com/LifeSciences/en-GB/shopping/index.aspx" TargetMode="External"/><Relationship Id="rId1183" Type="http://schemas.openxmlformats.org/officeDocument/2006/relationships/hyperlink" Target="http://catalog2.corning.com/LifeSciences/en-GB/shopping/index.aspx" TargetMode="External"/><Relationship Id="rId1390" Type="http://schemas.openxmlformats.org/officeDocument/2006/relationships/hyperlink" Target="http://catalog2.corning.com/LifeSciences/en-GB/shopping/index.aspx" TargetMode="External"/><Relationship Id="rId2027" Type="http://schemas.openxmlformats.org/officeDocument/2006/relationships/hyperlink" Target="http://www.corning.com/worldwide/en/products/life-sciences/resources/brands/falcon-brand-products.html" TargetMode="External"/><Relationship Id="rId2234" Type="http://schemas.openxmlformats.org/officeDocument/2006/relationships/hyperlink" Target="http://www.corning.com/worldwide/en/products/life-sciences/resources/brands/falcon-brand-products.html" TargetMode="External"/><Relationship Id="rId2441" Type="http://schemas.openxmlformats.org/officeDocument/2006/relationships/hyperlink" Target="http://www.corning.com/worldwide/en/products/life-sciences/resources/brands/axygen-brand-products.html" TargetMode="External"/><Relationship Id="rId5597" Type="http://schemas.openxmlformats.org/officeDocument/2006/relationships/hyperlink" Target="http://catalog2.corning.com/LifeSciences/en-GB/shopping/index.aspx" TargetMode="External"/><Relationship Id="rId6995" Type="http://schemas.openxmlformats.org/officeDocument/2006/relationships/hyperlink" Target="http://catalog2.corning.com/LifeSciences/en-GB/shopping/index.aspx" TargetMode="External"/><Relationship Id="rId7839" Type="http://schemas.openxmlformats.org/officeDocument/2006/relationships/hyperlink" Target="http://catalog2.corning.com/LifeSciences/en-GB/shopping/index.aspx" TargetMode="External"/><Relationship Id="rId9054" Type="http://schemas.openxmlformats.org/officeDocument/2006/relationships/hyperlink" Target="http://catalog2.corning.com/LifeSciences/en-GB/shopping/index.aspx" TargetMode="External"/><Relationship Id="rId9261" Type="http://schemas.openxmlformats.org/officeDocument/2006/relationships/hyperlink" Target="http://catalog2.corning.com/LifeSciences/en-GB/shopping/index.aspx" TargetMode="External"/><Relationship Id="rId206" Type="http://schemas.openxmlformats.org/officeDocument/2006/relationships/hyperlink" Target="http://catalog2.corning.com/LifeSciences/en-GB/shopping/index.aspx" TargetMode="External"/><Relationship Id="rId413" Type="http://schemas.openxmlformats.org/officeDocument/2006/relationships/hyperlink" Target="http://catalog2.corning.com/LifeSciences/en-GB/shopping/index.aspx" TargetMode="External"/><Relationship Id="rId1043" Type="http://schemas.openxmlformats.org/officeDocument/2006/relationships/hyperlink" Target="http://catalog2.corning.com/LifeSciences/en-GB/shopping/index.aspx" TargetMode="External"/><Relationship Id="rId4199" Type="http://schemas.openxmlformats.org/officeDocument/2006/relationships/hyperlink" Target="http://catalog2.corning.com/LifeSciences/en-GB/shopping/index.aspx" TargetMode="External"/><Relationship Id="rId6648" Type="http://schemas.openxmlformats.org/officeDocument/2006/relationships/hyperlink" Target="http://catalog2.corning.com/LifeSciences/en-GB/shopping/index.aspx" TargetMode="External"/><Relationship Id="rId6855" Type="http://schemas.openxmlformats.org/officeDocument/2006/relationships/hyperlink" Target="http://catalog2.corning.com/LifeSciences/en-GB/shopping/index.aspx" TargetMode="External"/><Relationship Id="rId7906" Type="http://schemas.openxmlformats.org/officeDocument/2006/relationships/hyperlink" Target="http://catalog2.corning.com/LifeSciences/en-GB/shopping/index.aspx" TargetMode="External"/><Relationship Id="rId8070" Type="http://schemas.openxmlformats.org/officeDocument/2006/relationships/hyperlink" Target="http://catalog2.corning.com/LifeSciences/en-GB/shopping/index.aspx" TargetMode="External"/><Relationship Id="rId9121" Type="http://schemas.openxmlformats.org/officeDocument/2006/relationships/hyperlink" Target="http://catalog2.corning.com/LifeSciences/en-GB/shopping/index.aspx" TargetMode="External"/><Relationship Id="rId620" Type="http://schemas.openxmlformats.org/officeDocument/2006/relationships/hyperlink" Target="http://catalog2.corning.com/LifeSciences/en-GB/shopping/index.aspx" TargetMode="External"/><Relationship Id="rId1250" Type="http://schemas.openxmlformats.org/officeDocument/2006/relationships/hyperlink" Target="http://catalog2.corning.com/LifeSciences/en-GB/shopping/index.aspx" TargetMode="External"/><Relationship Id="rId2301" Type="http://schemas.openxmlformats.org/officeDocument/2006/relationships/hyperlink" Target="http://www.corning.com/worldwide/en/products/life-sciences/resources/brands/axygen-brand-products.html" TargetMode="External"/><Relationship Id="rId4059" Type="http://schemas.openxmlformats.org/officeDocument/2006/relationships/hyperlink" Target="http://catalog2.corning.com/LifeSciences/en-GB/shopping/index.aspx" TargetMode="External"/><Relationship Id="rId5457" Type="http://schemas.openxmlformats.org/officeDocument/2006/relationships/hyperlink" Target="http://catalog2.corning.com/LifeSciences/en-GB/shopping/index.aspx" TargetMode="External"/><Relationship Id="rId5664" Type="http://schemas.openxmlformats.org/officeDocument/2006/relationships/hyperlink" Target="http://catalog2.corning.com/LifeSciences/en-GB/shopping/index.aspx" TargetMode="External"/><Relationship Id="rId5871" Type="http://schemas.openxmlformats.org/officeDocument/2006/relationships/hyperlink" Target="http://catalog2.corning.com/LifeSciences/en-GB/shopping/index.aspx" TargetMode="External"/><Relationship Id="rId6508" Type="http://schemas.openxmlformats.org/officeDocument/2006/relationships/hyperlink" Target="http://catalog2.corning.com/LifeSciences/en-GB/shopping/index.aspx" TargetMode="External"/><Relationship Id="rId6715" Type="http://schemas.openxmlformats.org/officeDocument/2006/relationships/hyperlink" Target="http://catalog2.corning.com/LifeSciences/en-GB/shopping/index.aspx" TargetMode="External"/><Relationship Id="rId6922" Type="http://schemas.openxmlformats.org/officeDocument/2006/relationships/hyperlink" Target="http://catalog2.corning.com/LifeSciences/en-GB/shopping/index.aspx" TargetMode="External"/><Relationship Id="rId1110" Type="http://schemas.openxmlformats.org/officeDocument/2006/relationships/hyperlink" Target="http://catalog2.corning.com/LifeSciences/en-GB/shopping/index.aspx" TargetMode="External"/><Relationship Id="rId4266" Type="http://schemas.openxmlformats.org/officeDocument/2006/relationships/hyperlink" Target="http://catalog2.corning.com/LifeSciences/en-GB/shopping/index.aspx" TargetMode="External"/><Relationship Id="rId4473" Type="http://schemas.openxmlformats.org/officeDocument/2006/relationships/hyperlink" Target="http://catalog2.corning.com/LifeSciences/en-GB/shopping/index.aspx" TargetMode="External"/><Relationship Id="rId4680" Type="http://schemas.openxmlformats.org/officeDocument/2006/relationships/hyperlink" Target="http://catalog2.corning.com/LifeSciences/en-GB/shopping/index.aspx" TargetMode="External"/><Relationship Id="rId5317" Type="http://schemas.openxmlformats.org/officeDocument/2006/relationships/hyperlink" Target="http://catalog2.corning.com/LifeSciences/en-GB/shopping/index.aspx" TargetMode="External"/><Relationship Id="rId5524" Type="http://schemas.openxmlformats.org/officeDocument/2006/relationships/hyperlink" Target="http://catalog2.corning.com/LifeSciences/en-GB/shopping/index.aspx" TargetMode="External"/><Relationship Id="rId5731" Type="http://schemas.openxmlformats.org/officeDocument/2006/relationships/hyperlink" Target="http://catalog2.corning.com/LifeSciences/en-GB/shopping/index.aspx" TargetMode="External"/><Relationship Id="rId8887" Type="http://schemas.openxmlformats.org/officeDocument/2006/relationships/hyperlink" Target="http://catalog2.corning.com/LifeSciences/en-GB/shopping/index.aspx" TargetMode="External"/><Relationship Id="rId1927" Type="http://schemas.openxmlformats.org/officeDocument/2006/relationships/hyperlink" Target="http://www.corning.com/worldwide/en/products/life-sciences/resources/brands/falcon-brand-products.html" TargetMode="External"/><Relationship Id="rId3075" Type="http://schemas.openxmlformats.org/officeDocument/2006/relationships/hyperlink" Target="http://catalog2.corning.com/LifeSciences/en-GB/shopping/index.aspx" TargetMode="External"/><Relationship Id="rId3282" Type="http://schemas.openxmlformats.org/officeDocument/2006/relationships/hyperlink" Target="http://catalog2.corning.com/LifeSciences/en-GB/shopping/index.aspx" TargetMode="External"/><Relationship Id="rId4126" Type="http://schemas.openxmlformats.org/officeDocument/2006/relationships/hyperlink" Target="http://catalog2.corning.com/LifeSciences/en-GB/shopping/index.aspx" TargetMode="External"/><Relationship Id="rId4333" Type="http://schemas.openxmlformats.org/officeDocument/2006/relationships/hyperlink" Target="http://catalog2.corning.com/LifeSciences/en-GB/shopping/index.aspx" TargetMode="External"/><Relationship Id="rId4540" Type="http://schemas.openxmlformats.org/officeDocument/2006/relationships/hyperlink" Target="http://catalog2.corning.com/LifeSciences/en-GB/shopping/index.aspx" TargetMode="External"/><Relationship Id="rId7489" Type="http://schemas.openxmlformats.org/officeDocument/2006/relationships/hyperlink" Target="http://catalog2.corning.com/LifeSciences/en-GB/shopping/index.aspx" TargetMode="External"/><Relationship Id="rId7696" Type="http://schemas.openxmlformats.org/officeDocument/2006/relationships/hyperlink" Target="http://catalog2.corning.com/LifeSciences/en-GB/shopping/index.aspx" TargetMode="External"/><Relationship Id="rId8747" Type="http://schemas.openxmlformats.org/officeDocument/2006/relationships/hyperlink" Target="http://catalog2.corning.com/LifeSciences/en-GB/shopping/index.aspx" TargetMode="External"/><Relationship Id="rId8954" Type="http://schemas.openxmlformats.org/officeDocument/2006/relationships/hyperlink" Target="http://catalog2.corning.com/LifeSciences/en-GB/shopping/index.aspx" TargetMode="External"/><Relationship Id="rId2091" Type="http://schemas.openxmlformats.org/officeDocument/2006/relationships/hyperlink" Target="http://www.corning.com/worldwide/en/products/life-sciences/resources/brands/falcon-brand-products.html" TargetMode="External"/><Relationship Id="rId3142" Type="http://schemas.openxmlformats.org/officeDocument/2006/relationships/hyperlink" Target="http://catalog2.corning.com/LifeSciences/en-GB/shopping/index.aspx" TargetMode="External"/><Relationship Id="rId4400" Type="http://schemas.openxmlformats.org/officeDocument/2006/relationships/hyperlink" Target="http://catalog2.corning.com/LifeSciences/en-GB/shopping/index.aspx" TargetMode="External"/><Relationship Id="rId6298" Type="http://schemas.openxmlformats.org/officeDocument/2006/relationships/hyperlink" Target="http://catalog2.corning.com/LifeSciences/en-GB/shopping/index.aspx" TargetMode="External"/><Relationship Id="rId7349" Type="http://schemas.openxmlformats.org/officeDocument/2006/relationships/hyperlink" Target="http://catalog2.corning.com/LifeSciences/en-GB/shopping/index.aspx" TargetMode="External"/><Relationship Id="rId7556" Type="http://schemas.openxmlformats.org/officeDocument/2006/relationships/hyperlink" Target="http://catalog2.corning.com/LifeSciences/en-GB/shopping/index.aspx" TargetMode="External"/><Relationship Id="rId7763" Type="http://schemas.openxmlformats.org/officeDocument/2006/relationships/hyperlink" Target="http://catalog2.corning.com/LifeSciences/en-GB/shopping/index.aspx" TargetMode="External"/><Relationship Id="rId8607" Type="http://schemas.openxmlformats.org/officeDocument/2006/relationships/hyperlink" Target="http://catalog2.corning.com/LifeSciences/en-GB/shopping/index.aspx" TargetMode="External"/><Relationship Id="rId270" Type="http://schemas.openxmlformats.org/officeDocument/2006/relationships/hyperlink" Target="http://catalog2.corning.com/LifeSciences/en-GB/shopping/index.aspx" TargetMode="External"/><Relationship Id="rId3002" Type="http://schemas.openxmlformats.org/officeDocument/2006/relationships/hyperlink" Target="http://catalog2.corning.com/LifeSciences/en-GB/shopping/index.aspx" TargetMode="External"/><Relationship Id="rId6158" Type="http://schemas.openxmlformats.org/officeDocument/2006/relationships/hyperlink" Target="http://catalog2.corning.com/LifeSciences/en-GB/shopping/index.aspx" TargetMode="External"/><Relationship Id="rId6365" Type="http://schemas.openxmlformats.org/officeDocument/2006/relationships/hyperlink" Target="http://catalog2.corning.com/LifeSciences/en-GB/shopping/index.aspx" TargetMode="External"/><Relationship Id="rId6572" Type="http://schemas.openxmlformats.org/officeDocument/2006/relationships/hyperlink" Target="http://catalog2.corning.com/LifeSciences/en-GB/shopping/index.aspx" TargetMode="External"/><Relationship Id="rId7209" Type="http://schemas.openxmlformats.org/officeDocument/2006/relationships/hyperlink" Target="http://catalog2.corning.com/LifeSciences/en-GB/shopping/index.aspx" TargetMode="External"/><Relationship Id="rId7416" Type="http://schemas.openxmlformats.org/officeDocument/2006/relationships/hyperlink" Target="http://catalog2.corning.com/LifeSciences/en-GB/shopping/index.aspx" TargetMode="External"/><Relationship Id="rId7970" Type="http://schemas.openxmlformats.org/officeDocument/2006/relationships/hyperlink" Target="http://catalog2.corning.com/LifeSciences/en-GB/shopping/index.aspx" TargetMode="External"/><Relationship Id="rId8814" Type="http://schemas.openxmlformats.org/officeDocument/2006/relationships/hyperlink" Target="http://catalog2.corning.com/LifeSciences/en-GB/shopping/index.aspx" TargetMode="External"/><Relationship Id="rId130" Type="http://schemas.openxmlformats.org/officeDocument/2006/relationships/hyperlink" Target="http://catalog2.corning.com/LifeSciences/en-GB/shopping/index.aspx" TargetMode="External"/><Relationship Id="rId3959" Type="http://schemas.openxmlformats.org/officeDocument/2006/relationships/hyperlink" Target="http://catalog2.corning.com/LifeSciences/en-GB/shopping/index.aspx" TargetMode="External"/><Relationship Id="rId5174" Type="http://schemas.openxmlformats.org/officeDocument/2006/relationships/hyperlink" Target="http://catalog2.corning.com/LifeSciences/en-GB/shopping/index.aspx" TargetMode="External"/><Relationship Id="rId5381" Type="http://schemas.openxmlformats.org/officeDocument/2006/relationships/hyperlink" Target="http://catalog2.corning.com/LifeSciences/en-GB/shopping/index.aspx" TargetMode="External"/><Relationship Id="rId6018" Type="http://schemas.openxmlformats.org/officeDocument/2006/relationships/hyperlink" Target="http://catalog2.corning.com/LifeSciences/en-GB/shopping/index.aspx" TargetMode="External"/><Relationship Id="rId6225" Type="http://schemas.openxmlformats.org/officeDocument/2006/relationships/hyperlink" Target="http://catalog2.corning.com/LifeSciences/en-GB/shopping/index.aspx" TargetMode="External"/><Relationship Id="rId7623" Type="http://schemas.openxmlformats.org/officeDocument/2006/relationships/hyperlink" Target="http://catalog2.corning.com/LifeSciences/en-GB/shopping/index.aspx" TargetMode="External"/><Relationship Id="rId7830" Type="http://schemas.openxmlformats.org/officeDocument/2006/relationships/hyperlink" Target="http://catalog2.corning.com/LifeSciences/en-GB/shopping/index.aspx" TargetMode="External"/><Relationship Id="rId2768" Type="http://schemas.openxmlformats.org/officeDocument/2006/relationships/hyperlink" Target="http://www.corning.com/worldwide/en/products/life-sciences/resources/brands/axygen-brand-products.html" TargetMode="External"/><Relationship Id="rId2975" Type="http://schemas.openxmlformats.org/officeDocument/2006/relationships/hyperlink" Target="http://www.corning.com/worldwide/en/products/life-sciences/resources/brands/axygen-brand-products.html" TargetMode="External"/><Relationship Id="rId3819" Type="http://schemas.openxmlformats.org/officeDocument/2006/relationships/hyperlink" Target="http://catalog2.corning.com/LifeSciences/en-GB/shopping/index.aspx" TargetMode="External"/><Relationship Id="rId5034" Type="http://schemas.openxmlformats.org/officeDocument/2006/relationships/hyperlink" Target="http://catalog2.corning.com/LifeSciences/en-GB/shopping/index.aspx" TargetMode="External"/><Relationship Id="rId6432" Type="http://schemas.openxmlformats.org/officeDocument/2006/relationships/hyperlink" Target="http://catalog2.corning.com/LifeSciences/en-GB/shopping/index.aspx" TargetMode="External"/><Relationship Id="rId947" Type="http://schemas.openxmlformats.org/officeDocument/2006/relationships/hyperlink" Target="http://catalog2.corning.com/LifeSciences/en-GB/shopping/index.aspx" TargetMode="External"/><Relationship Id="rId1577" Type="http://schemas.openxmlformats.org/officeDocument/2006/relationships/hyperlink" Target="http://catalog2.corning.com/LifeSciences/en-GB/shopping/index.aspx" TargetMode="External"/><Relationship Id="rId1784" Type="http://schemas.openxmlformats.org/officeDocument/2006/relationships/hyperlink" Target="http://www.corning.com/worldwide/en/products/life-sciences/resources/brands/falcon-brand-products.html" TargetMode="External"/><Relationship Id="rId1991" Type="http://schemas.openxmlformats.org/officeDocument/2006/relationships/hyperlink" Target="http://www.corning.com/worldwide/en/products/life-sciences/resources/brands/falcon-brand-products.html" TargetMode="External"/><Relationship Id="rId2628" Type="http://schemas.openxmlformats.org/officeDocument/2006/relationships/hyperlink" Target="http://www.corning.com/worldwide/en/products/life-sciences/resources/brands/axygen-brand-products.html" TargetMode="External"/><Relationship Id="rId2835" Type="http://schemas.openxmlformats.org/officeDocument/2006/relationships/hyperlink" Target="http://www.corning.com/worldwide/en/products/life-sciences/resources/brands/axygen-brand-products.html" TargetMode="External"/><Relationship Id="rId4190" Type="http://schemas.openxmlformats.org/officeDocument/2006/relationships/hyperlink" Target="http://catalog2.corning.com/LifeSciences/en-GB/shopping/index.aspx" TargetMode="External"/><Relationship Id="rId5241" Type="http://schemas.openxmlformats.org/officeDocument/2006/relationships/hyperlink" Target="http://catalog2.corning.com/LifeSciences/en-GB/shopping/index.aspx" TargetMode="External"/><Relationship Id="rId8397" Type="http://schemas.openxmlformats.org/officeDocument/2006/relationships/hyperlink" Target="http://catalog2.corning.com/LifeSciences/en-GB/shopping/index.aspx" TargetMode="External"/><Relationship Id="rId76" Type="http://schemas.openxmlformats.org/officeDocument/2006/relationships/hyperlink" Target="http://catalog2.corning.com/LifeSciences/en-GB/shopping/index.aspx" TargetMode="External"/><Relationship Id="rId807" Type="http://schemas.openxmlformats.org/officeDocument/2006/relationships/hyperlink" Target="http://catalog2.corning.com/LifeSciences/en-GB/shopping/index.aspx" TargetMode="External"/><Relationship Id="rId1437" Type="http://schemas.openxmlformats.org/officeDocument/2006/relationships/hyperlink" Target="http://catalog2.corning.com/LifeSciences/en-GB/shopping/index.aspx" TargetMode="External"/><Relationship Id="rId1644" Type="http://schemas.openxmlformats.org/officeDocument/2006/relationships/hyperlink" Target="http://catalog2.corning.com/LifeSciences/en-GB/shopping/index.aspx" TargetMode="External"/><Relationship Id="rId1851" Type="http://schemas.openxmlformats.org/officeDocument/2006/relationships/hyperlink" Target="http://www.corning.com/worldwide/en/products/life-sciences/resources/brands/falcon-brand-products.html" TargetMode="External"/><Relationship Id="rId2902" Type="http://schemas.openxmlformats.org/officeDocument/2006/relationships/hyperlink" Target="http://www.corning.com/worldwide/en/products/life-sciences/resources/brands/axygen-brand-products.html" TargetMode="External"/><Relationship Id="rId4050" Type="http://schemas.openxmlformats.org/officeDocument/2006/relationships/hyperlink" Target="http://catalog2.corning.com/LifeSciences/en-GB/shopping/index.aspx" TargetMode="External"/><Relationship Id="rId5101" Type="http://schemas.openxmlformats.org/officeDocument/2006/relationships/hyperlink" Target="http://catalog2.corning.com/LifeSciences/en-GB/shopping/index.aspx" TargetMode="External"/><Relationship Id="rId8257" Type="http://schemas.openxmlformats.org/officeDocument/2006/relationships/hyperlink" Target="http://catalog2.corning.com/LifeSciences/en-GB/shopping/index.aspx" TargetMode="External"/><Relationship Id="rId8464" Type="http://schemas.openxmlformats.org/officeDocument/2006/relationships/hyperlink" Target="http://catalog2.corning.com/LifeSciences/en-GB/shopping/index.aspx" TargetMode="External"/><Relationship Id="rId8671" Type="http://schemas.openxmlformats.org/officeDocument/2006/relationships/hyperlink" Target="http://catalog2.corning.com/LifeSciences/en-GB/shopping/index.aspx" TargetMode="External"/><Relationship Id="rId9308" Type="http://schemas.openxmlformats.org/officeDocument/2006/relationships/hyperlink" Target="http://catalog2.corning.com/LifeSciences/en-GB/shopping/index.aspx" TargetMode="External"/><Relationship Id="rId1504" Type="http://schemas.openxmlformats.org/officeDocument/2006/relationships/hyperlink" Target="http://catalog2.corning.com/LifeSciences/en-GB/shopping/index.aspx" TargetMode="External"/><Relationship Id="rId1711" Type="http://schemas.openxmlformats.org/officeDocument/2006/relationships/hyperlink" Target="http://www.corning.com/worldwide/en/products/life-sciences/resources/brands/falcon-brand-products.html" TargetMode="External"/><Relationship Id="rId4867" Type="http://schemas.openxmlformats.org/officeDocument/2006/relationships/hyperlink" Target="http://catalog2.corning.com/LifeSciences/en-GB/shopping/index.aspx" TargetMode="External"/><Relationship Id="rId7066" Type="http://schemas.openxmlformats.org/officeDocument/2006/relationships/hyperlink" Target="http://catalog2.corning.com/LifeSciences/en-GB/shopping/index.aspx" TargetMode="External"/><Relationship Id="rId7273" Type="http://schemas.openxmlformats.org/officeDocument/2006/relationships/hyperlink" Target="http://catalog2.corning.com/LifeSciences/en-GB/shopping/index.aspx" TargetMode="External"/><Relationship Id="rId7480" Type="http://schemas.openxmlformats.org/officeDocument/2006/relationships/hyperlink" Target="http://catalog2.corning.com/LifeSciences/en-GB/shopping/index.aspx" TargetMode="External"/><Relationship Id="rId8117" Type="http://schemas.openxmlformats.org/officeDocument/2006/relationships/hyperlink" Target="http://catalog2.corning.com/LifeSciences/en-GB/shopping/index.aspx" TargetMode="External"/><Relationship Id="rId8324" Type="http://schemas.openxmlformats.org/officeDocument/2006/relationships/hyperlink" Target="http://catalog2.corning.com/LifeSciences/en-GB/shopping/index.aspx" TargetMode="External"/><Relationship Id="rId8531" Type="http://schemas.openxmlformats.org/officeDocument/2006/relationships/hyperlink" Target="http://catalog2.corning.com/LifeSciences/en-GB/shopping/index.aspx" TargetMode="External"/><Relationship Id="rId3469" Type="http://schemas.openxmlformats.org/officeDocument/2006/relationships/hyperlink" Target="http://catalog2.corning.com/LifeSciences/en-GB/shopping/index.aspx" TargetMode="External"/><Relationship Id="rId3676" Type="http://schemas.openxmlformats.org/officeDocument/2006/relationships/hyperlink" Target="http://catalog2.corning.com/LifeSciences/en-GB/shopping/index.aspx" TargetMode="External"/><Relationship Id="rId5918" Type="http://schemas.openxmlformats.org/officeDocument/2006/relationships/hyperlink" Target="http://catalog2.corning.com/LifeSciences/en-GB/shopping/index.aspx" TargetMode="External"/><Relationship Id="rId6082" Type="http://schemas.openxmlformats.org/officeDocument/2006/relationships/hyperlink" Target="http://catalog2.corning.com/LifeSciences/en-GB/shopping/index.aspx" TargetMode="External"/><Relationship Id="rId7133" Type="http://schemas.openxmlformats.org/officeDocument/2006/relationships/hyperlink" Target="http://catalog2.corning.com/LifeSciences/en-GB/shopping/index.aspx" TargetMode="External"/><Relationship Id="rId7340" Type="http://schemas.openxmlformats.org/officeDocument/2006/relationships/hyperlink" Target="http://catalog2.corning.com/LifeSciences/en-GB/shopping/index.aspx" TargetMode="External"/><Relationship Id="rId597" Type="http://schemas.openxmlformats.org/officeDocument/2006/relationships/hyperlink" Target="http://catalog2.corning.com/LifeSciences/en-GB/shopping/index.aspx" TargetMode="External"/><Relationship Id="rId2278" Type="http://schemas.openxmlformats.org/officeDocument/2006/relationships/hyperlink" Target="http://www.corning.com/worldwide/en/products/life-sciences/resources/brands/axygen-brand-products.html" TargetMode="External"/><Relationship Id="rId2485" Type="http://schemas.openxmlformats.org/officeDocument/2006/relationships/hyperlink" Target="http://www.corning.com/worldwide/en/products/life-sciences/resources/brands/axygen-brand-products.html" TargetMode="External"/><Relationship Id="rId3329" Type="http://schemas.openxmlformats.org/officeDocument/2006/relationships/hyperlink" Target="http://catalog2.corning.com/LifeSciences/en-GB/shopping/index.aspx" TargetMode="External"/><Relationship Id="rId3883" Type="http://schemas.openxmlformats.org/officeDocument/2006/relationships/hyperlink" Target="http://catalog2.corning.com/LifeSciences/en-GB/shopping/index.aspx" TargetMode="External"/><Relationship Id="rId4727" Type="http://schemas.openxmlformats.org/officeDocument/2006/relationships/hyperlink" Target="http://catalog2.corning.com/LifeSciences/en-GB/shopping/index.aspx" TargetMode="External"/><Relationship Id="rId4934" Type="http://schemas.openxmlformats.org/officeDocument/2006/relationships/hyperlink" Target="http://catalog2.corning.com/LifeSciences/en-GB/shopping/index.aspx" TargetMode="External"/><Relationship Id="rId7200" Type="http://schemas.openxmlformats.org/officeDocument/2006/relationships/hyperlink" Target="http://catalog2.corning.com/LifeSciences/en-GB/shopping/index.aspx" TargetMode="External"/><Relationship Id="rId9098" Type="http://schemas.openxmlformats.org/officeDocument/2006/relationships/hyperlink" Target="http://catalog2.corning.com/LifeSciences/en-GB/shopping/index.aspx" TargetMode="External"/><Relationship Id="rId457" Type="http://schemas.openxmlformats.org/officeDocument/2006/relationships/hyperlink" Target="http://catalog2.corning.com/LifeSciences/en-GB/shopping/index.aspx" TargetMode="External"/><Relationship Id="rId1087" Type="http://schemas.openxmlformats.org/officeDocument/2006/relationships/hyperlink" Target="http://catalog2.corning.com/LifeSciences/en-GB/shopping/index.aspx" TargetMode="External"/><Relationship Id="rId1294" Type="http://schemas.openxmlformats.org/officeDocument/2006/relationships/hyperlink" Target="http://catalog2.corning.com/LifeSciences/en-GB/shopping/index.aspx" TargetMode="External"/><Relationship Id="rId2138" Type="http://schemas.openxmlformats.org/officeDocument/2006/relationships/hyperlink" Target="http://www.corning.com/worldwide/en/products/life-sciences/resources/brands/falcon-brand-products.html" TargetMode="External"/><Relationship Id="rId2692" Type="http://schemas.openxmlformats.org/officeDocument/2006/relationships/hyperlink" Target="http://www.corning.com/worldwide/en/products/life-sciences/resources/brands/axygen-brand-products.html" TargetMode="External"/><Relationship Id="rId3536" Type="http://schemas.openxmlformats.org/officeDocument/2006/relationships/hyperlink" Target="http://catalog2.corning.com/LifeSciences/en-GB/shopping/index.aspx" TargetMode="External"/><Relationship Id="rId3743" Type="http://schemas.openxmlformats.org/officeDocument/2006/relationships/hyperlink" Target="http://catalog2.corning.com/LifeSciences/en-GB/shopping/index.aspx" TargetMode="External"/><Relationship Id="rId3950" Type="http://schemas.openxmlformats.org/officeDocument/2006/relationships/hyperlink" Target="http://catalog2.corning.com/LifeSciences/en-GB/shopping/index.aspx" TargetMode="External"/><Relationship Id="rId6899" Type="http://schemas.openxmlformats.org/officeDocument/2006/relationships/hyperlink" Target="http://catalog2.corning.com/LifeSciences/en-GB/shopping/index.aspx" TargetMode="External"/><Relationship Id="rId9165" Type="http://schemas.openxmlformats.org/officeDocument/2006/relationships/hyperlink" Target="http://catalog2.corning.com/LifeSciences/en-GB/shopping/index.aspx" TargetMode="External"/><Relationship Id="rId664" Type="http://schemas.openxmlformats.org/officeDocument/2006/relationships/hyperlink" Target="http://catalog2.corning.com/LifeSciences/en-GB/shopping/index.aspx" TargetMode="External"/><Relationship Id="rId871" Type="http://schemas.openxmlformats.org/officeDocument/2006/relationships/hyperlink" Target="http://catalog2.corning.com/LifeSciences/en-GB/shopping/index.aspx" TargetMode="External"/><Relationship Id="rId2345" Type="http://schemas.openxmlformats.org/officeDocument/2006/relationships/hyperlink" Target="http://www.corning.com/worldwide/en/products/life-sciences/resources/brands/axygen-brand-products.html" TargetMode="External"/><Relationship Id="rId2552" Type="http://schemas.openxmlformats.org/officeDocument/2006/relationships/hyperlink" Target="http://www.corning.com/worldwide/en/products/life-sciences/resources/brands/axygen-brand-products.html" TargetMode="External"/><Relationship Id="rId3603" Type="http://schemas.openxmlformats.org/officeDocument/2006/relationships/hyperlink" Target="http://catalog2.corning.com/LifeSciences/en-GB/shopping/index.aspx" TargetMode="External"/><Relationship Id="rId3810" Type="http://schemas.openxmlformats.org/officeDocument/2006/relationships/hyperlink" Target="http://catalog2.corning.com/LifeSciences/en-GB/shopping/index.aspx" TargetMode="External"/><Relationship Id="rId6759" Type="http://schemas.openxmlformats.org/officeDocument/2006/relationships/hyperlink" Target="http://catalog2.corning.com/LifeSciences/en-GB/shopping/index.aspx" TargetMode="External"/><Relationship Id="rId6966" Type="http://schemas.openxmlformats.org/officeDocument/2006/relationships/hyperlink" Target="http://catalog2.corning.com/LifeSciences/en-GB/shopping/index.aspx" TargetMode="External"/><Relationship Id="rId9372" Type="http://schemas.openxmlformats.org/officeDocument/2006/relationships/hyperlink" Target="http://catalog2.corning.com/LifeSciences/en-GB/shopping/index.aspx" TargetMode="External"/><Relationship Id="rId317" Type="http://schemas.openxmlformats.org/officeDocument/2006/relationships/hyperlink" Target="http://catalog2.corning.com/LifeSciences/en-GB/shopping/index.aspx" TargetMode="External"/><Relationship Id="rId524" Type="http://schemas.openxmlformats.org/officeDocument/2006/relationships/hyperlink" Target="http://catalog2.corning.com/LifeSciences/en-GB/shopping/index.aspx" TargetMode="External"/><Relationship Id="rId731" Type="http://schemas.openxmlformats.org/officeDocument/2006/relationships/hyperlink" Target="http://catalog2.corning.com/LifeSciences/en-GB/shopping/index.aspx" TargetMode="External"/><Relationship Id="rId1154" Type="http://schemas.openxmlformats.org/officeDocument/2006/relationships/hyperlink" Target="http://catalog2.corning.com/LifeSciences/en-GB/shopping/index.aspx" TargetMode="External"/><Relationship Id="rId1361" Type="http://schemas.openxmlformats.org/officeDocument/2006/relationships/hyperlink" Target="http://catalog2.corning.com/LifeSciences/en-GB/shopping/index.aspx" TargetMode="External"/><Relationship Id="rId2205" Type="http://schemas.openxmlformats.org/officeDocument/2006/relationships/hyperlink" Target="http://www.corning.com/worldwide/en/products/life-sciences/resources/brands/falcon-brand-products.html" TargetMode="External"/><Relationship Id="rId2412" Type="http://schemas.openxmlformats.org/officeDocument/2006/relationships/hyperlink" Target="http://www.corning.com/worldwide/en/products/life-sciences/resources/brands/axygen-brand-products.html" TargetMode="External"/><Relationship Id="rId5568" Type="http://schemas.openxmlformats.org/officeDocument/2006/relationships/hyperlink" Target="http://catalog2.corning.com/LifeSciences/en-GB/shopping/index.aspx" TargetMode="External"/><Relationship Id="rId5775" Type="http://schemas.openxmlformats.org/officeDocument/2006/relationships/hyperlink" Target="http://catalog2.corning.com/LifeSciences/en-GB/shopping/index.aspx" TargetMode="External"/><Relationship Id="rId5982" Type="http://schemas.openxmlformats.org/officeDocument/2006/relationships/hyperlink" Target="http://catalog2.corning.com/LifeSciences/en-GB/shopping/index.aspx" TargetMode="External"/><Relationship Id="rId6619" Type="http://schemas.openxmlformats.org/officeDocument/2006/relationships/hyperlink" Target="http://catalog2.corning.com/LifeSciences/en-GB/shopping/index.aspx" TargetMode="External"/><Relationship Id="rId6826" Type="http://schemas.openxmlformats.org/officeDocument/2006/relationships/hyperlink" Target="http://catalog2.corning.com/LifeSciences/en-GB/shopping/index.aspx" TargetMode="External"/><Relationship Id="rId8181" Type="http://schemas.openxmlformats.org/officeDocument/2006/relationships/hyperlink" Target="http://catalog2.corning.com/LifeSciences/en-GB/shopping/index.aspx" TargetMode="External"/><Relationship Id="rId9025" Type="http://schemas.openxmlformats.org/officeDocument/2006/relationships/hyperlink" Target="http://catalog2.corning.com/LifeSciences/en-GB/shopping/index.aspx" TargetMode="External"/><Relationship Id="rId9232" Type="http://schemas.openxmlformats.org/officeDocument/2006/relationships/hyperlink" Target="http://catalog2.corning.com/LifeSciences/en-GB/shopping/index.aspx" TargetMode="External"/><Relationship Id="rId1014" Type="http://schemas.openxmlformats.org/officeDocument/2006/relationships/hyperlink" Target="http://catalog2.corning.com/LifeSciences/en-GB/shopping/index.aspx" TargetMode="External"/><Relationship Id="rId1221" Type="http://schemas.openxmlformats.org/officeDocument/2006/relationships/hyperlink" Target="http://catalog2.corning.com/LifeSciences/en-GB/shopping/index.aspx" TargetMode="External"/><Relationship Id="rId4377" Type="http://schemas.openxmlformats.org/officeDocument/2006/relationships/hyperlink" Target="http://catalog2.corning.com/LifeSciences/en-GB/shopping/index.aspx" TargetMode="External"/><Relationship Id="rId4584" Type="http://schemas.openxmlformats.org/officeDocument/2006/relationships/hyperlink" Target="http://catalog2.corning.com/LifeSciences/en-GB/shopping/index.aspx" TargetMode="External"/><Relationship Id="rId4791" Type="http://schemas.openxmlformats.org/officeDocument/2006/relationships/hyperlink" Target="http://catalog2.corning.com/LifeSciences/en-GB/shopping/index.aspx" TargetMode="External"/><Relationship Id="rId5428" Type="http://schemas.openxmlformats.org/officeDocument/2006/relationships/hyperlink" Target="http://catalog2.corning.com/LifeSciences/en-GB/shopping/index.aspx" TargetMode="External"/><Relationship Id="rId5635" Type="http://schemas.openxmlformats.org/officeDocument/2006/relationships/hyperlink" Target="http://catalog2.corning.com/LifeSciences/en-GB/shopping/index.aspx" TargetMode="External"/><Relationship Id="rId5842" Type="http://schemas.openxmlformats.org/officeDocument/2006/relationships/hyperlink" Target="http://catalog2.corning.com/LifeSciences/en-GB/shopping/index.aspx" TargetMode="External"/><Relationship Id="rId8041" Type="http://schemas.openxmlformats.org/officeDocument/2006/relationships/hyperlink" Target="http://catalog2.corning.com/LifeSciences/en-GB/shopping/index.aspx" TargetMode="External"/><Relationship Id="rId8998" Type="http://schemas.openxmlformats.org/officeDocument/2006/relationships/hyperlink" Target="http://catalog2.corning.com/LifeSciences/en-GB/shopping/index.aspx" TargetMode="External"/><Relationship Id="rId3186" Type="http://schemas.openxmlformats.org/officeDocument/2006/relationships/hyperlink" Target="http://catalog2.corning.com/LifeSciences/en-GB/shopping/index.aspx" TargetMode="External"/><Relationship Id="rId3393" Type="http://schemas.openxmlformats.org/officeDocument/2006/relationships/hyperlink" Target="http://catalog2.corning.com/LifeSciences/en-GB/shopping/index.aspx" TargetMode="External"/><Relationship Id="rId4237" Type="http://schemas.openxmlformats.org/officeDocument/2006/relationships/hyperlink" Target="http://catalog2.corning.com/LifeSciences/en-GB/shopping/index.aspx" TargetMode="External"/><Relationship Id="rId4444" Type="http://schemas.openxmlformats.org/officeDocument/2006/relationships/hyperlink" Target="http://catalog2.corning.com/LifeSciences/en-GB/shopping/index.aspx" TargetMode="External"/><Relationship Id="rId4651" Type="http://schemas.openxmlformats.org/officeDocument/2006/relationships/hyperlink" Target="http://catalog2.corning.com/LifeSciences/en-GB/shopping/index.aspx" TargetMode="External"/><Relationship Id="rId3046" Type="http://schemas.openxmlformats.org/officeDocument/2006/relationships/hyperlink" Target="http://catalog2.corning.com/LifeSciences/en-GB/shopping/index.aspx" TargetMode="External"/><Relationship Id="rId3253" Type="http://schemas.openxmlformats.org/officeDocument/2006/relationships/hyperlink" Target="http://catalog2.corning.com/LifeSciences/en-GB/shopping/index.aspx" TargetMode="External"/><Relationship Id="rId3460" Type="http://schemas.openxmlformats.org/officeDocument/2006/relationships/hyperlink" Target="http://catalog2.corning.com/LifeSciences/en-GB/shopping/index.aspx" TargetMode="External"/><Relationship Id="rId4304" Type="http://schemas.openxmlformats.org/officeDocument/2006/relationships/hyperlink" Target="http://catalog2.corning.com/LifeSciences/en-GB/shopping/index.aspx" TargetMode="External"/><Relationship Id="rId5702" Type="http://schemas.openxmlformats.org/officeDocument/2006/relationships/hyperlink" Target="http://catalog2.corning.com/LifeSciences/en-GB/shopping/index.aspx" TargetMode="External"/><Relationship Id="rId8858" Type="http://schemas.openxmlformats.org/officeDocument/2006/relationships/hyperlink" Target="http://catalog2.corning.com/LifeSciences/en-GB/shopping/index.aspx" TargetMode="External"/><Relationship Id="rId174" Type="http://schemas.openxmlformats.org/officeDocument/2006/relationships/hyperlink" Target="http://catalog2.corning.com/LifeSciences/en-GB/shopping/index.aspx" TargetMode="External"/><Relationship Id="rId381" Type="http://schemas.openxmlformats.org/officeDocument/2006/relationships/hyperlink" Target="http://catalog2.corning.com/LifeSciences/en-GB/shopping/index.aspx" TargetMode="External"/><Relationship Id="rId2062" Type="http://schemas.openxmlformats.org/officeDocument/2006/relationships/hyperlink" Target="http://www.corning.com/worldwide/en/products/life-sciences/resources/brands/falcon-brand-products.html" TargetMode="External"/><Relationship Id="rId3113" Type="http://schemas.openxmlformats.org/officeDocument/2006/relationships/hyperlink" Target="http://catalog2.corning.com/LifeSciences/en-GB/shopping/index.aspx" TargetMode="External"/><Relationship Id="rId4511" Type="http://schemas.openxmlformats.org/officeDocument/2006/relationships/hyperlink" Target="http://catalog2.corning.com/LifeSciences/en-GB/shopping/index.aspx" TargetMode="External"/><Relationship Id="rId6269" Type="http://schemas.openxmlformats.org/officeDocument/2006/relationships/hyperlink" Target="http://catalog2.corning.com/LifeSciences/en-GB/shopping/index.aspx" TargetMode="External"/><Relationship Id="rId7667" Type="http://schemas.openxmlformats.org/officeDocument/2006/relationships/hyperlink" Target="http://catalog2.corning.com/LifeSciences/en-GB/shopping/index.aspx" TargetMode="External"/><Relationship Id="rId7874" Type="http://schemas.openxmlformats.org/officeDocument/2006/relationships/hyperlink" Target="http://catalog2.corning.com/LifeSciences/en-GB/shopping/index.aspx" TargetMode="External"/><Relationship Id="rId8718" Type="http://schemas.openxmlformats.org/officeDocument/2006/relationships/hyperlink" Target="http://catalog2.corning.com/LifeSciences/en-GB/shopping/index.aspx" TargetMode="External"/><Relationship Id="rId8925" Type="http://schemas.openxmlformats.org/officeDocument/2006/relationships/hyperlink" Target="http://catalog2.corning.com/LifeSciences/en-GB/shopping/index.aspx" TargetMode="External"/><Relationship Id="rId241" Type="http://schemas.openxmlformats.org/officeDocument/2006/relationships/hyperlink" Target="http://catalog2.corning.com/LifeSciences/en-GB/shopping/index.aspx" TargetMode="External"/><Relationship Id="rId3320" Type="http://schemas.openxmlformats.org/officeDocument/2006/relationships/hyperlink" Target="http://catalog2.corning.com/LifeSciences/en-GB/shopping/index.aspx" TargetMode="External"/><Relationship Id="rId5078" Type="http://schemas.openxmlformats.org/officeDocument/2006/relationships/hyperlink" Target="http://catalog2.corning.com/LifeSciences/en-GB/shopping/index.aspx" TargetMode="External"/><Relationship Id="rId6476" Type="http://schemas.openxmlformats.org/officeDocument/2006/relationships/hyperlink" Target="http://catalog2.corning.com/LifeSciences/en-GB/shopping/index.aspx" TargetMode="External"/><Relationship Id="rId6683" Type="http://schemas.openxmlformats.org/officeDocument/2006/relationships/hyperlink" Target="http://catalog2.corning.com/LifeSciences/en-GB/shopping/index.aspx" TargetMode="External"/><Relationship Id="rId6890" Type="http://schemas.openxmlformats.org/officeDocument/2006/relationships/hyperlink" Target="http://catalog2.corning.com/LifeSciences/en-GB/shopping/index.aspx" TargetMode="External"/><Relationship Id="rId7527" Type="http://schemas.openxmlformats.org/officeDocument/2006/relationships/hyperlink" Target="http://catalog2.corning.com/LifeSciences/en-GB/shopping/index.aspx" TargetMode="External"/><Relationship Id="rId7734" Type="http://schemas.openxmlformats.org/officeDocument/2006/relationships/hyperlink" Target="http://catalog2.corning.com/LifeSciences/en-GB/shopping/index.aspx" TargetMode="External"/><Relationship Id="rId7941" Type="http://schemas.openxmlformats.org/officeDocument/2006/relationships/hyperlink" Target="http://catalog2.corning.com/LifeSciences/en-GB/shopping/index.aspx" TargetMode="External"/><Relationship Id="rId2879" Type="http://schemas.openxmlformats.org/officeDocument/2006/relationships/hyperlink" Target="http://www.corning.com/worldwide/en/products/life-sciences/resources/brands/axygen-brand-products.html" TargetMode="External"/><Relationship Id="rId5285" Type="http://schemas.openxmlformats.org/officeDocument/2006/relationships/hyperlink" Target="http://catalog2.corning.com/LifeSciences/en-GB/shopping/index.aspx" TargetMode="External"/><Relationship Id="rId5492" Type="http://schemas.openxmlformats.org/officeDocument/2006/relationships/hyperlink" Target="http://catalog2.corning.com/LifeSciences/en-GB/shopping/index.aspx" TargetMode="External"/><Relationship Id="rId6129" Type="http://schemas.openxmlformats.org/officeDocument/2006/relationships/hyperlink" Target="http://catalog2.corning.com/LifeSciences/en-GB/shopping/index.aspx" TargetMode="External"/><Relationship Id="rId6336" Type="http://schemas.openxmlformats.org/officeDocument/2006/relationships/hyperlink" Target="http://catalog2.corning.com/LifeSciences/en-GB/shopping/index.aspx" TargetMode="External"/><Relationship Id="rId6543" Type="http://schemas.openxmlformats.org/officeDocument/2006/relationships/hyperlink" Target="http://catalog2.corning.com/LifeSciences/en-GB/shopping/index.aspx" TargetMode="External"/><Relationship Id="rId6750" Type="http://schemas.openxmlformats.org/officeDocument/2006/relationships/hyperlink" Target="http://catalog2.corning.com/LifeSciences/en-GB/shopping/index.aspx" TargetMode="External"/><Relationship Id="rId7801" Type="http://schemas.openxmlformats.org/officeDocument/2006/relationships/hyperlink" Target="http://catalog2.corning.com/LifeSciences/en-GB/shopping/index.aspx" TargetMode="External"/><Relationship Id="rId101" Type="http://schemas.openxmlformats.org/officeDocument/2006/relationships/hyperlink" Target="http://catalog2.corning.com/LifeSciences/en-GB/shopping/index.aspx" TargetMode="External"/><Relationship Id="rId1688" Type="http://schemas.openxmlformats.org/officeDocument/2006/relationships/hyperlink" Target="http://www.corning.com/worldwide/en/products/life-sciences/resources/brands/falcon-brand-products.html" TargetMode="External"/><Relationship Id="rId1895" Type="http://schemas.openxmlformats.org/officeDocument/2006/relationships/hyperlink" Target="http://www.corning.com/worldwide/en/products/life-sciences/resources/brands/falcon-brand-products.html" TargetMode="External"/><Relationship Id="rId2739" Type="http://schemas.openxmlformats.org/officeDocument/2006/relationships/hyperlink" Target="http://www.corning.com/worldwide/en/products/life-sciences/resources/brands/axygen-brand-products.html" TargetMode="External"/><Relationship Id="rId2946" Type="http://schemas.openxmlformats.org/officeDocument/2006/relationships/hyperlink" Target="http://www.corning.com/worldwide/en/products/life-sciences/resources/brands/axygen-brand-products.html" TargetMode="External"/><Relationship Id="rId4094" Type="http://schemas.openxmlformats.org/officeDocument/2006/relationships/hyperlink" Target="http://catalog2.corning.com/LifeSciences/en-GB/shopping/index.aspx" TargetMode="External"/><Relationship Id="rId5145" Type="http://schemas.openxmlformats.org/officeDocument/2006/relationships/hyperlink" Target="http://catalog2.corning.com/LifeSciences/en-GB/shopping/index.aspx" TargetMode="External"/><Relationship Id="rId5352" Type="http://schemas.openxmlformats.org/officeDocument/2006/relationships/hyperlink" Target="http://catalog2.corning.com/LifeSciences/en-GB/shopping/index.aspx" TargetMode="External"/><Relationship Id="rId6403" Type="http://schemas.openxmlformats.org/officeDocument/2006/relationships/hyperlink" Target="http://catalog2.corning.com/LifeSciences/en-GB/shopping/index.aspx" TargetMode="External"/><Relationship Id="rId6610" Type="http://schemas.openxmlformats.org/officeDocument/2006/relationships/hyperlink" Target="http://catalog2.corning.com/LifeSciences/en-GB/shopping/index.aspx" TargetMode="External"/><Relationship Id="rId918" Type="http://schemas.openxmlformats.org/officeDocument/2006/relationships/hyperlink" Target="http://catalog2.corning.com/LifeSciences/en-GB/shopping/index.aspx" TargetMode="External"/><Relationship Id="rId1548" Type="http://schemas.openxmlformats.org/officeDocument/2006/relationships/hyperlink" Target="http://catalog2.corning.com/LifeSciences/en-GB/shopping/index.aspx" TargetMode="External"/><Relationship Id="rId1755" Type="http://schemas.openxmlformats.org/officeDocument/2006/relationships/hyperlink" Target="http://www.corning.com/worldwide/en/products/life-sciences/resources/brands/falcon-brand-products.html" TargetMode="External"/><Relationship Id="rId4161" Type="http://schemas.openxmlformats.org/officeDocument/2006/relationships/hyperlink" Target="http://catalog2.corning.com/LifeSciences/en-GB/shopping/index.aspx" TargetMode="External"/><Relationship Id="rId5005" Type="http://schemas.openxmlformats.org/officeDocument/2006/relationships/hyperlink" Target="http://catalog2.corning.com/LifeSciences/en-GB/shopping/index.aspx" TargetMode="External"/><Relationship Id="rId5212" Type="http://schemas.openxmlformats.org/officeDocument/2006/relationships/hyperlink" Target="http://catalog2.corning.com/LifeSciences/en-GB/shopping/index.aspx" TargetMode="External"/><Relationship Id="rId8368" Type="http://schemas.openxmlformats.org/officeDocument/2006/relationships/hyperlink" Target="http://catalog2.corning.com/LifeSciences/en-GB/shopping/index.aspx" TargetMode="External"/><Relationship Id="rId8575" Type="http://schemas.openxmlformats.org/officeDocument/2006/relationships/hyperlink" Target="http://catalog2.corning.com/LifeSciences/en-GB/shopping/index.aspx" TargetMode="External"/><Relationship Id="rId8782" Type="http://schemas.openxmlformats.org/officeDocument/2006/relationships/hyperlink" Target="http://catalog2.corning.com/LifeSciences/en-GB/shopping/index.aspx" TargetMode="External"/><Relationship Id="rId1408" Type="http://schemas.openxmlformats.org/officeDocument/2006/relationships/hyperlink" Target="http://catalog2.corning.com/LifeSciences/en-GB/shopping/index.aspx" TargetMode="External"/><Relationship Id="rId1962" Type="http://schemas.openxmlformats.org/officeDocument/2006/relationships/hyperlink" Target="http://www.corning.com/worldwide/en/products/life-sciences/resources/brands/falcon-brand-products.html" TargetMode="External"/><Relationship Id="rId2806" Type="http://schemas.openxmlformats.org/officeDocument/2006/relationships/hyperlink" Target="http://www.corning.com/worldwide/en/products/life-sciences/resources/brands/axygen-brand-products.html" TargetMode="External"/><Relationship Id="rId4021" Type="http://schemas.openxmlformats.org/officeDocument/2006/relationships/hyperlink" Target="http://catalog2.corning.com/LifeSciences/en-GB/shopping/index.aspx" TargetMode="External"/><Relationship Id="rId7177" Type="http://schemas.openxmlformats.org/officeDocument/2006/relationships/hyperlink" Target="http://catalog2.corning.com/LifeSciences/en-GB/shopping/index.aspx" TargetMode="External"/><Relationship Id="rId7384" Type="http://schemas.openxmlformats.org/officeDocument/2006/relationships/hyperlink" Target="http://catalog2.corning.com/LifeSciences/en-GB/shopping/index.aspx" TargetMode="External"/><Relationship Id="rId7591" Type="http://schemas.openxmlformats.org/officeDocument/2006/relationships/hyperlink" Target="http://catalog2.corning.com/LifeSciences/en-GB/shopping/index.aspx" TargetMode="External"/><Relationship Id="rId8228" Type="http://schemas.openxmlformats.org/officeDocument/2006/relationships/hyperlink" Target="http://catalog2.corning.com/LifeSciences/en-GB/shopping/index.aspx" TargetMode="External"/><Relationship Id="rId8435" Type="http://schemas.openxmlformats.org/officeDocument/2006/relationships/hyperlink" Target="http://catalog2.corning.com/LifeSciences/en-GB/shopping/index.aspx" TargetMode="External"/><Relationship Id="rId47" Type="http://schemas.openxmlformats.org/officeDocument/2006/relationships/hyperlink" Target="http://catalog2.corning.com/LifeSciences/en-GB/shopping/index.aspx" TargetMode="External"/><Relationship Id="rId1615" Type="http://schemas.openxmlformats.org/officeDocument/2006/relationships/hyperlink" Target="http://catalog2.corning.com/LifeSciences/en-GB/shopping/index.aspx" TargetMode="External"/><Relationship Id="rId1822" Type="http://schemas.openxmlformats.org/officeDocument/2006/relationships/hyperlink" Target="http://www.corning.com/worldwide/en/products/life-sciences/resources/brands/falcon-brand-products.html" TargetMode="External"/><Relationship Id="rId4978" Type="http://schemas.openxmlformats.org/officeDocument/2006/relationships/hyperlink" Target="http://catalog2.corning.com/LifeSciences/en-GB/shopping/index.aspx" TargetMode="External"/><Relationship Id="rId6193" Type="http://schemas.openxmlformats.org/officeDocument/2006/relationships/hyperlink" Target="http://catalog2.corning.com/LifeSciences/en-GB/shopping/index.aspx" TargetMode="External"/><Relationship Id="rId7037" Type="http://schemas.openxmlformats.org/officeDocument/2006/relationships/hyperlink" Target="http://catalog2.corning.com/LifeSciences/en-GB/shopping/index.aspx" TargetMode="External"/><Relationship Id="rId7244" Type="http://schemas.openxmlformats.org/officeDocument/2006/relationships/hyperlink" Target="http://catalog2.corning.com/LifeSciences/en-GB/shopping/index.aspx" TargetMode="External"/><Relationship Id="rId8642" Type="http://schemas.openxmlformats.org/officeDocument/2006/relationships/hyperlink" Target="http://catalog2.corning.com/LifeSciences/en-GB/shopping/index.aspx" TargetMode="External"/><Relationship Id="rId3787" Type="http://schemas.openxmlformats.org/officeDocument/2006/relationships/hyperlink" Target="http://catalog2.corning.com/LifeSciences/en-GB/shopping/index.aspx" TargetMode="External"/><Relationship Id="rId3994" Type="http://schemas.openxmlformats.org/officeDocument/2006/relationships/hyperlink" Target="http://catalog2.corning.com/LifeSciences/en-GB/shopping/index.aspx" TargetMode="External"/><Relationship Id="rId4838" Type="http://schemas.openxmlformats.org/officeDocument/2006/relationships/hyperlink" Target="http://catalog2.corning.com/LifeSciences/en-GB/shopping/index.aspx" TargetMode="External"/><Relationship Id="rId6053" Type="http://schemas.openxmlformats.org/officeDocument/2006/relationships/hyperlink" Target="http://catalog2.corning.com/LifeSciences/en-GB/shopping/index.aspx" TargetMode="External"/><Relationship Id="rId7451" Type="http://schemas.openxmlformats.org/officeDocument/2006/relationships/hyperlink" Target="http://catalog2.corning.com/LifeSciences/en-GB/shopping/index.aspx" TargetMode="External"/><Relationship Id="rId8502" Type="http://schemas.openxmlformats.org/officeDocument/2006/relationships/hyperlink" Target="http://catalog2.corning.com/LifeSciences/en-GB/shopping/index.aspx" TargetMode="External"/><Relationship Id="rId2389" Type="http://schemas.openxmlformats.org/officeDocument/2006/relationships/hyperlink" Target="http://www.corning.com/worldwide/en/products/life-sciences/resources/brands/axygen-brand-products.html" TargetMode="External"/><Relationship Id="rId2596" Type="http://schemas.openxmlformats.org/officeDocument/2006/relationships/hyperlink" Target="http://www.corning.com/worldwide/en/products/life-sciences/resources/brands/axygen-brand-products.html" TargetMode="External"/><Relationship Id="rId3647" Type="http://schemas.openxmlformats.org/officeDocument/2006/relationships/hyperlink" Target="http://catalog2.corning.com/LifeSciences/en-GB/shopping/index.aspx" TargetMode="External"/><Relationship Id="rId3854" Type="http://schemas.openxmlformats.org/officeDocument/2006/relationships/hyperlink" Target="http://catalog2.corning.com/LifeSciences/en-GB/shopping/index.aspx" TargetMode="External"/><Relationship Id="rId4905" Type="http://schemas.openxmlformats.org/officeDocument/2006/relationships/hyperlink" Target="http://catalog2.corning.com/LifeSciences/en-GB/shopping/index.aspx" TargetMode="External"/><Relationship Id="rId6260" Type="http://schemas.openxmlformats.org/officeDocument/2006/relationships/hyperlink" Target="http://catalog2.corning.com/LifeSciences/en-GB/shopping/index.aspx" TargetMode="External"/><Relationship Id="rId7104" Type="http://schemas.openxmlformats.org/officeDocument/2006/relationships/hyperlink" Target="http://catalog2.corning.com/LifeSciences/en-GB/shopping/index.aspx" TargetMode="External"/><Relationship Id="rId7311" Type="http://schemas.openxmlformats.org/officeDocument/2006/relationships/hyperlink" Target="http://catalog2.corning.com/LifeSciences/en-GB/shopping/index.aspx" TargetMode="External"/><Relationship Id="rId568" Type="http://schemas.openxmlformats.org/officeDocument/2006/relationships/hyperlink" Target="http://catalog2.corning.com/LifeSciences/en-GB/shopping/index.aspx" TargetMode="External"/><Relationship Id="rId775" Type="http://schemas.openxmlformats.org/officeDocument/2006/relationships/hyperlink" Target="http://catalog2.corning.com/LifeSciences/en-GB/shopping/index.aspx" TargetMode="External"/><Relationship Id="rId982" Type="http://schemas.openxmlformats.org/officeDocument/2006/relationships/hyperlink" Target="http://catalog2.corning.com/LifeSciences/en-GB/shopping/index.aspx" TargetMode="External"/><Relationship Id="rId1198" Type="http://schemas.openxmlformats.org/officeDocument/2006/relationships/hyperlink" Target="http://catalog2.corning.com/LifeSciences/en-GB/shopping/index.aspx" TargetMode="External"/><Relationship Id="rId2249" Type="http://schemas.openxmlformats.org/officeDocument/2006/relationships/hyperlink" Target="http://www.corning.com/worldwide/en/products/life-sciences/resources/brands/falcon-brand-products.html" TargetMode="External"/><Relationship Id="rId2456" Type="http://schemas.openxmlformats.org/officeDocument/2006/relationships/hyperlink" Target="http://www.corning.com/worldwide/en/products/life-sciences/resources/brands/axygen-brand-products.html" TargetMode="External"/><Relationship Id="rId2663" Type="http://schemas.openxmlformats.org/officeDocument/2006/relationships/hyperlink" Target="http://www.corning.com/worldwide/en/products/life-sciences/resources/brands/axygen-brand-products.html" TargetMode="External"/><Relationship Id="rId2870" Type="http://schemas.openxmlformats.org/officeDocument/2006/relationships/hyperlink" Target="http://www.corning.com/worldwide/en/products/life-sciences/resources/brands/axygen-brand-products.html" TargetMode="External"/><Relationship Id="rId3507" Type="http://schemas.openxmlformats.org/officeDocument/2006/relationships/hyperlink" Target="http://catalog2.corning.com/LifeSciences/en-GB/shopping/index.aspx" TargetMode="External"/><Relationship Id="rId3714" Type="http://schemas.openxmlformats.org/officeDocument/2006/relationships/hyperlink" Target="http://catalog2.corning.com/LifeSciences/en-GB/shopping/index.aspx" TargetMode="External"/><Relationship Id="rId3921" Type="http://schemas.openxmlformats.org/officeDocument/2006/relationships/hyperlink" Target="http://catalog2.corning.com/LifeSciences/en-GB/shopping/index.aspx" TargetMode="External"/><Relationship Id="rId6120" Type="http://schemas.openxmlformats.org/officeDocument/2006/relationships/hyperlink" Target="http://catalog2.corning.com/LifeSciences/en-GB/shopping/index.aspx" TargetMode="External"/><Relationship Id="rId9069" Type="http://schemas.openxmlformats.org/officeDocument/2006/relationships/hyperlink" Target="http://catalog2.corning.com/LifeSciences/en-GB/shopping/index.aspx" TargetMode="External"/><Relationship Id="rId9276" Type="http://schemas.openxmlformats.org/officeDocument/2006/relationships/hyperlink" Target="http://catalog2.corning.com/LifeSciences/en-GB/shopping/index.aspx" TargetMode="External"/><Relationship Id="rId428" Type="http://schemas.openxmlformats.org/officeDocument/2006/relationships/hyperlink" Target="http://catalog2.corning.com/LifeSciences/en-GB/shopping/index.aspx" TargetMode="External"/><Relationship Id="rId635" Type="http://schemas.openxmlformats.org/officeDocument/2006/relationships/hyperlink" Target="http://catalog2.corning.com/LifeSciences/en-GB/shopping/index.aspx" TargetMode="External"/><Relationship Id="rId842" Type="http://schemas.openxmlformats.org/officeDocument/2006/relationships/hyperlink" Target="http://catalog2.corning.com/LifeSciences/en-GB/shopping/index.aspx" TargetMode="External"/><Relationship Id="rId1058" Type="http://schemas.openxmlformats.org/officeDocument/2006/relationships/hyperlink" Target="http://catalog2.corning.com/LifeSciences/en-GB/shopping/index.aspx" TargetMode="External"/><Relationship Id="rId1265" Type="http://schemas.openxmlformats.org/officeDocument/2006/relationships/hyperlink" Target="http://catalog2.corning.com/LifeSciences/en-GB/shopping/index.aspx" TargetMode="External"/><Relationship Id="rId1472" Type="http://schemas.openxmlformats.org/officeDocument/2006/relationships/hyperlink" Target="http://catalog2.corning.com/LifeSciences/en-GB/shopping/index.aspx" TargetMode="External"/><Relationship Id="rId2109" Type="http://schemas.openxmlformats.org/officeDocument/2006/relationships/hyperlink" Target="http://www.corning.com/worldwide/en/products/life-sciences/resources/brands/falcon-brand-products.html" TargetMode="External"/><Relationship Id="rId2316" Type="http://schemas.openxmlformats.org/officeDocument/2006/relationships/hyperlink" Target="http://www.corning.com/worldwide/en/products/life-sciences/resources/brands/axygen-brand-products.html" TargetMode="External"/><Relationship Id="rId2523" Type="http://schemas.openxmlformats.org/officeDocument/2006/relationships/hyperlink" Target="http://www.corning.com/worldwide/en/products/life-sciences/resources/brands/axygen-brand-products.html" TargetMode="External"/><Relationship Id="rId2730" Type="http://schemas.openxmlformats.org/officeDocument/2006/relationships/hyperlink" Target="http://www.corning.com/worldwide/en/products/life-sciences/resources/brands/axygen-brand-products.html" TargetMode="External"/><Relationship Id="rId5679" Type="http://schemas.openxmlformats.org/officeDocument/2006/relationships/hyperlink" Target="http://catalog2.corning.com/LifeSciences/en-GB/shopping/index.aspx" TargetMode="External"/><Relationship Id="rId5886" Type="http://schemas.openxmlformats.org/officeDocument/2006/relationships/hyperlink" Target="http://catalog2.corning.com/LifeSciences/en-GB/shopping/index.aspx" TargetMode="External"/><Relationship Id="rId8085" Type="http://schemas.openxmlformats.org/officeDocument/2006/relationships/hyperlink" Target="http://catalog2.corning.com/LifeSciences/en-GB/shopping/index.aspx" TargetMode="External"/><Relationship Id="rId8292" Type="http://schemas.openxmlformats.org/officeDocument/2006/relationships/hyperlink" Target="http://catalog2.corning.com/LifeSciences/en-GB/shopping/index.aspx" TargetMode="External"/><Relationship Id="rId9136" Type="http://schemas.openxmlformats.org/officeDocument/2006/relationships/hyperlink" Target="http://catalog2.corning.com/LifeSciences/en-GB/shopping/index.aspx" TargetMode="External"/><Relationship Id="rId9343" Type="http://schemas.openxmlformats.org/officeDocument/2006/relationships/hyperlink" Target="http://catalog2.corning.com/LifeSciences/en-GB/shopping/index.aspx" TargetMode="External"/><Relationship Id="rId702" Type="http://schemas.openxmlformats.org/officeDocument/2006/relationships/hyperlink" Target="http://catalog2.corning.com/LifeSciences/en-GB/shopping/index.aspx" TargetMode="External"/><Relationship Id="rId1125" Type="http://schemas.openxmlformats.org/officeDocument/2006/relationships/hyperlink" Target="http://catalog2.corning.com/LifeSciences/en-GB/shopping/index.aspx" TargetMode="External"/><Relationship Id="rId1332" Type="http://schemas.openxmlformats.org/officeDocument/2006/relationships/hyperlink" Target="http://catalog2.corning.com/LifeSciences/en-GB/shopping/index.aspx" TargetMode="External"/><Relationship Id="rId4488" Type="http://schemas.openxmlformats.org/officeDocument/2006/relationships/hyperlink" Target="http://catalog2.corning.com/LifeSciences/en-GB/shopping/index.aspx" TargetMode="External"/><Relationship Id="rId4695" Type="http://schemas.openxmlformats.org/officeDocument/2006/relationships/hyperlink" Target="http://catalog2.corning.com/LifeSciences/en-GB/shopping/index.aspx" TargetMode="External"/><Relationship Id="rId5539" Type="http://schemas.openxmlformats.org/officeDocument/2006/relationships/hyperlink" Target="http://catalog2.corning.com/LifeSciences/en-GB/shopping/index.aspx" TargetMode="External"/><Relationship Id="rId6937" Type="http://schemas.openxmlformats.org/officeDocument/2006/relationships/hyperlink" Target="http://catalog2.corning.com/LifeSciences/en-GB/shopping/index.aspx" TargetMode="External"/><Relationship Id="rId8152" Type="http://schemas.openxmlformats.org/officeDocument/2006/relationships/hyperlink" Target="http://catalog2.corning.com/LifeSciences/en-GB/shopping/index.aspx" TargetMode="External"/><Relationship Id="rId9203" Type="http://schemas.openxmlformats.org/officeDocument/2006/relationships/hyperlink" Target="http://catalog2.corning.com/LifeSciences/en-GB/shopping/index.aspx" TargetMode="External"/><Relationship Id="rId3297" Type="http://schemas.openxmlformats.org/officeDocument/2006/relationships/hyperlink" Target="http://catalog2.corning.com/LifeSciences/en-GB/shopping/index.aspx" TargetMode="External"/><Relationship Id="rId4348" Type="http://schemas.openxmlformats.org/officeDocument/2006/relationships/hyperlink" Target="http://catalog2.corning.com/LifeSciences/en-GB/shopping/index.aspx" TargetMode="External"/><Relationship Id="rId5746" Type="http://schemas.openxmlformats.org/officeDocument/2006/relationships/hyperlink" Target="http://catalog2.corning.com/LifeSciences/en-GB/shopping/index.aspx" TargetMode="External"/><Relationship Id="rId5953" Type="http://schemas.openxmlformats.org/officeDocument/2006/relationships/hyperlink" Target="http://catalog2.corning.com/LifeSciences/en-GB/shopping/index.aspx" TargetMode="External"/><Relationship Id="rId8012" Type="http://schemas.openxmlformats.org/officeDocument/2006/relationships/hyperlink" Target="http://catalog2.corning.com/LifeSciences/en-GB/shopping/index.aspx" TargetMode="External"/><Relationship Id="rId3157" Type="http://schemas.openxmlformats.org/officeDocument/2006/relationships/hyperlink" Target="http://catalog2.corning.com/LifeSciences/en-GB/shopping/index.aspx" TargetMode="External"/><Relationship Id="rId4555" Type="http://schemas.openxmlformats.org/officeDocument/2006/relationships/hyperlink" Target="http://catalog2.corning.com/LifeSciences/en-GB/shopping/index.aspx" TargetMode="External"/><Relationship Id="rId4762" Type="http://schemas.openxmlformats.org/officeDocument/2006/relationships/hyperlink" Target="http://catalog2.corning.com/LifeSciences/en-GB/shopping/index.aspx" TargetMode="External"/><Relationship Id="rId5606" Type="http://schemas.openxmlformats.org/officeDocument/2006/relationships/hyperlink" Target="http://catalog2.corning.com/LifeSciences/en-GB/shopping/index.aspx" TargetMode="External"/><Relationship Id="rId5813" Type="http://schemas.openxmlformats.org/officeDocument/2006/relationships/hyperlink" Target="http://catalog2.corning.com/LifeSciences/en-GB/shopping/index.aspx" TargetMode="External"/><Relationship Id="rId8969" Type="http://schemas.openxmlformats.org/officeDocument/2006/relationships/hyperlink" Target="http://catalog2.corning.com/LifeSciences/en-GB/shopping/index.aspx" TargetMode="External"/><Relationship Id="rId285" Type="http://schemas.openxmlformats.org/officeDocument/2006/relationships/hyperlink" Target="http://catalog2.corning.com/LifeSciences/en-GB/shopping/index.aspx" TargetMode="External"/><Relationship Id="rId3364" Type="http://schemas.openxmlformats.org/officeDocument/2006/relationships/hyperlink" Target="http://catalog2.corning.com/LifeSciences/en-GB/shopping/index.aspx" TargetMode="External"/><Relationship Id="rId3571" Type="http://schemas.openxmlformats.org/officeDocument/2006/relationships/hyperlink" Target="http://catalog2.corning.com/LifeSciences/en-GB/shopping/index.aspx" TargetMode="External"/><Relationship Id="rId4208" Type="http://schemas.openxmlformats.org/officeDocument/2006/relationships/hyperlink" Target="http://catalog2.corning.com/LifeSciences/en-GB/shopping/index.aspx" TargetMode="External"/><Relationship Id="rId4415" Type="http://schemas.openxmlformats.org/officeDocument/2006/relationships/hyperlink" Target="http://catalog2.corning.com/LifeSciences/en-GB/shopping/index.aspx" TargetMode="External"/><Relationship Id="rId4622" Type="http://schemas.openxmlformats.org/officeDocument/2006/relationships/hyperlink" Target="http://catalog2.corning.com/LifeSciences/en-GB/shopping/index.aspx" TargetMode="External"/><Relationship Id="rId7778" Type="http://schemas.openxmlformats.org/officeDocument/2006/relationships/hyperlink" Target="http://catalog2.corning.com/LifeSciences/en-GB/shopping/index.aspx" TargetMode="External"/><Relationship Id="rId7985" Type="http://schemas.openxmlformats.org/officeDocument/2006/relationships/hyperlink" Target="http://catalog2.corning.com/LifeSciences/en-GB/shopping/index.aspx" TargetMode="External"/><Relationship Id="rId8829" Type="http://schemas.openxmlformats.org/officeDocument/2006/relationships/hyperlink" Target="http://catalog2.corning.com/LifeSciences/en-GB/shopping/index.aspx" TargetMode="External"/><Relationship Id="rId492" Type="http://schemas.openxmlformats.org/officeDocument/2006/relationships/hyperlink" Target="http://catalog2.corning.com/LifeSciences/en-GB/shopping/index.aspx" TargetMode="External"/><Relationship Id="rId2173" Type="http://schemas.openxmlformats.org/officeDocument/2006/relationships/hyperlink" Target="http://www.corning.com/worldwide/en/products/life-sciences/resources/brands/falcon-brand-products.html" TargetMode="External"/><Relationship Id="rId2380" Type="http://schemas.openxmlformats.org/officeDocument/2006/relationships/hyperlink" Target="http://www.corning.com/worldwide/en/products/life-sciences/resources/brands/axygen-brand-products.html" TargetMode="External"/><Relationship Id="rId3017" Type="http://schemas.openxmlformats.org/officeDocument/2006/relationships/hyperlink" Target="http://catalog2.corning.com/LifeSciences/en-GB/shopping/index.aspx" TargetMode="External"/><Relationship Id="rId3224" Type="http://schemas.openxmlformats.org/officeDocument/2006/relationships/hyperlink" Target="http://catalog2.corning.com/LifeSciences/en-GB/shopping/index.aspx" TargetMode="External"/><Relationship Id="rId3431" Type="http://schemas.openxmlformats.org/officeDocument/2006/relationships/hyperlink" Target="http://catalog2.corning.com/LifeSciences/en-GB/shopping/index.aspx" TargetMode="External"/><Relationship Id="rId6587" Type="http://schemas.openxmlformats.org/officeDocument/2006/relationships/hyperlink" Target="http://catalog2.corning.com/LifeSciences/en-GB/shopping/index.aspx" TargetMode="External"/><Relationship Id="rId6794" Type="http://schemas.openxmlformats.org/officeDocument/2006/relationships/hyperlink" Target="http://catalog2.corning.com/LifeSciences/en-GB/shopping/index.aspx" TargetMode="External"/><Relationship Id="rId7638" Type="http://schemas.openxmlformats.org/officeDocument/2006/relationships/hyperlink" Target="http://catalog2.corning.com/LifeSciences/en-GB/shopping/index.aspx" TargetMode="External"/><Relationship Id="rId7845" Type="http://schemas.openxmlformats.org/officeDocument/2006/relationships/hyperlink" Target="http://catalog2.corning.com/LifeSciences/en-GB/shopping/index.aspx" TargetMode="External"/><Relationship Id="rId145" Type="http://schemas.openxmlformats.org/officeDocument/2006/relationships/hyperlink" Target="http://catalog2.corning.com/LifeSciences/en-GB/shopping/index.aspx" TargetMode="External"/><Relationship Id="rId352" Type="http://schemas.openxmlformats.org/officeDocument/2006/relationships/hyperlink" Target="http://catalog2.corning.com/LifeSciences/en-GB/shopping/index.aspx" TargetMode="External"/><Relationship Id="rId2033" Type="http://schemas.openxmlformats.org/officeDocument/2006/relationships/hyperlink" Target="http://www.corning.com/worldwide/en/products/life-sciences/resources/brands/falcon-brand-products.html" TargetMode="External"/><Relationship Id="rId2240" Type="http://schemas.openxmlformats.org/officeDocument/2006/relationships/hyperlink" Target="http://www.corning.com/worldwide/en/products/life-sciences/resources/brands/falcon-brand-products.html" TargetMode="External"/><Relationship Id="rId5189" Type="http://schemas.openxmlformats.org/officeDocument/2006/relationships/hyperlink" Target="http://catalog2.corning.com/LifeSciences/en-GB/shopping/index.aspx" TargetMode="External"/><Relationship Id="rId5396" Type="http://schemas.openxmlformats.org/officeDocument/2006/relationships/hyperlink" Target="http://catalog2.corning.com/LifeSciences/en-GB/shopping/index.aspx" TargetMode="External"/><Relationship Id="rId6447" Type="http://schemas.openxmlformats.org/officeDocument/2006/relationships/hyperlink" Target="http://catalog2.corning.com/LifeSciences/en-GB/shopping/index.aspx" TargetMode="External"/><Relationship Id="rId6654" Type="http://schemas.openxmlformats.org/officeDocument/2006/relationships/hyperlink" Target="http://catalog2.corning.com/LifeSciences/en-GB/shopping/index.aspx" TargetMode="External"/><Relationship Id="rId6861" Type="http://schemas.openxmlformats.org/officeDocument/2006/relationships/hyperlink" Target="http://catalog2.corning.com/LifeSciences/en-GB/shopping/index.aspx" TargetMode="External"/><Relationship Id="rId7705" Type="http://schemas.openxmlformats.org/officeDocument/2006/relationships/hyperlink" Target="http://catalog2.corning.com/LifeSciences/en-GB/shopping/index.aspx" TargetMode="External"/><Relationship Id="rId9060" Type="http://schemas.openxmlformats.org/officeDocument/2006/relationships/hyperlink" Target="http://catalog2.corning.com/LifeSciences/en-GB/shopping/index.aspx" TargetMode="External"/><Relationship Id="rId212" Type="http://schemas.openxmlformats.org/officeDocument/2006/relationships/hyperlink" Target="http://catalog2.corning.com/LifeSciences/en-GB/shopping/index.aspx" TargetMode="External"/><Relationship Id="rId1799" Type="http://schemas.openxmlformats.org/officeDocument/2006/relationships/hyperlink" Target="http://www.corning.com/worldwide/en/products/life-sciences/resources/brands/falcon-brand-products.html" TargetMode="External"/><Relationship Id="rId2100" Type="http://schemas.openxmlformats.org/officeDocument/2006/relationships/hyperlink" Target="http://www.corning.com/worldwide/en/products/life-sciences/resources/brands/falcon-brand-products.html" TargetMode="External"/><Relationship Id="rId5049" Type="http://schemas.openxmlformats.org/officeDocument/2006/relationships/hyperlink" Target="http://catalog2.corning.com/LifeSciences/en-GB/shopping/index.aspx" TargetMode="External"/><Relationship Id="rId5256" Type="http://schemas.openxmlformats.org/officeDocument/2006/relationships/hyperlink" Target="http://catalog2.corning.com/LifeSciences/en-GB/shopping/index.aspx" TargetMode="External"/><Relationship Id="rId5463" Type="http://schemas.openxmlformats.org/officeDocument/2006/relationships/hyperlink" Target="http://catalog2.corning.com/LifeSciences/en-GB/shopping/index.aspx" TargetMode="External"/><Relationship Id="rId5670" Type="http://schemas.openxmlformats.org/officeDocument/2006/relationships/hyperlink" Target="http://catalog2.corning.com/LifeSciences/en-GB/shopping/index.aspx" TargetMode="External"/><Relationship Id="rId6307" Type="http://schemas.openxmlformats.org/officeDocument/2006/relationships/hyperlink" Target="http://catalog2.corning.com/LifeSciences/en-GB/shopping/index.aspx" TargetMode="External"/><Relationship Id="rId6514" Type="http://schemas.openxmlformats.org/officeDocument/2006/relationships/hyperlink" Target="http://catalog2.corning.com/LifeSciences/en-GB/shopping/index.aspx" TargetMode="External"/><Relationship Id="rId7912" Type="http://schemas.openxmlformats.org/officeDocument/2006/relationships/hyperlink" Target="http://catalog2.corning.com/LifeSciences/en-GB/shopping/index.aspx" TargetMode="External"/><Relationship Id="rId4065" Type="http://schemas.openxmlformats.org/officeDocument/2006/relationships/hyperlink" Target="http://catalog2.corning.com/LifeSciences/en-GB/shopping/index.aspx" TargetMode="External"/><Relationship Id="rId4272" Type="http://schemas.openxmlformats.org/officeDocument/2006/relationships/hyperlink" Target="http://catalog2.corning.com/LifeSciences/en-GB/shopping/index.aspx" TargetMode="External"/><Relationship Id="rId5116" Type="http://schemas.openxmlformats.org/officeDocument/2006/relationships/hyperlink" Target="http://catalog2.corning.com/LifeSciences/en-GB/shopping/index.aspx" TargetMode="External"/><Relationship Id="rId5323" Type="http://schemas.openxmlformats.org/officeDocument/2006/relationships/hyperlink" Target="http://catalog2.corning.com/LifeSciences/en-GB/shopping/index.aspx" TargetMode="External"/><Relationship Id="rId6721" Type="http://schemas.openxmlformats.org/officeDocument/2006/relationships/hyperlink" Target="http://catalog2.corning.com/LifeSciences/en-GB/shopping/index.aspx" TargetMode="External"/><Relationship Id="rId8479" Type="http://schemas.openxmlformats.org/officeDocument/2006/relationships/hyperlink" Target="http://catalog2.corning.com/LifeSciences/en-GB/shopping/index.aspx" TargetMode="External"/><Relationship Id="rId1659" Type="http://schemas.openxmlformats.org/officeDocument/2006/relationships/hyperlink" Target="http://www.corning.com/worldwide/en/products/life-sciences/resources/brands/falcon-brand-products.html" TargetMode="External"/><Relationship Id="rId1866" Type="http://schemas.openxmlformats.org/officeDocument/2006/relationships/hyperlink" Target="http://www.corning.com/worldwide/en/products/life-sciences/resources/brands/falcon-brand-products.html" TargetMode="External"/><Relationship Id="rId2917" Type="http://schemas.openxmlformats.org/officeDocument/2006/relationships/hyperlink" Target="http://www.corning.com/worldwide/en/products/life-sciences/resources/brands/axygen-brand-products.html" TargetMode="External"/><Relationship Id="rId3081" Type="http://schemas.openxmlformats.org/officeDocument/2006/relationships/hyperlink" Target="http://catalog2.corning.com/LifeSciences/en-GB/shopping/index.aspx" TargetMode="External"/><Relationship Id="rId4132" Type="http://schemas.openxmlformats.org/officeDocument/2006/relationships/hyperlink" Target="http://catalog2.corning.com/LifeSciences/en-GB/shopping/index.aspx" TargetMode="External"/><Relationship Id="rId5530" Type="http://schemas.openxmlformats.org/officeDocument/2006/relationships/hyperlink" Target="http://catalog2.corning.com/LifeSciences/en-GB/shopping/index.aspx" TargetMode="External"/><Relationship Id="rId7288" Type="http://schemas.openxmlformats.org/officeDocument/2006/relationships/hyperlink" Target="http://catalog2.corning.com/LifeSciences/en-GB/shopping/index.aspx" TargetMode="External"/><Relationship Id="rId8686" Type="http://schemas.openxmlformats.org/officeDocument/2006/relationships/hyperlink" Target="http://catalog2.corning.com/LifeSciences/en-GB/shopping/index.aspx" TargetMode="External"/><Relationship Id="rId8893" Type="http://schemas.openxmlformats.org/officeDocument/2006/relationships/hyperlink" Target="http://catalog2.corning.com/LifeSciences/en-GB/shopping/index.aspx" TargetMode="External"/><Relationship Id="rId1519" Type="http://schemas.openxmlformats.org/officeDocument/2006/relationships/hyperlink" Target="http://catalog2.corning.com/LifeSciences/en-GB/shopping/index.aspx" TargetMode="External"/><Relationship Id="rId1726" Type="http://schemas.openxmlformats.org/officeDocument/2006/relationships/hyperlink" Target="http://www.corning.com/worldwide/en/products/life-sciences/resources/brands/falcon-brand-products.html" TargetMode="External"/><Relationship Id="rId1933" Type="http://schemas.openxmlformats.org/officeDocument/2006/relationships/hyperlink" Target="http://www.corning.com/worldwide/en/products/life-sciences/resources/brands/falcon-brand-products.html" TargetMode="External"/><Relationship Id="rId6097" Type="http://schemas.openxmlformats.org/officeDocument/2006/relationships/hyperlink" Target="http://catalog2.corning.com/LifeSciences/en-GB/shopping/index.aspx" TargetMode="External"/><Relationship Id="rId7495" Type="http://schemas.openxmlformats.org/officeDocument/2006/relationships/hyperlink" Target="http://catalog2.corning.com/LifeSciences/en-GB/shopping/index.aspx" TargetMode="External"/><Relationship Id="rId8339" Type="http://schemas.openxmlformats.org/officeDocument/2006/relationships/hyperlink" Target="http://catalog2.corning.com/LifeSciences/en-GB/shopping/index.aspx" TargetMode="External"/><Relationship Id="rId8546" Type="http://schemas.openxmlformats.org/officeDocument/2006/relationships/hyperlink" Target="http://catalog2.corning.com/LifeSciences/en-GB/shopping/index.aspx" TargetMode="External"/><Relationship Id="rId8753" Type="http://schemas.openxmlformats.org/officeDocument/2006/relationships/hyperlink" Target="http://catalog2.corning.com/LifeSciences/en-GB/shopping/index.aspx" TargetMode="External"/><Relationship Id="rId8960" Type="http://schemas.openxmlformats.org/officeDocument/2006/relationships/hyperlink" Target="http://catalog2.corning.com/LifeSciences/en-GB/shopping/index.aspx" TargetMode="External"/><Relationship Id="rId18" Type="http://schemas.openxmlformats.org/officeDocument/2006/relationships/hyperlink" Target="http://catalog2.corning.com/LifeSciences/en-GB/shopping/index.aspx" TargetMode="External"/><Relationship Id="rId3898" Type="http://schemas.openxmlformats.org/officeDocument/2006/relationships/hyperlink" Target="http://catalog2.corning.com/LifeSciences/en-GB/shopping/index.aspx" TargetMode="External"/><Relationship Id="rId4949" Type="http://schemas.openxmlformats.org/officeDocument/2006/relationships/hyperlink" Target="http://catalog2.corning.com/LifeSciences/en-GB/shopping/index.aspx" TargetMode="External"/><Relationship Id="rId7148" Type="http://schemas.openxmlformats.org/officeDocument/2006/relationships/hyperlink" Target="http://catalog2.corning.com/LifeSciences/en-GB/shopping/index.aspx" TargetMode="External"/><Relationship Id="rId7355" Type="http://schemas.openxmlformats.org/officeDocument/2006/relationships/hyperlink" Target="http://catalog2.corning.com/LifeSciences/en-GB/shopping/index.aspx" TargetMode="External"/><Relationship Id="rId7562" Type="http://schemas.openxmlformats.org/officeDocument/2006/relationships/hyperlink" Target="http://catalog2.corning.com/LifeSciences/en-GB/shopping/index.aspx" TargetMode="External"/><Relationship Id="rId8406" Type="http://schemas.openxmlformats.org/officeDocument/2006/relationships/hyperlink" Target="http://catalog2.corning.com/LifeSciences/en-GB/shopping/index.aspx" TargetMode="External"/><Relationship Id="rId8613" Type="http://schemas.openxmlformats.org/officeDocument/2006/relationships/hyperlink" Target="http://catalog2.corning.com/LifeSciences/en-GB/shopping/index.aspx" TargetMode="External"/><Relationship Id="rId8820" Type="http://schemas.openxmlformats.org/officeDocument/2006/relationships/hyperlink" Target="http://catalog2.corning.com/LifeSciences/en-GB/shopping/index.aspx" TargetMode="External"/><Relationship Id="rId3758" Type="http://schemas.openxmlformats.org/officeDocument/2006/relationships/hyperlink" Target="http://catalog2.corning.com/LifeSciences/en-GB/shopping/index.aspx" TargetMode="External"/><Relationship Id="rId3965" Type="http://schemas.openxmlformats.org/officeDocument/2006/relationships/hyperlink" Target="http://catalog2.corning.com/LifeSciences/en-GB/shopping/index.aspx" TargetMode="External"/><Relationship Id="rId4809" Type="http://schemas.openxmlformats.org/officeDocument/2006/relationships/hyperlink" Target="http://catalog2.corning.com/LifeSciences/en-GB/shopping/index.aspx" TargetMode="External"/><Relationship Id="rId6164" Type="http://schemas.openxmlformats.org/officeDocument/2006/relationships/hyperlink" Target="http://catalog2.corning.com/LifeSciences/en-GB/shopping/index.aspx" TargetMode="External"/><Relationship Id="rId6371" Type="http://schemas.openxmlformats.org/officeDocument/2006/relationships/hyperlink" Target="http://catalog2.corning.com/LifeSciences/en-GB/shopping/index.aspx" TargetMode="External"/><Relationship Id="rId7008" Type="http://schemas.openxmlformats.org/officeDocument/2006/relationships/hyperlink" Target="http://catalog2.corning.com/LifeSciences/en-GB/shopping/index.aspx" TargetMode="External"/><Relationship Id="rId7215" Type="http://schemas.openxmlformats.org/officeDocument/2006/relationships/hyperlink" Target="http://catalog2.corning.com/LifeSciences/en-GB/shopping/index.aspx" TargetMode="External"/><Relationship Id="rId7422" Type="http://schemas.openxmlformats.org/officeDocument/2006/relationships/hyperlink" Target="http://catalog2.corning.com/LifeSciences/en-GB/shopping/index.aspx" TargetMode="External"/><Relationship Id="rId679" Type="http://schemas.openxmlformats.org/officeDocument/2006/relationships/hyperlink" Target="http://catalog2.corning.com/LifeSciences/en-GB/shopping/index.aspx" TargetMode="External"/><Relationship Id="rId886" Type="http://schemas.openxmlformats.org/officeDocument/2006/relationships/hyperlink" Target="http://catalog2.corning.com/LifeSciences/en-GB/shopping/index.aspx" TargetMode="External"/><Relationship Id="rId2567" Type="http://schemas.openxmlformats.org/officeDocument/2006/relationships/hyperlink" Target="http://www.corning.com/worldwide/en/products/life-sciences/resources/brands/axygen-brand-products.html" TargetMode="External"/><Relationship Id="rId2774" Type="http://schemas.openxmlformats.org/officeDocument/2006/relationships/hyperlink" Target="http://www.corning.com/worldwide/en/products/life-sciences/resources/brands/axygen-brand-products.html" TargetMode="External"/><Relationship Id="rId3618" Type="http://schemas.openxmlformats.org/officeDocument/2006/relationships/hyperlink" Target="http://catalog2.corning.com/LifeSciences/en-GB/shopping/index.aspx" TargetMode="External"/><Relationship Id="rId5180" Type="http://schemas.openxmlformats.org/officeDocument/2006/relationships/hyperlink" Target="http://catalog2.corning.com/LifeSciences/en-GB/shopping/index.aspx" TargetMode="External"/><Relationship Id="rId6024" Type="http://schemas.openxmlformats.org/officeDocument/2006/relationships/hyperlink" Target="http://catalog2.corning.com/LifeSciences/en-GB/shopping/index.aspx" TargetMode="External"/><Relationship Id="rId6231" Type="http://schemas.openxmlformats.org/officeDocument/2006/relationships/hyperlink" Target="http://catalog2.corning.com/LifeSciences/en-GB/shopping/index.aspx" TargetMode="External"/><Relationship Id="rId9387" Type="http://schemas.openxmlformats.org/officeDocument/2006/relationships/hyperlink" Target="http://catalog2.corning.com/LifeSciences/en-GB/shopping/index.aspx" TargetMode="External"/><Relationship Id="rId2" Type="http://schemas.openxmlformats.org/officeDocument/2006/relationships/hyperlink" Target="http://catalog2.corning.com/LifeSciences/en-GB/shopping/index.aspx" TargetMode="External"/><Relationship Id="rId539" Type="http://schemas.openxmlformats.org/officeDocument/2006/relationships/hyperlink" Target="http://catalog2.corning.com/LifeSciences/en-GB/shopping/index.aspx" TargetMode="External"/><Relationship Id="rId746" Type="http://schemas.openxmlformats.org/officeDocument/2006/relationships/hyperlink" Target="http://catalog2.corning.com/LifeSciences/en-GB/shopping/index.aspx" TargetMode="External"/><Relationship Id="rId1169" Type="http://schemas.openxmlformats.org/officeDocument/2006/relationships/hyperlink" Target="http://catalog2.corning.com/LifeSciences/en-GB/shopping/index.aspx" TargetMode="External"/><Relationship Id="rId1376" Type="http://schemas.openxmlformats.org/officeDocument/2006/relationships/hyperlink" Target="http://catalog2.corning.com/LifeSciences/en-GB/shopping/index.aspx" TargetMode="External"/><Relationship Id="rId1583" Type="http://schemas.openxmlformats.org/officeDocument/2006/relationships/hyperlink" Target="http://catalog2.corning.com/LifeSciences/en-GB/shopping/index.aspx" TargetMode="External"/><Relationship Id="rId2427" Type="http://schemas.openxmlformats.org/officeDocument/2006/relationships/hyperlink" Target="http://www.corning.com/worldwide/en/products/life-sciences/resources/brands/axygen-brand-products.html" TargetMode="External"/><Relationship Id="rId2981" Type="http://schemas.openxmlformats.org/officeDocument/2006/relationships/hyperlink" Target="http://catalog2.corning.com/LifeSciences/en-GB/shopping/index.aspx" TargetMode="External"/><Relationship Id="rId3825" Type="http://schemas.openxmlformats.org/officeDocument/2006/relationships/hyperlink" Target="http://catalog2.corning.com/LifeSciences/en-GB/shopping/index.aspx" TargetMode="External"/><Relationship Id="rId5040" Type="http://schemas.openxmlformats.org/officeDocument/2006/relationships/hyperlink" Target="http://catalog2.corning.com/LifeSciences/en-GB/shopping/index.aspx" TargetMode="External"/><Relationship Id="rId8196" Type="http://schemas.openxmlformats.org/officeDocument/2006/relationships/hyperlink" Target="http://catalog2.corning.com/LifeSciences/en-GB/shopping/index.aspx" TargetMode="External"/><Relationship Id="rId9247" Type="http://schemas.openxmlformats.org/officeDocument/2006/relationships/hyperlink" Target="http://catalog2.corning.com/LifeSciences/en-GB/shopping/index.aspx" TargetMode="External"/><Relationship Id="rId953" Type="http://schemas.openxmlformats.org/officeDocument/2006/relationships/hyperlink" Target="http://catalog2.corning.com/LifeSciences/en-GB/shopping/index.aspx" TargetMode="External"/><Relationship Id="rId1029" Type="http://schemas.openxmlformats.org/officeDocument/2006/relationships/hyperlink" Target="http://catalog2.corning.com/LifeSciences/en-GB/shopping/index.aspx" TargetMode="External"/><Relationship Id="rId1236" Type="http://schemas.openxmlformats.org/officeDocument/2006/relationships/hyperlink" Target="http://catalog2.corning.com/LifeSciences/en-GB/shopping/index.aspx" TargetMode="External"/><Relationship Id="rId1790" Type="http://schemas.openxmlformats.org/officeDocument/2006/relationships/hyperlink" Target="http://www.corning.com/worldwide/en/products/life-sciences/resources/brands/falcon-brand-products.html" TargetMode="External"/><Relationship Id="rId2634" Type="http://schemas.openxmlformats.org/officeDocument/2006/relationships/hyperlink" Target="http://www.corning.com/worldwide/en/products/life-sciences/resources/brands/axygen-brand-products.html" TargetMode="External"/><Relationship Id="rId2841" Type="http://schemas.openxmlformats.org/officeDocument/2006/relationships/hyperlink" Target="http://www.corning.com/worldwide/en/products/life-sciences/resources/brands/axygen-brand-products.html" TargetMode="External"/><Relationship Id="rId5997" Type="http://schemas.openxmlformats.org/officeDocument/2006/relationships/hyperlink" Target="http://catalog2.corning.com/LifeSciences/en-GB/shopping/index.aspx" TargetMode="External"/><Relationship Id="rId8056" Type="http://schemas.openxmlformats.org/officeDocument/2006/relationships/hyperlink" Target="http://catalog2.corning.com/LifeSciences/en-GB/shopping/index.aspx" TargetMode="External"/><Relationship Id="rId8263" Type="http://schemas.openxmlformats.org/officeDocument/2006/relationships/hyperlink" Target="http://catalog2.corning.com/LifeSciences/en-GB/shopping/index.aspx" TargetMode="External"/><Relationship Id="rId9107" Type="http://schemas.openxmlformats.org/officeDocument/2006/relationships/hyperlink" Target="http://catalog2.corning.com/LifeSciences/en-GB/shopping/index.aspx" TargetMode="External"/><Relationship Id="rId82" Type="http://schemas.openxmlformats.org/officeDocument/2006/relationships/hyperlink" Target="http://catalog2.corning.com/LifeSciences/en-GB/shopping/index.aspx" TargetMode="External"/><Relationship Id="rId606" Type="http://schemas.openxmlformats.org/officeDocument/2006/relationships/hyperlink" Target="http://catalog2.corning.com/LifeSciences/en-GB/shopping/index.aspx" TargetMode="External"/><Relationship Id="rId813" Type="http://schemas.openxmlformats.org/officeDocument/2006/relationships/hyperlink" Target="http://catalog2.corning.com/LifeSciences/en-GB/shopping/index.aspx" TargetMode="External"/><Relationship Id="rId1443" Type="http://schemas.openxmlformats.org/officeDocument/2006/relationships/hyperlink" Target="http://catalog2.corning.com/LifeSciences/en-GB/shopping/index.aspx" TargetMode="External"/><Relationship Id="rId1650" Type="http://schemas.openxmlformats.org/officeDocument/2006/relationships/hyperlink" Target="http://catalog2.corning.com/LifeSciences/en-GB/shopping/index.aspx" TargetMode="External"/><Relationship Id="rId2701" Type="http://schemas.openxmlformats.org/officeDocument/2006/relationships/hyperlink" Target="http://www.corning.com/worldwide/en/products/life-sciences/resources/brands/axygen-brand-products.html" TargetMode="External"/><Relationship Id="rId4599" Type="http://schemas.openxmlformats.org/officeDocument/2006/relationships/hyperlink" Target="http://catalog2.corning.com/LifeSciences/en-GB/shopping/index.aspx" TargetMode="External"/><Relationship Id="rId5857" Type="http://schemas.openxmlformats.org/officeDocument/2006/relationships/hyperlink" Target="http://catalog2.corning.com/LifeSciences/en-GB/shopping/index.aspx" TargetMode="External"/><Relationship Id="rId6908" Type="http://schemas.openxmlformats.org/officeDocument/2006/relationships/hyperlink" Target="http://catalog2.corning.com/LifeSciences/en-GB/shopping/index.aspx" TargetMode="External"/><Relationship Id="rId7072" Type="http://schemas.openxmlformats.org/officeDocument/2006/relationships/hyperlink" Target="http://catalog2.corning.com/LifeSciences/en-GB/shopping/index.aspx" TargetMode="External"/><Relationship Id="rId8470" Type="http://schemas.openxmlformats.org/officeDocument/2006/relationships/hyperlink" Target="http://catalog2.corning.com/LifeSciences/en-GB/shopping/index.aspx" TargetMode="External"/><Relationship Id="rId9314" Type="http://schemas.openxmlformats.org/officeDocument/2006/relationships/hyperlink" Target="http://catalog2.corning.com/LifeSciences/en-GB/shopping/index.aspx" TargetMode="External"/><Relationship Id="rId1303" Type="http://schemas.openxmlformats.org/officeDocument/2006/relationships/hyperlink" Target="http://catalog2.corning.com/LifeSciences/en-GB/shopping/index.aspx" TargetMode="External"/><Relationship Id="rId1510" Type="http://schemas.openxmlformats.org/officeDocument/2006/relationships/hyperlink" Target="http://catalog2.corning.com/LifeSciences/en-GB/shopping/index.aspx" TargetMode="External"/><Relationship Id="rId4459" Type="http://schemas.openxmlformats.org/officeDocument/2006/relationships/hyperlink" Target="http://catalog2.corning.com/LifeSciences/en-GB/shopping/index.aspx" TargetMode="External"/><Relationship Id="rId4666" Type="http://schemas.openxmlformats.org/officeDocument/2006/relationships/hyperlink" Target="http://catalog2.corning.com/LifeSciences/en-GB/shopping/index.aspx" TargetMode="External"/><Relationship Id="rId4873" Type="http://schemas.openxmlformats.org/officeDocument/2006/relationships/hyperlink" Target="http://catalog2.corning.com/LifeSciences/en-GB/shopping/index.aspx" TargetMode="External"/><Relationship Id="rId5717" Type="http://schemas.openxmlformats.org/officeDocument/2006/relationships/hyperlink" Target="http://catalog2.corning.com/LifeSciences/en-GB/shopping/index.aspx" TargetMode="External"/><Relationship Id="rId5924" Type="http://schemas.openxmlformats.org/officeDocument/2006/relationships/hyperlink" Target="http://catalog2.corning.com/LifeSciences/en-GB/shopping/index.aspx" TargetMode="External"/><Relationship Id="rId8123" Type="http://schemas.openxmlformats.org/officeDocument/2006/relationships/hyperlink" Target="http://catalog2.corning.com/LifeSciences/en-GB/shopping/index.aspx" TargetMode="External"/><Relationship Id="rId8330" Type="http://schemas.openxmlformats.org/officeDocument/2006/relationships/hyperlink" Target="http://catalog2.corning.com/LifeSciences/en-GB/shopping/index.aspx" TargetMode="External"/><Relationship Id="rId3268" Type="http://schemas.openxmlformats.org/officeDocument/2006/relationships/hyperlink" Target="http://catalog2.corning.com/LifeSciences/en-GB/shopping/index.aspx" TargetMode="External"/><Relationship Id="rId3475" Type="http://schemas.openxmlformats.org/officeDocument/2006/relationships/hyperlink" Target="http://catalog2.corning.com/LifeSciences/en-GB/shopping/index.aspx" TargetMode="External"/><Relationship Id="rId3682" Type="http://schemas.openxmlformats.org/officeDocument/2006/relationships/hyperlink" Target="http://catalog2.corning.com/LifeSciences/en-GB/shopping/index.aspx" TargetMode="External"/><Relationship Id="rId4319" Type="http://schemas.openxmlformats.org/officeDocument/2006/relationships/hyperlink" Target="http://catalog2.corning.com/LifeSciences/en-GB/shopping/index.aspx" TargetMode="External"/><Relationship Id="rId4526" Type="http://schemas.openxmlformats.org/officeDocument/2006/relationships/hyperlink" Target="http://catalog2.corning.com/LifeSciences/en-GB/shopping/index.aspx" TargetMode="External"/><Relationship Id="rId4733" Type="http://schemas.openxmlformats.org/officeDocument/2006/relationships/hyperlink" Target="http://catalog2.corning.com/LifeSciences/en-GB/shopping/index.aspx" TargetMode="External"/><Relationship Id="rId4940" Type="http://schemas.openxmlformats.org/officeDocument/2006/relationships/hyperlink" Target="http://catalog2.corning.com/LifeSciences/en-GB/shopping/index.aspx" TargetMode="External"/><Relationship Id="rId7889" Type="http://schemas.openxmlformats.org/officeDocument/2006/relationships/hyperlink" Target="http://catalog2.corning.com/LifeSciences/en-GB/shopping/index.aspx" TargetMode="External"/><Relationship Id="rId189" Type="http://schemas.openxmlformats.org/officeDocument/2006/relationships/hyperlink" Target="http://catalog2.corning.com/LifeSciences/en-GB/shopping/index.aspx" TargetMode="External"/><Relationship Id="rId396" Type="http://schemas.openxmlformats.org/officeDocument/2006/relationships/hyperlink" Target="http://catalog2.corning.com/LifeSciences/en-GB/shopping/index.aspx" TargetMode="External"/><Relationship Id="rId2077" Type="http://schemas.openxmlformats.org/officeDocument/2006/relationships/hyperlink" Target="http://www.corning.com/worldwide/en/products/life-sciences/resources/brands/falcon-brand-products.html" TargetMode="External"/><Relationship Id="rId2284" Type="http://schemas.openxmlformats.org/officeDocument/2006/relationships/hyperlink" Target="http://www.corning.com/worldwide/en/products/life-sciences/resources/brands/axygen-brand-products.html" TargetMode="External"/><Relationship Id="rId2491" Type="http://schemas.openxmlformats.org/officeDocument/2006/relationships/hyperlink" Target="http://www.corning.com/worldwide/en/products/life-sciences/resources/brands/axygen-brand-products.html" TargetMode="External"/><Relationship Id="rId3128" Type="http://schemas.openxmlformats.org/officeDocument/2006/relationships/hyperlink" Target="http://catalog2.corning.com/LifeSciences/en-GB/shopping/index.aspx" TargetMode="External"/><Relationship Id="rId3335" Type="http://schemas.openxmlformats.org/officeDocument/2006/relationships/hyperlink" Target="http://catalog2.corning.com/LifeSciences/en-GB/shopping/index.aspx" TargetMode="External"/><Relationship Id="rId3542" Type="http://schemas.openxmlformats.org/officeDocument/2006/relationships/hyperlink" Target="http://catalog2.corning.com/LifeSciences/en-GB/shopping/index.aspx" TargetMode="External"/><Relationship Id="rId6698" Type="http://schemas.openxmlformats.org/officeDocument/2006/relationships/hyperlink" Target="http://catalog2.corning.com/LifeSciences/en-GB/shopping/index.aspx" TargetMode="External"/><Relationship Id="rId7749" Type="http://schemas.openxmlformats.org/officeDocument/2006/relationships/hyperlink" Target="http://catalog2.corning.com/LifeSciences/en-GB/shopping/index.aspx" TargetMode="External"/><Relationship Id="rId256" Type="http://schemas.openxmlformats.org/officeDocument/2006/relationships/hyperlink" Target="http://catalog2.corning.com/LifeSciences/en-GB/shopping/index.aspx" TargetMode="External"/><Relationship Id="rId463" Type="http://schemas.openxmlformats.org/officeDocument/2006/relationships/hyperlink" Target="http://catalog2.corning.com/LifeSciences/en-GB/shopping/index.aspx" TargetMode="External"/><Relationship Id="rId670" Type="http://schemas.openxmlformats.org/officeDocument/2006/relationships/hyperlink" Target="http://catalog2.corning.com/LifeSciences/en-GB/shopping/index.aspx" TargetMode="External"/><Relationship Id="rId1093" Type="http://schemas.openxmlformats.org/officeDocument/2006/relationships/hyperlink" Target="http://catalog2.corning.com/LifeSciences/en-GB/shopping/index.aspx" TargetMode="External"/><Relationship Id="rId2144" Type="http://schemas.openxmlformats.org/officeDocument/2006/relationships/hyperlink" Target="http://www.corning.com/worldwide/en/products/life-sciences/resources/brands/falcon-brand-products.html" TargetMode="External"/><Relationship Id="rId2351" Type="http://schemas.openxmlformats.org/officeDocument/2006/relationships/hyperlink" Target="http://www.corning.com/worldwide/en/products/life-sciences/resources/brands/axygen-brand-products.html" TargetMode="External"/><Relationship Id="rId3402" Type="http://schemas.openxmlformats.org/officeDocument/2006/relationships/hyperlink" Target="http://catalog2.corning.com/LifeSciences/en-GB/shopping/index.aspx" TargetMode="External"/><Relationship Id="rId4800" Type="http://schemas.openxmlformats.org/officeDocument/2006/relationships/hyperlink" Target="http://catalog2.corning.com/LifeSciences/en-GB/shopping/index.aspx" TargetMode="External"/><Relationship Id="rId6558" Type="http://schemas.openxmlformats.org/officeDocument/2006/relationships/hyperlink" Target="http://catalog2.corning.com/LifeSciences/en-GB/shopping/index.aspx" TargetMode="External"/><Relationship Id="rId7956" Type="http://schemas.openxmlformats.org/officeDocument/2006/relationships/hyperlink" Target="http://catalog2.corning.com/LifeSciences/en-GB/shopping/index.aspx" TargetMode="External"/><Relationship Id="rId9171" Type="http://schemas.openxmlformats.org/officeDocument/2006/relationships/hyperlink" Target="http://catalog2.corning.com/LifeSciences/en-GB/shopping/index.aspx" TargetMode="External"/><Relationship Id="rId116" Type="http://schemas.openxmlformats.org/officeDocument/2006/relationships/hyperlink" Target="http://catalog2.corning.com/LifeSciences/en-GB/shopping/index.aspx" TargetMode="External"/><Relationship Id="rId323" Type="http://schemas.openxmlformats.org/officeDocument/2006/relationships/hyperlink" Target="http://catalog2.corning.com/LifeSciences/en-GB/shopping/index.aspx" TargetMode="External"/><Relationship Id="rId530" Type="http://schemas.openxmlformats.org/officeDocument/2006/relationships/hyperlink" Target="http://catalog2.corning.com/LifeSciences/en-GB/shopping/index.aspx" TargetMode="External"/><Relationship Id="rId1160" Type="http://schemas.openxmlformats.org/officeDocument/2006/relationships/hyperlink" Target="http://catalog2.corning.com/LifeSciences/en-GB/shopping/index.aspx" TargetMode="External"/><Relationship Id="rId2004" Type="http://schemas.openxmlformats.org/officeDocument/2006/relationships/hyperlink" Target="http://www.corning.com/worldwide/en/products/life-sciences/resources/brands/falcon-brand-products.html" TargetMode="External"/><Relationship Id="rId2211" Type="http://schemas.openxmlformats.org/officeDocument/2006/relationships/hyperlink" Target="http://www.corning.com/worldwide/en/products/life-sciences/resources/brands/falcon-brand-products.html" TargetMode="External"/><Relationship Id="rId5367" Type="http://schemas.openxmlformats.org/officeDocument/2006/relationships/hyperlink" Target="http://catalog2.corning.com/LifeSciences/en-GB/shopping/index.aspx" TargetMode="External"/><Relationship Id="rId6765" Type="http://schemas.openxmlformats.org/officeDocument/2006/relationships/hyperlink" Target="http://catalog2.corning.com/LifeSciences/en-GB/shopping/index.aspx" TargetMode="External"/><Relationship Id="rId6972" Type="http://schemas.openxmlformats.org/officeDocument/2006/relationships/hyperlink" Target="http://catalog2.corning.com/LifeSciences/en-GB/shopping/index.aspx" TargetMode="External"/><Relationship Id="rId7609" Type="http://schemas.openxmlformats.org/officeDocument/2006/relationships/hyperlink" Target="http://catalog2.corning.com/LifeSciences/en-GB/shopping/index.aspx" TargetMode="External"/><Relationship Id="rId7816" Type="http://schemas.openxmlformats.org/officeDocument/2006/relationships/hyperlink" Target="http://catalog2.corning.com/LifeSciences/en-GB/shopping/index.aspx" TargetMode="External"/><Relationship Id="rId9031" Type="http://schemas.openxmlformats.org/officeDocument/2006/relationships/hyperlink" Target="http://catalog2.corning.com/LifeSciences/en-GB/shopping/index.aspx" TargetMode="External"/><Relationship Id="rId4176" Type="http://schemas.openxmlformats.org/officeDocument/2006/relationships/hyperlink" Target="http://catalog2.corning.com/LifeSciences/en-GB/shopping/index.aspx" TargetMode="External"/><Relationship Id="rId5574" Type="http://schemas.openxmlformats.org/officeDocument/2006/relationships/hyperlink" Target="http://catalog2.corning.com/LifeSciences/en-GB/shopping/index.aspx" TargetMode="External"/><Relationship Id="rId5781" Type="http://schemas.openxmlformats.org/officeDocument/2006/relationships/hyperlink" Target="http://catalog2.corning.com/LifeSciences/en-GB/shopping/index.aspx" TargetMode="External"/><Relationship Id="rId6418" Type="http://schemas.openxmlformats.org/officeDocument/2006/relationships/hyperlink" Target="http://catalog2.corning.com/LifeSciences/en-GB/shopping/index.aspx" TargetMode="External"/><Relationship Id="rId6625" Type="http://schemas.openxmlformats.org/officeDocument/2006/relationships/hyperlink" Target="http://catalog2.corning.com/LifeSciences/en-GB/shopping/index.aspx" TargetMode="External"/><Relationship Id="rId6832" Type="http://schemas.openxmlformats.org/officeDocument/2006/relationships/hyperlink" Target="http://catalog2.corning.com/LifeSciences/en-GB/shopping/index.aspx" TargetMode="External"/><Relationship Id="rId1020" Type="http://schemas.openxmlformats.org/officeDocument/2006/relationships/hyperlink" Target="http://catalog2.corning.com/LifeSciences/en-GB/shopping/index.aspx" TargetMode="External"/><Relationship Id="rId1977" Type="http://schemas.openxmlformats.org/officeDocument/2006/relationships/hyperlink" Target="http://www.corning.com/worldwide/en/products/life-sciences/resources/brands/falcon-brand-products.html" TargetMode="External"/><Relationship Id="rId4383" Type="http://schemas.openxmlformats.org/officeDocument/2006/relationships/hyperlink" Target="http://catalog2.corning.com/LifeSciences/en-GB/shopping/index.aspx" TargetMode="External"/><Relationship Id="rId4590" Type="http://schemas.openxmlformats.org/officeDocument/2006/relationships/hyperlink" Target="http://catalog2.corning.com/LifeSciences/en-GB/shopping/index.aspx" TargetMode="External"/><Relationship Id="rId5227" Type="http://schemas.openxmlformats.org/officeDocument/2006/relationships/hyperlink" Target="http://catalog2.corning.com/LifeSciences/en-GB/shopping/index.aspx" TargetMode="External"/><Relationship Id="rId5434" Type="http://schemas.openxmlformats.org/officeDocument/2006/relationships/hyperlink" Target="http://catalog2.corning.com/LifeSciences/en-GB/shopping/index.aspx" TargetMode="External"/><Relationship Id="rId5641" Type="http://schemas.openxmlformats.org/officeDocument/2006/relationships/hyperlink" Target="http://catalog2.corning.com/LifeSciences/en-GB/shopping/index.aspx" TargetMode="External"/><Relationship Id="rId8797" Type="http://schemas.openxmlformats.org/officeDocument/2006/relationships/hyperlink" Target="http://catalog2.corning.com/LifeSciences/en-GB/shopping/index.aspx" TargetMode="External"/><Relationship Id="rId1837" Type="http://schemas.openxmlformats.org/officeDocument/2006/relationships/hyperlink" Target="http://www.corning.com/worldwide/en/products/life-sciences/resources/brands/falcon-brand-products.html" TargetMode="External"/><Relationship Id="rId3192" Type="http://schemas.openxmlformats.org/officeDocument/2006/relationships/hyperlink" Target="http://catalog2.corning.com/LifeSciences/en-GB/shopping/index.aspx" TargetMode="External"/><Relationship Id="rId4036" Type="http://schemas.openxmlformats.org/officeDocument/2006/relationships/hyperlink" Target="http://catalog2.corning.com/LifeSciences/en-GB/shopping/index.aspx" TargetMode="External"/><Relationship Id="rId4243" Type="http://schemas.openxmlformats.org/officeDocument/2006/relationships/hyperlink" Target="http://catalog2.corning.com/LifeSciences/en-GB/shopping/index.aspx" TargetMode="External"/><Relationship Id="rId4450" Type="http://schemas.openxmlformats.org/officeDocument/2006/relationships/hyperlink" Target="http://catalog2.corning.com/LifeSciences/en-GB/shopping/index.aspx" TargetMode="External"/><Relationship Id="rId5501" Type="http://schemas.openxmlformats.org/officeDocument/2006/relationships/hyperlink" Target="http://catalog2.corning.com/LifeSciences/en-GB/shopping/index.aspx" TargetMode="External"/><Relationship Id="rId7399" Type="http://schemas.openxmlformats.org/officeDocument/2006/relationships/hyperlink" Target="http://catalog2.corning.com/LifeSciences/en-GB/shopping/index.aspx" TargetMode="External"/><Relationship Id="rId8657" Type="http://schemas.openxmlformats.org/officeDocument/2006/relationships/hyperlink" Target="http://catalog2.corning.com/LifeSciences/en-GB/shopping/index.aspx" TargetMode="External"/><Relationship Id="rId8864" Type="http://schemas.openxmlformats.org/officeDocument/2006/relationships/hyperlink" Target="http://catalog2.corning.com/LifeSciences/en-GB/shopping/index.aspx" TargetMode="External"/><Relationship Id="rId3052" Type="http://schemas.openxmlformats.org/officeDocument/2006/relationships/hyperlink" Target="http://catalog2.corning.com/LifeSciences/en-GB/shopping/index.aspx" TargetMode="External"/><Relationship Id="rId4103" Type="http://schemas.openxmlformats.org/officeDocument/2006/relationships/hyperlink" Target="http://catalog2.corning.com/LifeSciences/en-GB/shopping/index.aspx" TargetMode="External"/><Relationship Id="rId4310" Type="http://schemas.openxmlformats.org/officeDocument/2006/relationships/hyperlink" Target="http://catalog2.corning.com/LifeSciences/en-GB/shopping/index.aspx" TargetMode="External"/><Relationship Id="rId7259" Type="http://schemas.openxmlformats.org/officeDocument/2006/relationships/hyperlink" Target="http://catalog2.corning.com/LifeSciences/en-GB/shopping/index.aspx" TargetMode="External"/><Relationship Id="rId7466" Type="http://schemas.openxmlformats.org/officeDocument/2006/relationships/hyperlink" Target="http://catalog2.corning.com/LifeSciences/en-GB/shopping/index.aspx" TargetMode="External"/><Relationship Id="rId7673" Type="http://schemas.openxmlformats.org/officeDocument/2006/relationships/hyperlink" Target="http://catalog2.corning.com/LifeSciences/en-GB/shopping/index.aspx" TargetMode="External"/><Relationship Id="rId7880" Type="http://schemas.openxmlformats.org/officeDocument/2006/relationships/hyperlink" Target="http://catalog2.corning.com/LifeSciences/en-GB/shopping/index.aspx" TargetMode="External"/><Relationship Id="rId8517" Type="http://schemas.openxmlformats.org/officeDocument/2006/relationships/hyperlink" Target="http://catalog2.corning.com/LifeSciences/en-GB/shopping/index.aspx" TargetMode="External"/><Relationship Id="rId8724" Type="http://schemas.openxmlformats.org/officeDocument/2006/relationships/hyperlink" Target="http://catalog2.corning.com/LifeSciences/en-GB/shopping/index.aspx" TargetMode="External"/><Relationship Id="rId180" Type="http://schemas.openxmlformats.org/officeDocument/2006/relationships/hyperlink" Target="http://catalog2.corning.com/LifeSciences/en-GB/shopping/index.aspx" TargetMode="External"/><Relationship Id="rId1904" Type="http://schemas.openxmlformats.org/officeDocument/2006/relationships/hyperlink" Target="http://www.corning.com/worldwide/en/products/life-sciences/resources/brands/falcon-brand-products.html" TargetMode="External"/><Relationship Id="rId6068" Type="http://schemas.openxmlformats.org/officeDocument/2006/relationships/hyperlink" Target="http://catalog2.corning.com/LifeSciences/en-GB/shopping/index.aspx" TargetMode="External"/><Relationship Id="rId6275" Type="http://schemas.openxmlformats.org/officeDocument/2006/relationships/hyperlink" Target="http://catalog2.corning.com/LifeSciences/en-GB/shopping/index.aspx" TargetMode="External"/><Relationship Id="rId6482" Type="http://schemas.openxmlformats.org/officeDocument/2006/relationships/hyperlink" Target="http://catalog2.corning.com/LifeSciences/en-GB/shopping/index.aspx" TargetMode="External"/><Relationship Id="rId7119" Type="http://schemas.openxmlformats.org/officeDocument/2006/relationships/hyperlink" Target="http://catalog2.corning.com/LifeSciences/en-GB/shopping/index.aspx" TargetMode="External"/><Relationship Id="rId7326" Type="http://schemas.openxmlformats.org/officeDocument/2006/relationships/hyperlink" Target="http://catalog2.corning.com/LifeSciences/en-GB/shopping/index.aspx" TargetMode="External"/><Relationship Id="rId7533" Type="http://schemas.openxmlformats.org/officeDocument/2006/relationships/hyperlink" Target="http://catalog2.corning.com/LifeSciences/en-GB/shopping/index.aspx" TargetMode="External"/><Relationship Id="rId8931" Type="http://schemas.openxmlformats.org/officeDocument/2006/relationships/hyperlink" Target="http://catalog2.corning.com/LifeSciences/en-GB/shopping/index.aspx" TargetMode="External"/><Relationship Id="rId3869" Type="http://schemas.openxmlformats.org/officeDocument/2006/relationships/hyperlink" Target="http://catalog2.corning.com/LifeSciences/en-GB/shopping/index.aspx" TargetMode="External"/><Relationship Id="rId5084" Type="http://schemas.openxmlformats.org/officeDocument/2006/relationships/hyperlink" Target="http://catalog2.corning.com/LifeSciences/en-GB/shopping/index.aspx" TargetMode="External"/><Relationship Id="rId5291" Type="http://schemas.openxmlformats.org/officeDocument/2006/relationships/hyperlink" Target="http://catalog2.corning.com/LifeSciences/en-GB/shopping/index.aspx" TargetMode="External"/><Relationship Id="rId6135" Type="http://schemas.openxmlformats.org/officeDocument/2006/relationships/hyperlink" Target="http://catalog2.corning.com/LifeSciences/en-GB/shopping/index.aspx" TargetMode="External"/><Relationship Id="rId6342" Type="http://schemas.openxmlformats.org/officeDocument/2006/relationships/hyperlink" Target="http://catalog2.corning.com/LifeSciences/en-GB/shopping/index.aspx" TargetMode="External"/><Relationship Id="rId7740" Type="http://schemas.openxmlformats.org/officeDocument/2006/relationships/hyperlink" Target="http://catalog2.corning.com/LifeSciences/en-GB/shopping/index.aspx" TargetMode="External"/><Relationship Id="rId997" Type="http://schemas.openxmlformats.org/officeDocument/2006/relationships/hyperlink" Target="http://catalog2.corning.com/LifeSciences/en-GB/shopping/index.aspx" TargetMode="External"/><Relationship Id="rId2678" Type="http://schemas.openxmlformats.org/officeDocument/2006/relationships/hyperlink" Target="http://www.corning.com/worldwide/en/products/life-sciences/resources/brands/axygen-brand-products.html" TargetMode="External"/><Relationship Id="rId2885" Type="http://schemas.openxmlformats.org/officeDocument/2006/relationships/hyperlink" Target="http://www.corning.com/worldwide/en/products/life-sciences/resources/brands/axygen-brand-products.html" TargetMode="External"/><Relationship Id="rId3729" Type="http://schemas.openxmlformats.org/officeDocument/2006/relationships/hyperlink" Target="http://catalog2.corning.com/LifeSciences/en-GB/shopping/index.aspx" TargetMode="External"/><Relationship Id="rId3936" Type="http://schemas.openxmlformats.org/officeDocument/2006/relationships/hyperlink" Target="http://catalog2.corning.com/LifeSciences/en-GB/shopping/index.aspx" TargetMode="External"/><Relationship Id="rId5151" Type="http://schemas.openxmlformats.org/officeDocument/2006/relationships/hyperlink" Target="http://catalog2.corning.com/LifeSciences/en-GB/shopping/index.aspx" TargetMode="External"/><Relationship Id="rId7600" Type="http://schemas.openxmlformats.org/officeDocument/2006/relationships/hyperlink" Target="http://catalog2.corning.com/LifeSciences/en-GB/shopping/index.aspx" TargetMode="External"/><Relationship Id="rId857" Type="http://schemas.openxmlformats.org/officeDocument/2006/relationships/hyperlink" Target="http://catalog2.corning.com/LifeSciences/en-GB/shopping/index.aspx" TargetMode="External"/><Relationship Id="rId1487" Type="http://schemas.openxmlformats.org/officeDocument/2006/relationships/hyperlink" Target="http://catalog2.corning.com/LifeSciences/en-GB/shopping/index.aspx" TargetMode="External"/><Relationship Id="rId1694" Type="http://schemas.openxmlformats.org/officeDocument/2006/relationships/hyperlink" Target="http://www.corning.com/worldwide/en/products/life-sciences/resources/brands/falcon-brand-products.html" TargetMode="External"/><Relationship Id="rId2538" Type="http://schemas.openxmlformats.org/officeDocument/2006/relationships/hyperlink" Target="http://www.corning.com/worldwide/en/products/life-sciences/resources/brands/axygen-brand-products.html" TargetMode="External"/><Relationship Id="rId2745" Type="http://schemas.openxmlformats.org/officeDocument/2006/relationships/hyperlink" Target="http://www.corning.com/worldwide/en/products/life-sciences/resources/brands/axygen-brand-products.html" TargetMode="External"/><Relationship Id="rId2952" Type="http://schemas.openxmlformats.org/officeDocument/2006/relationships/hyperlink" Target="http://www.corning.com/worldwide/en/products/life-sciences/resources/brands/axygen-brand-products.html" TargetMode="External"/><Relationship Id="rId6202" Type="http://schemas.openxmlformats.org/officeDocument/2006/relationships/hyperlink" Target="http://catalog2.corning.com/LifeSciences/en-GB/shopping/index.aspx" TargetMode="External"/><Relationship Id="rId9358" Type="http://schemas.openxmlformats.org/officeDocument/2006/relationships/hyperlink" Target="http://catalog2.corning.com/LifeSciences/en-GB/shopping/index.aspx" TargetMode="External"/><Relationship Id="rId717" Type="http://schemas.openxmlformats.org/officeDocument/2006/relationships/hyperlink" Target="http://catalog2.corning.com/LifeSciences/en-GB/shopping/index.aspx" TargetMode="External"/><Relationship Id="rId924" Type="http://schemas.openxmlformats.org/officeDocument/2006/relationships/hyperlink" Target="http://catalog2.corning.com/LifeSciences/en-GB/shopping/index.aspx" TargetMode="External"/><Relationship Id="rId1347" Type="http://schemas.openxmlformats.org/officeDocument/2006/relationships/hyperlink" Target="http://catalog2.corning.com/LifeSciences/en-GB/shopping/index.aspx" TargetMode="External"/><Relationship Id="rId1554" Type="http://schemas.openxmlformats.org/officeDocument/2006/relationships/hyperlink" Target="http://catalog2.corning.com/LifeSciences/en-GB/shopping/index.aspx" TargetMode="External"/><Relationship Id="rId1761" Type="http://schemas.openxmlformats.org/officeDocument/2006/relationships/hyperlink" Target="http://www.corning.com/worldwide/en/products/life-sciences/resources/brands/falcon-brand-products.html" TargetMode="External"/><Relationship Id="rId2605" Type="http://schemas.openxmlformats.org/officeDocument/2006/relationships/hyperlink" Target="http://www.corning.com/worldwide/en/products/life-sciences/resources/brands/axygen-brand-products.html" TargetMode="External"/><Relationship Id="rId2812" Type="http://schemas.openxmlformats.org/officeDocument/2006/relationships/hyperlink" Target="http://www.corning.com/worldwide/en/products/life-sciences/resources/brands/axygen-brand-products.html" TargetMode="External"/><Relationship Id="rId5011" Type="http://schemas.openxmlformats.org/officeDocument/2006/relationships/hyperlink" Target="http://catalog2.corning.com/LifeSciences/en-GB/shopping/index.aspx" TargetMode="External"/><Relationship Id="rId5968" Type="http://schemas.openxmlformats.org/officeDocument/2006/relationships/hyperlink" Target="http://catalog2.corning.com/LifeSciences/en-GB/shopping/index.aspx" TargetMode="External"/><Relationship Id="rId8167" Type="http://schemas.openxmlformats.org/officeDocument/2006/relationships/hyperlink" Target="http://catalog2.corning.com/LifeSciences/en-GB/shopping/index.aspx" TargetMode="External"/><Relationship Id="rId8374" Type="http://schemas.openxmlformats.org/officeDocument/2006/relationships/hyperlink" Target="http://catalog2.corning.com/LifeSciences/en-GB/shopping/index.aspx" TargetMode="External"/><Relationship Id="rId8581" Type="http://schemas.openxmlformats.org/officeDocument/2006/relationships/hyperlink" Target="http://catalog2.corning.com/LifeSciences/en-GB/shopping/index.aspx" TargetMode="External"/><Relationship Id="rId9218" Type="http://schemas.openxmlformats.org/officeDocument/2006/relationships/hyperlink" Target="http://catalog2.corning.com/LifeSciences/en-GB/shopping/index.aspx" TargetMode="External"/><Relationship Id="rId53" Type="http://schemas.openxmlformats.org/officeDocument/2006/relationships/hyperlink" Target="http://catalog2.corning.com/LifeSciences/en-GB/shopping/index.aspx" TargetMode="External"/><Relationship Id="rId1207" Type="http://schemas.openxmlformats.org/officeDocument/2006/relationships/hyperlink" Target="http://catalog2.corning.com/LifeSciences/en-GB/shopping/index.aspx" TargetMode="External"/><Relationship Id="rId1414" Type="http://schemas.openxmlformats.org/officeDocument/2006/relationships/hyperlink" Target="http://catalog2.corning.com/LifeSciences/en-GB/shopping/index.aspx" TargetMode="External"/><Relationship Id="rId1621" Type="http://schemas.openxmlformats.org/officeDocument/2006/relationships/hyperlink" Target="http://catalog2.corning.com/LifeSciences/en-GB/shopping/index.aspx" TargetMode="External"/><Relationship Id="rId4777" Type="http://schemas.openxmlformats.org/officeDocument/2006/relationships/hyperlink" Target="http://catalog2.corning.com/LifeSciences/en-GB/shopping/index.aspx" TargetMode="External"/><Relationship Id="rId4984" Type="http://schemas.openxmlformats.org/officeDocument/2006/relationships/hyperlink" Target="http://catalog2.corning.com/LifeSciences/en-GB/shopping/index.aspx" TargetMode="External"/><Relationship Id="rId5828" Type="http://schemas.openxmlformats.org/officeDocument/2006/relationships/hyperlink" Target="http://catalog2.corning.com/LifeSciences/en-GB/shopping/index.aspx" TargetMode="External"/><Relationship Id="rId7183" Type="http://schemas.openxmlformats.org/officeDocument/2006/relationships/hyperlink" Target="http://catalog2.corning.com/LifeSciences/en-GB/shopping/index.aspx" TargetMode="External"/><Relationship Id="rId7390" Type="http://schemas.openxmlformats.org/officeDocument/2006/relationships/hyperlink" Target="http://catalog2.corning.com/LifeSciences/en-GB/shopping/index.aspx" TargetMode="External"/><Relationship Id="rId8027" Type="http://schemas.openxmlformats.org/officeDocument/2006/relationships/hyperlink" Target="http://catalog2.corning.com/LifeSciences/en-GB/shopping/index.aspx" TargetMode="External"/><Relationship Id="rId8234" Type="http://schemas.openxmlformats.org/officeDocument/2006/relationships/hyperlink" Target="http://catalog2.corning.com/LifeSciences/en-GB/shopping/index.aspx" TargetMode="External"/><Relationship Id="rId8441" Type="http://schemas.openxmlformats.org/officeDocument/2006/relationships/hyperlink" Target="http://catalog2.corning.com/LifeSciences/en-GB/shopping/index.aspx" TargetMode="External"/><Relationship Id="rId3379" Type="http://schemas.openxmlformats.org/officeDocument/2006/relationships/hyperlink" Target="http://catalog2.corning.com/LifeSciences/en-GB/shopping/index.aspx" TargetMode="External"/><Relationship Id="rId3586" Type="http://schemas.openxmlformats.org/officeDocument/2006/relationships/hyperlink" Target="http://catalog2.corning.com/LifeSciences/en-GB/shopping/index.aspx" TargetMode="External"/><Relationship Id="rId3793" Type="http://schemas.openxmlformats.org/officeDocument/2006/relationships/hyperlink" Target="http://catalog2.corning.com/LifeSciences/en-GB/shopping/index.aspx" TargetMode="External"/><Relationship Id="rId4637" Type="http://schemas.openxmlformats.org/officeDocument/2006/relationships/hyperlink" Target="http://catalog2.corning.com/LifeSciences/en-GB/shopping/index.aspx" TargetMode="External"/><Relationship Id="rId7043" Type="http://schemas.openxmlformats.org/officeDocument/2006/relationships/hyperlink" Target="http://catalog2.corning.com/LifeSciences/en-GB/shopping/index.aspx" TargetMode="External"/><Relationship Id="rId7250" Type="http://schemas.openxmlformats.org/officeDocument/2006/relationships/hyperlink" Target="http://catalog2.corning.com/LifeSciences/en-GB/shopping/index.aspx" TargetMode="External"/><Relationship Id="rId8301" Type="http://schemas.openxmlformats.org/officeDocument/2006/relationships/hyperlink" Target="http://catalog2.corning.com/LifeSciences/en-GB/shopping/index.aspx" TargetMode="External"/><Relationship Id="rId2188" Type="http://schemas.openxmlformats.org/officeDocument/2006/relationships/hyperlink" Target="http://www.corning.com/worldwide/en/products/life-sciences/resources/brands/falcon-brand-products.html" TargetMode="External"/><Relationship Id="rId2395" Type="http://schemas.openxmlformats.org/officeDocument/2006/relationships/hyperlink" Target="http://www.corning.com/worldwide/en/products/life-sciences/resources/brands/axygen-brand-products.html" TargetMode="External"/><Relationship Id="rId3239" Type="http://schemas.openxmlformats.org/officeDocument/2006/relationships/hyperlink" Target="http://catalog2.corning.com/LifeSciences/en-GB/shopping/index.aspx" TargetMode="External"/><Relationship Id="rId3446" Type="http://schemas.openxmlformats.org/officeDocument/2006/relationships/hyperlink" Target="http://catalog2.corning.com/LifeSciences/en-GB/shopping/index.aspx" TargetMode="External"/><Relationship Id="rId4844" Type="http://schemas.openxmlformats.org/officeDocument/2006/relationships/hyperlink" Target="http://catalog2.corning.com/LifeSciences/en-GB/shopping/index.aspx" TargetMode="External"/><Relationship Id="rId7110" Type="http://schemas.openxmlformats.org/officeDocument/2006/relationships/hyperlink" Target="http://catalog2.corning.com/LifeSciences/en-GB/shopping/index.aspx" TargetMode="External"/><Relationship Id="rId367" Type="http://schemas.openxmlformats.org/officeDocument/2006/relationships/hyperlink" Target="http://catalog2.corning.com/LifeSciences/en-GB/shopping/index.aspx" TargetMode="External"/><Relationship Id="rId574" Type="http://schemas.openxmlformats.org/officeDocument/2006/relationships/hyperlink" Target="http://catalog2.corning.com/LifeSciences/en-GB/shopping/index.aspx" TargetMode="External"/><Relationship Id="rId2048" Type="http://schemas.openxmlformats.org/officeDocument/2006/relationships/hyperlink" Target="http://www.corning.com/worldwide/en/products/life-sciences/resources/brands/falcon-brand-products.html" TargetMode="External"/><Relationship Id="rId2255" Type="http://schemas.openxmlformats.org/officeDocument/2006/relationships/hyperlink" Target="http://www.corning.com/worldwide/en/products/life-sciences/resources/brands/falcon-brand-products.html" TargetMode="External"/><Relationship Id="rId3653" Type="http://schemas.openxmlformats.org/officeDocument/2006/relationships/hyperlink" Target="http://catalog2.corning.com/LifeSciences/en-GB/shopping/index.aspx" TargetMode="External"/><Relationship Id="rId3860" Type="http://schemas.openxmlformats.org/officeDocument/2006/relationships/hyperlink" Target="http://catalog2.corning.com/LifeSciences/en-GB/shopping/index.aspx" TargetMode="External"/><Relationship Id="rId4704" Type="http://schemas.openxmlformats.org/officeDocument/2006/relationships/hyperlink" Target="http://catalog2.corning.com/LifeSciences/en-GB/shopping/index.aspx" TargetMode="External"/><Relationship Id="rId4911" Type="http://schemas.openxmlformats.org/officeDocument/2006/relationships/hyperlink" Target="http://catalog2.corning.com/LifeSciences/en-GB/shopping/index.aspx" TargetMode="External"/><Relationship Id="rId9075" Type="http://schemas.openxmlformats.org/officeDocument/2006/relationships/hyperlink" Target="http://catalog2.corning.com/LifeSciences/en-GB/shopping/index.aspx" TargetMode="External"/><Relationship Id="rId9282" Type="http://schemas.openxmlformats.org/officeDocument/2006/relationships/hyperlink" Target="http://catalog2.corning.com/LifeSciences/en-GB/shopping/index.aspx" TargetMode="External"/><Relationship Id="rId227" Type="http://schemas.openxmlformats.org/officeDocument/2006/relationships/hyperlink" Target="http://catalog2.corning.com/LifeSciences/en-GB/shopping/index.aspx" TargetMode="External"/><Relationship Id="rId781" Type="http://schemas.openxmlformats.org/officeDocument/2006/relationships/hyperlink" Target="http://catalog2.corning.com/LifeSciences/en-GB/shopping/index.aspx" TargetMode="External"/><Relationship Id="rId2462" Type="http://schemas.openxmlformats.org/officeDocument/2006/relationships/hyperlink" Target="http://www.corning.com/worldwide/en/products/life-sciences/resources/brands/axygen-brand-products.html" TargetMode="External"/><Relationship Id="rId3306" Type="http://schemas.openxmlformats.org/officeDocument/2006/relationships/hyperlink" Target="http://catalog2.corning.com/LifeSciences/en-GB/shopping/index.aspx" TargetMode="External"/><Relationship Id="rId3513" Type="http://schemas.openxmlformats.org/officeDocument/2006/relationships/hyperlink" Target="http://catalog2.corning.com/LifeSciences/en-GB/shopping/index.aspx" TargetMode="External"/><Relationship Id="rId3720" Type="http://schemas.openxmlformats.org/officeDocument/2006/relationships/hyperlink" Target="http://catalog2.corning.com/LifeSciences/en-GB/shopping/index.aspx" TargetMode="External"/><Relationship Id="rId6669" Type="http://schemas.openxmlformats.org/officeDocument/2006/relationships/hyperlink" Target="http://catalog2.corning.com/LifeSciences/en-GB/shopping/index.aspx" TargetMode="External"/><Relationship Id="rId6876" Type="http://schemas.openxmlformats.org/officeDocument/2006/relationships/hyperlink" Target="http://catalog2.corning.com/LifeSciences/en-GB/shopping/index.aspx" TargetMode="External"/><Relationship Id="rId7927" Type="http://schemas.openxmlformats.org/officeDocument/2006/relationships/hyperlink" Target="http://catalog2.corning.com/LifeSciences/en-GB/shopping/index.aspx" TargetMode="External"/><Relationship Id="rId8091" Type="http://schemas.openxmlformats.org/officeDocument/2006/relationships/hyperlink" Target="http://catalog2.corning.com/LifeSciences/en-GB/shopping/index.aspx" TargetMode="External"/><Relationship Id="rId434" Type="http://schemas.openxmlformats.org/officeDocument/2006/relationships/hyperlink" Target="http://catalog2.corning.com/LifeSciences/en-GB/shopping/index.aspx" TargetMode="External"/><Relationship Id="rId641" Type="http://schemas.openxmlformats.org/officeDocument/2006/relationships/hyperlink" Target="http://catalog2.corning.com/LifeSciences/en-GB/shopping/index.aspx" TargetMode="External"/><Relationship Id="rId1064" Type="http://schemas.openxmlformats.org/officeDocument/2006/relationships/hyperlink" Target="http://catalog2.corning.com/LifeSciences/en-GB/shopping/index.aspx" TargetMode="External"/><Relationship Id="rId1271" Type="http://schemas.openxmlformats.org/officeDocument/2006/relationships/hyperlink" Target="http://catalog2.corning.com/LifeSciences/en-GB/shopping/index.aspx" TargetMode="External"/><Relationship Id="rId2115" Type="http://schemas.openxmlformats.org/officeDocument/2006/relationships/hyperlink" Target="http://www.corning.com/worldwide/en/products/life-sciences/resources/brands/falcon-brand-products.html" TargetMode="External"/><Relationship Id="rId2322" Type="http://schemas.openxmlformats.org/officeDocument/2006/relationships/hyperlink" Target="http://www.corning.com/worldwide/en/products/life-sciences/resources/brands/axygen-brand-products.html" TargetMode="External"/><Relationship Id="rId5478" Type="http://schemas.openxmlformats.org/officeDocument/2006/relationships/hyperlink" Target="http://catalog2.corning.com/LifeSciences/en-GB/shopping/index.aspx" TargetMode="External"/><Relationship Id="rId5685" Type="http://schemas.openxmlformats.org/officeDocument/2006/relationships/hyperlink" Target="http://catalog2.corning.com/LifeSciences/en-GB/shopping/index.aspx" TargetMode="External"/><Relationship Id="rId5892" Type="http://schemas.openxmlformats.org/officeDocument/2006/relationships/hyperlink" Target="http://catalog2.corning.com/LifeSciences/en-GB/shopping/index.aspx" TargetMode="External"/><Relationship Id="rId6529" Type="http://schemas.openxmlformats.org/officeDocument/2006/relationships/hyperlink" Target="http://catalog2.corning.com/LifeSciences/en-GB/shopping/index.aspx" TargetMode="External"/><Relationship Id="rId6736" Type="http://schemas.openxmlformats.org/officeDocument/2006/relationships/hyperlink" Target="http://catalog2.corning.com/LifeSciences/en-GB/shopping/index.aspx" TargetMode="External"/><Relationship Id="rId6943" Type="http://schemas.openxmlformats.org/officeDocument/2006/relationships/hyperlink" Target="http://catalog2.corning.com/LifeSciences/en-GB/shopping/index.aspx" TargetMode="External"/><Relationship Id="rId9142" Type="http://schemas.openxmlformats.org/officeDocument/2006/relationships/hyperlink" Target="http://catalog2.corning.com/LifeSciences/en-GB/shopping/index.aspx" TargetMode="External"/><Relationship Id="rId501" Type="http://schemas.openxmlformats.org/officeDocument/2006/relationships/hyperlink" Target="http://catalog2.corning.com/LifeSciences/en-GB/shopping/index.aspx" TargetMode="External"/><Relationship Id="rId1131" Type="http://schemas.openxmlformats.org/officeDocument/2006/relationships/hyperlink" Target="http://catalog2.corning.com/LifeSciences/en-GB/shopping/index.aspx" TargetMode="External"/><Relationship Id="rId4287" Type="http://schemas.openxmlformats.org/officeDocument/2006/relationships/hyperlink" Target="http://catalog2.corning.com/LifeSciences/en-GB/shopping/index.aspx" TargetMode="External"/><Relationship Id="rId4494" Type="http://schemas.openxmlformats.org/officeDocument/2006/relationships/hyperlink" Target="http://catalog2.corning.com/LifeSciences/en-GB/shopping/index.aspx" TargetMode="External"/><Relationship Id="rId5338" Type="http://schemas.openxmlformats.org/officeDocument/2006/relationships/hyperlink" Target="http://catalog2.corning.com/LifeSciences/en-GB/shopping/index.aspx" TargetMode="External"/><Relationship Id="rId5545" Type="http://schemas.openxmlformats.org/officeDocument/2006/relationships/hyperlink" Target="http://catalog2.corning.com/LifeSciences/en-GB/shopping/index.aspx" TargetMode="External"/><Relationship Id="rId5752" Type="http://schemas.openxmlformats.org/officeDocument/2006/relationships/hyperlink" Target="http://catalog2.corning.com/LifeSciences/en-GB/shopping/index.aspx" TargetMode="External"/><Relationship Id="rId6803" Type="http://schemas.openxmlformats.org/officeDocument/2006/relationships/hyperlink" Target="http://catalog2.corning.com/LifeSciences/en-GB/shopping/index.aspx" TargetMode="External"/><Relationship Id="rId9002" Type="http://schemas.openxmlformats.org/officeDocument/2006/relationships/hyperlink" Target="http://catalog2.corning.com/LifeSciences/en-GB/shopping/index.aspx" TargetMode="External"/><Relationship Id="rId3096" Type="http://schemas.openxmlformats.org/officeDocument/2006/relationships/hyperlink" Target="http://catalog2.corning.com/LifeSciences/en-GB/shopping/index.aspx" TargetMode="External"/><Relationship Id="rId4147" Type="http://schemas.openxmlformats.org/officeDocument/2006/relationships/hyperlink" Target="http://catalog2.corning.com/LifeSciences/en-GB/shopping/index.aspx" TargetMode="External"/><Relationship Id="rId4354" Type="http://schemas.openxmlformats.org/officeDocument/2006/relationships/hyperlink" Target="http://catalog2.corning.com/LifeSciences/en-GB/shopping/index.aspx" TargetMode="External"/><Relationship Id="rId4561" Type="http://schemas.openxmlformats.org/officeDocument/2006/relationships/hyperlink" Target="http://catalog2.corning.com/LifeSciences/en-GB/shopping/index.aspx" TargetMode="External"/><Relationship Id="rId5405" Type="http://schemas.openxmlformats.org/officeDocument/2006/relationships/hyperlink" Target="http://catalog2.corning.com/LifeSciences/en-GB/shopping/index.aspx" TargetMode="External"/><Relationship Id="rId5612" Type="http://schemas.openxmlformats.org/officeDocument/2006/relationships/hyperlink" Target="http://catalog2.corning.com/LifeSciences/en-GB/shopping/index.aspx" TargetMode="External"/><Relationship Id="rId8768" Type="http://schemas.openxmlformats.org/officeDocument/2006/relationships/hyperlink" Target="http://catalog2.corning.com/LifeSciences/en-GB/shopping/index.aspx" TargetMode="External"/><Relationship Id="rId1948" Type="http://schemas.openxmlformats.org/officeDocument/2006/relationships/hyperlink" Target="http://www.corning.com/worldwide/en/products/life-sciences/resources/brands/falcon-brand-products.html" TargetMode="External"/><Relationship Id="rId3163" Type="http://schemas.openxmlformats.org/officeDocument/2006/relationships/hyperlink" Target="http://catalog2.corning.com/LifeSciences/en-GB/shopping/index.aspx" TargetMode="External"/><Relationship Id="rId3370" Type="http://schemas.openxmlformats.org/officeDocument/2006/relationships/hyperlink" Target="http://catalog2.corning.com/LifeSciences/en-GB/shopping/index.aspx" TargetMode="External"/><Relationship Id="rId4007" Type="http://schemas.openxmlformats.org/officeDocument/2006/relationships/hyperlink" Target="http://catalog2.corning.com/LifeSciences/en-GB/shopping/index.aspx" TargetMode="External"/><Relationship Id="rId4214" Type="http://schemas.openxmlformats.org/officeDocument/2006/relationships/hyperlink" Target="http://catalog2.corning.com/LifeSciences/en-GB/shopping/index.aspx" TargetMode="External"/><Relationship Id="rId4421" Type="http://schemas.openxmlformats.org/officeDocument/2006/relationships/hyperlink" Target="http://catalog2.corning.com/LifeSciences/en-GB/shopping/index.aspx" TargetMode="External"/><Relationship Id="rId7577" Type="http://schemas.openxmlformats.org/officeDocument/2006/relationships/hyperlink" Target="http://catalog2.corning.com/LifeSciences/en-GB/shopping/index.aspx" TargetMode="External"/><Relationship Id="rId8975" Type="http://schemas.openxmlformats.org/officeDocument/2006/relationships/hyperlink" Target="http://catalog2.corning.com/LifeSciences/en-GB/shopping/index.aspx" TargetMode="External"/><Relationship Id="rId291" Type="http://schemas.openxmlformats.org/officeDocument/2006/relationships/hyperlink" Target="http://catalog2.corning.com/LifeSciences/en-GB/shopping/index.aspx" TargetMode="External"/><Relationship Id="rId1808" Type="http://schemas.openxmlformats.org/officeDocument/2006/relationships/hyperlink" Target="http://www.corning.com/worldwide/en/products/life-sciences/resources/brands/falcon-brand-products.html" TargetMode="External"/><Relationship Id="rId3023" Type="http://schemas.openxmlformats.org/officeDocument/2006/relationships/hyperlink" Target="http://catalog2.corning.com/LifeSciences/en-GB/shopping/index.aspx" TargetMode="External"/><Relationship Id="rId6179" Type="http://schemas.openxmlformats.org/officeDocument/2006/relationships/hyperlink" Target="http://catalog2.corning.com/LifeSciences/en-GB/shopping/index.aspx" TargetMode="External"/><Relationship Id="rId6386" Type="http://schemas.openxmlformats.org/officeDocument/2006/relationships/hyperlink" Target="http://catalog2.corning.com/LifeSciences/en-GB/shopping/index.aspx" TargetMode="External"/><Relationship Id="rId7784" Type="http://schemas.openxmlformats.org/officeDocument/2006/relationships/hyperlink" Target="http://catalog2.corning.com/LifeSciences/en-GB/shopping/index.aspx" TargetMode="External"/><Relationship Id="rId7991" Type="http://schemas.openxmlformats.org/officeDocument/2006/relationships/hyperlink" Target="http://catalog2.corning.com/LifeSciences/en-GB/shopping/index.aspx" TargetMode="External"/><Relationship Id="rId8628" Type="http://schemas.openxmlformats.org/officeDocument/2006/relationships/hyperlink" Target="http://catalog2.corning.com/LifeSciences/en-GB/shopping/index.aspx" TargetMode="External"/><Relationship Id="rId8835" Type="http://schemas.openxmlformats.org/officeDocument/2006/relationships/hyperlink" Target="http://catalog2.corning.com/LifeSciences/en-GB/shopping/index.aspx" TargetMode="External"/><Relationship Id="rId151" Type="http://schemas.openxmlformats.org/officeDocument/2006/relationships/hyperlink" Target="http://catalog2.corning.com/LifeSciences/en-GB/shopping/index.aspx" TargetMode="External"/><Relationship Id="rId3230" Type="http://schemas.openxmlformats.org/officeDocument/2006/relationships/hyperlink" Target="http://catalog2.corning.com/LifeSciences/en-GB/shopping/index.aspx" TargetMode="External"/><Relationship Id="rId5195" Type="http://schemas.openxmlformats.org/officeDocument/2006/relationships/hyperlink" Target="http://catalog2.corning.com/LifeSciences/en-GB/shopping/index.aspx" TargetMode="External"/><Relationship Id="rId6039" Type="http://schemas.openxmlformats.org/officeDocument/2006/relationships/hyperlink" Target="http://catalog2.corning.com/LifeSciences/en-GB/shopping/index.aspx" TargetMode="External"/><Relationship Id="rId6593" Type="http://schemas.openxmlformats.org/officeDocument/2006/relationships/hyperlink" Target="http://catalog2.corning.com/LifeSciences/en-GB/shopping/index.aspx" TargetMode="External"/><Relationship Id="rId7437" Type="http://schemas.openxmlformats.org/officeDocument/2006/relationships/hyperlink" Target="http://catalog2.corning.com/LifeSciences/en-GB/shopping/index.aspx" TargetMode="External"/><Relationship Id="rId7644" Type="http://schemas.openxmlformats.org/officeDocument/2006/relationships/hyperlink" Target="http://catalog2.corning.com/LifeSciences/en-GB/shopping/index.aspx" TargetMode="External"/><Relationship Id="rId7851" Type="http://schemas.openxmlformats.org/officeDocument/2006/relationships/hyperlink" Target="http://catalog2.corning.com/LifeSciences/en-GB/shopping/index.aspx" TargetMode="External"/><Relationship Id="rId8902" Type="http://schemas.openxmlformats.org/officeDocument/2006/relationships/hyperlink" Target="http://catalog2.corning.com/LifeSciences/en-GB/shopping/index.aspx" TargetMode="External"/><Relationship Id="rId2789" Type="http://schemas.openxmlformats.org/officeDocument/2006/relationships/hyperlink" Target="http://www.corning.com/worldwide/en/products/life-sciences/resources/brands/axygen-brand-products.html" TargetMode="External"/><Relationship Id="rId2996" Type="http://schemas.openxmlformats.org/officeDocument/2006/relationships/hyperlink" Target="http://catalog2.corning.com/LifeSciences/en-GB/shopping/index.aspx" TargetMode="External"/><Relationship Id="rId6246" Type="http://schemas.openxmlformats.org/officeDocument/2006/relationships/hyperlink" Target="http://catalog2.corning.com/LifeSciences/en-GB/shopping/index.aspx" TargetMode="External"/><Relationship Id="rId6453" Type="http://schemas.openxmlformats.org/officeDocument/2006/relationships/hyperlink" Target="http://catalog2.corning.com/LifeSciences/en-GB/shopping/index.aspx" TargetMode="External"/><Relationship Id="rId6660" Type="http://schemas.openxmlformats.org/officeDocument/2006/relationships/hyperlink" Target="http://catalog2.corning.com/LifeSciences/en-GB/shopping/index.aspx" TargetMode="External"/><Relationship Id="rId7504" Type="http://schemas.openxmlformats.org/officeDocument/2006/relationships/hyperlink" Target="http://catalog2.corning.com/LifeSciences/en-GB/shopping/index.aspx" TargetMode="External"/><Relationship Id="rId7711" Type="http://schemas.openxmlformats.org/officeDocument/2006/relationships/hyperlink" Target="http://catalog2.corning.com/LifeSciences/en-GB/shopping/index.aspx" TargetMode="External"/><Relationship Id="rId968" Type="http://schemas.openxmlformats.org/officeDocument/2006/relationships/hyperlink" Target="http://catalog2.corning.com/LifeSciences/en-GB/shopping/index.aspx" TargetMode="External"/><Relationship Id="rId1598" Type="http://schemas.openxmlformats.org/officeDocument/2006/relationships/hyperlink" Target="http://catalog2.corning.com/LifeSciences/en-GB/shopping/index.aspx" TargetMode="External"/><Relationship Id="rId2649" Type="http://schemas.openxmlformats.org/officeDocument/2006/relationships/hyperlink" Target="http://www.corning.com/worldwide/en/products/life-sciences/resources/brands/axygen-brand-products.html" TargetMode="External"/><Relationship Id="rId2856" Type="http://schemas.openxmlformats.org/officeDocument/2006/relationships/hyperlink" Target="http://www.corning.com/worldwide/en/products/life-sciences/resources/brands/axygen-brand-products.html" TargetMode="External"/><Relationship Id="rId3907" Type="http://schemas.openxmlformats.org/officeDocument/2006/relationships/hyperlink" Target="http://catalog2.corning.com/LifeSciences/en-GB/shopping/index.aspx" TargetMode="External"/><Relationship Id="rId5055" Type="http://schemas.openxmlformats.org/officeDocument/2006/relationships/hyperlink" Target="http://catalog2.corning.com/LifeSciences/en-GB/shopping/index.aspx" TargetMode="External"/><Relationship Id="rId5262" Type="http://schemas.openxmlformats.org/officeDocument/2006/relationships/hyperlink" Target="http://catalog2.corning.com/LifeSciences/en-GB/shopping/index.aspx" TargetMode="External"/><Relationship Id="rId6106" Type="http://schemas.openxmlformats.org/officeDocument/2006/relationships/hyperlink" Target="http://catalog2.corning.com/LifeSciences/en-GB/shopping/index.aspx" TargetMode="External"/><Relationship Id="rId6313" Type="http://schemas.openxmlformats.org/officeDocument/2006/relationships/hyperlink" Target="http://catalog2.corning.com/LifeSciences/en-GB/shopping/index.aspx" TargetMode="External"/><Relationship Id="rId6520" Type="http://schemas.openxmlformats.org/officeDocument/2006/relationships/hyperlink" Target="http://catalog2.corning.com/LifeSciences/en-GB/shopping/index.aspx" TargetMode="External"/><Relationship Id="rId97" Type="http://schemas.openxmlformats.org/officeDocument/2006/relationships/hyperlink" Target="http://catalog2.corning.com/LifeSciences/en-GB/shopping/index.aspx" TargetMode="External"/><Relationship Id="rId828" Type="http://schemas.openxmlformats.org/officeDocument/2006/relationships/hyperlink" Target="http://catalog2.corning.com/LifeSciences/en-GB/shopping/index.aspx" TargetMode="External"/><Relationship Id="rId1458" Type="http://schemas.openxmlformats.org/officeDocument/2006/relationships/hyperlink" Target="http://catalog2.corning.com/LifeSciences/en-GB/shopping/index.aspx" TargetMode="External"/><Relationship Id="rId1665" Type="http://schemas.openxmlformats.org/officeDocument/2006/relationships/hyperlink" Target="http://www.corning.com/worldwide/en/products/life-sciences/resources/brands/falcon-brand-products.html" TargetMode="External"/><Relationship Id="rId1872" Type="http://schemas.openxmlformats.org/officeDocument/2006/relationships/hyperlink" Target="http://www.corning.com/worldwide/en/products/life-sciences/resources/brands/falcon-brand-products.html" TargetMode="External"/><Relationship Id="rId2509" Type="http://schemas.openxmlformats.org/officeDocument/2006/relationships/hyperlink" Target="http://www.corning.com/worldwide/en/products/life-sciences/resources/brands/axygen-brand-products.html" TargetMode="External"/><Relationship Id="rId2716" Type="http://schemas.openxmlformats.org/officeDocument/2006/relationships/hyperlink" Target="http://www.corning.com/worldwide/en/products/life-sciences/resources/brands/axygen-brand-products.html" TargetMode="External"/><Relationship Id="rId4071" Type="http://schemas.openxmlformats.org/officeDocument/2006/relationships/hyperlink" Target="http://catalog2.corning.com/LifeSciences/en-GB/shopping/index.aspx" TargetMode="External"/><Relationship Id="rId5122" Type="http://schemas.openxmlformats.org/officeDocument/2006/relationships/hyperlink" Target="http://catalog2.corning.com/LifeSciences/en-GB/shopping/index.aspx" TargetMode="External"/><Relationship Id="rId8278" Type="http://schemas.openxmlformats.org/officeDocument/2006/relationships/hyperlink" Target="http://catalog2.corning.com/LifeSciences/en-GB/shopping/index.aspx" TargetMode="External"/><Relationship Id="rId8485" Type="http://schemas.openxmlformats.org/officeDocument/2006/relationships/hyperlink" Target="http://catalog2.corning.com/LifeSciences/en-GB/shopping/index.aspx" TargetMode="External"/><Relationship Id="rId8692" Type="http://schemas.openxmlformats.org/officeDocument/2006/relationships/hyperlink" Target="http://catalog2.corning.com/LifeSciences/en-GB/shopping/index.aspx" TargetMode="External"/><Relationship Id="rId9329" Type="http://schemas.openxmlformats.org/officeDocument/2006/relationships/hyperlink" Target="http://catalog2.corning.com/LifeSciences/en-GB/shopping/index.aspx" TargetMode="External"/><Relationship Id="rId1318" Type="http://schemas.openxmlformats.org/officeDocument/2006/relationships/hyperlink" Target="http://catalog2.corning.com/LifeSciences/en-GB/shopping/index.aspx" TargetMode="External"/><Relationship Id="rId1525" Type="http://schemas.openxmlformats.org/officeDocument/2006/relationships/hyperlink" Target="http://catalog2.corning.com/LifeSciences/en-GB/shopping/index.aspx" TargetMode="External"/><Relationship Id="rId2923" Type="http://schemas.openxmlformats.org/officeDocument/2006/relationships/hyperlink" Target="http://www.corning.com/worldwide/en/products/life-sciences/resources/brands/axygen-brand-products.html" TargetMode="External"/><Relationship Id="rId7087" Type="http://schemas.openxmlformats.org/officeDocument/2006/relationships/hyperlink" Target="http://catalog2.corning.com/LifeSciences/en-GB/shopping/index.aspx" TargetMode="External"/><Relationship Id="rId7294" Type="http://schemas.openxmlformats.org/officeDocument/2006/relationships/hyperlink" Target="http://catalog2.corning.com/LifeSciences/en-GB/shopping/index.aspx" TargetMode="External"/><Relationship Id="rId8138" Type="http://schemas.openxmlformats.org/officeDocument/2006/relationships/hyperlink" Target="http://catalog2.corning.com/LifeSciences/en-GB/shopping/index.aspx" TargetMode="External"/><Relationship Id="rId8345" Type="http://schemas.openxmlformats.org/officeDocument/2006/relationships/hyperlink" Target="http://catalog2.corning.com/LifeSciences/en-GB/shopping/index.aspx" TargetMode="External"/><Relationship Id="rId8552" Type="http://schemas.openxmlformats.org/officeDocument/2006/relationships/hyperlink" Target="http://catalog2.corning.com/LifeSciences/en-GB/shopping/index.aspx" TargetMode="External"/><Relationship Id="rId1732" Type="http://schemas.openxmlformats.org/officeDocument/2006/relationships/hyperlink" Target="http://www.corning.com/worldwide/en/products/life-sciences/resources/brands/falcon-brand-products.html" TargetMode="External"/><Relationship Id="rId4888" Type="http://schemas.openxmlformats.org/officeDocument/2006/relationships/hyperlink" Target="http://catalog2.corning.com/LifeSciences/en-GB/shopping/index.aspx" TargetMode="External"/><Relationship Id="rId5939" Type="http://schemas.openxmlformats.org/officeDocument/2006/relationships/hyperlink" Target="http://catalog2.corning.com/LifeSciences/en-GB/shopping/index.aspx" TargetMode="External"/><Relationship Id="rId7154" Type="http://schemas.openxmlformats.org/officeDocument/2006/relationships/hyperlink" Target="http://catalog2.corning.com/LifeSciences/en-GB/shopping/index.aspx" TargetMode="External"/><Relationship Id="rId7361" Type="http://schemas.openxmlformats.org/officeDocument/2006/relationships/hyperlink" Target="http://catalog2.corning.com/LifeSciences/en-GB/shopping/index.aspx" TargetMode="External"/><Relationship Id="rId8205" Type="http://schemas.openxmlformats.org/officeDocument/2006/relationships/hyperlink" Target="http://catalog2.corning.com/LifeSciences/en-GB/shopping/index.aspx" TargetMode="External"/><Relationship Id="rId24" Type="http://schemas.openxmlformats.org/officeDocument/2006/relationships/hyperlink" Target="http://catalog2.corning.com/LifeSciences/en-GB/shopping/index.aspx" TargetMode="External"/><Relationship Id="rId2299" Type="http://schemas.openxmlformats.org/officeDocument/2006/relationships/hyperlink" Target="http://www.corning.com/worldwide/en/products/life-sciences/resources/brands/axygen-brand-products.html" TargetMode="External"/><Relationship Id="rId3697" Type="http://schemas.openxmlformats.org/officeDocument/2006/relationships/hyperlink" Target="http://catalog2.corning.com/LifeSciences/en-GB/shopping/index.aspx" TargetMode="External"/><Relationship Id="rId4748" Type="http://schemas.openxmlformats.org/officeDocument/2006/relationships/hyperlink" Target="http://catalog2.corning.com/LifeSciences/en-GB/shopping/index.aspx" TargetMode="External"/><Relationship Id="rId4955" Type="http://schemas.openxmlformats.org/officeDocument/2006/relationships/hyperlink" Target="http://catalog2.corning.com/LifeSciences/en-GB/shopping/index.aspx" TargetMode="External"/><Relationship Id="rId7014" Type="http://schemas.openxmlformats.org/officeDocument/2006/relationships/hyperlink" Target="http://catalog2.corning.com/LifeSciences/en-GB/shopping/index.aspx" TargetMode="External"/><Relationship Id="rId8412" Type="http://schemas.openxmlformats.org/officeDocument/2006/relationships/hyperlink" Target="http://catalog2.corning.com/LifeSciences/en-GB/shopping/index.aspx" TargetMode="External"/><Relationship Id="rId3557" Type="http://schemas.openxmlformats.org/officeDocument/2006/relationships/hyperlink" Target="http://catalog2.corning.com/LifeSciences/en-GB/shopping/index.aspx" TargetMode="External"/><Relationship Id="rId3764" Type="http://schemas.openxmlformats.org/officeDocument/2006/relationships/hyperlink" Target="http://catalog2.corning.com/LifeSciences/en-GB/shopping/index.aspx" TargetMode="External"/><Relationship Id="rId3971" Type="http://schemas.openxmlformats.org/officeDocument/2006/relationships/hyperlink" Target="http://catalog2.corning.com/LifeSciences/en-GB/shopping/index.aspx" TargetMode="External"/><Relationship Id="rId4608" Type="http://schemas.openxmlformats.org/officeDocument/2006/relationships/hyperlink" Target="http://catalog2.corning.com/LifeSciences/en-GB/shopping/index.aspx" TargetMode="External"/><Relationship Id="rId4815" Type="http://schemas.openxmlformats.org/officeDocument/2006/relationships/hyperlink" Target="http://catalog2.corning.com/LifeSciences/en-GB/shopping/index.aspx" TargetMode="External"/><Relationship Id="rId6170" Type="http://schemas.openxmlformats.org/officeDocument/2006/relationships/hyperlink" Target="http://catalog2.corning.com/LifeSciences/en-GB/shopping/index.aspx" TargetMode="External"/><Relationship Id="rId7221" Type="http://schemas.openxmlformats.org/officeDocument/2006/relationships/hyperlink" Target="http://catalog2.corning.com/LifeSciences/en-GB/shopping/index.aspx" TargetMode="External"/><Relationship Id="rId478" Type="http://schemas.openxmlformats.org/officeDocument/2006/relationships/hyperlink" Target="http://catalog2.corning.com/LifeSciences/en-GB/shopping/index.aspx" TargetMode="External"/><Relationship Id="rId685" Type="http://schemas.openxmlformats.org/officeDocument/2006/relationships/hyperlink" Target="http://catalog2.corning.com/LifeSciences/en-GB/shopping/index.aspx" TargetMode="External"/><Relationship Id="rId892" Type="http://schemas.openxmlformats.org/officeDocument/2006/relationships/hyperlink" Target="http://catalog2.corning.com/LifeSciences/en-GB/shopping/index.aspx" TargetMode="External"/><Relationship Id="rId2159" Type="http://schemas.openxmlformats.org/officeDocument/2006/relationships/hyperlink" Target="http://www.corning.com/worldwide/en/products/life-sciences/resources/brands/falcon-brand-products.html" TargetMode="External"/><Relationship Id="rId2366" Type="http://schemas.openxmlformats.org/officeDocument/2006/relationships/hyperlink" Target="http://www.corning.com/worldwide/en/products/life-sciences/resources/brands/axygen-brand-products.html" TargetMode="External"/><Relationship Id="rId2573" Type="http://schemas.openxmlformats.org/officeDocument/2006/relationships/hyperlink" Target="http://www.corning.com/worldwide/en/products/life-sciences/resources/brands/axygen-brand-products.html" TargetMode="External"/><Relationship Id="rId2780" Type="http://schemas.openxmlformats.org/officeDocument/2006/relationships/hyperlink" Target="http://www.corning.com/worldwide/en/products/life-sciences/resources/brands/axygen-brand-products.html" TargetMode="External"/><Relationship Id="rId3417" Type="http://schemas.openxmlformats.org/officeDocument/2006/relationships/hyperlink" Target="http://catalog2.corning.com/LifeSciences/en-GB/shopping/index.aspx" TargetMode="External"/><Relationship Id="rId3624" Type="http://schemas.openxmlformats.org/officeDocument/2006/relationships/hyperlink" Target="http://catalog2.corning.com/LifeSciences/en-GB/shopping/index.aspx" TargetMode="External"/><Relationship Id="rId3831" Type="http://schemas.openxmlformats.org/officeDocument/2006/relationships/hyperlink" Target="http://catalog2.corning.com/LifeSciences/en-GB/shopping/index.aspx" TargetMode="External"/><Relationship Id="rId6030" Type="http://schemas.openxmlformats.org/officeDocument/2006/relationships/hyperlink" Target="http://catalog2.corning.com/LifeSciences/en-GB/shopping/index.aspx" TargetMode="External"/><Relationship Id="rId6987" Type="http://schemas.openxmlformats.org/officeDocument/2006/relationships/hyperlink" Target="http://catalog2.corning.com/LifeSciences/en-GB/shopping/index.aspx" TargetMode="External"/><Relationship Id="rId9186" Type="http://schemas.openxmlformats.org/officeDocument/2006/relationships/hyperlink" Target="http://catalog2.corning.com/LifeSciences/en-GB/shopping/index.aspx" TargetMode="External"/><Relationship Id="rId9393" Type="http://schemas.openxmlformats.org/officeDocument/2006/relationships/hyperlink" Target="http://catalog2.corning.com/LifeSciences/en-GB/shopping/index.aspx" TargetMode="External"/><Relationship Id="rId338" Type="http://schemas.openxmlformats.org/officeDocument/2006/relationships/hyperlink" Target="http://catalog2.corning.com/LifeSciences/en-GB/shopping/index.aspx" TargetMode="External"/><Relationship Id="rId545" Type="http://schemas.openxmlformats.org/officeDocument/2006/relationships/hyperlink" Target="http://catalog2.corning.com/LifeSciences/en-GB/shopping/index.aspx" TargetMode="External"/><Relationship Id="rId752" Type="http://schemas.openxmlformats.org/officeDocument/2006/relationships/hyperlink" Target="http://catalog2.corning.com/LifeSciences/en-GB/shopping/index.aspx" TargetMode="External"/><Relationship Id="rId1175" Type="http://schemas.openxmlformats.org/officeDocument/2006/relationships/hyperlink" Target="http://catalog2.corning.com/LifeSciences/en-GB/shopping/index.aspx" TargetMode="External"/><Relationship Id="rId1382" Type="http://schemas.openxmlformats.org/officeDocument/2006/relationships/hyperlink" Target="http://catalog2.corning.com/LifeSciences/en-GB/shopping/index.aspx" TargetMode="External"/><Relationship Id="rId2019" Type="http://schemas.openxmlformats.org/officeDocument/2006/relationships/hyperlink" Target="http://www.corning.com/worldwide/en/products/life-sciences/resources/brands/falcon-brand-products.html" TargetMode="External"/><Relationship Id="rId2226" Type="http://schemas.openxmlformats.org/officeDocument/2006/relationships/hyperlink" Target="http://www.corning.com/worldwide/en/products/life-sciences/resources/brands/falcon-brand-products.html" TargetMode="External"/><Relationship Id="rId2433" Type="http://schemas.openxmlformats.org/officeDocument/2006/relationships/hyperlink" Target="http://www.corning.com/worldwide/en/products/life-sciences/resources/brands/axygen-brand-products.html" TargetMode="External"/><Relationship Id="rId2640" Type="http://schemas.openxmlformats.org/officeDocument/2006/relationships/hyperlink" Target="http://www.corning.com/worldwide/en/products/life-sciences/resources/brands/axygen-brand-products.html" TargetMode="External"/><Relationship Id="rId5589" Type="http://schemas.openxmlformats.org/officeDocument/2006/relationships/hyperlink" Target="http://catalog2.corning.com/LifeSciences/en-GB/shopping/index.aspx" TargetMode="External"/><Relationship Id="rId5796" Type="http://schemas.openxmlformats.org/officeDocument/2006/relationships/hyperlink" Target="http://catalog2.corning.com/LifeSciences/en-GB/shopping/index.aspx" TargetMode="External"/><Relationship Id="rId6847" Type="http://schemas.openxmlformats.org/officeDocument/2006/relationships/hyperlink" Target="http://catalog2.corning.com/LifeSciences/en-GB/shopping/index.aspx" TargetMode="External"/><Relationship Id="rId9046" Type="http://schemas.openxmlformats.org/officeDocument/2006/relationships/hyperlink" Target="http://catalog2.corning.com/LifeSciences/en-GB/shopping/index.aspx" TargetMode="External"/><Relationship Id="rId9253" Type="http://schemas.openxmlformats.org/officeDocument/2006/relationships/hyperlink" Target="http://catalog2.corning.com/LifeSciences/en-GB/shopping/index.aspx" TargetMode="External"/><Relationship Id="rId405" Type="http://schemas.openxmlformats.org/officeDocument/2006/relationships/hyperlink" Target="http://catalog2.corning.com/LifeSciences/en-GB/shopping/index.aspx" TargetMode="External"/><Relationship Id="rId612" Type="http://schemas.openxmlformats.org/officeDocument/2006/relationships/hyperlink" Target="http://catalog2.corning.com/LifeSciences/en-GB/shopping/index.aspx" TargetMode="External"/><Relationship Id="rId1035" Type="http://schemas.openxmlformats.org/officeDocument/2006/relationships/hyperlink" Target="http://catalog2.corning.com/LifeSciences/en-GB/shopping/index.aspx" TargetMode="External"/><Relationship Id="rId1242" Type="http://schemas.openxmlformats.org/officeDocument/2006/relationships/hyperlink" Target="http://catalog2.corning.com/LifeSciences/en-GB/shopping/index.aspx" TargetMode="External"/><Relationship Id="rId2500" Type="http://schemas.openxmlformats.org/officeDocument/2006/relationships/hyperlink" Target="http://www.corning.com/worldwide/en/products/life-sciences/resources/brands/axygen-brand-products.html" TargetMode="External"/><Relationship Id="rId4398" Type="http://schemas.openxmlformats.org/officeDocument/2006/relationships/hyperlink" Target="http://catalog2.corning.com/LifeSciences/en-GB/shopping/index.aspx" TargetMode="External"/><Relationship Id="rId5449" Type="http://schemas.openxmlformats.org/officeDocument/2006/relationships/hyperlink" Target="http://catalog2.corning.com/LifeSciences/en-GB/shopping/index.aspx" TargetMode="External"/><Relationship Id="rId5656" Type="http://schemas.openxmlformats.org/officeDocument/2006/relationships/hyperlink" Target="http://catalog2.corning.com/LifeSciences/en-GB/shopping/index.aspx" TargetMode="External"/><Relationship Id="rId8062" Type="http://schemas.openxmlformats.org/officeDocument/2006/relationships/hyperlink" Target="http://catalog2.corning.com/LifeSciences/en-GB/shopping/index.aspx" TargetMode="External"/><Relationship Id="rId9113" Type="http://schemas.openxmlformats.org/officeDocument/2006/relationships/hyperlink" Target="http://catalog2.corning.com/LifeSciences/en-GB/shopping/index.aspx" TargetMode="External"/><Relationship Id="rId9320" Type="http://schemas.openxmlformats.org/officeDocument/2006/relationships/hyperlink" Target="http://catalog2.corning.com/LifeSciences/en-GB/shopping/index.aspx" TargetMode="External"/><Relationship Id="rId1102" Type="http://schemas.openxmlformats.org/officeDocument/2006/relationships/hyperlink" Target="http://catalog2.corning.com/LifeSciences/en-GB/shopping/index.aspx" TargetMode="External"/><Relationship Id="rId4258" Type="http://schemas.openxmlformats.org/officeDocument/2006/relationships/hyperlink" Target="http://catalog2.corning.com/LifeSciences/en-GB/shopping/index.aspx" TargetMode="External"/><Relationship Id="rId4465" Type="http://schemas.openxmlformats.org/officeDocument/2006/relationships/hyperlink" Target="http://catalog2.corning.com/LifeSciences/en-GB/shopping/index.aspx" TargetMode="External"/><Relationship Id="rId5309" Type="http://schemas.openxmlformats.org/officeDocument/2006/relationships/hyperlink" Target="http://catalog2.corning.com/LifeSciences/en-GB/shopping/index.aspx" TargetMode="External"/><Relationship Id="rId5863" Type="http://schemas.openxmlformats.org/officeDocument/2006/relationships/hyperlink" Target="http://catalog2.corning.com/LifeSciences/en-GB/shopping/index.aspx" TargetMode="External"/><Relationship Id="rId6707" Type="http://schemas.openxmlformats.org/officeDocument/2006/relationships/hyperlink" Target="http://catalog2.corning.com/LifeSciences/en-GB/shopping/index.aspx" TargetMode="External"/><Relationship Id="rId6914" Type="http://schemas.openxmlformats.org/officeDocument/2006/relationships/hyperlink" Target="http://catalog2.corning.com/LifeSciences/en-GB/shopping/index.aspx" TargetMode="External"/><Relationship Id="rId3067" Type="http://schemas.openxmlformats.org/officeDocument/2006/relationships/hyperlink" Target="http://catalog2.corning.com/LifeSciences/en-GB/shopping/index.aspx" TargetMode="External"/><Relationship Id="rId3274" Type="http://schemas.openxmlformats.org/officeDocument/2006/relationships/hyperlink" Target="http://catalog2.corning.com/LifeSciences/en-GB/shopping/index.aspx" TargetMode="External"/><Relationship Id="rId4118" Type="http://schemas.openxmlformats.org/officeDocument/2006/relationships/hyperlink" Target="http://catalog2.corning.com/LifeSciences/en-GB/shopping/index.aspx" TargetMode="External"/><Relationship Id="rId4672" Type="http://schemas.openxmlformats.org/officeDocument/2006/relationships/hyperlink" Target="http://catalog2.corning.com/LifeSciences/en-GB/shopping/index.aspx" TargetMode="External"/><Relationship Id="rId5516" Type="http://schemas.openxmlformats.org/officeDocument/2006/relationships/hyperlink" Target="http://catalog2.corning.com/LifeSciences/en-GB/shopping/index.aspx" TargetMode="External"/><Relationship Id="rId5723" Type="http://schemas.openxmlformats.org/officeDocument/2006/relationships/hyperlink" Target="http://catalog2.corning.com/LifeSciences/en-GB/shopping/index.aspx" TargetMode="External"/><Relationship Id="rId5930" Type="http://schemas.openxmlformats.org/officeDocument/2006/relationships/hyperlink" Target="http://catalog2.corning.com/LifeSciences/en-GB/shopping/index.aspx" TargetMode="External"/><Relationship Id="rId8879" Type="http://schemas.openxmlformats.org/officeDocument/2006/relationships/hyperlink" Target="http://catalog2.corning.com/LifeSciences/en-GB/shopping/index.aspx" TargetMode="External"/><Relationship Id="rId195" Type="http://schemas.openxmlformats.org/officeDocument/2006/relationships/hyperlink" Target="http://catalog2.corning.com/LifeSciences/en-GB/shopping/index.aspx" TargetMode="External"/><Relationship Id="rId1919" Type="http://schemas.openxmlformats.org/officeDocument/2006/relationships/hyperlink" Target="http://www.corning.com/worldwide/en/products/life-sciences/resources/brands/falcon-brand-products.html" TargetMode="External"/><Relationship Id="rId3481" Type="http://schemas.openxmlformats.org/officeDocument/2006/relationships/hyperlink" Target="http://catalog2.corning.com/LifeSciences/en-GB/shopping/index.aspx" TargetMode="External"/><Relationship Id="rId4325" Type="http://schemas.openxmlformats.org/officeDocument/2006/relationships/hyperlink" Target="http://catalog2.corning.com/LifeSciences/en-GB/shopping/index.aspx" TargetMode="External"/><Relationship Id="rId4532" Type="http://schemas.openxmlformats.org/officeDocument/2006/relationships/hyperlink" Target="http://catalog2.corning.com/LifeSciences/en-GB/shopping/index.aspx" TargetMode="External"/><Relationship Id="rId7688" Type="http://schemas.openxmlformats.org/officeDocument/2006/relationships/hyperlink" Target="http://catalog2.corning.com/LifeSciences/en-GB/shopping/index.aspx" TargetMode="External"/><Relationship Id="rId7895" Type="http://schemas.openxmlformats.org/officeDocument/2006/relationships/hyperlink" Target="http://catalog2.corning.com/LifeSciences/en-GB/shopping/index.aspx" TargetMode="External"/><Relationship Id="rId8739" Type="http://schemas.openxmlformats.org/officeDocument/2006/relationships/hyperlink" Target="http://catalog2.corning.com/LifeSciences/en-GB/shopping/index.aspx" TargetMode="External"/><Relationship Id="rId8946" Type="http://schemas.openxmlformats.org/officeDocument/2006/relationships/hyperlink" Target="http://catalog2.corning.com/LifeSciences/en-GB/shopping/index.aspx" TargetMode="External"/><Relationship Id="rId2083" Type="http://schemas.openxmlformats.org/officeDocument/2006/relationships/hyperlink" Target="http://www.corning.com/worldwide/en/products/life-sciences/resources/brands/falcon-brand-products.html" TargetMode="External"/><Relationship Id="rId2290" Type="http://schemas.openxmlformats.org/officeDocument/2006/relationships/hyperlink" Target="http://www.corning.com/worldwide/en/products/life-sciences/resources/brands/axygen-brand-products.html" TargetMode="External"/><Relationship Id="rId3134" Type="http://schemas.openxmlformats.org/officeDocument/2006/relationships/hyperlink" Target="http://catalog2.corning.com/LifeSciences/en-GB/shopping/index.aspx" TargetMode="External"/><Relationship Id="rId3341" Type="http://schemas.openxmlformats.org/officeDocument/2006/relationships/hyperlink" Target="http://catalog2.corning.com/LifeSciences/en-GB/shopping/index.aspx" TargetMode="External"/><Relationship Id="rId6497" Type="http://schemas.openxmlformats.org/officeDocument/2006/relationships/hyperlink" Target="http://catalog2.corning.com/LifeSciences/en-GB/shopping/index.aspx" TargetMode="External"/><Relationship Id="rId7548" Type="http://schemas.openxmlformats.org/officeDocument/2006/relationships/hyperlink" Target="http://catalog2.corning.com/LifeSciences/en-GB/shopping/index.aspx" TargetMode="External"/><Relationship Id="rId7755" Type="http://schemas.openxmlformats.org/officeDocument/2006/relationships/hyperlink" Target="http://catalog2.corning.com/LifeSciences/en-GB/shopping/index.aspx" TargetMode="External"/><Relationship Id="rId7962" Type="http://schemas.openxmlformats.org/officeDocument/2006/relationships/hyperlink" Target="http://catalog2.corning.com/LifeSciences/en-GB/shopping/index.aspx" TargetMode="External"/><Relationship Id="rId8806" Type="http://schemas.openxmlformats.org/officeDocument/2006/relationships/hyperlink" Target="http://catalog2.corning.com/LifeSciences/en-GB/shopping/index.aspx" TargetMode="External"/><Relationship Id="rId262" Type="http://schemas.openxmlformats.org/officeDocument/2006/relationships/hyperlink" Target="http://catalog2.corning.com/LifeSciences/en-GB/shopping/index.aspx" TargetMode="External"/><Relationship Id="rId2150" Type="http://schemas.openxmlformats.org/officeDocument/2006/relationships/hyperlink" Target="http://www.corning.com/worldwide/en/products/life-sciences/resources/brands/falcon-brand-products.html" TargetMode="External"/><Relationship Id="rId3201" Type="http://schemas.openxmlformats.org/officeDocument/2006/relationships/hyperlink" Target="http://catalog2.corning.com/LifeSciences/en-GB/shopping/index.aspx" TargetMode="External"/><Relationship Id="rId5099" Type="http://schemas.openxmlformats.org/officeDocument/2006/relationships/hyperlink" Target="http://catalog2.corning.com/LifeSciences/en-GB/shopping/index.aspx" TargetMode="External"/><Relationship Id="rId6357" Type="http://schemas.openxmlformats.org/officeDocument/2006/relationships/hyperlink" Target="http://catalog2.corning.com/LifeSciences/en-GB/shopping/index.aspx" TargetMode="External"/><Relationship Id="rId6564" Type="http://schemas.openxmlformats.org/officeDocument/2006/relationships/hyperlink" Target="http://catalog2.corning.com/LifeSciences/en-GB/shopping/index.aspx" TargetMode="External"/><Relationship Id="rId6771" Type="http://schemas.openxmlformats.org/officeDocument/2006/relationships/hyperlink" Target="http://catalog2.corning.com/LifeSciences/en-GB/shopping/index.aspx" TargetMode="External"/><Relationship Id="rId7408" Type="http://schemas.openxmlformats.org/officeDocument/2006/relationships/hyperlink" Target="http://catalog2.corning.com/LifeSciences/en-GB/shopping/index.aspx" TargetMode="External"/><Relationship Id="rId7615" Type="http://schemas.openxmlformats.org/officeDocument/2006/relationships/hyperlink" Target="http://catalog2.corning.com/LifeSciences/en-GB/shopping/index.aspx" TargetMode="External"/><Relationship Id="rId7822" Type="http://schemas.openxmlformats.org/officeDocument/2006/relationships/hyperlink" Target="http://catalog2.corning.com/LifeSciences/en-GB/shopping/index.aspx" TargetMode="External"/><Relationship Id="rId122" Type="http://schemas.openxmlformats.org/officeDocument/2006/relationships/hyperlink" Target="http://catalog2.corning.com/LifeSciences/en-GB/shopping/index.aspx" TargetMode="External"/><Relationship Id="rId2010" Type="http://schemas.openxmlformats.org/officeDocument/2006/relationships/hyperlink" Target="http://www.corning.com/worldwide/en/products/life-sciences/resources/brands/falcon-brand-products.html" TargetMode="External"/><Relationship Id="rId5166" Type="http://schemas.openxmlformats.org/officeDocument/2006/relationships/hyperlink" Target="http://catalog2.corning.com/LifeSciences/en-GB/shopping/index.aspx" TargetMode="External"/><Relationship Id="rId5373" Type="http://schemas.openxmlformats.org/officeDocument/2006/relationships/hyperlink" Target="http://catalog2.corning.com/LifeSciences/en-GB/shopping/index.aspx" TargetMode="External"/><Relationship Id="rId5580" Type="http://schemas.openxmlformats.org/officeDocument/2006/relationships/hyperlink" Target="http://catalog2.corning.com/LifeSciences/en-GB/shopping/index.aspx" TargetMode="External"/><Relationship Id="rId6217" Type="http://schemas.openxmlformats.org/officeDocument/2006/relationships/hyperlink" Target="http://catalog2.corning.com/LifeSciences/en-GB/shopping/index.aspx" TargetMode="External"/><Relationship Id="rId6424" Type="http://schemas.openxmlformats.org/officeDocument/2006/relationships/hyperlink" Target="http://catalog2.corning.com/LifeSciences/en-GB/shopping/index.aspx" TargetMode="External"/><Relationship Id="rId6631" Type="http://schemas.openxmlformats.org/officeDocument/2006/relationships/hyperlink" Target="http://catalog2.corning.com/LifeSciences/en-GB/shopping/index.aspx" TargetMode="External"/><Relationship Id="rId1569" Type="http://schemas.openxmlformats.org/officeDocument/2006/relationships/hyperlink" Target="http://catalog2.corning.com/LifeSciences/en-GB/shopping/index.aspx" TargetMode="External"/><Relationship Id="rId2967" Type="http://schemas.openxmlformats.org/officeDocument/2006/relationships/hyperlink" Target="http://www.corning.com/worldwide/en/products/life-sciences/resources/brands/axygen-brand-products.html" TargetMode="External"/><Relationship Id="rId4182" Type="http://schemas.openxmlformats.org/officeDocument/2006/relationships/hyperlink" Target="http://catalog2.corning.com/LifeSciences/en-GB/shopping/index.aspx" TargetMode="External"/><Relationship Id="rId5026" Type="http://schemas.openxmlformats.org/officeDocument/2006/relationships/hyperlink" Target="http://catalog2.corning.com/LifeSciences/en-GB/shopping/index.aspx" TargetMode="External"/><Relationship Id="rId5233" Type="http://schemas.openxmlformats.org/officeDocument/2006/relationships/hyperlink" Target="http://catalog2.corning.com/LifeSciences/en-GB/shopping/index.aspx" TargetMode="External"/><Relationship Id="rId5440" Type="http://schemas.openxmlformats.org/officeDocument/2006/relationships/hyperlink" Target="http://catalog2.corning.com/LifeSciences/en-GB/shopping/index.aspx" TargetMode="External"/><Relationship Id="rId8389" Type="http://schemas.openxmlformats.org/officeDocument/2006/relationships/hyperlink" Target="http://catalog2.corning.com/LifeSciences/en-GB/shopping/index.aspx" TargetMode="External"/><Relationship Id="rId8596" Type="http://schemas.openxmlformats.org/officeDocument/2006/relationships/hyperlink" Target="http://catalog2.corning.com/LifeSciences/en-GB/shopping/index.aspx" TargetMode="External"/><Relationship Id="rId939" Type="http://schemas.openxmlformats.org/officeDocument/2006/relationships/hyperlink" Target="http://catalog2.corning.com/LifeSciences/en-GB/shopping/index.aspx" TargetMode="External"/><Relationship Id="rId1776" Type="http://schemas.openxmlformats.org/officeDocument/2006/relationships/hyperlink" Target="http://www.corning.com/worldwide/en/products/life-sciences/resources/brands/falcon-brand-products.html" TargetMode="External"/><Relationship Id="rId1983" Type="http://schemas.openxmlformats.org/officeDocument/2006/relationships/hyperlink" Target="http://www.corning.com/worldwide/en/products/life-sciences/resources/brands/falcon-brand-products.html" TargetMode="External"/><Relationship Id="rId2827" Type="http://schemas.openxmlformats.org/officeDocument/2006/relationships/hyperlink" Target="http://www.corning.com/worldwide/en/products/life-sciences/resources/brands/axygen-brand-products.html" TargetMode="External"/><Relationship Id="rId4042" Type="http://schemas.openxmlformats.org/officeDocument/2006/relationships/hyperlink" Target="http://catalog2.corning.com/LifeSciences/en-GB/shopping/index.aspx" TargetMode="External"/><Relationship Id="rId7198" Type="http://schemas.openxmlformats.org/officeDocument/2006/relationships/hyperlink" Target="http://catalog2.corning.com/LifeSciences/en-GB/shopping/index.aspx" TargetMode="External"/><Relationship Id="rId8249" Type="http://schemas.openxmlformats.org/officeDocument/2006/relationships/hyperlink" Target="http://catalog2.corning.com/LifeSciences/en-GB/shopping/index.aspx" TargetMode="External"/><Relationship Id="rId68" Type="http://schemas.openxmlformats.org/officeDocument/2006/relationships/hyperlink" Target="http://catalog2.corning.com/LifeSciences/en-GB/shopping/index.aspx" TargetMode="External"/><Relationship Id="rId1429" Type="http://schemas.openxmlformats.org/officeDocument/2006/relationships/hyperlink" Target="http://catalog2.corning.com/LifeSciences/en-GB/shopping/index.aspx" TargetMode="External"/><Relationship Id="rId1636" Type="http://schemas.openxmlformats.org/officeDocument/2006/relationships/hyperlink" Target="http://catalog2.corning.com/LifeSciences/en-GB/shopping/index.aspx" TargetMode="External"/><Relationship Id="rId1843" Type="http://schemas.openxmlformats.org/officeDocument/2006/relationships/hyperlink" Target="http://www.corning.com/worldwide/en/products/life-sciences/resources/brands/falcon-brand-products.html" TargetMode="External"/><Relationship Id="rId4999" Type="http://schemas.openxmlformats.org/officeDocument/2006/relationships/hyperlink" Target="http://catalog2.corning.com/LifeSciences/en-GB/shopping/index.aspx" TargetMode="External"/><Relationship Id="rId5300" Type="http://schemas.openxmlformats.org/officeDocument/2006/relationships/hyperlink" Target="http://catalog2.corning.com/LifeSciences/en-GB/shopping/index.aspx" TargetMode="External"/><Relationship Id="rId7058" Type="http://schemas.openxmlformats.org/officeDocument/2006/relationships/hyperlink" Target="http://catalog2.corning.com/LifeSciences/en-GB/shopping/index.aspx" TargetMode="External"/><Relationship Id="rId8456" Type="http://schemas.openxmlformats.org/officeDocument/2006/relationships/hyperlink" Target="http://catalog2.corning.com/LifeSciences/en-GB/shopping/index.aspx" TargetMode="External"/><Relationship Id="rId8663" Type="http://schemas.openxmlformats.org/officeDocument/2006/relationships/hyperlink" Target="http://catalog2.corning.com/LifeSciences/en-GB/shopping/index.aspx" TargetMode="External"/><Relationship Id="rId8870" Type="http://schemas.openxmlformats.org/officeDocument/2006/relationships/hyperlink" Target="http://catalog2.corning.com/LifeSciences/en-GB/shopping/index.aspx" TargetMode="External"/><Relationship Id="rId1703" Type="http://schemas.openxmlformats.org/officeDocument/2006/relationships/hyperlink" Target="http://www.corning.com/worldwide/en/products/life-sciences/resources/brands/falcon-brand-products.html" TargetMode="External"/><Relationship Id="rId1910" Type="http://schemas.openxmlformats.org/officeDocument/2006/relationships/hyperlink" Target="http://www.corning.com/worldwide/en/products/life-sciences/resources/brands/falcon-brand-products.html" TargetMode="External"/><Relationship Id="rId4859" Type="http://schemas.openxmlformats.org/officeDocument/2006/relationships/hyperlink" Target="http://catalog2.corning.com/LifeSciences/en-GB/shopping/index.aspx" TargetMode="External"/><Relationship Id="rId7265" Type="http://schemas.openxmlformats.org/officeDocument/2006/relationships/hyperlink" Target="http://catalog2.corning.com/LifeSciences/en-GB/shopping/index.aspx" TargetMode="External"/><Relationship Id="rId7472" Type="http://schemas.openxmlformats.org/officeDocument/2006/relationships/hyperlink" Target="http://catalog2.corning.com/LifeSciences/en-GB/shopping/index.aspx" TargetMode="External"/><Relationship Id="rId8109" Type="http://schemas.openxmlformats.org/officeDocument/2006/relationships/hyperlink" Target="http://catalog2.corning.com/LifeSciences/en-GB/shopping/index.aspx" TargetMode="External"/><Relationship Id="rId8316" Type="http://schemas.openxmlformats.org/officeDocument/2006/relationships/hyperlink" Target="http://catalog2.corning.com/LifeSciences/en-GB/shopping/index.aspx" TargetMode="External"/><Relationship Id="rId8523" Type="http://schemas.openxmlformats.org/officeDocument/2006/relationships/hyperlink" Target="http://catalog2.corning.com/LifeSciences/en-GB/shopping/index.aspx" TargetMode="External"/><Relationship Id="rId8730" Type="http://schemas.openxmlformats.org/officeDocument/2006/relationships/hyperlink" Target="http://catalog2.corning.com/LifeSciences/en-GB/shopping/index.aspx" TargetMode="External"/><Relationship Id="rId3668" Type="http://schemas.openxmlformats.org/officeDocument/2006/relationships/hyperlink" Target="http://catalog2.corning.com/LifeSciences/en-GB/shopping/index.aspx" TargetMode="External"/><Relationship Id="rId3875" Type="http://schemas.openxmlformats.org/officeDocument/2006/relationships/hyperlink" Target="http://catalog2.corning.com/LifeSciences/en-GB/shopping/index.aspx" TargetMode="External"/><Relationship Id="rId4719" Type="http://schemas.openxmlformats.org/officeDocument/2006/relationships/hyperlink" Target="http://catalog2.corning.com/LifeSciences/en-GB/shopping/index.aspx" TargetMode="External"/><Relationship Id="rId4926" Type="http://schemas.openxmlformats.org/officeDocument/2006/relationships/hyperlink" Target="http://catalog2.corning.com/LifeSciences/en-GB/shopping/index.aspx" TargetMode="External"/><Relationship Id="rId6074" Type="http://schemas.openxmlformats.org/officeDocument/2006/relationships/hyperlink" Target="http://catalog2.corning.com/LifeSciences/en-GB/shopping/index.aspx" TargetMode="External"/><Relationship Id="rId6281" Type="http://schemas.openxmlformats.org/officeDocument/2006/relationships/hyperlink" Target="http://catalog2.corning.com/LifeSciences/en-GB/shopping/index.aspx" TargetMode="External"/><Relationship Id="rId7125" Type="http://schemas.openxmlformats.org/officeDocument/2006/relationships/hyperlink" Target="http://catalog2.corning.com/LifeSciences/en-GB/shopping/index.aspx" TargetMode="External"/><Relationship Id="rId7332" Type="http://schemas.openxmlformats.org/officeDocument/2006/relationships/hyperlink" Target="http://catalog2.corning.com/LifeSciences/en-GB/shopping/index.aspx" TargetMode="External"/><Relationship Id="rId589" Type="http://schemas.openxmlformats.org/officeDocument/2006/relationships/hyperlink" Target="http://catalog2.corning.com/LifeSciences/en-GB/shopping/index.aspx" TargetMode="External"/><Relationship Id="rId796" Type="http://schemas.openxmlformats.org/officeDocument/2006/relationships/hyperlink" Target="http://catalog2.corning.com/LifeSciences/en-GB/shopping/index.aspx" TargetMode="External"/><Relationship Id="rId2477" Type="http://schemas.openxmlformats.org/officeDocument/2006/relationships/hyperlink" Target="http://www.corning.com/worldwide/en/products/life-sciences/resources/brands/axygen-brand-products.html" TargetMode="External"/><Relationship Id="rId2684" Type="http://schemas.openxmlformats.org/officeDocument/2006/relationships/hyperlink" Target="http://www.corning.com/worldwide/en/products/life-sciences/resources/brands/axygen-brand-products.html" TargetMode="External"/><Relationship Id="rId3528" Type="http://schemas.openxmlformats.org/officeDocument/2006/relationships/hyperlink" Target="http://catalog2.corning.com/LifeSciences/en-GB/shopping/index.aspx" TargetMode="External"/><Relationship Id="rId3735" Type="http://schemas.openxmlformats.org/officeDocument/2006/relationships/hyperlink" Target="http://catalog2.corning.com/LifeSciences/en-GB/shopping/index.aspx" TargetMode="External"/><Relationship Id="rId5090" Type="http://schemas.openxmlformats.org/officeDocument/2006/relationships/hyperlink" Target="http://catalog2.corning.com/LifeSciences/en-GB/shopping/index.aspx" TargetMode="External"/><Relationship Id="rId6141" Type="http://schemas.openxmlformats.org/officeDocument/2006/relationships/hyperlink" Target="http://catalog2.corning.com/LifeSciences/en-GB/shopping/index.aspx" TargetMode="External"/><Relationship Id="rId9297" Type="http://schemas.openxmlformats.org/officeDocument/2006/relationships/hyperlink" Target="http://catalog2.corning.com/LifeSciences/en-GB/shopping/index.aspx" TargetMode="External"/><Relationship Id="rId449" Type="http://schemas.openxmlformats.org/officeDocument/2006/relationships/hyperlink" Target="http://catalog2.corning.com/LifeSciences/en-GB/shopping/index.aspx" TargetMode="External"/><Relationship Id="rId656" Type="http://schemas.openxmlformats.org/officeDocument/2006/relationships/hyperlink" Target="http://catalog2.corning.com/LifeSciences/en-GB/shopping/index.aspx" TargetMode="External"/><Relationship Id="rId863" Type="http://schemas.openxmlformats.org/officeDocument/2006/relationships/hyperlink" Target="http://catalog2.corning.com/LifeSciences/en-GB/shopping/index.aspx" TargetMode="External"/><Relationship Id="rId1079" Type="http://schemas.openxmlformats.org/officeDocument/2006/relationships/hyperlink" Target="http://catalog2.corning.com/LifeSciences/en-GB/shopping/index.aspx" TargetMode="External"/><Relationship Id="rId1286" Type="http://schemas.openxmlformats.org/officeDocument/2006/relationships/hyperlink" Target="http://catalog2.corning.com/LifeSciences/en-GB/shopping/index.aspx" TargetMode="External"/><Relationship Id="rId1493" Type="http://schemas.openxmlformats.org/officeDocument/2006/relationships/hyperlink" Target="http://catalog2.corning.com/LifeSciences/en-GB/shopping/index.aspx" TargetMode="External"/><Relationship Id="rId2337" Type="http://schemas.openxmlformats.org/officeDocument/2006/relationships/hyperlink" Target="http://www.corning.com/worldwide/en/products/life-sciences/resources/brands/axygen-brand-products.html" TargetMode="External"/><Relationship Id="rId2544" Type="http://schemas.openxmlformats.org/officeDocument/2006/relationships/hyperlink" Target="http://www.corning.com/worldwide/en/products/life-sciences/resources/brands/axygen-brand-products.html" TargetMode="External"/><Relationship Id="rId2891" Type="http://schemas.openxmlformats.org/officeDocument/2006/relationships/hyperlink" Target="http://www.corning.com/worldwide/en/products/life-sciences/resources/brands/axygen-brand-products.html" TargetMode="External"/><Relationship Id="rId3942" Type="http://schemas.openxmlformats.org/officeDocument/2006/relationships/hyperlink" Target="http://catalog2.corning.com/LifeSciences/en-GB/shopping/index.aspx" TargetMode="External"/><Relationship Id="rId6001" Type="http://schemas.openxmlformats.org/officeDocument/2006/relationships/hyperlink" Target="http://catalog2.corning.com/LifeSciences/en-GB/shopping/index.aspx" TargetMode="External"/><Relationship Id="rId9157" Type="http://schemas.openxmlformats.org/officeDocument/2006/relationships/hyperlink" Target="http://catalog2.corning.com/LifeSciences/en-GB/shopping/index.aspx" TargetMode="External"/><Relationship Id="rId9364" Type="http://schemas.openxmlformats.org/officeDocument/2006/relationships/hyperlink" Target="http://catalog2.corning.com/LifeSciences/en-GB/shopping/index.aspx" TargetMode="External"/><Relationship Id="rId309" Type="http://schemas.openxmlformats.org/officeDocument/2006/relationships/hyperlink" Target="http://catalog2.corning.com/LifeSciences/en-GB/shopping/index.aspx" TargetMode="External"/><Relationship Id="rId516" Type="http://schemas.openxmlformats.org/officeDocument/2006/relationships/hyperlink" Target="http://catalog2.corning.com/LifeSciences/en-GB/shopping/index.aspx" TargetMode="External"/><Relationship Id="rId1146" Type="http://schemas.openxmlformats.org/officeDocument/2006/relationships/hyperlink" Target="http://catalog2.corning.com/LifeSciences/en-GB/shopping/index.aspx" TargetMode="External"/><Relationship Id="rId2751" Type="http://schemas.openxmlformats.org/officeDocument/2006/relationships/hyperlink" Target="http://www.corning.com/worldwide/en/products/life-sciences/resources/brands/axygen-brand-products.html" TargetMode="External"/><Relationship Id="rId3802" Type="http://schemas.openxmlformats.org/officeDocument/2006/relationships/hyperlink" Target="http://catalog2.corning.com/LifeSciences/en-GB/shopping/index.aspx" TargetMode="External"/><Relationship Id="rId6958" Type="http://schemas.openxmlformats.org/officeDocument/2006/relationships/hyperlink" Target="http://catalog2.corning.com/LifeSciences/en-GB/shopping/index.aspx" TargetMode="External"/><Relationship Id="rId8173" Type="http://schemas.openxmlformats.org/officeDocument/2006/relationships/hyperlink" Target="http://catalog2.corning.com/LifeSciences/en-GB/shopping/index.aspx" TargetMode="External"/><Relationship Id="rId8380" Type="http://schemas.openxmlformats.org/officeDocument/2006/relationships/hyperlink" Target="http://catalog2.corning.com/LifeSciences/en-GB/shopping/index.aspx" TargetMode="External"/><Relationship Id="rId9017" Type="http://schemas.openxmlformats.org/officeDocument/2006/relationships/hyperlink" Target="http://catalog2.corning.com/LifeSciences/en-GB/shopping/index.aspx" TargetMode="External"/><Relationship Id="rId9224" Type="http://schemas.openxmlformats.org/officeDocument/2006/relationships/hyperlink" Target="http://catalog2.corning.com/LifeSciences/en-GB/shopping/index.aspx" TargetMode="External"/><Relationship Id="rId723" Type="http://schemas.openxmlformats.org/officeDocument/2006/relationships/hyperlink" Target="http://catalog2.corning.com/LifeSciences/en-GB/shopping/index.aspx" TargetMode="External"/><Relationship Id="rId930" Type="http://schemas.openxmlformats.org/officeDocument/2006/relationships/hyperlink" Target="http://catalog2.corning.com/LifeSciences/en-GB/shopping/index.aspx" TargetMode="External"/><Relationship Id="rId1006" Type="http://schemas.openxmlformats.org/officeDocument/2006/relationships/hyperlink" Target="http://catalog2.corning.com/LifeSciences/en-GB/shopping/index.aspx" TargetMode="External"/><Relationship Id="rId1353" Type="http://schemas.openxmlformats.org/officeDocument/2006/relationships/hyperlink" Target="http://catalog2.corning.com/LifeSciences/en-GB/shopping/index.aspx" TargetMode="External"/><Relationship Id="rId1560" Type="http://schemas.openxmlformats.org/officeDocument/2006/relationships/hyperlink" Target="http://catalog2.corning.com/LifeSciences/en-GB/shopping/index.aspx" TargetMode="External"/><Relationship Id="rId2404" Type="http://schemas.openxmlformats.org/officeDocument/2006/relationships/hyperlink" Target="http://www.corning.com/worldwide/en/products/life-sciences/resources/brands/axygen-brand-products.html" TargetMode="External"/><Relationship Id="rId2611" Type="http://schemas.openxmlformats.org/officeDocument/2006/relationships/hyperlink" Target="http://www.corning.com/worldwide/en/products/life-sciences/resources/brands/axygen-brand-products.html" TargetMode="External"/><Relationship Id="rId5767" Type="http://schemas.openxmlformats.org/officeDocument/2006/relationships/hyperlink" Target="http://catalog2.corning.com/LifeSciences/en-GB/shopping/index.aspx" TargetMode="External"/><Relationship Id="rId5974" Type="http://schemas.openxmlformats.org/officeDocument/2006/relationships/hyperlink" Target="http://catalog2.corning.com/LifeSciences/en-GB/shopping/index.aspx" TargetMode="External"/><Relationship Id="rId6818" Type="http://schemas.openxmlformats.org/officeDocument/2006/relationships/hyperlink" Target="http://catalog2.corning.com/LifeSciences/en-GB/shopping/index.aspx" TargetMode="External"/><Relationship Id="rId8033" Type="http://schemas.openxmlformats.org/officeDocument/2006/relationships/hyperlink" Target="http://catalog2.corning.com/LifeSciences/en-GB/shopping/index.aspx" TargetMode="External"/><Relationship Id="rId1213" Type="http://schemas.openxmlformats.org/officeDocument/2006/relationships/hyperlink" Target="http://catalog2.corning.com/LifeSciences/en-GB/shopping/index.aspx" TargetMode="External"/><Relationship Id="rId1420" Type="http://schemas.openxmlformats.org/officeDocument/2006/relationships/hyperlink" Target="http://catalog2.corning.com/LifeSciences/en-GB/shopping/index.aspx" TargetMode="External"/><Relationship Id="rId4369" Type="http://schemas.openxmlformats.org/officeDocument/2006/relationships/hyperlink" Target="http://catalog2.corning.com/LifeSciences/en-GB/shopping/index.aspx" TargetMode="External"/><Relationship Id="rId4576" Type="http://schemas.openxmlformats.org/officeDocument/2006/relationships/hyperlink" Target="http://catalog2.corning.com/LifeSciences/en-GB/shopping/index.aspx" TargetMode="External"/><Relationship Id="rId4783" Type="http://schemas.openxmlformats.org/officeDocument/2006/relationships/hyperlink" Target="http://catalog2.corning.com/LifeSciences/en-GB/shopping/index.aspx" TargetMode="External"/><Relationship Id="rId4990" Type="http://schemas.openxmlformats.org/officeDocument/2006/relationships/hyperlink" Target="http://catalog2.corning.com/LifeSciences/en-GB/shopping/index.aspx" TargetMode="External"/><Relationship Id="rId5627" Type="http://schemas.openxmlformats.org/officeDocument/2006/relationships/hyperlink" Target="http://catalog2.corning.com/LifeSciences/en-GB/shopping/index.aspx" TargetMode="External"/><Relationship Id="rId5834" Type="http://schemas.openxmlformats.org/officeDocument/2006/relationships/hyperlink" Target="http://catalog2.corning.com/LifeSciences/en-GB/shopping/index.aspx" TargetMode="External"/><Relationship Id="rId8240" Type="http://schemas.openxmlformats.org/officeDocument/2006/relationships/hyperlink" Target="http://catalog2.corning.com/LifeSciences/en-GB/shopping/index.aspx" TargetMode="External"/><Relationship Id="rId3178" Type="http://schemas.openxmlformats.org/officeDocument/2006/relationships/hyperlink" Target="http://catalog2.corning.com/LifeSciences/en-GB/shopping/index.aspx" TargetMode="External"/><Relationship Id="rId3385" Type="http://schemas.openxmlformats.org/officeDocument/2006/relationships/hyperlink" Target="http://catalog2.corning.com/LifeSciences/en-GB/shopping/index.aspx" TargetMode="External"/><Relationship Id="rId3592" Type="http://schemas.openxmlformats.org/officeDocument/2006/relationships/hyperlink" Target="http://catalog2.corning.com/LifeSciences/en-GB/shopping/index.aspx" TargetMode="External"/><Relationship Id="rId4229" Type="http://schemas.openxmlformats.org/officeDocument/2006/relationships/hyperlink" Target="http://catalog2.corning.com/LifeSciences/en-GB/shopping/index.aspx" TargetMode="External"/><Relationship Id="rId4436" Type="http://schemas.openxmlformats.org/officeDocument/2006/relationships/hyperlink" Target="http://catalog2.corning.com/LifeSciences/en-GB/shopping/index.aspx" TargetMode="External"/><Relationship Id="rId4643" Type="http://schemas.openxmlformats.org/officeDocument/2006/relationships/hyperlink" Target="http://catalog2.corning.com/LifeSciences/en-GB/shopping/index.aspx" TargetMode="External"/><Relationship Id="rId4850" Type="http://schemas.openxmlformats.org/officeDocument/2006/relationships/hyperlink" Target="http://catalog2.corning.com/LifeSciences/en-GB/shopping/index.aspx" TargetMode="External"/><Relationship Id="rId5901" Type="http://schemas.openxmlformats.org/officeDocument/2006/relationships/hyperlink" Target="http://catalog2.corning.com/LifeSciences/en-GB/shopping/index.aspx" TargetMode="External"/><Relationship Id="rId7799" Type="http://schemas.openxmlformats.org/officeDocument/2006/relationships/hyperlink" Target="http://catalog2.corning.com/LifeSciences/en-GB/shopping/index.aspx" TargetMode="External"/><Relationship Id="rId8100" Type="http://schemas.openxmlformats.org/officeDocument/2006/relationships/hyperlink" Target="http://catalog2.corning.com/LifeSciences/en-GB/shopping/index.aspx" TargetMode="External"/><Relationship Id="rId2194" Type="http://schemas.openxmlformats.org/officeDocument/2006/relationships/hyperlink" Target="http://www.corning.com/worldwide/en/products/life-sciences/resources/brands/falcon-brand-products.html" TargetMode="External"/><Relationship Id="rId3038" Type="http://schemas.openxmlformats.org/officeDocument/2006/relationships/hyperlink" Target="http://catalog2.corning.com/LifeSciences/en-GB/shopping/index.aspx" TargetMode="External"/><Relationship Id="rId3245" Type="http://schemas.openxmlformats.org/officeDocument/2006/relationships/hyperlink" Target="http://catalog2.corning.com/LifeSciences/en-GB/shopping/index.aspx" TargetMode="External"/><Relationship Id="rId3452" Type="http://schemas.openxmlformats.org/officeDocument/2006/relationships/hyperlink" Target="http://catalog2.corning.com/LifeSciences/en-GB/shopping/index.aspx" TargetMode="External"/><Relationship Id="rId4503" Type="http://schemas.openxmlformats.org/officeDocument/2006/relationships/hyperlink" Target="http://catalog2.corning.com/LifeSciences/en-GB/shopping/index.aspx" TargetMode="External"/><Relationship Id="rId4710" Type="http://schemas.openxmlformats.org/officeDocument/2006/relationships/hyperlink" Target="http://catalog2.corning.com/LifeSciences/en-GB/shopping/index.aspx" TargetMode="External"/><Relationship Id="rId7659" Type="http://schemas.openxmlformats.org/officeDocument/2006/relationships/hyperlink" Target="http://catalog2.corning.com/LifeSciences/en-GB/shopping/index.aspx" TargetMode="External"/><Relationship Id="rId7866" Type="http://schemas.openxmlformats.org/officeDocument/2006/relationships/hyperlink" Target="http://catalog2.corning.com/LifeSciences/en-GB/shopping/index.aspx" TargetMode="External"/><Relationship Id="rId166" Type="http://schemas.openxmlformats.org/officeDocument/2006/relationships/hyperlink" Target="http://catalog2.corning.com/LifeSciences/en-GB/shopping/index.aspx" TargetMode="External"/><Relationship Id="rId373" Type="http://schemas.openxmlformats.org/officeDocument/2006/relationships/hyperlink" Target="http://catalog2.corning.com/LifeSciences/en-GB/shopping/index.aspx" TargetMode="External"/><Relationship Id="rId580" Type="http://schemas.openxmlformats.org/officeDocument/2006/relationships/hyperlink" Target="http://catalog2.corning.com/LifeSciences/en-GB/shopping/index.aspx" TargetMode="External"/><Relationship Id="rId2054" Type="http://schemas.openxmlformats.org/officeDocument/2006/relationships/hyperlink" Target="http://www.corning.com/worldwide/en/products/life-sciences/resources/brands/falcon-brand-products.html" TargetMode="External"/><Relationship Id="rId2261" Type="http://schemas.openxmlformats.org/officeDocument/2006/relationships/hyperlink" Target="http://www.corning.com/worldwide/en/products/life-sciences/resources/brands/falcon-brand-products.html" TargetMode="External"/><Relationship Id="rId3105" Type="http://schemas.openxmlformats.org/officeDocument/2006/relationships/hyperlink" Target="http://catalog2.corning.com/LifeSciences/en-GB/shopping/index.aspx" TargetMode="External"/><Relationship Id="rId3312" Type="http://schemas.openxmlformats.org/officeDocument/2006/relationships/hyperlink" Target="http://catalog2.corning.com/LifeSciences/en-GB/shopping/index.aspx" TargetMode="External"/><Relationship Id="rId6468" Type="http://schemas.openxmlformats.org/officeDocument/2006/relationships/hyperlink" Target="http://catalog2.corning.com/LifeSciences/en-GB/shopping/index.aspx" TargetMode="External"/><Relationship Id="rId6675" Type="http://schemas.openxmlformats.org/officeDocument/2006/relationships/hyperlink" Target="http://catalog2.corning.com/LifeSciences/en-GB/shopping/index.aspx" TargetMode="External"/><Relationship Id="rId7519" Type="http://schemas.openxmlformats.org/officeDocument/2006/relationships/hyperlink" Target="http://catalog2.corning.com/LifeSciences/en-GB/shopping/index.aspx" TargetMode="External"/><Relationship Id="rId8917" Type="http://schemas.openxmlformats.org/officeDocument/2006/relationships/hyperlink" Target="http://catalog2.corning.com/LifeSciences/en-GB/shopping/index.aspx" TargetMode="External"/><Relationship Id="rId9081" Type="http://schemas.openxmlformats.org/officeDocument/2006/relationships/hyperlink" Target="http://catalog2.corning.com/LifeSciences/en-GB/shopping/index.aspx" TargetMode="External"/><Relationship Id="rId233" Type="http://schemas.openxmlformats.org/officeDocument/2006/relationships/hyperlink" Target="http://catalog2.corning.com/LifeSciences/en-GB/shopping/index.aspx" TargetMode="External"/><Relationship Id="rId440" Type="http://schemas.openxmlformats.org/officeDocument/2006/relationships/hyperlink" Target="http://catalog2.corning.com/LifeSciences/en-GB/shopping/index.aspx" TargetMode="External"/><Relationship Id="rId1070" Type="http://schemas.openxmlformats.org/officeDocument/2006/relationships/hyperlink" Target="http://catalog2.corning.com/LifeSciences/en-GB/shopping/index.aspx" TargetMode="External"/><Relationship Id="rId2121" Type="http://schemas.openxmlformats.org/officeDocument/2006/relationships/hyperlink" Target="http://www.corning.com/worldwide/en/products/life-sciences/resources/brands/falcon-brand-products.html" TargetMode="External"/><Relationship Id="rId5277" Type="http://schemas.openxmlformats.org/officeDocument/2006/relationships/hyperlink" Target="http://catalog2.corning.com/LifeSciences/en-GB/shopping/index.aspx" TargetMode="External"/><Relationship Id="rId5484" Type="http://schemas.openxmlformats.org/officeDocument/2006/relationships/hyperlink" Target="http://catalog2.corning.com/LifeSciences/en-GB/shopping/index.aspx" TargetMode="External"/><Relationship Id="rId6328" Type="http://schemas.openxmlformats.org/officeDocument/2006/relationships/hyperlink" Target="http://catalog2.corning.com/LifeSciences/en-GB/shopping/index.aspx" TargetMode="External"/><Relationship Id="rId6882" Type="http://schemas.openxmlformats.org/officeDocument/2006/relationships/hyperlink" Target="http://catalog2.corning.com/LifeSciences/en-GB/shopping/index.aspx" TargetMode="External"/><Relationship Id="rId7726" Type="http://schemas.openxmlformats.org/officeDocument/2006/relationships/hyperlink" Target="http://catalog2.corning.com/LifeSciences/en-GB/shopping/index.aspx" TargetMode="External"/><Relationship Id="rId7933" Type="http://schemas.openxmlformats.org/officeDocument/2006/relationships/hyperlink" Target="http://catalog2.corning.com/LifeSciences/en-GB/shopping/index.aspx" TargetMode="External"/><Relationship Id="rId300" Type="http://schemas.openxmlformats.org/officeDocument/2006/relationships/hyperlink" Target="http://catalog2.corning.com/LifeSciences/en-GB/shopping/index.aspx" TargetMode="External"/><Relationship Id="rId4086" Type="http://schemas.openxmlformats.org/officeDocument/2006/relationships/hyperlink" Target="http://catalog2.corning.com/LifeSciences/en-GB/shopping/index.aspx" TargetMode="External"/><Relationship Id="rId5137" Type="http://schemas.openxmlformats.org/officeDocument/2006/relationships/hyperlink" Target="http://catalog2.corning.com/LifeSciences/en-GB/shopping/index.aspx" TargetMode="External"/><Relationship Id="rId5691" Type="http://schemas.openxmlformats.org/officeDocument/2006/relationships/hyperlink" Target="http://catalog2.corning.com/LifeSciences/en-GB/shopping/index.aspx" TargetMode="External"/><Relationship Id="rId6535" Type="http://schemas.openxmlformats.org/officeDocument/2006/relationships/hyperlink" Target="http://catalog2.corning.com/LifeSciences/en-GB/shopping/index.aspx" TargetMode="External"/><Relationship Id="rId6742" Type="http://schemas.openxmlformats.org/officeDocument/2006/relationships/hyperlink" Target="http://catalog2.corning.com/LifeSciences/en-GB/shopping/index.aspx" TargetMode="External"/><Relationship Id="rId1887" Type="http://schemas.openxmlformats.org/officeDocument/2006/relationships/hyperlink" Target="http://www.corning.com/worldwide/en/products/life-sciences/resources/brands/falcon-brand-products.html" TargetMode="External"/><Relationship Id="rId2938" Type="http://schemas.openxmlformats.org/officeDocument/2006/relationships/hyperlink" Target="http://www.corning.com/worldwide/en/products/life-sciences/resources/brands/axygen-brand-products.html" TargetMode="External"/><Relationship Id="rId4293" Type="http://schemas.openxmlformats.org/officeDocument/2006/relationships/hyperlink" Target="http://catalog2.corning.com/LifeSciences/en-GB/shopping/index.aspx" TargetMode="External"/><Relationship Id="rId5344" Type="http://schemas.openxmlformats.org/officeDocument/2006/relationships/hyperlink" Target="http://catalog2.corning.com/LifeSciences/en-GB/shopping/index.aspx" TargetMode="External"/><Relationship Id="rId5551" Type="http://schemas.openxmlformats.org/officeDocument/2006/relationships/hyperlink" Target="http://catalog2.corning.com/LifeSciences/en-GB/shopping/index.aspx" TargetMode="External"/><Relationship Id="rId6602" Type="http://schemas.openxmlformats.org/officeDocument/2006/relationships/hyperlink" Target="http://catalog2.corning.com/LifeSciences/en-GB/shopping/index.aspx" TargetMode="External"/><Relationship Id="rId1747" Type="http://schemas.openxmlformats.org/officeDocument/2006/relationships/hyperlink" Target="http://www.corning.com/worldwide/en/products/life-sciences/resources/brands/falcon-brand-products.html" TargetMode="External"/><Relationship Id="rId1954" Type="http://schemas.openxmlformats.org/officeDocument/2006/relationships/hyperlink" Target="http://www.corning.com/worldwide/en/products/life-sciences/resources/brands/falcon-brand-products.html" TargetMode="External"/><Relationship Id="rId4153" Type="http://schemas.openxmlformats.org/officeDocument/2006/relationships/hyperlink" Target="http://catalog2.corning.com/LifeSciences/en-GB/shopping/index.aspx" TargetMode="External"/><Relationship Id="rId4360" Type="http://schemas.openxmlformats.org/officeDocument/2006/relationships/hyperlink" Target="http://catalog2.corning.com/LifeSciences/en-GB/shopping/index.aspx" TargetMode="External"/><Relationship Id="rId5204" Type="http://schemas.openxmlformats.org/officeDocument/2006/relationships/hyperlink" Target="http://catalog2.corning.com/LifeSciences/en-GB/shopping/index.aspx" TargetMode="External"/><Relationship Id="rId5411" Type="http://schemas.openxmlformats.org/officeDocument/2006/relationships/hyperlink" Target="http://catalog2.corning.com/LifeSciences/en-GB/shopping/index.aspx" TargetMode="External"/><Relationship Id="rId8567" Type="http://schemas.openxmlformats.org/officeDocument/2006/relationships/hyperlink" Target="http://catalog2.corning.com/LifeSciences/en-GB/shopping/index.aspx" TargetMode="External"/><Relationship Id="rId8774" Type="http://schemas.openxmlformats.org/officeDocument/2006/relationships/hyperlink" Target="http://catalog2.corning.com/LifeSciences/en-GB/shopping/index.aspx" TargetMode="External"/><Relationship Id="rId8981" Type="http://schemas.openxmlformats.org/officeDocument/2006/relationships/hyperlink" Target="http://catalog2.corning.com/LifeSciences/en-GB/shopping/index.aspx" TargetMode="External"/><Relationship Id="rId39" Type="http://schemas.openxmlformats.org/officeDocument/2006/relationships/hyperlink" Target="http://catalog2.corning.com/LifeSciences/en-GB/shopping/index.aspx" TargetMode="External"/><Relationship Id="rId1607" Type="http://schemas.openxmlformats.org/officeDocument/2006/relationships/hyperlink" Target="http://catalog2.corning.com/LifeSciences/en-GB/shopping/index.aspx" TargetMode="External"/><Relationship Id="rId1814" Type="http://schemas.openxmlformats.org/officeDocument/2006/relationships/hyperlink" Target="http://www.corning.com/worldwide/en/products/life-sciences/resources/brands/falcon-brand-products.html" TargetMode="External"/><Relationship Id="rId4013" Type="http://schemas.openxmlformats.org/officeDocument/2006/relationships/hyperlink" Target="http://catalog2.corning.com/LifeSciences/en-GB/shopping/index.aspx" TargetMode="External"/><Relationship Id="rId4220" Type="http://schemas.openxmlformats.org/officeDocument/2006/relationships/hyperlink" Target="http://catalog2.corning.com/LifeSciences/en-GB/shopping/index.aspx" TargetMode="External"/><Relationship Id="rId7169" Type="http://schemas.openxmlformats.org/officeDocument/2006/relationships/hyperlink" Target="http://catalog2.corning.com/LifeSciences/en-GB/shopping/index.aspx" TargetMode="External"/><Relationship Id="rId7376" Type="http://schemas.openxmlformats.org/officeDocument/2006/relationships/hyperlink" Target="http://catalog2.corning.com/LifeSciences/en-GB/shopping/index.aspx" TargetMode="External"/><Relationship Id="rId7583" Type="http://schemas.openxmlformats.org/officeDocument/2006/relationships/hyperlink" Target="http://catalog2.corning.com/LifeSciences/en-GB/shopping/index.aspx" TargetMode="External"/><Relationship Id="rId7790" Type="http://schemas.openxmlformats.org/officeDocument/2006/relationships/hyperlink" Target="http://catalog2.corning.com/LifeSciences/en-GB/shopping/index.aspx" TargetMode="External"/><Relationship Id="rId8427" Type="http://schemas.openxmlformats.org/officeDocument/2006/relationships/hyperlink" Target="http://catalog2.corning.com/LifeSciences/en-GB/shopping/index.aspx" TargetMode="External"/><Relationship Id="rId8634" Type="http://schemas.openxmlformats.org/officeDocument/2006/relationships/hyperlink" Target="http://catalog2.corning.com/LifeSciences/en-GB/shopping/index.aspx" TargetMode="External"/><Relationship Id="rId8841" Type="http://schemas.openxmlformats.org/officeDocument/2006/relationships/hyperlink" Target="http://catalog2.corning.com/LifeSciences/en-GB/shopping/index.aspx" TargetMode="External"/><Relationship Id="rId3779" Type="http://schemas.openxmlformats.org/officeDocument/2006/relationships/hyperlink" Target="http://catalog2.corning.com/LifeSciences/en-GB/shopping/index.aspx" TargetMode="External"/><Relationship Id="rId6185" Type="http://schemas.openxmlformats.org/officeDocument/2006/relationships/hyperlink" Target="http://catalog2.corning.com/LifeSciences/en-GB/shopping/index.aspx" TargetMode="External"/><Relationship Id="rId6392" Type="http://schemas.openxmlformats.org/officeDocument/2006/relationships/hyperlink" Target="http://catalog2.corning.com/LifeSciences/en-GB/shopping/index.aspx" TargetMode="External"/><Relationship Id="rId7029" Type="http://schemas.openxmlformats.org/officeDocument/2006/relationships/hyperlink" Target="http://catalog2.corning.com/LifeSciences/en-GB/shopping/index.aspx" TargetMode="External"/><Relationship Id="rId7236" Type="http://schemas.openxmlformats.org/officeDocument/2006/relationships/hyperlink" Target="http://catalog2.corning.com/LifeSciences/en-GB/shopping/index.aspx" TargetMode="External"/><Relationship Id="rId7443" Type="http://schemas.openxmlformats.org/officeDocument/2006/relationships/hyperlink" Target="http://catalog2.corning.com/LifeSciences/en-GB/shopping/index.aspx" TargetMode="External"/><Relationship Id="rId7650" Type="http://schemas.openxmlformats.org/officeDocument/2006/relationships/hyperlink" Target="http://catalog2.corning.com/LifeSciences/en-GB/shopping/index.aspx" TargetMode="External"/><Relationship Id="rId2588" Type="http://schemas.openxmlformats.org/officeDocument/2006/relationships/hyperlink" Target="http://www.corning.com/worldwide/en/products/life-sciences/resources/brands/axygen-brand-products.html" TargetMode="External"/><Relationship Id="rId3986" Type="http://schemas.openxmlformats.org/officeDocument/2006/relationships/hyperlink" Target="http://catalog2.corning.com/LifeSciences/en-GB/shopping/index.aspx" TargetMode="External"/><Relationship Id="rId6045" Type="http://schemas.openxmlformats.org/officeDocument/2006/relationships/hyperlink" Target="http://catalog2.corning.com/LifeSciences/en-GB/shopping/index.aspx" TargetMode="External"/><Relationship Id="rId6252" Type="http://schemas.openxmlformats.org/officeDocument/2006/relationships/hyperlink" Target="http://catalog2.corning.com/LifeSciences/en-GB/shopping/index.aspx" TargetMode="External"/><Relationship Id="rId7303" Type="http://schemas.openxmlformats.org/officeDocument/2006/relationships/hyperlink" Target="http://catalog2.corning.com/LifeSciences/en-GB/shopping/index.aspx" TargetMode="External"/><Relationship Id="rId8701" Type="http://schemas.openxmlformats.org/officeDocument/2006/relationships/hyperlink" Target="http://catalog2.corning.com/LifeSciences/en-GB/shopping/index.aspx" TargetMode="External"/><Relationship Id="rId1397" Type="http://schemas.openxmlformats.org/officeDocument/2006/relationships/hyperlink" Target="http://catalog2.corning.com/LifeSciences/en-GB/shopping/index.aspx" TargetMode="External"/><Relationship Id="rId2795" Type="http://schemas.openxmlformats.org/officeDocument/2006/relationships/hyperlink" Target="http://www.corning.com/worldwide/en/products/life-sciences/resources/brands/axygen-brand-products.html" TargetMode="External"/><Relationship Id="rId3639" Type="http://schemas.openxmlformats.org/officeDocument/2006/relationships/hyperlink" Target="http://catalog2.corning.com/LifeSciences/en-GB/shopping/index.aspx" TargetMode="External"/><Relationship Id="rId3846" Type="http://schemas.openxmlformats.org/officeDocument/2006/relationships/hyperlink" Target="http://catalog2.corning.com/LifeSciences/en-GB/shopping/index.aspx" TargetMode="External"/><Relationship Id="rId5061" Type="http://schemas.openxmlformats.org/officeDocument/2006/relationships/hyperlink" Target="http://catalog2.corning.com/LifeSciences/en-GB/shopping/index.aspx" TargetMode="External"/><Relationship Id="rId6112" Type="http://schemas.openxmlformats.org/officeDocument/2006/relationships/hyperlink" Target="http://catalog2.corning.com/LifeSciences/en-GB/shopping/index.aspx" TargetMode="External"/><Relationship Id="rId7510" Type="http://schemas.openxmlformats.org/officeDocument/2006/relationships/hyperlink" Target="http://catalog2.corning.com/LifeSciences/en-GB/shopping/index.aspx" TargetMode="External"/><Relationship Id="rId9268" Type="http://schemas.openxmlformats.org/officeDocument/2006/relationships/hyperlink" Target="http://catalog2.corning.com/LifeSciences/en-GB/shopping/index.aspx" TargetMode="External"/><Relationship Id="rId767" Type="http://schemas.openxmlformats.org/officeDocument/2006/relationships/hyperlink" Target="http://catalog2.corning.com/LifeSciences/en-GB/shopping/index.aspx" TargetMode="External"/><Relationship Id="rId974" Type="http://schemas.openxmlformats.org/officeDocument/2006/relationships/hyperlink" Target="http://catalog2.corning.com/LifeSciences/en-GB/shopping/index.aspx" TargetMode="External"/><Relationship Id="rId2448" Type="http://schemas.openxmlformats.org/officeDocument/2006/relationships/hyperlink" Target="http://www.corning.com/worldwide/en/products/life-sciences/resources/brands/axygen-brand-products.html" TargetMode="External"/><Relationship Id="rId2655" Type="http://schemas.openxmlformats.org/officeDocument/2006/relationships/hyperlink" Target="http://www.corning.com/worldwide/en/products/life-sciences/resources/brands/axygen-brand-products.html" TargetMode="External"/><Relationship Id="rId2862" Type="http://schemas.openxmlformats.org/officeDocument/2006/relationships/hyperlink" Target="http://www.corning.com/worldwide/en/products/life-sciences/resources/brands/axygen-brand-products.html" TargetMode="External"/><Relationship Id="rId3706" Type="http://schemas.openxmlformats.org/officeDocument/2006/relationships/hyperlink" Target="http://catalog2.corning.com/LifeSciences/en-GB/shopping/index.aspx" TargetMode="External"/><Relationship Id="rId3913" Type="http://schemas.openxmlformats.org/officeDocument/2006/relationships/hyperlink" Target="http://catalog2.corning.com/LifeSciences/en-GB/shopping/index.aspx" TargetMode="External"/><Relationship Id="rId8077" Type="http://schemas.openxmlformats.org/officeDocument/2006/relationships/hyperlink" Target="http://catalog2.corning.com/LifeSciences/en-GB/shopping/index.aspx" TargetMode="External"/><Relationship Id="rId627" Type="http://schemas.openxmlformats.org/officeDocument/2006/relationships/hyperlink" Target="http://catalog2.corning.com/LifeSciences/en-GB/shopping/index.aspx" TargetMode="External"/><Relationship Id="rId834" Type="http://schemas.openxmlformats.org/officeDocument/2006/relationships/hyperlink" Target="http://catalog2.corning.com/LifeSciences/en-GB/shopping/index.aspx" TargetMode="External"/><Relationship Id="rId1257" Type="http://schemas.openxmlformats.org/officeDocument/2006/relationships/hyperlink" Target="http://catalog2.corning.com/LifeSciences/en-GB/shopping/index.aspx" TargetMode="External"/><Relationship Id="rId1464" Type="http://schemas.openxmlformats.org/officeDocument/2006/relationships/hyperlink" Target="http://catalog2.corning.com/LifeSciences/en-GB/shopping/index.aspx" TargetMode="External"/><Relationship Id="rId1671" Type="http://schemas.openxmlformats.org/officeDocument/2006/relationships/hyperlink" Target="http://www.corning.com/worldwide/en/products/life-sciences/resources/brands/falcon-brand-products.html" TargetMode="External"/><Relationship Id="rId2308" Type="http://schemas.openxmlformats.org/officeDocument/2006/relationships/hyperlink" Target="http://www.corning.com/worldwide/en/products/life-sciences/resources/brands/axygen-brand-products.html" TargetMode="External"/><Relationship Id="rId2515" Type="http://schemas.openxmlformats.org/officeDocument/2006/relationships/hyperlink" Target="http://www.corning.com/worldwide/en/products/life-sciences/resources/brands/axygen-brand-products.html" TargetMode="External"/><Relationship Id="rId2722" Type="http://schemas.openxmlformats.org/officeDocument/2006/relationships/hyperlink" Target="http://www.corning.com/worldwide/en/products/life-sciences/resources/brands/axygen-brand-products.html" TargetMode="External"/><Relationship Id="rId5878" Type="http://schemas.openxmlformats.org/officeDocument/2006/relationships/hyperlink" Target="http://catalog2.corning.com/LifeSciences/en-GB/shopping/index.aspx" TargetMode="External"/><Relationship Id="rId6929" Type="http://schemas.openxmlformats.org/officeDocument/2006/relationships/hyperlink" Target="http://catalog2.corning.com/LifeSciences/en-GB/shopping/index.aspx" TargetMode="External"/><Relationship Id="rId8284" Type="http://schemas.openxmlformats.org/officeDocument/2006/relationships/hyperlink" Target="http://catalog2.corning.com/LifeSciences/en-GB/shopping/index.aspx" TargetMode="External"/><Relationship Id="rId8491" Type="http://schemas.openxmlformats.org/officeDocument/2006/relationships/hyperlink" Target="http://catalog2.corning.com/LifeSciences/en-GB/shopping/index.aspx" TargetMode="External"/><Relationship Id="rId9128" Type="http://schemas.openxmlformats.org/officeDocument/2006/relationships/hyperlink" Target="http://catalog2.corning.com/LifeSciences/en-GB/shopping/index.aspx" TargetMode="External"/><Relationship Id="rId9335" Type="http://schemas.openxmlformats.org/officeDocument/2006/relationships/hyperlink" Target="http://catalog2.corning.com/LifeSciences/en-GB/shopping/index.aspx" TargetMode="External"/><Relationship Id="rId901" Type="http://schemas.openxmlformats.org/officeDocument/2006/relationships/hyperlink" Target="http://catalog2.corning.com/LifeSciences/en-GB/shopping/index.aspx" TargetMode="External"/><Relationship Id="rId1117" Type="http://schemas.openxmlformats.org/officeDocument/2006/relationships/hyperlink" Target="http://catalog2.corning.com/LifeSciences/en-GB/shopping/index.aspx" TargetMode="External"/><Relationship Id="rId1324" Type="http://schemas.openxmlformats.org/officeDocument/2006/relationships/hyperlink" Target="http://catalog2.corning.com/LifeSciences/en-GB/shopping/index.aspx" TargetMode="External"/><Relationship Id="rId1531" Type="http://schemas.openxmlformats.org/officeDocument/2006/relationships/hyperlink" Target="http://catalog2.corning.com/LifeSciences/en-GB/shopping/index.aspx" TargetMode="External"/><Relationship Id="rId4687" Type="http://schemas.openxmlformats.org/officeDocument/2006/relationships/hyperlink" Target="http://catalog2.corning.com/LifeSciences/en-GB/shopping/index.aspx" TargetMode="External"/><Relationship Id="rId4894" Type="http://schemas.openxmlformats.org/officeDocument/2006/relationships/hyperlink" Target="http://catalog2.corning.com/LifeSciences/en-GB/shopping/index.aspx" TargetMode="External"/><Relationship Id="rId5738" Type="http://schemas.openxmlformats.org/officeDocument/2006/relationships/hyperlink" Target="http://catalog2.corning.com/LifeSciences/en-GB/shopping/index.aspx" TargetMode="External"/><Relationship Id="rId5945" Type="http://schemas.openxmlformats.org/officeDocument/2006/relationships/hyperlink" Target="http://catalog2.corning.com/LifeSciences/en-GB/shopping/index.aspx" TargetMode="External"/><Relationship Id="rId7093" Type="http://schemas.openxmlformats.org/officeDocument/2006/relationships/hyperlink" Target="http://catalog2.corning.com/LifeSciences/en-GB/shopping/index.aspx" TargetMode="External"/><Relationship Id="rId8144" Type="http://schemas.openxmlformats.org/officeDocument/2006/relationships/hyperlink" Target="http://catalog2.corning.com/LifeSciences/en-GB/shopping/index.aspx" TargetMode="External"/><Relationship Id="rId8351" Type="http://schemas.openxmlformats.org/officeDocument/2006/relationships/hyperlink" Target="http://catalog2.corning.com/LifeSciences/en-GB/shopping/index.aspx" TargetMode="External"/><Relationship Id="rId9402" Type="http://schemas.openxmlformats.org/officeDocument/2006/relationships/hyperlink" Target="http://catalog2.corning.com/LifeSciences/en-GB/shopping/index.aspx" TargetMode="External"/><Relationship Id="rId30" Type="http://schemas.openxmlformats.org/officeDocument/2006/relationships/hyperlink" Target="http://catalog2.corning.com/LifeSciences/en-GB/shopping/index.aspx" TargetMode="External"/><Relationship Id="rId3289" Type="http://schemas.openxmlformats.org/officeDocument/2006/relationships/hyperlink" Target="http://catalog2.corning.com/LifeSciences/en-GB/shopping/index.aspx" TargetMode="External"/><Relationship Id="rId3496" Type="http://schemas.openxmlformats.org/officeDocument/2006/relationships/hyperlink" Target="http://catalog2.corning.com/LifeSciences/en-GB/shopping/index.aspx" TargetMode="External"/><Relationship Id="rId4547" Type="http://schemas.openxmlformats.org/officeDocument/2006/relationships/hyperlink" Target="http://catalog2.corning.com/LifeSciences/en-GB/shopping/index.aspx" TargetMode="External"/><Relationship Id="rId4754" Type="http://schemas.openxmlformats.org/officeDocument/2006/relationships/hyperlink" Target="http://catalog2.corning.com/LifeSciences/en-GB/shopping/index.aspx" TargetMode="External"/><Relationship Id="rId7160" Type="http://schemas.openxmlformats.org/officeDocument/2006/relationships/hyperlink" Target="http://catalog2.corning.com/LifeSciences/en-GB/shopping/index.aspx" TargetMode="External"/><Relationship Id="rId8004" Type="http://schemas.openxmlformats.org/officeDocument/2006/relationships/hyperlink" Target="http://catalog2.corning.com/LifeSciences/en-GB/shopping/index.aspx" TargetMode="External"/><Relationship Id="rId8211" Type="http://schemas.openxmlformats.org/officeDocument/2006/relationships/hyperlink" Target="http://catalog2.corning.com/LifeSciences/en-GB/shopping/index.aspx" TargetMode="External"/><Relationship Id="rId2098" Type="http://schemas.openxmlformats.org/officeDocument/2006/relationships/hyperlink" Target="http://www.corning.com/worldwide/en/products/life-sciences/resources/brands/falcon-brand-products.html" TargetMode="External"/><Relationship Id="rId3149" Type="http://schemas.openxmlformats.org/officeDocument/2006/relationships/hyperlink" Target="http://catalog2.corning.com/LifeSciences/en-GB/shopping/index.aspx" TargetMode="External"/><Relationship Id="rId3356" Type="http://schemas.openxmlformats.org/officeDocument/2006/relationships/hyperlink" Target="http://catalog2.corning.com/LifeSciences/en-GB/shopping/index.aspx" TargetMode="External"/><Relationship Id="rId3563" Type="http://schemas.openxmlformats.org/officeDocument/2006/relationships/hyperlink" Target="http://catalog2.corning.com/LifeSciences/en-GB/shopping/index.aspx" TargetMode="External"/><Relationship Id="rId4407" Type="http://schemas.openxmlformats.org/officeDocument/2006/relationships/hyperlink" Target="http://catalog2.corning.com/LifeSciences/en-GB/shopping/index.aspx" TargetMode="External"/><Relationship Id="rId4961" Type="http://schemas.openxmlformats.org/officeDocument/2006/relationships/hyperlink" Target="http://catalog2.corning.com/LifeSciences/en-GB/shopping/index.aspx" TargetMode="External"/><Relationship Id="rId5805" Type="http://schemas.openxmlformats.org/officeDocument/2006/relationships/hyperlink" Target="http://catalog2.corning.com/LifeSciences/en-GB/shopping/index.aspx" TargetMode="External"/><Relationship Id="rId7020" Type="http://schemas.openxmlformats.org/officeDocument/2006/relationships/hyperlink" Target="http://catalog2.corning.com/LifeSciences/en-GB/shopping/index.aspx" TargetMode="External"/><Relationship Id="rId277" Type="http://schemas.openxmlformats.org/officeDocument/2006/relationships/hyperlink" Target="http://catalog2.corning.com/LifeSciences/en-GB/shopping/index.aspx" TargetMode="External"/><Relationship Id="rId484" Type="http://schemas.openxmlformats.org/officeDocument/2006/relationships/hyperlink" Target="http://catalog2.corning.com/LifeSciences/en-GB/shopping/index.aspx" TargetMode="External"/><Relationship Id="rId2165" Type="http://schemas.openxmlformats.org/officeDocument/2006/relationships/hyperlink" Target="http://www.corning.com/worldwide/en/products/life-sciences/resources/brands/falcon-brand-products.html" TargetMode="External"/><Relationship Id="rId3009" Type="http://schemas.openxmlformats.org/officeDocument/2006/relationships/hyperlink" Target="http://catalog2.corning.com/LifeSciences/en-GB/shopping/index.aspx" TargetMode="External"/><Relationship Id="rId3216" Type="http://schemas.openxmlformats.org/officeDocument/2006/relationships/hyperlink" Target="http://catalog2.corning.com/LifeSciences/en-GB/shopping/index.aspx" TargetMode="External"/><Relationship Id="rId3770" Type="http://schemas.openxmlformats.org/officeDocument/2006/relationships/hyperlink" Target="http://catalog2.corning.com/LifeSciences/en-GB/shopping/index.aspx" TargetMode="External"/><Relationship Id="rId4614" Type="http://schemas.openxmlformats.org/officeDocument/2006/relationships/hyperlink" Target="http://catalog2.corning.com/LifeSciences/en-GB/shopping/index.aspx" TargetMode="External"/><Relationship Id="rId4821" Type="http://schemas.openxmlformats.org/officeDocument/2006/relationships/hyperlink" Target="http://catalog2.corning.com/LifeSciences/en-GB/shopping/index.aspx" TargetMode="External"/><Relationship Id="rId7977" Type="http://schemas.openxmlformats.org/officeDocument/2006/relationships/hyperlink" Target="http://catalog2.corning.com/LifeSciences/en-GB/shopping/index.aspx" TargetMode="External"/><Relationship Id="rId9192" Type="http://schemas.openxmlformats.org/officeDocument/2006/relationships/hyperlink" Target="http://catalog2.corning.com/LifeSciences/en-GB/shopping/index.aspx" TargetMode="External"/><Relationship Id="rId137" Type="http://schemas.openxmlformats.org/officeDocument/2006/relationships/hyperlink" Target="http://catalog2.corning.com/LifeSciences/en-GB/shopping/index.aspx" TargetMode="External"/><Relationship Id="rId344" Type="http://schemas.openxmlformats.org/officeDocument/2006/relationships/hyperlink" Target="http://catalog2.corning.com/LifeSciences/en-GB/shopping/index.aspx" TargetMode="External"/><Relationship Id="rId691" Type="http://schemas.openxmlformats.org/officeDocument/2006/relationships/hyperlink" Target="http://catalog2.corning.com/LifeSciences/en-GB/shopping/index.aspx" TargetMode="External"/><Relationship Id="rId2025" Type="http://schemas.openxmlformats.org/officeDocument/2006/relationships/hyperlink" Target="http://www.corning.com/worldwide/en/products/life-sciences/resources/brands/falcon-brand-products.html" TargetMode="External"/><Relationship Id="rId2372" Type="http://schemas.openxmlformats.org/officeDocument/2006/relationships/hyperlink" Target="http://www.corning.com/worldwide/en/products/life-sciences/resources/brands/axygen-brand-products.html" TargetMode="External"/><Relationship Id="rId3423" Type="http://schemas.openxmlformats.org/officeDocument/2006/relationships/hyperlink" Target="http://catalog2.corning.com/LifeSciences/en-GB/shopping/index.aspx" TargetMode="External"/><Relationship Id="rId3630" Type="http://schemas.openxmlformats.org/officeDocument/2006/relationships/hyperlink" Target="http://catalog2.corning.com/LifeSciences/en-GB/shopping/index.aspx" TargetMode="External"/><Relationship Id="rId6579" Type="http://schemas.openxmlformats.org/officeDocument/2006/relationships/hyperlink" Target="http://catalog2.corning.com/LifeSciences/en-GB/shopping/index.aspx" TargetMode="External"/><Relationship Id="rId6786" Type="http://schemas.openxmlformats.org/officeDocument/2006/relationships/hyperlink" Target="http://catalog2.corning.com/LifeSciences/en-GB/shopping/index.aspx" TargetMode="External"/><Relationship Id="rId6993" Type="http://schemas.openxmlformats.org/officeDocument/2006/relationships/hyperlink" Target="http://catalog2.corning.com/LifeSciences/en-GB/shopping/index.aspx" TargetMode="External"/><Relationship Id="rId7837" Type="http://schemas.openxmlformats.org/officeDocument/2006/relationships/hyperlink" Target="http://catalog2.corning.com/LifeSciences/en-GB/shopping/index.aspx" TargetMode="External"/><Relationship Id="rId9052" Type="http://schemas.openxmlformats.org/officeDocument/2006/relationships/hyperlink" Target="http://catalog2.corning.com/LifeSciences/en-GB/shopping/index.aspx" TargetMode="External"/><Relationship Id="rId551" Type="http://schemas.openxmlformats.org/officeDocument/2006/relationships/hyperlink" Target="http://catalog2.corning.com/LifeSciences/en-GB/shopping/index.aspx" TargetMode="External"/><Relationship Id="rId1181" Type="http://schemas.openxmlformats.org/officeDocument/2006/relationships/hyperlink" Target="http://catalog2.corning.com/LifeSciences/en-GB/shopping/index.aspx" TargetMode="External"/><Relationship Id="rId2232" Type="http://schemas.openxmlformats.org/officeDocument/2006/relationships/hyperlink" Target="http://www.corning.com/worldwide/en/products/life-sciences/resources/brands/falcon-brand-products.html" TargetMode="External"/><Relationship Id="rId5388" Type="http://schemas.openxmlformats.org/officeDocument/2006/relationships/hyperlink" Target="http://catalog2.corning.com/LifeSciences/en-GB/shopping/index.aspx" TargetMode="External"/><Relationship Id="rId5595" Type="http://schemas.openxmlformats.org/officeDocument/2006/relationships/hyperlink" Target="http://catalog2.corning.com/LifeSciences/en-GB/shopping/index.aspx" TargetMode="External"/><Relationship Id="rId6439" Type="http://schemas.openxmlformats.org/officeDocument/2006/relationships/hyperlink" Target="http://catalog2.corning.com/LifeSciences/en-GB/shopping/index.aspx" TargetMode="External"/><Relationship Id="rId6646" Type="http://schemas.openxmlformats.org/officeDocument/2006/relationships/hyperlink" Target="http://catalog2.corning.com/LifeSciences/en-GB/shopping/index.aspx" TargetMode="External"/><Relationship Id="rId6853" Type="http://schemas.openxmlformats.org/officeDocument/2006/relationships/hyperlink" Target="http://catalog2.corning.com/LifeSciences/en-GB/shopping/index.aspx" TargetMode="External"/><Relationship Id="rId7904" Type="http://schemas.openxmlformats.org/officeDocument/2006/relationships/hyperlink" Target="http://catalog2.corning.com/LifeSciences/en-GB/shopping/index.aspx" TargetMode="External"/><Relationship Id="rId204" Type="http://schemas.openxmlformats.org/officeDocument/2006/relationships/hyperlink" Target="http://catalog2.corning.com/LifeSciences/en-GB/shopping/index.aspx" TargetMode="External"/><Relationship Id="rId411" Type="http://schemas.openxmlformats.org/officeDocument/2006/relationships/hyperlink" Target="http://catalog2.corning.com/LifeSciences/en-GB/shopping/index.aspx" TargetMode="External"/><Relationship Id="rId1041" Type="http://schemas.openxmlformats.org/officeDocument/2006/relationships/hyperlink" Target="http://catalog2.corning.com/LifeSciences/en-GB/shopping/index.aspx" TargetMode="External"/><Relationship Id="rId1998" Type="http://schemas.openxmlformats.org/officeDocument/2006/relationships/hyperlink" Target="http://www.corning.com/worldwide/en/products/life-sciences/resources/brands/falcon-brand-products.html" TargetMode="External"/><Relationship Id="rId4197" Type="http://schemas.openxmlformats.org/officeDocument/2006/relationships/hyperlink" Target="http://catalog2.corning.com/LifeSciences/en-GB/shopping/index.aspx" TargetMode="External"/><Relationship Id="rId5248" Type="http://schemas.openxmlformats.org/officeDocument/2006/relationships/hyperlink" Target="http://catalog2.corning.com/LifeSciences/en-GB/shopping/index.aspx" TargetMode="External"/><Relationship Id="rId5455" Type="http://schemas.openxmlformats.org/officeDocument/2006/relationships/hyperlink" Target="http://catalog2.corning.com/LifeSciences/en-GB/shopping/index.aspx" TargetMode="External"/><Relationship Id="rId5662" Type="http://schemas.openxmlformats.org/officeDocument/2006/relationships/hyperlink" Target="http://catalog2.corning.com/LifeSciences/en-GB/shopping/index.aspx" TargetMode="External"/><Relationship Id="rId6506" Type="http://schemas.openxmlformats.org/officeDocument/2006/relationships/hyperlink" Target="http://catalog2.corning.com/LifeSciences/en-GB/shopping/index.aspx" TargetMode="External"/><Relationship Id="rId6713" Type="http://schemas.openxmlformats.org/officeDocument/2006/relationships/hyperlink" Target="http://catalog2.corning.com/LifeSciences/en-GB/shopping/index.aspx" TargetMode="External"/><Relationship Id="rId6920" Type="http://schemas.openxmlformats.org/officeDocument/2006/relationships/hyperlink" Target="http://catalog2.corning.com/LifeSciences/en-GB/shopping/index.aspx" TargetMode="External"/><Relationship Id="rId1858" Type="http://schemas.openxmlformats.org/officeDocument/2006/relationships/hyperlink" Target="http://www.corning.com/worldwide/en/products/life-sciences/resources/brands/falcon-brand-products.html" TargetMode="External"/><Relationship Id="rId4057" Type="http://schemas.openxmlformats.org/officeDocument/2006/relationships/hyperlink" Target="http://catalog2.corning.com/LifeSciences/en-GB/shopping/index.aspx" TargetMode="External"/><Relationship Id="rId4264" Type="http://schemas.openxmlformats.org/officeDocument/2006/relationships/hyperlink" Target="http://catalog2.corning.com/LifeSciences/en-GB/shopping/index.aspx" TargetMode="External"/><Relationship Id="rId4471" Type="http://schemas.openxmlformats.org/officeDocument/2006/relationships/hyperlink" Target="http://catalog2.corning.com/LifeSciences/en-GB/shopping/index.aspx" TargetMode="External"/><Relationship Id="rId5108" Type="http://schemas.openxmlformats.org/officeDocument/2006/relationships/hyperlink" Target="http://catalog2.corning.com/LifeSciences/en-GB/shopping/index.aspx" TargetMode="External"/><Relationship Id="rId5315" Type="http://schemas.openxmlformats.org/officeDocument/2006/relationships/hyperlink" Target="http://catalog2.corning.com/LifeSciences/en-GB/shopping/index.aspx" TargetMode="External"/><Relationship Id="rId5522" Type="http://schemas.openxmlformats.org/officeDocument/2006/relationships/hyperlink" Target="http://catalog2.corning.com/LifeSciences/en-GB/shopping/index.aspx" TargetMode="External"/><Relationship Id="rId8678" Type="http://schemas.openxmlformats.org/officeDocument/2006/relationships/hyperlink" Target="http://catalog2.corning.com/LifeSciences/en-GB/shopping/index.aspx" TargetMode="External"/><Relationship Id="rId8885" Type="http://schemas.openxmlformats.org/officeDocument/2006/relationships/hyperlink" Target="http://catalog2.corning.com/LifeSciences/en-GB/shopping/index.aspx" TargetMode="External"/><Relationship Id="rId2909" Type="http://schemas.openxmlformats.org/officeDocument/2006/relationships/hyperlink" Target="http://www.corning.com/worldwide/en/products/life-sciences/resources/brands/axygen-brand-products.html" TargetMode="External"/><Relationship Id="rId3073" Type="http://schemas.openxmlformats.org/officeDocument/2006/relationships/hyperlink" Target="http://catalog2.corning.com/LifeSciences/en-GB/shopping/index.aspx" TargetMode="External"/><Relationship Id="rId3280" Type="http://schemas.openxmlformats.org/officeDocument/2006/relationships/hyperlink" Target="http://catalog2.corning.com/LifeSciences/en-GB/shopping/index.aspx" TargetMode="External"/><Relationship Id="rId4124" Type="http://schemas.openxmlformats.org/officeDocument/2006/relationships/hyperlink" Target="http://catalog2.corning.com/LifeSciences/en-GB/shopping/index.aspx" TargetMode="External"/><Relationship Id="rId4331" Type="http://schemas.openxmlformats.org/officeDocument/2006/relationships/hyperlink" Target="http://catalog2.corning.com/LifeSciences/en-GB/shopping/index.aspx" TargetMode="External"/><Relationship Id="rId7487" Type="http://schemas.openxmlformats.org/officeDocument/2006/relationships/hyperlink" Target="http://catalog2.corning.com/LifeSciences/en-GB/shopping/index.aspx" TargetMode="External"/><Relationship Id="rId7694" Type="http://schemas.openxmlformats.org/officeDocument/2006/relationships/hyperlink" Target="http://catalog2.corning.com/LifeSciences/en-GB/shopping/index.aspx" TargetMode="External"/><Relationship Id="rId8538" Type="http://schemas.openxmlformats.org/officeDocument/2006/relationships/hyperlink" Target="http://catalog2.corning.com/LifeSciences/en-GB/shopping/index.aspx" TargetMode="External"/><Relationship Id="rId1718" Type="http://schemas.openxmlformats.org/officeDocument/2006/relationships/hyperlink" Target="http://www.corning.com/worldwide/en/products/life-sciences/resources/brands/falcon-brand-products.html" TargetMode="External"/><Relationship Id="rId1925" Type="http://schemas.openxmlformats.org/officeDocument/2006/relationships/hyperlink" Target="http://www.corning.com/worldwide/en/products/life-sciences/resources/brands/falcon-brand-products.html" TargetMode="External"/><Relationship Id="rId3140" Type="http://schemas.openxmlformats.org/officeDocument/2006/relationships/hyperlink" Target="http://catalog2.corning.com/LifeSciences/en-GB/shopping/index.aspx" TargetMode="External"/><Relationship Id="rId6089" Type="http://schemas.openxmlformats.org/officeDocument/2006/relationships/hyperlink" Target="http://catalog2.corning.com/LifeSciences/en-GB/shopping/index.aspx" TargetMode="External"/><Relationship Id="rId6296" Type="http://schemas.openxmlformats.org/officeDocument/2006/relationships/hyperlink" Target="http://catalog2.corning.com/LifeSciences/en-GB/shopping/index.aspx" TargetMode="External"/><Relationship Id="rId7347" Type="http://schemas.openxmlformats.org/officeDocument/2006/relationships/hyperlink" Target="http://catalog2.corning.com/LifeSciences/en-GB/shopping/index.aspx" TargetMode="External"/><Relationship Id="rId8745" Type="http://schemas.openxmlformats.org/officeDocument/2006/relationships/hyperlink" Target="http://catalog2.corning.com/LifeSciences/en-GB/shopping/index.aspx" TargetMode="External"/><Relationship Id="rId8952" Type="http://schemas.openxmlformats.org/officeDocument/2006/relationships/hyperlink" Target="http://catalog2.corning.com/LifeSciences/en-GB/shopping/index.aspx" TargetMode="External"/><Relationship Id="rId6156" Type="http://schemas.openxmlformats.org/officeDocument/2006/relationships/hyperlink" Target="http://catalog2.corning.com/LifeSciences/en-GB/shopping/index.aspx" TargetMode="External"/><Relationship Id="rId7554" Type="http://schemas.openxmlformats.org/officeDocument/2006/relationships/hyperlink" Target="http://catalog2.corning.com/LifeSciences/en-GB/shopping/index.aspx" TargetMode="External"/><Relationship Id="rId7761" Type="http://schemas.openxmlformats.org/officeDocument/2006/relationships/hyperlink" Target="http://catalog2.corning.com/LifeSciences/en-GB/shopping/index.aspx" TargetMode="External"/><Relationship Id="rId8605" Type="http://schemas.openxmlformats.org/officeDocument/2006/relationships/hyperlink" Target="http://catalog2.corning.com/LifeSciences/en-GB/shopping/index.aspx" TargetMode="External"/><Relationship Id="rId8812" Type="http://schemas.openxmlformats.org/officeDocument/2006/relationships/hyperlink" Target="http://catalog2.corning.com/LifeSciences/en-GB/shopping/index.aspx" TargetMode="External"/><Relationship Id="rId2699" Type="http://schemas.openxmlformats.org/officeDocument/2006/relationships/hyperlink" Target="http://www.corning.com/worldwide/en/products/life-sciences/resources/brands/axygen-brand-products.html" TargetMode="External"/><Relationship Id="rId3000" Type="http://schemas.openxmlformats.org/officeDocument/2006/relationships/hyperlink" Target="http://catalog2.corning.com/LifeSciences/en-GB/shopping/index.aspx" TargetMode="External"/><Relationship Id="rId3957" Type="http://schemas.openxmlformats.org/officeDocument/2006/relationships/hyperlink" Target="http://catalog2.corning.com/LifeSciences/en-GB/shopping/index.aspx" TargetMode="External"/><Relationship Id="rId6363" Type="http://schemas.openxmlformats.org/officeDocument/2006/relationships/hyperlink" Target="http://catalog2.corning.com/LifeSciences/en-GB/shopping/index.aspx" TargetMode="External"/><Relationship Id="rId6570" Type="http://schemas.openxmlformats.org/officeDocument/2006/relationships/hyperlink" Target="http://catalog2.corning.com/LifeSciences/en-GB/shopping/index.aspx" TargetMode="External"/><Relationship Id="rId7207" Type="http://schemas.openxmlformats.org/officeDocument/2006/relationships/hyperlink" Target="http://catalog2.corning.com/LifeSciences/en-GB/shopping/index.aspx" TargetMode="External"/><Relationship Id="rId7414" Type="http://schemas.openxmlformats.org/officeDocument/2006/relationships/hyperlink" Target="http://catalog2.corning.com/LifeSciences/en-GB/shopping/index.aspx" TargetMode="External"/><Relationship Id="rId7621" Type="http://schemas.openxmlformats.org/officeDocument/2006/relationships/hyperlink" Target="http://catalog2.corning.com/LifeSciences/en-GB/shopping/index.aspx" TargetMode="External"/><Relationship Id="rId878" Type="http://schemas.openxmlformats.org/officeDocument/2006/relationships/hyperlink" Target="http://catalog2.corning.com/LifeSciences/en-GB/shopping/index.aspx" TargetMode="External"/><Relationship Id="rId2559" Type="http://schemas.openxmlformats.org/officeDocument/2006/relationships/hyperlink" Target="http://www.corning.com/worldwide/en/products/life-sciences/resources/brands/axygen-brand-products.html" TargetMode="External"/><Relationship Id="rId2766" Type="http://schemas.openxmlformats.org/officeDocument/2006/relationships/hyperlink" Target="http://www.corning.com/worldwide/en/products/life-sciences/resources/brands/axygen-brand-products.html" TargetMode="External"/><Relationship Id="rId2973" Type="http://schemas.openxmlformats.org/officeDocument/2006/relationships/hyperlink" Target="http://www.corning.com/worldwide/en/products/life-sciences/resources/brands/axygen-brand-products.html" TargetMode="External"/><Relationship Id="rId3817" Type="http://schemas.openxmlformats.org/officeDocument/2006/relationships/hyperlink" Target="http://catalog2.corning.com/LifeSciences/en-GB/shopping/index.aspx" TargetMode="External"/><Relationship Id="rId5172" Type="http://schemas.openxmlformats.org/officeDocument/2006/relationships/hyperlink" Target="http://catalog2.corning.com/LifeSciences/en-GB/shopping/index.aspx" TargetMode="External"/><Relationship Id="rId6016" Type="http://schemas.openxmlformats.org/officeDocument/2006/relationships/hyperlink" Target="http://catalog2.corning.com/LifeSciences/en-GB/shopping/index.aspx" TargetMode="External"/><Relationship Id="rId6223" Type="http://schemas.openxmlformats.org/officeDocument/2006/relationships/hyperlink" Target="http://catalog2.corning.com/LifeSciences/en-GB/shopping/index.aspx" TargetMode="External"/><Relationship Id="rId6430" Type="http://schemas.openxmlformats.org/officeDocument/2006/relationships/hyperlink" Target="http://catalog2.corning.com/LifeSciences/en-GB/shopping/index.aspx" TargetMode="External"/><Relationship Id="rId9379" Type="http://schemas.openxmlformats.org/officeDocument/2006/relationships/hyperlink" Target="http://catalog2.corning.com/LifeSciences/en-GB/shopping/index.aspx" TargetMode="External"/><Relationship Id="rId738" Type="http://schemas.openxmlformats.org/officeDocument/2006/relationships/hyperlink" Target="http://catalog2.corning.com/LifeSciences/en-GB/shopping/index.aspx" TargetMode="External"/><Relationship Id="rId945" Type="http://schemas.openxmlformats.org/officeDocument/2006/relationships/hyperlink" Target="http://catalog2.corning.com/LifeSciences/en-GB/shopping/index.aspx" TargetMode="External"/><Relationship Id="rId1368" Type="http://schemas.openxmlformats.org/officeDocument/2006/relationships/hyperlink" Target="http://catalog2.corning.com/LifeSciences/en-GB/shopping/index.aspx" TargetMode="External"/><Relationship Id="rId1575" Type="http://schemas.openxmlformats.org/officeDocument/2006/relationships/hyperlink" Target="http://catalog2.corning.com/LifeSciences/en-GB/shopping/index.aspx" TargetMode="External"/><Relationship Id="rId1782" Type="http://schemas.openxmlformats.org/officeDocument/2006/relationships/hyperlink" Target="http://www.corning.com/worldwide/en/products/life-sciences/resources/brands/falcon-brand-products.html" TargetMode="External"/><Relationship Id="rId2419" Type="http://schemas.openxmlformats.org/officeDocument/2006/relationships/hyperlink" Target="http://www.corning.com/worldwide/en/products/life-sciences/resources/brands/axygen-brand-products.html" TargetMode="External"/><Relationship Id="rId2626" Type="http://schemas.openxmlformats.org/officeDocument/2006/relationships/hyperlink" Target="http://www.corning.com/worldwide/en/products/life-sciences/resources/brands/axygen-brand-products.html" TargetMode="External"/><Relationship Id="rId2833" Type="http://schemas.openxmlformats.org/officeDocument/2006/relationships/hyperlink" Target="http://www.corning.com/worldwide/en/products/life-sciences/resources/brands/axygen-brand-products.html" TargetMode="External"/><Relationship Id="rId5032" Type="http://schemas.openxmlformats.org/officeDocument/2006/relationships/hyperlink" Target="http://catalog2.corning.com/LifeSciences/en-GB/shopping/index.aspx" TargetMode="External"/><Relationship Id="rId5989" Type="http://schemas.openxmlformats.org/officeDocument/2006/relationships/hyperlink" Target="http://catalog2.corning.com/LifeSciences/en-GB/shopping/index.aspx" TargetMode="External"/><Relationship Id="rId8188" Type="http://schemas.openxmlformats.org/officeDocument/2006/relationships/hyperlink" Target="http://catalog2.corning.com/LifeSciences/en-GB/shopping/index.aspx" TargetMode="External"/><Relationship Id="rId8395" Type="http://schemas.openxmlformats.org/officeDocument/2006/relationships/hyperlink" Target="http://catalog2.corning.com/LifeSciences/en-GB/shopping/index.aspx" TargetMode="External"/><Relationship Id="rId9239" Type="http://schemas.openxmlformats.org/officeDocument/2006/relationships/hyperlink" Target="http://catalog2.corning.com/LifeSciences/en-GB/shopping/index.aspx" TargetMode="External"/><Relationship Id="rId74" Type="http://schemas.openxmlformats.org/officeDocument/2006/relationships/hyperlink" Target="http://catalog2.corning.com/LifeSciences/en-GB/shopping/index.aspx" TargetMode="External"/><Relationship Id="rId805" Type="http://schemas.openxmlformats.org/officeDocument/2006/relationships/hyperlink" Target="http://catalog2.corning.com/LifeSciences/en-GB/shopping/index.aspx" TargetMode="External"/><Relationship Id="rId1228" Type="http://schemas.openxmlformats.org/officeDocument/2006/relationships/hyperlink" Target="http://catalog2.corning.com/LifeSciences/en-GB/shopping/index.aspx" TargetMode="External"/><Relationship Id="rId1435" Type="http://schemas.openxmlformats.org/officeDocument/2006/relationships/hyperlink" Target="http://catalog2.corning.com/LifeSciences/en-GB/shopping/index.aspx" TargetMode="External"/><Relationship Id="rId4798" Type="http://schemas.openxmlformats.org/officeDocument/2006/relationships/hyperlink" Target="http://catalog2.corning.com/LifeSciences/en-GB/shopping/index.aspx" TargetMode="External"/><Relationship Id="rId8048" Type="http://schemas.openxmlformats.org/officeDocument/2006/relationships/hyperlink" Target="http://catalog2.corning.com/LifeSciences/en-GB/shopping/index.aspx" TargetMode="External"/><Relationship Id="rId8255" Type="http://schemas.openxmlformats.org/officeDocument/2006/relationships/hyperlink" Target="http://catalog2.corning.com/LifeSciences/en-GB/shopping/index.aspx" TargetMode="External"/><Relationship Id="rId8462" Type="http://schemas.openxmlformats.org/officeDocument/2006/relationships/hyperlink" Target="http://catalog2.corning.com/LifeSciences/en-GB/shopping/index.aspx" TargetMode="External"/><Relationship Id="rId9306" Type="http://schemas.openxmlformats.org/officeDocument/2006/relationships/hyperlink" Target="http://catalog2.corning.com/LifeSciences/en-GB/shopping/index.aspx" TargetMode="External"/><Relationship Id="rId1642" Type="http://schemas.openxmlformats.org/officeDocument/2006/relationships/hyperlink" Target="http://catalog2.corning.com/LifeSciences/en-GB/shopping/index.aspx" TargetMode="External"/><Relationship Id="rId2900" Type="http://schemas.openxmlformats.org/officeDocument/2006/relationships/hyperlink" Target="http://www.corning.com/worldwide/en/products/life-sciences/resources/brands/axygen-brand-products.html" TargetMode="External"/><Relationship Id="rId5849" Type="http://schemas.openxmlformats.org/officeDocument/2006/relationships/hyperlink" Target="http://catalog2.corning.com/LifeSciences/en-GB/shopping/index.aspx" TargetMode="External"/><Relationship Id="rId7064" Type="http://schemas.openxmlformats.org/officeDocument/2006/relationships/hyperlink" Target="http://catalog2.corning.com/LifeSciences/en-GB/shopping/index.aspx" TargetMode="External"/><Relationship Id="rId7271" Type="http://schemas.openxmlformats.org/officeDocument/2006/relationships/hyperlink" Target="http://catalog2.corning.com/LifeSciences/en-GB/shopping/index.aspx" TargetMode="External"/><Relationship Id="rId8115" Type="http://schemas.openxmlformats.org/officeDocument/2006/relationships/hyperlink" Target="http://catalog2.corning.com/LifeSciences/en-GB/shopping/index.aspx" TargetMode="External"/><Relationship Id="rId8322" Type="http://schemas.openxmlformats.org/officeDocument/2006/relationships/hyperlink" Target="http://catalog2.corning.com/LifeSciences/en-GB/shopping/index.aspx" TargetMode="External"/><Relationship Id="rId1502" Type="http://schemas.openxmlformats.org/officeDocument/2006/relationships/hyperlink" Target="http://catalog2.corning.com/LifeSciences/en-GB/shopping/index.aspx" TargetMode="External"/><Relationship Id="rId4658" Type="http://schemas.openxmlformats.org/officeDocument/2006/relationships/hyperlink" Target="http://catalog2.corning.com/LifeSciences/en-GB/shopping/index.aspx" TargetMode="External"/><Relationship Id="rId4865" Type="http://schemas.openxmlformats.org/officeDocument/2006/relationships/hyperlink" Target="http://catalog2.corning.com/LifeSciences/en-GB/shopping/index.aspx" TargetMode="External"/><Relationship Id="rId5709" Type="http://schemas.openxmlformats.org/officeDocument/2006/relationships/hyperlink" Target="http://catalog2.corning.com/LifeSciences/en-GB/shopping/index.aspx" TargetMode="External"/><Relationship Id="rId5916" Type="http://schemas.openxmlformats.org/officeDocument/2006/relationships/hyperlink" Target="http://catalog2.corning.com/LifeSciences/en-GB/shopping/index.aspx" TargetMode="External"/><Relationship Id="rId6080" Type="http://schemas.openxmlformats.org/officeDocument/2006/relationships/hyperlink" Target="http://catalog2.corning.com/LifeSciences/en-GB/shopping/index.aspx" TargetMode="External"/><Relationship Id="rId7131" Type="http://schemas.openxmlformats.org/officeDocument/2006/relationships/hyperlink" Target="http://catalog2.corning.com/LifeSciences/en-GB/shopping/index.aspx" TargetMode="External"/><Relationship Id="rId388" Type="http://schemas.openxmlformats.org/officeDocument/2006/relationships/hyperlink" Target="http://catalog2.corning.com/LifeSciences/en-GB/shopping/index.aspx" TargetMode="External"/><Relationship Id="rId2069" Type="http://schemas.openxmlformats.org/officeDocument/2006/relationships/hyperlink" Target="http://www.corning.com/worldwide/en/products/life-sciences/resources/brands/falcon-brand-products.html" TargetMode="External"/><Relationship Id="rId3467" Type="http://schemas.openxmlformats.org/officeDocument/2006/relationships/hyperlink" Target="http://catalog2.corning.com/LifeSciences/en-GB/shopping/index.aspx" TargetMode="External"/><Relationship Id="rId3674" Type="http://schemas.openxmlformats.org/officeDocument/2006/relationships/hyperlink" Target="http://catalog2.corning.com/LifeSciences/en-GB/shopping/index.aspx" TargetMode="External"/><Relationship Id="rId3881" Type="http://schemas.openxmlformats.org/officeDocument/2006/relationships/hyperlink" Target="http://catalog2.corning.com/LifeSciences/en-GB/shopping/index.aspx" TargetMode="External"/><Relationship Id="rId4518" Type="http://schemas.openxmlformats.org/officeDocument/2006/relationships/hyperlink" Target="http://catalog2.corning.com/LifeSciences/en-GB/shopping/index.aspx" TargetMode="External"/><Relationship Id="rId4725" Type="http://schemas.openxmlformats.org/officeDocument/2006/relationships/hyperlink" Target="http://catalog2.corning.com/LifeSciences/en-GB/shopping/index.aspx" TargetMode="External"/><Relationship Id="rId4932" Type="http://schemas.openxmlformats.org/officeDocument/2006/relationships/hyperlink" Target="http://catalog2.corning.com/LifeSciences/en-GB/shopping/index.aspx" TargetMode="External"/><Relationship Id="rId9096" Type="http://schemas.openxmlformats.org/officeDocument/2006/relationships/hyperlink" Target="http://catalog2.corning.com/LifeSciences/en-GB/shopping/index.aspx" TargetMode="External"/><Relationship Id="rId595" Type="http://schemas.openxmlformats.org/officeDocument/2006/relationships/hyperlink" Target="http://catalog2.corning.com/LifeSciences/en-GB/shopping/index.aspx" TargetMode="External"/><Relationship Id="rId2276" Type="http://schemas.openxmlformats.org/officeDocument/2006/relationships/hyperlink" Target="http://www.corning.com/worldwide/en/products/life-sciences/resources/brands/axygen-brand-products.html" TargetMode="External"/><Relationship Id="rId2483" Type="http://schemas.openxmlformats.org/officeDocument/2006/relationships/hyperlink" Target="http://www.corning.com/worldwide/en/products/life-sciences/resources/brands/axygen-brand-products.html" TargetMode="External"/><Relationship Id="rId2690" Type="http://schemas.openxmlformats.org/officeDocument/2006/relationships/hyperlink" Target="http://www.corning.com/worldwide/en/products/life-sciences/resources/brands/axygen-brand-products.html" TargetMode="External"/><Relationship Id="rId3327" Type="http://schemas.openxmlformats.org/officeDocument/2006/relationships/hyperlink" Target="http://catalog2.corning.com/LifeSciences/en-GB/shopping/index.aspx" TargetMode="External"/><Relationship Id="rId3534" Type="http://schemas.openxmlformats.org/officeDocument/2006/relationships/hyperlink" Target="http://catalog2.corning.com/LifeSciences/en-GB/shopping/index.aspx" TargetMode="External"/><Relationship Id="rId3741" Type="http://schemas.openxmlformats.org/officeDocument/2006/relationships/hyperlink" Target="http://catalog2.corning.com/LifeSciences/en-GB/shopping/index.aspx" TargetMode="External"/><Relationship Id="rId6897" Type="http://schemas.openxmlformats.org/officeDocument/2006/relationships/hyperlink" Target="http://catalog2.corning.com/LifeSciences/en-GB/shopping/index.aspx" TargetMode="External"/><Relationship Id="rId7948" Type="http://schemas.openxmlformats.org/officeDocument/2006/relationships/hyperlink" Target="http://catalog2.corning.com/LifeSciences/en-GB/shopping/index.aspx" TargetMode="External"/><Relationship Id="rId248" Type="http://schemas.openxmlformats.org/officeDocument/2006/relationships/hyperlink" Target="http://catalog2.corning.com/LifeSciences/en-GB/shopping/index.aspx" TargetMode="External"/><Relationship Id="rId455" Type="http://schemas.openxmlformats.org/officeDocument/2006/relationships/hyperlink" Target="http://catalog2.corning.com/LifeSciences/en-GB/shopping/index.aspx" TargetMode="External"/><Relationship Id="rId662" Type="http://schemas.openxmlformats.org/officeDocument/2006/relationships/hyperlink" Target="http://catalog2.corning.com/LifeSciences/en-GB/shopping/index.aspx" TargetMode="External"/><Relationship Id="rId1085" Type="http://schemas.openxmlformats.org/officeDocument/2006/relationships/hyperlink" Target="http://catalog2.corning.com/LifeSciences/en-GB/shopping/index.aspx" TargetMode="External"/><Relationship Id="rId1292" Type="http://schemas.openxmlformats.org/officeDocument/2006/relationships/hyperlink" Target="http://catalog2.corning.com/LifeSciences/en-GB/shopping/index.aspx" TargetMode="External"/><Relationship Id="rId2136" Type="http://schemas.openxmlformats.org/officeDocument/2006/relationships/hyperlink" Target="http://www.corning.com/worldwide/en/products/life-sciences/resources/brands/falcon-brand-products.html" TargetMode="External"/><Relationship Id="rId2343" Type="http://schemas.openxmlformats.org/officeDocument/2006/relationships/hyperlink" Target="http://www.corning.com/worldwide/en/products/life-sciences/resources/brands/axygen-brand-products.html" TargetMode="External"/><Relationship Id="rId2550" Type="http://schemas.openxmlformats.org/officeDocument/2006/relationships/hyperlink" Target="http://www.corning.com/worldwide/en/products/life-sciences/resources/brands/axygen-brand-products.html" TargetMode="External"/><Relationship Id="rId3601" Type="http://schemas.openxmlformats.org/officeDocument/2006/relationships/hyperlink" Target="http://catalog2.corning.com/LifeSciences/en-GB/shopping/index.aspx" TargetMode="External"/><Relationship Id="rId5499" Type="http://schemas.openxmlformats.org/officeDocument/2006/relationships/hyperlink" Target="http://catalog2.corning.com/LifeSciences/en-GB/shopping/index.aspx" TargetMode="External"/><Relationship Id="rId6757" Type="http://schemas.openxmlformats.org/officeDocument/2006/relationships/hyperlink" Target="http://catalog2.corning.com/LifeSciences/en-GB/shopping/index.aspx" TargetMode="External"/><Relationship Id="rId6964" Type="http://schemas.openxmlformats.org/officeDocument/2006/relationships/hyperlink" Target="http://catalog2.corning.com/LifeSciences/en-GB/shopping/index.aspx" TargetMode="External"/><Relationship Id="rId7808" Type="http://schemas.openxmlformats.org/officeDocument/2006/relationships/hyperlink" Target="http://catalog2.corning.com/LifeSciences/en-GB/shopping/index.aspx" TargetMode="External"/><Relationship Id="rId9163" Type="http://schemas.openxmlformats.org/officeDocument/2006/relationships/hyperlink" Target="http://catalog2.corning.com/LifeSciences/en-GB/shopping/index.aspx" TargetMode="External"/><Relationship Id="rId9370" Type="http://schemas.openxmlformats.org/officeDocument/2006/relationships/hyperlink" Target="http://catalog2.corning.com/LifeSciences/en-GB/shopping/index.aspx" TargetMode="External"/><Relationship Id="rId108" Type="http://schemas.openxmlformats.org/officeDocument/2006/relationships/hyperlink" Target="http://catalog2.corning.com/LifeSciences/en-GB/shopping/index.aspx" TargetMode="External"/><Relationship Id="rId315" Type="http://schemas.openxmlformats.org/officeDocument/2006/relationships/hyperlink" Target="http://catalog2.corning.com/LifeSciences/en-GB/shopping/index.aspx" TargetMode="External"/><Relationship Id="rId522" Type="http://schemas.openxmlformats.org/officeDocument/2006/relationships/hyperlink" Target="http://catalog2.corning.com/LifeSciences/en-GB/shopping/index.aspx" TargetMode="External"/><Relationship Id="rId1152" Type="http://schemas.openxmlformats.org/officeDocument/2006/relationships/hyperlink" Target="http://catalog2.corning.com/LifeSciences/en-GB/shopping/index.aspx" TargetMode="External"/><Relationship Id="rId2203" Type="http://schemas.openxmlformats.org/officeDocument/2006/relationships/hyperlink" Target="http://www.corning.com/worldwide/en/products/life-sciences/resources/brands/falcon-brand-products.html" TargetMode="External"/><Relationship Id="rId2410" Type="http://schemas.openxmlformats.org/officeDocument/2006/relationships/hyperlink" Target="http://www.corning.com/worldwide/en/products/life-sciences/resources/brands/axygen-brand-products.html" TargetMode="External"/><Relationship Id="rId5359" Type="http://schemas.openxmlformats.org/officeDocument/2006/relationships/hyperlink" Target="http://catalog2.corning.com/LifeSciences/en-GB/shopping/index.aspx" TargetMode="External"/><Relationship Id="rId5566" Type="http://schemas.openxmlformats.org/officeDocument/2006/relationships/hyperlink" Target="http://catalog2.corning.com/LifeSciences/en-GB/shopping/index.aspx" TargetMode="External"/><Relationship Id="rId5773" Type="http://schemas.openxmlformats.org/officeDocument/2006/relationships/hyperlink" Target="http://catalog2.corning.com/LifeSciences/en-GB/shopping/index.aspx" TargetMode="External"/><Relationship Id="rId6617" Type="http://schemas.openxmlformats.org/officeDocument/2006/relationships/hyperlink" Target="http://catalog2.corning.com/LifeSciences/en-GB/shopping/index.aspx" TargetMode="External"/><Relationship Id="rId9023" Type="http://schemas.openxmlformats.org/officeDocument/2006/relationships/hyperlink" Target="http://catalog2.corning.com/LifeSciences/en-GB/shopping/index.aspx" TargetMode="External"/><Relationship Id="rId9230" Type="http://schemas.openxmlformats.org/officeDocument/2006/relationships/hyperlink" Target="http://catalog2.corning.com/LifeSciences/en-GB/shopping/index.aspx" TargetMode="External"/><Relationship Id="rId1012" Type="http://schemas.openxmlformats.org/officeDocument/2006/relationships/hyperlink" Target="http://catalog2.corning.com/LifeSciences/en-GB/shopping/index.aspx" TargetMode="External"/><Relationship Id="rId4168" Type="http://schemas.openxmlformats.org/officeDocument/2006/relationships/hyperlink" Target="http://catalog2.corning.com/LifeSciences/en-GB/shopping/index.aspx" TargetMode="External"/><Relationship Id="rId4375" Type="http://schemas.openxmlformats.org/officeDocument/2006/relationships/hyperlink" Target="http://catalog2.corning.com/LifeSciences/en-GB/shopping/index.aspx" TargetMode="External"/><Relationship Id="rId5219" Type="http://schemas.openxmlformats.org/officeDocument/2006/relationships/hyperlink" Target="http://catalog2.corning.com/LifeSciences/en-GB/shopping/index.aspx" TargetMode="External"/><Relationship Id="rId5426" Type="http://schemas.openxmlformats.org/officeDocument/2006/relationships/hyperlink" Target="http://catalog2.corning.com/LifeSciences/en-GB/shopping/index.aspx" TargetMode="External"/><Relationship Id="rId5980" Type="http://schemas.openxmlformats.org/officeDocument/2006/relationships/hyperlink" Target="http://catalog2.corning.com/LifeSciences/en-GB/shopping/index.aspx" TargetMode="External"/><Relationship Id="rId6824" Type="http://schemas.openxmlformats.org/officeDocument/2006/relationships/hyperlink" Target="http://catalog2.corning.com/LifeSciences/en-GB/shopping/index.aspx" TargetMode="External"/><Relationship Id="rId1969" Type="http://schemas.openxmlformats.org/officeDocument/2006/relationships/hyperlink" Target="http://www.corning.com/worldwide/en/products/life-sciences/resources/brands/falcon-brand-products.html" TargetMode="External"/><Relationship Id="rId3184" Type="http://schemas.openxmlformats.org/officeDocument/2006/relationships/hyperlink" Target="http://catalog2.corning.com/LifeSciences/en-GB/shopping/index.aspx" TargetMode="External"/><Relationship Id="rId4028" Type="http://schemas.openxmlformats.org/officeDocument/2006/relationships/hyperlink" Target="http://catalog2.corning.com/LifeSciences/en-GB/shopping/index.aspx" TargetMode="External"/><Relationship Id="rId4235" Type="http://schemas.openxmlformats.org/officeDocument/2006/relationships/hyperlink" Target="http://catalog2.corning.com/LifeSciences/en-GB/shopping/index.aspx" TargetMode="External"/><Relationship Id="rId4582" Type="http://schemas.openxmlformats.org/officeDocument/2006/relationships/hyperlink" Target="http://catalog2.corning.com/LifeSciences/en-GB/shopping/index.aspx" TargetMode="External"/><Relationship Id="rId5633" Type="http://schemas.openxmlformats.org/officeDocument/2006/relationships/hyperlink" Target="http://catalog2.corning.com/LifeSciences/en-GB/shopping/index.aspx" TargetMode="External"/><Relationship Id="rId5840" Type="http://schemas.openxmlformats.org/officeDocument/2006/relationships/hyperlink" Target="http://catalog2.corning.com/LifeSciences/en-GB/shopping/index.aspx" TargetMode="External"/><Relationship Id="rId8789" Type="http://schemas.openxmlformats.org/officeDocument/2006/relationships/hyperlink" Target="http://catalog2.corning.com/LifeSciences/en-GB/shopping/index.aspx" TargetMode="External"/><Relationship Id="rId8996" Type="http://schemas.openxmlformats.org/officeDocument/2006/relationships/hyperlink" Target="http://catalog2.corning.com/LifeSciences/en-GB/shopping/index.aspx" TargetMode="External"/><Relationship Id="rId1829" Type="http://schemas.openxmlformats.org/officeDocument/2006/relationships/hyperlink" Target="http://www.corning.com/worldwide/en/products/life-sciences/resources/brands/falcon-brand-products.html" TargetMode="External"/><Relationship Id="rId3391" Type="http://schemas.openxmlformats.org/officeDocument/2006/relationships/hyperlink" Target="http://catalog2.corning.com/LifeSciences/en-GB/shopping/index.aspx" TargetMode="External"/><Relationship Id="rId4442" Type="http://schemas.openxmlformats.org/officeDocument/2006/relationships/hyperlink" Target="http://catalog2.corning.com/LifeSciences/en-GB/shopping/index.aspx" TargetMode="External"/><Relationship Id="rId5700" Type="http://schemas.openxmlformats.org/officeDocument/2006/relationships/hyperlink" Target="http://catalog2.corning.com/LifeSciences/en-GB/shopping/index.aspx" TargetMode="External"/><Relationship Id="rId7598" Type="http://schemas.openxmlformats.org/officeDocument/2006/relationships/hyperlink" Target="http://catalog2.corning.com/LifeSciences/en-GB/shopping/index.aspx" TargetMode="External"/><Relationship Id="rId8649" Type="http://schemas.openxmlformats.org/officeDocument/2006/relationships/hyperlink" Target="http://catalog2.corning.com/LifeSciences/en-GB/shopping/index.aspx" TargetMode="External"/><Relationship Id="rId8856" Type="http://schemas.openxmlformats.org/officeDocument/2006/relationships/hyperlink" Target="http://catalog2.corning.com/LifeSciences/en-GB/shopping/index.aspx" TargetMode="External"/><Relationship Id="rId3044" Type="http://schemas.openxmlformats.org/officeDocument/2006/relationships/hyperlink" Target="http://catalog2.corning.com/LifeSciences/en-GB/shopping/index.aspx" TargetMode="External"/><Relationship Id="rId3251" Type="http://schemas.openxmlformats.org/officeDocument/2006/relationships/hyperlink" Target="http://catalog2.corning.com/LifeSciences/en-GB/shopping/index.aspx" TargetMode="External"/><Relationship Id="rId4302" Type="http://schemas.openxmlformats.org/officeDocument/2006/relationships/hyperlink" Target="http://catalog2.corning.com/LifeSciences/en-GB/shopping/index.aspx" TargetMode="External"/><Relationship Id="rId7458" Type="http://schemas.openxmlformats.org/officeDocument/2006/relationships/hyperlink" Target="http://catalog2.corning.com/LifeSciences/en-GB/shopping/index.aspx" TargetMode="External"/><Relationship Id="rId7665" Type="http://schemas.openxmlformats.org/officeDocument/2006/relationships/hyperlink" Target="http://catalog2.corning.com/LifeSciences/en-GB/shopping/index.aspx" TargetMode="External"/><Relationship Id="rId7872" Type="http://schemas.openxmlformats.org/officeDocument/2006/relationships/hyperlink" Target="http://catalog2.corning.com/LifeSciences/en-GB/shopping/index.aspx" TargetMode="External"/><Relationship Id="rId8509" Type="http://schemas.openxmlformats.org/officeDocument/2006/relationships/hyperlink" Target="http://catalog2.corning.com/LifeSciences/en-GB/shopping/index.aspx" TargetMode="External"/><Relationship Id="rId8716" Type="http://schemas.openxmlformats.org/officeDocument/2006/relationships/hyperlink" Target="http://catalog2.corning.com/LifeSciences/en-GB/shopping/index.aspx" TargetMode="External"/><Relationship Id="rId8923" Type="http://schemas.openxmlformats.org/officeDocument/2006/relationships/hyperlink" Target="http://catalog2.corning.com/LifeSciences/en-GB/shopping/index.aspx" TargetMode="External"/><Relationship Id="rId172" Type="http://schemas.openxmlformats.org/officeDocument/2006/relationships/hyperlink" Target="http://catalog2.corning.com/LifeSciences/en-GB/shopping/index.aspx" TargetMode="External"/><Relationship Id="rId2060" Type="http://schemas.openxmlformats.org/officeDocument/2006/relationships/hyperlink" Target="http://www.corning.com/worldwide/en/products/life-sciences/resources/brands/falcon-brand-products.html" TargetMode="External"/><Relationship Id="rId3111" Type="http://schemas.openxmlformats.org/officeDocument/2006/relationships/hyperlink" Target="http://catalog2.corning.com/LifeSciences/en-GB/shopping/index.aspx" TargetMode="External"/><Relationship Id="rId6267" Type="http://schemas.openxmlformats.org/officeDocument/2006/relationships/hyperlink" Target="http://catalog2.corning.com/LifeSciences/en-GB/shopping/index.aspx" TargetMode="External"/><Relationship Id="rId6474" Type="http://schemas.openxmlformats.org/officeDocument/2006/relationships/hyperlink" Target="http://catalog2.corning.com/LifeSciences/en-GB/shopping/index.aspx" TargetMode="External"/><Relationship Id="rId6681" Type="http://schemas.openxmlformats.org/officeDocument/2006/relationships/hyperlink" Target="http://catalog2.corning.com/LifeSciences/en-GB/shopping/index.aspx" TargetMode="External"/><Relationship Id="rId7318" Type="http://schemas.openxmlformats.org/officeDocument/2006/relationships/hyperlink" Target="http://catalog2.corning.com/LifeSciences/en-GB/shopping/index.aspx" TargetMode="External"/><Relationship Id="rId7525" Type="http://schemas.openxmlformats.org/officeDocument/2006/relationships/hyperlink" Target="http://catalog2.corning.com/LifeSciences/en-GB/shopping/index.aspx" TargetMode="External"/><Relationship Id="rId7732" Type="http://schemas.openxmlformats.org/officeDocument/2006/relationships/hyperlink" Target="http://catalog2.corning.com/LifeSciences/en-GB/shopping/index.aspx" TargetMode="External"/><Relationship Id="rId989" Type="http://schemas.openxmlformats.org/officeDocument/2006/relationships/hyperlink" Target="http://catalog2.corning.com/LifeSciences/en-GB/shopping/index.aspx" TargetMode="External"/><Relationship Id="rId2877" Type="http://schemas.openxmlformats.org/officeDocument/2006/relationships/hyperlink" Target="http://www.corning.com/worldwide/en/products/life-sciences/resources/brands/axygen-brand-products.html" TargetMode="External"/><Relationship Id="rId5076" Type="http://schemas.openxmlformats.org/officeDocument/2006/relationships/hyperlink" Target="http://catalog2.corning.com/LifeSciences/en-GB/shopping/index.aspx" TargetMode="External"/><Relationship Id="rId5283" Type="http://schemas.openxmlformats.org/officeDocument/2006/relationships/hyperlink" Target="http://catalog2.corning.com/LifeSciences/en-GB/shopping/index.aspx" TargetMode="External"/><Relationship Id="rId5490" Type="http://schemas.openxmlformats.org/officeDocument/2006/relationships/hyperlink" Target="http://catalog2.corning.com/LifeSciences/en-GB/shopping/index.aspx" TargetMode="External"/><Relationship Id="rId6127" Type="http://schemas.openxmlformats.org/officeDocument/2006/relationships/hyperlink" Target="http://catalog2.corning.com/LifeSciences/en-GB/shopping/index.aspx" TargetMode="External"/><Relationship Id="rId6334" Type="http://schemas.openxmlformats.org/officeDocument/2006/relationships/hyperlink" Target="http://catalog2.corning.com/LifeSciences/en-GB/shopping/index.aspx" TargetMode="External"/><Relationship Id="rId6541" Type="http://schemas.openxmlformats.org/officeDocument/2006/relationships/hyperlink" Target="http://catalog2.corning.com/LifeSciences/en-GB/shopping/index.aspx" TargetMode="External"/><Relationship Id="rId849" Type="http://schemas.openxmlformats.org/officeDocument/2006/relationships/hyperlink" Target="http://catalog2.corning.com/LifeSciences/en-GB/shopping/index.aspx" TargetMode="External"/><Relationship Id="rId1479" Type="http://schemas.openxmlformats.org/officeDocument/2006/relationships/hyperlink" Target="http://catalog2.corning.com/LifeSciences/en-GB/shopping/index.aspx" TargetMode="External"/><Relationship Id="rId1686" Type="http://schemas.openxmlformats.org/officeDocument/2006/relationships/hyperlink" Target="http://www.corning.com/worldwide/en/products/life-sciences/resources/brands/falcon-brand-products.html" TargetMode="External"/><Relationship Id="rId3928" Type="http://schemas.openxmlformats.org/officeDocument/2006/relationships/hyperlink" Target="http://catalog2.corning.com/LifeSciences/en-GB/shopping/index.aspx" TargetMode="External"/><Relationship Id="rId4092" Type="http://schemas.openxmlformats.org/officeDocument/2006/relationships/hyperlink" Target="http://catalog2.corning.com/LifeSciences/en-GB/shopping/index.aspx" TargetMode="External"/><Relationship Id="rId5143" Type="http://schemas.openxmlformats.org/officeDocument/2006/relationships/hyperlink" Target="http://catalog2.corning.com/LifeSciences/en-GB/shopping/index.aspx" TargetMode="External"/><Relationship Id="rId5350" Type="http://schemas.openxmlformats.org/officeDocument/2006/relationships/hyperlink" Target="http://catalog2.corning.com/LifeSciences/en-GB/shopping/index.aspx" TargetMode="External"/><Relationship Id="rId6401" Type="http://schemas.openxmlformats.org/officeDocument/2006/relationships/hyperlink" Target="http://catalog2.corning.com/LifeSciences/en-GB/shopping/index.aspx" TargetMode="External"/><Relationship Id="rId8299" Type="http://schemas.openxmlformats.org/officeDocument/2006/relationships/hyperlink" Target="http://catalog2.corning.com/LifeSciences/en-GB/shopping/index.aspx" TargetMode="External"/><Relationship Id="rId1339" Type="http://schemas.openxmlformats.org/officeDocument/2006/relationships/hyperlink" Target="http://catalog2.corning.com/LifeSciences/en-GB/shopping/index.aspx" TargetMode="External"/><Relationship Id="rId1893" Type="http://schemas.openxmlformats.org/officeDocument/2006/relationships/hyperlink" Target="http://www.corning.com/worldwide/en/products/life-sciences/resources/brands/falcon-brand-products.html" TargetMode="External"/><Relationship Id="rId2737" Type="http://schemas.openxmlformats.org/officeDocument/2006/relationships/hyperlink" Target="http://www.corning.com/worldwide/en/products/life-sciences/resources/brands/axygen-brand-products.html" TargetMode="External"/><Relationship Id="rId2944" Type="http://schemas.openxmlformats.org/officeDocument/2006/relationships/hyperlink" Target="http://www.corning.com/worldwide/en/products/life-sciences/resources/brands/axygen-brand-products.html" TargetMode="External"/><Relationship Id="rId5003" Type="http://schemas.openxmlformats.org/officeDocument/2006/relationships/hyperlink" Target="http://catalog2.corning.com/LifeSciences/en-GB/shopping/index.aspx" TargetMode="External"/><Relationship Id="rId5210" Type="http://schemas.openxmlformats.org/officeDocument/2006/relationships/hyperlink" Target="http://catalog2.corning.com/LifeSciences/en-GB/shopping/index.aspx" TargetMode="External"/><Relationship Id="rId8159" Type="http://schemas.openxmlformats.org/officeDocument/2006/relationships/hyperlink" Target="http://catalog2.corning.com/LifeSciences/en-GB/shopping/index.aspx" TargetMode="External"/><Relationship Id="rId8366" Type="http://schemas.openxmlformats.org/officeDocument/2006/relationships/hyperlink" Target="http://catalog2.corning.com/LifeSciences/en-GB/shopping/index.aspx" TargetMode="External"/><Relationship Id="rId709" Type="http://schemas.openxmlformats.org/officeDocument/2006/relationships/hyperlink" Target="http://catalog2.corning.com/LifeSciences/en-GB/shopping/index.aspx" TargetMode="External"/><Relationship Id="rId916" Type="http://schemas.openxmlformats.org/officeDocument/2006/relationships/hyperlink" Target="http://catalog2.corning.com/LifeSciences/en-GB/shopping/index.aspx" TargetMode="External"/><Relationship Id="rId1546" Type="http://schemas.openxmlformats.org/officeDocument/2006/relationships/hyperlink" Target="http://catalog2.corning.com/LifeSciences/en-GB/shopping/index.aspx" TargetMode="External"/><Relationship Id="rId1753" Type="http://schemas.openxmlformats.org/officeDocument/2006/relationships/hyperlink" Target="http://www.corning.com/worldwide/en/products/life-sciences/resources/brands/falcon-brand-products.html" TargetMode="External"/><Relationship Id="rId1960" Type="http://schemas.openxmlformats.org/officeDocument/2006/relationships/hyperlink" Target="http://www.corning.com/worldwide/en/products/life-sciences/resources/brands/falcon-brand-products.html" TargetMode="External"/><Relationship Id="rId2804" Type="http://schemas.openxmlformats.org/officeDocument/2006/relationships/hyperlink" Target="http://www.corning.com/worldwide/en/products/life-sciences/resources/brands/axygen-brand-products.html" TargetMode="External"/><Relationship Id="rId7175" Type="http://schemas.openxmlformats.org/officeDocument/2006/relationships/hyperlink" Target="http://catalog2.corning.com/LifeSciences/en-GB/shopping/index.aspx" TargetMode="External"/><Relationship Id="rId8019" Type="http://schemas.openxmlformats.org/officeDocument/2006/relationships/hyperlink" Target="http://catalog2.corning.com/LifeSciences/en-GB/shopping/index.aspx" TargetMode="External"/><Relationship Id="rId8573" Type="http://schemas.openxmlformats.org/officeDocument/2006/relationships/hyperlink" Target="http://catalog2.corning.com/LifeSciences/en-GB/shopping/index.aspx" TargetMode="External"/><Relationship Id="rId8780" Type="http://schemas.openxmlformats.org/officeDocument/2006/relationships/hyperlink" Target="http://catalog2.corning.com/LifeSciences/en-GB/shopping/index.aspx" TargetMode="External"/><Relationship Id="rId45" Type="http://schemas.openxmlformats.org/officeDocument/2006/relationships/hyperlink" Target="http://catalog2.corning.com/LifeSciences/en-GB/shopping/index.aspx" TargetMode="External"/><Relationship Id="rId1406" Type="http://schemas.openxmlformats.org/officeDocument/2006/relationships/hyperlink" Target="http://catalog2.corning.com/LifeSciences/en-GB/shopping/index.aspx" TargetMode="External"/><Relationship Id="rId1613" Type="http://schemas.openxmlformats.org/officeDocument/2006/relationships/hyperlink" Target="http://catalog2.corning.com/LifeSciences/en-GB/shopping/index.aspx" TargetMode="External"/><Relationship Id="rId1820" Type="http://schemas.openxmlformats.org/officeDocument/2006/relationships/hyperlink" Target="http://www.corning.com/worldwide/en/products/life-sciences/resources/brands/falcon-brand-products.html" TargetMode="External"/><Relationship Id="rId4769" Type="http://schemas.openxmlformats.org/officeDocument/2006/relationships/hyperlink" Target="http://catalog2.corning.com/LifeSciences/en-GB/shopping/index.aspx" TargetMode="External"/><Relationship Id="rId4976" Type="http://schemas.openxmlformats.org/officeDocument/2006/relationships/hyperlink" Target="http://catalog2.corning.com/LifeSciences/en-GB/shopping/index.aspx" TargetMode="External"/><Relationship Id="rId7382" Type="http://schemas.openxmlformats.org/officeDocument/2006/relationships/hyperlink" Target="http://catalog2.corning.com/LifeSciences/en-GB/shopping/index.aspx" TargetMode="External"/><Relationship Id="rId8226" Type="http://schemas.openxmlformats.org/officeDocument/2006/relationships/hyperlink" Target="http://catalog2.corning.com/LifeSciences/en-GB/shopping/index.aspx" TargetMode="External"/><Relationship Id="rId8433" Type="http://schemas.openxmlformats.org/officeDocument/2006/relationships/hyperlink" Target="http://catalog2.corning.com/LifeSciences/en-GB/shopping/index.aspx" TargetMode="External"/><Relationship Id="rId8640" Type="http://schemas.openxmlformats.org/officeDocument/2006/relationships/hyperlink" Target="http://catalog2.corning.com/LifeSciences/en-GB/shopping/index.aspx" TargetMode="External"/><Relationship Id="rId3578" Type="http://schemas.openxmlformats.org/officeDocument/2006/relationships/hyperlink" Target="http://catalog2.corning.com/LifeSciences/en-GB/shopping/index.aspx" TargetMode="External"/><Relationship Id="rId3785" Type="http://schemas.openxmlformats.org/officeDocument/2006/relationships/hyperlink" Target="http://catalog2.corning.com/LifeSciences/en-GB/shopping/index.aspx" TargetMode="External"/><Relationship Id="rId3992" Type="http://schemas.openxmlformats.org/officeDocument/2006/relationships/hyperlink" Target="http://catalog2.corning.com/LifeSciences/en-GB/shopping/index.aspx" TargetMode="External"/><Relationship Id="rId4629" Type="http://schemas.openxmlformats.org/officeDocument/2006/relationships/hyperlink" Target="http://catalog2.corning.com/LifeSciences/en-GB/shopping/index.aspx" TargetMode="External"/><Relationship Id="rId4836" Type="http://schemas.openxmlformats.org/officeDocument/2006/relationships/hyperlink" Target="http://catalog2.corning.com/LifeSciences/en-GB/shopping/index.aspx" TargetMode="External"/><Relationship Id="rId6191" Type="http://schemas.openxmlformats.org/officeDocument/2006/relationships/hyperlink" Target="http://catalog2.corning.com/LifeSciences/en-GB/shopping/index.aspx" TargetMode="External"/><Relationship Id="rId7035" Type="http://schemas.openxmlformats.org/officeDocument/2006/relationships/hyperlink" Target="http://catalog2.corning.com/LifeSciences/en-GB/shopping/index.aspx" TargetMode="External"/><Relationship Id="rId7242" Type="http://schemas.openxmlformats.org/officeDocument/2006/relationships/hyperlink" Target="http://catalog2.corning.com/LifeSciences/en-GB/shopping/index.aspx" TargetMode="External"/><Relationship Id="rId8500" Type="http://schemas.openxmlformats.org/officeDocument/2006/relationships/hyperlink" Target="http://catalog2.corning.com/LifeSciences/en-GB/shopping/index.aspx" TargetMode="External"/><Relationship Id="rId499" Type="http://schemas.openxmlformats.org/officeDocument/2006/relationships/hyperlink" Target="http://catalog2.corning.com/LifeSciences/en-GB/shopping/index.aspx" TargetMode="External"/><Relationship Id="rId2387" Type="http://schemas.openxmlformats.org/officeDocument/2006/relationships/hyperlink" Target="http://www.corning.com/worldwide/en/products/life-sciences/resources/brands/axygen-brand-products.html" TargetMode="External"/><Relationship Id="rId2594" Type="http://schemas.openxmlformats.org/officeDocument/2006/relationships/hyperlink" Target="http://www.corning.com/worldwide/en/products/life-sciences/resources/brands/axygen-brand-products.html" TargetMode="External"/><Relationship Id="rId3438" Type="http://schemas.openxmlformats.org/officeDocument/2006/relationships/hyperlink" Target="http://catalog2.corning.com/LifeSciences/en-GB/shopping/index.aspx" TargetMode="External"/><Relationship Id="rId3645" Type="http://schemas.openxmlformats.org/officeDocument/2006/relationships/hyperlink" Target="http://catalog2.corning.com/LifeSciences/en-GB/shopping/index.aspx" TargetMode="External"/><Relationship Id="rId3852" Type="http://schemas.openxmlformats.org/officeDocument/2006/relationships/hyperlink" Target="http://catalog2.corning.com/LifeSciences/en-GB/shopping/index.aspx" TargetMode="External"/><Relationship Id="rId6051" Type="http://schemas.openxmlformats.org/officeDocument/2006/relationships/hyperlink" Target="http://catalog2.corning.com/LifeSciences/en-GB/shopping/index.aspx" TargetMode="External"/><Relationship Id="rId7102" Type="http://schemas.openxmlformats.org/officeDocument/2006/relationships/hyperlink" Target="http://catalog2.corning.com/LifeSciences/en-GB/shopping/index.aspx" TargetMode="External"/><Relationship Id="rId359" Type="http://schemas.openxmlformats.org/officeDocument/2006/relationships/hyperlink" Target="http://catalog2.corning.com/LifeSciences/en-GB/shopping/index.aspx" TargetMode="External"/><Relationship Id="rId566" Type="http://schemas.openxmlformats.org/officeDocument/2006/relationships/hyperlink" Target="http://catalog2.corning.com/LifeSciences/en-GB/shopping/index.aspx" TargetMode="External"/><Relationship Id="rId773" Type="http://schemas.openxmlformats.org/officeDocument/2006/relationships/hyperlink" Target="http://catalog2.corning.com/LifeSciences/en-GB/shopping/index.aspx" TargetMode="External"/><Relationship Id="rId1196" Type="http://schemas.openxmlformats.org/officeDocument/2006/relationships/hyperlink" Target="http://catalog2.corning.com/LifeSciences/en-GB/shopping/index.aspx" TargetMode="External"/><Relationship Id="rId2247" Type="http://schemas.openxmlformats.org/officeDocument/2006/relationships/hyperlink" Target="http://www.corning.com/worldwide/en/products/life-sciences/resources/brands/falcon-brand-products.html" TargetMode="External"/><Relationship Id="rId2454" Type="http://schemas.openxmlformats.org/officeDocument/2006/relationships/hyperlink" Target="http://www.corning.com/worldwide/en/products/life-sciences/resources/brands/axygen-brand-products.html" TargetMode="External"/><Relationship Id="rId3505" Type="http://schemas.openxmlformats.org/officeDocument/2006/relationships/hyperlink" Target="http://catalog2.corning.com/LifeSciences/en-GB/shopping/index.aspx" TargetMode="External"/><Relationship Id="rId4903" Type="http://schemas.openxmlformats.org/officeDocument/2006/relationships/hyperlink" Target="http://catalog2.corning.com/LifeSciences/en-GB/shopping/index.aspx" TargetMode="External"/><Relationship Id="rId9067" Type="http://schemas.openxmlformats.org/officeDocument/2006/relationships/hyperlink" Target="http://catalog2.corning.com/LifeSciences/en-GB/shopping/index.aspx" TargetMode="External"/><Relationship Id="rId9274" Type="http://schemas.openxmlformats.org/officeDocument/2006/relationships/hyperlink" Target="http://catalog2.corning.com/LifeSciences/en-GB/shopping/index.aspx" TargetMode="External"/><Relationship Id="rId219" Type="http://schemas.openxmlformats.org/officeDocument/2006/relationships/hyperlink" Target="http://catalog2.corning.com/LifeSciences/en-GB/shopping/index.aspx" TargetMode="External"/><Relationship Id="rId426" Type="http://schemas.openxmlformats.org/officeDocument/2006/relationships/hyperlink" Target="http://catalog2.corning.com/LifeSciences/en-GB/shopping/index.aspx" TargetMode="External"/><Relationship Id="rId633" Type="http://schemas.openxmlformats.org/officeDocument/2006/relationships/hyperlink" Target="http://catalog2.corning.com/LifeSciences/en-GB/shopping/index.aspx" TargetMode="External"/><Relationship Id="rId980" Type="http://schemas.openxmlformats.org/officeDocument/2006/relationships/hyperlink" Target="http://catalog2.corning.com/LifeSciences/en-GB/shopping/index.aspx" TargetMode="External"/><Relationship Id="rId1056" Type="http://schemas.openxmlformats.org/officeDocument/2006/relationships/hyperlink" Target="http://catalog2.corning.com/LifeSciences/en-GB/shopping/index.aspx" TargetMode="External"/><Relationship Id="rId1263" Type="http://schemas.openxmlformats.org/officeDocument/2006/relationships/hyperlink" Target="http://catalog2.corning.com/LifeSciences/en-GB/shopping/index.aspx" TargetMode="External"/><Relationship Id="rId2107" Type="http://schemas.openxmlformats.org/officeDocument/2006/relationships/hyperlink" Target="http://www.corning.com/worldwide/en/products/life-sciences/resources/brands/falcon-brand-products.html" TargetMode="External"/><Relationship Id="rId2314" Type="http://schemas.openxmlformats.org/officeDocument/2006/relationships/hyperlink" Target="http://www.corning.com/worldwide/en/products/life-sciences/resources/brands/axygen-brand-products.html" TargetMode="External"/><Relationship Id="rId2661" Type="http://schemas.openxmlformats.org/officeDocument/2006/relationships/hyperlink" Target="http://www.corning.com/worldwide/en/products/life-sciences/resources/brands/axygen-brand-products.html" TargetMode="External"/><Relationship Id="rId3712" Type="http://schemas.openxmlformats.org/officeDocument/2006/relationships/hyperlink" Target="http://catalog2.corning.com/LifeSciences/en-GB/shopping/index.aspx" TargetMode="External"/><Relationship Id="rId6868" Type="http://schemas.openxmlformats.org/officeDocument/2006/relationships/hyperlink" Target="http://catalog2.corning.com/LifeSciences/en-GB/shopping/index.aspx" TargetMode="External"/><Relationship Id="rId7919" Type="http://schemas.openxmlformats.org/officeDocument/2006/relationships/hyperlink" Target="http://catalog2.corning.com/LifeSciences/en-GB/shopping/index.aspx" TargetMode="External"/><Relationship Id="rId8083" Type="http://schemas.openxmlformats.org/officeDocument/2006/relationships/hyperlink" Target="http://catalog2.corning.com/LifeSciences/en-GB/shopping/index.aspx" TargetMode="External"/><Relationship Id="rId8290" Type="http://schemas.openxmlformats.org/officeDocument/2006/relationships/hyperlink" Target="http://catalog2.corning.com/LifeSciences/en-GB/shopping/index.aspx" TargetMode="External"/><Relationship Id="rId9134" Type="http://schemas.openxmlformats.org/officeDocument/2006/relationships/hyperlink" Target="http://catalog2.corning.com/LifeSciences/en-GB/shopping/index.aspx" TargetMode="External"/><Relationship Id="rId9341" Type="http://schemas.openxmlformats.org/officeDocument/2006/relationships/hyperlink" Target="http://catalog2.corning.com/LifeSciences/en-GB/shopping/index.aspx" TargetMode="External"/><Relationship Id="rId840" Type="http://schemas.openxmlformats.org/officeDocument/2006/relationships/hyperlink" Target="http://catalog2.corning.com/LifeSciences/en-GB/shopping/index.aspx" TargetMode="External"/><Relationship Id="rId1470" Type="http://schemas.openxmlformats.org/officeDocument/2006/relationships/hyperlink" Target="http://catalog2.corning.com/LifeSciences/en-GB/shopping/index.aspx" TargetMode="External"/><Relationship Id="rId2521" Type="http://schemas.openxmlformats.org/officeDocument/2006/relationships/hyperlink" Target="http://www.corning.com/worldwide/en/products/life-sciences/resources/brands/axygen-brand-products.html" TargetMode="External"/><Relationship Id="rId4279" Type="http://schemas.openxmlformats.org/officeDocument/2006/relationships/hyperlink" Target="http://catalog2.corning.com/LifeSciences/en-GB/shopping/index.aspx" TargetMode="External"/><Relationship Id="rId5677" Type="http://schemas.openxmlformats.org/officeDocument/2006/relationships/hyperlink" Target="http://catalog2.corning.com/LifeSciences/en-GB/shopping/index.aspx" TargetMode="External"/><Relationship Id="rId5884" Type="http://schemas.openxmlformats.org/officeDocument/2006/relationships/hyperlink" Target="http://catalog2.corning.com/LifeSciences/en-GB/shopping/index.aspx" TargetMode="External"/><Relationship Id="rId6728" Type="http://schemas.openxmlformats.org/officeDocument/2006/relationships/hyperlink" Target="http://catalog2.corning.com/LifeSciences/en-GB/shopping/index.aspx" TargetMode="External"/><Relationship Id="rId6935" Type="http://schemas.openxmlformats.org/officeDocument/2006/relationships/hyperlink" Target="http://catalog2.corning.com/LifeSciences/en-GB/shopping/index.aspx" TargetMode="External"/><Relationship Id="rId700" Type="http://schemas.openxmlformats.org/officeDocument/2006/relationships/hyperlink" Target="http://catalog2.corning.com/LifeSciences/en-GB/shopping/index.aspx" TargetMode="External"/><Relationship Id="rId1123" Type="http://schemas.openxmlformats.org/officeDocument/2006/relationships/hyperlink" Target="http://catalog2.corning.com/LifeSciences/en-GB/shopping/index.aspx" TargetMode="External"/><Relationship Id="rId1330" Type="http://schemas.openxmlformats.org/officeDocument/2006/relationships/hyperlink" Target="http://catalog2.corning.com/LifeSciences/en-GB/shopping/index.aspx" TargetMode="External"/><Relationship Id="rId3088" Type="http://schemas.openxmlformats.org/officeDocument/2006/relationships/hyperlink" Target="http://catalog2.corning.com/LifeSciences/en-GB/shopping/index.aspx" TargetMode="External"/><Relationship Id="rId4486" Type="http://schemas.openxmlformats.org/officeDocument/2006/relationships/hyperlink" Target="http://catalog2.corning.com/LifeSciences/en-GB/shopping/index.aspx" TargetMode="External"/><Relationship Id="rId4693" Type="http://schemas.openxmlformats.org/officeDocument/2006/relationships/hyperlink" Target="http://catalog2.corning.com/LifeSciences/en-GB/shopping/index.aspx" TargetMode="External"/><Relationship Id="rId5537" Type="http://schemas.openxmlformats.org/officeDocument/2006/relationships/hyperlink" Target="http://catalog2.corning.com/LifeSciences/en-GB/shopping/index.aspx" TargetMode="External"/><Relationship Id="rId5744" Type="http://schemas.openxmlformats.org/officeDocument/2006/relationships/hyperlink" Target="http://catalog2.corning.com/LifeSciences/en-GB/shopping/index.aspx" TargetMode="External"/><Relationship Id="rId5951" Type="http://schemas.openxmlformats.org/officeDocument/2006/relationships/hyperlink" Target="http://catalog2.corning.com/LifeSciences/en-GB/shopping/index.aspx" TargetMode="External"/><Relationship Id="rId8150" Type="http://schemas.openxmlformats.org/officeDocument/2006/relationships/hyperlink" Target="http://catalog2.corning.com/LifeSciences/en-GB/shopping/index.aspx" TargetMode="External"/><Relationship Id="rId9201" Type="http://schemas.openxmlformats.org/officeDocument/2006/relationships/hyperlink" Target="http://catalog2.corning.com/LifeSciences/en-GB/shopping/index.aspx" TargetMode="External"/><Relationship Id="rId3295" Type="http://schemas.openxmlformats.org/officeDocument/2006/relationships/hyperlink" Target="http://catalog2.corning.com/LifeSciences/en-GB/shopping/index.aspx" TargetMode="External"/><Relationship Id="rId4139" Type="http://schemas.openxmlformats.org/officeDocument/2006/relationships/hyperlink" Target="http://catalog2.corning.com/LifeSciences/en-GB/shopping/index.aspx" TargetMode="External"/><Relationship Id="rId4346" Type="http://schemas.openxmlformats.org/officeDocument/2006/relationships/hyperlink" Target="http://catalog2.corning.com/LifeSciences/en-GB/shopping/index.aspx" TargetMode="External"/><Relationship Id="rId4553" Type="http://schemas.openxmlformats.org/officeDocument/2006/relationships/hyperlink" Target="http://catalog2.corning.com/LifeSciences/en-GB/shopping/index.aspx" TargetMode="External"/><Relationship Id="rId4760" Type="http://schemas.openxmlformats.org/officeDocument/2006/relationships/hyperlink" Target="http://catalog2.corning.com/LifeSciences/en-GB/shopping/index.aspx" TargetMode="External"/><Relationship Id="rId5604" Type="http://schemas.openxmlformats.org/officeDocument/2006/relationships/hyperlink" Target="http://catalog2.corning.com/LifeSciences/en-GB/shopping/index.aspx" TargetMode="External"/><Relationship Id="rId5811" Type="http://schemas.openxmlformats.org/officeDocument/2006/relationships/hyperlink" Target="http://catalog2.corning.com/LifeSciences/en-GB/shopping/index.aspx" TargetMode="External"/><Relationship Id="rId8010" Type="http://schemas.openxmlformats.org/officeDocument/2006/relationships/hyperlink" Target="http://catalog2.corning.com/LifeSciences/en-GB/shopping/index.aspx" TargetMode="External"/><Relationship Id="rId8967" Type="http://schemas.openxmlformats.org/officeDocument/2006/relationships/hyperlink" Target="http://catalog2.corning.com/LifeSciences/en-GB/shopping/index.aspx" TargetMode="External"/><Relationship Id="rId3155" Type="http://schemas.openxmlformats.org/officeDocument/2006/relationships/hyperlink" Target="http://catalog2.corning.com/LifeSciences/en-GB/shopping/index.aspx" TargetMode="External"/><Relationship Id="rId3362" Type="http://schemas.openxmlformats.org/officeDocument/2006/relationships/hyperlink" Target="http://catalog2.corning.com/LifeSciences/en-GB/shopping/index.aspx" TargetMode="External"/><Relationship Id="rId4206" Type="http://schemas.openxmlformats.org/officeDocument/2006/relationships/hyperlink" Target="http://catalog2.corning.com/LifeSciences/en-GB/shopping/index.aspx" TargetMode="External"/><Relationship Id="rId4413" Type="http://schemas.openxmlformats.org/officeDocument/2006/relationships/hyperlink" Target="http://catalog2.corning.com/LifeSciences/en-GB/shopping/index.aspx" TargetMode="External"/><Relationship Id="rId4620" Type="http://schemas.openxmlformats.org/officeDocument/2006/relationships/hyperlink" Target="http://catalog2.corning.com/LifeSciences/en-GB/shopping/index.aspx" TargetMode="External"/><Relationship Id="rId7569" Type="http://schemas.openxmlformats.org/officeDocument/2006/relationships/hyperlink" Target="http://catalog2.corning.com/LifeSciences/en-GB/shopping/index.aspx" TargetMode="External"/><Relationship Id="rId7776" Type="http://schemas.openxmlformats.org/officeDocument/2006/relationships/hyperlink" Target="http://catalog2.corning.com/LifeSciences/en-GB/shopping/index.aspx" TargetMode="External"/><Relationship Id="rId7983" Type="http://schemas.openxmlformats.org/officeDocument/2006/relationships/hyperlink" Target="http://catalog2.corning.com/LifeSciences/en-GB/shopping/index.aspx" TargetMode="External"/><Relationship Id="rId8827" Type="http://schemas.openxmlformats.org/officeDocument/2006/relationships/hyperlink" Target="http://catalog2.corning.com/LifeSciences/en-GB/shopping/index.aspx" TargetMode="External"/><Relationship Id="rId283" Type="http://schemas.openxmlformats.org/officeDocument/2006/relationships/hyperlink" Target="http://catalog2.corning.com/LifeSciences/en-GB/shopping/index.aspx" TargetMode="External"/><Relationship Id="rId490" Type="http://schemas.openxmlformats.org/officeDocument/2006/relationships/hyperlink" Target="http://catalog2.corning.com/LifeSciences/en-GB/shopping/index.aspx" TargetMode="External"/><Relationship Id="rId2171" Type="http://schemas.openxmlformats.org/officeDocument/2006/relationships/hyperlink" Target="http://www.corning.com/worldwide/en/products/life-sciences/resources/brands/falcon-brand-products.html" TargetMode="External"/><Relationship Id="rId3015" Type="http://schemas.openxmlformats.org/officeDocument/2006/relationships/hyperlink" Target="http://catalog2.corning.com/LifeSciences/en-GB/shopping/index.aspx" TargetMode="External"/><Relationship Id="rId3222" Type="http://schemas.openxmlformats.org/officeDocument/2006/relationships/hyperlink" Target="http://catalog2.corning.com/LifeSciences/en-GB/shopping/index.aspx" TargetMode="External"/><Relationship Id="rId6378" Type="http://schemas.openxmlformats.org/officeDocument/2006/relationships/hyperlink" Target="http://catalog2.corning.com/LifeSciences/en-GB/shopping/index.aspx" TargetMode="External"/><Relationship Id="rId6585" Type="http://schemas.openxmlformats.org/officeDocument/2006/relationships/hyperlink" Target="http://catalog2.corning.com/LifeSciences/en-GB/shopping/index.aspx" TargetMode="External"/><Relationship Id="rId7429" Type="http://schemas.openxmlformats.org/officeDocument/2006/relationships/hyperlink" Target="http://catalog2.corning.com/LifeSciences/en-GB/shopping/index.aspx" TargetMode="External"/><Relationship Id="rId7636" Type="http://schemas.openxmlformats.org/officeDocument/2006/relationships/hyperlink" Target="http://catalog2.corning.com/LifeSciences/en-GB/shopping/index.aspx" TargetMode="External"/><Relationship Id="rId143" Type="http://schemas.openxmlformats.org/officeDocument/2006/relationships/hyperlink" Target="http://catalog2.corning.com/LifeSciences/en-GB/shopping/index.aspx" TargetMode="External"/><Relationship Id="rId350" Type="http://schemas.openxmlformats.org/officeDocument/2006/relationships/hyperlink" Target="http://catalog2.corning.com/LifeSciences/en-GB/shopping/index.aspx" TargetMode="External"/><Relationship Id="rId2031" Type="http://schemas.openxmlformats.org/officeDocument/2006/relationships/hyperlink" Target="http://www.corning.com/worldwide/en/products/life-sciences/resources/brands/falcon-brand-products.html" TargetMode="External"/><Relationship Id="rId5187" Type="http://schemas.openxmlformats.org/officeDocument/2006/relationships/hyperlink" Target="http://catalog2.corning.com/LifeSciences/en-GB/shopping/index.aspx" TargetMode="External"/><Relationship Id="rId5394" Type="http://schemas.openxmlformats.org/officeDocument/2006/relationships/hyperlink" Target="http://catalog2.corning.com/LifeSciences/en-GB/shopping/index.aspx" TargetMode="External"/><Relationship Id="rId6238" Type="http://schemas.openxmlformats.org/officeDocument/2006/relationships/hyperlink" Target="http://catalog2.corning.com/LifeSciences/en-GB/shopping/index.aspx" TargetMode="External"/><Relationship Id="rId6445" Type="http://schemas.openxmlformats.org/officeDocument/2006/relationships/hyperlink" Target="http://catalog2.corning.com/LifeSciences/en-GB/shopping/index.aspx" TargetMode="External"/><Relationship Id="rId6792" Type="http://schemas.openxmlformats.org/officeDocument/2006/relationships/hyperlink" Target="http://catalog2.corning.com/LifeSciences/en-GB/shopping/index.aspx" TargetMode="External"/><Relationship Id="rId7843" Type="http://schemas.openxmlformats.org/officeDocument/2006/relationships/hyperlink" Target="http://catalog2.corning.com/LifeSciences/en-GB/shopping/index.aspx" TargetMode="External"/><Relationship Id="rId9" Type="http://schemas.openxmlformats.org/officeDocument/2006/relationships/hyperlink" Target="http://catalog2.corning.com/LifeSciences/en-GB/shopping/index.aspx" TargetMode="External"/><Relationship Id="rId210" Type="http://schemas.openxmlformats.org/officeDocument/2006/relationships/hyperlink" Target="http://catalog2.corning.com/LifeSciences/en-GB/shopping/index.aspx" TargetMode="External"/><Relationship Id="rId2988" Type="http://schemas.openxmlformats.org/officeDocument/2006/relationships/hyperlink" Target="http://catalog2.corning.com/LifeSciences/en-GB/shopping/index.aspx" TargetMode="External"/><Relationship Id="rId5047" Type="http://schemas.openxmlformats.org/officeDocument/2006/relationships/hyperlink" Target="http://catalog2.corning.com/LifeSciences/en-GB/shopping/index.aspx" TargetMode="External"/><Relationship Id="rId5254" Type="http://schemas.openxmlformats.org/officeDocument/2006/relationships/hyperlink" Target="http://catalog2.corning.com/LifeSciences/en-GB/shopping/index.aspx" TargetMode="External"/><Relationship Id="rId6652" Type="http://schemas.openxmlformats.org/officeDocument/2006/relationships/hyperlink" Target="http://catalog2.corning.com/LifeSciences/en-GB/shopping/index.aspx" TargetMode="External"/><Relationship Id="rId7703" Type="http://schemas.openxmlformats.org/officeDocument/2006/relationships/hyperlink" Target="http://catalog2.corning.com/LifeSciences/en-GB/shopping/index.aspx" TargetMode="External"/><Relationship Id="rId7910" Type="http://schemas.openxmlformats.org/officeDocument/2006/relationships/hyperlink" Target="http://catalog2.corning.com/LifeSciences/en-GB/shopping/index.aspx" TargetMode="External"/><Relationship Id="rId1797" Type="http://schemas.openxmlformats.org/officeDocument/2006/relationships/hyperlink" Target="http://www.corning.com/worldwide/en/products/life-sciences/resources/brands/falcon-brand-products.html" TargetMode="External"/><Relationship Id="rId2848" Type="http://schemas.openxmlformats.org/officeDocument/2006/relationships/hyperlink" Target="http://www.corning.com/worldwide/en/products/life-sciences/resources/brands/axygen-brand-products.html" TargetMode="External"/><Relationship Id="rId5461" Type="http://schemas.openxmlformats.org/officeDocument/2006/relationships/hyperlink" Target="http://catalog2.corning.com/LifeSciences/en-GB/shopping/index.aspx" TargetMode="External"/><Relationship Id="rId6305" Type="http://schemas.openxmlformats.org/officeDocument/2006/relationships/hyperlink" Target="http://catalog2.corning.com/LifeSciences/en-GB/shopping/index.aspx" TargetMode="External"/><Relationship Id="rId6512" Type="http://schemas.openxmlformats.org/officeDocument/2006/relationships/hyperlink" Target="http://catalog2.corning.com/LifeSciences/en-GB/shopping/index.aspx" TargetMode="External"/><Relationship Id="rId89" Type="http://schemas.openxmlformats.org/officeDocument/2006/relationships/hyperlink" Target="http://catalog2.corning.com/LifeSciences/en-GB/shopping/index.aspx" TargetMode="External"/><Relationship Id="rId1657" Type="http://schemas.openxmlformats.org/officeDocument/2006/relationships/hyperlink" Target="http://www.corning.com/worldwide/en/products/life-sciences/resources/brands/falcon-brand-products.html" TargetMode="External"/><Relationship Id="rId1864" Type="http://schemas.openxmlformats.org/officeDocument/2006/relationships/hyperlink" Target="http://www.corning.com/worldwide/en/products/life-sciences/resources/brands/falcon-brand-products.html" TargetMode="External"/><Relationship Id="rId2708" Type="http://schemas.openxmlformats.org/officeDocument/2006/relationships/hyperlink" Target="http://www.corning.com/worldwide/en/products/life-sciences/resources/brands/axygen-brand-products.html" TargetMode="External"/><Relationship Id="rId2915" Type="http://schemas.openxmlformats.org/officeDocument/2006/relationships/hyperlink" Target="http://www.corning.com/worldwide/en/products/life-sciences/resources/brands/axygen-brand-products.html" TargetMode="External"/><Relationship Id="rId4063" Type="http://schemas.openxmlformats.org/officeDocument/2006/relationships/hyperlink" Target="http://catalog2.corning.com/LifeSciences/en-GB/shopping/index.aspx" TargetMode="External"/><Relationship Id="rId4270" Type="http://schemas.openxmlformats.org/officeDocument/2006/relationships/hyperlink" Target="http://catalog2.corning.com/LifeSciences/en-GB/shopping/index.aspx" TargetMode="External"/><Relationship Id="rId5114" Type="http://schemas.openxmlformats.org/officeDocument/2006/relationships/hyperlink" Target="http://catalog2.corning.com/LifeSciences/en-GB/shopping/index.aspx" TargetMode="External"/><Relationship Id="rId5321" Type="http://schemas.openxmlformats.org/officeDocument/2006/relationships/hyperlink" Target="http://catalog2.corning.com/LifeSciences/en-GB/shopping/index.aspx" TargetMode="External"/><Relationship Id="rId8477" Type="http://schemas.openxmlformats.org/officeDocument/2006/relationships/hyperlink" Target="http://catalog2.corning.com/LifeSciences/en-GB/shopping/index.aspx" TargetMode="External"/><Relationship Id="rId8684" Type="http://schemas.openxmlformats.org/officeDocument/2006/relationships/hyperlink" Target="http://catalog2.corning.com/LifeSciences/en-GB/shopping/index.aspx" TargetMode="External"/><Relationship Id="rId8891" Type="http://schemas.openxmlformats.org/officeDocument/2006/relationships/hyperlink" Target="http://catalog2.corning.com/LifeSciences/en-GB/shopping/index.aspx" TargetMode="External"/><Relationship Id="rId1517" Type="http://schemas.openxmlformats.org/officeDocument/2006/relationships/hyperlink" Target="http://catalog2.corning.com/LifeSciences/en-GB/shopping/index.aspx" TargetMode="External"/><Relationship Id="rId1724" Type="http://schemas.openxmlformats.org/officeDocument/2006/relationships/hyperlink" Target="http://www.corning.com/worldwide/en/products/life-sciences/resources/brands/falcon-brand-products.html" TargetMode="External"/><Relationship Id="rId4130" Type="http://schemas.openxmlformats.org/officeDocument/2006/relationships/hyperlink" Target="http://catalog2.corning.com/LifeSciences/en-GB/shopping/index.aspx" TargetMode="External"/><Relationship Id="rId7079" Type="http://schemas.openxmlformats.org/officeDocument/2006/relationships/hyperlink" Target="http://catalog2.corning.com/LifeSciences/en-GB/shopping/index.aspx" TargetMode="External"/><Relationship Id="rId7286" Type="http://schemas.openxmlformats.org/officeDocument/2006/relationships/hyperlink" Target="http://catalog2.corning.com/LifeSciences/en-GB/shopping/index.aspx" TargetMode="External"/><Relationship Id="rId7493" Type="http://schemas.openxmlformats.org/officeDocument/2006/relationships/hyperlink" Target="http://catalog2.corning.com/LifeSciences/en-GB/shopping/index.aspx" TargetMode="External"/><Relationship Id="rId8337" Type="http://schemas.openxmlformats.org/officeDocument/2006/relationships/hyperlink" Target="http://catalog2.corning.com/LifeSciences/en-GB/shopping/index.aspx" TargetMode="External"/><Relationship Id="rId8544" Type="http://schemas.openxmlformats.org/officeDocument/2006/relationships/hyperlink" Target="http://catalog2.corning.com/LifeSciences/en-GB/shopping/index.aspx" TargetMode="External"/><Relationship Id="rId8751" Type="http://schemas.openxmlformats.org/officeDocument/2006/relationships/hyperlink" Target="http://catalog2.corning.com/LifeSciences/en-GB/shopping/index.aspx" TargetMode="External"/><Relationship Id="rId16" Type="http://schemas.openxmlformats.org/officeDocument/2006/relationships/hyperlink" Target="http://catalog2.corning.com/LifeSciences/en-GB/shopping/index.aspx" TargetMode="External"/><Relationship Id="rId1931" Type="http://schemas.openxmlformats.org/officeDocument/2006/relationships/hyperlink" Target="http://www.corning.com/worldwide/en/products/life-sciences/resources/brands/falcon-brand-products.html" TargetMode="External"/><Relationship Id="rId3689" Type="http://schemas.openxmlformats.org/officeDocument/2006/relationships/hyperlink" Target="http://catalog2.corning.com/LifeSciences/en-GB/shopping/index.aspx" TargetMode="External"/><Relationship Id="rId3896" Type="http://schemas.openxmlformats.org/officeDocument/2006/relationships/hyperlink" Target="http://catalog2.corning.com/LifeSciences/en-GB/shopping/index.aspx" TargetMode="External"/><Relationship Id="rId6095" Type="http://schemas.openxmlformats.org/officeDocument/2006/relationships/hyperlink" Target="http://catalog2.corning.com/LifeSciences/en-GB/shopping/index.aspx" TargetMode="External"/><Relationship Id="rId7146" Type="http://schemas.openxmlformats.org/officeDocument/2006/relationships/hyperlink" Target="http://catalog2.corning.com/LifeSciences/en-GB/shopping/index.aspx" TargetMode="External"/><Relationship Id="rId7353" Type="http://schemas.openxmlformats.org/officeDocument/2006/relationships/hyperlink" Target="http://catalog2.corning.com/LifeSciences/en-GB/shopping/index.aspx" TargetMode="External"/><Relationship Id="rId7560" Type="http://schemas.openxmlformats.org/officeDocument/2006/relationships/hyperlink" Target="http://catalog2.corning.com/LifeSciences/en-GB/shopping/index.aspx" TargetMode="External"/><Relationship Id="rId8404" Type="http://schemas.openxmlformats.org/officeDocument/2006/relationships/hyperlink" Target="http://catalog2.corning.com/LifeSciences/en-GB/shopping/index.aspx" TargetMode="External"/><Relationship Id="rId8611" Type="http://schemas.openxmlformats.org/officeDocument/2006/relationships/hyperlink" Target="http://catalog2.corning.com/LifeSciences/en-GB/shopping/index.aspx" TargetMode="External"/><Relationship Id="rId2498" Type="http://schemas.openxmlformats.org/officeDocument/2006/relationships/hyperlink" Target="http://www.corning.com/worldwide/en/products/life-sciences/resources/brands/axygen-brand-products.html" TargetMode="External"/><Relationship Id="rId3549" Type="http://schemas.openxmlformats.org/officeDocument/2006/relationships/hyperlink" Target="http://catalog2.corning.com/LifeSciences/en-GB/shopping/index.aspx" TargetMode="External"/><Relationship Id="rId4947" Type="http://schemas.openxmlformats.org/officeDocument/2006/relationships/hyperlink" Target="http://catalog2.corning.com/LifeSciences/en-GB/shopping/index.aspx" TargetMode="External"/><Relationship Id="rId6162" Type="http://schemas.openxmlformats.org/officeDocument/2006/relationships/hyperlink" Target="http://catalog2.corning.com/LifeSciences/en-GB/shopping/index.aspx" TargetMode="External"/><Relationship Id="rId7006" Type="http://schemas.openxmlformats.org/officeDocument/2006/relationships/hyperlink" Target="http://catalog2.corning.com/LifeSciences/en-GB/shopping/index.aspx" TargetMode="External"/><Relationship Id="rId7213" Type="http://schemas.openxmlformats.org/officeDocument/2006/relationships/hyperlink" Target="http://catalog2.corning.com/LifeSciences/en-GB/shopping/index.aspx" TargetMode="External"/><Relationship Id="rId7420" Type="http://schemas.openxmlformats.org/officeDocument/2006/relationships/hyperlink" Target="http://catalog2.corning.com/LifeSciences/en-GB/shopping/index.aspx" TargetMode="External"/><Relationship Id="rId677" Type="http://schemas.openxmlformats.org/officeDocument/2006/relationships/hyperlink" Target="http://catalog2.corning.com/LifeSciences/en-GB/shopping/index.aspx" TargetMode="External"/><Relationship Id="rId2358" Type="http://schemas.openxmlformats.org/officeDocument/2006/relationships/hyperlink" Target="http://www.corning.com/worldwide/en/products/life-sciences/resources/brands/axygen-brand-products.html" TargetMode="External"/><Relationship Id="rId3756" Type="http://schemas.openxmlformats.org/officeDocument/2006/relationships/hyperlink" Target="http://catalog2.corning.com/LifeSciences/en-GB/shopping/index.aspx" TargetMode="External"/><Relationship Id="rId3963" Type="http://schemas.openxmlformats.org/officeDocument/2006/relationships/hyperlink" Target="http://catalog2.corning.com/LifeSciences/en-GB/shopping/index.aspx" TargetMode="External"/><Relationship Id="rId4807" Type="http://schemas.openxmlformats.org/officeDocument/2006/relationships/hyperlink" Target="http://catalog2.corning.com/LifeSciences/en-GB/shopping/index.aspx" TargetMode="External"/><Relationship Id="rId6022" Type="http://schemas.openxmlformats.org/officeDocument/2006/relationships/hyperlink" Target="http://catalog2.corning.com/LifeSciences/en-GB/shopping/index.aspx" TargetMode="External"/><Relationship Id="rId9178" Type="http://schemas.openxmlformats.org/officeDocument/2006/relationships/hyperlink" Target="http://catalog2.corning.com/LifeSciences/en-GB/shopping/index.aspx" TargetMode="External"/><Relationship Id="rId9385" Type="http://schemas.openxmlformats.org/officeDocument/2006/relationships/hyperlink" Target="http://catalog2.corning.com/LifeSciences/en-GB/shopping/index.aspx" TargetMode="External"/><Relationship Id="rId884" Type="http://schemas.openxmlformats.org/officeDocument/2006/relationships/hyperlink" Target="http://catalog2.corning.com/LifeSciences/en-GB/shopping/index.aspx" TargetMode="External"/><Relationship Id="rId2565" Type="http://schemas.openxmlformats.org/officeDocument/2006/relationships/hyperlink" Target="http://www.corning.com/worldwide/en/products/life-sciences/resources/brands/axygen-brand-products.html" TargetMode="External"/><Relationship Id="rId2772" Type="http://schemas.openxmlformats.org/officeDocument/2006/relationships/hyperlink" Target="http://www.corning.com/worldwide/en/products/life-sciences/resources/brands/axygen-brand-products.html" TargetMode="External"/><Relationship Id="rId3409" Type="http://schemas.openxmlformats.org/officeDocument/2006/relationships/hyperlink" Target="http://catalog2.corning.com/LifeSciences/en-GB/shopping/index.aspx" TargetMode="External"/><Relationship Id="rId3616" Type="http://schemas.openxmlformats.org/officeDocument/2006/relationships/hyperlink" Target="http://catalog2.corning.com/LifeSciences/en-GB/shopping/index.aspx" TargetMode="External"/><Relationship Id="rId3823" Type="http://schemas.openxmlformats.org/officeDocument/2006/relationships/hyperlink" Target="http://catalog2.corning.com/LifeSciences/en-GB/shopping/index.aspx" TargetMode="External"/><Relationship Id="rId6979" Type="http://schemas.openxmlformats.org/officeDocument/2006/relationships/hyperlink" Target="http://catalog2.corning.com/LifeSciences/en-GB/shopping/index.aspx" TargetMode="External"/><Relationship Id="rId8194" Type="http://schemas.openxmlformats.org/officeDocument/2006/relationships/hyperlink" Target="http://catalog2.corning.com/LifeSciences/en-GB/shopping/index.aspx" TargetMode="External"/><Relationship Id="rId9038" Type="http://schemas.openxmlformats.org/officeDocument/2006/relationships/hyperlink" Target="http://catalog2.corning.com/LifeSciences/en-GB/shopping/index.aspx" TargetMode="External"/><Relationship Id="rId537" Type="http://schemas.openxmlformats.org/officeDocument/2006/relationships/hyperlink" Target="http://catalog2.corning.com/LifeSciences/en-GB/shopping/index.aspx" TargetMode="External"/><Relationship Id="rId744" Type="http://schemas.openxmlformats.org/officeDocument/2006/relationships/hyperlink" Target="http://catalog2.corning.com/LifeSciences/en-GB/shopping/index.aspx" TargetMode="External"/><Relationship Id="rId951" Type="http://schemas.openxmlformats.org/officeDocument/2006/relationships/hyperlink" Target="http://catalog2.corning.com/LifeSciences/en-GB/shopping/index.aspx" TargetMode="External"/><Relationship Id="rId1167" Type="http://schemas.openxmlformats.org/officeDocument/2006/relationships/hyperlink" Target="http://catalog2.corning.com/LifeSciences/en-GB/shopping/index.aspx" TargetMode="External"/><Relationship Id="rId1374" Type="http://schemas.openxmlformats.org/officeDocument/2006/relationships/hyperlink" Target="http://catalog2.corning.com/LifeSciences/en-GB/shopping/index.aspx" TargetMode="External"/><Relationship Id="rId1581" Type="http://schemas.openxmlformats.org/officeDocument/2006/relationships/hyperlink" Target="http://catalog2.corning.com/LifeSciences/en-GB/shopping/index.aspx" TargetMode="External"/><Relationship Id="rId2218" Type="http://schemas.openxmlformats.org/officeDocument/2006/relationships/hyperlink" Target="http://www.corning.com/worldwide/en/products/life-sciences/resources/brands/falcon-brand-products.html" TargetMode="External"/><Relationship Id="rId2425" Type="http://schemas.openxmlformats.org/officeDocument/2006/relationships/hyperlink" Target="http://www.corning.com/worldwide/en/products/life-sciences/resources/brands/axygen-brand-products.html" TargetMode="External"/><Relationship Id="rId2632" Type="http://schemas.openxmlformats.org/officeDocument/2006/relationships/hyperlink" Target="http://www.corning.com/worldwide/en/products/life-sciences/resources/brands/axygen-brand-products.html" TargetMode="External"/><Relationship Id="rId5788" Type="http://schemas.openxmlformats.org/officeDocument/2006/relationships/hyperlink" Target="http://catalog2.corning.com/LifeSciences/en-GB/shopping/index.aspx" TargetMode="External"/><Relationship Id="rId5995" Type="http://schemas.openxmlformats.org/officeDocument/2006/relationships/hyperlink" Target="http://catalog2.corning.com/LifeSciences/en-GB/shopping/index.aspx" TargetMode="External"/><Relationship Id="rId6839" Type="http://schemas.openxmlformats.org/officeDocument/2006/relationships/hyperlink" Target="http://catalog2.corning.com/LifeSciences/en-GB/shopping/index.aspx" TargetMode="External"/><Relationship Id="rId9245" Type="http://schemas.openxmlformats.org/officeDocument/2006/relationships/hyperlink" Target="http://catalog2.corning.com/LifeSciences/en-GB/shopping/index.aspx" TargetMode="External"/><Relationship Id="rId80" Type="http://schemas.openxmlformats.org/officeDocument/2006/relationships/hyperlink" Target="http://catalog2.corning.com/LifeSciences/en-GB/shopping/index.aspx" TargetMode="External"/><Relationship Id="rId604" Type="http://schemas.openxmlformats.org/officeDocument/2006/relationships/hyperlink" Target="http://catalog2.corning.com/LifeSciences/en-GB/shopping/index.aspx" TargetMode="External"/><Relationship Id="rId811" Type="http://schemas.openxmlformats.org/officeDocument/2006/relationships/hyperlink" Target="http://catalog2.corning.com/LifeSciences/en-GB/shopping/index.aspx" TargetMode="External"/><Relationship Id="rId1027" Type="http://schemas.openxmlformats.org/officeDocument/2006/relationships/hyperlink" Target="http://catalog2.corning.com/LifeSciences/en-GB/shopping/index.aspx" TargetMode="External"/><Relationship Id="rId1234" Type="http://schemas.openxmlformats.org/officeDocument/2006/relationships/hyperlink" Target="http://catalog2.corning.com/LifeSciences/en-GB/shopping/index.aspx" TargetMode="External"/><Relationship Id="rId1441" Type="http://schemas.openxmlformats.org/officeDocument/2006/relationships/hyperlink" Target="http://catalog2.corning.com/LifeSciences/en-GB/shopping/index.aspx" TargetMode="External"/><Relationship Id="rId4597" Type="http://schemas.openxmlformats.org/officeDocument/2006/relationships/hyperlink" Target="http://catalog2.corning.com/LifeSciences/en-GB/shopping/index.aspx" TargetMode="External"/><Relationship Id="rId5648" Type="http://schemas.openxmlformats.org/officeDocument/2006/relationships/hyperlink" Target="http://catalog2.corning.com/LifeSciences/en-GB/shopping/index.aspx" TargetMode="External"/><Relationship Id="rId5855" Type="http://schemas.openxmlformats.org/officeDocument/2006/relationships/hyperlink" Target="http://catalog2.corning.com/LifeSciences/en-GB/shopping/index.aspx" TargetMode="External"/><Relationship Id="rId6906" Type="http://schemas.openxmlformats.org/officeDocument/2006/relationships/hyperlink" Target="http://catalog2.corning.com/LifeSciences/en-GB/shopping/index.aspx" TargetMode="External"/><Relationship Id="rId8054" Type="http://schemas.openxmlformats.org/officeDocument/2006/relationships/hyperlink" Target="http://catalog2.corning.com/LifeSciences/en-GB/shopping/index.aspx" TargetMode="External"/><Relationship Id="rId8261" Type="http://schemas.openxmlformats.org/officeDocument/2006/relationships/hyperlink" Target="http://catalog2.corning.com/LifeSciences/en-GB/shopping/index.aspx" TargetMode="External"/><Relationship Id="rId9105" Type="http://schemas.openxmlformats.org/officeDocument/2006/relationships/hyperlink" Target="http://catalog2.corning.com/LifeSciences/en-GB/shopping/index.aspx" TargetMode="External"/><Relationship Id="rId9312" Type="http://schemas.openxmlformats.org/officeDocument/2006/relationships/hyperlink" Target="http://catalog2.corning.com/LifeSciences/en-GB/shopping/index.aspx" TargetMode="External"/><Relationship Id="rId1301" Type="http://schemas.openxmlformats.org/officeDocument/2006/relationships/hyperlink" Target="http://catalog2.corning.com/LifeSciences/en-GB/shopping/index.aspx" TargetMode="External"/><Relationship Id="rId3199" Type="http://schemas.openxmlformats.org/officeDocument/2006/relationships/hyperlink" Target="http://catalog2.corning.com/LifeSciences/en-GB/shopping/index.aspx" TargetMode="External"/><Relationship Id="rId4457" Type="http://schemas.openxmlformats.org/officeDocument/2006/relationships/hyperlink" Target="http://catalog2.corning.com/LifeSciences/en-GB/shopping/index.aspx" TargetMode="External"/><Relationship Id="rId4664" Type="http://schemas.openxmlformats.org/officeDocument/2006/relationships/hyperlink" Target="http://catalog2.corning.com/LifeSciences/en-GB/shopping/index.aspx" TargetMode="External"/><Relationship Id="rId5508" Type="http://schemas.openxmlformats.org/officeDocument/2006/relationships/hyperlink" Target="http://catalog2.corning.com/LifeSciences/en-GB/shopping/index.aspx" TargetMode="External"/><Relationship Id="rId5715" Type="http://schemas.openxmlformats.org/officeDocument/2006/relationships/hyperlink" Target="http://catalog2.corning.com/LifeSciences/en-GB/shopping/index.aspx" TargetMode="External"/><Relationship Id="rId7070" Type="http://schemas.openxmlformats.org/officeDocument/2006/relationships/hyperlink" Target="http://catalog2.corning.com/LifeSciences/en-GB/shopping/index.aspx" TargetMode="External"/><Relationship Id="rId8121" Type="http://schemas.openxmlformats.org/officeDocument/2006/relationships/hyperlink" Target="http://catalog2.corning.com/LifeSciences/en-GB/shopping/index.aspx" TargetMode="External"/><Relationship Id="rId3059" Type="http://schemas.openxmlformats.org/officeDocument/2006/relationships/hyperlink" Target="http://catalog2.corning.com/LifeSciences/en-GB/shopping/index.aspx" TargetMode="External"/><Relationship Id="rId3266" Type="http://schemas.openxmlformats.org/officeDocument/2006/relationships/hyperlink" Target="http://catalog2.corning.com/LifeSciences/en-GB/shopping/index.aspx" TargetMode="External"/><Relationship Id="rId3473" Type="http://schemas.openxmlformats.org/officeDocument/2006/relationships/hyperlink" Target="http://catalog2.corning.com/LifeSciences/en-GB/shopping/index.aspx" TargetMode="External"/><Relationship Id="rId4317" Type="http://schemas.openxmlformats.org/officeDocument/2006/relationships/hyperlink" Target="http://catalog2.corning.com/LifeSciences/en-GB/shopping/index.aspx" TargetMode="External"/><Relationship Id="rId4524" Type="http://schemas.openxmlformats.org/officeDocument/2006/relationships/hyperlink" Target="http://catalog2.corning.com/LifeSciences/en-GB/shopping/index.aspx" TargetMode="External"/><Relationship Id="rId4871" Type="http://schemas.openxmlformats.org/officeDocument/2006/relationships/hyperlink" Target="http://catalog2.corning.com/LifeSciences/en-GB/shopping/index.aspx" TargetMode="External"/><Relationship Id="rId5922" Type="http://schemas.openxmlformats.org/officeDocument/2006/relationships/hyperlink" Target="http://catalog2.corning.com/LifeSciences/en-GB/shopping/index.aspx" TargetMode="External"/><Relationship Id="rId187" Type="http://schemas.openxmlformats.org/officeDocument/2006/relationships/hyperlink" Target="http://catalog2.corning.com/LifeSciences/en-GB/shopping/index.aspx" TargetMode="External"/><Relationship Id="rId394" Type="http://schemas.openxmlformats.org/officeDocument/2006/relationships/hyperlink" Target="http://catalog2.corning.com/LifeSciences/en-GB/shopping/index.aspx" TargetMode="External"/><Relationship Id="rId2075" Type="http://schemas.openxmlformats.org/officeDocument/2006/relationships/hyperlink" Target="http://www.corning.com/worldwide/en/products/life-sciences/resources/brands/falcon-brand-products.html" TargetMode="External"/><Relationship Id="rId2282" Type="http://schemas.openxmlformats.org/officeDocument/2006/relationships/hyperlink" Target="http://www.corning.com/worldwide/en/products/life-sciences/resources/brands/axygen-brand-products.html" TargetMode="External"/><Relationship Id="rId3126" Type="http://schemas.openxmlformats.org/officeDocument/2006/relationships/hyperlink" Target="http://catalog2.corning.com/LifeSciences/en-GB/shopping/index.aspx" TargetMode="External"/><Relationship Id="rId3680" Type="http://schemas.openxmlformats.org/officeDocument/2006/relationships/hyperlink" Target="http://catalog2.corning.com/LifeSciences/en-GB/shopping/index.aspx" TargetMode="External"/><Relationship Id="rId4731" Type="http://schemas.openxmlformats.org/officeDocument/2006/relationships/hyperlink" Target="http://catalog2.corning.com/LifeSciences/en-GB/shopping/index.aspx" TargetMode="External"/><Relationship Id="rId6489" Type="http://schemas.openxmlformats.org/officeDocument/2006/relationships/hyperlink" Target="http://catalog2.corning.com/LifeSciences/en-GB/shopping/index.aspx" TargetMode="External"/><Relationship Id="rId7887" Type="http://schemas.openxmlformats.org/officeDocument/2006/relationships/hyperlink" Target="http://catalog2.corning.com/LifeSciences/en-GB/shopping/index.aspx" TargetMode="External"/><Relationship Id="rId8938" Type="http://schemas.openxmlformats.org/officeDocument/2006/relationships/hyperlink" Target="http://catalog2.corning.com/LifeSciences/en-GB/shopping/index.aspx" TargetMode="External"/><Relationship Id="rId254" Type="http://schemas.openxmlformats.org/officeDocument/2006/relationships/hyperlink" Target="http://catalog2.corning.com/LifeSciences/en-GB/shopping/index.aspx" TargetMode="External"/><Relationship Id="rId1091" Type="http://schemas.openxmlformats.org/officeDocument/2006/relationships/hyperlink" Target="http://catalog2.corning.com/LifeSciences/en-GB/shopping/index.aspx" TargetMode="External"/><Relationship Id="rId3333" Type="http://schemas.openxmlformats.org/officeDocument/2006/relationships/hyperlink" Target="http://catalog2.corning.com/LifeSciences/en-GB/shopping/index.aspx" TargetMode="External"/><Relationship Id="rId3540" Type="http://schemas.openxmlformats.org/officeDocument/2006/relationships/hyperlink" Target="http://catalog2.corning.com/LifeSciences/en-GB/shopping/index.aspx" TargetMode="External"/><Relationship Id="rId5298" Type="http://schemas.openxmlformats.org/officeDocument/2006/relationships/hyperlink" Target="http://catalog2.corning.com/LifeSciences/en-GB/shopping/index.aspx" TargetMode="External"/><Relationship Id="rId6696" Type="http://schemas.openxmlformats.org/officeDocument/2006/relationships/hyperlink" Target="http://catalog2.corning.com/LifeSciences/en-GB/shopping/index.aspx" TargetMode="External"/><Relationship Id="rId7747" Type="http://schemas.openxmlformats.org/officeDocument/2006/relationships/hyperlink" Target="http://catalog2.corning.com/LifeSciences/en-GB/shopping/index.aspx" TargetMode="External"/><Relationship Id="rId7954" Type="http://schemas.openxmlformats.org/officeDocument/2006/relationships/hyperlink" Target="http://catalog2.corning.com/LifeSciences/en-GB/shopping/index.aspx" TargetMode="External"/><Relationship Id="rId114" Type="http://schemas.openxmlformats.org/officeDocument/2006/relationships/hyperlink" Target="http://catalog2.corning.com/LifeSciences/en-GB/shopping/index.aspx" TargetMode="External"/><Relationship Id="rId461" Type="http://schemas.openxmlformats.org/officeDocument/2006/relationships/hyperlink" Target="http://catalog2.corning.com/LifeSciences/en-GB/shopping/index.aspx" TargetMode="External"/><Relationship Id="rId2142" Type="http://schemas.openxmlformats.org/officeDocument/2006/relationships/hyperlink" Target="http://www.corning.com/worldwide/en/products/life-sciences/resources/brands/falcon-brand-products.html" TargetMode="External"/><Relationship Id="rId3400" Type="http://schemas.openxmlformats.org/officeDocument/2006/relationships/hyperlink" Target="http://catalog2.corning.com/LifeSciences/en-GB/shopping/index.aspx" TargetMode="External"/><Relationship Id="rId6349" Type="http://schemas.openxmlformats.org/officeDocument/2006/relationships/hyperlink" Target="http://catalog2.corning.com/LifeSciences/en-GB/shopping/index.aspx" TargetMode="External"/><Relationship Id="rId6556" Type="http://schemas.openxmlformats.org/officeDocument/2006/relationships/hyperlink" Target="http://catalog2.corning.com/LifeSciences/en-GB/shopping/index.aspx" TargetMode="External"/><Relationship Id="rId6763" Type="http://schemas.openxmlformats.org/officeDocument/2006/relationships/hyperlink" Target="http://catalog2.corning.com/LifeSciences/en-GB/shopping/index.aspx" TargetMode="External"/><Relationship Id="rId6970" Type="http://schemas.openxmlformats.org/officeDocument/2006/relationships/hyperlink" Target="http://catalog2.corning.com/LifeSciences/en-GB/shopping/index.aspx" TargetMode="External"/><Relationship Id="rId7607" Type="http://schemas.openxmlformats.org/officeDocument/2006/relationships/hyperlink" Target="http://catalog2.corning.com/LifeSciences/en-GB/shopping/index.aspx" TargetMode="External"/><Relationship Id="rId7814" Type="http://schemas.openxmlformats.org/officeDocument/2006/relationships/hyperlink" Target="http://catalog2.corning.com/LifeSciences/en-GB/shopping/index.aspx" TargetMode="External"/><Relationship Id="rId321" Type="http://schemas.openxmlformats.org/officeDocument/2006/relationships/hyperlink" Target="http://catalog2.corning.com/LifeSciences/en-GB/shopping/index.aspx" TargetMode="External"/><Relationship Id="rId2002" Type="http://schemas.openxmlformats.org/officeDocument/2006/relationships/hyperlink" Target="http://www.corning.com/worldwide/en/products/life-sciences/resources/brands/falcon-brand-products.html" TargetMode="External"/><Relationship Id="rId2959" Type="http://schemas.openxmlformats.org/officeDocument/2006/relationships/hyperlink" Target="http://www.corning.com/worldwide/en/products/life-sciences/resources/brands/axygen-brand-products.html" TargetMode="External"/><Relationship Id="rId5158" Type="http://schemas.openxmlformats.org/officeDocument/2006/relationships/hyperlink" Target="http://catalog2.corning.com/LifeSciences/en-GB/shopping/index.aspx" TargetMode="External"/><Relationship Id="rId5365" Type="http://schemas.openxmlformats.org/officeDocument/2006/relationships/hyperlink" Target="http://catalog2.corning.com/LifeSciences/en-GB/shopping/index.aspx" TargetMode="External"/><Relationship Id="rId5572" Type="http://schemas.openxmlformats.org/officeDocument/2006/relationships/hyperlink" Target="http://catalog2.corning.com/LifeSciences/en-GB/shopping/index.aspx" TargetMode="External"/><Relationship Id="rId6209" Type="http://schemas.openxmlformats.org/officeDocument/2006/relationships/hyperlink" Target="http://catalog2.corning.com/LifeSciences/en-GB/shopping/index.aspx" TargetMode="External"/><Relationship Id="rId6416" Type="http://schemas.openxmlformats.org/officeDocument/2006/relationships/hyperlink" Target="http://catalog2.corning.com/LifeSciences/en-GB/shopping/index.aspx" TargetMode="External"/><Relationship Id="rId6623" Type="http://schemas.openxmlformats.org/officeDocument/2006/relationships/hyperlink" Target="http://catalog2.corning.com/LifeSciences/en-GB/shopping/index.aspx" TargetMode="External"/><Relationship Id="rId6830" Type="http://schemas.openxmlformats.org/officeDocument/2006/relationships/hyperlink" Target="http://catalog2.corning.com/LifeSciences/en-GB/shopping/index.aspx" TargetMode="External"/><Relationship Id="rId1768" Type="http://schemas.openxmlformats.org/officeDocument/2006/relationships/hyperlink" Target="http://www.corning.com/worldwide/en/products/life-sciences/resources/brands/falcon-brand-products.html" TargetMode="External"/><Relationship Id="rId2819" Type="http://schemas.openxmlformats.org/officeDocument/2006/relationships/hyperlink" Target="http://www.corning.com/worldwide/en/products/life-sciences/resources/brands/axygen-brand-products.html" TargetMode="External"/><Relationship Id="rId4174" Type="http://schemas.openxmlformats.org/officeDocument/2006/relationships/hyperlink" Target="http://catalog2.corning.com/LifeSciences/en-GB/shopping/index.aspx" TargetMode="External"/><Relationship Id="rId4381" Type="http://schemas.openxmlformats.org/officeDocument/2006/relationships/hyperlink" Target="http://catalog2.corning.com/LifeSciences/en-GB/shopping/index.aspx" TargetMode="External"/><Relationship Id="rId5018" Type="http://schemas.openxmlformats.org/officeDocument/2006/relationships/hyperlink" Target="http://catalog2.corning.com/LifeSciences/en-GB/shopping/index.aspx" TargetMode="External"/><Relationship Id="rId5225" Type="http://schemas.openxmlformats.org/officeDocument/2006/relationships/hyperlink" Target="http://catalog2.corning.com/LifeSciences/en-GB/shopping/index.aspx" TargetMode="External"/><Relationship Id="rId5432" Type="http://schemas.openxmlformats.org/officeDocument/2006/relationships/hyperlink" Target="http://catalog2.corning.com/LifeSciences/en-GB/shopping/index.aspx" TargetMode="External"/><Relationship Id="rId8588" Type="http://schemas.openxmlformats.org/officeDocument/2006/relationships/hyperlink" Target="http://catalog2.corning.com/LifeSciences/en-GB/shopping/index.aspx" TargetMode="External"/><Relationship Id="rId8795" Type="http://schemas.openxmlformats.org/officeDocument/2006/relationships/hyperlink" Target="http://catalog2.corning.com/LifeSciences/en-GB/shopping/index.aspx" TargetMode="External"/><Relationship Id="rId1628" Type="http://schemas.openxmlformats.org/officeDocument/2006/relationships/hyperlink" Target="http://catalog2.corning.com/LifeSciences/en-GB/shopping/index.aspx" TargetMode="External"/><Relationship Id="rId1975" Type="http://schemas.openxmlformats.org/officeDocument/2006/relationships/hyperlink" Target="http://www.corning.com/worldwide/en/products/life-sciences/resources/brands/falcon-brand-products.html" TargetMode="External"/><Relationship Id="rId3190" Type="http://schemas.openxmlformats.org/officeDocument/2006/relationships/hyperlink" Target="http://catalog2.corning.com/LifeSciences/en-GB/shopping/index.aspx" TargetMode="External"/><Relationship Id="rId4034" Type="http://schemas.openxmlformats.org/officeDocument/2006/relationships/hyperlink" Target="http://catalog2.corning.com/LifeSciences/en-GB/shopping/index.aspx" TargetMode="External"/><Relationship Id="rId4241" Type="http://schemas.openxmlformats.org/officeDocument/2006/relationships/hyperlink" Target="http://catalog2.corning.com/LifeSciences/en-GB/shopping/index.aspx" TargetMode="External"/><Relationship Id="rId7397" Type="http://schemas.openxmlformats.org/officeDocument/2006/relationships/hyperlink" Target="http://catalog2.corning.com/LifeSciences/en-GB/shopping/index.aspx" TargetMode="External"/><Relationship Id="rId8448" Type="http://schemas.openxmlformats.org/officeDocument/2006/relationships/hyperlink" Target="http://catalog2.corning.com/LifeSciences/en-GB/shopping/index.aspx" TargetMode="External"/><Relationship Id="rId8655" Type="http://schemas.openxmlformats.org/officeDocument/2006/relationships/hyperlink" Target="http://catalog2.corning.com/LifeSciences/en-GB/shopping/index.aspx" TargetMode="External"/><Relationship Id="rId1835" Type="http://schemas.openxmlformats.org/officeDocument/2006/relationships/hyperlink" Target="http://www.corning.com/worldwide/en/products/life-sciences/resources/brands/falcon-brand-products.html" TargetMode="External"/><Relationship Id="rId3050" Type="http://schemas.openxmlformats.org/officeDocument/2006/relationships/hyperlink" Target="http://catalog2.corning.com/LifeSciences/en-GB/shopping/index.aspx" TargetMode="External"/><Relationship Id="rId4101" Type="http://schemas.openxmlformats.org/officeDocument/2006/relationships/hyperlink" Target="http://catalog2.corning.com/LifeSciences/en-GB/shopping/index.aspx" TargetMode="External"/><Relationship Id="rId7257" Type="http://schemas.openxmlformats.org/officeDocument/2006/relationships/hyperlink" Target="http://catalog2.corning.com/LifeSciences/en-GB/shopping/index.aspx" TargetMode="External"/><Relationship Id="rId7464" Type="http://schemas.openxmlformats.org/officeDocument/2006/relationships/hyperlink" Target="http://catalog2.corning.com/LifeSciences/en-GB/shopping/index.aspx" TargetMode="External"/><Relationship Id="rId8308" Type="http://schemas.openxmlformats.org/officeDocument/2006/relationships/hyperlink" Target="http://catalog2.corning.com/LifeSciences/en-GB/shopping/index.aspx" TargetMode="External"/><Relationship Id="rId8862" Type="http://schemas.openxmlformats.org/officeDocument/2006/relationships/hyperlink" Target="http://catalog2.corning.com/LifeSciences/en-GB/shopping/index.aspx" TargetMode="External"/><Relationship Id="rId1902" Type="http://schemas.openxmlformats.org/officeDocument/2006/relationships/hyperlink" Target="http://www.corning.com/worldwide/en/products/life-sciences/resources/brands/falcon-brand-products.html" TargetMode="External"/><Relationship Id="rId6066" Type="http://schemas.openxmlformats.org/officeDocument/2006/relationships/hyperlink" Target="http://catalog2.corning.com/LifeSciences/en-GB/shopping/index.aspx" TargetMode="External"/><Relationship Id="rId7117" Type="http://schemas.openxmlformats.org/officeDocument/2006/relationships/hyperlink" Target="http://catalog2.corning.com/LifeSciences/en-GB/shopping/index.aspx" TargetMode="External"/><Relationship Id="rId7671" Type="http://schemas.openxmlformats.org/officeDocument/2006/relationships/hyperlink" Target="http://catalog2.corning.com/LifeSciences/en-GB/shopping/index.aspx" TargetMode="External"/><Relationship Id="rId8515" Type="http://schemas.openxmlformats.org/officeDocument/2006/relationships/hyperlink" Target="http://catalog2.corning.com/LifeSciences/en-GB/shopping/index.aspx" TargetMode="External"/><Relationship Id="rId8722" Type="http://schemas.openxmlformats.org/officeDocument/2006/relationships/hyperlink" Target="http://catalog2.corning.com/LifeSciences/en-GB/shopping/index.aspx" TargetMode="External"/><Relationship Id="rId3867" Type="http://schemas.openxmlformats.org/officeDocument/2006/relationships/hyperlink" Target="http://catalog2.corning.com/LifeSciences/en-GB/shopping/index.aspx" TargetMode="External"/><Relationship Id="rId4918" Type="http://schemas.openxmlformats.org/officeDocument/2006/relationships/hyperlink" Target="http://catalog2.corning.com/LifeSciences/en-GB/shopping/index.aspx" TargetMode="External"/><Relationship Id="rId6273" Type="http://schemas.openxmlformats.org/officeDocument/2006/relationships/hyperlink" Target="http://catalog2.corning.com/LifeSciences/en-GB/shopping/index.aspx" TargetMode="External"/><Relationship Id="rId6480" Type="http://schemas.openxmlformats.org/officeDocument/2006/relationships/hyperlink" Target="http://catalog2.corning.com/LifeSciences/en-GB/shopping/index.aspx" TargetMode="External"/><Relationship Id="rId7324" Type="http://schemas.openxmlformats.org/officeDocument/2006/relationships/hyperlink" Target="http://catalog2.corning.com/LifeSciences/en-GB/shopping/index.aspx" TargetMode="External"/><Relationship Id="rId7531" Type="http://schemas.openxmlformats.org/officeDocument/2006/relationships/hyperlink" Target="http://catalog2.corning.com/LifeSciences/en-GB/shopping/index.aspx" TargetMode="External"/><Relationship Id="rId788" Type="http://schemas.openxmlformats.org/officeDocument/2006/relationships/hyperlink" Target="http://catalog2.corning.com/LifeSciences/en-GB/shopping/index.aspx" TargetMode="External"/><Relationship Id="rId995" Type="http://schemas.openxmlformats.org/officeDocument/2006/relationships/hyperlink" Target="http://catalog2.corning.com/LifeSciences/en-GB/shopping/index.aspx" TargetMode="External"/><Relationship Id="rId2469" Type="http://schemas.openxmlformats.org/officeDocument/2006/relationships/hyperlink" Target="http://www.corning.com/worldwide/en/products/life-sciences/resources/brands/axygen-brand-products.html" TargetMode="External"/><Relationship Id="rId2676" Type="http://schemas.openxmlformats.org/officeDocument/2006/relationships/hyperlink" Target="http://www.corning.com/worldwide/en/products/life-sciences/resources/brands/axygen-brand-products.html" TargetMode="External"/><Relationship Id="rId2883" Type="http://schemas.openxmlformats.org/officeDocument/2006/relationships/hyperlink" Target="http://www.corning.com/worldwide/en/products/life-sciences/resources/brands/axygen-brand-products.html" TargetMode="External"/><Relationship Id="rId3727" Type="http://schemas.openxmlformats.org/officeDocument/2006/relationships/hyperlink" Target="http://catalog2.corning.com/LifeSciences/en-GB/shopping/index.aspx" TargetMode="External"/><Relationship Id="rId3934" Type="http://schemas.openxmlformats.org/officeDocument/2006/relationships/hyperlink" Target="http://catalog2.corning.com/LifeSciences/en-GB/shopping/index.aspx" TargetMode="External"/><Relationship Id="rId5082" Type="http://schemas.openxmlformats.org/officeDocument/2006/relationships/hyperlink" Target="http://catalog2.corning.com/LifeSciences/en-GB/shopping/index.aspx" TargetMode="External"/><Relationship Id="rId6133" Type="http://schemas.openxmlformats.org/officeDocument/2006/relationships/hyperlink" Target="http://catalog2.corning.com/LifeSciences/en-GB/shopping/index.aspx" TargetMode="External"/><Relationship Id="rId6340" Type="http://schemas.openxmlformats.org/officeDocument/2006/relationships/hyperlink" Target="http://catalog2.corning.com/LifeSciences/en-GB/shopping/index.aspx" TargetMode="External"/><Relationship Id="rId9289" Type="http://schemas.openxmlformats.org/officeDocument/2006/relationships/hyperlink" Target="http://catalog2.corning.com/LifeSciences/en-GB/shopping/index.aspx" TargetMode="External"/><Relationship Id="rId648" Type="http://schemas.openxmlformats.org/officeDocument/2006/relationships/hyperlink" Target="http://catalog2.corning.com/LifeSciences/en-GB/shopping/index.aspx" TargetMode="External"/><Relationship Id="rId855" Type="http://schemas.openxmlformats.org/officeDocument/2006/relationships/hyperlink" Target="http://catalog2.corning.com/LifeSciences/en-GB/shopping/index.aspx" TargetMode="External"/><Relationship Id="rId1278" Type="http://schemas.openxmlformats.org/officeDocument/2006/relationships/hyperlink" Target="http://catalog2.corning.com/LifeSciences/en-GB/shopping/index.aspx" TargetMode="External"/><Relationship Id="rId1485" Type="http://schemas.openxmlformats.org/officeDocument/2006/relationships/hyperlink" Target="http://catalog2.corning.com/LifeSciences/en-GB/shopping/index.aspx" TargetMode="External"/><Relationship Id="rId1692" Type="http://schemas.openxmlformats.org/officeDocument/2006/relationships/hyperlink" Target="http://www.corning.com/worldwide/en/products/life-sciences/resources/brands/falcon-brand-products.html" TargetMode="External"/><Relationship Id="rId2329" Type="http://schemas.openxmlformats.org/officeDocument/2006/relationships/hyperlink" Target="http://www.corning.com/worldwide/en/products/life-sciences/resources/brands/axygen-brand-products.html" TargetMode="External"/><Relationship Id="rId2536" Type="http://schemas.openxmlformats.org/officeDocument/2006/relationships/hyperlink" Target="http://www.corning.com/worldwide/en/products/life-sciences/resources/brands/axygen-brand-products.html" TargetMode="External"/><Relationship Id="rId2743" Type="http://schemas.openxmlformats.org/officeDocument/2006/relationships/hyperlink" Target="http://www.corning.com/worldwide/en/products/life-sciences/resources/brands/axygen-brand-products.html" TargetMode="External"/><Relationship Id="rId5899" Type="http://schemas.openxmlformats.org/officeDocument/2006/relationships/hyperlink" Target="http://catalog2.corning.com/LifeSciences/en-GB/shopping/index.aspx" TargetMode="External"/><Relationship Id="rId6200" Type="http://schemas.openxmlformats.org/officeDocument/2006/relationships/hyperlink" Target="http://catalog2.corning.com/LifeSciences/en-GB/shopping/index.aspx" TargetMode="External"/><Relationship Id="rId8098" Type="http://schemas.openxmlformats.org/officeDocument/2006/relationships/hyperlink" Target="http://catalog2.corning.com/LifeSciences/en-GB/shopping/index.aspx" TargetMode="External"/><Relationship Id="rId9149" Type="http://schemas.openxmlformats.org/officeDocument/2006/relationships/hyperlink" Target="http://catalog2.corning.com/LifeSciences/en-GB/shopping/index.aspx" TargetMode="External"/><Relationship Id="rId9356" Type="http://schemas.openxmlformats.org/officeDocument/2006/relationships/hyperlink" Target="http://catalog2.corning.com/LifeSciences/en-GB/shopping/index.aspx" TargetMode="External"/><Relationship Id="rId508" Type="http://schemas.openxmlformats.org/officeDocument/2006/relationships/hyperlink" Target="http://catalog2.corning.com/LifeSciences/en-GB/shopping/index.aspx" TargetMode="External"/><Relationship Id="rId715" Type="http://schemas.openxmlformats.org/officeDocument/2006/relationships/hyperlink" Target="http://catalog2.corning.com/LifeSciences/en-GB/shopping/index.aspx" TargetMode="External"/><Relationship Id="rId922" Type="http://schemas.openxmlformats.org/officeDocument/2006/relationships/hyperlink" Target="http://catalog2.corning.com/LifeSciences/en-GB/shopping/index.aspx" TargetMode="External"/><Relationship Id="rId1138" Type="http://schemas.openxmlformats.org/officeDocument/2006/relationships/hyperlink" Target="http://catalog2.corning.com/LifeSciences/en-GB/shopping/index.aspx" TargetMode="External"/><Relationship Id="rId1345" Type="http://schemas.openxmlformats.org/officeDocument/2006/relationships/hyperlink" Target="http://catalog2.corning.com/LifeSciences/en-GB/shopping/index.aspx" TargetMode="External"/><Relationship Id="rId1552" Type="http://schemas.openxmlformats.org/officeDocument/2006/relationships/hyperlink" Target="http://catalog2.corning.com/LifeSciences/en-GB/shopping/index.aspx" TargetMode="External"/><Relationship Id="rId2603" Type="http://schemas.openxmlformats.org/officeDocument/2006/relationships/hyperlink" Target="http://www.corning.com/worldwide/en/products/life-sciences/resources/brands/axygen-brand-products.html" TargetMode="External"/><Relationship Id="rId2950" Type="http://schemas.openxmlformats.org/officeDocument/2006/relationships/hyperlink" Target="http://www.corning.com/worldwide/en/products/life-sciences/resources/brands/axygen-brand-products.html" TargetMode="External"/><Relationship Id="rId5759" Type="http://schemas.openxmlformats.org/officeDocument/2006/relationships/hyperlink" Target="http://catalog2.corning.com/LifeSciences/en-GB/shopping/index.aspx" TargetMode="External"/><Relationship Id="rId8165" Type="http://schemas.openxmlformats.org/officeDocument/2006/relationships/hyperlink" Target="http://catalog2.corning.com/LifeSciences/en-GB/shopping/index.aspx" TargetMode="External"/><Relationship Id="rId8372" Type="http://schemas.openxmlformats.org/officeDocument/2006/relationships/hyperlink" Target="http://catalog2.corning.com/LifeSciences/en-GB/shopping/index.aspx" TargetMode="External"/><Relationship Id="rId9009" Type="http://schemas.openxmlformats.org/officeDocument/2006/relationships/hyperlink" Target="http://catalog2.corning.com/LifeSciences/en-GB/shopping/index.aspx" TargetMode="External"/><Relationship Id="rId9216" Type="http://schemas.openxmlformats.org/officeDocument/2006/relationships/hyperlink" Target="http://catalog2.corning.com/LifeSciences/en-GB/shopping/index.aspx" TargetMode="External"/><Relationship Id="rId1205" Type="http://schemas.openxmlformats.org/officeDocument/2006/relationships/hyperlink" Target="http://catalog2.corning.com/LifeSciences/en-GB/shopping/index.aspx" TargetMode="External"/><Relationship Id="rId2810" Type="http://schemas.openxmlformats.org/officeDocument/2006/relationships/hyperlink" Target="http://www.corning.com/worldwide/en/products/life-sciences/resources/brands/axygen-brand-products.html" TargetMode="External"/><Relationship Id="rId4568" Type="http://schemas.openxmlformats.org/officeDocument/2006/relationships/hyperlink" Target="http://catalog2.corning.com/LifeSciences/en-GB/shopping/index.aspx" TargetMode="External"/><Relationship Id="rId5966" Type="http://schemas.openxmlformats.org/officeDocument/2006/relationships/hyperlink" Target="http://catalog2.corning.com/LifeSciences/en-GB/shopping/index.aspx" TargetMode="External"/><Relationship Id="rId7181" Type="http://schemas.openxmlformats.org/officeDocument/2006/relationships/hyperlink" Target="http://catalog2.corning.com/LifeSciences/en-GB/shopping/index.aspx" TargetMode="External"/><Relationship Id="rId8025" Type="http://schemas.openxmlformats.org/officeDocument/2006/relationships/hyperlink" Target="http://catalog2.corning.com/LifeSciences/en-GB/shopping/index.aspx" TargetMode="External"/><Relationship Id="rId8232" Type="http://schemas.openxmlformats.org/officeDocument/2006/relationships/hyperlink" Target="http://catalog2.corning.com/LifeSciences/en-GB/shopping/index.aspx" TargetMode="External"/><Relationship Id="rId51" Type="http://schemas.openxmlformats.org/officeDocument/2006/relationships/hyperlink" Target="http://catalog2.corning.com/LifeSciences/en-GB/shopping/index.aspx" TargetMode="External"/><Relationship Id="rId1412" Type="http://schemas.openxmlformats.org/officeDocument/2006/relationships/hyperlink" Target="http://catalog2.corning.com/LifeSciences/en-GB/shopping/index.aspx" TargetMode="External"/><Relationship Id="rId3377" Type="http://schemas.openxmlformats.org/officeDocument/2006/relationships/hyperlink" Target="http://catalog2.corning.com/LifeSciences/en-GB/shopping/index.aspx" TargetMode="External"/><Relationship Id="rId4775" Type="http://schemas.openxmlformats.org/officeDocument/2006/relationships/hyperlink" Target="http://catalog2.corning.com/LifeSciences/en-GB/shopping/index.aspx" TargetMode="External"/><Relationship Id="rId4982" Type="http://schemas.openxmlformats.org/officeDocument/2006/relationships/hyperlink" Target="http://catalog2.corning.com/LifeSciences/en-GB/shopping/index.aspx" TargetMode="External"/><Relationship Id="rId5619" Type="http://schemas.openxmlformats.org/officeDocument/2006/relationships/hyperlink" Target="http://catalog2.corning.com/LifeSciences/en-GB/shopping/index.aspx" TargetMode="External"/><Relationship Id="rId5826" Type="http://schemas.openxmlformats.org/officeDocument/2006/relationships/hyperlink" Target="http://catalog2.corning.com/LifeSciences/en-GB/shopping/index.aspx" TargetMode="External"/><Relationship Id="rId7041" Type="http://schemas.openxmlformats.org/officeDocument/2006/relationships/hyperlink" Target="http://catalog2.corning.com/LifeSciences/en-GB/shopping/index.aspx" TargetMode="External"/><Relationship Id="rId298" Type="http://schemas.openxmlformats.org/officeDocument/2006/relationships/hyperlink" Target="http://catalog2.corning.com/LifeSciences/en-GB/shopping/index.aspx" TargetMode="External"/><Relationship Id="rId3584" Type="http://schemas.openxmlformats.org/officeDocument/2006/relationships/hyperlink" Target="http://catalog2.corning.com/LifeSciences/en-GB/shopping/index.aspx" TargetMode="External"/><Relationship Id="rId3791" Type="http://schemas.openxmlformats.org/officeDocument/2006/relationships/hyperlink" Target="http://catalog2.corning.com/LifeSciences/en-GB/shopping/index.aspx" TargetMode="External"/><Relationship Id="rId4428" Type="http://schemas.openxmlformats.org/officeDocument/2006/relationships/hyperlink" Target="http://catalog2.corning.com/LifeSciences/en-GB/shopping/index.aspx" TargetMode="External"/><Relationship Id="rId4635" Type="http://schemas.openxmlformats.org/officeDocument/2006/relationships/hyperlink" Target="http://catalog2.corning.com/LifeSciences/en-GB/shopping/index.aspx" TargetMode="External"/><Relationship Id="rId4842" Type="http://schemas.openxmlformats.org/officeDocument/2006/relationships/hyperlink" Target="http://catalog2.corning.com/LifeSciences/en-GB/shopping/index.aspx" TargetMode="External"/><Relationship Id="rId7998" Type="http://schemas.openxmlformats.org/officeDocument/2006/relationships/hyperlink" Target="http://catalog2.corning.com/LifeSciences/en-GB/shopping/index.aspx" TargetMode="External"/><Relationship Id="rId158" Type="http://schemas.openxmlformats.org/officeDocument/2006/relationships/hyperlink" Target="http://catalog2.corning.com/LifeSciences/en-GB/shopping/index.aspx" TargetMode="External"/><Relationship Id="rId2186" Type="http://schemas.openxmlformats.org/officeDocument/2006/relationships/hyperlink" Target="http://www.corning.com/worldwide/en/products/life-sciences/resources/brands/falcon-brand-products.html" TargetMode="External"/><Relationship Id="rId2393" Type="http://schemas.openxmlformats.org/officeDocument/2006/relationships/hyperlink" Target="http://www.corning.com/worldwide/en/products/life-sciences/resources/brands/axygen-brand-products.html" TargetMode="External"/><Relationship Id="rId3237" Type="http://schemas.openxmlformats.org/officeDocument/2006/relationships/hyperlink" Target="http://catalog2.corning.com/LifeSciences/en-GB/shopping/index.aspx" TargetMode="External"/><Relationship Id="rId3444" Type="http://schemas.openxmlformats.org/officeDocument/2006/relationships/hyperlink" Target="http://catalog2.corning.com/LifeSciences/en-GB/shopping/index.aspx" TargetMode="External"/><Relationship Id="rId3651" Type="http://schemas.openxmlformats.org/officeDocument/2006/relationships/hyperlink" Target="http://catalog2.corning.com/LifeSciences/en-GB/shopping/index.aspx" TargetMode="External"/><Relationship Id="rId4702" Type="http://schemas.openxmlformats.org/officeDocument/2006/relationships/hyperlink" Target="http://catalog2.corning.com/LifeSciences/en-GB/shopping/index.aspx" TargetMode="External"/><Relationship Id="rId7858" Type="http://schemas.openxmlformats.org/officeDocument/2006/relationships/hyperlink" Target="http://catalog2.corning.com/LifeSciences/en-GB/shopping/index.aspx" TargetMode="External"/><Relationship Id="rId8909" Type="http://schemas.openxmlformats.org/officeDocument/2006/relationships/hyperlink" Target="http://catalog2.corning.com/LifeSciences/en-GB/shopping/index.aspx" TargetMode="External"/><Relationship Id="rId365" Type="http://schemas.openxmlformats.org/officeDocument/2006/relationships/hyperlink" Target="http://catalog2.corning.com/LifeSciences/en-GB/shopping/index.aspx" TargetMode="External"/><Relationship Id="rId572" Type="http://schemas.openxmlformats.org/officeDocument/2006/relationships/hyperlink" Target="http://catalog2.corning.com/LifeSciences/en-GB/shopping/index.aspx" TargetMode="External"/><Relationship Id="rId2046" Type="http://schemas.openxmlformats.org/officeDocument/2006/relationships/hyperlink" Target="http://www.corning.com/worldwide/en/products/life-sciences/resources/brands/falcon-brand-products.html" TargetMode="External"/><Relationship Id="rId2253" Type="http://schemas.openxmlformats.org/officeDocument/2006/relationships/hyperlink" Target="http://www.corning.com/worldwide/en/products/life-sciences/resources/brands/falcon-brand-products.html" TargetMode="External"/><Relationship Id="rId2460" Type="http://schemas.openxmlformats.org/officeDocument/2006/relationships/hyperlink" Target="http://www.corning.com/worldwide/en/products/life-sciences/resources/brands/axygen-brand-products.html" TargetMode="External"/><Relationship Id="rId3304" Type="http://schemas.openxmlformats.org/officeDocument/2006/relationships/hyperlink" Target="http://catalog2.corning.com/LifeSciences/en-GB/shopping/index.aspx" TargetMode="External"/><Relationship Id="rId3511" Type="http://schemas.openxmlformats.org/officeDocument/2006/relationships/hyperlink" Target="http://catalog2.corning.com/LifeSciences/en-GB/shopping/index.aspx" TargetMode="External"/><Relationship Id="rId6667" Type="http://schemas.openxmlformats.org/officeDocument/2006/relationships/hyperlink" Target="http://catalog2.corning.com/LifeSciences/en-GB/shopping/index.aspx" TargetMode="External"/><Relationship Id="rId6874" Type="http://schemas.openxmlformats.org/officeDocument/2006/relationships/hyperlink" Target="http://catalog2.corning.com/LifeSciences/en-GB/shopping/index.aspx" TargetMode="External"/><Relationship Id="rId7718" Type="http://schemas.openxmlformats.org/officeDocument/2006/relationships/hyperlink" Target="http://catalog2.corning.com/LifeSciences/en-GB/shopping/index.aspx" TargetMode="External"/><Relationship Id="rId7925" Type="http://schemas.openxmlformats.org/officeDocument/2006/relationships/hyperlink" Target="http://catalog2.corning.com/LifeSciences/en-GB/shopping/index.aspx" TargetMode="External"/><Relationship Id="rId9073" Type="http://schemas.openxmlformats.org/officeDocument/2006/relationships/hyperlink" Target="http://catalog2.corning.com/LifeSciences/en-GB/shopping/index.aspx" TargetMode="External"/><Relationship Id="rId9280" Type="http://schemas.openxmlformats.org/officeDocument/2006/relationships/hyperlink" Target="http://catalog2.corning.com/LifeSciences/en-GB/shopping/index.aspx" TargetMode="External"/><Relationship Id="rId225" Type="http://schemas.openxmlformats.org/officeDocument/2006/relationships/hyperlink" Target="http://catalog2.corning.com/LifeSciences/en-GB/shopping/index.aspx" TargetMode="External"/><Relationship Id="rId432" Type="http://schemas.openxmlformats.org/officeDocument/2006/relationships/hyperlink" Target="http://catalog2.corning.com/LifeSciences/en-GB/shopping/index.aspx" TargetMode="External"/><Relationship Id="rId1062" Type="http://schemas.openxmlformats.org/officeDocument/2006/relationships/hyperlink" Target="http://catalog2.corning.com/LifeSciences/en-GB/shopping/index.aspx" TargetMode="External"/><Relationship Id="rId2113" Type="http://schemas.openxmlformats.org/officeDocument/2006/relationships/hyperlink" Target="http://www.corning.com/worldwide/en/products/life-sciences/resources/brands/falcon-brand-products.html" TargetMode="External"/><Relationship Id="rId2320" Type="http://schemas.openxmlformats.org/officeDocument/2006/relationships/hyperlink" Target="http://www.corning.com/worldwide/en/products/life-sciences/resources/brands/axygen-brand-products.html" TargetMode="External"/><Relationship Id="rId5269" Type="http://schemas.openxmlformats.org/officeDocument/2006/relationships/hyperlink" Target="http://catalog2.corning.com/LifeSciences/en-GB/shopping/index.aspx" TargetMode="External"/><Relationship Id="rId5476" Type="http://schemas.openxmlformats.org/officeDocument/2006/relationships/hyperlink" Target="http://catalog2.corning.com/LifeSciences/en-GB/shopping/index.aspx" TargetMode="External"/><Relationship Id="rId5683" Type="http://schemas.openxmlformats.org/officeDocument/2006/relationships/hyperlink" Target="http://catalog2.corning.com/LifeSciences/en-GB/shopping/index.aspx" TargetMode="External"/><Relationship Id="rId6527" Type="http://schemas.openxmlformats.org/officeDocument/2006/relationships/hyperlink" Target="http://catalog2.corning.com/LifeSciences/en-GB/shopping/index.aspx" TargetMode="External"/><Relationship Id="rId6734" Type="http://schemas.openxmlformats.org/officeDocument/2006/relationships/hyperlink" Target="http://catalog2.corning.com/LifeSciences/en-GB/shopping/index.aspx" TargetMode="External"/><Relationship Id="rId9140" Type="http://schemas.openxmlformats.org/officeDocument/2006/relationships/hyperlink" Target="http://catalog2.corning.com/LifeSciences/en-GB/shopping/index.aspx" TargetMode="External"/><Relationship Id="rId4078" Type="http://schemas.openxmlformats.org/officeDocument/2006/relationships/hyperlink" Target="http://catalog2.corning.com/LifeSciences/en-GB/shopping/index.aspx" TargetMode="External"/><Relationship Id="rId4285" Type="http://schemas.openxmlformats.org/officeDocument/2006/relationships/hyperlink" Target="http://catalog2.corning.com/LifeSciences/en-GB/shopping/index.aspx" TargetMode="External"/><Relationship Id="rId4492" Type="http://schemas.openxmlformats.org/officeDocument/2006/relationships/hyperlink" Target="http://catalog2.corning.com/LifeSciences/en-GB/shopping/index.aspx" TargetMode="External"/><Relationship Id="rId5129" Type="http://schemas.openxmlformats.org/officeDocument/2006/relationships/hyperlink" Target="http://catalog2.corning.com/LifeSciences/en-GB/shopping/index.aspx" TargetMode="External"/><Relationship Id="rId5336" Type="http://schemas.openxmlformats.org/officeDocument/2006/relationships/hyperlink" Target="http://catalog2.corning.com/LifeSciences/en-GB/shopping/index.aspx" TargetMode="External"/><Relationship Id="rId5543" Type="http://schemas.openxmlformats.org/officeDocument/2006/relationships/hyperlink" Target="http://catalog2.corning.com/LifeSciences/en-GB/shopping/index.aspx" TargetMode="External"/><Relationship Id="rId5890" Type="http://schemas.openxmlformats.org/officeDocument/2006/relationships/hyperlink" Target="http://catalog2.corning.com/LifeSciences/en-GB/shopping/index.aspx" TargetMode="External"/><Relationship Id="rId6941" Type="http://schemas.openxmlformats.org/officeDocument/2006/relationships/hyperlink" Target="http://catalog2.corning.com/LifeSciences/en-GB/shopping/index.aspx" TargetMode="External"/><Relationship Id="rId8699" Type="http://schemas.openxmlformats.org/officeDocument/2006/relationships/hyperlink" Target="http://catalog2.corning.com/LifeSciences/en-GB/shopping/index.aspx" TargetMode="External"/><Relationship Id="rId9000" Type="http://schemas.openxmlformats.org/officeDocument/2006/relationships/hyperlink" Target="http://catalog2.corning.com/LifeSciences/en-GB/shopping/index.aspx" TargetMode="External"/><Relationship Id="rId1879" Type="http://schemas.openxmlformats.org/officeDocument/2006/relationships/hyperlink" Target="http://www.corning.com/worldwide/en/products/life-sciences/resources/brands/falcon-brand-products.html" TargetMode="External"/><Relationship Id="rId3094" Type="http://schemas.openxmlformats.org/officeDocument/2006/relationships/hyperlink" Target="http://catalog2.corning.com/LifeSciences/en-GB/shopping/index.aspx" TargetMode="External"/><Relationship Id="rId4145" Type="http://schemas.openxmlformats.org/officeDocument/2006/relationships/hyperlink" Target="http://catalog2.corning.com/LifeSciences/en-GB/shopping/index.aspx" TargetMode="External"/><Relationship Id="rId5750" Type="http://schemas.openxmlformats.org/officeDocument/2006/relationships/hyperlink" Target="http://catalog2.corning.com/LifeSciences/en-GB/shopping/index.aspx" TargetMode="External"/><Relationship Id="rId6801" Type="http://schemas.openxmlformats.org/officeDocument/2006/relationships/hyperlink" Target="http://catalog2.corning.com/LifeSciences/en-GB/shopping/index.aspx" TargetMode="External"/><Relationship Id="rId1739" Type="http://schemas.openxmlformats.org/officeDocument/2006/relationships/hyperlink" Target="http://www.corning.com/worldwide/en/products/life-sciences/resources/brands/falcon-brand-products.html" TargetMode="External"/><Relationship Id="rId1946" Type="http://schemas.openxmlformats.org/officeDocument/2006/relationships/hyperlink" Target="http://www.corning.com/worldwide/en/products/life-sciences/resources/brands/falcon-brand-products.html" TargetMode="External"/><Relationship Id="rId4005" Type="http://schemas.openxmlformats.org/officeDocument/2006/relationships/hyperlink" Target="http://catalog2.corning.com/LifeSciences/en-GB/shopping/index.aspx" TargetMode="External"/><Relationship Id="rId4352" Type="http://schemas.openxmlformats.org/officeDocument/2006/relationships/hyperlink" Target="http://catalog2.corning.com/LifeSciences/en-GB/shopping/index.aspx" TargetMode="External"/><Relationship Id="rId5403" Type="http://schemas.openxmlformats.org/officeDocument/2006/relationships/hyperlink" Target="http://catalog2.corning.com/LifeSciences/en-GB/shopping/index.aspx" TargetMode="External"/><Relationship Id="rId5610" Type="http://schemas.openxmlformats.org/officeDocument/2006/relationships/hyperlink" Target="http://catalog2.corning.com/LifeSciences/en-GB/shopping/index.aspx" TargetMode="External"/><Relationship Id="rId8559" Type="http://schemas.openxmlformats.org/officeDocument/2006/relationships/hyperlink" Target="http://catalog2.corning.com/LifeSciences/en-GB/shopping/index.aspx" TargetMode="External"/><Relationship Id="rId8766" Type="http://schemas.openxmlformats.org/officeDocument/2006/relationships/hyperlink" Target="http://catalog2.corning.com/LifeSciences/en-GB/shopping/index.aspx" TargetMode="External"/><Relationship Id="rId8973" Type="http://schemas.openxmlformats.org/officeDocument/2006/relationships/hyperlink" Target="http://catalog2.corning.com/LifeSciences/en-GB/shopping/index.aspx" TargetMode="External"/><Relationship Id="rId1806" Type="http://schemas.openxmlformats.org/officeDocument/2006/relationships/hyperlink" Target="http://www.corning.com/worldwide/en/products/life-sciences/resources/brands/falcon-brand-products.html" TargetMode="External"/><Relationship Id="rId3161" Type="http://schemas.openxmlformats.org/officeDocument/2006/relationships/hyperlink" Target="http://catalog2.corning.com/LifeSciences/en-GB/shopping/index.aspx" TargetMode="External"/><Relationship Id="rId4212" Type="http://schemas.openxmlformats.org/officeDocument/2006/relationships/hyperlink" Target="http://catalog2.corning.com/LifeSciences/en-GB/shopping/index.aspx" TargetMode="External"/><Relationship Id="rId7368" Type="http://schemas.openxmlformats.org/officeDocument/2006/relationships/hyperlink" Target="http://catalog2.corning.com/LifeSciences/en-GB/shopping/index.aspx" TargetMode="External"/><Relationship Id="rId7575" Type="http://schemas.openxmlformats.org/officeDocument/2006/relationships/hyperlink" Target="http://catalog2.corning.com/LifeSciences/en-GB/shopping/index.aspx" TargetMode="External"/><Relationship Id="rId7782" Type="http://schemas.openxmlformats.org/officeDocument/2006/relationships/hyperlink" Target="http://catalog2.corning.com/LifeSciences/en-GB/shopping/index.aspx" TargetMode="External"/><Relationship Id="rId8419" Type="http://schemas.openxmlformats.org/officeDocument/2006/relationships/hyperlink" Target="http://catalog2.corning.com/LifeSciences/en-GB/shopping/index.aspx" TargetMode="External"/><Relationship Id="rId8626" Type="http://schemas.openxmlformats.org/officeDocument/2006/relationships/hyperlink" Target="http://catalog2.corning.com/LifeSciences/en-GB/shopping/index.aspx" TargetMode="External"/><Relationship Id="rId8833" Type="http://schemas.openxmlformats.org/officeDocument/2006/relationships/hyperlink" Target="http://catalog2.corning.com/LifeSciences/en-GB/shopping/index.aspx" TargetMode="External"/><Relationship Id="rId3021" Type="http://schemas.openxmlformats.org/officeDocument/2006/relationships/hyperlink" Target="http://catalog2.corning.com/LifeSciences/en-GB/shopping/index.aspx" TargetMode="External"/><Relationship Id="rId3978" Type="http://schemas.openxmlformats.org/officeDocument/2006/relationships/hyperlink" Target="http://catalog2.corning.com/LifeSciences/en-GB/shopping/index.aspx" TargetMode="External"/><Relationship Id="rId6177" Type="http://schemas.openxmlformats.org/officeDocument/2006/relationships/hyperlink" Target="http://catalog2.corning.com/LifeSciences/en-GB/shopping/index.aspx" TargetMode="External"/><Relationship Id="rId6384" Type="http://schemas.openxmlformats.org/officeDocument/2006/relationships/hyperlink" Target="http://catalog2.corning.com/LifeSciences/en-GB/shopping/index.aspx" TargetMode="External"/><Relationship Id="rId6591" Type="http://schemas.openxmlformats.org/officeDocument/2006/relationships/hyperlink" Target="http://catalog2.corning.com/LifeSciences/en-GB/shopping/index.aspx" TargetMode="External"/><Relationship Id="rId7228" Type="http://schemas.openxmlformats.org/officeDocument/2006/relationships/hyperlink" Target="http://catalog2.corning.com/LifeSciences/en-GB/shopping/index.aspx" TargetMode="External"/><Relationship Id="rId7435" Type="http://schemas.openxmlformats.org/officeDocument/2006/relationships/hyperlink" Target="http://catalog2.corning.com/LifeSciences/en-GB/shopping/index.aspx" TargetMode="External"/><Relationship Id="rId7642" Type="http://schemas.openxmlformats.org/officeDocument/2006/relationships/hyperlink" Target="http://catalog2.corning.com/LifeSciences/en-GB/shopping/index.aspx" TargetMode="External"/><Relationship Id="rId8900" Type="http://schemas.openxmlformats.org/officeDocument/2006/relationships/hyperlink" Target="http://catalog2.corning.com/LifeSciences/en-GB/shopping/index.aspx" TargetMode="External"/><Relationship Id="rId899" Type="http://schemas.openxmlformats.org/officeDocument/2006/relationships/hyperlink" Target="http://catalog2.corning.com/LifeSciences/en-GB/shopping/index.aspx" TargetMode="External"/><Relationship Id="rId2787" Type="http://schemas.openxmlformats.org/officeDocument/2006/relationships/hyperlink" Target="http://www.corning.com/worldwide/en/products/life-sciences/resources/brands/axygen-brand-products.html" TargetMode="External"/><Relationship Id="rId3838" Type="http://schemas.openxmlformats.org/officeDocument/2006/relationships/hyperlink" Target="http://catalog2.corning.com/LifeSciences/en-GB/shopping/index.aspx" TargetMode="External"/><Relationship Id="rId5193" Type="http://schemas.openxmlformats.org/officeDocument/2006/relationships/hyperlink" Target="http://catalog2.corning.com/LifeSciences/en-GB/shopping/index.aspx" TargetMode="External"/><Relationship Id="rId6037" Type="http://schemas.openxmlformats.org/officeDocument/2006/relationships/hyperlink" Target="http://catalog2.corning.com/LifeSciences/en-GB/shopping/index.aspx" TargetMode="External"/><Relationship Id="rId6244" Type="http://schemas.openxmlformats.org/officeDocument/2006/relationships/hyperlink" Target="http://catalog2.corning.com/LifeSciences/en-GB/shopping/index.aspx" TargetMode="External"/><Relationship Id="rId6451" Type="http://schemas.openxmlformats.org/officeDocument/2006/relationships/hyperlink" Target="http://catalog2.corning.com/LifeSciences/en-GB/shopping/index.aspx" TargetMode="External"/><Relationship Id="rId7502" Type="http://schemas.openxmlformats.org/officeDocument/2006/relationships/hyperlink" Target="http://catalog2.corning.com/LifeSciences/en-GB/shopping/index.aspx" TargetMode="External"/><Relationship Id="rId759" Type="http://schemas.openxmlformats.org/officeDocument/2006/relationships/hyperlink" Target="http://catalog2.corning.com/LifeSciences/en-GB/shopping/index.aspx" TargetMode="External"/><Relationship Id="rId966" Type="http://schemas.openxmlformats.org/officeDocument/2006/relationships/hyperlink" Target="http://catalog2.corning.com/LifeSciences/en-GB/shopping/index.aspx" TargetMode="External"/><Relationship Id="rId1389" Type="http://schemas.openxmlformats.org/officeDocument/2006/relationships/hyperlink" Target="http://catalog2.corning.com/LifeSciences/en-GB/shopping/index.aspx" TargetMode="External"/><Relationship Id="rId1596" Type="http://schemas.openxmlformats.org/officeDocument/2006/relationships/hyperlink" Target="http://catalog2.corning.com/LifeSciences/en-GB/shopping/index.aspx" TargetMode="External"/><Relationship Id="rId2647" Type="http://schemas.openxmlformats.org/officeDocument/2006/relationships/hyperlink" Target="http://www.corning.com/worldwide/en/products/life-sciences/resources/brands/axygen-brand-products.html" TargetMode="External"/><Relationship Id="rId2994" Type="http://schemas.openxmlformats.org/officeDocument/2006/relationships/hyperlink" Target="http://catalog2.corning.com/LifeSciences/en-GB/shopping/index.aspx" TargetMode="External"/><Relationship Id="rId5053" Type="http://schemas.openxmlformats.org/officeDocument/2006/relationships/hyperlink" Target="http://catalog2.corning.com/LifeSciences/en-GB/shopping/index.aspx" TargetMode="External"/><Relationship Id="rId5260" Type="http://schemas.openxmlformats.org/officeDocument/2006/relationships/hyperlink" Target="http://catalog2.corning.com/LifeSciences/en-GB/shopping/index.aspx" TargetMode="External"/><Relationship Id="rId6104" Type="http://schemas.openxmlformats.org/officeDocument/2006/relationships/hyperlink" Target="http://catalog2.corning.com/LifeSciences/en-GB/shopping/index.aspx" TargetMode="External"/><Relationship Id="rId6311" Type="http://schemas.openxmlformats.org/officeDocument/2006/relationships/hyperlink" Target="http://catalog2.corning.com/LifeSciences/en-GB/shopping/index.aspx" TargetMode="External"/><Relationship Id="rId619" Type="http://schemas.openxmlformats.org/officeDocument/2006/relationships/hyperlink" Target="http://catalog2.corning.com/LifeSciences/en-GB/shopping/index.aspx" TargetMode="External"/><Relationship Id="rId1249" Type="http://schemas.openxmlformats.org/officeDocument/2006/relationships/hyperlink" Target="http://catalog2.corning.com/LifeSciences/en-GB/shopping/index.aspx" TargetMode="External"/><Relationship Id="rId2854" Type="http://schemas.openxmlformats.org/officeDocument/2006/relationships/hyperlink" Target="http://www.corning.com/worldwide/en/products/life-sciences/resources/brands/axygen-brand-products.html" TargetMode="External"/><Relationship Id="rId3905" Type="http://schemas.openxmlformats.org/officeDocument/2006/relationships/hyperlink" Target="http://catalog2.corning.com/LifeSciences/en-GB/shopping/index.aspx" TargetMode="External"/><Relationship Id="rId5120" Type="http://schemas.openxmlformats.org/officeDocument/2006/relationships/hyperlink" Target="http://catalog2.corning.com/LifeSciences/en-GB/shopping/index.aspx" TargetMode="External"/><Relationship Id="rId8069" Type="http://schemas.openxmlformats.org/officeDocument/2006/relationships/hyperlink" Target="http://catalog2.corning.com/LifeSciences/en-GB/shopping/index.aspx" TargetMode="External"/><Relationship Id="rId8276" Type="http://schemas.openxmlformats.org/officeDocument/2006/relationships/hyperlink" Target="http://catalog2.corning.com/LifeSciences/en-GB/shopping/index.aspx" TargetMode="External"/><Relationship Id="rId8483" Type="http://schemas.openxmlformats.org/officeDocument/2006/relationships/hyperlink" Target="http://catalog2.corning.com/LifeSciences/en-GB/shopping/index.aspx" TargetMode="External"/><Relationship Id="rId9327" Type="http://schemas.openxmlformats.org/officeDocument/2006/relationships/hyperlink" Target="http://catalog2.corning.com/LifeSciences/en-GB/shopping/index.aspx" TargetMode="External"/><Relationship Id="rId95" Type="http://schemas.openxmlformats.org/officeDocument/2006/relationships/hyperlink" Target="http://catalog2.corning.com/LifeSciences/en-GB/shopping/index.aspx" TargetMode="External"/><Relationship Id="rId826" Type="http://schemas.openxmlformats.org/officeDocument/2006/relationships/hyperlink" Target="http://catalog2.corning.com/LifeSciences/en-GB/shopping/index.aspx" TargetMode="External"/><Relationship Id="rId1109" Type="http://schemas.openxmlformats.org/officeDocument/2006/relationships/hyperlink" Target="http://catalog2.corning.com/LifeSciences/en-GB/shopping/index.aspx" TargetMode="External"/><Relationship Id="rId1456" Type="http://schemas.openxmlformats.org/officeDocument/2006/relationships/hyperlink" Target="http://catalog2.corning.com/LifeSciences/en-GB/shopping/index.aspx" TargetMode="External"/><Relationship Id="rId1663" Type="http://schemas.openxmlformats.org/officeDocument/2006/relationships/hyperlink" Target="http://www.corning.com/worldwide/en/products/life-sciences/resources/brands/falcon-brand-products.html" TargetMode="External"/><Relationship Id="rId1870" Type="http://schemas.openxmlformats.org/officeDocument/2006/relationships/hyperlink" Target="http://www.corning.com/worldwide/en/products/life-sciences/resources/brands/falcon-brand-products.html" TargetMode="External"/><Relationship Id="rId2507" Type="http://schemas.openxmlformats.org/officeDocument/2006/relationships/hyperlink" Target="http://www.corning.com/worldwide/en/products/life-sciences/resources/brands/axygen-brand-products.html" TargetMode="External"/><Relationship Id="rId2714" Type="http://schemas.openxmlformats.org/officeDocument/2006/relationships/hyperlink" Target="http://www.corning.com/worldwide/en/products/life-sciences/resources/brands/axygen-brand-products.html" TargetMode="External"/><Relationship Id="rId2921" Type="http://schemas.openxmlformats.org/officeDocument/2006/relationships/hyperlink" Target="http://www.corning.com/worldwide/en/products/life-sciences/resources/brands/axygen-brand-products.html" TargetMode="External"/><Relationship Id="rId7085" Type="http://schemas.openxmlformats.org/officeDocument/2006/relationships/hyperlink" Target="http://catalog2.corning.com/LifeSciences/en-GB/shopping/index.aspx" TargetMode="External"/><Relationship Id="rId8136" Type="http://schemas.openxmlformats.org/officeDocument/2006/relationships/hyperlink" Target="http://catalog2.corning.com/LifeSciences/en-GB/shopping/index.aspx" TargetMode="External"/><Relationship Id="rId8690" Type="http://schemas.openxmlformats.org/officeDocument/2006/relationships/hyperlink" Target="http://catalog2.corning.com/LifeSciences/en-GB/shopping/index.aspx" TargetMode="External"/><Relationship Id="rId1316" Type="http://schemas.openxmlformats.org/officeDocument/2006/relationships/hyperlink" Target="http://catalog2.corning.com/LifeSciences/en-GB/shopping/index.aspx" TargetMode="External"/><Relationship Id="rId1523" Type="http://schemas.openxmlformats.org/officeDocument/2006/relationships/hyperlink" Target="http://catalog2.corning.com/LifeSciences/en-GB/shopping/index.aspx" TargetMode="External"/><Relationship Id="rId1730" Type="http://schemas.openxmlformats.org/officeDocument/2006/relationships/hyperlink" Target="http://www.corning.com/worldwide/en/products/life-sciences/resources/brands/falcon-brand-products.html" TargetMode="External"/><Relationship Id="rId4679" Type="http://schemas.openxmlformats.org/officeDocument/2006/relationships/hyperlink" Target="http://catalog2.corning.com/LifeSciences/en-GB/shopping/index.aspx" TargetMode="External"/><Relationship Id="rId4886" Type="http://schemas.openxmlformats.org/officeDocument/2006/relationships/hyperlink" Target="http://catalog2.corning.com/LifeSciences/en-GB/shopping/index.aspx" TargetMode="External"/><Relationship Id="rId5937" Type="http://schemas.openxmlformats.org/officeDocument/2006/relationships/hyperlink" Target="http://catalog2.corning.com/LifeSciences/en-GB/shopping/index.aspx" TargetMode="External"/><Relationship Id="rId7292" Type="http://schemas.openxmlformats.org/officeDocument/2006/relationships/hyperlink" Target="http://catalog2.corning.com/LifeSciences/en-GB/shopping/index.aspx" TargetMode="External"/><Relationship Id="rId8343" Type="http://schemas.openxmlformats.org/officeDocument/2006/relationships/hyperlink" Target="http://catalog2.corning.com/LifeSciences/en-GB/shopping/index.aspx" TargetMode="External"/><Relationship Id="rId8550" Type="http://schemas.openxmlformats.org/officeDocument/2006/relationships/hyperlink" Target="http://catalog2.corning.com/LifeSciences/en-GB/shopping/index.aspx" TargetMode="External"/><Relationship Id="rId22" Type="http://schemas.openxmlformats.org/officeDocument/2006/relationships/hyperlink" Target="http://catalog2.corning.com/LifeSciences/en-GB/shopping/index.aspx" TargetMode="External"/><Relationship Id="rId3488" Type="http://schemas.openxmlformats.org/officeDocument/2006/relationships/hyperlink" Target="http://catalog2.corning.com/LifeSciences/en-GB/shopping/index.aspx" TargetMode="External"/><Relationship Id="rId3695" Type="http://schemas.openxmlformats.org/officeDocument/2006/relationships/hyperlink" Target="http://catalog2.corning.com/LifeSciences/en-GB/shopping/index.aspx" TargetMode="External"/><Relationship Id="rId4539" Type="http://schemas.openxmlformats.org/officeDocument/2006/relationships/hyperlink" Target="http://catalog2.corning.com/LifeSciences/en-GB/shopping/index.aspx" TargetMode="External"/><Relationship Id="rId4746" Type="http://schemas.openxmlformats.org/officeDocument/2006/relationships/hyperlink" Target="http://catalog2.corning.com/LifeSciences/en-GB/shopping/index.aspx" TargetMode="External"/><Relationship Id="rId4953" Type="http://schemas.openxmlformats.org/officeDocument/2006/relationships/hyperlink" Target="http://catalog2.corning.com/LifeSciences/en-GB/shopping/index.aspx" TargetMode="External"/><Relationship Id="rId7152" Type="http://schemas.openxmlformats.org/officeDocument/2006/relationships/hyperlink" Target="http://catalog2.corning.com/LifeSciences/en-GB/shopping/index.aspx" TargetMode="External"/><Relationship Id="rId8203" Type="http://schemas.openxmlformats.org/officeDocument/2006/relationships/hyperlink" Target="http://catalog2.corning.com/LifeSciences/en-GB/shopping/index.aspx" TargetMode="External"/><Relationship Id="rId8410" Type="http://schemas.openxmlformats.org/officeDocument/2006/relationships/hyperlink" Target="http://catalog2.corning.com/LifeSciences/en-GB/shopping/index.aspx" TargetMode="External"/><Relationship Id="rId2297" Type="http://schemas.openxmlformats.org/officeDocument/2006/relationships/hyperlink" Target="http://www.corning.com/worldwide/en/products/life-sciences/resources/brands/axygen-brand-products.html" TargetMode="External"/><Relationship Id="rId3348" Type="http://schemas.openxmlformats.org/officeDocument/2006/relationships/hyperlink" Target="http://catalog2.corning.com/LifeSciences/en-GB/shopping/index.aspx" TargetMode="External"/><Relationship Id="rId3555" Type="http://schemas.openxmlformats.org/officeDocument/2006/relationships/hyperlink" Target="http://catalog2.corning.com/LifeSciences/en-GB/shopping/index.aspx" TargetMode="External"/><Relationship Id="rId3762" Type="http://schemas.openxmlformats.org/officeDocument/2006/relationships/hyperlink" Target="http://catalog2.corning.com/LifeSciences/en-GB/shopping/index.aspx" TargetMode="External"/><Relationship Id="rId4606" Type="http://schemas.openxmlformats.org/officeDocument/2006/relationships/hyperlink" Target="http://catalog2.corning.com/LifeSciences/en-GB/shopping/index.aspx" TargetMode="External"/><Relationship Id="rId4813" Type="http://schemas.openxmlformats.org/officeDocument/2006/relationships/hyperlink" Target="http://catalog2.corning.com/LifeSciences/en-GB/shopping/index.aspx" TargetMode="External"/><Relationship Id="rId7012" Type="http://schemas.openxmlformats.org/officeDocument/2006/relationships/hyperlink" Target="http://catalog2.corning.com/LifeSciences/en-GB/shopping/index.aspx" TargetMode="External"/><Relationship Id="rId7969" Type="http://schemas.openxmlformats.org/officeDocument/2006/relationships/hyperlink" Target="http://catalog2.corning.com/LifeSciences/en-GB/shopping/index.aspx" TargetMode="External"/><Relationship Id="rId269" Type="http://schemas.openxmlformats.org/officeDocument/2006/relationships/hyperlink" Target="http://catalog2.corning.com/LifeSciences/en-GB/shopping/index.aspx" TargetMode="External"/><Relationship Id="rId476" Type="http://schemas.openxmlformats.org/officeDocument/2006/relationships/hyperlink" Target="http://catalog2.corning.com/LifeSciences/en-GB/shopping/index.aspx" TargetMode="External"/><Relationship Id="rId683" Type="http://schemas.openxmlformats.org/officeDocument/2006/relationships/hyperlink" Target="http://catalog2.corning.com/LifeSciences/en-GB/shopping/index.aspx" TargetMode="External"/><Relationship Id="rId890" Type="http://schemas.openxmlformats.org/officeDocument/2006/relationships/hyperlink" Target="http://catalog2.corning.com/LifeSciences/en-GB/shopping/index.aspx" TargetMode="External"/><Relationship Id="rId2157" Type="http://schemas.openxmlformats.org/officeDocument/2006/relationships/hyperlink" Target="http://www.corning.com/worldwide/en/products/life-sciences/resources/brands/falcon-brand-products.html" TargetMode="External"/><Relationship Id="rId2364" Type="http://schemas.openxmlformats.org/officeDocument/2006/relationships/hyperlink" Target="http://www.corning.com/worldwide/en/products/life-sciences/resources/brands/axygen-brand-products.html" TargetMode="External"/><Relationship Id="rId2571" Type="http://schemas.openxmlformats.org/officeDocument/2006/relationships/hyperlink" Target="http://www.corning.com/worldwide/en/products/life-sciences/resources/brands/axygen-brand-products.html" TargetMode="External"/><Relationship Id="rId3208" Type="http://schemas.openxmlformats.org/officeDocument/2006/relationships/hyperlink" Target="http://catalog2.corning.com/LifeSciences/en-GB/shopping/index.aspx" TargetMode="External"/><Relationship Id="rId3415" Type="http://schemas.openxmlformats.org/officeDocument/2006/relationships/hyperlink" Target="http://catalog2.corning.com/LifeSciences/en-GB/shopping/index.aspx" TargetMode="External"/><Relationship Id="rId6778" Type="http://schemas.openxmlformats.org/officeDocument/2006/relationships/hyperlink" Target="http://catalog2.corning.com/LifeSciences/en-GB/shopping/index.aspx" TargetMode="External"/><Relationship Id="rId9184" Type="http://schemas.openxmlformats.org/officeDocument/2006/relationships/hyperlink" Target="http://catalog2.corning.com/LifeSciences/en-GB/shopping/index.aspx" TargetMode="External"/><Relationship Id="rId9391" Type="http://schemas.openxmlformats.org/officeDocument/2006/relationships/hyperlink" Target="http://catalog2.corning.com/LifeSciences/en-GB/shopping/index.aspx" TargetMode="External"/><Relationship Id="rId129" Type="http://schemas.openxmlformats.org/officeDocument/2006/relationships/hyperlink" Target="http://catalog2.corning.com/LifeSciences/en-GB/shopping/index.aspx" TargetMode="External"/><Relationship Id="rId336" Type="http://schemas.openxmlformats.org/officeDocument/2006/relationships/hyperlink" Target="http://catalog2.corning.com/LifeSciences/en-GB/shopping/index.aspx" TargetMode="External"/><Relationship Id="rId543" Type="http://schemas.openxmlformats.org/officeDocument/2006/relationships/hyperlink" Target="http://catalog2.corning.com/LifeSciences/en-GB/shopping/index.aspx" TargetMode="External"/><Relationship Id="rId1173" Type="http://schemas.openxmlformats.org/officeDocument/2006/relationships/hyperlink" Target="http://catalog2.corning.com/LifeSciences/en-GB/shopping/index.aspx" TargetMode="External"/><Relationship Id="rId1380" Type="http://schemas.openxmlformats.org/officeDocument/2006/relationships/hyperlink" Target="http://catalog2.corning.com/LifeSciences/en-GB/shopping/index.aspx" TargetMode="External"/><Relationship Id="rId2017" Type="http://schemas.openxmlformats.org/officeDocument/2006/relationships/hyperlink" Target="http://www.corning.com/worldwide/en/products/life-sciences/resources/brands/falcon-brand-products.html" TargetMode="External"/><Relationship Id="rId2224" Type="http://schemas.openxmlformats.org/officeDocument/2006/relationships/hyperlink" Target="http://www.corning.com/worldwide/en/products/life-sciences/resources/brands/falcon-brand-products.html" TargetMode="External"/><Relationship Id="rId3622" Type="http://schemas.openxmlformats.org/officeDocument/2006/relationships/hyperlink" Target="http://catalog2.corning.com/LifeSciences/en-GB/shopping/index.aspx" TargetMode="External"/><Relationship Id="rId5587" Type="http://schemas.openxmlformats.org/officeDocument/2006/relationships/hyperlink" Target="http://catalog2.corning.com/LifeSciences/en-GB/shopping/index.aspx" TargetMode="External"/><Relationship Id="rId6985" Type="http://schemas.openxmlformats.org/officeDocument/2006/relationships/hyperlink" Target="http://catalog2.corning.com/LifeSciences/en-GB/shopping/index.aspx" TargetMode="External"/><Relationship Id="rId7829" Type="http://schemas.openxmlformats.org/officeDocument/2006/relationships/hyperlink" Target="http://catalog2.corning.com/LifeSciences/en-GB/shopping/index.aspx" TargetMode="External"/><Relationship Id="rId9044" Type="http://schemas.openxmlformats.org/officeDocument/2006/relationships/hyperlink" Target="http://catalog2.corning.com/LifeSciences/en-GB/shopping/index.aspx" TargetMode="External"/><Relationship Id="rId9251" Type="http://schemas.openxmlformats.org/officeDocument/2006/relationships/hyperlink" Target="http://catalog2.corning.com/LifeSciences/en-GB/shopping/index.aspx" TargetMode="External"/><Relationship Id="rId403" Type="http://schemas.openxmlformats.org/officeDocument/2006/relationships/hyperlink" Target="http://catalog2.corning.com/LifeSciences/en-GB/shopping/index.aspx" TargetMode="External"/><Relationship Id="rId750" Type="http://schemas.openxmlformats.org/officeDocument/2006/relationships/hyperlink" Target="http://catalog2.corning.com/LifeSciences/en-GB/shopping/index.aspx" TargetMode="External"/><Relationship Id="rId1033" Type="http://schemas.openxmlformats.org/officeDocument/2006/relationships/hyperlink" Target="http://catalog2.corning.com/LifeSciences/en-GB/shopping/index.aspx" TargetMode="External"/><Relationship Id="rId2431" Type="http://schemas.openxmlformats.org/officeDocument/2006/relationships/hyperlink" Target="http://www.corning.com/worldwide/en/products/life-sciences/resources/brands/axygen-brand-products.html" TargetMode="External"/><Relationship Id="rId4189" Type="http://schemas.openxmlformats.org/officeDocument/2006/relationships/hyperlink" Target="http://catalog2.corning.com/LifeSciences/en-GB/shopping/index.aspx" TargetMode="External"/><Relationship Id="rId5794" Type="http://schemas.openxmlformats.org/officeDocument/2006/relationships/hyperlink" Target="http://catalog2.corning.com/LifeSciences/en-GB/shopping/index.aspx" TargetMode="External"/><Relationship Id="rId6638" Type="http://schemas.openxmlformats.org/officeDocument/2006/relationships/hyperlink" Target="http://catalog2.corning.com/LifeSciences/en-GB/shopping/index.aspx" TargetMode="External"/><Relationship Id="rId6845" Type="http://schemas.openxmlformats.org/officeDocument/2006/relationships/hyperlink" Target="http://catalog2.corning.com/LifeSciences/en-GB/shopping/index.aspx" TargetMode="External"/><Relationship Id="rId8060" Type="http://schemas.openxmlformats.org/officeDocument/2006/relationships/hyperlink" Target="http://catalog2.corning.com/LifeSciences/en-GB/shopping/index.aspx" TargetMode="External"/><Relationship Id="rId9111" Type="http://schemas.openxmlformats.org/officeDocument/2006/relationships/hyperlink" Target="http://catalog2.corning.com/LifeSciences/en-GB/shopping/index.aspx" TargetMode="External"/><Relationship Id="rId610" Type="http://schemas.openxmlformats.org/officeDocument/2006/relationships/hyperlink" Target="http://catalog2.corning.com/LifeSciences/en-GB/shopping/index.aspx" TargetMode="External"/><Relationship Id="rId1240" Type="http://schemas.openxmlformats.org/officeDocument/2006/relationships/hyperlink" Target="http://catalog2.corning.com/LifeSciences/en-GB/shopping/index.aspx" TargetMode="External"/><Relationship Id="rId4049" Type="http://schemas.openxmlformats.org/officeDocument/2006/relationships/hyperlink" Target="http://catalog2.corning.com/LifeSciences/en-GB/shopping/index.aspx" TargetMode="External"/><Relationship Id="rId4396" Type="http://schemas.openxmlformats.org/officeDocument/2006/relationships/hyperlink" Target="http://catalog2.corning.com/LifeSciences/en-GB/shopping/index.aspx" TargetMode="External"/><Relationship Id="rId5447" Type="http://schemas.openxmlformats.org/officeDocument/2006/relationships/hyperlink" Target="http://catalog2.corning.com/LifeSciences/en-GB/shopping/index.aspx" TargetMode="External"/><Relationship Id="rId5654" Type="http://schemas.openxmlformats.org/officeDocument/2006/relationships/hyperlink" Target="http://catalog2.corning.com/LifeSciences/en-GB/shopping/index.aspx" TargetMode="External"/><Relationship Id="rId5861" Type="http://schemas.openxmlformats.org/officeDocument/2006/relationships/hyperlink" Target="http://catalog2.corning.com/LifeSciences/en-GB/shopping/index.aspx" TargetMode="External"/><Relationship Id="rId6705" Type="http://schemas.openxmlformats.org/officeDocument/2006/relationships/hyperlink" Target="http://catalog2.corning.com/LifeSciences/en-GB/shopping/index.aspx" TargetMode="External"/><Relationship Id="rId6912" Type="http://schemas.openxmlformats.org/officeDocument/2006/relationships/hyperlink" Target="http://catalog2.corning.com/LifeSciences/en-GB/shopping/index.aspx" TargetMode="External"/><Relationship Id="rId1100" Type="http://schemas.openxmlformats.org/officeDocument/2006/relationships/hyperlink" Target="http://catalog2.corning.com/LifeSciences/en-GB/shopping/index.aspx" TargetMode="External"/><Relationship Id="rId4256" Type="http://schemas.openxmlformats.org/officeDocument/2006/relationships/hyperlink" Target="http://catalog2.corning.com/LifeSciences/en-GB/shopping/index.aspx" TargetMode="External"/><Relationship Id="rId4463" Type="http://schemas.openxmlformats.org/officeDocument/2006/relationships/hyperlink" Target="http://catalog2.corning.com/LifeSciences/en-GB/shopping/index.aspx" TargetMode="External"/><Relationship Id="rId4670" Type="http://schemas.openxmlformats.org/officeDocument/2006/relationships/hyperlink" Target="http://catalog2.corning.com/LifeSciences/en-GB/shopping/index.aspx" TargetMode="External"/><Relationship Id="rId5307" Type="http://schemas.openxmlformats.org/officeDocument/2006/relationships/hyperlink" Target="http://catalog2.corning.com/LifeSciences/en-GB/shopping/index.aspx" TargetMode="External"/><Relationship Id="rId5514" Type="http://schemas.openxmlformats.org/officeDocument/2006/relationships/hyperlink" Target="http://catalog2.corning.com/LifeSciences/en-GB/shopping/index.aspx" TargetMode="External"/><Relationship Id="rId5721" Type="http://schemas.openxmlformats.org/officeDocument/2006/relationships/hyperlink" Target="http://catalog2.corning.com/LifeSciences/en-GB/shopping/index.aspx" TargetMode="External"/><Relationship Id="rId8877" Type="http://schemas.openxmlformats.org/officeDocument/2006/relationships/hyperlink" Target="http://catalog2.corning.com/LifeSciences/en-GB/shopping/index.aspx" TargetMode="External"/><Relationship Id="rId1917" Type="http://schemas.openxmlformats.org/officeDocument/2006/relationships/hyperlink" Target="http://www.corning.com/worldwide/en/products/life-sciences/resources/brands/falcon-brand-products.html" TargetMode="External"/><Relationship Id="rId3065" Type="http://schemas.openxmlformats.org/officeDocument/2006/relationships/hyperlink" Target="http://catalog2.corning.com/LifeSciences/en-GB/shopping/index.aspx" TargetMode="External"/><Relationship Id="rId3272" Type="http://schemas.openxmlformats.org/officeDocument/2006/relationships/hyperlink" Target="http://catalog2.corning.com/LifeSciences/en-GB/shopping/index.aspx" TargetMode="External"/><Relationship Id="rId4116" Type="http://schemas.openxmlformats.org/officeDocument/2006/relationships/hyperlink" Target="http://catalog2.corning.com/LifeSciences/en-GB/shopping/index.aspx" TargetMode="External"/><Relationship Id="rId4323" Type="http://schemas.openxmlformats.org/officeDocument/2006/relationships/hyperlink" Target="http://catalog2.corning.com/LifeSciences/en-GB/shopping/index.aspx" TargetMode="External"/><Relationship Id="rId4530" Type="http://schemas.openxmlformats.org/officeDocument/2006/relationships/hyperlink" Target="http://catalog2.corning.com/LifeSciences/en-GB/shopping/index.aspx" TargetMode="External"/><Relationship Id="rId7479" Type="http://schemas.openxmlformats.org/officeDocument/2006/relationships/hyperlink" Target="http://catalog2.corning.com/LifeSciences/en-GB/shopping/index.aspx" TargetMode="External"/><Relationship Id="rId7686" Type="http://schemas.openxmlformats.org/officeDocument/2006/relationships/hyperlink" Target="http://catalog2.corning.com/LifeSciences/en-GB/shopping/index.aspx" TargetMode="External"/><Relationship Id="rId7893" Type="http://schemas.openxmlformats.org/officeDocument/2006/relationships/hyperlink" Target="http://catalog2.corning.com/LifeSciences/en-GB/shopping/index.aspx" TargetMode="External"/><Relationship Id="rId8737" Type="http://schemas.openxmlformats.org/officeDocument/2006/relationships/hyperlink" Target="http://catalog2.corning.com/LifeSciences/en-GB/shopping/index.aspx" TargetMode="External"/><Relationship Id="rId8944" Type="http://schemas.openxmlformats.org/officeDocument/2006/relationships/hyperlink" Target="http://catalog2.corning.com/LifeSciences/en-GB/shopping/index.aspx" TargetMode="External"/><Relationship Id="rId193" Type="http://schemas.openxmlformats.org/officeDocument/2006/relationships/hyperlink" Target="http://catalog2.corning.com/LifeSciences/en-GB/shopping/index.aspx" TargetMode="External"/><Relationship Id="rId2081" Type="http://schemas.openxmlformats.org/officeDocument/2006/relationships/hyperlink" Target="http://www.corning.com/worldwide/en/products/life-sciences/resources/brands/falcon-brand-products.html" TargetMode="External"/><Relationship Id="rId3132" Type="http://schemas.openxmlformats.org/officeDocument/2006/relationships/hyperlink" Target="http://catalog2.corning.com/LifeSciences/en-GB/shopping/index.aspx" TargetMode="External"/><Relationship Id="rId6288" Type="http://schemas.openxmlformats.org/officeDocument/2006/relationships/hyperlink" Target="http://catalog2.corning.com/LifeSciences/en-GB/shopping/index.aspx" TargetMode="External"/><Relationship Id="rId6495" Type="http://schemas.openxmlformats.org/officeDocument/2006/relationships/hyperlink" Target="http://catalog2.corning.com/LifeSciences/en-GB/shopping/index.aspx" TargetMode="External"/><Relationship Id="rId7339" Type="http://schemas.openxmlformats.org/officeDocument/2006/relationships/hyperlink" Target="http://catalog2.corning.com/LifeSciences/en-GB/shopping/index.aspx" TargetMode="External"/><Relationship Id="rId7546" Type="http://schemas.openxmlformats.org/officeDocument/2006/relationships/hyperlink" Target="http://catalog2.corning.com/LifeSciences/en-GB/shopping/index.aspx" TargetMode="External"/><Relationship Id="rId7753" Type="http://schemas.openxmlformats.org/officeDocument/2006/relationships/hyperlink" Target="http://catalog2.corning.com/LifeSciences/en-GB/shopping/index.aspx" TargetMode="External"/><Relationship Id="rId260" Type="http://schemas.openxmlformats.org/officeDocument/2006/relationships/hyperlink" Target="http://catalog2.corning.com/LifeSciences/en-GB/shopping/index.aspx" TargetMode="External"/><Relationship Id="rId5097" Type="http://schemas.openxmlformats.org/officeDocument/2006/relationships/hyperlink" Target="http://catalog2.corning.com/LifeSciences/en-GB/shopping/index.aspx" TargetMode="External"/><Relationship Id="rId6148" Type="http://schemas.openxmlformats.org/officeDocument/2006/relationships/hyperlink" Target="http://catalog2.corning.com/LifeSciences/en-GB/shopping/index.aspx" TargetMode="External"/><Relationship Id="rId6355" Type="http://schemas.openxmlformats.org/officeDocument/2006/relationships/hyperlink" Target="http://catalog2.corning.com/LifeSciences/en-GB/shopping/index.aspx" TargetMode="External"/><Relationship Id="rId7406" Type="http://schemas.openxmlformats.org/officeDocument/2006/relationships/hyperlink" Target="http://catalog2.corning.com/LifeSciences/en-GB/shopping/index.aspx" TargetMode="External"/><Relationship Id="rId7960" Type="http://schemas.openxmlformats.org/officeDocument/2006/relationships/hyperlink" Target="http://catalog2.corning.com/LifeSciences/en-GB/shopping/index.aspx" TargetMode="External"/><Relationship Id="rId8804" Type="http://schemas.openxmlformats.org/officeDocument/2006/relationships/hyperlink" Target="http://catalog2.corning.com/LifeSciences/en-GB/shopping/index.aspx" TargetMode="External"/><Relationship Id="rId120" Type="http://schemas.openxmlformats.org/officeDocument/2006/relationships/hyperlink" Target="http://catalog2.corning.com/LifeSciences/en-GB/shopping/index.aspx" TargetMode="External"/><Relationship Id="rId2898" Type="http://schemas.openxmlformats.org/officeDocument/2006/relationships/hyperlink" Target="http://www.corning.com/worldwide/en/products/life-sciences/resources/brands/axygen-brand-products.html" TargetMode="External"/><Relationship Id="rId3949" Type="http://schemas.openxmlformats.org/officeDocument/2006/relationships/hyperlink" Target="http://catalog2.corning.com/LifeSciences/en-GB/shopping/index.aspx" TargetMode="External"/><Relationship Id="rId5164" Type="http://schemas.openxmlformats.org/officeDocument/2006/relationships/hyperlink" Target="http://catalog2.corning.com/LifeSciences/en-GB/shopping/index.aspx" TargetMode="External"/><Relationship Id="rId6008" Type="http://schemas.openxmlformats.org/officeDocument/2006/relationships/hyperlink" Target="http://catalog2.corning.com/LifeSciences/en-GB/shopping/index.aspx" TargetMode="External"/><Relationship Id="rId6215" Type="http://schemas.openxmlformats.org/officeDocument/2006/relationships/hyperlink" Target="http://catalog2.corning.com/LifeSciences/en-GB/shopping/index.aspx" TargetMode="External"/><Relationship Id="rId6562" Type="http://schemas.openxmlformats.org/officeDocument/2006/relationships/hyperlink" Target="http://catalog2.corning.com/LifeSciences/en-GB/shopping/index.aspx" TargetMode="External"/><Relationship Id="rId7613" Type="http://schemas.openxmlformats.org/officeDocument/2006/relationships/hyperlink" Target="http://catalog2.corning.com/LifeSciences/en-GB/shopping/index.aspx" TargetMode="External"/><Relationship Id="rId7820" Type="http://schemas.openxmlformats.org/officeDocument/2006/relationships/hyperlink" Target="http://catalog2.corning.com/LifeSciences/en-GB/shopping/index.aspx" TargetMode="External"/><Relationship Id="rId2758" Type="http://schemas.openxmlformats.org/officeDocument/2006/relationships/hyperlink" Target="http://www.corning.com/worldwide/en/products/life-sciences/resources/brands/axygen-brand-products.html" TargetMode="External"/><Relationship Id="rId2965" Type="http://schemas.openxmlformats.org/officeDocument/2006/relationships/hyperlink" Target="http://www.corning.com/worldwide/en/products/life-sciences/resources/brands/axygen-brand-products.html" TargetMode="External"/><Relationship Id="rId3809" Type="http://schemas.openxmlformats.org/officeDocument/2006/relationships/hyperlink" Target="http://catalog2.corning.com/LifeSciences/en-GB/shopping/index.aspx" TargetMode="External"/><Relationship Id="rId5024" Type="http://schemas.openxmlformats.org/officeDocument/2006/relationships/hyperlink" Target="http://catalog2.corning.com/LifeSciences/en-GB/shopping/index.aspx" TargetMode="External"/><Relationship Id="rId5371" Type="http://schemas.openxmlformats.org/officeDocument/2006/relationships/hyperlink" Target="http://catalog2.corning.com/LifeSciences/en-GB/shopping/index.aspx" TargetMode="External"/><Relationship Id="rId6422" Type="http://schemas.openxmlformats.org/officeDocument/2006/relationships/hyperlink" Target="http://catalog2.corning.com/LifeSciences/en-GB/shopping/index.aspx" TargetMode="External"/><Relationship Id="rId937" Type="http://schemas.openxmlformats.org/officeDocument/2006/relationships/hyperlink" Target="http://catalog2.corning.com/LifeSciences/en-GB/shopping/index.aspx" TargetMode="External"/><Relationship Id="rId1567" Type="http://schemas.openxmlformats.org/officeDocument/2006/relationships/hyperlink" Target="http://catalog2.corning.com/LifeSciences/en-GB/shopping/index.aspx" TargetMode="External"/><Relationship Id="rId1774" Type="http://schemas.openxmlformats.org/officeDocument/2006/relationships/hyperlink" Target="http://www.corning.com/worldwide/en/products/life-sciences/resources/brands/falcon-brand-products.html" TargetMode="External"/><Relationship Id="rId1981" Type="http://schemas.openxmlformats.org/officeDocument/2006/relationships/hyperlink" Target="http://www.corning.com/worldwide/en/products/life-sciences/resources/brands/falcon-brand-products.html" TargetMode="External"/><Relationship Id="rId2618" Type="http://schemas.openxmlformats.org/officeDocument/2006/relationships/hyperlink" Target="http://www.corning.com/worldwide/en/products/life-sciences/resources/brands/axygen-brand-products.html" TargetMode="External"/><Relationship Id="rId2825" Type="http://schemas.openxmlformats.org/officeDocument/2006/relationships/hyperlink" Target="http://www.corning.com/worldwide/en/products/life-sciences/resources/brands/axygen-brand-products.html" TargetMode="External"/><Relationship Id="rId4180" Type="http://schemas.openxmlformats.org/officeDocument/2006/relationships/hyperlink" Target="http://catalog2.corning.com/LifeSciences/en-GB/shopping/index.aspx" TargetMode="External"/><Relationship Id="rId5231" Type="http://schemas.openxmlformats.org/officeDocument/2006/relationships/hyperlink" Target="http://catalog2.corning.com/LifeSciences/en-GB/shopping/index.aspx" TargetMode="External"/><Relationship Id="rId8387" Type="http://schemas.openxmlformats.org/officeDocument/2006/relationships/hyperlink" Target="http://catalog2.corning.com/LifeSciences/en-GB/shopping/index.aspx" TargetMode="External"/><Relationship Id="rId8594" Type="http://schemas.openxmlformats.org/officeDocument/2006/relationships/hyperlink" Target="http://catalog2.corning.com/LifeSciences/en-GB/shopping/index.aspx" TargetMode="External"/><Relationship Id="rId66" Type="http://schemas.openxmlformats.org/officeDocument/2006/relationships/hyperlink" Target="http://catalog2.corning.com/LifeSciences/en-GB/shopping/index.aspx" TargetMode="External"/><Relationship Id="rId1427" Type="http://schemas.openxmlformats.org/officeDocument/2006/relationships/hyperlink" Target="http://catalog2.corning.com/LifeSciences/en-GB/shopping/index.aspx" TargetMode="External"/><Relationship Id="rId1634" Type="http://schemas.openxmlformats.org/officeDocument/2006/relationships/hyperlink" Target="http://catalog2.corning.com/LifeSciences/en-GB/shopping/index.aspx" TargetMode="External"/><Relationship Id="rId1841" Type="http://schemas.openxmlformats.org/officeDocument/2006/relationships/hyperlink" Target="http://www.corning.com/worldwide/en/products/life-sciences/resources/brands/falcon-brand-products.html" TargetMode="External"/><Relationship Id="rId4040" Type="http://schemas.openxmlformats.org/officeDocument/2006/relationships/hyperlink" Target="http://catalog2.corning.com/LifeSciences/en-GB/shopping/index.aspx" TargetMode="External"/><Relationship Id="rId4997" Type="http://schemas.openxmlformats.org/officeDocument/2006/relationships/hyperlink" Target="http://catalog2.corning.com/LifeSciences/en-GB/shopping/index.aspx" TargetMode="External"/><Relationship Id="rId7196" Type="http://schemas.openxmlformats.org/officeDocument/2006/relationships/hyperlink" Target="http://catalog2.corning.com/LifeSciences/en-GB/shopping/index.aspx" TargetMode="External"/><Relationship Id="rId8247" Type="http://schemas.openxmlformats.org/officeDocument/2006/relationships/hyperlink" Target="http://catalog2.corning.com/LifeSciences/en-GB/shopping/index.aspx" TargetMode="External"/><Relationship Id="rId8454" Type="http://schemas.openxmlformats.org/officeDocument/2006/relationships/hyperlink" Target="http://catalog2.corning.com/LifeSciences/en-GB/shopping/index.aspx" TargetMode="External"/><Relationship Id="rId8661" Type="http://schemas.openxmlformats.org/officeDocument/2006/relationships/hyperlink" Target="http://catalog2.corning.com/LifeSciences/en-GB/shopping/index.aspx" TargetMode="External"/><Relationship Id="rId3599" Type="http://schemas.openxmlformats.org/officeDocument/2006/relationships/hyperlink" Target="http://catalog2.corning.com/LifeSciences/en-GB/shopping/index.aspx" TargetMode="External"/><Relationship Id="rId4857" Type="http://schemas.openxmlformats.org/officeDocument/2006/relationships/hyperlink" Target="http://catalog2.corning.com/LifeSciences/en-GB/shopping/index.aspx" TargetMode="External"/><Relationship Id="rId7056" Type="http://schemas.openxmlformats.org/officeDocument/2006/relationships/hyperlink" Target="http://catalog2.corning.com/LifeSciences/en-GB/shopping/index.aspx" TargetMode="External"/><Relationship Id="rId7263" Type="http://schemas.openxmlformats.org/officeDocument/2006/relationships/hyperlink" Target="http://catalog2.corning.com/LifeSciences/en-GB/shopping/index.aspx" TargetMode="External"/><Relationship Id="rId7470" Type="http://schemas.openxmlformats.org/officeDocument/2006/relationships/hyperlink" Target="http://catalog2.corning.com/LifeSciences/en-GB/shopping/index.aspx" TargetMode="External"/><Relationship Id="rId8107" Type="http://schemas.openxmlformats.org/officeDocument/2006/relationships/hyperlink" Target="http://catalog2.corning.com/LifeSciences/en-GB/shopping/index.aspx" TargetMode="External"/><Relationship Id="rId8314" Type="http://schemas.openxmlformats.org/officeDocument/2006/relationships/hyperlink" Target="http://catalog2.corning.com/LifeSciences/en-GB/shopping/index.aspx" TargetMode="External"/><Relationship Id="rId8521" Type="http://schemas.openxmlformats.org/officeDocument/2006/relationships/hyperlink" Target="http://catalog2.corning.com/LifeSciences/en-GB/shopping/index.aspx" TargetMode="External"/><Relationship Id="rId1701" Type="http://schemas.openxmlformats.org/officeDocument/2006/relationships/hyperlink" Target="http://www.corning.com/worldwide/en/products/life-sciences/resources/brands/falcon-brand-products.html" TargetMode="External"/><Relationship Id="rId3459" Type="http://schemas.openxmlformats.org/officeDocument/2006/relationships/hyperlink" Target="http://catalog2.corning.com/LifeSciences/en-GB/shopping/index.aspx" TargetMode="External"/><Relationship Id="rId3666" Type="http://schemas.openxmlformats.org/officeDocument/2006/relationships/hyperlink" Target="http://catalog2.corning.com/LifeSciences/en-GB/shopping/index.aspx" TargetMode="External"/><Relationship Id="rId5908" Type="http://schemas.openxmlformats.org/officeDocument/2006/relationships/hyperlink" Target="http://catalog2.corning.com/LifeSciences/en-GB/shopping/index.aspx" TargetMode="External"/><Relationship Id="rId6072" Type="http://schemas.openxmlformats.org/officeDocument/2006/relationships/hyperlink" Target="http://catalog2.corning.com/LifeSciences/en-GB/shopping/index.aspx" TargetMode="External"/><Relationship Id="rId7123" Type="http://schemas.openxmlformats.org/officeDocument/2006/relationships/hyperlink" Target="http://catalog2.corning.com/LifeSciences/en-GB/shopping/index.aspx" TargetMode="External"/><Relationship Id="rId7330" Type="http://schemas.openxmlformats.org/officeDocument/2006/relationships/hyperlink" Target="http://catalog2.corning.com/LifeSciences/en-GB/shopping/index.aspx" TargetMode="External"/><Relationship Id="rId587" Type="http://schemas.openxmlformats.org/officeDocument/2006/relationships/hyperlink" Target="http://catalog2.corning.com/LifeSciences/en-GB/shopping/index.aspx" TargetMode="External"/><Relationship Id="rId2268" Type="http://schemas.openxmlformats.org/officeDocument/2006/relationships/hyperlink" Target="http://www.corning.com/worldwide/en/products/life-sciences/resources/brands/falcon-brand-products.html" TargetMode="External"/><Relationship Id="rId3319" Type="http://schemas.openxmlformats.org/officeDocument/2006/relationships/hyperlink" Target="http://catalog2.corning.com/LifeSciences/en-GB/shopping/index.aspx" TargetMode="External"/><Relationship Id="rId3873" Type="http://schemas.openxmlformats.org/officeDocument/2006/relationships/hyperlink" Target="http://catalog2.corning.com/LifeSciences/en-GB/shopping/index.aspx" TargetMode="External"/><Relationship Id="rId4717" Type="http://schemas.openxmlformats.org/officeDocument/2006/relationships/hyperlink" Target="http://catalog2.corning.com/LifeSciences/en-GB/shopping/index.aspx" TargetMode="External"/><Relationship Id="rId4924" Type="http://schemas.openxmlformats.org/officeDocument/2006/relationships/hyperlink" Target="http://catalog2.corning.com/LifeSciences/en-GB/shopping/index.aspx" TargetMode="External"/><Relationship Id="rId9088" Type="http://schemas.openxmlformats.org/officeDocument/2006/relationships/hyperlink" Target="http://catalog2.corning.com/LifeSciences/en-GB/shopping/index.aspx" TargetMode="External"/><Relationship Id="rId9295" Type="http://schemas.openxmlformats.org/officeDocument/2006/relationships/hyperlink" Target="http://catalog2.corning.com/LifeSciences/en-GB/shopping/index.aspx" TargetMode="External"/><Relationship Id="rId447" Type="http://schemas.openxmlformats.org/officeDocument/2006/relationships/hyperlink" Target="http://catalog2.corning.com/LifeSciences/en-GB/shopping/index.aspx" TargetMode="External"/><Relationship Id="rId794" Type="http://schemas.openxmlformats.org/officeDocument/2006/relationships/hyperlink" Target="http://catalog2.corning.com/LifeSciences/en-GB/shopping/index.aspx" TargetMode="External"/><Relationship Id="rId1077" Type="http://schemas.openxmlformats.org/officeDocument/2006/relationships/hyperlink" Target="http://catalog2.corning.com/LifeSciences/en-GB/shopping/index.aspx" TargetMode="External"/><Relationship Id="rId2128" Type="http://schemas.openxmlformats.org/officeDocument/2006/relationships/hyperlink" Target="http://www.corning.com/worldwide/en/products/life-sciences/resources/brands/falcon-brand-products.html" TargetMode="External"/><Relationship Id="rId2475" Type="http://schemas.openxmlformats.org/officeDocument/2006/relationships/hyperlink" Target="http://www.corning.com/worldwide/en/products/life-sciences/resources/brands/axygen-brand-products.html" TargetMode="External"/><Relationship Id="rId2682" Type="http://schemas.openxmlformats.org/officeDocument/2006/relationships/hyperlink" Target="http://www.corning.com/worldwide/en/products/life-sciences/resources/brands/axygen-brand-products.html" TargetMode="External"/><Relationship Id="rId3526" Type="http://schemas.openxmlformats.org/officeDocument/2006/relationships/hyperlink" Target="http://catalog2.corning.com/LifeSciences/en-GB/shopping/index.aspx" TargetMode="External"/><Relationship Id="rId3733" Type="http://schemas.openxmlformats.org/officeDocument/2006/relationships/hyperlink" Target="http://catalog2.corning.com/LifeSciences/en-GB/shopping/index.aspx" TargetMode="External"/><Relationship Id="rId3940" Type="http://schemas.openxmlformats.org/officeDocument/2006/relationships/hyperlink" Target="http://catalog2.corning.com/LifeSciences/en-GB/shopping/index.aspx" TargetMode="External"/><Relationship Id="rId6889" Type="http://schemas.openxmlformats.org/officeDocument/2006/relationships/hyperlink" Target="http://catalog2.corning.com/LifeSciences/en-GB/shopping/index.aspx" TargetMode="External"/><Relationship Id="rId9155" Type="http://schemas.openxmlformats.org/officeDocument/2006/relationships/hyperlink" Target="http://catalog2.corning.com/LifeSciences/en-GB/shopping/index.aspx" TargetMode="External"/><Relationship Id="rId654" Type="http://schemas.openxmlformats.org/officeDocument/2006/relationships/hyperlink" Target="http://catalog2.corning.com/LifeSciences/en-GB/shopping/index.aspx" TargetMode="External"/><Relationship Id="rId861" Type="http://schemas.openxmlformats.org/officeDocument/2006/relationships/hyperlink" Target="http://catalog2.corning.com/LifeSciences/en-GB/shopping/index.aspx" TargetMode="External"/><Relationship Id="rId1284" Type="http://schemas.openxmlformats.org/officeDocument/2006/relationships/hyperlink" Target="http://catalog2.corning.com/LifeSciences/en-GB/shopping/index.aspx" TargetMode="External"/><Relationship Id="rId1491" Type="http://schemas.openxmlformats.org/officeDocument/2006/relationships/hyperlink" Target="http://catalog2.corning.com/LifeSciences/en-GB/shopping/index.aspx" TargetMode="External"/><Relationship Id="rId2335" Type="http://schemas.openxmlformats.org/officeDocument/2006/relationships/hyperlink" Target="http://www.corning.com/worldwide/en/products/life-sciences/resources/brands/axygen-brand-products.html" TargetMode="External"/><Relationship Id="rId2542" Type="http://schemas.openxmlformats.org/officeDocument/2006/relationships/hyperlink" Target="http://www.corning.com/worldwide/en/products/life-sciences/resources/brands/axygen-brand-products.html" TargetMode="External"/><Relationship Id="rId3800" Type="http://schemas.openxmlformats.org/officeDocument/2006/relationships/hyperlink" Target="http://catalog2.corning.com/LifeSciences/en-GB/shopping/index.aspx" TargetMode="External"/><Relationship Id="rId5698" Type="http://schemas.openxmlformats.org/officeDocument/2006/relationships/hyperlink" Target="http://catalog2.corning.com/LifeSciences/en-GB/shopping/index.aspx" TargetMode="External"/><Relationship Id="rId6749" Type="http://schemas.openxmlformats.org/officeDocument/2006/relationships/hyperlink" Target="http://catalog2.corning.com/LifeSciences/en-GB/shopping/index.aspx" TargetMode="External"/><Relationship Id="rId6956" Type="http://schemas.openxmlformats.org/officeDocument/2006/relationships/hyperlink" Target="http://catalog2.corning.com/LifeSciences/en-GB/shopping/index.aspx" TargetMode="External"/><Relationship Id="rId9362" Type="http://schemas.openxmlformats.org/officeDocument/2006/relationships/hyperlink" Target="http://catalog2.corning.com/LifeSciences/en-GB/shopping/index.aspx" TargetMode="External"/><Relationship Id="rId307" Type="http://schemas.openxmlformats.org/officeDocument/2006/relationships/hyperlink" Target="http://catalog2.corning.com/LifeSciences/en-GB/shopping/index.aspx" TargetMode="External"/><Relationship Id="rId514" Type="http://schemas.openxmlformats.org/officeDocument/2006/relationships/hyperlink" Target="http://catalog2.corning.com/LifeSciences/en-GB/shopping/index.aspx" TargetMode="External"/><Relationship Id="rId721" Type="http://schemas.openxmlformats.org/officeDocument/2006/relationships/hyperlink" Target="http://catalog2.corning.com/LifeSciences/en-GB/shopping/index.aspx" TargetMode="External"/><Relationship Id="rId1144" Type="http://schemas.openxmlformats.org/officeDocument/2006/relationships/hyperlink" Target="http://catalog2.corning.com/LifeSciences/en-GB/shopping/index.aspx" TargetMode="External"/><Relationship Id="rId1351" Type="http://schemas.openxmlformats.org/officeDocument/2006/relationships/hyperlink" Target="http://catalog2.corning.com/LifeSciences/en-GB/shopping/index.aspx" TargetMode="External"/><Relationship Id="rId2402" Type="http://schemas.openxmlformats.org/officeDocument/2006/relationships/hyperlink" Target="http://www.corning.com/worldwide/en/products/life-sciences/resources/brands/axygen-brand-products.html" TargetMode="External"/><Relationship Id="rId5558" Type="http://schemas.openxmlformats.org/officeDocument/2006/relationships/hyperlink" Target="http://catalog2.corning.com/LifeSciences/en-GB/shopping/index.aspx" TargetMode="External"/><Relationship Id="rId5765" Type="http://schemas.openxmlformats.org/officeDocument/2006/relationships/hyperlink" Target="http://catalog2.corning.com/LifeSciences/en-GB/shopping/index.aspx" TargetMode="External"/><Relationship Id="rId5972" Type="http://schemas.openxmlformats.org/officeDocument/2006/relationships/hyperlink" Target="http://catalog2.corning.com/LifeSciences/en-GB/shopping/index.aspx" TargetMode="External"/><Relationship Id="rId6609" Type="http://schemas.openxmlformats.org/officeDocument/2006/relationships/hyperlink" Target="http://catalog2.corning.com/LifeSciences/en-GB/shopping/index.aspx" TargetMode="External"/><Relationship Id="rId6816" Type="http://schemas.openxmlformats.org/officeDocument/2006/relationships/hyperlink" Target="http://catalog2.corning.com/LifeSciences/en-GB/shopping/index.aspx" TargetMode="External"/><Relationship Id="rId8171" Type="http://schemas.openxmlformats.org/officeDocument/2006/relationships/hyperlink" Target="http://catalog2.corning.com/LifeSciences/en-GB/shopping/index.aspx" TargetMode="External"/><Relationship Id="rId9015" Type="http://schemas.openxmlformats.org/officeDocument/2006/relationships/hyperlink" Target="http://catalog2.corning.com/LifeSciences/en-GB/shopping/index.aspx" TargetMode="External"/><Relationship Id="rId9222" Type="http://schemas.openxmlformats.org/officeDocument/2006/relationships/hyperlink" Target="http://catalog2.corning.com/LifeSciences/en-GB/shopping/index.aspx" TargetMode="External"/><Relationship Id="rId1004" Type="http://schemas.openxmlformats.org/officeDocument/2006/relationships/hyperlink" Target="http://catalog2.corning.com/LifeSciences/en-GB/shopping/index.aspx" TargetMode="External"/><Relationship Id="rId1211" Type="http://schemas.openxmlformats.org/officeDocument/2006/relationships/hyperlink" Target="http://catalog2.corning.com/LifeSciences/en-GB/shopping/index.aspx" TargetMode="External"/><Relationship Id="rId4367" Type="http://schemas.openxmlformats.org/officeDocument/2006/relationships/hyperlink" Target="http://catalog2.corning.com/LifeSciences/en-GB/shopping/index.aspx" TargetMode="External"/><Relationship Id="rId4574" Type="http://schemas.openxmlformats.org/officeDocument/2006/relationships/hyperlink" Target="http://catalog2.corning.com/LifeSciences/en-GB/shopping/index.aspx" TargetMode="External"/><Relationship Id="rId4781" Type="http://schemas.openxmlformats.org/officeDocument/2006/relationships/hyperlink" Target="http://catalog2.corning.com/LifeSciences/en-GB/shopping/index.aspx" TargetMode="External"/><Relationship Id="rId5418" Type="http://schemas.openxmlformats.org/officeDocument/2006/relationships/hyperlink" Target="http://catalog2.corning.com/LifeSciences/en-GB/shopping/index.aspx" TargetMode="External"/><Relationship Id="rId5625" Type="http://schemas.openxmlformats.org/officeDocument/2006/relationships/hyperlink" Target="http://catalog2.corning.com/LifeSciences/en-GB/shopping/index.aspx" TargetMode="External"/><Relationship Id="rId5832" Type="http://schemas.openxmlformats.org/officeDocument/2006/relationships/hyperlink" Target="http://catalog2.corning.com/LifeSciences/en-GB/shopping/index.aspx" TargetMode="External"/><Relationship Id="rId8031" Type="http://schemas.openxmlformats.org/officeDocument/2006/relationships/hyperlink" Target="http://catalog2.corning.com/LifeSciences/en-GB/shopping/index.aspx" TargetMode="External"/><Relationship Id="rId8988" Type="http://schemas.openxmlformats.org/officeDocument/2006/relationships/hyperlink" Target="http://catalog2.corning.com/LifeSciences/en-GB/shopping/index.aspx" TargetMode="External"/><Relationship Id="rId3176" Type="http://schemas.openxmlformats.org/officeDocument/2006/relationships/hyperlink" Target="http://catalog2.corning.com/LifeSciences/en-GB/shopping/index.aspx" TargetMode="External"/><Relationship Id="rId3383" Type="http://schemas.openxmlformats.org/officeDocument/2006/relationships/hyperlink" Target="http://catalog2.corning.com/LifeSciences/en-GB/shopping/index.aspx" TargetMode="External"/><Relationship Id="rId3590" Type="http://schemas.openxmlformats.org/officeDocument/2006/relationships/hyperlink" Target="http://catalog2.corning.com/LifeSciences/en-GB/shopping/index.aspx" TargetMode="External"/><Relationship Id="rId4227" Type="http://schemas.openxmlformats.org/officeDocument/2006/relationships/hyperlink" Target="http://catalog2.corning.com/LifeSciences/en-GB/shopping/index.aspx" TargetMode="External"/><Relationship Id="rId4434" Type="http://schemas.openxmlformats.org/officeDocument/2006/relationships/hyperlink" Target="http://catalog2.corning.com/LifeSciences/en-GB/shopping/index.aspx" TargetMode="External"/><Relationship Id="rId7797" Type="http://schemas.openxmlformats.org/officeDocument/2006/relationships/hyperlink" Target="http://catalog2.corning.com/LifeSciences/en-GB/shopping/index.aspx" TargetMode="External"/><Relationship Id="rId2192" Type="http://schemas.openxmlformats.org/officeDocument/2006/relationships/hyperlink" Target="http://www.corning.com/worldwide/en/products/life-sciences/resources/brands/falcon-brand-products.html" TargetMode="External"/><Relationship Id="rId3036" Type="http://schemas.openxmlformats.org/officeDocument/2006/relationships/hyperlink" Target="http://catalog2.corning.com/LifeSciences/en-GB/shopping/index.aspx" TargetMode="External"/><Relationship Id="rId3243" Type="http://schemas.openxmlformats.org/officeDocument/2006/relationships/hyperlink" Target="http://catalog2.corning.com/LifeSciences/en-GB/shopping/index.aspx" TargetMode="External"/><Relationship Id="rId4641" Type="http://schemas.openxmlformats.org/officeDocument/2006/relationships/hyperlink" Target="http://catalog2.corning.com/LifeSciences/en-GB/shopping/index.aspx" TargetMode="External"/><Relationship Id="rId6399" Type="http://schemas.openxmlformats.org/officeDocument/2006/relationships/hyperlink" Target="http://catalog2.corning.com/LifeSciences/en-GB/shopping/index.aspx" TargetMode="External"/><Relationship Id="rId8848" Type="http://schemas.openxmlformats.org/officeDocument/2006/relationships/hyperlink" Target="http://catalog2.corning.com/LifeSciences/en-GB/shopping/index.aspx" TargetMode="External"/><Relationship Id="rId164" Type="http://schemas.openxmlformats.org/officeDocument/2006/relationships/hyperlink" Target="http://catalog2.corning.com/LifeSciences/en-GB/shopping/index.aspx" TargetMode="External"/><Relationship Id="rId371" Type="http://schemas.openxmlformats.org/officeDocument/2006/relationships/hyperlink" Target="http://catalog2.corning.com/LifeSciences/en-GB/shopping/index.aspx" TargetMode="External"/><Relationship Id="rId2052" Type="http://schemas.openxmlformats.org/officeDocument/2006/relationships/hyperlink" Target="http://www.corning.com/worldwide/en/products/life-sciences/resources/brands/falcon-brand-products.html" TargetMode="External"/><Relationship Id="rId3450" Type="http://schemas.openxmlformats.org/officeDocument/2006/relationships/hyperlink" Target="http://catalog2.corning.com/LifeSciences/en-GB/shopping/index.aspx" TargetMode="External"/><Relationship Id="rId4501" Type="http://schemas.openxmlformats.org/officeDocument/2006/relationships/hyperlink" Target="http://catalog2.corning.com/LifeSciences/en-GB/shopping/index.aspx" TargetMode="External"/><Relationship Id="rId6259" Type="http://schemas.openxmlformats.org/officeDocument/2006/relationships/hyperlink" Target="http://catalog2.corning.com/LifeSciences/en-GB/shopping/index.aspx" TargetMode="External"/><Relationship Id="rId7657" Type="http://schemas.openxmlformats.org/officeDocument/2006/relationships/hyperlink" Target="http://catalog2.corning.com/LifeSciences/en-GB/shopping/index.aspx" TargetMode="External"/><Relationship Id="rId7864" Type="http://schemas.openxmlformats.org/officeDocument/2006/relationships/hyperlink" Target="http://catalog2.corning.com/LifeSciences/en-GB/shopping/index.aspx" TargetMode="External"/><Relationship Id="rId8708" Type="http://schemas.openxmlformats.org/officeDocument/2006/relationships/hyperlink" Target="http://catalog2.corning.com/LifeSciences/en-GB/shopping/index.aspx" TargetMode="External"/><Relationship Id="rId8915" Type="http://schemas.openxmlformats.org/officeDocument/2006/relationships/hyperlink" Target="http://catalog2.corning.com/LifeSciences/en-GB/shopping/index.aspx" TargetMode="External"/><Relationship Id="rId3103" Type="http://schemas.openxmlformats.org/officeDocument/2006/relationships/hyperlink" Target="http://catalog2.corning.com/LifeSciences/en-GB/shopping/index.aspx" TargetMode="External"/><Relationship Id="rId3310" Type="http://schemas.openxmlformats.org/officeDocument/2006/relationships/hyperlink" Target="http://catalog2.corning.com/LifeSciences/en-GB/shopping/index.aspx" TargetMode="External"/><Relationship Id="rId5068" Type="http://schemas.openxmlformats.org/officeDocument/2006/relationships/hyperlink" Target="http://catalog2.corning.com/LifeSciences/en-GB/shopping/index.aspx" TargetMode="External"/><Relationship Id="rId6466" Type="http://schemas.openxmlformats.org/officeDocument/2006/relationships/hyperlink" Target="http://catalog2.corning.com/LifeSciences/en-GB/shopping/index.aspx" TargetMode="External"/><Relationship Id="rId6673" Type="http://schemas.openxmlformats.org/officeDocument/2006/relationships/hyperlink" Target="http://catalog2.corning.com/LifeSciences/en-GB/shopping/index.aspx" TargetMode="External"/><Relationship Id="rId6880" Type="http://schemas.openxmlformats.org/officeDocument/2006/relationships/hyperlink" Target="http://catalog2.corning.com/LifeSciences/en-GB/shopping/index.aspx" TargetMode="External"/><Relationship Id="rId7517" Type="http://schemas.openxmlformats.org/officeDocument/2006/relationships/hyperlink" Target="http://catalog2.corning.com/LifeSciences/en-GB/shopping/index.aspx" TargetMode="External"/><Relationship Id="rId7724" Type="http://schemas.openxmlformats.org/officeDocument/2006/relationships/hyperlink" Target="http://catalog2.corning.com/LifeSciences/en-GB/shopping/index.aspx" TargetMode="External"/><Relationship Id="rId7931" Type="http://schemas.openxmlformats.org/officeDocument/2006/relationships/hyperlink" Target="http://catalog2.corning.com/LifeSciences/en-GB/shopping/index.aspx" TargetMode="External"/><Relationship Id="rId231" Type="http://schemas.openxmlformats.org/officeDocument/2006/relationships/hyperlink" Target="http://catalog2.corning.com/LifeSciences/en-GB/shopping/index.aspx" TargetMode="External"/><Relationship Id="rId2869" Type="http://schemas.openxmlformats.org/officeDocument/2006/relationships/hyperlink" Target="http://www.corning.com/worldwide/en/products/life-sciences/resources/brands/axygen-brand-products.html" TargetMode="External"/><Relationship Id="rId5275" Type="http://schemas.openxmlformats.org/officeDocument/2006/relationships/hyperlink" Target="http://catalog2.corning.com/LifeSciences/en-GB/shopping/index.aspx" TargetMode="External"/><Relationship Id="rId5482" Type="http://schemas.openxmlformats.org/officeDocument/2006/relationships/hyperlink" Target="http://catalog2.corning.com/LifeSciences/en-GB/shopping/index.aspx" TargetMode="External"/><Relationship Id="rId6119" Type="http://schemas.openxmlformats.org/officeDocument/2006/relationships/hyperlink" Target="http://catalog2.corning.com/LifeSciences/en-GB/shopping/index.aspx" TargetMode="External"/><Relationship Id="rId6326" Type="http://schemas.openxmlformats.org/officeDocument/2006/relationships/hyperlink" Target="http://catalog2.corning.com/LifeSciences/en-GB/shopping/index.aspx" TargetMode="External"/><Relationship Id="rId6533" Type="http://schemas.openxmlformats.org/officeDocument/2006/relationships/hyperlink" Target="http://catalog2.corning.com/LifeSciences/en-GB/shopping/index.aspx" TargetMode="External"/><Relationship Id="rId6740" Type="http://schemas.openxmlformats.org/officeDocument/2006/relationships/hyperlink" Target="http://catalog2.corning.com/LifeSciences/en-GB/shopping/index.aspx" TargetMode="External"/><Relationship Id="rId1678" Type="http://schemas.openxmlformats.org/officeDocument/2006/relationships/hyperlink" Target="http://www.corning.com/worldwide/en/products/life-sciences/resources/brands/falcon-brand-products.html" TargetMode="External"/><Relationship Id="rId1885" Type="http://schemas.openxmlformats.org/officeDocument/2006/relationships/hyperlink" Target="http://www.corning.com/worldwide/en/products/life-sciences/resources/brands/falcon-brand-products.html" TargetMode="External"/><Relationship Id="rId2729" Type="http://schemas.openxmlformats.org/officeDocument/2006/relationships/hyperlink" Target="http://www.corning.com/worldwide/en/products/life-sciences/resources/brands/axygen-brand-products.html" TargetMode="External"/><Relationship Id="rId2936" Type="http://schemas.openxmlformats.org/officeDocument/2006/relationships/hyperlink" Target="http://www.corning.com/worldwide/en/products/life-sciences/resources/brands/axygen-brand-products.html" TargetMode="External"/><Relationship Id="rId4084" Type="http://schemas.openxmlformats.org/officeDocument/2006/relationships/hyperlink" Target="http://catalog2.corning.com/LifeSciences/en-GB/shopping/index.aspx" TargetMode="External"/><Relationship Id="rId4291" Type="http://schemas.openxmlformats.org/officeDocument/2006/relationships/hyperlink" Target="http://catalog2.corning.com/LifeSciences/en-GB/shopping/index.aspx" TargetMode="External"/><Relationship Id="rId5135" Type="http://schemas.openxmlformats.org/officeDocument/2006/relationships/hyperlink" Target="http://catalog2.corning.com/LifeSciences/en-GB/shopping/index.aspx" TargetMode="External"/><Relationship Id="rId5342" Type="http://schemas.openxmlformats.org/officeDocument/2006/relationships/hyperlink" Target="http://catalog2.corning.com/LifeSciences/en-GB/shopping/index.aspx" TargetMode="External"/><Relationship Id="rId6600" Type="http://schemas.openxmlformats.org/officeDocument/2006/relationships/hyperlink" Target="http://catalog2.corning.com/LifeSciences/en-GB/shopping/index.aspx" TargetMode="External"/><Relationship Id="rId8498" Type="http://schemas.openxmlformats.org/officeDocument/2006/relationships/hyperlink" Target="http://catalog2.corning.com/LifeSciences/en-GB/shopping/index.aspx" TargetMode="External"/><Relationship Id="rId908" Type="http://schemas.openxmlformats.org/officeDocument/2006/relationships/hyperlink" Target="http://catalog2.corning.com/LifeSciences/en-GB/shopping/index.aspx" TargetMode="External"/><Relationship Id="rId1538" Type="http://schemas.openxmlformats.org/officeDocument/2006/relationships/hyperlink" Target="http://catalog2.corning.com/LifeSciences/en-GB/shopping/index.aspx" TargetMode="External"/><Relationship Id="rId4151" Type="http://schemas.openxmlformats.org/officeDocument/2006/relationships/hyperlink" Target="http://catalog2.corning.com/LifeSciences/en-GB/shopping/index.aspx" TargetMode="External"/><Relationship Id="rId5202" Type="http://schemas.openxmlformats.org/officeDocument/2006/relationships/hyperlink" Target="http://catalog2.corning.com/LifeSciences/en-GB/shopping/index.aspx" TargetMode="External"/><Relationship Id="rId8358" Type="http://schemas.openxmlformats.org/officeDocument/2006/relationships/hyperlink" Target="http://catalog2.corning.com/LifeSciences/en-GB/shopping/index.aspx" TargetMode="External"/><Relationship Id="rId8565" Type="http://schemas.openxmlformats.org/officeDocument/2006/relationships/hyperlink" Target="http://catalog2.corning.com/LifeSciences/en-GB/shopping/index.aspx" TargetMode="External"/><Relationship Id="rId9409" Type="http://schemas.openxmlformats.org/officeDocument/2006/relationships/printerSettings" Target="../printerSettings/printerSettings1.bin"/><Relationship Id="rId1745" Type="http://schemas.openxmlformats.org/officeDocument/2006/relationships/hyperlink" Target="http://www.corning.com/worldwide/en/products/life-sciences/resources/brands/falcon-brand-products.html" TargetMode="External"/><Relationship Id="rId1952" Type="http://schemas.openxmlformats.org/officeDocument/2006/relationships/hyperlink" Target="http://www.corning.com/worldwide/en/products/life-sciences/resources/brands/falcon-brand-products.html" TargetMode="External"/><Relationship Id="rId4011" Type="http://schemas.openxmlformats.org/officeDocument/2006/relationships/hyperlink" Target="http://catalog2.corning.com/LifeSciences/en-GB/shopping/index.aspx" TargetMode="External"/><Relationship Id="rId7167" Type="http://schemas.openxmlformats.org/officeDocument/2006/relationships/hyperlink" Target="http://catalog2.corning.com/LifeSciences/en-GB/shopping/index.aspx" TargetMode="External"/><Relationship Id="rId7374" Type="http://schemas.openxmlformats.org/officeDocument/2006/relationships/hyperlink" Target="http://catalog2.corning.com/LifeSciences/en-GB/shopping/index.aspx" TargetMode="External"/><Relationship Id="rId8218" Type="http://schemas.openxmlformats.org/officeDocument/2006/relationships/hyperlink" Target="http://catalog2.corning.com/LifeSciences/en-GB/shopping/index.aspx" TargetMode="External"/><Relationship Id="rId8425" Type="http://schemas.openxmlformats.org/officeDocument/2006/relationships/hyperlink" Target="http://catalog2.corning.com/LifeSciences/en-GB/shopping/index.aspx" TargetMode="External"/><Relationship Id="rId8772" Type="http://schemas.openxmlformats.org/officeDocument/2006/relationships/hyperlink" Target="http://catalog2.corning.com/LifeSciences/en-GB/shopping/index.aspx" TargetMode="External"/><Relationship Id="rId37" Type="http://schemas.openxmlformats.org/officeDocument/2006/relationships/hyperlink" Target="http://catalog2.corning.com/LifeSciences/en-GB/shopping/index.aspx" TargetMode="External"/><Relationship Id="rId1605" Type="http://schemas.openxmlformats.org/officeDocument/2006/relationships/hyperlink" Target="http://catalog2.corning.com/LifeSciences/en-GB/shopping/index.aspx" TargetMode="External"/><Relationship Id="rId1812" Type="http://schemas.openxmlformats.org/officeDocument/2006/relationships/hyperlink" Target="http://www.corning.com/worldwide/en/products/life-sciences/resources/brands/falcon-brand-products.html" TargetMode="External"/><Relationship Id="rId4968" Type="http://schemas.openxmlformats.org/officeDocument/2006/relationships/hyperlink" Target="http://catalog2.corning.com/LifeSciences/en-GB/shopping/index.aspx" TargetMode="External"/><Relationship Id="rId6183" Type="http://schemas.openxmlformats.org/officeDocument/2006/relationships/hyperlink" Target="http://catalog2.corning.com/LifeSciences/en-GB/shopping/index.aspx" TargetMode="External"/><Relationship Id="rId7027" Type="http://schemas.openxmlformats.org/officeDocument/2006/relationships/hyperlink" Target="http://catalog2.corning.com/LifeSciences/en-GB/shopping/index.aspx" TargetMode="External"/><Relationship Id="rId7234" Type="http://schemas.openxmlformats.org/officeDocument/2006/relationships/hyperlink" Target="http://catalog2.corning.com/LifeSciences/en-GB/shopping/index.aspx" TargetMode="External"/><Relationship Id="rId7581" Type="http://schemas.openxmlformats.org/officeDocument/2006/relationships/hyperlink" Target="http://catalog2.corning.com/LifeSciences/en-GB/shopping/index.aspx" TargetMode="External"/><Relationship Id="rId8632" Type="http://schemas.openxmlformats.org/officeDocument/2006/relationships/hyperlink" Target="http://catalog2.corning.com/LifeSciences/en-GB/shopping/index.aspx" TargetMode="External"/><Relationship Id="rId3777" Type="http://schemas.openxmlformats.org/officeDocument/2006/relationships/hyperlink" Target="http://catalog2.corning.com/LifeSciences/en-GB/shopping/index.aspx" TargetMode="External"/><Relationship Id="rId3984" Type="http://schemas.openxmlformats.org/officeDocument/2006/relationships/hyperlink" Target="http://catalog2.corning.com/LifeSciences/en-GB/shopping/index.aspx" TargetMode="External"/><Relationship Id="rId4828" Type="http://schemas.openxmlformats.org/officeDocument/2006/relationships/hyperlink" Target="http://catalog2.corning.com/LifeSciences/en-GB/shopping/index.aspx" TargetMode="External"/><Relationship Id="rId6390" Type="http://schemas.openxmlformats.org/officeDocument/2006/relationships/hyperlink" Target="http://catalog2.corning.com/LifeSciences/en-GB/shopping/index.aspx" TargetMode="External"/><Relationship Id="rId7441" Type="http://schemas.openxmlformats.org/officeDocument/2006/relationships/hyperlink" Target="http://catalog2.corning.com/LifeSciences/en-GB/shopping/index.aspx" TargetMode="External"/><Relationship Id="rId9199" Type="http://schemas.openxmlformats.org/officeDocument/2006/relationships/hyperlink" Target="http://catalog2.corning.com/LifeSciences/en-GB/shopping/index.aspx" TargetMode="External"/><Relationship Id="rId698" Type="http://schemas.openxmlformats.org/officeDocument/2006/relationships/hyperlink" Target="http://catalog2.corning.com/LifeSciences/en-GB/shopping/index.aspx" TargetMode="External"/><Relationship Id="rId2379" Type="http://schemas.openxmlformats.org/officeDocument/2006/relationships/hyperlink" Target="http://www.corning.com/worldwide/en/products/life-sciences/resources/brands/axygen-brand-products.html" TargetMode="External"/><Relationship Id="rId2586" Type="http://schemas.openxmlformats.org/officeDocument/2006/relationships/hyperlink" Target="http://www.corning.com/worldwide/en/products/life-sciences/resources/brands/axygen-brand-products.html" TargetMode="External"/><Relationship Id="rId2793" Type="http://schemas.openxmlformats.org/officeDocument/2006/relationships/hyperlink" Target="http://www.corning.com/worldwide/en/products/life-sciences/resources/brands/axygen-brand-products.html" TargetMode="External"/><Relationship Id="rId3637" Type="http://schemas.openxmlformats.org/officeDocument/2006/relationships/hyperlink" Target="http://catalog2.corning.com/LifeSciences/en-GB/shopping/index.aspx" TargetMode="External"/><Relationship Id="rId3844" Type="http://schemas.openxmlformats.org/officeDocument/2006/relationships/hyperlink" Target="http://catalog2.corning.com/LifeSciences/en-GB/shopping/index.aspx" TargetMode="External"/><Relationship Id="rId6043" Type="http://schemas.openxmlformats.org/officeDocument/2006/relationships/hyperlink" Target="http://catalog2.corning.com/LifeSciences/en-GB/shopping/index.aspx" TargetMode="External"/><Relationship Id="rId6250" Type="http://schemas.openxmlformats.org/officeDocument/2006/relationships/hyperlink" Target="http://catalog2.corning.com/LifeSciences/en-GB/shopping/index.aspx" TargetMode="External"/><Relationship Id="rId7301" Type="http://schemas.openxmlformats.org/officeDocument/2006/relationships/hyperlink" Target="http://catalog2.corning.com/LifeSciences/en-GB/shopping/index.aspx" TargetMode="External"/><Relationship Id="rId558" Type="http://schemas.openxmlformats.org/officeDocument/2006/relationships/hyperlink" Target="http://catalog2.corning.com/LifeSciences/en-GB/shopping/index.aspx" TargetMode="External"/><Relationship Id="rId765" Type="http://schemas.openxmlformats.org/officeDocument/2006/relationships/hyperlink" Target="http://catalog2.corning.com/LifeSciences/en-GB/shopping/index.aspx" TargetMode="External"/><Relationship Id="rId972" Type="http://schemas.openxmlformats.org/officeDocument/2006/relationships/hyperlink" Target="http://catalog2.corning.com/LifeSciences/en-GB/shopping/index.aspx" TargetMode="External"/><Relationship Id="rId1188" Type="http://schemas.openxmlformats.org/officeDocument/2006/relationships/hyperlink" Target="http://catalog2.corning.com/LifeSciences/en-GB/shopping/index.aspx" TargetMode="External"/><Relationship Id="rId1395" Type="http://schemas.openxmlformats.org/officeDocument/2006/relationships/hyperlink" Target="http://catalog2.corning.com/LifeSciences/en-GB/shopping/index.aspx" TargetMode="External"/><Relationship Id="rId2239" Type="http://schemas.openxmlformats.org/officeDocument/2006/relationships/hyperlink" Target="http://www.corning.com/worldwide/en/products/life-sciences/resources/brands/falcon-brand-products.html" TargetMode="External"/><Relationship Id="rId2446" Type="http://schemas.openxmlformats.org/officeDocument/2006/relationships/hyperlink" Target="http://www.corning.com/worldwide/en/products/life-sciences/resources/brands/axygen-brand-products.html" TargetMode="External"/><Relationship Id="rId2653" Type="http://schemas.openxmlformats.org/officeDocument/2006/relationships/hyperlink" Target="http://www.corning.com/worldwide/en/products/life-sciences/resources/brands/axygen-brand-products.html" TargetMode="External"/><Relationship Id="rId2860" Type="http://schemas.openxmlformats.org/officeDocument/2006/relationships/hyperlink" Target="http://www.corning.com/worldwide/en/products/life-sciences/resources/brands/axygen-brand-products.html" TargetMode="External"/><Relationship Id="rId3704" Type="http://schemas.openxmlformats.org/officeDocument/2006/relationships/hyperlink" Target="http://catalog2.corning.com/LifeSciences/en-GB/shopping/index.aspx" TargetMode="External"/><Relationship Id="rId6110" Type="http://schemas.openxmlformats.org/officeDocument/2006/relationships/hyperlink" Target="http://catalog2.corning.com/LifeSciences/en-GB/shopping/index.aspx" TargetMode="External"/><Relationship Id="rId9059" Type="http://schemas.openxmlformats.org/officeDocument/2006/relationships/hyperlink" Target="http://catalog2.corning.com/LifeSciences/en-GB/shopping/index.aspx" TargetMode="External"/><Relationship Id="rId9266" Type="http://schemas.openxmlformats.org/officeDocument/2006/relationships/hyperlink" Target="http://catalog2.corning.com/LifeSciences/en-GB/shopping/index.aspx" TargetMode="External"/><Relationship Id="rId418" Type="http://schemas.openxmlformats.org/officeDocument/2006/relationships/hyperlink" Target="http://catalog2.corning.com/LifeSciences/en-GB/shopping/index.aspx" TargetMode="External"/><Relationship Id="rId625" Type="http://schemas.openxmlformats.org/officeDocument/2006/relationships/hyperlink" Target="http://catalog2.corning.com/LifeSciences/en-GB/shopping/index.aspx" TargetMode="External"/><Relationship Id="rId832" Type="http://schemas.openxmlformats.org/officeDocument/2006/relationships/hyperlink" Target="http://catalog2.corning.com/LifeSciences/en-GB/shopping/index.aspx" TargetMode="External"/><Relationship Id="rId1048" Type="http://schemas.openxmlformats.org/officeDocument/2006/relationships/hyperlink" Target="http://catalog2.corning.com/LifeSciences/en-GB/shopping/index.aspx" TargetMode="External"/><Relationship Id="rId1255" Type="http://schemas.openxmlformats.org/officeDocument/2006/relationships/hyperlink" Target="http://catalog2.corning.com/LifeSciences/en-GB/shopping/index.aspx" TargetMode="External"/><Relationship Id="rId1462" Type="http://schemas.openxmlformats.org/officeDocument/2006/relationships/hyperlink" Target="http://catalog2.corning.com/LifeSciences/en-GB/shopping/index.aspx" TargetMode="External"/><Relationship Id="rId2306" Type="http://schemas.openxmlformats.org/officeDocument/2006/relationships/hyperlink" Target="http://www.corning.com/worldwide/en/products/life-sciences/resources/brands/axygen-brand-products.html" TargetMode="External"/><Relationship Id="rId2513" Type="http://schemas.openxmlformats.org/officeDocument/2006/relationships/hyperlink" Target="http://www.corning.com/worldwide/en/products/life-sciences/resources/brands/axygen-brand-products.html" TargetMode="External"/><Relationship Id="rId3911" Type="http://schemas.openxmlformats.org/officeDocument/2006/relationships/hyperlink" Target="http://catalog2.corning.com/LifeSciences/en-GB/shopping/index.aspx" TargetMode="External"/><Relationship Id="rId5669" Type="http://schemas.openxmlformats.org/officeDocument/2006/relationships/hyperlink" Target="http://catalog2.corning.com/LifeSciences/en-GB/shopping/index.aspx" TargetMode="External"/><Relationship Id="rId5876" Type="http://schemas.openxmlformats.org/officeDocument/2006/relationships/hyperlink" Target="http://catalog2.corning.com/LifeSciences/en-GB/shopping/index.aspx" TargetMode="External"/><Relationship Id="rId8075" Type="http://schemas.openxmlformats.org/officeDocument/2006/relationships/hyperlink" Target="http://catalog2.corning.com/LifeSciences/en-GB/shopping/index.aspx" TargetMode="External"/><Relationship Id="rId8282" Type="http://schemas.openxmlformats.org/officeDocument/2006/relationships/hyperlink" Target="http://catalog2.corning.com/LifeSciences/en-GB/shopping/index.aspx" TargetMode="External"/><Relationship Id="rId9126" Type="http://schemas.openxmlformats.org/officeDocument/2006/relationships/hyperlink" Target="http://catalog2.corning.com/LifeSciences/en-GB/shopping/index.aspx" TargetMode="External"/><Relationship Id="rId9333" Type="http://schemas.openxmlformats.org/officeDocument/2006/relationships/hyperlink" Target="http://catalog2.corning.com/LifeSciences/en-GB/shopping/index.aspx" TargetMode="External"/><Relationship Id="rId1115" Type="http://schemas.openxmlformats.org/officeDocument/2006/relationships/hyperlink" Target="http://catalog2.corning.com/LifeSciences/en-GB/shopping/index.aspx" TargetMode="External"/><Relationship Id="rId1322" Type="http://schemas.openxmlformats.org/officeDocument/2006/relationships/hyperlink" Target="http://catalog2.corning.com/LifeSciences/en-GB/shopping/index.aspx" TargetMode="External"/><Relationship Id="rId2720" Type="http://schemas.openxmlformats.org/officeDocument/2006/relationships/hyperlink" Target="http://www.corning.com/worldwide/en/products/life-sciences/resources/brands/axygen-brand-products.html" TargetMode="External"/><Relationship Id="rId4478" Type="http://schemas.openxmlformats.org/officeDocument/2006/relationships/hyperlink" Target="http://catalog2.corning.com/LifeSciences/en-GB/shopping/index.aspx" TargetMode="External"/><Relationship Id="rId5529" Type="http://schemas.openxmlformats.org/officeDocument/2006/relationships/hyperlink" Target="http://catalog2.corning.com/LifeSciences/en-GB/shopping/index.aspx" TargetMode="External"/><Relationship Id="rId6927" Type="http://schemas.openxmlformats.org/officeDocument/2006/relationships/hyperlink" Target="http://catalog2.corning.com/LifeSciences/en-GB/shopping/index.aspx" TargetMode="External"/><Relationship Id="rId7091" Type="http://schemas.openxmlformats.org/officeDocument/2006/relationships/hyperlink" Target="http://catalog2.corning.com/LifeSciences/en-GB/shopping/index.aspx" TargetMode="External"/><Relationship Id="rId8142" Type="http://schemas.openxmlformats.org/officeDocument/2006/relationships/hyperlink" Target="http://catalog2.corning.com/LifeSciences/en-GB/shopping/index.aspx" TargetMode="External"/><Relationship Id="rId9400" Type="http://schemas.openxmlformats.org/officeDocument/2006/relationships/hyperlink" Target="http://catalog2.corning.com/LifeSciences/en-GB/shopping/index.aspx" TargetMode="External"/><Relationship Id="rId3287" Type="http://schemas.openxmlformats.org/officeDocument/2006/relationships/hyperlink" Target="http://catalog2.corning.com/LifeSciences/en-GB/shopping/index.aspx" TargetMode="External"/><Relationship Id="rId4338" Type="http://schemas.openxmlformats.org/officeDocument/2006/relationships/hyperlink" Target="http://catalog2.corning.com/LifeSciences/en-GB/shopping/index.aspx" TargetMode="External"/><Relationship Id="rId4685" Type="http://schemas.openxmlformats.org/officeDocument/2006/relationships/hyperlink" Target="http://catalog2.corning.com/LifeSciences/en-GB/shopping/index.aspx" TargetMode="External"/><Relationship Id="rId4892" Type="http://schemas.openxmlformats.org/officeDocument/2006/relationships/hyperlink" Target="http://catalog2.corning.com/LifeSciences/en-GB/shopping/index.aspx" TargetMode="External"/><Relationship Id="rId5736" Type="http://schemas.openxmlformats.org/officeDocument/2006/relationships/hyperlink" Target="http://catalog2.corning.com/LifeSciences/en-GB/shopping/index.aspx" TargetMode="External"/><Relationship Id="rId5943" Type="http://schemas.openxmlformats.org/officeDocument/2006/relationships/hyperlink" Target="http://catalog2.corning.com/LifeSciences/en-GB/shopping/index.aspx" TargetMode="External"/><Relationship Id="rId8002" Type="http://schemas.openxmlformats.org/officeDocument/2006/relationships/hyperlink" Target="http://catalog2.corning.com/LifeSciences/en-GB/shopping/index.aspx" TargetMode="External"/><Relationship Id="rId2096" Type="http://schemas.openxmlformats.org/officeDocument/2006/relationships/hyperlink" Target="http://www.corning.com/worldwide/en/products/life-sciences/resources/brands/falcon-brand-products.html" TargetMode="External"/><Relationship Id="rId3494" Type="http://schemas.openxmlformats.org/officeDocument/2006/relationships/hyperlink" Target="http://catalog2.corning.com/LifeSciences/en-GB/shopping/index.aspx" TargetMode="External"/><Relationship Id="rId4545" Type="http://schemas.openxmlformats.org/officeDocument/2006/relationships/hyperlink" Target="http://catalog2.corning.com/LifeSciences/en-GB/shopping/index.aspx" TargetMode="External"/><Relationship Id="rId4752" Type="http://schemas.openxmlformats.org/officeDocument/2006/relationships/hyperlink" Target="http://catalog2.corning.com/LifeSciences/en-GB/shopping/index.aspx" TargetMode="External"/><Relationship Id="rId5803" Type="http://schemas.openxmlformats.org/officeDocument/2006/relationships/hyperlink" Target="http://catalog2.corning.com/LifeSciences/en-GB/shopping/index.aspx" TargetMode="External"/><Relationship Id="rId8959" Type="http://schemas.openxmlformats.org/officeDocument/2006/relationships/hyperlink" Target="http://catalog2.corning.com/LifeSciences/en-GB/shopping/index.aspx" TargetMode="External"/><Relationship Id="rId3147" Type="http://schemas.openxmlformats.org/officeDocument/2006/relationships/hyperlink" Target="http://catalog2.corning.com/LifeSciences/en-GB/shopping/index.aspx" TargetMode="External"/><Relationship Id="rId3354" Type="http://schemas.openxmlformats.org/officeDocument/2006/relationships/hyperlink" Target="http://catalog2.corning.com/LifeSciences/en-GB/shopping/index.aspx" TargetMode="External"/><Relationship Id="rId3561" Type="http://schemas.openxmlformats.org/officeDocument/2006/relationships/hyperlink" Target="http://catalog2.corning.com/LifeSciences/en-GB/shopping/index.aspx" TargetMode="External"/><Relationship Id="rId4405" Type="http://schemas.openxmlformats.org/officeDocument/2006/relationships/hyperlink" Target="http://catalog2.corning.com/LifeSciences/en-GB/shopping/index.aspx" TargetMode="External"/><Relationship Id="rId4612" Type="http://schemas.openxmlformats.org/officeDocument/2006/relationships/hyperlink" Target="http://catalog2.corning.com/LifeSciences/en-GB/shopping/index.aspx" TargetMode="External"/><Relationship Id="rId7768" Type="http://schemas.openxmlformats.org/officeDocument/2006/relationships/hyperlink" Target="http://catalog2.corning.com/LifeSciences/en-GB/shopping/index.aspx" TargetMode="External"/><Relationship Id="rId7975" Type="http://schemas.openxmlformats.org/officeDocument/2006/relationships/hyperlink" Target="http://catalog2.corning.com/LifeSciences/en-GB/shopping/index.aspx" TargetMode="External"/><Relationship Id="rId8819" Type="http://schemas.openxmlformats.org/officeDocument/2006/relationships/hyperlink" Target="http://catalog2.corning.com/LifeSciences/en-GB/shopping/index.aspx" TargetMode="External"/><Relationship Id="rId275" Type="http://schemas.openxmlformats.org/officeDocument/2006/relationships/hyperlink" Target="http://catalog2.corning.com/LifeSciences/en-GB/shopping/index.aspx" TargetMode="External"/><Relationship Id="rId482" Type="http://schemas.openxmlformats.org/officeDocument/2006/relationships/hyperlink" Target="http://catalog2.corning.com/LifeSciences/en-GB/shopping/index.aspx" TargetMode="External"/><Relationship Id="rId2163" Type="http://schemas.openxmlformats.org/officeDocument/2006/relationships/hyperlink" Target="http://www.corning.com/worldwide/en/products/life-sciences/resources/brands/falcon-brand-products.html" TargetMode="External"/><Relationship Id="rId2370" Type="http://schemas.openxmlformats.org/officeDocument/2006/relationships/hyperlink" Target="http://www.corning.com/worldwide/en/products/life-sciences/resources/brands/axygen-brand-products.html" TargetMode="External"/><Relationship Id="rId3007" Type="http://schemas.openxmlformats.org/officeDocument/2006/relationships/hyperlink" Target="http://catalog2.corning.com/LifeSciences/en-GB/shopping/index.aspx" TargetMode="External"/><Relationship Id="rId3214" Type="http://schemas.openxmlformats.org/officeDocument/2006/relationships/hyperlink" Target="http://catalog2.corning.com/LifeSciences/en-GB/shopping/index.aspx" TargetMode="External"/><Relationship Id="rId3421" Type="http://schemas.openxmlformats.org/officeDocument/2006/relationships/hyperlink" Target="http://catalog2.corning.com/LifeSciences/en-GB/shopping/index.aspx" TargetMode="External"/><Relationship Id="rId6577" Type="http://schemas.openxmlformats.org/officeDocument/2006/relationships/hyperlink" Target="http://catalog2.corning.com/LifeSciences/en-GB/shopping/index.aspx" TargetMode="External"/><Relationship Id="rId6784" Type="http://schemas.openxmlformats.org/officeDocument/2006/relationships/hyperlink" Target="http://catalog2.corning.com/LifeSciences/en-GB/shopping/index.aspx" TargetMode="External"/><Relationship Id="rId6991" Type="http://schemas.openxmlformats.org/officeDocument/2006/relationships/hyperlink" Target="http://catalog2.corning.com/LifeSciences/en-GB/shopping/index.aspx" TargetMode="External"/><Relationship Id="rId7628" Type="http://schemas.openxmlformats.org/officeDocument/2006/relationships/hyperlink" Target="http://catalog2.corning.com/LifeSciences/en-GB/shopping/index.aspx" TargetMode="External"/><Relationship Id="rId7835" Type="http://schemas.openxmlformats.org/officeDocument/2006/relationships/hyperlink" Target="http://catalog2.corning.com/LifeSciences/en-GB/shopping/index.aspx" TargetMode="External"/><Relationship Id="rId9190" Type="http://schemas.openxmlformats.org/officeDocument/2006/relationships/hyperlink" Target="http://catalog2.corning.com/LifeSciences/en-GB/shopping/index.aspx" TargetMode="External"/><Relationship Id="rId135" Type="http://schemas.openxmlformats.org/officeDocument/2006/relationships/hyperlink" Target="http://catalog2.corning.com/LifeSciences/en-GB/shopping/index.aspx" TargetMode="External"/><Relationship Id="rId342" Type="http://schemas.openxmlformats.org/officeDocument/2006/relationships/hyperlink" Target="http://catalog2.corning.com/LifeSciences/en-GB/shopping/index.aspx" TargetMode="External"/><Relationship Id="rId2023" Type="http://schemas.openxmlformats.org/officeDocument/2006/relationships/hyperlink" Target="http://www.corning.com/worldwide/en/products/life-sciences/resources/brands/falcon-brand-products.html" TargetMode="External"/><Relationship Id="rId2230" Type="http://schemas.openxmlformats.org/officeDocument/2006/relationships/hyperlink" Target="http://www.corning.com/worldwide/en/products/life-sciences/resources/brands/falcon-brand-products.html" TargetMode="External"/><Relationship Id="rId5179" Type="http://schemas.openxmlformats.org/officeDocument/2006/relationships/hyperlink" Target="http://catalog2.corning.com/LifeSciences/en-GB/shopping/index.aspx" TargetMode="External"/><Relationship Id="rId5386" Type="http://schemas.openxmlformats.org/officeDocument/2006/relationships/hyperlink" Target="http://catalog2.corning.com/LifeSciences/en-GB/shopping/index.aspx" TargetMode="External"/><Relationship Id="rId5593" Type="http://schemas.openxmlformats.org/officeDocument/2006/relationships/hyperlink" Target="http://catalog2.corning.com/LifeSciences/en-GB/shopping/index.aspx" TargetMode="External"/><Relationship Id="rId6437" Type="http://schemas.openxmlformats.org/officeDocument/2006/relationships/hyperlink" Target="http://catalog2.corning.com/LifeSciences/en-GB/shopping/index.aspx" TargetMode="External"/><Relationship Id="rId6644" Type="http://schemas.openxmlformats.org/officeDocument/2006/relationships/hyperlink" Target="http://catalog2.corning.com/LifeSciences/en-GB/shopping/index.aspx" TargetMode="External"/><Relationship Id="rId9050" Type="http://schemas.openxmlformats.org/officeDocument/2006/relationships/hyperlink" Target="http://catalog2.corning.com/LifeSciences/en-GB/shopping/index.aspx" TargetMode="External"/><Relationship Id="rId202" Type="http://schemas.openxmlformats.org/officeDocument/2006/relationships/hyperlink" Target="http://catalog2.corning.com/LifeSciences/en-GB/shopping/index.aspx" TargetMode="External"/><Relationship Id="rId4195" Type="http://schemas.openxmlformats.org/officeDocument/2006/relationships/hyperlink" Target="http://catalog2.corning.com/LifeSciences/en-GB/shopping/index.aspx" TargetMode="External"/><Relationship Id="rId5039" Type="http://schemas.openxmlformats.org/officeDocument/2006/relationships/hyperlink" Target="http://catalog2.corning.com/LifeSciences/en-GB/shopping/index.aspx" TargetMode="External"/><Relationship Id="rId5246" Type="http://schemas.openxmlformats.org/officeDocument/2006/relationships/hyperlink" Target="http://catalog2.corning.com/LifeSciences/en-GB/shopping/index.aspx" TargetMode="External"/><Relationship Id="rId5453" Type="http://schemas.openxmlformats.org/officeDocument/2006/relationships/hyperlink" Target="http://catalog2.corning.com/LifeSciences/en-GB/shopping/index.aspx" TargetMode="External"/><Relationship Id="rId6504" Type="http://schemas.openxmlformats.org/officeDocument/2006/relationships/hyperlink" Target="http://catalog2.corning.com/LifeSciences/en-GB/shopping/index.aspx" TargetMode="External"/><Relationship Id="rId6851" Type="http://schemas.openxmlformats.org/officeDocument/2006/relationships/hyperlink" Target="http://catalog2.corning.com/LifeSciences/en-GB/shopping/index.aspx" TargetMode="External"/><Relationship Id="rId7902" Type="http://schemas.openxmlformats.org/officeDocument/2006/relationships/hyperlink" Target="http://catalog2.corning.com/LifeSciences/en-GB/shopping/index.aspx" TargetMode="External"/><Relationship Id="rId1789" Type="http://schemas.openxmlformats.org/officeDocument/2006/relationships/hyperlink" Target="http://www.corning.com/worldwide/en/products/life-sciences/resources/brands/falcon-brand-products.html" TargetMode="External"/><Relationship Id="rId1996" Type="http://schemas.openxmlformats.org/officeDocument/2006/relationships/hyperlink" Target="http://www.corning.com/worldwide/en/products/life-sciences/resources/brands/falcon-brand-products.html" TargetMode="External"/><Relationship Id="rId4055" Type="http://schemas.openxmlformats.org/officeDocument/2006/relationships/hyperlink" Target="http://catalog2.corning.com/LifeSciences/en-GB/shopping/index.aspx" TargetMode="External"/><Relationship Id="rId4262" Type="http://schemas.openxmlformats.org/officeDocument/2006/relationships/hyperlink" Target="http://catalog2.corning.com/LifeSciences/en-GB/shopping/index.aspx" TargetMode="External"/><Relationship Id="rId5106" Type="http://schemas.openxmlformats.org/officeDocument/2006/relationships/hyperlink" Target="http://catalog2.corning.com/LifeSciences/en-GB/shopping/index.aspx" TargetMode="External"/><Relationship Id="rId5660" Type="http://schemas.openxmlformats.org/officeDocument/2006/relationships/hyperlink" Target="http://catalog2.corning.com/LifeSciences/en-GB/shopping/index.aspx" TargetMode="External"/><Relationship Id="rId6711" Type="http://schemas.openxmlformats.org/officeDocument/2006/relationships/hyperlink" Target="http://catalog2.corning.com/LifeSciences/en-GB/shopping/index.aspx" TargetMode="External"/><Relationship Id="rId8469" Type="http://schemas.openxmlformats.org/officeDocument/2006/relationships/hyperlink" Target="http://catalog2.corning.com/LifeSciences/en-GB/shopping/index.aspx" TargetMode="External"/><Relationship Id="rId1649" Type="http://schemas.openxmlformats.org/officeDocument/2006/relationships/hyperlink" Target="http://catalog2.corning.com/LifeSciences/en-GB/shopping/index.aspx" TargetMode="External"/><Relationship Id="rId1856" Type="http://schemas.openxmlformats.org/officeDocument/2006/relationships/hyperlink" Target="http://www.corning.com/worldwide/en/products/life-sciences/resources/brands/falcon-brand-products.html" TargetMode="External"/><Relationship Id="rId2907" Type="http://schemas.openxmlformats.org/officeDocument/2006/relationships/hyperlink" Target="http://www.corning.com/worldwide/en/products/life-sciences/resources/brands/axygen-brand-products.html" TargetMode="External"/><Relationship Id="rId3071" Type="http://schemas.openxmlformats.org/officeDocument/2006/relationships/hyperlink" Target="http://catalog2.corning.com/LifeSciences/en-GB/shopping/index.aspx" TargetMode="External"/><Relationship Id="rId5313" Type="http://schemas.openxmlformats.org/officeDocument/2006/relationships/hyperlink" Target="http://catalog2.corning.com/LifeSciences/en-GB/shopping/index.aspx" TargetMode="External"/><Relationship Id="rId5520" Type="http://schemas.openxmlformats.org/officeDocument/2006/relationships/hyperlink" Target="http://catalog2.corning.com/LifeSciences/en-GB/shopping/index.aspx" TargetMode="External"/><Relationship Id="rId7278" Type="http://schemas.openxmlformats.org/officeDocument/2006/relationships/hyperlink" Target="http://catalog2.corning.com/LifeSciences/en-GB/shopping/index.aspx" TargetMode="External"/><Relationship Id="rId8676" Type="http://schemas.openxmlformats.org/officeDocument/2006/relationships/hyperlink" Target="http://catalog2.corning.com/LifeSciences/en-GB/shopping/index.aspx" TargetMode="External"/><Relationship Id="rId8883" Type="http://schemas.openxmlformats.org/officeDocument/2006/relationships/hyperlink" Target="http://catalog2.corning.com/LifeSciences/en-GB/shopping/index.aspx" TargetMode="External"/><Relationship Id="rId1509" Type="http://schemas.openxmlformats.org/officeDocument/2006/relationships/hyperlink" Target="http://catalog2.corning.com/LifeSciences/en-GB/shopping/index.aspx" TargetMode="External"/><Relationship Id="rId1716" Type="http://schemas.openxmlformats.org/officeDocument/2006/relationships/hyperlink" Target="http://www.corning.com/worldwide/en/products/life-sciences/resources/brands/falcon-brand-products.html" TargetMode="External"/><Relationship Id="rId1923" Type="http://schemas.openxmlformats.org/officeDocument/2006/relationships/hyperlink" Target="http://www.corning.com/worldwide/en/products/life-sciences/resources/brands/falcon-brand-products.html" TargetMode="External"/><Relationship Id="rId4122" Type="http://schemas.openxmlformats.org/officeDocument/2006/relationships/hyperlink" Target="http://catalog2.corning.com/LifeSciences/en-GB/shopping/index.aspx" TargetMode="External"/><Relationship Id="rId7485" Type="http://schemas.openxmlformats.org/officeDocument/2006/relationships/hyperlink" Target="http://catalog2.corning.com/LifeSciences/en-GB/shopping/index.aspx" TargetMode="External"/><Relationship Id="rId7692" Type="http://schemas.openxmlformats.org/officeDocument/2006/relationships/hyperlink" Target="http://catalog2.corning.com/LifeSciences/en-GB/shopping/index.aspx" TargetMode="External"/><Relationship Id="rId8329" Type="http://schemas.openxmlformats.org/officeDocument/2006/relationships/hyperlink" Target="http://catalog2.corning.com/LifeSciences/en-GB/shopping/index.aspx" TargetMode="External"/><Relationship Id="rId8536" Type="http://schemas.openxmlformats.org/officeDocument/2006/relationships/hyperlink" Target="http://catalog2.corning.com/LifeSciences/en-GB/shopping/index.aspx" TargetMode="External"/><Relationship Id="rId8743" Type="http://schemas.openxmlformats.org/officeDocument/2006/relationships/hyperlink" Target="http://catalog2.corning.com/LifeSciences/en-GB/shopping/index.aspx" TargetMode="External"/><Relationship Id="rId8950" Type="http://schemas.openxmlformats.org/officeDocument/2006/relationships/hyperlink" Target="http://catalog2.corning.com/LifeSciences/en-GB/shopping/index.aspx" TargetMode="External"/><Relationship Id="rId3888" Type="http://schemas.openxmlformats.org/officeDocument/2006/relationships/hyperlink" Target="http://catalog2.corning.com/LifeSciences/en-GB/shopping/index.aspx" TargetMode="External"/><Relationship Id="rId4939" Type="http://schemas.openxmlformats.org/officeDocument/2006/relationships/hyperlink" Target="http://catalog2.corning.com/LifeSciences/en-GB/shopping/index.aspx" TargetMode="External"/><Relationship Id="rId6087" Type="http://schemas.openxmlformats.org/officeDocument/2006/relationships/hyperlink" Target="http://catalog2.corning.com/LifeSciences/en-GB/shopping/index.aspx" TargetMode="External"/><Relationship Id="rId6294" Type="http://schemas.openxmlformats.org/officeDocument/2006/relationships/hyperlink" Target="http://catalog2.corning.com/LifeSciences/en-GB/shopping/index.aspx" TargetMode="External"/><Relationship Id="rId7138" Type="http://schemas.openxmlformats.org/officeDocument/2006/relationships/hyperlink" Target="http://catalog2.corning.com/LifeSciences/en-GB/shopping/index.aspx" TargetMode="External"/><Relationship Id="rId7345" Type="http://schemas.openxmlformats.org/officeDocument/2006/relationships/hyperlink" Target="http://catalog2.corning.com/LifeSciences/en-GB/shopping/index.aspx" TargetMode="External"/><Relationship Id="rId7552" Type="http://schemas.openxmlformats.org/officeDocument/2006/relationships/hyperlink" Target="http://catalog2.corning.com/LifeSciences/en-GB/shopping/index.aspx" TargetMode="External"/><Relationship Id="rId8603" Type="http://schemas.openxmlformats.org/officeDocument/2006/relationships/hyperlink" Target="http://catalog2.corning.com/LifeSciences/en-GB/shopping/index.aspx" TargetMode="External"/><Relationship Id="rId8810" Type="http://schemas.openxmlformats.org/officeDocument/2006/relationships/hyperlink" Target="http://catalog2.corning.com/LifeSciences/en-GB/shopping/index.aspx" TargetMode="External"/><Relationship Id="rId2697" Type="http://schemas.openxmlformats.org/officeDocument/2006/relationships/hyperlink" Target="http://www.corning.com/worldwide/en/products/life-sciences/resources/brands/axygen-brand-products.html" TargetMode="External"/><Relationship Id="rId3748" Type="http://schemas.openxmlformats.org/officeDocument/2006/relationships/hyperlink" Target="http://catalog2.corning.com/LifeSciences/en-GB/shopping/index.aspx" TargetMode="External"/><Relationship Id="rId6154" Type="http://schemas.openxmlformats.org/officeDocument/2006/relationships/hyperlink" Target="http://catalog2.corning.com/LifeSciences/en-GB/shopping/index.aspx" TargetMode="External"/><Relationship Id="rId6361" Type="http://schemas.openxmlformats.org/officeDocument/2006/relationships/hyperlink" Target="http://catalog2.corning.com/LifeSciences/en-GB/shopping/index.aspx" TargetMode="External"/><Relationship Id="rId7205" Type="http://schemas.openxmlformats.org/officeDocument/2006/relationships/hyperlink" Target="http://catalog2.corning.com/LifeSciences/en-GB/shopping/index.aspx" TargetMode="External"/><Relationship Id="rId7412" Type="http://schemas.openxmlformats.org/officeDocument/2006/relationships/hyperlink" Target="http://catalog2.corning.com/LifeSciences/en-GB/shopping/index.aspx" TargetMode="External"/><Relationship Id="rId669" Type="http://schemas.openxmlformats.org/officeDocument/2006/relationships/hyperlink" Target="http://catalog2.corning.com/LifeSciences/en-GB/shopping/index.aspx" TargetMode="External"/><Relationship Id="rId876" Type="http://schemas.openxmlformats.org/officeDocument/2006/relationships/hyperlink" Target="http://catalog2.corning.com/LifeSciences/en-GB/shopping/index.aspx" TargetMode="External"/><Relationship Id="rId1299" Type="http://schemas.openxmlformats.org/officeDocument/2006/relationships/hyperlink" Target="http://catalog2.corning.com/LifeSciences/en-GB/shopping/index.aspx" TargetMode="External"/><Relationship Id="rId2557" Type="http://schemas.openxmlformats.org/officeDocument/2006/relationships/hyperlink" Target="http://www.corning.com/worldwide/en/products/life-sciences/resources/brands/axygen-brand-products.html" TargetMode="External"/><Relationship Id="rId3608" Type="http://schemas.openxmlformats.org/officeDocument/2006/relationships/hyperlink" Target="http://catalog2.corning.com/LifeSciences/en-GB/shopping/index.aspx" TargetMode="External"/><Relationship Id="rId3955" Type="http://schemas.openxmlformats.org/officeDocument/2006/relationships/hyperlink" Target="http://catalog2.corning.com/LifeSciences/en-GB/shopping/index.aspx" TargetMode="External"/><Relationship Id="rId5170" Type="http://schemas.openxmlformats.org/officeDocument/2006/relationships/hyperlink" Target="http://catalog2.corning.com/LifeSciences/en-GB/shopping/index.aspx" TargetMode="External"/><Relationship Id="rId6014" Type="http://schemas.openxmlformats.org/officeDocument/2006/relationships/hyperlink" Target="http://catalog2.corning.com/LifeSciences/en-GB/shopping/index.aspx" TargetMode="External"/><Relationship Id="rId6221" Type="http://schemas.openxmlformats.org/officeDocument/2006/relationships/hyperlink" Target="http://catalog2.corning.com/LifeSciences/en-GB/shopping/index.aspx" TargetMode="External"/><Relationship Id="rId9377" Type="http://schemas.openxmlformats.org/officeDocument/2006/relationships/hyperlink" Target="http://catalog2.corning.com/LifeSciences/en-GB/shopping/index.aspx" TargetMode="External"/><Relationship Id="rId529" Type="http://schemas.openxmlformats.org/officeDocument/2006/relationships/hyperlink" Target="http://catalog2.corning.com/LifeSciences/en-GB/shopping/index.aspx" TargetMode="External"/><Relationship Id="rId736" Type="http://schemas.openxmlformats.org/officeDocument/2006/relationships/hyperlink" Target="http://catalog2.corning.com/LifeSciences/en-GB/shopping/index.aspx" TargetMode="External"/><Relationship Id="rId1159" Type="http://schemas.openxmlformats.org/officeDocument/2006/relationships/hyperlink" Target="http://catalog2.corning.com/LifeSciences/en-GB/shopping/index.aspx" TargetMode="External"/><Relationship Id="rId1366" Type="http://schemas.openxmlformats.org/officeDocument/2006/relationships/hyperlink" Target="http://catalog2.corning.com/LifeSciences/en-GB/shopping/index.aspx" TargetMode="External"/><Relationship Id="rId2417" Type="http://schemas.openxmlformats.org/officeDocument/2006/relationships/hyperlink" Target="http://www.corning.com/worldwide/en/products/life-sciences/resources/brands/axygen-brand-products.html" TargetMode="External"/><Relationship Id="rId2764" Type="http://schemas.openxmlformats.org/officeDocument/2006/relationships/hyperlink" Target="http://www.corning.com/worldwide/en/products/life-sciences/resources/brands/axygen-brand-products.html" TargetMode="External"/><Relationship Id="rId2971" Type="http://schemas.openxmlformats.org/officeDocument/2006/relationships/hyperlink" Target="http://www.corning.com/worldwide/en/products/life-sciences/resources/brands/axygen-brand-products.html" TargetMode="External"/><Relationship Id="rId3815" Type="http://schemas.openxmlformats.org/officeDocument/2006/relationships/hyperlink" Target="http://catalog2.corning.com/LifeSciences/en-GB/shopping/index.aspx" TargetMode="External"/><Relationship Id="rId5030" Type="http://schemas.openxmlformats.org/officeDocument/2006/relationships/hyperlink" Target="http://catalog2.corning.com/LifeSciences/en-GB/shopping/index.aspx" TargetMode="External"/><Relationship Id="rId8186" Type="http://schemas.openxmlformats.org/officeDocument/2006/relationships/hyperlink" Target="http://catalog2.corning.com/LifeSciences/en-GB/shopping/index.aspx" TargetMode="External"/><Relationship Id="rId8393" Type="http://schemas.openxmlformats.org/officeDocument/2006/relationships/hyperlink" Target="http://catalog2.corning.com/LifeSciences/en-GB/shopping/index.aspx" TargetMode="External"/><Relationship Id="rId9237" Type="http://schemas.openxmlformats.org/officeDocument/2006/relationships/hyperlink" Target="http://catalog2.corning.com/LifeSciences/en-GB/shopping/index.aspx" TargetMode="External"/><Relationship Id="rId943" Type="http://schemas.openxmlformats.org/officeDocument/2006/relationships/hyperlink" Target="http://catalog2.corning.com/LifeSciences/en-GB/shopping/index.aspx" TargetMode="External"/><Relationship Id="rId1019" Type="http://schemas.openxmlformats.org/officeDocument/2006/relationships/hyperlink" Target="http://catalog2.corning.com/LifeSciences/en-GB/shopping/index.aspx" TargetMode="External"/><Relationship Id="rId1573" Type="http://schemas.openxmlformats.org/officeDocument/2006/relationships/hyperlink" Target="http://catalog2.corning.com/LifeSciences/en-GB/shopping/index.aspx" TargetMode="External"/><Relationship Id="rId1780" Type="http://schemas.openxmlformats.org/officeDocument/2006/relationships/hyperlink" Target="http://www.corning.com/worldwide/en/products/life-sciences/resources/brands/falcon-brand-products.html" TargetMode="External"/><Relationship Id="rId2624" Type="http://schemas.openxmlformats.org/officeDocument/2006/relationships/hyperlink" Target="http://www.corning.com/worldwide/en/products/life-sciences/resources/brands/axygen-brand-products.html" TargetMode="External"/><Relationship Id="rId2831" Type="http://schemas.openxmlformats.org/officeDocument/2006/relationships/hyperlink" Target="http://www.corning.com/worldwide/en/products/life-sciences/resources/brands/axygen-brand-products.html" TargetMode="External"/><Relationship Id="rId5987" Type="http://schemas.openxmlformats.org/officeDocument/2006/relationships/hyperlink" Target="http://catalog2.corning.com/LifeSciences/en-GB/shopping/index.aspx" TargetMode="External"/><Relationship Id="rId8046" Type="http://schemas.openxmlformats.org/officeDocument/2006/relationships/hyperlink" Target="http://catalog2.corning.com/LifeSciences/en-GB/shopping/index.aspx" TargetMode="External"/><Relationship Id="rId72" Type="http://schemas.openxmlformats.org/officeDocument/2006/relationships/hyperlink" Target="http://catalog2.corning.com/LifeSciences/en-GB/shopping/index.aspx" TargetMode="External"/><Relationship Id="rId803" Type="http://schemas.openxmlformats.org/officeDocument/2006/relationships/hyperlink" Target="http://catalog2.corning.com/LifeSciences/en-GB/shopping/index.aspx" TargetMode="External"/><Relationship Id="rId1226" Type="http://schemas.openxmlformats.org/officeDocument/2006/relationships/hyperlink" Target="http://catalog2.corning.com/LifeSciences/en-GB/shopping/index.aspx" TargetMode="External"/><Relationship Id="rId1433" Type="http://schemas.openxmlformats.org/officeDocument/2006/relationships/hyperlink" Target="http://catalog2.corning.com/LifeSciences/en-GB/shopping/index.aspx" TargetMode="External"/><Relationship Id="rId1640" Type="http://schemas.openxmlformats.org/officeDocument/2006/relationships/hyperlink" Target="http://catalog2.corning.com/LifeSciences/en-GB/shopping/index.aspx" TargetMode="External"/><Relationship Id="rId4589" Type="http://schemas.openxmlformats.org/officeDocument/2006/relationships/hyperlink" Target="http://catalog2.corning.com/LifeSciences/en-GB/shopping/index.aspx" TargetMode="External"/><Relationship Id="rId4796" Type="http://schemas.openxmlformats.org/officeDocument/2006/relationships/hyperlink" Target="http://catalog2.corning.com/LifeSciences/en-GB/shopping/index.aspx" TargetMode="External"/><Relationship Id="rId5847" Type="http://schemas.openxmlformats.org/officeDocument/2006/relationships/hyperlink" Target="http://catalog2.corning.com/LifeSciences/en-GB/shopping/index.aspx" TargetMode="External"/><Relationship Id="rId8253" Type="http://schemas.openxmlformats.org/officeDocument/2006/relationships/hyperlink" Target="http://catalog2.corning.com/LifeSciences/en-GB/shopping/index.aspx" TargetMode="External"/><Relationship Id="rId8460" Type="http://schemas.openxmlformats.org/officeDocument/2006/relationships/hyperlink" Target="http://catalog2.corning.com/LifeSciences/en-GB/shopping/index.aspx" TargetMode="External"/><Relationship Id="rId9304" Type="http://schemas.openxmlformats.org/officeDocument/2006/relationships/hyperlink" Target="http://catalog2.corning.com/LifeSciences/en-GB/shopping/index.aspx" TargetMode="External"/><Relationship Id="rId1500" Type="http://schemas.openxmlformats.org/officeDocument/2006/relationships/hyperlink" Target="http://catalog2.corning.com/LifeSciences/en-GB/shopping/index.aspx" TargetMode="External"/><Relationship Id="rId3398" Type="http://schemas.openxmlformats.org/officeDocument/2006/relationships/hyperlink" Target="http://catalog2.corning.com/LifeSciences/en-GB/shopping/index.aspx" TargetMode="External"/><Relationship Id="rId4449" Type="http://schemas.openxmlformats.org/officeDocument/2006/relationships/hyperlink" Target="http://catalog2.corning.com/LifeSciences/en-GB/shopping/index.aspx" TargetMode="External"/><Relationship Id="rId4656" Type="http://schemas.openxmlformats.org/officeDocument/2006/relationships/hyperlink" Target="http://catalog2.corning.com/LifeSciences/en-GB/shopping/index.aspx" TargetMode="External"/><Relationship Id="rId4863" Type="http://schemas.openxmlformats.org/officeDocument/2006/relationships/hyperlink" Target="http://catalog2.corning.com/LifeSciences/en-GB/shopping/index.aspx" TargetMode="External"/><Relationship Id="rId5707" Type="http://schemas.openxmlformats.org/officeDocument/2006/relationships/hyperlink" Target="http://catalog2.corning.com/LifeSciences/en-GB/shopping/index.aspx" TargetMode="External"/><Relationship Id="rId5914" Type="http://schemas.openxmlformats.org/officeDocument/2006/relationships/hyperlink" Target="http://catalog2.corning.com/LifeSciences/en-GB/shopping/index.aspx" TargetMode="External"/><Relationship Id="rId7062" Type="http://schemas.openxmlformats.org/officeDocument/2006/relationships/hyperlink" Target="http://catalog2.corning.com/LifeSciences/en-GB/shopping/index.aspx" TargetMode="External"/><Relationship Id="rId8113" Type="http://schemas.openxmlformats.org/officeDocument/2006/relationships/hyperlink" Target="http://catalog2.corning.com/LifeSciences/en-GB/shopping/index.aspx" TargetMode="External"/><Relationship Id="rId8320" Type="http://schemas.openxmlformats.org/officeDocument/2006/relationships/hyperlink" Target="http://catalog2.corning.com/LifeSciences/en-GB/shopping/index.aspx" TargetMode="External"/><Relationship Id="rId3258" Type="http://schemas.openxmlformats.org/officeDocument/2006/relationships/hyperlink" Target="http://catalog2.corning.com/LifeSciences/en-GB/shopping/index.aspx" TargetMode="External"/><Relationship Id="rId3465" Type="http://schemas.openxmlformats.org/officeDocument/2006/relationships/hyperlink" Target="http://catalog2.corning.com/LifeSciences/en-GB/shopping/index.aspx" TargetMode="External"/><Relationship Id="rId3672" Type="http://schemas.openxmlformats.org/officeDocument/2006/relationships/hyperlink" Target="http://catalog2.corning.com/LifeSciences/en-GB/shopping/index.aspx" TargetMode="External"/><Relationship Id="rId4309" Type="http://schemas.openxmlformats.org/officeDocument/2006/relationships/hyperlink" Target="http://catalog2.corning.com/LifeSciences/en-GB/shopping/index.aspx" TargetMode="External"/><Relationship Id="rId4516" Type="http://schemas.openxmlformats.org/officeDocument/2006/relationships/hyperlink" Target="http://catalog2.corning.com/LifeSciences/en-GB/shopping/index.aspx" TargetMode="External"/><Relationship Id="rId4723" Type="http://schemas.openxmlformats.org/officeDocument/2006/relationships/hyperlink" Target="http://catalog2.corning.com/LifeSciences/en-GB/shopping/index.aspx" TargetMode="External"/><Relationship Id="rId7879" Type="http://schemas.openxmlformats.org/officeDocument/2006/relationships/hyperlink" Target="http://catalog2.corning.com/LifeSciences/en-GB/shopping/index.aspx" TargetMode="External"/><Relationship Id="rId179" Type="http://schemas.openxmlformats.org/officeDocument/2006/relationships/hyperlink" Target="http://catalog2.corning.com/LifeSciences/en-GB/shopping/index.aspx" TargetMode="External"/><Relationship Id="rId386" Type="http://schemas.openxmlformats.org/officeDocument/2006/relationships/hyperlink" Target="http://catalog2.corning.com/LifeSciences/en-GB/shopping/index.aspx" TargetMode="External"/><Relationship Id="rId593" Type="http://schemas.openxmlformats.org/officeDocument/2006/relationships/hyperlink" Target="http://catalog2.corning.com/LifeSciences/en-GB/shopping/index.aspx" TargetMode="External"/><Relationship Id="rId2067" Type="http://schemas.openxmlformats.org/officeDocument/2006/relationships/hyperlink" Target="http://www.corning.com/worldwide/en/products/life-sciences/resources/brands/falcon-brand-products.html" TargetMode="External"/><Relationship Id="rId2274" Type="http://schemas.openxmlformats.org/officeDocument/2006/relationships/hyperlink" Target="http://www.corning.com/worldwide/en/products/life-sciences/resources/brands/axygen-brand-products.html" TargetMode="External"/><Relationship Id="rId2481" Type="http://schemas.openxmlformats.org/officeDocument/2006/relationships/hyperlink" Target="http://www.corning.com/worldwide/en/products/life-sciences/resources/brands/axygen-brand-products.html" TargetMode="External"/><Relationship Id="rId3118" Type="http://schemas.openxmlformats.org/officeDocument/2006/relationships/hyperlink" Target="http://catalog2.corning.com/LifeSciences/en-GB/shopping/index.aspx" TargetMode="External"/><Relationship Id="rId3325" Type="http://schemas.openxmlformats.org/officeDocument/2006/relationships/hyperlink" Target="http://catalog2.corning.com/LifeSciences/en-GB/shopping/index.aspx" TargetMode="External"/><Relationship Id="rId3532" Type="http://schemas.openxmlformats.org/officeDocument/2006/relationships/hyperlink" Target="http://catalog2.corning.com/LifeSciences/en-GB/shopping/index.aspx" TargetMode="External"/><Relationship Id="rId4930" Type="http://schemas.openxmlformats.org/officeDocument/2006/relationships/hyperlink" Target="http://catalog2.corning.com/LifeSciences/en-GB/shopping/index.aspx" TargetMode="External"/><Relationship Id="rId6688" Type="http://schemas.openxmlformats.org/officeDocument/2006/relationships/hyperlink" Target="http://catalog2.corning.com/LifeSciences/en-GB/shopping/index.aspx" TargetMode="External"/><Relationship Id="rId7739" Type="http://schemas.openxmlformats.org/officeDocument/2006/relationships/hyperlink" Target="http://catalog2.corning.com/LifeSciences/en-GB/shopping/index.aspx" TargetMode="External"/><Relationship Id="rId9094" Type="http://schemas.openxmlformats.org/officeDocument/2006/relationships/hyperlink" Target="http://catalog2.corning.com/LifeSciences/en-GB/shopping/index.aspx" TargetMode="External"/><Relationship Id="rId246" Type="http://schemas.openxmlformats.org/officeDocument/2006/relationships/hyperlink" Target="http://catalog2.corning.com/LifeSciences/en-GB/shopping/index.aspx" TargetMode="External"/><Relationship Id="rId453" Type="http://schemas.openxmlformats.org/officeDocument/2006/relationships/hyperlink" Target="http://catalog2.corning.com/LifeSciences/en-GB/shopping/index.aspx" TargetMode="External"/><Relationship Id="rId660" Type="http://schemas.openxmlformats.org/officeDocument/2006/relationships/hyperlink" Target="http://catalog2.corning.com/LifeSciences/en-GB/shopping/index.aspx" TargetMode="External"/><Relationship Id="rId1083" Type="http://schemas.openxmlformats.org/officeDocument/2006/relationships/hyperlink" Target="http://catalog2.corning.com/LifeSciences/en-GB/shopping/index.aspx" TargetMode="External"/><Relationship Id="rId1290" Type="http://schemas.openxmlformats.org/officeDocument/2006/relationships/hyperlink" Target="http://catalog2.corning.com/LifeSciences/en-GB/shopping/index.aspx" TargetMode="External"/><Relationship Id="rId2134" Type="http://schemas.openxmlformats.org/officeDocument/2006/relationships/hyperlink" Target="http://www.corning.com/worldwide/en/products/life-sciences/resources/brands/falcon-brand-products.html" TargetMode="External"/><Relationship Id="rId2341" Type="http://schemas.openxmlformats.org/officeDocument/2006/relationships/hyperlink" Target="http://www.corning.com/worldwide/en/products/life-sciences/resources/brands/axygen-brand-products.html" TargetMode="External"/><Relationship Id="rId5497" Type="http://schemas.openxmlformats.org/officeDocument/2006/relationships/hyperlink" Target="http://catalog2.corning.com/LifeSciences/en-GB/shopping/index.aspx" TargetMode="External"/><Relationship Id="rId6548" Type="http://schemas.openxmlformats.org/officeDocument/2006/relationships/hyperlink" Target="http://catalog2.corning.com/LifeSciences/en-GB/shopping/index.aspx" TargetMode="External"/><Relationship Id="rId6895" Type="http://schemas.openxmlformats.org/officeDocument/2006/relationships/hyperlink" Target="http://catalog2.corning.com/LifeSciences/en-GB/shopping/index.aspx" TargetMode="External"/><Relationship Id="rId7946" Type="http://schemas.openxmlformats.org/officeDocument/2006/relationships/hyperlink" Target="http://catalog2.corning.com/LifeSciences/en-GB/shopping/index.aspx" TargetMode="External"/><Relationship Id="rId9161" Type="http://schemas.openxmlformats.org/officeDocument/2006/relationships/hyperlink" Target="http://catalog2.corning.com/LifeSciences/en-GB/shopping/index.aspx" TargetMode="External"/><Relationship Id="rId106" Type="http://schemas.openxmlformats.org/officeDocument/2006/relationships/hyperlink" Target="http://catalog2.corning.com/LifeSciences/en-GB/shopping/index.aspx" TargetMode="External"/><Relationship Id="rId313" Type="http://schemas.openxmlformats.org/officeDocument/2006/relationships/hyperlink" Target="http://catalog2.corning.com/LifeSciences/en-GB/shopping/index.aspx" TargetMode="External"/><Relationship Id="rId1150" Type="http://schemas.openxmlformats.org/officeDocument/2006/relationships/hyperlink" Target="http://catalog2.corning.com/LifeSciences/en-GB/shopping/index.aspx" TargetMode="External"/><Relationship Id="rId4099" Type="http://schemas.openxmlformats.org/officeDocument/2006/relationships/hyperlink" Target="http://catalog2.corning.com/LifeSciences/en-GB/shopping/index.aspx" TargetMode="External"/><Relationship Id="rId5357" Type="http://schemas.openxmlformats.org/officeDocument/2006/relationships/hyperlink" Target="http://catalog2.corning.com/LifeSciences/en-GB/shopping/index.aspx" TargetMode="External"/><Relationship Id="rId6755" Type="http://schemas.openxmlformats.org/officeDocument/2006/relationships/hyperlink" Target="http://catalog2.corning.com/LifeSciences/en-GB/shopping/index.aspx" TargetMode="External"/><Relationship Id="rId6962" Type="http://schemas.openxmlformats.org/officeDocument/2006/relationships/hyperlink" Target="http://catalog2.corning.com/LifeSciences/en-GB/shopping/index.aspx" TargetMode="External"/><Relationship Id="rId7806" Type="http://schemas.openxmlformats.org/officeDocument/2006/relationships/hyperlink" Target="http://catalog2.corning.com/LifeSciences/en-GB/shopping/index.aspx" TargetMode="External"/><Relationship Id="rId9021" Type="http://schemas.openxmlformats.org/officeDocument/2006/relationships/hyperlink" Target="http://catalog2.corning.com/LifeSciences/en-GB/shopping/index.aspx" TargetMode="External"/><Relationship Id="rId520" Type="http://schemas.openxmlformats.org/officeDocument/2006/relationships/hyperlink" Target="http://catalog2.corning.com/LifeSciences/en-GB/shopping/index.aspx" TargetMode="External"/><Relationship Id="rId2201" Type="http://schemas.openxmlformats.org/officeDocument/2006/relationships/hyperlink" Target="http://www.corning.com/worldwide/en/products/life-sciences/resources/brands/falcon-brand-products.html" TargetMode="External"/><Relationship Id="rId5564" Type="http://schemas.openxmlformats.org/officeDocument/2006/relationships/hyperlink" Target="http://catalog2.corning.com/LifeSciences/en-GB/shopping/index.aspx" TargetMode="External"/><Relationship Id="rId5771" Type="http://schemas.openxmlformats.org/officeDocument/2006/relationships/hyperlink" Target="http://catalog2.corning.com/LifeSciences/en-GB/shopping/index.aspx" TargetMode="External"/><Relationship Id="rId6408" Type="http://schemas.openxmlformats.org/officeDocument/2006/relationships/hyperlink" Target="http://catalog2.corning.com/LifeSciences/en-GB/shopping/index.aspx" TargetMode="External"/><Relationship Id="rId6615" Type="http://schemas.openxmlformats.org/officeDocument/2006/relationships/hyperlink" Target="http://catalog2.corning.com/LifeSciences/en-GB/shopping/index.aspx" TargetMode="External"/><Relationship Id="rId6822" Type="http://schemas.openxmlformats.org/officeDocument/2006/relationships/hyperlink" Target="http://catalog2.corning.com/LifeSciences/en-GB/shopping/index.aspx" TargetMode="External"/><Relationship Id="rId1010" Type="http://schemas.openxmlformats.org/officeDocument/2006/relationships/hyperlink" Target="http://catalog2.corning.com/LifeSciences/en-GB/shopping/index.aspx" TargetMode="External"/><Relationship Id="rId1967" Type="http://schemas.openxmlformats.org/officeDocument/2006/relationships/hyperlink" Target="http://www.corning.com/worldwide/en/products/life-sciences/resources/brands/falcon-brand-products.html" TargetMode="External"/><Relationship Id="rId4166" Type="http://schemas.openxmlformats.org/officeDocument/2006/relationships/hyperlink" Target="http://catalog2.corning.com/LifeSciences/en-GB/shopping/index.aspx" TargetMode="External"/><Relationship Id="rId4373" Type="http://schemas.openxmlformats.org/officeDocument/2006/relationships/hyperlink" Target="http://catalog2.corning.com/LifeSciences/en-GB/shopping/index.aspx" TargetMode="External"/><Relationship Id="rId4580" Type="http://schemas.openxmlformats.org/officeDocument/2006/relationships/hyperlink" Target="http://catalog2.corning.com/LifeSciences/en-GB/shopping/index.aspx" TargetMode="External"/><Relationship Id="rId5217" Type="http://schemas.openxmlformats.org/officeDocument/2006/relationships/hyperlink" Target="http://catalog2.corning.com/LifeSciences/en-GB/shopping/index.aspx" TargetMode="External"/><Relationship Id="rId5424" Type="http://schemas.openxmlformats.org/officeDocument/2006/relationships/hyperlink" Target="http://catalog2.corning.com/LifeSciences/en-GB/shopping/index.aspx" TargetMode="External"/><Relationship Id="rId5631" Type="http://schemas.openxmlformats.org/officeDocument/2006/relationships/hyperlink" Target="http://catalog2.corning.com/LifeSciences/en-GB/shopping/index.aspx" TargetMode="External"/><Relationship Id="rId8787" Type="http://schemas.openxmlformats.org/officeDocument/2006/relationships/hyperlink" Target="http://catalog2.corning.com/LifeSciences/en-GB/shopping/index.aspx" TargetMode="External"/><Relationship Id="rId8994" Type="http://schemas.openxmlformats.org/officeDocument/2006/relationships/hyperlink" Target="http://catalog2.corning.com/LifeSciences/en-GB/shopping/index.aspx" TargetMode="External"/><Relationship Id="rId4026" Type="http://schemas.openxmlformats.org/officeDocument/2006/relationships/hyperlink" Target="http://catalog2.corning.com/LifeSciences/en-GB/shopping/index.aspx" TargetMode="External"/><Relationship Id="rId4440" Type="http://schemas.openxmlformats.org/officeDocument/2006/relationships/hyperlink" Target="http://catalog2.corning.com/LifeSciences/en-GB/shopping/index.aspx" TargetMode="External"/><Relationship Id="rId7596" Type="http://schemas.openxmlformats.org/officeDocument/2006/relationships/hyperlink" Target="http://catalog2.corning.com/LifeSciences/en-GB/shopping/index.aspx" TargetMode="External"/><Relationship Id="rId8647" Type="http://schemas.openxmlformats.org/officeDocument/2006/relationships/hyperlink" Target="http://catalog2.corning.com/LifeSciences/en-GB/shopping/index.aspx" TargetMode="External"/><Relationship Id="rId3042" Type="http://schemas.openxmlformats.org/officeDocument/2006/relationships/hyperlink" Target="http://catalog2.corning.com/LifeSciences/en-GB/shopping/index.aspx" TargetMode="External"/><Relationship Id="rId6198" Type="http://schemas.openxmlformats.org/officeDocument/2006/relationships/hyperlink" Target="http://catalog2.corning.com/LifeSciences/en-GB/shopping/index.aspx" TargetMode="External"/><Relationship Id="rId7249" Type="http://schemas.openxmlformats.org/officeDocument/2006/relationships/hyperlink" Target="http://catalog2.corning.com/LifeSciences/en-GB/shopping/index.aspx" TargetMode="External"/><Relationship Id="rId7663" Type="http://schemas.openxmlformats.org/officeDocument/2006/relationships/hyperlink" Target="http://catalog2.corning.com/LifeSciences/en-GB/shopping/index.aspx" TargetMode="External"/><Relationship Id="rId8714" Type="http://schemas.openxmlformats.org/officeDocument/2006/relationships/hyperlink" Target="http://catalog2.corning.com/LifeSciences/en-GB/shopping/index.aspx" TargetMode="External"/><Relationship Id="rId6265" Type="http://schemas.openxmlformats.org/officeDocument/2006/relationships/hyperlink" Target="http://catalog2.corning.com/LifeSciences/en-GB/shopping/index.aspx" TargetMode="External"/><Relationship Id="rId7316" Type="http://schemas.openxmlformats.org/officeDocument/2006/relationships/hyperlink" Target="http://catalog2.corning.com/LifeSciences/en-GB/shopping/index.aspx" TargetMode="External"/><Relationship Id="rId3859" Type="http://schemas.openxmlformats.org/officeDocument/2006/relationships/hyperlink" Target="http://catalog2.corning.com/LifeSciences/en-GB/shopping/index.aspx" TargetMode="External"/><Relationship Id="rId5281" Type="http://schemas.openxmlformats.org/officeDocument/2006/relationships/hyperlink" Target="http://catalog2.corning.com/LifeSciences/en-GB/shopping/index.aspx" TargetMode="External"/><Relationship Id="rId7730" Type="http://schemas.openxmlformats.org/officeDocument/2006/relationships/hyperlink" Target="http://catalog2.corning.com/LifeSciences/en-GB/shopping/index.aspx" TargetMode="External"/><Relationship Id="rId2875" Type="http://schemas.openxmlformats.org/officeDocument/2006/relationships/hyperlink" Target="http://www.corning.com/worldwide/en/products/life-sciences/resources/brands/axygen-brand-products.html" TargetMode="External"/><Relationship Id="rId3926" Type="http://schemas.openxmlformats.org/officeDocument/2006/relationships/hyperlink" Target="http://catalog2.corning.com/LifeSciences/en-GB/shopping/index.aspx" TargetMode="External"/><Relationship Id="rId6332" Type="http://schemas.openxmlformats.org/officeDocument/2006/relationships/hyperlink" Target="http://catalog2.corning.com/LifeSciences/en-GB/shopping/index.aspx" TargetMode="External"/><Relationship Id="rId847" Type="http://schemas.openxmlformats.org/officeDocument/2006/relationships/hyperlink" Target="http://catalog2.corning.com/LifeSciences/en-GB/shopping/index.aspx" TargetMode="External"/><Relationship Id="rId1477" Type="http://schemas.openxmlformats.org/officeDocument/2006/relationships/hyperlink" Target="http://catalog2.corning.com/LifeSciences/en-GB/shopping/index.aspx" TargetMode="External"/><Relationship Id="rId1891" Type="http://schemas.openxmlformats.org/officeDocument/2006/relationships/hyperlink" Target="http://www.corning.com/worldwide/en/products/life-sciences/resources/brands/falcon-brand-products.html" TargetMode="External"/><Relationship Id="rId2528" Type="http://schemas.openxmlformats.org/officeDocument/2006/relationships/hyperlink" Target="http://www.corning.com/worldwide/en/products/life-sciences/resources/brands/axygen-brand-products.html" TargetMode="External"/><Relationship Id="rId2942" Type="http://schemas.openxmlformats.org/officeDocument/2006/relationships/hyperlink" Target="http://www.corning.com/worldwide/en/products/life-sciences/resources/brands/axygen-brand-products.html" TargetMode="External"/><Relationship Id="rId914" Type="http://schemas.openxmlformats.org/officeDocument/2006/relationships/hyperlink" Target="http://catalog2.corning.com/LifeSciences/en-GB/shopping/index.aspx" TargetMode="External"/><Relationship Id="rId1544" Type="http://schemas.openxmlformats.org/officeDocument/2006/relationships/hyperlink" Target="http://catalog2.corning.com/LifeSciences/en-GB/shopping/index.aspx" TargetMode="External"/><Relationship Id="rId5001" Type="http://schemas.openxmlformats.org/officeDocument/2006/relationships/hyperlink" Target="http://catalog2.corning.com/LifeSciences/en-GB/shopping/index.aspx" TargetMode="External"/><Relationship Id="rId8157" Type="http://schemas.openxmlformats.org/officeDocument/2006/relationships/hyperlink" Target="http://catalog2.corning.com/LifeSciences/en-GB/shopping/index.aspx" TargetMode="External"/><Relationship Id="rId8571" Type="http://schemas.openxmlformats.org/officeDocument/2006/relationships/hyperlink" Target="http://catalog2.corning.com/LifeSciences/en-GB/shopping/index.aspx" TargetMode="External"/><Relationship Id="rId9208" Type="http://schemas.openxmlformats.org/officeDocument/2006/relationships/hyperlink" Target="http://catalog2.corning.com/LifeSciences/en-GB/shopping/index.aspx" TargetMode="External"/><Relationship Id="rId1611" Type="http://schemas.openxmlformats.org/officeDocument/2006/relationships/hyperlink" Target="http://catalog2.corning.com/LifeSciences/en-GB/shopping/index.aspx" TargetMode="External"/><Relationship Id="rId4767" Type="http://schemas.openxmlformats.org/officeDocument/2006/relationships/hyperlink" Target="http://catalog2.corning.com/LifeSciences/en-GB/shopping/index.aspx" TargetMode="External"/><Relationship Id="rId5818" Type="http://schemas.openxmlformats.org/officeDocument/2006/relationships/hyperlink" Target="http://catalog2.corning.com/LifeSciences/en-GB/shopping/index.aspx" TargetMode="External"/><Relationship Id="rId7173" Type="http://schemas.openxmlformats.org/officeDocument/2006/relationships/hyperlink" Target="http://catalog2.corning.com/LifeSciences/en-GB/shopping/index.aspx" TargetMode="External"/><Relationship Id="rId8224" Type="http://schemas.openxmlformats.org/officeDocument/2006/relationships/hyperlink" Target="http://catalog2.corning.com/LifeSciences/en-GB/shopping/index.aspx" TargetMode="External"/><Relationship Id="rId3369" Type="http://schemas.openxmlformats.org/officeDocument/2006/relationships/hyperlink" Target="http://catalog2.corning.com/LifeSciences/en-GB/shopping/index.aspx" TargetMode="External"/><Relationship Id="rId7240" Type="http://schemas.openxmlformats.org/officeDocument/2006/relationships/hyperlink" Target="http://catalog2.corning.com/LifeSciences/en-GB/shopping/index.aspx" TargetMode="External"/><Relationship Id="rId2385" Type="http://schemas.openxmlformats.org/officeDocument/2006/relationships/hyperlink" Target="http://www.corning.com/worldwide/en/products/life-sciences/resources/brands/axygen-brand-products.html" TargetMode="External"/><Relationship Id="rId3783" Type="http://schemas.openxmlformats.org/officeDocument/2006/relationships/hyperlink" Target="http://catalog2.corning.com/LifeSciences/en-GB/shopping/index.aspx" TargetMode="External"/><Relationship Id="rId4834" Type="http://schemas.openxmlformats.org/officeDocument/2006/relationships/hyperlink" Target="http://catalog2.corning.com/LifeSciences/en-GB/shopping/index.aspx" TargetMode="External"/><Relationship Id="rId357" Type="http://schemas.openxmlformats.org/officeDocument/2006/relationships/hyperlink" Target="http://catalog2.corning.com/LifeSciences/en-GB/shopping/index.aspx" TargetMode="External"/><Relationship Id="rId2038" Type="http://schemas.openxmlformats.org/officeDocument/2006/relationships/hyperlink" Target="http://www.corning.com/worldwide/en/products/life-sciences/resources/brands/falcon-brand-products.html" TargetMode="External"/><Relationship Id="rId3436" Type="http://schemas.openxmlformats.org/officeDocument/2006/relationships/hyperlink" Target="http://catalog2.corning.com/LifeSciences/en-GB/shopping/index.aspx" TargetMode="External"/><Relationship Id="rId3850" Type="http://schemas.openxmlformats.org/officeDocument/2006/relationships/hyperlink" Target="http://catalog2.corning.com/LifeSciences/en-GB/shopping/index.aspx" TargetMode="External"/><Relationship Id="rId4901" Type="http://schemas.openxmlformats.org/officeDocument/2006/relationships/hyperlink" Target="http://catalog2.corning.com/LifeSciences/en-GB/shopping/index.aspx" TargetMode="External"/><Relationship Id="rId9065" Type="http://schemas.openxmlformats.org/officeDocument/2006/relationships/hyperlink" Target="http://catalog2.corning.com/LifeSciences/en-GB/shopping/index.aspx" TargetMode="External"/><Relationship Id="rId771" Type="http://schemas.openxmlformats.org/officeDocument/2006/relationships/hyperlink" Target="http://catalog2.corning.com/LifeSciences/en-GB/shopping/index.aspx" TargetMode="External"/><Relationship Id="rId2452" Type="http://schemas.openxmlformats.org/officeDocument/2006/relationships/hyperlink" Target="http://www.corning.com/worldwide/en/products/life-sciences/resources/brands/axygen-brand-products.html" TargetMode="External"/><Relationship Id="rId3503" Type="http://schemas.openxmlformats.org/officeDocument/2006/relationships/hyperlink" Target="http://catalog2.corning.com/LifeSciences/en-GB/shopping/index.aspx" TargetMode="External"/><Relationship Id="rId6659" Type="http://schemas.openxmlformats.org/officeDocument/2006/relationships/hyperlink" Target="http://catalog2.corning.com/LifeSciences/en-GB/shopping/index.aspx" TargetMode="External"/><Relationship Id="rId424" Type="http://schemas.openxmlformats.org/officeDocument/2006/relationships/hyperlink" Target="http://catalog2.corning.com/LifeSciences/en-GB/shopping/index.aspx" TargetMode="External"/><Relationship Id="rId1054" Type="http://schemas.openxmlformats.org/officeDocument/2006/relationships/hyperlink" Target="http://catalog2.corning.com/LifeSciences/en-GB/shopping/index.aspx" TargetMode="External"/><Relationship Id="rId2105" Type="http://schemas.openxmlformats.org/officeDocument/2006/relationships/hyperlink" Target="http://www.corning.com/worldwide/en/products/life-sciences/resources/brands/falcon-brand-products.html" TargetMode="External"/><Relationship Id="rId5675" Type="http://schemas.openxmlformats.org/officeDocument/2006/relationships/hyperlink" Target="http://catalog2.corning.com/LifeSciences/en-GB/shopping/index.aspx" TargetMode="External"/><Relationship Id="rId6726" Type="http://schemas.openxmlformats.org/officeDocument/2006/relationships/hyperlink" Target="http://catalog2.corning.com/LifeSciences/en-GB/shopping/index.aspx" TargetMode="External"/><Relationship Id="rId8081" Type="http://schemas.openxmlformats.org/officeDocument/2006/relationships/hyperlink" Target="http://catalog2.corning.com/LifeSciences/en-GB/shopping/index.aspx" TargetMode="External"/><Relationship Id="rId9132" Type="http://schemas.openxmlformats.org/officeDocument/2006/relationships/hyperlink" Target="http://catalog2.corning.com/LifeSciences/en-GB/shopping/index.aspx" TargetMode="External"/><Relationship Id="rId1121" Type="http://schemas.openxmlformats.org/officeDocument/2006/relationships/hyperlink" Target="http://catalog2.corning.com/LifeSciences/en-GB/shopping/index.aspx" TargetMode="External"/><Relationship Id="rId4277" Type="http://schemas.openxmlformats.org/officeDocument/2006/relationships/hyperlink" Target="http://catalog2.corning.com/LifeSciences/en-GB/shopping/index.aspx" TargetMode="External"/><Relationship Id="rId4691" Type="http://schemas.openxmlformats.org/officeDocument/2006/relationships/hyperlink" Target="http://catalog2.corning.com/LifeSciences/en-GB/shopping/index.aspx" TargetMode="External"/><Relationship Id="rId5328" Type="http://schemas.openxmlformats.org/officeDocument/2006/relationships/hyperlink" Target="http://catalog2.corning.com/LifeSciences/en-GB/shopping/index.aspx" TargetMode="External"/><Relationship Id="rId5742" Type="http://schemas.openxmlformats.org/officeDocument/2006/relationships/hyperlink" Target="http://catalog2.corning.com/LifeSciences/en-GB/shopping/index.aspx" TargetMode="External"/><Relationship Id="rId8898" Type="http://schemas.openxmlformats.org/officeDocument/2006/relationships/hyperlink" Target="http://catalog2.corning.com/LifeSciences/en-GB/shopping/index.aspx" TargetMode="External"/><Relationship Id="rId3293" Type="http://schemas.openxmlformats.org/officeDocument/2006/relationships/hyperlink" Target="http://catalog2.corning.com/LifeSciences/en-GB/shopping/index.aspx" TargetMode="External"/><Relationship Id="rId4344" Type="http://schemas.openxmlformats.org/officeDocument/2006/relationships/hyperlink" Target="http://catalog2.corning.com/LifeSciences/en-GB/shopping/index.aspx" TargetMode="External"/><Relationship Id="rId1938" Type="http://schemas.openxmlformats.org/officeDocument/2006/relationships/hyperlink" Target="http://www.corning.com/worldwide/en/products/life-sciences/resources/brands/falcon-brand-products.html" TargetMode="External"/><Relationship Id="rId3360" Type="http://schemas.openxmlformats.org/officeDocument/2006/relationships/hyperlink" Target="http://catalog2.corning.com/LifeSciences/en-GB/shopping/index.aspx" TargetMode="External"/><Relationship Id="rId7567" Type="http://schemas.openxmlformats.org/officeDocument/2006/relationships/hyperlink" Target="http://catalog2.corning.com/LifeSciences/en-GB/shopping/index.aspx" TargetMode="External"/><Relationship Id="rId8965" Type="http://schemas.openxmlformats.org/officeDocument/2006/relationships/hyperlink" Target="http://catalog2.corning.com/LifeSciences/en-GB/shopping/index.aspx" TargetMode="External"/><Relationship Id="rId281" Type="http://schemas.openxmlformats.org/officeDocument/2006/relationships/hyperlink" Target="http://catalog2.corning.com/LifeSciences/en-GB/shopping/index.aspx" TargetMode="External"/><Relationship Id="rId3013" Type="http://schemas.openxmlformats.org/officeDocument/2006/relationships/hyperlink" Target="http://catalog2.corning.com/LifeSciences/en-GB/shopping/index.aspx" TargetMode="External"/><Relationship Id="rId4411" Type="http://schemas.openxmlformats.org/officeDocument/2006/relationships/hyperlink" Target="http://catalog2.corning.com/LifeSciences/en-GB/shopping/index.aspx" TargetMode="External"/><Relationship Id="rId6169" Type="http://schemas.openxmlformats.org/officeDocument/2006/relationships/hyperlink" Target="http://catalog2.corning.com/LifeSciences/en-GB/shopping/index.aspx" TargetMode="External"/><Relationship Id="rId7981" Type="http://schemas.openxmlformats.org/officeDocument/2006/relationships/hyperlink" Target="http://catalog2.corning.com/LifeSciences/en-GB/shopping/index.aspx" TargetMode="External"/><Relationship Id="rId8618" Type="http://schemas.openxmlformats.org/officeDocument/2006/relationships/hyperlink" Target="http://catalog2.corning.com/LifeSciences/en-GB/shopping/index.aspx" TargetMode="External"/><Relationship Id="rId6583" Type="http://schemas.openxmlformats.org/officeDocument/2006/relationships/hyperlink" Target="http://catalog2.corning.com/LifeSciences/en-GB/shopping/index.aspx" TargetMode="External"/><Relationship Id="rId7634" Type="http://schemas.openxmlformats.org/officeDocument/2006/relationships/hyperlink" Target="http://catalog2.corning.com/LifeSciences/en-GB/shopping/index.aspx" TargetMode="External"/><Relationship Id="rId2779" Type="http://schemas.openxmlformats.org/officeDocument/2006/relationships/hyperlink" Target="http://www.corning.com/worldwide/en/products/life-sciences/resources/brands/axygen-brand-products.html" TargetMode="External"/><Relationship Id="rId5185" Type="http://schemas.openxmlformats.org/officeDocument/2006/relationships/hyperlink" Target="http://catalog2.corning.com/LifeSciences/en-GB/shopping/index.aspx" TargetMode="External"/><Relationship Id="rId6236" Type="http://schemas.openxmlformats.org/officeDocument/2006/relationships/hyperlink" Target="http://catalog2.corning.com/LifeSciences/en-GB/shopping/index.aspx" TargetMode="External"/><Relationship Id="rId6650" Type="http://schemas.openxmlformats.org/officeDocument/2006/relationships/hyperlink" Target="http://catalog2.corning.com/LifeSciences/en-GB/shopping/index.aspx" TargetMode="External"/><Relationship Id="rId7701" Type="http://schemas.openxmlformats.org/officeDocument/2006/relationships/hyperlink" Target="http://catalog2.corning.com/LifeSciences/en-GB/shopping/index.aspx" TargetMode="External"/><Relationship Id="rId1795" Type="http://schemas.openxmlformats.org/officeDocument/2006/relationships/hyperlink" Target="http://www.corning.com/worldwide/en/products/life-sciences/resources/brands/falcon-brand-products.html" TargetMode="External"/><Relationship Id="rId2846" Type="http://schemas.openxmlformats.org/officeDocument/2006/relationships/hyperlink" Target="http://www.corning.com/worldwide/en/products/life-sciences/resources/brands/axygen-brand-products.html" TargetMode="External"/><Relationship Id="rId5252" Type="http://schemas.openxmlformats.org/officeDocument/2006/relationships/hyperlink" Target="http://catalog2.corning.com/LifeSciences/en-GB/shopping/index.aspx" TargetMode="External"/><Relationship Id="rId6303" Type="http://schemas.openxmlformats.org/officeDocument/2006/relationships/hyperlink" Target="http://catalog2.corning.com/LifeSciences/en-GB/shopping/index.aspx" TargetMode="External"/><Relationship Id="rId87" Type="http://schemas.openxmlformats.org/officeDocument/2006/relationships/hyperlink" Target="http://catalog2.corning.com/LifeSciences/en-GB/shopping/index.aspx" TargetMode="External"/><Relationship Id="rId818" Type="http://schemas.openxmlformats.org/officeDocument/2006/relationships/hyperlink" Target="http://catalog2.corning.com/LifeSciences/en-GB/shopping/index.aspx" TargetMode="External"/><Relationship Id="rId1448" Type="http://schemas.openxmlformats.org/officeDocument/2006/relationships/hyperlink" Target="http://catalog2.corning.com/LifeSciences/en-GB/shopping/index.aspx" TargetMode="External"/><Relationship Id="rId8475" Type="http://schemas.openxmlformats.org/officeDocument/2006/relationships/hyperlink" Target="http://catalog2.corning.com/LifeSciences/en-GB/shopping/index.aspx" TargetMode="External"/><Relationship Id="rId1862" Type="http://schemas.openxmlformats.org/officeDocument/2006/relationships/hyperlink" Target="http://www.corning.com/worldwide/en/products/life-sciences/resources/brands/falcon-brand-products.html" TargetMode="External"/><Relationship Id="rId2913" Type="http://schemas.openxmlformats.org/officeDocument/2006/relationships/hyperlink" Target="http://www.corning.com/worldwide/en/products/life-sciences/resources/brands/axygen-brand-products.html" TargetMode="External"/><Relationship Id="rId7077" Type="http://schemas.openxmlformats.org/officeDocument/2006/relationships/hyperlink" Target="http://catalog2.corning.com/LifeSciences/en-GB/shopping/index.aspx" TargetMode="External"/><Relationship Id="rId7491" Type="http://schemas.openxmlformats.org/officeDocument/2006/relationships/hyperlink" Target="http://catalog2.corning.com/LifeSciences/en-GB/shopping/index.aspx" TargetMode="External"/><Relationship Id="rId8128" Type="http://schemas.openxmlformats.org/officeDocument/2006/relationships/hyperlink" Target="http://catalog2.corning.com/LifeSciences/en-GB/shopping/index.aspx" TargetMode="External"/><Relationship Id="rId1515" Type="http://schemas.openxmlformats.org/officeDocument/2006/relationships/hyperlink" Target="http://catalog2.corning.com/LifeSciences/en-GB/shopping/index.aspx" TargetMode="External"/><Relationship Id="rId6093" Type="http://schemas.openxmlformats.org/officeDocument/2006/relationships/hyperlink" Target="http://catalog2.corning.com/LifeSciences/en-GB/shopping/index.aspx" TargetMode="External"/><Relationship Id="rId7144" Type="http://schemas.openxmlformats.org/officeDocument/2006/relationships/hyperlink" Target="http://catalog2.corning.com/LifeSciences/en-GB/shopping/index.aspx" TargetMode="External"/><Relationship Id="rId8542" Type="http://schemas.openxmlformats.org/officeDocument/2006/relationships/hyperlink" Target="http://catalog2.corning.com/LifeSciences/en-GB/shopping/index.aspx" TargetMode="External"/><Relationship Id="rId3687" Type="http://schemas.openxmlformats.org/officeDocument/2006/relationships/hyperlink" Target="http://catalog2.corning.com/LifeSciences/en-GB/shopping/index.aspx" TargetMode="External"/><Relationship Id="rId4738" Type="http://schemas.openxmlformats.org/officeDocument/2006/relationships/hyperlink" Target="http://catalog2.corning.com/LifeSciences/en-GB/shopping/index.aspx" TargetMode="External"/><Relationship Id="rId2289" Type="http://schemas.openxmlformats.org/officeDocument/2006/relationships/hyperlink" Target="http://www.corning.com/worldwide/en/products/life-sciences/resources/brands/axygen-brand-products.html" TargetMode="External"/><Relationship Id="rId3754" Type="http://schemas.openxmlformats.org/officeDocument/2006/relationships/hyperlink" Target="http://catalog2.corning.com/LifeSciences/en-GB/shopping/index.aspx" TargetMode="External"/><Relationship Id="rId4805" Type="http://schemas.openxmlformats.org/officeDocument/2006/relationships/hyperlink" Target="http://catalog2.corning.com/LifeSciences/en-GB/shopping/index.aspx" TargetMode="External"/><Relationship Id="rId6160" Type="http://schemas.openxmlformats.org/officeDocument/2006/relationships/hyperlink" Target="http://catalog2.corning.com/LifeSciences/en-GB/shopping/index.aspx" TargetMode="External"/><Relationship Id="rId7211" Type="http://schemas.openxmlformats.org/officeDocument/2006/relationships/hyperlink" Target="http://catalog2.corning.com/LifeSciences/en-GB/shopping/index.aspx" TargetMode="External"/><Relationship Id="rId675" Type="http://schemas.openxmlformats.org/officeDocument/2006/relationships/hyperlink" Target="http://catalog2.corning.com/LifeSciences/en-GB/shopping/index.aspx" TargetMode="External"/><Relationship Id="rId2356" Type="http://schemas.openxmlformats.org/officeDocument/2006/relationships/hyperlink" Target="http://www.corning.com/worldwide/en/products/life-sciences/resources/brands/axygen-brand-products.html" TargetMode="External"/><Relationship Id="rId2770" Type="http://schemas.openxmlformats.org/officeDocument/2006/relationships/hyperlink" Target="http://www.corning.com/worldwide/en/products/life-sciences/resources/brands/axygen-brand-products.html" TargetMode="External"/><Relationship Id="rId3407" Type="http://schemas.openxmlformats.org/officeDocument/2006/relationships/hyperlink" Target="http://catalog2.corning.com/LifeSciences/en-GB/shopping/index.aspx" TargetMode="External"/><Relationship Id="rId3821" Type="http://schemas.openxmlformats.org/officeDocument/2006/relationships/hyperlink" Target="http://catalog2.corning.com/LifeSciences/en-GB/shopping/index.aspx" TargetMode="External"/><Relationship Id="rId6977" Type="http://schemas.openxmlformats.org/officeDocument/2006/relationships/hyperlink" Target="http://catalog2.corning.com/LifeSciences/en-GB/shopping/index.aspx" TargetMode="External"/><Relationship Id="rId9383" Type="http://schemas.openxmlformats.org/officeDocument/2006/relationships/hyperlink" Target="http://catalog2.corning.com/LifeSciences/en-GB/shopping/index.aspx" TargetMode="External"/><Relationship Id="rId328" Type="http://schemas.openxmlformats.org/officeDocument/2006/relationships/hyperlink" Target="http://catalog2.corning.com/LifeSciences/en-GB/shopping/index.aspx" TargetMode="External"/><Relationship Id="rId742" Type="http://schemas.openxmlformats.org/officeDocument/2006/relationships/hyperlink" Target="http://catalog2.corning.com/LifeSciences/en-GB/shopping/index.aspx" TargetMode="External"/><Relationship Id="rId1372" Type="http://schemas.openxmlformats.org/officeDocument/2006/relationships/hyperlink" Target="http://catalog2.corning.com/LifeSciences/en-GB/shopping/index.aspx" TargetMode="External"/><Relationship Id="rId2009" Type="http://schemas.openxmlformats.org/officeDocument/2006/relationships/hyperlink" Target="http://www.corning.com/worldwide/en/products/life-sciences/resources/brands/falcon-brand-products.html" TargetMode="External"/><Relationship Id="rId2423" Type="http://schemas.openxmlformats.org/officeDocument/2006/relationships/hyperlink" Target="http://www.corning.com/worldwide/en/products/life-sciences/resources/brands/axygen-brand-products.html" TargetMode="External"/><Relationship Id="rId5579" Type="http://schemas.openxmlformats.org/officeDocument/2006/relationships/hyperlink" Target="http://catalog2.corning.com/LifeSciences/en-GB/shopping/index.aspx" TargetMode="External"/><Relationship Id="rId9036" Type="http://schemas.openxmlformats.org/officeDocument/2006/relationships/hyperlink" Target="http://catalog2.corning.com/LifeSciences/en-GB/shopping/index.aspx" TargetMode="External"/><Relationship Id="rId1025" Type="http://schemas.openxmlformats.org/officeDocument/2006/relationships/hyperlink" Target="http://catalog2.corning.com/LifeSciences/en-GB/shopping/index.aspx" TargetMode="External"/><Relationship Id="rId4595" Type="http://schemas.openxmlformats.org/officeDocument/2006/relationships/hyperlink" Target="http://catalog2.corning.com/LifeSciences/en-GB/shopping/index.aspx" TargetMode="External"/><Relationship Id="rId5646" Type="http://schemas.openxmlformats.org/officeDocument/2006/relationships/hyperlink" Target="http://catalog2.corning.com/LifeSciences/en-GB/shopping/index.aspx" TargetMode="External"/><Relationship Id="rId5993" Type="http://schemas.openxmlformats.org/officeDocument/2006/relationships/hyperlink" Target="http://catalog2.corning.com/LifeSciences/en-GB/shopping/index.aspx" TargetMode="External"/><Relationship Id="rId8052" Type="http://schemas.openxmlformats.org/officeDocument/2006/relationships/hyperlink" Target="http://catalog2.corning.com/LifeSciences/en-GB/shopping/index.aspx" TargetMode="External"/><Relationship Id="rId9103" Type="http://schemas.openxmlformats.org/officeDocument/2006/relationships/hyperlink" Target="http://catalog2.corning.com/LifeSciences/en-GB/shopping/index.aspx" TargetMode="External"/><Relationship Id="rId3197" Type="http://schemas.openxmlformats.org/officeDocument/2006/relationships/hyperlink" Target="http://catalog2.corning.com/LifeSciences/en-GB/shopping/index.aspx" TargetMode="External"/><Relationship Id="rId4248" Type="http://schemas.openxmlformats.org/officeDocument/2006/relationships/hyperlink" Target="http://catalog2.corning.com/LifeSciences/en-GB/shopping/index.aspx" TargetMode="External"/><Relationship Id="rId4662" Type="http://schemas.openxmlformats.org/officeDocument/2006/relationships/hyperlink" Target="http://catalog2.corning.com/LifeSciences/en-GB/shopping/index.aspx" TargetMode="External"/><Relationship Id="rId5713" Type="http://schemas.openxmlformats.org/officeDocument/2006/relationships/hyperlink" Target="http://catalog2.corning.com/LifeSciences/en-GB/shopping/index.aspx" TargetMode="External"/><Relationship Id="rId8869" Type="http://schemas.openxmlformats.org/officeDocument/2006/relationships/hyperlink" Target="http://catalog2.corning.com/LifeSciences/en-GB/shopping/index.aspx" TargetMode="External"/><Relationship Id="rId185" Type="http://schemas.openxmlformats.org/officeDocument/2006/relationships/hyperlink" Target="http://catalog2.corning.com/LifeSciences/en-GB/shopping/index.aspx" TargetMode="External"/><Relationship Id="rId1909" Type="http://schemas.openxmlformats.org/officeDocument/2006/relationships/hyperlink" Target="http://www.corning.com/worldwide/en/products/life-sciences/resources/brands/falcon-brand-products.html" TargetMode="External"/><Relationship Id="rId3264" Type="http://schemas.openxmlformats.org/officeDocument/2006/relationships/hyperlink" Target="http://catalog2.corning.com/LifeSciences/en-GB/shopping/index.aspx" TargetMode="External"/><Relationship Id="rId4315" Type="http://schemas.openxmlformats.org/officeDocument/2006/relationships/hyperlink" Target="http://catalog2.corning.com/LifeSciences/en-GB/shopping/index.aspx" TargetMode="External"/><Relationship Id="rId7885" Type="http://schemas.openxmlformats.org/officeDocument/2006/relationships/hyperlink" Target="http://catalog2.corning.com/LifeSciences/en-GB/shopping/index.aspx" TargetMode="External"/><Relationship Id="rId8936" Type="http://schemas.openxmlformats.org/officeDocument/2006/relationships/hyperlink" Target="http://catalog2.corning.com/LifeSciences/en-GB/shopping/index.aspx" TargetMode="External"/><Relationship Id="rId2280" Type="http://schemas.openxmlformats.org/officeDocument/2006/relationships/hyperlink" Target="http://www.corning.com/worldwide/en/products/life-sciences/resources/brands/axygen-brand-products.html" TargetMode="External"/><Relationship Id="rId3331" Type="http://schemas.openxmlformats.org/officeDocument/2006/relationships/hyperlink" Target="http://catalog2.corning.com/LifeSciences/en-GB/shopping/index.aspx" TargetMode="External"/><Relationship Id="rId6487" Type="http://schemas.openxmlformats.org/officeDocument/2006/relationships/hyperlink" Target="http://catalog2.corning.com/LifeSciences/en-GB/shopping/index.aspx" TargetMode="External"/><Relationship Id="rId7538" Type="http://schemas.openxmlformats.org/officeDocument/2006/relationships/hyperlink" Target="http://catalog2.corning.com/LifeSciences/en-GB/shopping/index.aspx" TargetMode="External"/><Relationship Id="rId7952" Type="http://schemas.openxmlformats.org/officeDocument/2006/relationships/hyperlink" Target="http://catalog2.corning.com/LifeSciences/en-GB/shopping/index.aspx" TargetMode="External"/><Relationship Id="rId252" Type="http://schemas.openxmlformats.org/officeDocument/2006/relationships/hyperlink" Target="http://catalog2.corning.com/LifeSciences/en-GB/shopping/index.aspx" TargetMode="External"/><Relationship Id="rId5089" Type="http://schemas.openxmlformats.org/officeDocument/2006/relationships/hyperlink" Target="http://catalog2.corning.com/LifeSciences/en-GB/shopping/index.aspx" TargetMode="External"/><Relationship Id="rId6554" Type="http://schemas.openxmlformats.org/officeDocument/2006/relationships/hyperlink" Target="http://catalog2.corning.com/LifeSciences/en-GB/shopping/index.aspx" TargetMode="External"/><Relationship Id="rId7605" Type="http://schemas.openxmlformats.org/officeDocument/2006/relationships/hyperlink" Target="http://catalog2.corning.com/LifeSciences/en-GB/shopping/index.aspx" TargetMode="External"/><Relationship Id="rId1699" Type="http://schemas.openxmlformats.org/officeDocument/2006/relationships/hyperlink" Target="http://www.corning.com/worldwide/en/products/life-sciences/resources/brands/falcon-brand-products.html" TargetMode="External"/><Relationship Id="rId2000" Type="http://schemas.openxmlformats.org/officeDocument/2006/relationships/hyperlink" Target="http://www.corning.com/worldwide/en/products/life-sciences/resources/brands/falcon-brand-products.html" TargetMode="External"/><Relationship Id="rId5156" Type="http://schemas.openxmlformats.org/officeDocument/2006/relationships/hyperlink" Target="http://catalog2.corning.com/LifeSciences/en-GB/shopping/index.aspx" TargetMode="External"/><Relationship Id="rId5570" Type="http://schemas.openxmlformats.org/officeDocument/2006/relationships/hyperlink" Target="http://catalog2.corning.com/LifeSciences/en-GB/shopping/index.aspx" TargetMode="External"/><Relationship Id="rId6207" Type="http://schemas.openxmlformats.org/officeDocument/2006/relationships/hyperlink" Target="http://catalog2.corning.com/LifeSciences/en-GB/shopping/index.aspx" TargetMode="External"/><Relationship Id="rId4172" Type="http://schemas.openxmlformats.org/officeDocument/2006/relationships/hyperlink" Target="http://catalog2.corning.com/LifeSciences/en-GB/shopping/index.aspx" TargetMode="External"/><Relationship Id="rId5223" Type="http://schemas.openxmlformats.org/officeDocument/2006/relationships/hyperlink" Target="http://catalog2.corning.com/LifeSciences/en-GB/shopping/index.aspx" TargetMode="External"/><Relationship Id="rId6621" Type="http://schemas.openxmlformats.org/officeDocument/2006/relationships/hyperlink" Target="http://catalog2.corning.com/LifeSciences/en-GB/shopping/index.aspx" TargetMode="External"/><Relationship Id="rId8379" Type="http://schemas.openxmlformats.org/officeDocument/2006/relationships/hyperlink" Target="http://catalog2.corning.com/LifeSciences/en-GB/shopping/index.aspx" TargetMode="External"/><Relationship Id="rId1766" Type="http://schemas.openxmlformats.org/officeDocument/2006/relationships/hyperlink" Target="http://www.corning.com/worldwide/en/products/life-sciences/resources/brands/falcon-brand-products.html" TargetMode="External"/><Relationship Id="rId2817" Type="http://schemas.openxmlformats.org/officeDocument/2006/relationships/hyperlink" Target="http://www.corning.com/worldwide/en/products/life-sciences/resources/brands/axygen-brand-products.html" TargetMode="External"/><Relationship Id="rId8793" Type="http://schemas.openxmlformats.org/officeDocument/2006/relationships/hyperlink" Target="http://catalog2.corning.com/LifeSciences/en-GB/shopping/index.aspx" TargetMode="External"/><Relationship Id="rId58" Type="http://schemas.openxmlformats.org/officeDocument/2006/relationships/hyperlink" Target="http://catalog2.corning.com/LifeSciences/en-GB/shopping/index.aspx" TargetMode="External"/><Relationship Id="rId1419" Type="http://schemas.openxmlformats.org/officeDocument/2006/relationships/hyperlink" Target="http://catalog2.corning.com/LifeSciences/en-GB/shopping/index.aspx" TargetMode="External"/><Relationship Id="rId1833" Type="http://schemas.openxmlformats.org/officeDocument/2006/relationships/hyperlink" Target="http://www.corning.com/worldwide/en/products/life-sciences/resources/brands/falcon-brand-products.html" TargetMode="External"/><Relationship Id="rId4989" Type="http://schemas.openxmlformats.org/officeDocument/2006/relationships/hyperlink" Target="http://catalog2.corning.com/LifeSciences/en-GB/shopping/index.aspx" TargetMode="External"/><Relationship Id="rId7048" Type="http://schemas.openxmlformats.org/officeDocument/2006/relationships/hyperlink" Target="http://catalog2.corning.com/LifeSciences/en-GB/shopping/index.aspx" TargetMode="External"/><Relationship Id="rId7395" Type="http://schemas.openxmlformats.org/officeDocument/2006/relationships/hyperlink" Target="http://catalog2.corning.com/LifeSciences/en-GB/shopping/index.aspx" TargetMode="External"/><Relationship Id="rId8446" Type="http://schemas.openxmlformats.org/officeDocument/2006/relationships/hyperlink" Target="http://catalog2.corning.com/LifeSciences/en-GB/shopping/index.aspx" TargetMode="External"/><Relationship Id="rId8860" Type="http://schemas.openxmlformats.org/officeDocument/2006/relationships/hyperlink" Target="http://catalog2.corning.com/LifeSciences/en-GB/shopping/index.aspx" TargetMode="External"/><Relationship Id="rId1900" Type="http://schemas.openxmlformats.org/officeDocument/2006/relationships/hyperlink" Target="http://www.corning.com/worldwide/en/products/life-sciences/resources/brands/falcon-brand-products.html" TargetMode="External"/><Relationship Id="rId7462" Type="http://schemas.openxmlformats.org/officeDocument/2006/relationships/hyperlink" Target="http://catalog2.corning.com/LifeSciences/en-GB/shopping/index.aspx" TargetMode="External"/><Relationship Id="rId8513" Type="http://schemas.openxmlformats.org/officeDocument/2006/relationships/hyperlink" Target="http://catalog2.corning.com/LifeSciences/en-GB/shopping/index.aspx" TargetMode="External"/><Relationship Id="rId3658" Type="http://schemas.openxmlformats.org/officeDocument/2006/relationships/hyperlink" Target="http://catalog2.corning.com/LifeSciences/en-GB/shopping/index.aspx" TargetMode="External"/><Relationship Id="rId4709" Type="http://schemas.openxmlformats.org/officeDocument/2006/relationships/hyperlink" Target="http://catalog2.corning.com/LifeSciences/en-GB/shopping/index.aspx" TargetMode="External"/><Relationship Id="rId6064" Type="http://schemas.openxmlformats.org/officeDocument/2006/relationships/hyperlink" Target="http://catalog2.corning.com/LifeSciences/en-GB/shopping/index.aspx" TargetMode="External"/><Relationship Id="rId7115" Type="http://schemas.openxmlformats.org/officeDocument/2006/relationships/hyperlink" Target="http://catalog2.corning.com/LifeSciences/en-GB/shopping/index.aspx" TargetMode="External"/><Relationship Id="rId579" Type="http://schemas.openxmlformats.org/officeDocument/2006/relationships/hyperlink" Target="http://catalog2.corning.com/LifeSciences/en-GB/shopping/index.aspx" TargetMode="External"/><Relationship Id="rId993" Type="http://schemas.openxmlformats.org/officeDocument/2006/relationships/hyperlink" Target="http://catalog2.corning.com/LifeSciences/en-GB/shopping/index.aspx" TargetMode="External"/><Relationship Id="rId2674" Type="http://schemas.openxmlformats.org/officeDocument/2006/relationships/hyperlink" Target="http://www.corning.com/worldwide/en/products/life-sciences/resources/brands/axygen-brand-products.html" TargetMode="External"/><Relationship Id="rId5080" Type="http://schemas.openxmlformats.org/officeDocument/2006/relationships/hyperlink" Target="http://catalog2.corning.com/LifeSciences/en-GB/shopping/index.aspx" TargetMode="External"/><Relationship Id="rId6131" Type="http://schemas.openxmlformats.org/officeDocument/2006/relationships/hyperlink" Target="http://catalog2.corning.com/LifeSciences/en-GB/shopping/index.aspx" TargetMode="External"/><Relationship Id="rId9287" Type="http://schemas.openxmlformats.org/officeDocument/2006/relationships/hyperlink" Target="http://catalog2.corning.com/LifeSciences/en-GB/shopping/index.aspx" TargetMode="External"/><Relationship Id="rId646" Type="http://schemas.openxmlformats.org/officeDocument/2006/relationships/hyperlink" Target="http://catalog2.corning.com/LifeSciences/en-GB/shopping/index.aspx" TargetMode="External"/><Relationship Id="rId1276" Type="http://schemas.openxmlformats.org/officeDocument/2006/relationships/hyperlink" Target="http://catalog2.corning.com/LifeSciences/en-GB/shopping/index.aspx" TargetMode="External"/><Relationship Id="rId2327" Type="http://schemas.openxmlformats.org/officeDocument/2006/relationships/hyperlink" Target="http://www.corning.com/worldwide/en/products/life-sciences/resources/brands/axygen-brand-products.html" TargetMode="External"/><Relationship Id="rId3725" Type="http://schemas.openxmlformats.org/officeDocument/2006/relationships/hyperlink" Target="http://catalog2.corning.com/LifeSciences/en-GB/shopping/index.aspx" TargetMode="External"/><Relationship Id="rId9354" Type="http://schemas.openxmlformats.org/officeDocument/2006/relationships/hyperlink" Target="http://catalog2.corning.com/LifeSciences/en-GB/shopping/index.aspx" TargetMode="External"/><Relationship Id="rId1690" Type="http://schemas.openxmlformats.org/officeDocument/2006/relationships/hyperlink" Target="http://www.corning.com/worldwide/en/products/life-sciences/resources/brands/falcon-brand-products.html" TargetMode="External"/><Relationship Id="rId2741" Type="http://schemas.openxmlformats.org/officeDocument/2006/relationships/hyperlink" Target="http://www.corning.com/worldwide/en/products/life-sciences/resources/brands/axygen-brand-products.html" TargetMode="External"/><Relationship Id="rId5897" Type="http://schemas.openxmlformats.org/officeDocument/2006/relationships/hyperlink" Target="http://catalog2.corning.com/LifeSciences/en-GB/shopping/index.aspx" TargetMode="External"/><Relationship Id="rId6948" Type="http://schemas.openxmlformats.org/officeDocument/2006/relationships/hyperlink" Target="http://catalog2.corning.com/LifeSciences/en-GB/shopping/index.aspx" TargetMode="External"/><Relationship Id="rId9007" Type="http://schemas.openxmlformats.org/officeDocument/2006/relationships/hyperlink" Target="http://catalog2.corning.com/LifeSciences/en-GB/shopping/index.aspx" TargetMode="External"/><Relationship Id="rId713" Type="http://schemas.openxmlformats.org/officeDocument/2006/relationships/hyperlink" Target="http://catalog2.corning.com/LifeSciences/en-GB/shopping/index.aspx" TargetMode="External"/><Relationship Id="rId1343" Type="http://schemas.openxmlformats.org/officeDocument/2006/relationships/hyperlink" Target="http://catalog2.corning.com/LifeSciences/en-GB/shopping/index.aspx" TargetMode="External"/><Relationship Id="rId4499" Type="http://schemas.openxmlformats.org/officeDocument/2006/relationships/hyperlink" Target="http://catalog2.corning.com/LifeSciences/en-GB/shopping/index.aspx" TargetMode="External"/><Relationship Id="rId5964" Type="http://schemas.openxmlformats.org/officeDocument/2006/relationships/hyperlink" Target="http://catalog2.corning.com/LifeSciences/en-GB/shopping/index.aspx" TargetMode="External"/><Relationship Id="rId8370" Type="http://schemas.openxmlformats.org/officeDocument/2006/relationships/hyperlink" Target="http://catalog2.corning.com/LifeSciences/en-GB/shopping/index.aspx" TargetMode="External"/><Relationship Id="rId1410" Type="http://schemas.openxmlformats.org/officeDocument/2006/relationships/hyperlink" Target="http://catalog2.corning.com/LifeSciences/en-GB/shopping/index.aspx" TargetMode="External"/><Relationship Id="rId4566" Type="http://schemas.openxmlformats.org/officeDocument/2006/relationships/hyperlink" Target="http://catalog2.corning.com/LifeSciences/en-GB/shopping/index.aspx" TargetMode="External"/><Relationship Id="rId4980" Type="http://schemas.openxmlformats.org/officeDocument/2006/relationships/hyperlink" Target="http://catalog2.corning.com/LifeSciences/en-GB/shopping/index.aspx" TargetMode="External"/><Relationship Id="rId5617" Type="http://schemas.openxmlformats.org/officeDocument/2006/relationships/hyperlink" Target="http://catalog2.corning.com/LifeSciences/en-GB/shopping/index.aspx" TargetMode="External"/><Relationship Id="rId8023" Type="http://schemas.openxmlformats.org/officeDocument/2006/relationships/hyperlink" Target="http://catalog2.corning.com/LifeSciences/en-GB/shopping/index.aspx" TargetMode="External"/><Relationship Id="rId3168" Type="http://schemas.openxmlformats.org/officeDocument/2006/relationships/hyperlink" Target="http://catalog2.corning.com/LifeSciences/en-GB/shopping/index.aspx" TargetMode="External"/><Relationship Id="rId3582" Type="http://schemas.openxmlformats.org/officeDocument/2006/relationships/hyperlink" Target="http://catalog2.corning.com/LifeSciences/en-GB/shopping/index.aspx" TargetMode="External"/><Relationship Id="rId4219" Type="http://schemas.openxmlformats.org/officeDocument/2006/relationships/hyperlink" Target="http://catalog2.corning.com/LifeSciences/en-GB/shopping/index.aspx" TargetMode="External"/><Relationship Id="rId4633" Type="http://schemas.openxmlformats.org/officeDocument/2006/relationships/hyperlink" Target="http://catalog2.corning.com/LifeSciences/en-GB/shopping/index.aspx" TargetMode="External"/><Relationship Id="rId7789" Type="http://schemas.openxmlformats.org/officeDocument/2006/relationships/hyperlink" Target="http://catalog2.corning.com/LifeSciences/en-GB/shopping/index.aspx" TargetMode="External"/><Relationship Id="rId2184" Type="http://schemas.openxmlformats.org/officeDocument/2006/relationships/hyperlink" Target="http://www.corning.com/worldwide/en/products/life-sciences/resources/brands/falcon-brand-products.html" TargetMode="External"/><Relationship Id="rId3235" Type="http://schemas.openxmlformats.org/officeDocument/2006/relationships/hyperlink" Target="http://catalog2.corning.com/LifeSciences/en-GB/shopping/index.aspx" TargetMode="External"/><Relationship Id="rId7856" Type="http://schemas.openxmlformats.org/officeDocument/2006/relationships/hyperlink" Target="http://catalog2.corning.com/LifeSciences/en-GB/shopping/index.aspx" TargetMode="External"/><Relationship Id="rId156" Type="http://schemas.openxmlformats.org/officeDocument/2006/relationships/hyperlink" Target="http://catalog2.corning.com/LifeSciences/en-GB/shopping/index.aspx" TargetMode="External"/><Relationship Id="rId570" Type="http://schemas.openxmlformats.org/officeDocument/2006/relationships/hyperlink" Target="http://catalog2.corning.com/LifeSciences/en-GB/shopping/index.aspx" TargetMode="External"/><Relationship Id="rId2251" Type="http://schemas.openxmlformats.org/officeDocument/2006/relationships/hyperlink" Target="http://www.corning.com/worldwide/en/products/life-sciences/resources/brands/falcon-brand-products.html" TargetMode="External"/><Relationship Id="rId3302" Type="http://schemas.openxmlformats.org/officeDocument/2006/relationships/hyperlink" Target="http://catalog2.corning.com/LifeSciences/en-GB/shopping/index.aspx" TargetMode="External"/><Relationship Id="rId4700" Type="http://schemas.openxmlformats.org/officeDocument/2006/relationships/hyperlink" Target="http://catalog2.corning.com/LifeSciences/en-GB/shopping/index.aspx" TargetMode="External"/><Relationship Id="rId6458" Type="http://schemas.openxmlformats.org/officeDocument/2006/relationships/hyperlink" Target="http://catalog2.corning.com/LifeSciences/en-GB/shopping/index.aspx" TargetMode="External"/><Relationship Id="rId7509" Type="http://schemas.openxmlformats.org/officeDocument/2006/relationships/hyperlink" Target="http://catalog2.corning.com/LifeSciences/en-GB/shopping/index.aspx" TargetMode="External"/><Relationship Id="rId8907" Type="http://schemas.openxmlformats.org/officeDocument/2006/relationships/hyperlink" Target="http://catalog2.corning.com/LifeSciences/en-GB/shopping/index.aspx" TargetMode="External"/><Relationship Id="rId223" Type="http://schemas.openxmlformats.org/officeDocument/2006/relationships/hyperlink" Target="http://catalog2.corning.com/LifeSciences/en-GB/shopping/index.aspx" TargetMode="External"/><Relationship Id="rId6872" Type="http://schemas.openxmlformats.org/officeDocument/2006/relationships/hyperlink" Target="http://catalog2.corning.com/LifeSciences/en-GB/shopping/index.aspx" TargetMode="External"/><Relationship Id="rId7923" Type="http://schemas.openxmlformats.org/officeDocument/2006/relationships/hyperlink" Target="http://catalog2.corning.com/LifeSciences/en-GB/shopping/index.aspx" TargetMode="External"/><Relationship Id="rId4076" Type="http://schemas.openxmlformats.org/officeDocument/2006/relationships/hyperlink" Target="http://catalog2.corning.com/LifeSciences/en-GB/shopping/index.aspx" TargetMode="External"/><Relationship Id="rId5474" Type="http://schemas.openxmlformats.org/officeDocument/2006/relationships/hyperlink" Target="http://catalog2.corning.com/LifeSciences/en-GB/shopping/index.aspx" TargetMode="External"/><Relationship Id="rId6525" Type="http://schemas.openxmlformats.org/officeDocument/2006/relationships/hyperlink" Target="http://catalog2.corning.com/LifeSciences/en-GB/shopping/index.aspx" TargetMode="External"/><Relationship Id="rId4490" Type="http://schemas.openxmlformats.org/officeDocument/2006/relationships/hyperlink" Target="http://catalog2.corning.com/LifeSciences/en-GB/shopping/index.aspx" TargetMode="External"/><Relationship Id="rId5127" Type="http://schemas.openxmlformats.org/officeDocument/2006/relationships/hyperlink" Target="http://catalog2.corning.com/LifeSciences/en-GB/shopping/index.aspx" TargetMode="External"/><Relationship Id="rId5541" Type="http://schemas.openxmlformats.org/officeDocument/2006/relationships/hyperlink" Target="http://catalog2.corning.com/LifeSciences/en-GB/shopping/index.aspx" TargetMode="External"/><Relationship Id="rId8697" Type="http://schemas.openxmlformats.org/officeDocument/2006/relationships/hyperlink" Target="http://catalog2.corning.com/LifeSciences/en-GB/shopping/index.aspx" TargetMode="External"/><Relationship Id="rId1737" Type="http://schemas.openxmlformats.org/officeDocument/2006/relationships/hyperlink" Target="http://www.corning.com/worldwide/en/products/life-sciences/resources/brands/falcon-brand-products.html" TargetMode="External"/><Relationship Id="rId3092" Type="http://schemas.openxmlformats.org/officeDocument/2006/relationships/hyperlink" Target="http://catalog2.corning.com/LifeSciences/en-GB/shopping/index.aspx" TargetMode="External"/><Relationship Id="rId4143" Type="http://schemas.openxmlformats.org/officeDocument/2006/relationships/hyperlink" Target="http://catalog2.corning.com/LifeSciences/en-GB/shopping/index.aspx" TargetMode="External"/><Relationship Id="rId7299" Type="http://schemas.openxmlformats.org/officeDocument/2006/relationships/hyperlink" Target="http://catalog2.corning.com/LifeSciences/en-GB/shopping/index.aspx" TargetMode="External"/><Relationship Id="rId8764" Type="http://schemas.openxmlformats.org/officeDocument/2006/relationships/hyperlink" Target="http://catalog2.corning.com/LifeSciences/en-GB/shopping/index.aspx" TargetMode="External"/><Relationship Id="rId29" Type="http://schemas.openxmlformats.org/officeDocument/2006/relationships/hyperlink" Target="http://catalog2.corning.com/LifeSciences/en-GB/shopping/index.aspx" TargetMode="External"/><Relationship Id="rId4210" Type="http://schemas.openxmlformats.org/officeDocument/2006/relationships/hyperlink" Target="http://catalog2.corning.com/LifeSciences/en-GB/shopping/index.aspx" TargetMode="External"/><Relationship Id="rId7366" Type="http://schemas.openxmlformats.org/officeDocument/2006/relationships/hyperlink" Target="http://catalog2.corning.com/LifeSciences/en-GB/shopping/index.aspx" TargetMode="External"/><Relationship Id="rId7780" Type="http://schemas.openxmlformats.org/officeDocument/2006/relationships/hyperlink" Target="http://catalog2.corning.com/LifeSciences/en-GB/shopping/index.aspx" TargetMode="External"/><Relationship Id="rId8417" Type="http://schemas.openxmlformats.org/officeDocument/2006/relationships/hyperlink" Target="http://catalog2.corning.com/LifeSciences/en-GB/shopping/index.aspx" TargetMode="External"/><Relationship Id="rId1804" Type="http://schemas.openxmlformats.org/officeDocument/2006/relationships/hyperlink" Target="http://www.corning.com/worldwide/en/products/life-sciences/resources/brands/falcon-brand-products.html" TargetMode="External"/><Relationship Id="rId6382" Type="http://schemas.openxmlformats.org/officeDocument/2006/relationships/hyperlink" Target="http://catalog2.corning.com/LifeSciences/en-GB/shopping/index.aspx" TargetMode="External"/><Relationship Id="rId7019" Type="http://schemas.openxmlformats.org/officeDocument/2006/relationships/hyperlink" Target="http://catalog2.corning.com/LifeSciences/en-GB/shopping/index.aspx" TargetMode="External"/><Relationship Id="rId7433" Type="http://schemas.openxmlformats.org/officeDocument/2006/relationships/hyperlink" Target="http://catalog2.corning.com/LifeSciences/en-GB/shopping/index.aspx" TargetMode="External"/><Relationship Id="rId8831" Type="http://schemas.openxmlformats.org/officeDocument/2006/relationships/hyperlink" Target="http://catalog2.corning.com/LifeSciences/en-GB/shopping/index.aspx" TargetMode="External"/><Relationship Id="rId3976" Type="http://schemas.openxmlformats.org/officeDocument/2006/relationships/hyperlink" Target="http://catalog2.corning.com/LifeSciences/en-GB/shopping/index.aspx" TargetMode="External"/><Relationship Id="rId6035" Type="http://schemas.openxmlformats.org/officeDocument/2006/relationships/hyperlink" Target="http://catalog2.corning.com/LifeSciences/en-GB/shopping/index.aspx" TargetMode="External"/><Relationship Id="rId897" Type="http://schemas.openxmlformats.org/officeDocument/2006/relationships/hyperlink" Target="http://catalog2.corning.com/LifeSciences/en-GB/shopping/index.aspx" TargetMode="External"/><Relationship Id="rId2578" Type="http://schemas.openxmlformats.org/officeDocument/2006/relationships/hyperlink" Target="http://www.corning.com/worldwide/en/products/life-sciences/resources/brands/axygen-brand-products.html" TargetMode="External"/><Relationship Id="rId2992" Type="http://schemas.openxmlformats.org/officeDocument/2006/relationships/hyperlink" Target="http://catalog2.corning.com/LifeSciences/en-GB/shopping/index.aspx" TargetMode="External"/><Relationship Id="rId3629" Type="http://schemas.openxmlformats.org/officeDocument/2006/relationships/hyperlink" Target="http://catalog2.corning.com/LifeSciences/en-GB/shopping/index.aspx" TargetMode="External"/><Relationship Id="rId5051" Type="http://schemas.openxmlformats.org/officeDocument/2006/relationships/hyperlink" Target="http://catalog2.corning.com/LifeSciences/en-GB/shopping/index.aspx" TargetMode="External"/><Relationship Id="rId7500" Type="http://schemas.openxmlformats.org/officeDocument/2006/relationships/hyperlink" Target="http://catalog2.corning.com/LifeSciences/en-GB/shopping/index.aspx" TargetMode="External"/><Relationship Id="rId9258" Type="http://schemas.openxmlformats.org/officeDocument/2006/relationships/hyperlink" Target="http://catalog2.corning.com/LifeSciences/en-GB/shopping/index.aspx" TargetMode="External"/><Relationship Id="rId964" Type="http://schemas.openxmlformats.org/officeDocument/2006/relationships/hyperlink" Target="http://catalog2.corning.com/LifeSciences/en-GB/shopping/index.aspx" TargetMode="External"/><Relationship Id="rId1594" Type="http://schemas.openxmlformats.org/officeDocument/2006/relationships/hyperlink" Target="http://catalog2.corning.com/LifeSciences/en-GB/shopping/index.aspx" TargetMode="External"/><Relationship Id="rId2645" Type="http://schemas.openxmlformats.org/officeDocument/2006/relationships/hyperlink" Target="http://www.corning.com/worldwide/en/products/life-sciences/resources/brands/axygen-brand-products.html" TargetMode="External"/><Relationship Id="rId6102" Type="http://schemas.openxmlformats.org/officeDocument/2006/relationships/hyperlink" Target="http://catalog2.corning.com/LifeSciences/en-GB/shopping/index.aspx" TargetMode="External"/><Relationship Id="rId617" Type="http://schemas.openxmlformats.org/officeDocument/2006/relationships/hyperlink" Target="http://catalog2.corning.com/LifeSciences/en-GB/shopping/index.aspx" TargetMode="External"/><Relationship Id="rId1247" Type="http://schemas.openxmlformats.org/officeDocument/2006/relationships/hyperlink" Target="http://catalog2.corning.com/LifeSciences/en-GB/shopping/index.aspx" TargetMode="External"/><Relationship Id="rId1661" Type="http://schemas.openxmlformats.org/officeDocument/2006/relationships/hyperlink" Target="http://www.corning.com/worldwide/en/products/life-sciences/resources/brands/falcon-brand-products.html" TargetMode="External"/><Relationship Id="rId2712" Type="http://schemas.openxmlformats.org/officeDocument/2006/relationships/hyperlink" Target="http://www.corning.com/worldwide/en/products/life-sciences/resources/brands/axygen-brand-products.html" TargetMode="External"/><Relationship Id="rId5868" Type="http://schemas.openxmlformats.org/officeDocument/2006/relationships/hyperlink" Target="http://catalog2.corning.com/LifeSciences/en-GB/shopping/index.aspx" TargetMode="External"/><Relationship Id="rId6919" Type="http://schemas.openxmlformats.org/officeDocument/2006/relationships/hyperlink" Target="http://catalog2.corning.com/LifeSciences/en-GB/shopping/index.aspx" TargetMode="External"/><Relationship Id="rId8274" Type="http://schemas.openxmlformats.org/officeDocument/2006/relationships/hyperlink" Target="http://catalog2.corning.com/LifeSciences/en-GB/shopping/index.aspx" TargetMode="External"/><Relationship Id="rId9325" Type="http://schemas.openxmlformats.org/officeDocument/2006/relationships/hyperlink" Target="http://catalog2.corning.com/LifeSciences/en-GB/shopping/index.aspx" TargetMode="External"/><Relationship Id="rId1314" Type="http://schemas.openxmlformats.org/officeDocument/2006/relationships/hyperlink" Target="http://catalog2.corning.com/LifeSciences/en-GB/shopping/index.aspx" TargetMode="External"/><Relationship Id="rId4884" Type="http://schemas.openxmlformats.org/officeDocument/2006/relationships/hyperlink" Target="http://catalog2.corning.com/LifeSciences/en-GB/shopping/index.aspx" TargetMode="External"/><Relationship Id="rId5935" Type="http://schemas.openxmlformats.org/officeDocument/2006/relationships/hyperlink" Target="http://catalog2.corning.com/LifeSciences/en-GB/shopping/index.aspx" TargetMode="External"/><Relationship Id="rId7290" Type="http://schemas.openxmlformats.org/officeDocument/2006/relationships/hyperlink" Target="http://catalog2.corning.com/LifeSciences/en-GB/shopping/index.aspx" TargetMode="External"/><Relationship Id="rId8341" Type="http://schemas.openxmlformats.org/officeDocument/2006/relationships/hyperlink" Target="http://catalog2.corning.com/LifeSciences/en-GB/shopping/index.aspx" TargetMode="External"/><Relationship Id="rId3486" Type="http://schemas.openxmlformats.org/officeDocument/2006/relationships/hyperlink" Target="http://catalog2.corning.com/LifeSciences/en-GB/shopping/index.aspx" TargetMode="External"/><Relationship Id="rId4537" Type="http://schemas.openxmlformats.org/officeDocument/2006/relationships/hyperlink" Target="http://catalog2.corning.com/LifeSciences/en-GB/shopping/index.aspx" TargetMode="External"/><Relationship Id="rId20" Type="http://schemas.openxmlformats.org/officeDocument/2006/relationships/hyperlink" Target="http://catalog2.corning.com/LifeSciences/en-GB/shopping/index.aspx" TargetMode="External"/><Relationship Id="rId2088" Type="http://schemas.openxmlformats.org/officeDocument/2006/relationships/hyperlink" Target="http://www.corning.com/worldwide/en/products/life-sciences/resources/brands/falcon-brand-products.html" TargetMode="External"/><Relationship Id="rId3139" Type="http://schemas.openxmlformats.org/officeDocument/2006/relationships/hyperlink" Target="http://catalog2.corning.com/LifeSciences/en-GB/shopping/index.aspx" TargetMode="External"/><Relationship Id="rId4951" Type="http://schemas.openxmlformats.org/officeDocument/2006/relationships/hyperlink" Target="http://catalog2.corning.com/LifeSciences/en-GB/shopping/index.aspx" TargetMode="External"/><Relationship Id="rId7010" Type="http://schemas.openxmlformats.org/officeDocument/2006/relationships/hyperlink" Target="http://catalog2.corning.com/LifeSciences/en-GB/shopping/index.aspx" TargetMode="External"/><Relationship Id="rId474" Type="http://schemas.openxmlformats.org/officeDocument/2006/relationships/hyperlink" Target="http://catalog2.corning.com/LifeSciences/en-GB/shopping/index.aspx" TargetMode="External"/><Relationship Id="rId2155" Type="http://schemas.openxmlformats.org/officeDocument/2006/relationships/hyperlink" Target="http://www.corning.com/worldwide/en/products/life-sciences/resources/brands/falcon-brand-products.html" TargetMode="External"/><Relationship Id="rId3553" Type="http://schemas.openxmlformats.org/officeDocument/2006/relationships/hyperlink" Target="http://catalog2.corning.com/LifeSciences/en-GB/shopping/index.aspx" TargetMode="External"/><Relationship Id="rId4604" Type="http://schemas.openxmlformats.org/officeDocument/2006/relationships/hyperlink" Target="http://catalog2.corning.com/LifeSciences/en-GB/shopping/index.aspx" TargetMode="External"/><Relationship Id="rId9182" Type="http://schemas.openxmlformats.org/officeDocument/2006/relationships/hyperlink" Target="http://catalog2.corning.com/LifeSciences/en-GB/shopping/index.aspx" TargetMode="External"/><Relationship Id="rId127" Type="http://schemas.openxmlformats.org/officeDocument/2006/relationships/hyperlink" Target="http://catalog2.corning.com/LifeSciences/en-GB/shopping/index.aspx" TargetMode="External"/><Relationship Id="rId3206" Type="http://schemas.openxmlformats.org/officeDocument/2006/relationships/hyperlink" Target="http://catalog2.corning.com/LifeSciences/en-GB/shopping/index.aspx" TargetMode="External"/><Relationship Id="rId3620" Type="http://schemas.openxmlformats.org/officeDocument/2006/relationships/hyperlink" Target="http://catalog2.corning.com/LifeSciences/en-GB/shopping/index.aspx" TargetMode="External"/><Relationship Id="rId6776" Type="http://schemas.openxmlformats.org/officeDocument/2006/relationships/hyperlink" Target="http://catalog2.corning.com/LifeSciences/en-GB/shopping/index.aspx" TargetMode="External"/><Relationship Id="rId7827" Type="http://schemas.openxmlformats.org/officeDocument/2006/relationships/hyperlink" Target="http://catalog2.corning.com/LifeSciences/en-GB/shopping/index.aspx" TargetMode="External"/><Relationship Id="rId541" Type="http://schemas.openxmlformats.org/officeDocument/2006/relationships/hyperlink" Target="http://catalog2.corning.com/LifeSciences/en-GB/shopping/index.aspx" TargetMode="External"/><Relationship Id="rId1171" Type="http://schemas.openxmlformats.org/officeDocument/2006/relationships/hyperlink" Target="http://catalog2.corning.com/LifeSciences/en-GB/shopping/index.aspx" TargetMode="External"/><Relationship Id="rId2222" Type="http://schemas.openxmlformats.org/officeDocument/2006/relationships/hyperlink" Target="http://www.corning.com/worldwide/en/products/life-sciences/resources/brands/falcon-brand-products.html" TargetMode="External"/><Relationship Id="rId5378" Type="http://schemas.openxmlformats.org/officeDocument/2006/relationships/hyperlink" Target="http://catalog2.corning.com/LifeSciences/en-GB/shopping/index.aspx" TargetMode="External"/><Relationship Id="rId5792" Type="http://schemas.openxmlformats.org/officeDocument/2006/relationships/hyperlink" Target="http://catalog2.corning.com/LifeSciences/en-GB/shopping/index.aspx" TargetMode="External"/><Relationship Id="rId6429" Type="http://schemas.openxmlformats.org/officeDocument/2006/relationships/hyperlink" Target="http://catalog2.corning.com/LifeSciences/en-GB/shopping/index.aspx" TargetMode="External"/><Relationship Id="rId6843" Type="http://schemas.openxmlformats.org/officeDocument/2006/relationships/hyperlink" Target="http://catalog2.corning.com/LifeSciences/en-GB/shopping/index.aspx" TargetMode="External"/><Relationship Id="rId1988" Type="http://schemas.openxmlformats.org/officeDocument/2006/relationships/hyperlink" Target="http://www.corning.com/worldwide/en/products/life-sciences/resources/brands/falcon-brand-products.html" TargetMode="External"/><Relationship Id="rId4394" Type="http://schemas.openxmlformats.org/officeDocument/2006/relationships/hyperlink" Target="http://catalog2.corning.com/LifeSciences/en-GB/shopping/index.aspx" TargetMode="External"/><Relationship Id="rId5445" Type="http://schemas.openxmlformats.org/officeDocument/2006/relationships/hyperlink" Target="http://catalog2.corning.com/LifeSciences/en-GB/shopping/index.aspx" TargetMode="External"/><Relationship Id="rId4047" Type="http://schemas.openxmlformats.org/officeDocument/2006/relationships/hyperlink" Target="http://catalog2.corning.com/LifeSciences/en-GB/shopping/index.aspx" TargetMode="External"/><Relationship Id="rId4461" Type="http://schemas.openxmlformats.org/officeDocument/2006/relationships/hyperlink" Target="http://catalog2.corning.com/LifeSciences/en-GB/shopping/index.aspx" TargetMode="External"/><Relationship Id="rId5512" Type="http://schemas.openxmlformats.org/officeDocument/2006/relationships/hyperlink" Target="http://catalog2.corning.com/LifeSciences/en-GB/shopping/index.aspx" TargetMode="External"/><Relationship Id="rId6910" Type="http://schemas.openxmlformats.org/officeDocument/2006/relationships/hyperlink" Target="http://catalog2.corning.com/LifeSciences/en-GB/shopping/index.aspx" TargetMode="External"/><Relationship Id="rId8668" Type="http://schemas.openxmlformats.org/officeDocument/2006/relationships/hyperlink" Target="http://catalog2.corning.com/LifeSciences/en-GB/shopping/index.aspx" TargetMode="External"/><Relationship Id="rId3063" Type="http://schemas.openxmlformats.org/officeDocument/2006/relationships/hyperlink" Target="http://catalog2.corning.com/LifeSciences/en-GB/shopping/index.aspx" TargetMode="External"/><Relationship Id="rId4114" Type="http://schemas.openxmlformats.org/officeDocument/2006/relationships/hyperlink" Target="http://catalog2.corning.com/LifeSciences/en-GB/shopping/index.aspx" TargetMode="External"/><Relationship Id="rId1708" Type="http://schemas.openxmlformats.org/officeDocument/2006/relationships/hyperlink" Target="http://www.corning.com/worldwide/en/products/life-sciences/resources/brands/falcon-brand-products.html" TargetMode="External"/><Relationship Id="rId3130" Type="http://schemas.openxmlformats.org/officeDocument/2006/relationships/hyperlink" Target="http://catalog2.corning.com/LifeSciences/en-GB/shopping/index.aspx" TargetMode="External"/><Relationship Id="rId6286" Type="http://schemas.openxmlformats.org/officeDocument/2006/relationships/hyperlink" Target="http://catalog2.corning.com/LifeSciences/en-GB/shopping/index.aspx" TargetMode="External"/><Relationship Id="rId7337" Type="http://schemas.openxmlformats.org/officeDocument/2006/relationships/hyperlink" Target="http://catalog2.corning.com/LifeSciences/en-GB/shopping/index.aspx" TargetMode="External"/><Relationship Id="rId7684" Type="http://schemas.openxmlformats.org/officeDocument/2006/relationships/hyperlink" Target="http://catalog2.corning.com/LifeSciences/en-GB/shopping/index.aspx" TargetMode="External"/><Relationship Id="rId8735" Type="http://schemas.openxmlformats.org/officeDocument/2006/relationships/hyperlink" Target="http://catalog2.corning.com/LifeSciences/en-GB/shopping/index.aspx" TargetMode="External"/><Relationship Id="rId7751" Type="http://schemas.openxmlformats.org/officeDocument/2006/relationships/hyperlink" Target="http://catalog2.corning.com/LifeSciences/en-GB/shopping/index.aspx" TargetMode="External"/><Relationship Id="rId8802" Type="http://schemas.openxmlformats.org/officeDocument/2006/relationships/hyperlink" Target="http://catalog2.corning.com/LifeSciences/en-GB/shopping/index.aspx" TargetMode="External"/><Relationship Id="rId2896" Type="http://schemas.openxmlformats.org/officeDocument/2006/relationships/hyperlink" Target="http://www.corning.com/worldwide/en/products/life-sciences/resources/brands/axygen-brand-products.html" TargetMode="External"/><Relationship Id="rId3947" Type="http://schemas.openxmlformats.org/officeDocument/2006/relationships/hyperlink" Target="http://catalog2.corning.com/LifeSciences/en-GB/shopping/index.aspx" TargetMode="External"/><Relationship Id="rId6353" Type="http://schemas.openxmlformats.org/officeDocument/2006/relationships/hyperlink" Target="http://catalog2.corning.com/LifeSciences/en-GB/shopping/index.aspx" TargetMode="External"/><Relationship Id="rId7404" Type="http://schemas.openxmlformats.org/officeDocument/2006/relationships/hyperlink" Target="http://catalog2.corning.com/LifeSciences/en-GB/shopping/index.aspx" TargetMode="External"/><Relationship Id="rId868" Type="http://schemas.openxmlformats.org/officeDocument/2006/relationships/hyperlink" Target="http://catalog2.corning.com/LifeSciences/en-GB/shopping/index.aspx" TargetMode="External"/><Relationship Id="rId1498" Type="http://schemas.openxmlformats.org/officeDocument/2006/relationships/hyperlink" Target="http://catalog2.corning.com/LifeSciences/en-GB/shopping/index.aspx" TargetMode="External"/><Relationship Id="rId2549" Type="http://schemas.openxmlformats.org/officeDocument/2006/relationships/hyperlink" Target="http://www.corning.com/worldwide/en/products/life-sciences/resources/brands/axygen-brand-products.html" TargetMode="External"/><Relationship Id="rId2963" Type="http://schemas.openxmlformats.org/officeDocument/2006/relationships/hyperlink" Target="http://www.corning.com/worldwide/en/products/life-sciences/resources/brands/axygen-brand-products.html" TargetMode="External"/><Relationship Id="rId6006" Type="http://schemas.openxmlformats.org/officeDocument/2006/relationships/hyperlink" Target="http://catalog2.corning.com/LifeSciences/en-GB/shopping/index.aspx" TargetMode="External"/><Relationship Id="rId6420" Type="http://schemas.openxmlformats.org/officeDocument/2006/relationships/hyperlink" Target="http://catalog2.corning.com/LifeSciences/en-GB/shopping/index.aspx" TargetMode="External"/><Relationship Id="rId935" Type="http://schemas.openxmlformats.org/officeDocument/2006/relationships/hyperlink" Target="http://catalog2.corning.com/LifeSciences/en-GB/shopping/index.aspx" TargetMode="External"/><Relationship Id="rId1565" Type="http://schemas.openxmlformats.org/officeDocument/2006/relationships/hyperlink" Target="http://catalog2.corning.com/LifeSciences/en-GB/shopping/index.aspx" TargetMode="External"/><Relationship Id="rId2616" Type="http://schemas.openxmlformats.org/officeDocument/2006/relationships/hyperlink" Target="http://www.corning.com/worldwide/en/products/life-sciences/resources/brands/axygen-brand-products.html" TargetMode="External"/><Relationship Id="rId5022" Type="http://schemas.openxmlformats.org/officeDocument/2006/relationships/hyperlink" Target="http://catalog2.corning.com/LifeSciences/en-GB/shopping/index.aspx" TargetMode="External"/><Relationship Id="rId8178" Type="http://schemas.openxmlformats.org/officeDocument/2006/relationships/hyperlink" Target="http://catalog2.corning.com/LifeSciences/en-GB/shopping/index.aspx" TargetMode="External"/><Relationship Id="rId8592" Type="http://schemas.openxmlformats.org/officeDocument/2006/relationships/hyperlink" Target="http://catalog2.corning.com/LifeSciences/en-GB/shopping/index.aspx" TargetMode="External"/><Relationship Id="rId9229" Type="http://schemas.openxmlformats.org/officeDocument/2006/relationships/hyperlink" Target="http://catalog2.corning.com/LifeSciences/en-GB/shopping/index.aspx" TargetMode="External"/><Relationship Id="rId1218" Type="http://schemas.openxmlformats.org/officeDocument/2006/relationships/hyperlink" Target="http://catalog2.corning.com/LifeSciences/en-GB/shopping/index.aspx" TargetMode="External"/><Relationship Id="rId7194" Type="http://schemas.openxmlformats.org/officeDocument/2006/relationships/hyperlink" Target="http://catalog2.corning.com/LifeSciences/en-GB/shopping/index.aspx" TargetMode="External"/><Relationship Id="rId8245" Type="http://schemas.openxmlformats.org/officeDocument/2006/relationships/hyperlink" Target="http://catalog2.corning.com/LifeSciences/en-GB/shopping/index.aspx" TargetMode="External"/><Relationship Id="rId1632" Type="http://schemas.openxmlformats.org/officeDocument/2006/relationships/hyperlink" Target="http://catalog2.corning.com/LifeSciences/en-GB/shopping/index.aspx" TargetMode="External"/><Relationship Id="rId4788" Type="http://schemas.openxmlformats.org/officeDocument/2006/relationships/hyperlink" Target="http://catalog2.corning.com/LifeSciences/en-GB/shopping/index.aspx" TargetMode="External"/><Relationship Id="rId5839" Type="http://schemas.openxmlformats.org/officeDocument/2006/relationships/hyperlink" Target="http://catalog2.corning.com/LifeSciences/en-GB/shopping/index.aspx" TargetMode="External"/><Relationship Id="rId7261" Type="http://schemas.openxmlformats.org/officeDocument/2006/relationships/hyperlink" Target="http://catalog2.corning.com/LifeSciences/en-GB/shopping/index.aspx" TargetMode="External"/><Relationship Id="rId4855" Type="http://schemas.openxmlformats.org/officeDocument/2006/relationships/hyperlink" Target="http://catalog2.corning.com/LifeSciences/en-GB/shopping/index.aspx" TargetMode="External"/><Relationship Id="rId5906" Type="http://schemas.openxmlformats.org/officeDocument/2006/relationships/hyperlink" Target="http://catalog2.corning.com/LifeSciences/en-GB/shopping/index.aspx" TargetMode="External"/><Relationship Id="rId8312" Type="http://schemas.openxmlformats.org/officeDocument/2006/relationships/hyperlink" Target="http://catalog2.corning.com/LifeSciences/en-GB/shopping/index.aspx" TargetMode="External"/><Relationship Id="rId3457" Type="http://schemas.openxmlformats.org/officeDocument/2006/relationships/hyperlink" Target="http://catalog2.corning.com/LifeSciences/en-GB/shopping/index.aspx" TargetMode="External"/><Relationship Id="rId3871" Type="http://schemas.openxmlformats.org/officeDocument/2006/relationships/hyperlink" Target="http://catalog2.corning.com/LifeSciences/en-GB/shopping/index.aspx" TargetMode="External"/><Relationship Id="rId4508" Type="http://schemas.openxmlformats.org/officeDocument/2006/relationships/hyperlink" Target="http://catalog2.corning.com/LifeSciences/en-GB/shopping/index.aspx" TargetMode="External"/><Relationship Id="rId4922" Type="http://schemas.openxmlformats.org/officeDocument/2006/relationships/hyperlink" Target="http://catalog2.corning.com/LifeSciences/en-GB/shopping/index.aspx" TargetMode="External"/><Relationship Id="rId378" Type="http://schemas.openxmlformats.org/officeDocument/2006/relationships/hyperlink" Target="http://catalog2.corning.com/LifeSciences/en-GB/shopping/index.aspx" TargetMode="External"/><Relationship Id="rId792" Type="http://schemas.openxmlformats.org/officeDocument/2006/relationships/hyperlink" Target="http://catalog2.corning.com/LifeSciences/en-GB/shopping/index.aspx" TargetMode="External"/><Relationship Id="rId2059" Type="http://schemas.openxmlformats.org/officeDocument/2006/relationships/hyperlink" Target="http://www.corning.com/worldwide/en/products/life-sciences/resources/brands/falcon-brand-products.html" TargetMode="External"/><Relationship Id="rId2473" Type="http://schemas.openxmlformats.org/officeDocument/2006/relationships/hyperlink" Target="http://www.corning.com/worldwide/en/products/life-sciences/resources/brands/axygen-brand-products.html" TargetMode="External"/><Relationship Id="rId3524" Type="http://schemas.openxmlformats.org/officeDocument/2006/relationships/hyperlink" Target="http://catalog2.corning.com/LifeSciences/en-GB/shopping/index.aspx" TargetMode="External"/><Relationship Id="rId9086" Type="http://schemas.openxmlformats.org/officeDocument/2006/relationships/hyperlink" Target="http://catalog2.corning.com/LifeSciences/en-GB/shopping/index.aspx" TargetMode="External"/><Relationship Id="rId445" Type="http://schemas.openxmlformats.org/officeDocument/2006/relationships/hyperlink" Target="http://catalog2.corning.com/LifeSciences/en-GB/shopping/index.aspx" TargetMode="External"/><Relationship Id="rId1075" Type="http://schemas.openxmlformats.org/officeDocument/2006/relationships/hyperlink" Target="http://catalog2.corning.com/LifeSciences/en-GB/shopping/index.aspx" TargetMode="External"/><Relationship Id="rId2126" Type="http://schemas.openxmlformats.org/officeDocument/2006/relationships/hyperlink" Target="http://www.corning.com/worldwide/en/products/life-sciences/resources/brands/falcon-brand-products.html" TargetMode="External"/><Relationship Id="rId2540" Type="http://schemas.openxmlformats.org/officeDocument/2006/relationships/hyperlink" Target="http://www.corning.com/worldwide/en/products/life-sciences/resources/brands/axygen-brand-products.html" TargetMode="External"/><Relationship Id="rId5696" Type="http://schemas.openxmlformats.org/officeDocument/2006/relationships/hyperlink" Target="http://catalog2.corning.com/LifeSciences/en-GB/shopping/index.aspx" TargetMode="External"/><Relationship Id="rId6747" Type="http://schemas.openxmlformats.org/officeDocument/2006/relationships/hyperlink" Target="http://catalog2.corning.com/LifeSciences/en-GB/shopping/index.aspx" TargetMode="External"/><Relationship Id="rId9153" Type="http://schemas.openxmlformats.org/officeDocument/2006/relationships/hyperlink" Target="http://catalog2.corning.com/LifeSciences/en-GB/shopping/index.aspx" TargetMode="External"/><Relationship Id="rId512" Type="http://schemas.openxmlformats.org/officeDocument/2006/relationships/hyperlink" Target="http://catalog2.corning.com/LifeSciences/en-GB/shopping/index.aspx" TargetMode="External"/><Relationship Id="rId1142" Type="http://schemas.openxmlformats.org/officeDocument/2006/relationships/hyperlink" Target="http://catalog2.corning.com/LifeSciences/en-GB/shopping/index.aspx" TargetMode="External"/><Relationship Id="rId4298" Type="http://schemas.openxmlformats.org/officeDocument/2006/relationships/hyperlink" Target="http://catalog2.corning.com/LifeSciences/en-GB/shopping/index.aspx" TargetMode="External"/><Relationship Id="rId5349" Type="http://schemas.openxmlformats.org/officeDocument/2006/relationships/hyperlink" Target="http://catalog2.corning.com/LifeSciences/en-GB/shopping/index.aspx" TargetMode="External"/><Relationship Id="rId9220" Type="http://schemas.openxmlformats.org/officeDocument/2006/relationships/hyperlink" Target="http://catalog2.corning.com/LifeSciences/en-GB/shopping/index.aspx" TargetMode="External"/><Relationship Id="rId4365" Type="http://schemas.openxmlformats.org/officeDocument/2006/relationships/hyperlink" Target="http://catalog2.corning.com/LifeSciences/en-GB/shopping/index.aspx" TargetMode="External"/><Relationship Id="rId5763" Type="http://schemas.openxmlformats.org/officeDocument/2006/relationships/hyperlink" Target="http://catalog2.corning.com/LifeSciences/en-GB/shopping/index.aspx" TargetMode="External"/><Relationship Id="rId6814" Type="http://schemas.openxmlformats.org/officeDocument/2006/relationships/hyperlink" Target="http://catalog2.corning.com/LifeSciences/en-GB/shopping/index.aspx" TargetMode="External"/><Relationship Id="rId1959" Type="http://schemas.openxmlformats.org/officeDocument/2006/relationships/hyperlink" Target="http://www.corning.com/worldwide/en/products/life-sciences/resources/brands/falcon-brand-products.html" TargetMode="External"/><Relationship Id="rId4018" Type="http://schemas.openxmlformats.org/officeDocument/2006/relationships/hyperlink" Target="http://catalog2.corning.com/LifeSciences/en-GB/shopping/index.aspx" TargetMode="External"/><Relationship Id="rId5416" Type="http://schemas.openxmlformats.org/officeDocument/2006/relationships/hyperlink" Target="http://catalog2.corning.com/LifeSciences/en-GB/shopping/index.aspx" TargetMode="External"/><Relationship Id="rId5830" Type="http://schemas.openxmlformats.org/officeDocument/2006/relationships/hyperlink" Target="http://catalog2.corning.com/LifeSciences/en-GB/shopping/index.aspx" TargetMode="External"/><Relationship Id="rId8986" Type="http://schemas.openxmlformats.org/officeDocument/2006/relationships/hyperlink" Target="http://catalog2.corning.com/LifeSciences/en-GB/shopping/index.aspx" TargetMode="External"/><Relationship Id="rId3381" Type="http://schemas.openxmlformats.org/officeDocument/2006/relationships/hyperlink" Target="http://catalog2.corning.com/LifeSciences/en-GB/shopping/index.aspx" TargetMode="External"/><Relationship Id="rId4432" Type="http://schemas.openxmlformats.org/officeDocument/2006/relationships/hyperlink" Target="http://catalog2.corning.com/LifeSciences/en-GB/shopping/index.aspx" TargetMode="External"/><Relationship Id="rId7588" Type="http://schemas.openxmlformats.org/officeDocument/2006/relationships/hyperlink" Target="http://catalog2.corning.com/LifeSciences/en-GB/shopping/index.aspx" TargetMode="External"/><Relationship Id="rId8639" Type="http://schemas.openxmlformats.org/officeDocument/2006/relationships/hyperlink" Target="http://catalog2.corning.com/LifeSciences/en-GB/shopping/index.aspx" TargetMode="External"/><Relationship Id="rId3034" Type="http://schemas.openxmlformats.org/officeDocument/2006/relationships/hyperlink" Target="http://catalog2.corning.com/LifeSciences/en-GB/shopping/index.aspx" TargetMode="External"/><Relationship Id="rId7655" Type="http://schemas.openxmlformats.org/officeDocument/2006/relationships/hyperlink" Target="http://catalog2.corning.com/LifeSciences/en-GB/shopping/index.aspx" TargetMode="External"/><Relationship Id="rId8706" Type="http://schemas.openxmlformats.org/officeDocument/2006/relationships/hyperlink" Target="http://catalog2.corning.com/LifeSciences/en-GB/shopping/index.aspx" TargetMode="External"/><Relationship Id="rId2050" Type="http://schemas.openxmlformats.org/officeDocument/2006/relationships/hyperlink" Target="http://www.corning.com/worldwide/en/products/life-sciences/resources/brands/falcon-brand-products.html" TargetMode="External"/><Relationship Id="rId3101" Type="http://schemas.openxmlformats.org/officeDocument/2006/relationships/hyperlink" Target="http://catalog2.corning.com/LifeSciences/en-GB/shopping/index.aspx" TargetMode="External"/><Relationship Id="rId6257" Type="http://schemas.openxmlformats.org/officeDocument/2006/relationships/hyperlink" Target="http://catalog2.corning.com/LifeSciences/en-GB/shopping/index.aspx" TargetMode="External"/><Relationship Id="rId6671" Type="http://schemas.openxmlformats.org/officeDocument/2006/relationships/hyperlink" Target="http://catalog2.corning.com/LifeSciences/en-GB/shopping/index.aspx" TargetMode="External"/><Relationship Id="rId7308" Type="http://schemas.openxmlformats.org/officeDocument/2006/relationships/hyperlink" Target="http://catalog2.corning.com/LifeSciences/en-GB/shopping/index.aspx" TargetMode="External"/><Relationship Id="rId7722" Type="http://schemas.openxmlformats.org/officeDocument/2006/relationships/hyperlink" Target="http://catalog2.corning.com/LifeSciences/en-GB/shopping/index.aspx" TargetMode="External"/><Relationship Id="rId5273" Type="http://schemas.openxmlformats.org/officeDocument/2006/relationships/hyperlink" Target="http://catalog2.corning.com/LifeSciences/en-GB/shopping/index.aspx" TargetMode="External"/><Relationship Id="rId6324" Type="http://schemas.openxmlformats.org/officeDocument/2006/relationships/hyperlink" Target="http://catalog2.corning.com/LifeSciences/en-GB/shopping/index.aspx" TargetMode="External"/><Relationship Id="rId839" Type="http://schemas.openxmlformats.org/officeDocument/2006/relationships/hyperlink" Target="http://catalog2.corning.com/LifeSciences/en-GB/shopping/index.aspx" TargetMode="External"/><Relationship Id="rId1469" Type="http://schemas.openxmlformats.org/officeDocument/2006/relationships/hyperlink" Target="http://catalog2.corning.com/LifeSciences/en-GB/shopping/index.aspx" TargetMode="External"/><Relationship Id="rId2867" Type="http://schemas.openxmlformats.org/officeDocument/2006/relationships/hyperlink" Target="http://www.corning.com/worldwide/en/products/life-sciences/resources/brands/axygen-brand-products.html" TargetMode="External"/><Relationship Id="rId3918" Type="http://schemas.openxmlformats.org/officeDocument/2006/relationships/hyperlink" Target="http://catalog2.corning.com/LifeSciences/en-GB/shopping/index.aspx" TargetMode="External"/><Relationship Id="rId5340" Type="http://schemas.openxmlformats.org/officeDocument/2006/relationships/hyperlink" Target="http://catalog2.corning.com/LifeSciences/en-GB/shopping/index.aspx" TargetMode="External"/><Relationship Id="rId8496" Type="http://schemas.openxmlformats.org/officeDocument/2006/relationships/hyperlink" Target="http://catalog2.corning.com/LifeSciences/en-GB/shopping/index.aspx" TargetMode="External"/><Relationship Id="rId1883" Type="http://schemas.openxmlformats.org/officeDocument/2006/relationships/hyperlink" Target="http://www.corning.com/worldwide/en/products/life-sciences/resources/brands/falcon-brand-products.html" TargetMode="External"/><Relationship Id="rId2934" Type="http://schemas.openxmlformats.org/officeDocument/2006/relationships/hyperlink" Target="http://www.corning.com/worldwide/en/products/life-sciences/resources/brands/axygen-brand-products.html" TargetMode="External"/><Relationship Id="rId7098" Type="http://schemas.openxmlformats.org/officeDocument/2006/relationships/hyperlink" Target="http://catalog2.corning.com/LifeSciences/en-GB/shopping/index.aspx" TargetMode="External"/><Relationship Id="rId8149" Type="http://schemas.openxmlformats.org/officeDocument/2006/relationships/hyperlink" Target="http://catalog2.corning.com/LifeSciences/en-GB/shopping/index.aspx" TargetMode="External"/><Relationship Id="rId906" Type="http://schemas.openxmlformats.org/officeDocument/2006/relationships/hyperlink" Target="http://catalog2.corning.com/LifeSciences/en-GB/shopping/index.aspx" TargetMode="External"/><Relationship Id="rId1536" Type="http://schemas.openxmlformats.org/officeDocument/2006/relationships/hyperlink" Target="http://catalog2.corning.com/LifeSciences/en-GB/shopping/index.aspx" TargetMode="External"/><Relationship Id="rId1950" Type="http://schemas.openxmlformats.org/officeDocument/2006/relationships/hyperlink" Target="http://www.corning.com/worldwide/en/products/life-sciences/resources/brands/falcon-brand-products.html" TargetMode="External"/><Relationship Id="rId8563" Type="http://schemas.openxmlformats.org/officeDocument/2006/relationships/hyperlink" Target="http://catalog2.corning.com/LifeSciences/en-GB/shopping/index.aspx" TargetMode="External"/><Relationship Id="rId1603" Type="http://schemas.openxmlformats.org/officeDocument/2006/relationships/hyperlink" Target="http://catalog2.corning.com/LifeSciences/en-GB/shopping/index.aspx" TargetMode="External"/><Relationship Id="rId4759" Type="http://schemas.openxmlformats.org/officeDocument/2006/relationships/hyperlink" Target="http://catalog2.corning.com/LifeSciences/en-GB/shopping/index.aspx" TargetMode="External"/><Relationship Id="rId7165" Type="http://schemas.openxmlformats.org/officeDocument/2006/relationships/hyperlink" Target="http://catalog2.corning.com/LifeSciences/en-GB/shopping/index.aspx" TargetMode="External"/><Relationship Id="rId8216" Type="http://schemas.openxmlformats.org/officeDocument/2006/relationships/hyperlink" Target="http://catalog2.corning.com/LifeSciences/en-GB/shopping/index.aspx" TargetMode="External"/><Relationship Id="rId8630" Type="http://schemas.openxmlformats.org/officeDocument/2006/relationships/hyperlink" Target="http://catalog2.corning.com/LifeSciences/en-GB/shopping/index.aspx" TargetMode="External"/><Relationship Id="rId3775" Type="http://schemas.openxmlformats.org/officeDocument/2006/relationships/hyperlink" Target="http://catalog2.corning.com/LifeSciences/en-GB/shopping/index.aspx" TargetMode="External"/><Relationship Id="rId4826" Type="http://schemas.openxmlformats.org/officeDocument/2006/relationships/hyperlink" Target="http://catalog2.corning.com/LifeSciences/en-GB/shopping/index.aspx" TargetMode="External"/><Relationship Id="rId6181" Type="http://schemas.openxmlformats.org/officeDocument/2006/relationships/hyperlink" Target="http://catalog2.corning.com/LifeSciences/en-GB/shopping/index.aspx" TargetMode="External"/><Relationship Id="rId7232" Type="http://schemas.openxmlformats.org/officeDocument/2006/relationships/hyperlink" Target="http://catalog2.corning.com/LifeSciences/en-GB/shopping/index.aspx" TargetMode="External"/><Relationship Id="rId696" Type="http://schemas.openxmlformats.org/officeDocument/2006/relationships/hyperlink" Target="http://catalog2.corning.com/LifeSciences/en-GB/shopping/index.aspx" TargetMode="External"/><Relationship Id="rId2377" Type="http://schemas.openxmlformats.org/officeDocument/2006/relationships/hyperlink" Target="http://www.corning.com/worldwide/en/products/life-sciences/resources/brands/axygen-brand-products.html" TargetMode="External"/><Relationship Id="rId2791" Type="http://schemas.openxmlformats.org/officeDocument/2006/relationships/hyperlink" Target="http://www.corning.com/worldwide/en/products/life-sciences/resources/brands/axygen-brand-products.html" TargetMode="External"/><Relationship Id="rId3428" Type="http://schemas.openxmlformats.org/officeDocument/2006/relationships/hyperlink" Target="http://catalog2.corning.com/LifeSciences/en-GB/shopping/index.aspx" TargetMode="External"/><Relationship Id="rId349" Type="http://schemas.openxmlformats.org/officeDocument/2006/relationships/hyperlink" Target="http://catalog2.corning.com/LifeSciences/en-GB/shopping/index.aspx" TargetMode="External"/><Relationship Id="rId763" Type="http://schemas.openxmlformats.org/officeDocument/2006/relationships/hyperlink" Target="http://catalog2.corning.com/LifeSciences/en-GB/shopping/index.aspx" TargetMode="External"/><Relationship Id="rId1393" Type="http://schemas.openxmlformats.org/officeDocument/2006/relationships/hyperlink" Target="http://catalog2.corning.com/LifeSciences/en-GB/shopping/index.aspx" TargetMode="External"/><Relationship Id="rId2444" Type="http://schemas.openxmlformats.org/officeDocument/2006/relationships/hyperlink" Target="http://www.corning.com/worldwide/en/products/life-sciences/resources/brands/axygen-brand-products.html" TargetMode="External"/><Relationship Id="rId3842" Type="http://schemas.openxmlformats.org/officeDocument/2006/relationships/hyperlink" Target="http://catalog2.corning.com/LifeSciences/en-GB/shopping/index.aspx" TargetMode="External"/><Relationship Id="rId6998" Type="http://schemas.openxmlformats.org/officeDocument/2006/relationships/hyperlink" Target="http://catalog2.corning.com/LifeSciences/en-GB/shopping/index.aspx" TargetMode="External"/><Relationship Id="rId9057" Type="http://schemas.openxmlformats.org/officeDocument/2006/relationships/hyperlink" Target="http://catalog2.corning.com/LifeSciences/en-GB/shopping/index.aspx" TargetMode="External"/><Relationship Id="rId416" Type="http://schemas.openxmlformats.org/officeDocument/2006/relationships/hyperlink" Target="http://catalog2.corning.com/LifeSciences/en-GB/shopping/index.aspx" TargetMode="External"/><Relationship Id="rId1046" Type="http://schemas.openxmlformats.org/officeDocument/2006/relationships/hyperlink" Target="http://catalog2.corning.com/LifeSciences/en-GB/shopping/index.aspx" TargetMode="External"/><Relationship Id="rId8073" Type="http://schemas.openxmlformats.org/officeDocument/2006/relationships/hyperlink" Target="http://catalog2.corning.com/LifeSciences/en-GB/shopping/index.aspx" TargetMode="External"/><Relationship Id="rId9124" Type="http://schemas.openxmlformats.org/officeDocument/2006/relationships/hyperlink" Target="http://catalog2.corning.com/LifeSciences/en-GB/shopping/index.aspx" TargetMode="External"/><Relationship Id="rId830" Type="http://schemas.openxmlformats.org/officeDocument/2006/relationships/hyperlink" Target="http://catalog2.corning.com/LifeSciences/en-GB/shopping/index.aspx" TargetMode="External"/><Relationship Id="rId1460" Type="http://schemas.openxmlformats.org/officeDocument/2006/relationships/hyperlink" Target="http://catalog2.corning.com/LifeSciences/en-GB/shopping/index.aspx" TargetMode="External"/><Relationship Id="rId2511" Type="http://schemas.openxmlformats.org/officeDocument/2006/relationships/hyperlink" Target="http://www.corning.com/worldwide/en/products/life-sciences/resources/brands/axygen-brand-products.html" TargetMode="External"/><Relationship Id="rId5667" Type="http://schemas.openxmlformats.org/officeDocument/2006/relationships/hyperlink" Target="http://catalog2.corning.com/LifeSciences/en-GB/shopping/index.aspx" TargetMode="External"/><Relationship Id="rId6718" Type="http://schemas.openxmlformats.org/officeDocument/2006/relationships/hyperlink" Target="http://catalog2.corning.com/LifeSciences/en-GB/shopping/index.aspx" TargetMode="External"/><Relationship Id="rId1113" Type="http://schemas.openxmlformats.org/officeDocument/2006/relationships/hyperlink" Target="http://catalog2.corning.com/LifeSciences/en-GB/shopping/index.aspx" TargetMode="External"/><Relationship Id="rId4269" Type="http://schemas.openxmlformats.org/officeDocument/2006/relationships/hyperlink" Target="http://catalog2.corning.com/LifeSciences/en-GB/shopping/index.aspx" TargetMode="External"/><Relationship Id="rId4683" Type="http://schemas.openxmlformats.org/officeDocument/2006/relationships/hyperlink" Target="http://catalog2.corning.com/LifeSciences/en-GB/shopping/index.aspx" TargetMode="External"/><Relationship Id="rId5734" Type="http://schemas.openxmlformats.org/officeDocument/2006/relationships/hyperlink" Target="http://catalog2.corning.com/LifeSciences/en-GB/shopping/index.aspx" TargetMode="External"/><Relationship Id="rId8140" Type="http://schemas.openxmlformats.org/officeDocument/2006/relationships/hyperlink" Target="http://catalog2.corning.com/LifeSciences/en-GB/shopping/index.aspx" TargetMode="External"/><Relationship Id="rId3285" Type="http://schemas.openxmlformats.org/officeDocument/2006/relationships/hyperlink" Target="http://catalog2.corning.com/LifeSciences/en-GB/shopping/index.aspx" TargetMode="External"/><Relationship Id="rId4336" Type="http://schemas.openxmlformats.org/officeDocument/2006/relationships/hyperlink" Target="http://catalog2.corning.com/LifeSciences/en-GB/shopping/index.aspx" TargetMode="External"/><Relationship Id="rId4750" Type="http://schemas.openxmlformats.org/officeDocument/2006/relationships/hyperlink" Target="http://catalog2.corning.com/LifeSciences/en-GB/shopping/index.aspx" TargetMode="External"/><Relationship Id="rId5801" Type="http://schemas.openxmlformats.org/officeDocument/2006/relationships/hyperlink" Target="http://catalog2.corning.com/LifeSciences/en-GB/shopping/index.aspx" TargetMode="External"/><Relationship Id="rId8957" Type="http://schemas.openxmlformats.org/officeDocument/2006/relationships/hyperlink" Target="http://catalog2.corning.com/LifeSciences/en-GB/shopping/index.aspx" TargetMode="External"/><Relationship Id="rId3352" Type="http://schemas.openxmlformats.org/officeDocument/2006/relationships/hyperlink" Target="http://catalog2.corning.com/LifeSciences/en-GB/shopping/index.aspx" TargetMode="External"/><Relationship Id="rId4403" Type="http://schemas.openxmlformats.org/officeDocument/2006/relationships/hyperlink" Target="http://catalog2.corning.com/LifeSciences/en-GB/shopping/index.aspx" TargetMode="External"/><Relationship Id="rId7559" Type="http://schemas.openxmlformats.org/officeDocument/2006/relationships/hyperlink" Target="http://catalog2.corning.com/LifeSciences/en-GB/shopping/index.aspx" TargetMode="External"/><Relationship Id="rId273" Type="http://schemas.openxmlformats.org/officeDocument/2006/relationships/hyperlink" Target="http://catalog2.corning.com/LifeSciences/en-GB/shopping/index.aspx" TargetMode="External"/><Relationship Id="rId3005" Type="http://schemas.openxmlformats.org/officeDocument/2006/relationships/hyperlink" Target="http://catalog2.corning.com/LifeSciences/en-GB/shopping/index.aspx" TargetMode="External"/><Relationship Id="rId6575" Type="http://schemas.openxmlformats.org/officeDocument/2006/relationships/hyperlink" Target="http://catalog2.corning.com/LifeSciences/en-GB/shopping/index.aspx" TargetMode="External"/><Relationship Id="rId7626" Type="http://schemas.openxmlformats.org/officeDocument/2006/relationships/hyperlink" Target="http://catalog2.corning.com/LifeSciences/en-GB/shopping/index.aspx" TargetMode="External"/><Relationship Id="rId7973" Type="http://schemas.openxmlformats.org/officeDocument/2006/relationships/hyperlink" Target="http://catalog2.corning.com/LifeSciences/en-GB/shopping/index.aspx" TargetMode="External"/><Relationship Id="rId340" Type="http://schemas.openxmlformats.org/officeDocument/2006/relationships/hyperlink" Target="http://catalog2.corning.com/LifeSciences/en-GB/shopping/index.aspx" TargetMode="External"/><Relationship Id="rId2021" Type="http://schemas.openxmlformats.org/officeDocument/2006/relationships/hyperlink" Target="http://www.corning.com/worldwide/en/products/life-sciences/resources/brands/falcon-brand-products.html" TargetMode="External"/><Relationship Id="rId5177" Type="http://schemas.openxmlformats.org/officeDocument/2006/relationships/hyperlink" Target="http://catalog2.corning.com/LifeSciences/en-GB/shopping/index.aspx" TargetMode="External"/><Relationship Id="rId6228" Type="http://schemas.openxmlformats.org/officeDocument/2006/relationships/hyperlink" Target="http://catalog2.corning.com/LifeSciences/en-GB/shopping/index.aspx" TargetMode="External"/><Relationship Id="rId4193" Type="http://schemas.openxmlformats.org/officeDocument/2006/relationships/hyperlink" Target="http://catalog2.corning.com/LifeSciences/en-GB/shopping/index.aspx" TargetMode="External"/><Relationship Id="rId5591" Type="http://schemas.openxmlformats.org/officeDocument/2006/relationships/hyperlink" Target="http://catalog2.corning.com/LifeSciences/en-GB/shopping/index.aspx" TargetMode="External"/><Relationship Id="rId6642" Type="http://schemas.openxmlformats.org/officeDocument/2006/relationships/hyperlink" Target="http://catalog2.corning.com/LifeSciences/en-GB/shopping/index.aspx" TargetMode="External"/><Relationship Id="rId1787" Type="http://schemas.openxmlformats.org/officeDocument/2006/relationships/hyperlink" Target="http://www.corning.com/worldwide/en/products/life-sciences/resources/brands/falcon-brand-products.html" TargetMode="External"/><Relationship Id="rId2838" Type="http://schemas.openxmlformats.org/officeDocument/2006/relationships/hyperlink" Target="http://www.corning.com/worldwide/en/products/life-sciences/resources/brands/axygen-brand-products.html" TargetMode="External"/><Relationship Id="rId5244" Type="http://schemas.openxmlformats.org/officeDocument/2006/relationships/hyperlink" Target="http://catalog2.corning.com/LifeSciences/en-GB/shopping/index.aspx" TargetMode="External"/><Relationship Id="rId79" Type="http://schemas.openxmlformats.org/officeDocument/2006/relationships/hyperlink" Target="http://catalog2.corning.com/LifeSciences/en-GB/shopping/index.aspx" TargetMode="External"/><Relationship Id="rId1854" Type="http://schemas.openxmlformats.org/officeDocument/2006/relationships/hyperlink" Target="http://www.corning.com/worldwide/en/products/life-sciences/resources/brands/falcon-brand-products.html" TargetMode="External"/><Relationship Id="rId2905" Type="http://schemas.openxmlformats.org/officeDocument/2006/relationships/hyperlink" Target="http://www.corning.com/worldwide/en/products/life-sciences/resources/brands/axygen-brand-products.html" TargetMode="External"/><Relationship Id="rId4260" Type="http://schemas.openxmlformats.org/officeDocument/2006/relationships/hyperlink" Target="http://catalog2.corning.com/LifeSciences/en-GB/shopping/index.aspx" TargetMode="External"/><Relationship Id="rId5311" Type="http://schemas.openxmlformats.org/officeDocument/2006/relationships/hyperlink" Target="http://catalog2.corning.com/LifeSciences/en-GB/shopping/index.aspx" TargetMode="External"/><Relationship Id="rId8467" Type="http://schemas.openxmlformats.org/officeDocument/2006/relationships/hyperlink" Target="http://catalog2.corning.com/LifeSciences/en-GB/shopping/index.aspx" TargetMode="External"/><Relationship Id="rId8881" Type="http://schemas.openxmlformats.org/officeDocument/2006/relationships/hyperlink" Target="http://catalog2.corning.com/LifeSciences/en-GB/shopping/index.aspx" TargetMode="External"/><Relationship Id="rId1507" Type="http://schemas.openxmlformats.org/officeDocument/2006/relationships/hyperlink" Target="http://catalog2.corning.com/LifeSciences/en-GB/shopping/index.aspx" TargetMode="External"/><Relationship Id="rId7069" Type="http://schemas.openxmlformats.org/officeDocument/2006/relationships/hyperlink" Target="http://catalog2.corning.com/LifeSciences/en-GB/shopping/index.aspx" TargetMode="External"/><Relationship Id="rId7483" Type="http://schemas.openxmlformats.org/officeDocument/2006/relationships/hyperlink" Target="http://catalog2.corning.com/LifeSciences/en-GB/shopping/index.aspx" TargetMode="External"/><Relationship Id="rId8534" Type="http://schemas.openxmlformats.org/officeDocument/2006/relationships/hyperlink" Target="http://catalog2.corning.com/LifeSciences/en-GB/shopping/index.aspx" TargetMode="External"/><Relationship Id="rId1921" Type="http://schemas.openxmlformats.org/officeDocument/2006/relationships/hyperlink" Target="http://www.corning.com/worldwide/en/products/life-sciences/resources/brands/falcon-brand-products.html" TargetMode="External"/><Relationship Id="rId3679" Type="http://schemas.openxmlformats.org/officeDocument/2006/relationships/hyperlink" Target="http://catalog2.corning.com/LifeSciences/en-GB/shopping/index.aspx" TargetMode="External"/><Relationship Id="rId6085" Type="http://schemas.openxmlformats.org/officeDocument/2006/relationships/hyperlink" Target="http://catalog2.corning.com/LifeSciences/en-GB/shopping/index.aspx" TargetMode="External"/><Relationship Id="rId7136" Type="http://schemas.openxmlformats.org/officeDocument/2006/relationships/hyperlink" Target="http://catalog2.corning.com/LifeSciences/en-GB/shopping/index.aspx" TargetMode="External"/><Relationship Id="rId7550" Type="http://schemas.openxmlformats.org/officeDocument/2006/relationships/hyperlink" Target="http://catalog2.corning.com/LifeSciences/en-GB/shopping/index.aspx" TargetMode="External"/><Relationship Id="rId6152" Type="http://schemas.openxmlformats.org/officeDocument/2006/relationships/hyperlink" Target="http://catalog2.corning.com/LifeSciences/en-GB/shopping/index.aspx" TargetMode="External"/><Relationship Id="rId7203" Type="http://schemas.openxmlformats.org/officeDocument/2006/relationships/hyperlink" Target="http://catalog2.corning.com/LifeSciences/en-GB/shopping/index.aspx" TargetMode="External"/><Relationship Id="rId8601" Type="http://schemas.openxmlformats.org/officeDocument/2006/relationships/hyperlink" Target="http://catalog2.corning.com/LifeSciences/en-GB/shopping/index.aspx" TargetMode="External"/><Relationship Id="rId1297" Type="http://schemas.openxmlformats.org/officeDocument/2006/relationships/hyperlink" Target="http://catalog2.corning.com/LifeSciences/en-GB/shopping/index.aspx" TargetMode="External"/><Relationship Id="rId2695" Type="http://schemas.openxmlformats.org/officeDocument/2006/relationships/hyperlink" Target="http://www.corning.com/worldwide/en/products/life-sciences/resources/brands/axygen-brand-products.html" TargetMode="External"/><Relationship Id="rId3746" Type="http://schemas.openxmlformats.org/officeDocument/2006/relationships/hyperlink" Target="http://catalog2.corning.com/LifeSciences/en-GB/shopping/index.aspx" TargetMode="External"/><Relationship Id="rId667" Type="http://schemas.openxmlformats.org/officeDocument/2006/relationships/hyperlink" Target="http://catalog2.corning.com/LifeSciences/en-GB/shopping/index.aspx" TargetMode="External"/><Relationship Id="rId2348" Type="http://schemas.openxmlformats.org/officeDocument/2006/relationships/hyperlink" Target="http://www.corning.com/worldwide/en/products/life-sciences/resources/brands/axygen-brand-products.html" TargetMode="External"/><Relationship Id="rId2762" Type="http://schemas.openxmlformats.org/officeDocument/2006/relationships/hyperlink" Target="http://www.corning.com/worldwide/en/products/life-sciences/resources/brands/axygen-brand-products.html" TargetMode="External"/><Relationship Id="rId3813" Type="http://schemas.openxmlformats.org/officeDocument/2006/relationships/hyperlink" Target="http://catalog2.corning.com/LifeSciences/en-GB/shopping/index.aspx" TargetMode="External"/><Relationship Id="rId6969" Type="http://schemas.openxmlformats.org/officeDocument/2006/relationships/hyperlink" Target="http://catalog2.corning.com/LifeSciences/en-GB/shopping/index.aspx" TargetMode="External"/><Relationship Id="rId9028" Type="http://schemas.openxmlformats.org/officeDocument/2006/relationships/hyperlink" Target="http://catalog2.corning.com/LifeSciences/en-GB/shopping/index.aspx" TargetMode="External"/><Relationship Id="rId9375" Type="http://schemas.openxmlformats.org/officeDocument/2006/relationships/hyperlink" Target="http://catalog2.corning.com/LifeSciences/en-GB/shopping/index.aspx" TargetMode="External"/><Relationship Id="rId734" Type="http://schemas.openxmlformats.org/officeDocument/2006/relationships/hyperlink" Target="http://catalog2.corning.com/LifeSciences/en-GB/shopping/index.aspx" TargetMode="External"/><Relationship Id="rId1364" Type="http://schemas.openxmlformats.org/officeDocument/2006/relationships/hyperlink" Target="http://catalog2.corning.com/LifeSciences/en-GB/shopping/index.aspx" TargetMode="External"/><Relationship Id="rId2415" Type="http://schemas.openxmlformats.org/officeDocument/2006/relationships/hyperlink" Target="http://www.corning.com/worldwide/en/products/life-sciences/resources/brands/axygen-brand-products.html" TargetMode="External"/><Relationship Id="rId5985" Type="http://schemas.openxmlformats.org/officeDocument/2006/relationships/hyperlink" Target="http://catalog2.corning.com/LifeSciences/en-GB/shopping/index.aspx" TargetMode="External"/><Relationship Id="rId8391" Type="http://schemas.openxmlformats.org/officeDocument/2006/relationships/hyperlink" Target="http://catalog2.corning.com/LifeSciences/en-GB/shopping/index.aspx" TargetMode="External"/><Relationship Id="rId70" Type="http://schemas.openxmlformats.org/officeDocument/2006/relationships/hyperlink" Target="http://catalog2.corning.com/LifeSciences/en-GB/shopping/index.aspx" TargetMode="External"/><Relationship Id="rId801" Type="http://schemas.openxmlformats.org/officeDocument/2006/relationships/hyperlink" Target="http://catalog2.corning.com/LifeSciences/en-GB/shopping/index.aspx" TargetMode="External"/><Relationship Id="rId1017" Type="http://schemas.openxmlformats.org/officeDocument/2006/relationships/hyperlink" Target="http://catalog2.corning.com/LifeSciences/en-GB/shopping/index.aspx" TargetMode="External"/><Relationship Id="rId1431" Type="http://schemas.openxmlformats.org/officeDocument/2006/relationships/hyperlink" Target="http://catalog2.corning.com/LifeSciences/en-GB/shopping/index.aspx" TargetMode="External"/><Relationship Id="rId4587" Type="http://schemas.openxmlformats.org/officeDocument/2006/relationships/hyperlink" Target="http://catalog2.corning.com/LifeSciences/en-GB/shopping/index.aspx" TargetMode="External"/><Relationship Id="rId5638" Type="http://schemas.openxmlformats.org/officeDocument/2006/relationships/hyperlink" Target="http://catalog2.corning.com/LifeSciences/en-GB/shopping/index.aspx" TargetMode="External"/><Relationship Id="rId8044" Type="http://schemas.openxmlformats.org/officeDocument/2006/relationships/hyperlink" Target="http://catalog2.corning.com/LifeSciences/en-GB/shopping/index.aspx" TargetMode="External"/><Relationship Id="rId3189" Type="http://schemas.openxmlformats.org/officeDocument/2006/relationships/hyperlink" Target="http://catalog2.corning.com/LifeSciences/en-GB/shopping/index.aspx" TargetMode="External"/><Relationship Id="rId4654" Type="http://schemas.openxmlformats.org/officeDocument/2006/relationships/hyperlink" Target="http://catalog2.corning.com/LifeSciences/en-GB/shopping/index.aspx" TargetMode="External"/><Relationship Id="rId7060" Type="http://schemas.openxmlformats.org/officeDocument/2006/relationships/hyperlink" Target="http://catalog2.corning.com/LifeSciences/en-GB/shopping/index.aspx" TargetMode="External"/><Relationship Id="rId8111" Type="http://schemas.openxmlformats.org/officeDocument/2006/relationships/hyperlink" Target="http://catalog2.corning.com/LifeSciences/en-GB/shopping/index.aspx" TargetMode="External"/><Relationship Id="rId3256" Type="http://schemas.openxmlformats.org/officeDocument/2006/relationships/hyperlink" Target="http://catalog2.corning.com/LifeSciences/en-GB/shopping/index.aspx" TargetMode="External"/><Relationship Id="rId4307" Type="http://schemas.openxmlformats.org/officeDocument/2006/relationships/hyperlink" Target="http://catalog2.corning.com/LifeSciences/en-GB/shopping/index.aspx" TargetMode="External"/><Relationship Id="rId5705" Type="http://schemas.openxmlformats.org/officeDocument/2006/relationships/hyperlink" Target="http://catalog2.corning.com/LifeSciences/en-GB/shopping/index.aspx" TargetMode="External"/><Relationship Id="rId177" Type="http://schemas.openxmlformats.org/officeDocument/2006/relationships/hyperlink" Target="http://catalog2.corning.com/LifeSciences/en-GB/shopping/index.aspx" TargetMode="External"/><Relationship Id="rId591" Type="http://schemas.openxmlformats.org/officeDocument/2006/relationships/hyperlink" Target="http://catalog2.corning.com/LifeSciences/en-GB/shopping/index.aspx" TargetMode="External"/><Relationship Id="rId2272" Type="http://schemas.openxmlformats.org/officeDocument/2006/relationships/hyperlink" Target="http://www.corning.com/worldwide/en/products/life-sciences/resources/brands/falcon-brand-products.html" TargetMode="External"/><Relationship Id="rId3670" Type="http://schemas.openxmlformats.org/officeDocument/2006/relationships/hyperlink" Target="http://catalog2.corning.com/LifeSciences/en-GB/shopping/index.aspx" TargetMode="External"/><Relationship Id="rId4721" Type="http://schemas.openxmlformats.org/officeDocument/2006/relationships/hyperlink" Target="http://catalog2.corning.com/LifeSciences/en-GB/shopping/index.aspx" TargetMode="External"/><Relationship Id="rId7877" Type="http://schemas.openxmlformats.org/officeDocument/2006/relationships/hyperlink" Target="http://catalog2.corning.com/LifeSciences/en-GB/shopping/index.aspx" TargetMode="External"/><Relationship Id="rId8928" Type="http://schemas.openxmlformats.org/officeDocument/2006/relationships/hyperlink" Target="http://catalog2.corning.com/LifeSciences/en-GB/shopping/index.aspx" TargetMode="External"/><Relationship Id="rId244" Type="http://schemas.openxmlformats.org/officeDocument/2006/relationships/hyperlink" Target="http://catalog2.corning.com/LifeSciences/en-GB/shopping/index.aspx" TargetMode="External"/><Relationship Id="rId3323" Type="http://schemas.openxmlformats.org/officeDocument/2006/relationships/hyperlink" Target="http://catalog2.corning.com/LifeSciences/en-GB/shopping/index.aspx" TargetMode="External"/><Relationship Id="rId6479" Type="http://schemas.openxmlformats.org/officeDocument/2006/relationships/hyperlink" Target="http://catalog2.corning.com/LifeSciences/en-GB/shopping/index.aspx" TargetMode="External"/><Relationship Id="rId6893" Type="http://schemas.openxmlformats.org/officeDocument/2006/relationships/hyperlink" Target="http://catalog2.corning.com/LifeSciences/en-GB/shopping/index.aspx" TargetMode="External"/><Relationship Id="rId7944" Type="http://schemas.openxmlformats.org/officeDocument/2006/relationships/hyperlink" Target="http://catalog2.corning.com/LifeSciences/en-GB/shopping/index.aspx" TargetMode="External"/><Relationship Id="rId5495" Type="http://schemas.openxmlformats.org/officeDocument/2006/relationships/hyperlink" Target="http://catalog2.corning.com/LifeSciences/en-GB/shopping/index.aspx" TargetMode="External"/><Relationship Id="rId6546" Type="http://schemas.openxmlformats.org/officeDocument/2006/relationships/hyperlink" Target="http://catalog2.corning.com/LifeSciences/en-GB/shopping/index.aspx" TargetMode="External"/><Relationship Id="rId6960" Type="http://schemas.openxmlformats.org/officeDocument/2006/relationships/hyperlink" Target="http://catalog2.corning.com/LifeSciences/en-GB/shopping/index.aspx" TargetMode="External"/><Relationship Id="rId311" Type="http://schemas.openxmlformats.org/officeDocument/2006/relationships/hyperlink" Target="http://catalog2.corning.com/LifeSciences/en-GB/shopping/index.aspx" TargetMode="External"/><Relationship Id="rId4097" Type="http://schemas.openxmlformats.org/officeDocument/2006/relationships/hyperlink" Target="http://catalog2.corning.com/LifeSciences/en-GB/shopping/index.aspx" TargetMode="External"/><Relationship Id="rId5148" Type="http://schemas.openxmlformats.org/officeDocument/2006/relationships/hyperlink" Target="http://catalog2.corning.com/LifeSciences/en-GB/shopping/index.aspx" TargetMode="External"/><Relationship Id="rId5562" Type="http://schemas.openxmlformats.org/officeDocument/2006/relationships/hyperlink" Target="http://catalog2.corning.com/LifeSciences/en-GB/shopping/index.aspx" TargetMode="External"/><Relationship Id="rId6613" Type="http://schemas.openxmlformats.org/officeDocument/2006/relationships/hyperlink" Target="http://catalog2.corning.com/LifeSciences/en-GB/shopping/index.aspx" TargetMode="External"/><Relationship Id="rId1758" Type="http://schemas.openxmlformats.org/officeDocument/2006/relationships/hyperlink" Target="http://www.corning.com/worldwide/en/products/life-sciences/resources/brands/falcon-brand-products.html" TargetMode="External"/><Relationship Id="rId2809" Type="http://schemas.openxmlformats.org/officeDocument/2006/relationships/hyperlink" Target="http://www.corning.com/worldwide/en/products/life-sciences/resources/brands/axygen-brand-products.html" TargetMode="External"/><Relationship Id="rId4164" Type="http://schemas.openxmlformats.org/officeDocument/2006/relationships/hyperlink" Target="http://catalog2.corning.com/LifeSciences/en-GB/shopping/index.aspx" TargetMode="External"/><Relationship Id="rId5215" Type="http://schemas.openxmlformats.org/officeDocument/2006/relationships/hyperlink" Target="http://catalog2.corning.com/LifeSciences/en-GB/shopping/index.aspx" TargetMode="External"/><Relationship Id="rId8785" Type="http://schemas.openxmlformats.org/officeDocument/2006/relationships/hyperlink" Target="http://catalog2.corning.com/LifeSciences/en-GB/shopping/index.aspx" TargetMode="External"/><Relationship Id="rId3180" Type="http://schemas.openxmlformats.org/officeDocument/2006/relationships/hyperlink" Target="http://catalog2.corning.com/LifeSciences/en-GB/shopping/index.aspx" TargetMode="External"/><Relationship Id="rId4231" Type="http://schemas.openxmlformats.org/officeDocument/2006/relationships/hyperlink" Target="http://catalog2.corning.com/LifeSciences/en-GB/shopping/index.aspx" TargetMode="External"/><Relationship Id="rId7387" Type="http://schemas.openxmlformats.org/officeDocument/2006/relationships/hyperlink" Target="http://catalog2.corning.com/LifeSciences/en-GB/shopping/index.aspx" TargetMode="External"/><Relationship Id="rId8438" Type="http://schemas.openxmlformats.org/officeDocument/2006/relationships/hyperlink" Target="http://catalog2.corning.com/LifeSciences/en-GB/shopping/index.aspx" TargetMode="External"/><Relationship Id="rId1825" Type="http://schemas.openxmlformats.org/officeDocument/2006/relationships/hyperlink" Target="http://www.corning.com/worldwide/en/products/life-sciences/resources/brands/falcon-brand-products.html" TargetMode="External"/><Relationship Id="rId8852" Type="http://schemas.openxmlformats.org/officeDocument/2006/relationships/hyperlink" Target="http://catalog2.corning.com/LifeSciences/en-GB/shopping/index.aspx" TargetMode="External"/><Relationship Id="rId3997" Type="http://schemas.openxmlformats.org/officeDocument/2006/relationships/hyperlink" Target="http://catalog2.corning.com/LifeSciences/en-GB/shopping/index.aspx" TargetMode="External"/><Relationship Id="rId6056" Type="http://schemas.openxmlformats.org/officeDocument/2006/relationships/hyperlink" Target="http://catalog2.corning.com/LifeSciences/en-GB/shopping/index.aspx" TargetMode="External"/><Relationship Id="rId7454" Type="http://schemas.openxmlformats.org/officeDocument/2006/relationships/hyperlink" Target="http://catalog2.corning.com/LifeSciences/en-GB/shopping/index.aspx" TargetMode="External"/><Relationship Id="rId8505" Type="http://schemas.openxmlformats.org/officeDocument/2006/relationships/hyperlink" Target="http://catalog2.corning.com/LifeSciences/en-GB/shopping/index.aspx" TargetMode="External"/><Relationship Id="rId2599" Type="http://schemas.openxmlformats.org/officeDocument/2006/relationships/hyperlink" Target="http://www.corning.com/worldwide/en/products/life-sciences/resources/brands/axygen-brand-products.html" TargetMode="External"/><Relationship Id="rId6470" Type="http://schemas.openxmlformats.org/officeDocument/2006/relationships/hyperlink" Target="http://catalog2.corning.com/LifeSciences/en-GB/shopping/index.aspx" TargetMode="External"/><Relationship Id="rId7107" Type="http://schemas.openxmlformats.org/officeDocument/2006/relationships/hyperlink" Target="http://catalog2.corning.com/LifeSciences/en-GB/shopping/index.aspx" TargetMode="External"/><Relationship Id="rId7521" Type="http://schemas.openxmlformats.org/officeDocument/2006/relationships/hyperlink" Target="http://catalog2.corning.com/LifeSciences/en-GB/shopping/index.aspx" TargetMode="External"/><Relationship Id="rId985" Type="http://schemas.openxmlformats.org/officeDocument/2006/relationships/hyperlink" Target="http://catalog2.corning.com/LifeSciences/en-GB/shopping/index.aspx" TargetMode="External"/><Relationship Id="rId2666" Type="http://schemas.openxmlformats.org/officeDocument/2006/relationships/hyperlink" Target="http://www.corning.com/worldwide/en/products/life-sciences/resources/brands/axygen-brand-products.html" TargetMode="External"/><Relationship Id="rId3717" Type="http://schemas.openxmlformats.org/officeDocument/2006/relationships/hyperlink" Target="http://catalog2.corning.com/LifeSciences/en-GB/shopping/index.aspx" TargetMode="External"/><Relationship Id="rId5072" Type="http://schemas.openxmlformats.org/officeDocument/2006/relationships/hyperlink" Target="http://catalog2.corning.com/LifeSciences/en-GB/shopping/index.aspx" TargetMode="External"/><Relationship Id="rId6123" Type="http://schemas.openxmlformats.org/officeDocument/2006/relationships/hyperlink" Target="http://catalog2.corning.com/LifeSciences/en-GB/shopping/index.aspx" TargetMode="External"/><Relationship Id="rId9279" Type="http://schemas.openxmlformats.org/officeDocument/2006/relationships/hyperlink" Target="http://catalog2.corning.com/LifeSciences/en-GB/shopping/index.aspx" TargetMode="External"/><Relationship Id="rId638" Type="http://schemas.openxmlformats.org/officeDocument/2006/relationships/hyperlink" Target="http://catalog2.corning.com/LifeSciences/en-GB/shopping/index.aspx" TargetMode="External"/><Relationship Id="rId1268" Type="http://schemas.openxmlformats.org/officeDocument/2006/relationships/hyperlink" Target="http://catalog2.corning.com/LifeSciences/en-GB/shopping/index.aspx" TargetMode="External"/><Relationship Id="rId1682" Type="http://schemas.openxmlformats.org/officeDocument/2006/relationships/hyperlink" Target="http://www.corning.com/worldwide/en/products/life-sciences/resources/brands/falcon-brand-products.html" TargetMode="External"/><Relationship Id="rId2319" Type="http://schemas.openxmlformats.org/officeDocument/2006/relationships/hyperlink" Target="http://www.corning.com/worldwide/en/products/life-sciences/resources/brands/axygen-brand-products.html" TargetMode="External"/><Relationship Id="rId2733" Type="http://schemas.openxmlformats.org/officeDocument/2006/relationships/hyperlink" Target="http://www.corning.com/worldwide/en/products/life-sciences/resources/brands/axygen-brand-products.html" TargetMode="External"/><Relationship Id="rId5889" Type="http://schemas.openxmlformats.org/officeDocument/2006/relationships/hyperlink" Target="http://catalog2.corning.com/LifeSciences/en-GB/shopping/index.aspx" TargetMode="External"/><Relationship Id="rId8295" Type="http://schemas.openxmlformats.org/officeDocument/2006/relationships/hyperlink" Target="http://catalog2.corning.com/LifeSciences/en-GB/shopping/index.aspx" TargetMode="External"/><Relationship Id="rId9346" Type="http://schemas.openxmlformats.org/officeDocument/2006/relationships/hyperlink" Target="http://catalog2.corning.com/LifeSciences/en-GB/shopping/index.aspx" TargetMode="External"/><Relationship Id="rId705" Type="http://schemas.openxmlformats.org/officeDocument/2006/relationships/hyperlink" Target="http://catalog2.corning.com/LifeSciences/en-GB/shopping/index.aspx" TargetMode="External"/><Relationship Id="rId1335" Type="http://schemas.openxmlformats.org/officeDocument/2006/relationships/hyperlink" Target="http://catalog2.corning.com/LifeSciences/en-GB/shopping/index.aspx" TargetMode="External"/><Relationship Id="rId8362" Type="http://schemas.openxmlformats.org/officeDocument/2006/relationships/hyperlink" Target="http://catalog2.corning.com/LifeSciences/en-GB/shopping/index.aspx" TargetMode="External"/><Relationship Id="rId2800" Type="http://schemas.openxmlformats.org/officeDocument/2006/relationships/hyperlink" Target="http://www.corning.com/worldwide/en/products/life-sciences/resources/brands/axygen-brand-products.html" TargetMode="External"/><Relationship Id="rId5956" Type="http://schemas.openxmlformats.org/officeDocument/2006/relationships/hyperlink" Target="http://catalog2.corning.com/LifeSciences/en-GB/shopping/index.aspx" TargetMode="External"/><Relationship Id="rId8015" Type="http://schemas.openxmlformats.org/officeDocument/2006/relationships/hyperlink" Target="http://catalog2.corning.com/LifeSciences/en-GB/shopping/index.aspx" TargetMode="External"/><Relationship Id="rId41" Type="http://schemas.openxmlformats.org/officeDocument/2006/relationships/hyperlink" Target="http://catalog2.corning.com/LifeSciences/en-GB/shopping/index.aspx" TargetMode="External"/><Relationship Id="rId1402" Type="http://schemas.openxmlformats.org/officeDocument/2006/relationships/hyperlink" Target="http://catalog2.corning.com/LifeSciences/en-GB/shopping/index.aspx" TargetMode="External"/><Relationship Id="rId4558" Type="http://schemas.openxmlformats.org/officeDocument/2006/relationships/hyperlink" Target="http://catalog2.corning.com/LifeSciences/en-GB/shopping/index.aspx" TargetMode="External"/><Relationship Id="rId4972" Type="http://schemas.openxmlformats.org/officeDocument/2006/relationships/hyperlink" Target="http://catalog2.corning.com/LifeSciences/en-GB/shopping/index.aspx" TargetMode="External"/><Relationship Id="rId5609" Type="http://schemas.openxmlformats.org/officeDocument/2006/relationships/hyperlink" Target="http://catalog2.corning.com/LifeSciences/en-GB/shopping/index.aspx" TargetMode="External"/><Relationship Id="rId7031" Type="http://schemas.openxmlformats.org/officeDocument/2006/relationships/hyperlink" Target="http://catalog2.corning.com/LifeSciences/en-GB/shopping/index.aspx" TargetMode="External"/><Relationship Id="rId3574" Type="http://schemas.openxmlformats.org/officeDocument/2006/relationships/hyperlink" Target="http://catalog2.corning.com/LifeSciences/en-GB/shopping/index.aspx" TargetMode="External"/><Relationship Id="rId4625" Type="http://schemas.openxmlformats.org/officeDocument/2006/relationships/hyperlink" Target="http://catalog2.corning.com/LifeSciences/en-GB/shopping/index.aspx" TargetMode="External"/><Relationship Id="rId495" Type="http://schemas.openxmlformats.org/officeDocument/2006/relationships/hyperlink" Target="http://catalog2.corning.com/LifeSciences/en-GB/shopping/index.aspx" TargetMode="External"/><Relationship Id="rId2176" Type="http://schemas.openxmlformats.org/officeDocument/2006/relationships/hyperlink" Target="http://www.corning.com/worldwide/en/products/life-sciences/resources/brands/falcon-brand-products.html" TargetMode="External"/><Relationship Id="rId2590" Type="http://schemas.openxmlformats.org/officeDocument/2006/relationships/hyperlink" Target="http://www.corning.com/worldwide/en/products/life-sciences/resources/brands/axygen-brand-products.html" TargetMode="External"/><Relationship Id="rId3227" Type="http://schemas.openxmlformats.org/officeDocument/2006/relationships/hyperlink" Target="http://catalog2.corning.com/LifeSciences/en-GB/shopping/index.aspx" TargetMode="External"/><Relationship Id="rId3641" Type="http://schemas.openxmlformats.org/officeDocument/2006/relationships/hyperlink" Target="http://catalog2.corning.com/LifeSciences/en-GB/shopping/index.aspx" TargetMode="External"/><Relationship Id="rId6797" Type="http://schemas.openxmlformats.org/officeDocument/2006/relationships/hyperlink" Target="http://catalog2.corning.com/LifeSciences/en-GB/shopping/index.aspx" TargetMode="External"/><Relationship Id="rId7848" Type="http://schemas.openxmlformats.org/officeDocument/2006/relationships/hyperlink" Target="http://catalog2.corning.com/LifeSciences/en-GB/shopping/index.aspx" TargetMode="External"/><Relationship Id="rId148" Type="http://schemas.openxmlformats.org/officeDocument/2006/relationships/hyperlink" Target="http://catalog2.corning.com/LifeSciences/en-GB/shopping/index.aspx" TargetMode="External"/><Relationship Id="rId562" Type="http://schemas.openxmlformats.org/officeDocument/2006/relationships/hyperlink" Target="http://catalog2.corning.com/LifeSciences/en-GB/shopping/index.aspx" TargetMode="External"/><Relationship Id="rId1192" Type="http://schemas.openxmlformats.org/officeDocument/2006/relationships/hyperlink" Target="http://catalog2.corning.com/LifeSciences/en-GB/shopping/index.aspx" TargetMode="External"/><Relationship Id="rId2243" Type="http://schemas.openxmlformats.org/officeDocument/2006/relationships/hyperlink" Target="http://www.corning.com/worldwide/en/products/life-sciences/resources/brands/falcon-brand-products.html" TargetMode="External"/><Relationship Id="rId5399" Type="http://schemas.openxmlformats.org/officeDocument/2006/relationships/hyperlink" Target="http://catalog2.corning.com/LifeSciences/en-GB/shopping/index.aspx" TargetMode="External"/><Relationship Id="rId6864" Type="http://schemas.openxmlformats.org/officeDocument/2006/relationships/hyperlink" Target="http://catalog2.corning.com/LifeSciences/en-GB/shopping/index.aspx" TargetMode="External"/><Relationship Id="rId7915" Type="http://schemas.openxmlformats.org/officeDocument/2006/relationships/hyperlink" Target="http://catalog2.corning.com/LifeSciences/en-GB/shopping/index.aspx" TargetMode="External"/><Relationship Id="rId9270" Type="http://schemas.openxmlformats.org/officeDocument/2006/relationships/hyperlink" Target="http://catalog2.corning.com/LifeSciences/en-GB/shopping/index.aspx" TargetMode="External"/><Relationship Id="rId215" Type="http://schemas.openxmlformats.org/officeDocument/2006/relationships/hyperlink" Target="http://catalog2.corning.com/LifeSciences/en-GB/shopping/index.aspx" TargetMode="External"/><Relationship Id="rId2310" Type="http://schemas.openxmlformats.org/officeDocument/2006/relationships/hyperlink" Target="http://www.corning.com/worldwide/en/products/life-sciences/resources/brands/axygen-brand-products.html" TargetMode="External"/><Relationship Id="rId5466" Type="http://schemas.openxmlformats.org/officeDocument/2006/relationships/hyperlink" Target="http://catalog2.corning.com/LifeSciences/en-GB/shopping/index.aspx" TargetMode="External"/><Relationship Id="rId6517" Type="http://schemas.openxmlformats.org/officeDocument/2006/relationships/hyperlink" Target="http://catalog2.corning.com/LifeSciences/en-GB/shopping/index.aspx" TargetMode="External"/><Relationship Id="rId4068" Type="http://schemas.openxmlformats.org/officeDocument/2006/relationships/hyperlink" Target="http://catalog2.corning.com/LifeSciences/en-GB/shopping/index.aspx" TargetMode="External"/><Relationship Id="rId4482" Type="http://schemas.openxmlformats.org/officeDocument/2006/relationships/hyperlink" Target="http://catalog2.corning.com/LifeSciences/en-GB/shopping/index.aspx" TargetMode="External"/><Relationship Id="rId5119" Type="http://schemas.openxmlformats.org/officeDocument/2006/relationships/hyperlink" Target="http://catalog2.corning.com/LifeSciences/en-GB/shopping/index.aspx" TargetMode="External"/><Relationship Id="rId5880" Type="http://schemas.openxmlformats.org/officeDocument/2006/relationships/hyperlink" Target="http://catalog2.corning.com/LifeSciences/en-GB/shopping/index.aspx" TargetMode="External"/><Relationship Id="rId6931" Type="http://schemas.openxmlformats.org/officeDocument/2006/relationships/hyperlink" Target="http://catalog2.corning.com/LifeSciences/en-GB/shopping/index.aspx" TargetMode="External"/><Relationship Id="rId3084" Type="http://schemas.openxmlformats.org/officeDocument/2006/relationships/hyperlink" Target="http://catalog2.corning.com/LifeSciences/en-GB/shopping/index.aspx" TargetMode="External"/><Relationship Id="rId4135" Type="http://schemas.openxmlformats.org/officeDocument/2006/relationships/hyperlink" Target="http://catalog2.corning.com/LifeSciences/en-GB/shopping/index.aspx" TargetMode="External"/><Relationship Id="rId5533" Type="http://schemas.openxmlformats.org/officeDocument/2006/relationships/hyperlink" Target="http://catalog2.corning.com/LifeSciences/en-GB/shopping/index.aspx" TargetMode="External"/><Relationship Id="rId8689" Type="http://schemas.openxmlformats.org/officeDocument/2006/relationships/hyperlink" Target="http://catalog2.corning.com/LifeSciences/en-GB/shopping/index.aspx" TargetMode="External"/><Relationship Id="rId1729" Type="http://schemas.openxmlformats.org/officeDocument/2006/relationships/hyperlink" Target="http://www.corning.com/worldwide/en/products/life-sciences/resources/brands/falcon-brand-products.html" TargetMode="External"/><Relationship Id="rId5600" Type="http://schemas.openxmlformats.org/officeDocument/2006/relationships/hyperlink" Target="http://catalog2.corning.com/LifeSciences/en-GB/shopping/index.aspx" TargetMode="External"/><Relationship Id="rId8756" Type="http://schemas.openxmlformats.org/officeDocument/2006/relationships/hyperlink" Target="http://catalog2.corning.com/LifeSciences/en-GB/shopping/index.aspx" TargetMode="External"/><Relationship Id="rId3151" Type="http://schemas.openxmlformats.org/officeDocument/2006/relationships/hyperlink" Target="http://catalog2.corning.com/LifeSciences/en-GB/shopping/index.aspx" TargetMode="External"/><Relationship Id="rId4202" Type="http://schemas.openxmlformats.org/officeDocument/2006/relationships/hyperlink" Target="http://catalog2.corning.com/LifeSciences/en-GB/shopping/index.aspx" TargetMode="External"/><Relationship Id="rId7358" Type="http://schemas.openxmlformats.org/officeDocument/2006/relationships/hyperlink" Target="http://catalog2.corning.com/LifeSciences/en-GB/shopping/index.aspx" TargetMode="External"/><Relationship Id="rId7772" Type="http://schemas.openxmlformats.org/officeDocument/2006/relationships/hyperlink" Target="http://catalog2.corning.com/LifeSciences/en-GB/shopping/index.aspx" TargetMode="External"/><Relationship Id="rId8409" Type="http://schemas.openxmlformats.org/officeDocument/2006/relationships/hyperlink" Target="http://catalog2.corning.com/LifeSciences/en-GB/shopping/index.aspx" TargetMode="External"/><Relationship Id="rId8823" Type="http://schemas.openxmlformats.org/officeDocument/2006/relationships/hyperlink" Target="http://catalog2.corning.com/LifeSciences/en-GB/shopping/index.aspx" TargetMode="External"/><Relationship Id="rId3968" Type="http://schemas.openxmlformats.org/officeDocument/2006/relationships/hyperlink" Target="http://catalog2.corning.com/LifeSciences/en-GB/shopping/index.aspx" TargetMode="External"/><Relationship Id="rId6374" Type="http://schemas.openxmlformats.org/officeDocument/2006/relationships/hyperlink" Target="http://catalog2.corning.com/LifeSciences/en-GB/shopping/index.aspx" TargetMode="External"/><Relationship Id="rId7425" Type="http://schemas.openxmlformats.org/officeDocument/2006/relationships/hyperlink" Target="http://catalog2.corning.com/LifeSciences/en-GB/shopping/index.aspx" TargetMode="External"/><Relationship Id="rId5" Type="http://schemas.openxmlformats.org/officeDocument/2006/relationships/hyperlink" Target="http://catalog2.corning.com/LifeSciences/en-GB/shopping/index.aspx" TargetMode="External"/><Relationship Id="rId889" Type="http://schemas.openxmlformats.org/officeDocument/2006/relationships/hyperlink" Target="http://catalog2.corning.com/LifeSciences/en-GB/shopping/index.aspx" TargetMode="External"/><Relationship Id="rId5390" Type="http://schemas.openxmlformats.org/officeDocument/2006/relationships/hyperlink" Target="http://catalog2.corning.com/LifeSciences/en-GB/shopping/index.aspx" TargetMode="External"/><Relationship Id="rId6027" Type="http://schemas.openxmlformats.org/officeDocument/2006/relationships/hyperlink" Target="http://catalog2.corning.com/LifeSciences/en-GB/shopping/index.aspx" TargetMode="External"/><Relationship Id="rId6441" Type="http://schemas.openxmlformats.org/officeDocument/2006/relationships/hyperlink" Target="http://catalog2.corning.com/LifeSciences/en-GB/shopping/index.aspx" TargetMode="External"/><Relationship Id="rId1586" Type="http://schemas.openxmlformats.org/officeDocument/2006/relationships/hyperlink" Target="http://catalog2.corning.com/LifeSciences/en-GB/shopping/index.aspx" TargetMode="External"/><Relationship Id="rId2984" Type="http://schemas.openxmlformats.org/officeDocument/2006/relationships/hyperlink" Target="http://catalog2.corning.com/LifeSciences/en-GB/shopping/index.aspx" TargetMode="External"/><Relationship Id="rId5043" Type="http://schemas.openxmlformats.org/officeDocument/2006/relationships/hyperlink" Target="http://catalog2.corning.com/LifeSciences/en-GB/shopping/index.aspx" TargetMode="External"/><Relationship Id="rId8199" Type="http://schemas.openxmlformats.org/officeDocument/2006/relationships/hyperlink" Target="http://catalog2.corning.com/LifeSciences/en-GB/shopping/index.aspx" TargetMode="External"/><Relationship Id="rId609" Type="http://schemas.openxmlformats.org/officeDocument/2006/relationships/hyperlink" Target="http://catalog2.corning.com/LifeSciences/en-GB/shopping/index.aspx" TargetMode="External"/><Relationship Id="rId956" Type="http://schemas.openxmlformats.org/officeDocument/2006/relationships/hyperlink" Target="http://catalog2.corning.com/LifeSciences/en-GB/shopping/index.aspx" TargetMode="External"/><Relationship Id="rId1239" Type="http://schemas.openxmlformats.org/officeDocument/2006/relationships/hyperlink" Target="http://catalog2.corning.com/LifeSciences/en-GB/shopping/index.aspx" TargetMode="External"/><Relationship Id="rId2637" Type="http://schemas.openxmlformats.org/officeDocument/2006/relationships/hyperlink" Target="http://www.corning.com/worldwide/en/products/life-sciences/resources/brands/axygen-brand-products.html" TargetMode="External"/><Relationship Id="rId5110" Type="http://schemas.openxmlformats.org/officeDocument/2006/relationships/hyperlink" Target="http://catalog2.corning.com/LifeSciences/en-GB/shopping/index.aspx" TargetMode="External"/><Relationship Id="rId8266" Type="http://schemas.openxmlformats.org/officeDocument/2006/relationships/hyperlink" Target="http://catalog2.corning.com/LifeSciences/en-GB/shopping/index.aspx" TargetMode="External"/><Relationship Id="rId9317" Type="http://schemas.openxmlformats.org/officeDocument/2006/relationships/hyperlink" Target="http://catalog2.corning.com/LifeSciences/en-GB/shopping/index.aspx" TargetMode="External"/><Relationship Id="rId1653" Type="http://schemas.openxmlformats.org/officeDocument/2006/relationships/hyperlink" Target="http://catalog2.corning.com/LifeSciences/en-GB/shopping/index.aspx" TargetMode="External"/><Relationship Id="rId2704" Type="http://schemas.openxmlformats.org/officeDocument/2006/relationships/hyperlink" Target="http://www.corning.com/worldwide/en/products/life-sciences/resources/brands/axygen-brand-products.html" TargetMode="External"/><Relationship Id="rId8680" Type="http://schemas.openxmlformats.org/officeDocument/2006/relationships/hyperlink" Target="http://catalog2.corning.com/LifeSciences/en-GB/shopping/index.aspx" TargetMode="External"/><Relationship Id="rId1306" Type="http://schemas.openxmlformats.org/officeDocument/2006/relationships/hyperlink" Target="http://catalog2.corning.com/LifeSciences/en-GB/shopping/index.aspx" TargetMode="External"/><Relationship Id="rId1720" Type="http://schemas.openxmlformats.org/officeDocument/2006/relationships/hyperlink" Target="http://www.corning.com/worldwide/en/products/life-sciences/resources/brands/falcon-brand-products.html" TargetMode="External"/><Relationship Id="rId4876" Type="http://schemas.openxmlformats.org/officeDocument/2006/relationships/hyperlink" Target="http://catalog2.corning.com/LifeSciences/en-GB/shopping/index.aspx" TargetMode="External"/><Relationship Id="rId5927" Type="http://schemas.openxmlformats.org/officeDocument/2006/relationships/hyperlink" Target="http://catalog2.corning.com/LifeSciences/en-GB/shopping/index.aspx" TargetMode="External"/><Relationship Id="rId7282" Type="http://schemas.openxmlformats.org/officeDocument/2006/relationships/hyperlink" Target="http://catalog2.corning.com/LifeSciences/en-GB/shopping/index.aspx" TargetMode="External"/><Relationship Id="rId8333" Type="http://schemas.openxmlformats.org/officeDocument/2006/relationships/hyperlink" Target="http://catalog2.corning.com/LifeSciences/en-GB/shopping/index.aspx" TargetMode="External"/><Relationship Id="rId12" Type="http://schemas.openxmlformats.org/officeDocument/2006/relationships/hyperlink" Target="http://catalog2.corning.com/LifeSciences/en-GB/shopping/index.aspx" TargetMode="External"/><Relationship Id="rId3478" Type="http://schemas.openxmlformats.org/officeDocument/2006/relationships/hyperlink" Target="http://catalog2.corning.com/LifeSciences/en-GB/shopping/index.aspx" TargetMode="External"/><Relationship Id="rId3892" Type="http://schemas.openxmlformats.org/officeDocument/2006/relationships/hyperlink" Target="http://catalog2.corning.com/LifeSciences/en-GB/shopping/index.aspx" TargetMode="External"/><Relationship Id="rId4529" Type="http://schemas.openxmlformats.org/officeDocument/2006/relationships/hyperlink" Target="http://catalog2.corning.com/LifeSciences/en-GB/shopping/index.aspx" TargetMode="External"/><Relationship Id="rId4943" Type="http://schemas.openxmlformats.org/officeDocument/2006/relationships/hyperlink" Target="http://catalog2.corning.com/LifeSciences/en-GB/shopping/index.aspx" TargetMode="External"/><Relationship Id="rId8400" Type="http://schemas.openxmlformats.org/officeDocument/2006/relationships/hyperlink" Target="http://catalog2.corning.com/LifeSciences/en-GB/shopping/index.aspx" TargetMode="External"/><Relationship Id="rId399" Type="http://schemas.openxmlformats.org/officeDocument/2006/relationships/hyperlink" Target="http://catalog2.corning.com/LifeSciences/en-GB/shopping/index.aspx" TargetMode="External"/><Relationship Id="rId2494" Type="http://schemas.openxmlformats.org/officeDocument/2006/relationships/hyperlink" Target="http://www.corning.com/worldwide/en/products/life-sciences/resources/brands/axygen-brand-products.html" TargetMode="External"/><Relationship Id="rId3545" Type="http://schemas.openxmlformats.org/officeDocument/2006/relationships/hyperlink" Target="http://catalog2.corning.com/LifeSciences/en-GB/shopping/index.aspx" TargetMode="External"/><Relationship Id="rId7002" Type="http://schemas.openxmlformats.org/officeDocument/2006/relationships/hyperlink" Target="http://catalog2.corning.com/LifeSciences/en-GB/shopping/index.aspx" TargetMode="External"/><Relationship Id="rId466" Type="http://schemas.openxmlformats.org/officeDocument/2006/relationships/hyperlink" Target="http://catalog2.corning.com/LifeSciences/en-GB/shopping/index.aspx" TargetMode="External"/><Relationship Id="rId880" Type="http://schemas.openxmlformats.org/officeDocument/2006/relationships/hyperlink" Target="http://catalog2.corning.com/LifeSciences/en-GB/shopping/index.aspx" TargetMode="External"/><Relationship Id="rId1096" Type="http://schemas.openxmlformats.org/officeDocument/2006/relationships/hyperlink" Target="http://catalog2.corning.com/LifeSciences/en-GB/shopping/index.aspx" TargetMode="External"/><Relationship Id="rId2147" Type="http://schemas.openxmlformats.org/officeDocument/2006/relationships/hyperlink" Target="http://www.corning.com/worldwide/en/products/life-sciences/resources/brands/falcon-brand-products.html" TargetMode="External"/><Relationship Id="rId2561" Type="http://schemas.openxmlformats.org/officeDocument/2006/relationships/hyperlink" Target="http://www.corning.com/worldwide/en/products/life-sciences/resources/brands/axygen-brand-products.html" TargetMode="External"/><Relationship Id="rId9174" Type="http://schemas.openxmlformats.org/officeDocument/2006/relationships/hyperlink" Target="http://catalog2.corning.com/LifeSciences/en-GB/shopping/index.aspx" TargetMode="External"/><Relationship Id="rId119" Type="http://schemas.openxmlformats.org/officeDocument/2006/relationships/hyperlink" Target="http://catalog2.corning.com/LifeSciences/en-GB/shopping/index.aspx" TargetMode="External"/><Relationship Id="rId533" Type="http://schemas.openxmlformats.org/officeDocument/2006/relationships/hyperlink" Target="http://catalog2.corning.com/LifeSciences/en-GB/shopping/index.aspx" TargetMode="External"/><Relationship Id="rId1163" Type="http://schemas.openxmlformats.org/officeDocument/2006/relationships/hyperlink" Target="http://catalog2.corning.com/LifeSciences/en-GB/shopping/index.aspx" TargetMode="External"/><Relationship Id="rId2214" Type="http://schemas.openxmlformats.org/officeDocument/2006/relationships/hyperlink" Target="http://www.corning.com/worldwide/en/products/life-sciences/resources/brands/falcon-brand-products.html" TargetMode="External"/><Relationship Id="rId3612" Type="http://schemas.openxmlformats.org/officeDocument/2006/relationships/hyperlink" Target="http://catalog2.corning.com/LifeSciences/en-GB/shopping/index.aspx" TargetMode="External"/><Relationship Id="rId6768" Type="http://schemas.openxmlformats.org/officeDocument/2006/relationships/hyperlink" Target="http://catalog2.corning.com/LifeSciences/en-GB/shopping/index.aspx" TargetMode="External"/><Relationship Id="rId7819" Type="http://schemas.openxmlformats.org/officeDocument/2006/relationships/hyperlink" Target="http://catalog2.corning.com/LifeSciences/en-GB/shopping/index.aspx" TargetMode="External"/><Relationship Id="rId8190" Type="http://schemas.openxmlformats.org/officeDocument/2006/relationships/hyperlink" Target="http://catalog2.corning.com/LifeSciences/en-GB/shopping/index.aspx" TargetMode="External"/><Relationship Id="rId9241" Type="http://schemas.openxmlformats.org/officeDocument/2006/relationships/hyperlink" Target="http://catalog2.corning.com/LifeSciences/en-GB/shopping/index.aspx" TargetMode="External"/><Relationship Id="rId5784" Type="http://schemas.openxmlformats.org/officeDocument/2006/relationships/hyperlink" Target="http://catalog2.corning.com/LifeSciences/en-GB/shopping/index.aspx" TargetMode="External"/><Relationship Id="rId6835" Type="http://schemas.openxmlformats.org/officeDocument/2006/relationships/hyperlink" Target="http://catalog2.corning.com/LifeSciences/en-GB/shopping/index.aspx" TargetMode="External"/><Relationship Id="rId600" Type="http://schemas.openxmlformats.org/officeDocument/2006/relationships/hyperlink" Target="http://catalog2.corning.com/LifeSciences/en-GB/shopping/index.aspx" TargetMode="External"/><Relationship Id="rId1230" Type="http://schemas.openxmlformats.org/officeDocument/2006/relationships/hyperlink" Target="http://catalog2.corning.com/LifeSciences/en-GB/shopping/index.aspx" TargetMode="External"/><Relationship Id="rId4386" Type="http://schemas.openxmlformats.org/officeDocument/2006/relationships/hyperlink" Target="http://catalog2.corning.com/LifeSciences/en-GB/shopping/index.aspx" TargetMode="External"/><Relationship Id="rId5437" Type="http://schemas.openxmlformats.org/officeDocument/2006/relationships/hyperlink" Target="http://catalog2.corning.com/LifeSciences/en-GB/shopping/index.aspx" TargetMode="External"/><Relationship Id="rId5851" Type="http://schemas.openxmlformats.org/officeDocument/2006/relationships/hyperlink" Target="http://catalog2.corning.com/LifeSciences/en-GB/shopping/index.aspx" TargetMode="External"/><Relationship Id="rId6902" Type="http://schemas.openxmlformats.org/officeDocument/2006/relationships/hyperlink" Target="http://catalog2.corning.com/LifeSciences/en-GB/shopping/index.aspx" TargetMode="External"/><Relationship Id="rId4039" Type="http://schemas.openxmlformats.org/officeDocument/2006/relationships/hyperlink" Target="http://catalog2.corning.com/LifeSciences/en-GB/shopping/index.aspx" TargetMode="External"/><Relationship Id="rId4453" Type="http://schemas.openxmlformats.org/officeDocument/2006/relationships/hyperlink" Target="http://catalog2.corning.com/LifeSciences/en-GB/shopping/index.aspx" TargetMode="External"/><Relationship Id="rId5504" Type="http://schemas.openxmlformats.org/officeDocument/2006/relationships/hyperlink" Target="http://catalog2.corning.com/LifeSciences/en-GB/shopping/index.aspx" TargetMode="External"/><Relationship Id="rId3055" Type="http://schemas.openxmlformats.org/officeDocument/2006/relationships/hyperlink" Target="http://catalog2.corning.com/LifeSciences/en-GB/shopping/index.aspx" TargetMode="External"/><Relationship Id="rId4106" Type="http://schemas.openxmlformats.org/officeDocument/2006/relationships/hyperlink" Target="http://catalog2.corning.com/LifeSciences/en-GB/shopping/index.aspx" TargetMode="External"/><Relationship Id="rId4520" Type="http://schemas.openxmlformats.org/officeDocument/2006/relationships/hyperlink" Target="http://catalog2.corning.com/LifeSciences/en-GB/shopping/index.aspx" TargetMode="External"/><Relationship Id="rId7676" Type="http://schemas.openxmlformats.org/officeDocument/2006/relationships/hyperlink" Target="http://catalog2.corning.com/LifeSciences/en-GB/shopping/index.aspx" TargetMode="External"/><Relationship Id="rId8727" Type="http://schemas.openxmlformats.org/officeDocument/2006/relationships/hyperlink" Target="http://catalog2.corning.com/LifeSciences/en-GB/shopping/index.aspx" TargetMode="External"/><Relationship Id="rId390" Type="http://schemas.openxmlformats.org/officeDocument/2006/relationships/hyperlink" Target="http://catalog2.corning.com/LifeSciences/en-GB/shopping/index.aspx" TargetMode="External"/><Relationship Id="rId2071" Type="http://schemas.openxmlformats.org/officeDocument/2006/relationships/hyperlink" Target="http://www.corning.com/worldwide/en/products/life-sciences/resources/brands/falcon-brand-products.html" TargetMode="External"/><Relationship Id="rId3122" Type="http://schemas.openxmlformats.org/officeDocument/2006/relationships/hyperlink" Target="http://catalog2.corning.com/LifeSciences/en-GB/shopping/index.aspx" TargetMode="External"/><Relationship Id="rId6278" Type="http://schemas.openxmlformats.org/officeDocument/2006/relationships/hyperlink" Target="http://catalog2.corning.com/LifeSciences/en-GB/shopping/index.aspx" TargetMode="External"/><Relationship Id="rId6692" Type="http://schemas.openxmlformats.org/officeDocument/2006/relationships/hyperlink" Target="http://catalog2.corning.com/LifeSciences/en-GB/shopping/index.aspx" TargetMode="External"/><Relationship Id="rId7329" Type="http://schemas.openxmlformats.org/officeDocument/2006/relationships/hyperlink" Target="http://catalog2.corning.com/LifeSciences/en-GB/shopping/index.aspx" TargetMode="External"/><Relationship Id="rId5294" Type="http://schemas.openxmlformats.org/officeDocument/2006/relationships/hyperlink" Target="http://catalog2.corning.com/LifeSciences/en-GB/shopping/index.aspx" TargetMode="External"/><Relationship Id="rId6345" Type="http://schemas.openxmlformats.org/officeDocument/2006/relationships/hyperlink" Target="http://catalog2.corning.com/LifeSciences/en-GB/shopping/index.aspx" TargetMode="External"/><Relationship Id="rId7743" Type="http://schemas.openxmlformats.org/officeDocument/2006/relationships/hyperlink" Target="http://catalog2.corning.com/LifeSciences/en-GB/shopping/index.aspx" TargetMode="External"/><Relationship Id="rId110" Type="http://schemas.openxmlformats.org/officeDocument/2006/relationships/hyperlink" Target="http://catalog2.corning.com/LifeSciences/en-GB/shopping/index.aspx" TargetMode="External"/><Relationship Id="rId2888" Type="http://schemas.openxmlformats.org/officeDocument/2006/relationships/hyperlink" Target="http://www.corning.com/worldwide/en/products/life-sciences/resources/brands/axygen-brand-products.html" TargetMode="External"/><Relationship Id="rId3939" Type="http://schemas.openxmlformats.org/officeDocument/2006/relationships/hyperlink" Target="http://catalog2.corning.com/LifeSciences/en-GB/shopping/index.aspx" TargetMode="External"/><Relationship Id="rId7810" Type="http://schemas.openxmlformats.org/officeDocument/2006/relationships/hyperlink" Target="http://catalog2.corning.com/LifeSciences/en-GB/shopping/index.aspx" TargetMode="External"/><Relationship Id="rId2955" Type="http://schemas.openxmlformats.org/officeDocument/2006/relationships/hyperlink" Target="http://www.corning.com/worldwide/en/products/life-sciences/resources/brands/axygen-brand-products.html" TargetMode="External"/><Relationship Id="rId5361" Type="http://schemas.openxmlformats.org/officeDocument/2006/relationships/hyperlink" Target="http://catalog2.corning.com/LifeSciences/en-GB/shopping/index.aspx" TargetMode="External"/><Relationship Id="rId6412" Type="http://schemas.openxmlformats.org/officeDocument/2006/relationships/hyperlink" Target="http://catalog2.corning.com/LifeSciences/en-GB/shopping/index.aspx" TargetMode="External"/><Relationship Id="rId927" Type="http://schemas.openxmlformats.org/officeDocument/2006/relationships/hyperlink" Target="http://catalog2.corning.com/LifeSciences/en-GB/shopping/index.aspx" TargetMode="External"/><Relationship Id="rId1557" Type="http://schemas.openxmlformats.org/officeDocument/2006/relationships/hyperlink" Target="http://catalog2.corning.com/LifeSciences/en-GB/shopping/index.aspx" TargetMode="External"/><Relationship Id="rId1971" Type="http://schemas.openxmlformats.org/officeDocument/2006/relationships/hyperlink" Target="http://www.corning.com/worldwide/en/products/life-sciences/resources/brands/falcon-brand-products.html" TargetMode="External"/><Relationship Id="rId2608" Type="http://schemas.openxmlformats.org/officeDocument/2006/relationships/hyperlink" Target="http://www.corning.com/worldwide/en/products/life-sciences/resources/brands/axygen-brand-products.html" TargetMode="External"/><Relationship Id="rId5014" Type="http://schemas.openxmlformats.org/officeDocument/2006/relationships/hyperlink" Target="http://catalog2.corning.com/LifeSciences/en-GB/shopping/index.aspx" TargetMode="External"/><Relationship Id="rId8584" Type="http://schemas.openxmlformats.org/officeDocument/2006/relationships/hyperlink" Target="http://catalog2.corning.com/LifeSciences/en-GB/shopping/index.aspx" TargetMode="External"/><Relationship Id="rId1624" Type="http://schemas.openxmlformats.org/officeDocument/2006/relationships/hyperlink" Target="http://catalog2.corning.com/LifeSciences/en-GB/shopping/index.aspx" TargetMode="External"/><Relationship Id="rId4030" Type="http://schemas.openxmlformats.org/officeDocument/2006/relationships/hyperlink" Target="http://catalog2.corning.com/LifeSciences/en-GB/shopping/index.aspx" TargetMode="External"/><Relationship Id="rId7186" Type="http://schemas.openxmlformats.org/officeDocument/2006/relationships/hyperlink" Target="http://catalog2.corning.com/LifeSciences/en-GB/shopping/index.aspx" TargetMode="External"/><Relationship Id="rId8237" Type="http://schemas.openxmlformats.org/officeDocument/2006/relationships/hyperlink" Target="http://catalog2.corning.com/LifeSciences/en-GB/shopping/index.aspx" TargetMode="External"/><Relationship Id="rId8651" Type="http://schemas.openxmlformats.org/officeDocument/2006/relationships/hyperlink" Target="http://catalog2.corning.com/LifeSciences/en-GB/shopping/index.aspx" TargetMode="External"/><Relationship Id="rId3796" Type="http://schemas.openxmlformats.org/officeDocument/2006/relationships/hyperlink" Target="http://catalog2.corning.com/LifeSciences/en-GB/shopping/index.aspx" TargetMode="External"/><Relationship Id="rId7253" Type="http://schemas.openxmlformats.org/officeDocument/2006/relationships/hyperlink" Target="http://catalog2.corning.com/LifeSciences/en-GB/shopping/index.aspx" TargetMode="External"/><Relationship Id="rId8304" Type="http://schemas.openxmlformats.org/officeDocument/2006/relationships/hyperlink" Target="http://catalog2.corning.com/LifeSciences/en-GB/shopping/index.aspx" TargetMode="External"/><Relationship Id="rId2398" Type="http://schemas.openxmlformats.org/officeDocument/2006/relationships/hyperlink" Target="http://www.corning.com/worldwide/en/products/life-sciences/resources/brands/axygen-brand-products.html" TargetMode="External"/><Relationship Id="rId3449" Type="http://schemas.openxmlformats.org/officeDocument/2006/relationships/hyperlink" Target="http://catalog2.corning.com/LifeSciences/en-GB/shopping/index.aspx" TargetMode="External"/><Relationship Id="rId4847" Type="http://schemas.openxmlformats.org/officeDocument/2006/relationships/hyperlink" Target="http://catalog2.corning.com/LifeSciences/en-GB/shopping/index.aspx" TargetMode="External"/><Relationship Id="rId7320" Type="http://schemas.openxmlformats.org/officeDocument/2006/relationships/hyperlink" Target="http://catalog2.corning.com/LifeSciences/en-GB/shopping/index.aspx" TargetMode="External"/><Relationship Id="rId3863" Type="http://schemas.openxmlformats.org/officeDocument/2006/relationships/hyperlink" Target="http://catalog2.corning.com/LifeSciences/en-GB/shopping/index.aspx" TargetMode="External"/><Relationship Id="rId4914" Type="http://schemas.openxmlformats.org/officeDocument/2006/relationships/hyperlink" Target="http://catalog2.corning.com/LifeSciences/en-GB/shopping/index.aspx" TargetMode="External"/><Relationship Id="rId9078" Type="http://schemas.openxmlformats.org/officeDocument/2006/relationships/hyperlink" Target="http://catalog2.corning.com/LifeSciences/en-GB/shopping/index.aspx" TargetMode="External"/><Relationship Id="rId784" Type="http://schemas.openxmlformats.org/officeDocument/2006/relationships/hyperlink" Target="http://catalog2.corning.com/LifeSciences/en-GB/shopping/index.aspx" TargetMode="External"/><Relationship Id="rId1067" Type="http://schemas.openxmlformats.org/officeDocument/2006/relationships/hyperlink" Target="http://catalog2.corning.com/LifeSciences/en-GB/shopping/index.aspx" TargetMode="External"/><Relationship Id="rId2465" Type="http://schemas.openxmlformats.org/officeDocument/2006/relationships/hyperlink" Target="http://www.corning.com/worldwide/en/products/life-sciences/resources/brands/axygen-brand-products.html" TargetMode="External"/><Relationship Id="rId3516" Type="http://schemas.openxmlformats.org/officeDocument/2006/relationships/hyperlink" Target="http://catalog2.corning.com/LifeSciences/en-GB/shopping/index.aspx" TargetMode="External"/><Relationship Id="rId3930" Type="http://schemas.openxmlformats.org/officeDocument/2006/relationships/hyperlink" Target="http://catalog2.corning.com/LifeSciences/en-GB/shopping/index.aspx" TargetMode="External"/><Relationship Id="rId8094" Type="http://schemas.openxmlformats.org/officeDocument/2006/relationships/hyperlink" Target="http://catalog2.corning.com/LifeSciences/en-GB/shopping/index.aspx" TargetMode="External"/><Relationship Id="rId437" Type="http://schemas.openxmlformats.org/officeDocument/2006/relationships/hyperlink" Target="http://catalog2.corning.com/LifeSciences/en-GB/shopping/index.aspx" TargetMode="External"/><Relationship Id="rId851" Type="http://schemas.openxmlformats.org/officeDocument/2006/relationships/hyperlink" Target="http://catalog2.corning.com/LifeSciences/en-GB/shopping/index.aspx" TargetMode="External"/><Relationship Id="rId1481" Type="http://schemas.openxmlformats.org/officeDocument/2006/relationships/hyperlink" Target="http://catalog2.corning.com/LifeSciences/en-GB/shopping/index.aspx" TargetMode="External"/><Relationship Id="rId2118" Type="http://schemas.openxmlformats.org/officeDocument/2006/relationships/hyperlink" Target="http://www.corning.com/worldwide/en/products/life-sciences/resources/brands/falcon-brand-products.html" TargetMode="External"/><Relationship Id="rId2532" Type="http://schemas.openxmlformats.org/officeDocument/2006/relationships/hyperlink" Target="http://www.corning.com/worldwide/en/products/life-sciences/resources/brands/axygen-brand-products.html" TargetMode="External"/><Relationship Id="rId5688" Type="http://schemas.openxmlformats.org/officeDocument/2006/relationships/hyperlink" Target="http://catalog2.corning.com/LifeSciences/en-GB/shopping/index.aspx" TargetMode="External"/><Relationship Id="rId6739" Type="http://schemas.openxmlformats.org/officeDocument/2006/relationships/hyperlink" Target="http://catalog2.corning.com/LifeSciences/en-GB/shopping/index.aspx" TargetMode="External"/><Relationship Id="rId9145" Type="http://schemas.openxmlformats.org/officeDocument/2006/relationships/hyperlink" Target="http://catalog2.corning.com/LifeSciences/en-GB/shopping/index.aspx" TargetMode="External"/><Relationship Id="rId504" Type="http://schemas.openxmlformats.org/officeDocument/2006/relationships/hyperlink" Target="http://catalog2.corning.com/LifeSciences/en-GB/shopping/index.aspx" TargetMode="External"/><Relationship Id="rId1134" Type="http://schemas.openxmlformats.org/officeDocument/2006/relationships/hyperlink" Target="http://catalog2.corning.com/LifeSciences/en-GB/shopping/index.aspx" TargetMode="External"/><Relationship Id="rId5755" Type="http://schemas.openxmlformats.org/officeDocument/2006/relationships/hyperlink" Target="http://catalog2.corning.com/LifeSciences/en-GB/shopping/index.aspx" TargetMode="External"/><Relationship Id="rId6806" Type="http://schemas.openxmlformats.org/officeDocument/2006/relationships/hyperlink" Target="http://catalog2.corning.com/LifeSciences/en-GB/shopping/index.aspx" TargetMode="External"/><Relationship Id="rId8161" Type="http://schemas.openxmlformats.org/officeDocument/2006/relationships/hyperlink" Target="http://catalog2.corning.com/LifeSciences/en-GB/shopping/index.aspx" TargetMode="External"/><Relationship Id="rId9212" Type="http://schemas.openxmlformats.org/officeDocument/2006/relationships/hyperlink" Target="http://catalog2.corning.com/LifeSciences/en-GB/shopping/index.aspx" TargetMode="External"/><Relationship Id="rId1201" Type="http://schemas.openxmlformats.org/officeDocument/2006/relationships/hyperlink" Target="http://catalog2.corning.com/LifeSciences/en-GB/shopping/index.aspx" TargetMode="External"/><Relationship Id="rId4357" Type="http://schemas.openxmlformats.org/officeDocument/2006/relationships/hyperlink" Target="http://catalog2.corning.com/LifeSciences/en-GB/shopping/index.aspx" TargetMode="External"/><Relationship Id="rId4771" Type="http://schemas.openxmlformats.org/officeDocument/2006/relationships/hyperlink" Target="http://catalog2.corning.com/LifeSciences/en-GB/shopping/index.aspx" TargetMode="External"/><Relationship Id="rId5408" Type="http://schemas.openxmlformats.org/officeDocument/2006/relationships/hyperlink" Target="http://catalog2.corning.com/LifeSciences/en-GB/shopping/index.aspx" TargetMode="External"/><Relationship Id="rId3373" Type="http://schemas.openxmlformats.org/officeDocument/2006/relationships/hyperlink" Target="http://catalog2.corning.com/LifeSciences/en-GB/shopping/index.aspx" TargetMode="External"/><Relationship Id="rId4424" Type="http://schemas.openxmlformats.org/officeDocument/2006/relationships/hyperlink" Target="http://catalog2.corning.com/LifeSciences/en-GB/shopping/index.aspx" TargetMode="External"/><Relationship Id="rId5822" Type="http://schemas.openxmlformats.org/officeDocument/2006/relationships/hyperlink" Target="http://catalog2.corning.com/LifeSciences/en-GB/shopping/index.aspx" TargetMode="External"/><Relationship Id="rId8978" Type="http://schemas.openxmlformats.org/officeDocument/2006/relationships/hyperlink" Target="http://catalog2.corning.com/LifeSciences/en-GB/shopping/index.aspx" TargetMode="External"/><Relationship Id="rId294" Type="http://schemas.openxmlformats.org/officeDocument/2006/relationships/hyperlink" Target="http://catalog2.corning.com/LifeSciences/en-GB/shopping/index.aspx" TargetMode="External"/><Relationship Id="rId3026" Type="http://schemas.openxmlformats.org/officeDocument/2006/relationships/hyperlink" Target="http://catalog2.corning.com/LifeSciences/en-GB/shopping/index.aspx" TargetMode="External"/><Relationship Id="rId7994" Type="http://schemas.openxmlformats.org/officeDocument/2006/relationships/hyperlink" Target="http://catalog2.corning.com/LifeSciences/en-GB/shopping/index.aspx" TargetMode="External"/><Relationship Id="rId361" Type="http://schemas.openxmlformats.org/officeDocument/2006/relationships/hyperlink" Target="http://catalog2.corning.com/LifeSciences/en-GB/shopping/index.aspx" TargetMode="External"/><Relationship Id="rId2042" Type="http://schemas.openxmlformats.org/officeDocument/2006/relationships/hyperlink" Target="http://www.corning.com/worldwide/en/products/life-sciences/resources/brands/falcon-brand-products.html" TargetMode="External"/><Relationship Id="rId3440" Type="http://schemas.openxmlformats.org/officeDocument/2006/relationships/hyperlink" Target="http://catalog2.corning.com/LifeSciences/en-GB/shopping/index.aspx" TargetMode="External"/><Relationship Id="rId5198" Type="http://schemas.openxmlformats.org/officeDocument/2006/relationships/hyperlink" Target="http://catalog2.corning.com/LifeSciences/en-GB/shopping/index.aspx" TargetMode="External"/><Relationship Id="rId6596" Type="http://schemas.openxmlformats.org/officeDocument/2006/relationships/hyperlink" Target="http://catalog2.corning.com/LifeSciences/en-GB/shopping/index.aspx" TargetMode="External"/><Relationship Id="rId7647" Type="http://schemas.openxmlformats.org/officeDocument/2006/relationships/hyperlink" Target="http://catalog2.corning.com/LifeSciences/en-GB/shopping/index.aspx" TargetMode="External"/><Relationship Id="rId6249" Type="http://schemas.openxmlformats.org/officeDocument/2006/relationships/hyperlink" Target="http://catalog2.corning.com/LifeSciences/en-GB/shopping/index.aspx" TargetMode="External"/><Relationship Id="rId6663" Type="http://schemas.openxmlformats.org/officeDocument/2006/relationships/hyperlink" Target="http://catalog2.corning.com/LifeSciences/en-GB/shopping/index.aspx" TargetMode="External"/><Relationship Id="rId7714" Type="http://schemas.openxmlformats.org/officeDocument/2006/relationships/hyperlink" Target="http://catalog2.corning.com/LifeSciences/en-GB/shopping/index.aspx" TargetMode="External"/><Relationship Id="rId2859" Type="http://schemas.openxmlformats.org/officeDocument/2006/relationships/hyperlink" Target="http://www.corning.com/worldwide/en/products/life-sciences/resources/brands/axygen-brand-products.html" TargetMode="External"/><Relationship Id="rId5265" Type="http://schemas.openxmlformats.org/officeDocument/2006/relationships/hyperlink" Target="http://catalog2.corning.com/LifeSciences/en-GB/shopping/index.aspx" TargetMode="External"/><Relationship Id="rId6316" Type="http://schemas.openxmlformats.org/officeDocument/2006/relationships/hyperlink" Target="http://catalog2.corning.com/LifeSciences/en-GB/shopping/index.aspx" TargetMode="External"/><Relationship Id="rId6730" Type="http://schemas.openxmlformats.org/officeDocument/2006/relationships/hyperlink" Target="http://catalog2.corning.com/LifeSciences/en-GB/shopping/index.aspx" TargetMode="External"/><Relationship Id="rId1875" Type="http://schemas.openxmlformats.org/officeDocument/2006/relationships/hyperlink" Target="http://www.corning.com/worldwide/en/products/life-sciences/resources/brands/falcon-brand-products.html" TargetMode="External"/><Relationship Id="rId4281" Type="http://schemas.openxmlformats.org/officeDocument/2006/relationships/hyperlink" Target="http://catalog2.corning.com/LifeSciences/en-GB/shopping/index.aspx" TargetMode="External"/><Relationship Id="rId5332" Type="http://schemas.openxmlformats.org/officeDocument/2006/relationships/hyperlink" Target="http://catalog2.corning.com/LifeSciences/en-GB/shopping/index.aspx" TargetMode="External"/><Relationship Id="rId8488" Type="http://schemas.openxmlformats.org/officeDocument/2006/relationships/hyperlink" Target="http://catalog2.corning.com/LifeSciences/en-GB/shopping/index.aspx" TargetMode="External"/><Relationship Id="rId1528" Type="http://schemas.openxmlformats.org/officeDocument/2006/relationships/hyperlink" Target="http://catalog2.corning.com/LifeSciences/en-GB/shopping/index.aspx" TargetMode="External"/><Relationship Id="rId2926" Type="http://schemas.openxmlformats.org/officeDocument/2006/relationships/hyperlink" Target="http://www.corning.com/worldwide/en/products/life-sciences/resources/brands/axygen-brand-products.html" TargetMode="External"/><Relationship Id="rId8555" Type="http://schemas.openxmlformats.org/officeDocument/2006/relationships/hyperlink" Target="http://catalog2.corning.com/LifeSciences/en-GB/shopping/index.aspx" TargetMode="External"/><Relationship Id="rId1942" Type="http://schemas.openxmlformats.org/officeDocument/2006/relationships/hyperlink" Target="http://www.corning.com/worldwide/en/products/life-sciences/resources/brands/falcon-brand-products.html" TargetMode="External"/><Relationship Id="rId4001" Type="http://schemas.openxmlformats.org/officeDocument/2006/relationships/hyperlink" Target="http://catalog2.corning.com/LifeSciences/en-GB/shopping/index.aspx" TargetMode="External"/><Relationship Id="rId7157" Type="http://schemas.openxmlformats.org/officeDocument/2006/relationships/hyperlink" Target="http://catalog2.corning.com/LifeSciences/en-GB/shopping/index.aspx" TargetMode="External"/><Relationship Id="rId8208" Type="http://schemas.openxmlformats.org/officeDocument/2006/relationships/hyperlink" Target="http://catalog2.corning.com/LifeSciences/en-GB/shopping/index.aspx" TargetMode="External"/><Relationship Id="rId6173" Type="http://schemas.openxmlformats.org/officeDocument/2006/relationships/hyperlink" Target="http://catalog2.corning.com/LifeSciences/en-GB/shopping/index.aspx" TargetMode="External"/><Relationship Id="rId7571" Type="http://schemas.openxmlformats.org/officeDocument/2006/relationships/hyperlink" Target="http://catalog2.corning.com/LifeSciences/en-GB/shopping/index.aspx" TargetMode="External"/><Relationship Id="rId8622" Type="http://schemas.openxmlformats.org/officeDocument/2006/relationships/hyperlink" Target="http://catalog2.corning.com/LifeSciences/en-GB/shopping/index.aspx" TargetMode="External"/><Relationship Id="rId3767" Type="http://schemas.openxmlformats.org/officeDocument/2006/relationships/hyperlink" Target="http://catalog2.corning.com/LifeSciences/en-GB/shopping/index.aspx" TargetMode="External"/><Relationship Id="rId4818" Type="http://schemas.openxmlformats.org/officeDocument/2006/relationships/hyperlink" Target="http://catalog2.corning.com/LifeSciences/en-GB/shopping/index.aspx" TargetMode="External"/><Relationship Id="rId7224" Type="http://schemas.openxmlformats.org/officeDocument/2006/relationships/hyperlink" Target="http://catalog2.corning.com/LifeSciences/en-GB/shopping/index.aspx" TargetMode="External"/><Relationship Id="rId688" Type="http://schemas.openxmlformats.org/officeDocument/2006/relationships/hyperlink" Target="http://catalog2.corning.com/LifeSciences/en-GB/shopping/index.aspx" TargetMode="External"/><Relationship Id="rId2369" Type="http://schemas.openxmlformats.org/officeDocument/2006/relationships/hyperlink" Target="http://www.corning.com/worldwide/en/products/life-sciences/resources/brands/axygen-brand-products.html" TargetMode="External"/><Relationship Id="rId2783" Type="http://schemas.openxmlformats.org/officeDocument/2006/relationships/hyperlink" Target="http://www.corning.com/worldwide/en/products/life-sciences/resources/brands/axygen-brand-products.html" TargetMode="External"/><Relationship Id="rId3834" Type="http://schemas.openxmlformats.org/officeDocument/2006/relationships/hyperlink" Target="http://catalog2.corning.com/LifeSciences/en-GB/shopping/index.aspx" TargetMode="External"/><Relationship Id="rId6240" Type="http://schemas.openxmlformats.org/officeDocument/2006/relationships/hyperlink" Target="http://catalog2.corning.com/LifeSciences/en-GB/shopping/index.aspx" TargetMode="External"/><Relationship Id="rId9396" Type="http://schemas.openxmlformats.org/officeDocument/2006/relationships/hyperlink" Target="http://catalog2.corning.com/LifeSciences/en-GB/shopping/index.aspx" TargetMode="External"/><Relationship Id="rId755" Type="http://schemas.openxmlformats.org/officeDocument/2006/relationships/hyperlink" Target="http://catalog2.corning.com/LifeSciences/en-GB/shopping/index.aspx" TargetMode="External"/><Relationship Id="rId1385" Type="http://schemas.openxmlformats.org/officeDocument/2006/relationships/hyperlink" Target="http://catalog2.corning.com/LifeSciences/en-GB/shopping/index.aspx" TargetMode="External"/><Relationship Id="rId2436" Type="http://schemas.openxmlformats.org/officeDocument/2006/relationships/hyperlink" Target="http://www.corning.com/worldwide/en/products/life-sciences/resources/brands/axygen-brand-products.html" TargetMode="External"/><Relationship Id="rId2850" Type="http://schemas.openxmlformats.org/officeDocument/2006/relationships/hyperlink" Target="http://www.corning.com/worldwide/en/products/life-sciences/resources/brands/axygen-brand-products.html" TargetMode="External"/><Relationship Id="rId9049" Type="http://schemas.openxmlformats.org/officeDocument/2006/relationships/hyperlink" Target="http://catalog2.corning.com/LifeSciences/en-GB/shopping/index.aspx" TargetMode="External"/><Relationship Id="rId91" Type="http://schemas.openxmlformats.org/officeDocument/2006/relationships/hyperlink" Target="http://catalog2.corning.com/LifeSciences/en-GB/shopping/index.aspx" TargetMode="External"/><Relationship Id="rId408" Type="http://schemas.openxmlformats.org/officeDocument/2006/relationships/hyperlink" Target="http://catalog2.corning.com/LifeSciences/en-GB/shopping/index.aspx" TargetMode="External"/><Relationship Id="rId822" Type="http://schemas.openxmlformats.org/officeDocument/2006/relationships/hyperlink" Target="http://catalog2.corning.com/LifeSciences/en-GB/shopping/index.aspx" TargetMode="External"/><Relationship Id="rId1038" Type="http://schemas.openxmlformats.org/officeDocument/2006/relationships/hyperlink" Target="http://catalog2.corning.com/LifeSciences/en-GB/shopping/index.aspx" TargetMode="External"/><Relationship Id="rId1452" Type="http://schemas.openxmlformats.org/officeDocument/2006/relationships/hyperlink" Target="http://catalog2.corning.com/LifeSciences/en-GB/shopping/index.aspx" TargetMode="External"/><Relationship Id="rId2503" Type="http://schemas.openxmlformats.org/officeDocument/2006/relationships/hyperlink" Target="http://www.corning.com/worldwide/en/products/life-sciences/resources/brands/axygen-brand-products.html" TargetMode="External"/><Relationship Id="rId3901" Type="http://schemas.openxmlformats.org/officeDocument/2006/relationships/hyperlink" Target="http://catalog2.corning.com/LifeSciences/en-GB/shopping/index.aspx" TargetMode="External"/><Relationship Id="rId5659" Type="http://schemas.openxmlformats.org/officeDocument/2006/relationships/hyperlink" Target="http://catalog2.corning.com/LifeSciences/en-GB/shopping/index.aspx" TargetMode="External"/><Relationship Id="rId8065" Type="http://schemas.openxmlformats.org/officeDocument/2006/relationships/hyperlink" Target="http://catalog2.corning.com/LifeSciences/en-GB/shopping/index.aspx" TargetMode="External"/><Relationship Id="rId9116" Type="http://schemas.openxmlformats.org/officeDocument/2006/relationships/hyperlink" Target="http://catalog2.corning.com/LifeSciences/en-GB/shopping/index.aspx" TargetMode="External"/><Relationship Id="rId1105" Type="http://schemas.openxmlformats.org/officeDocument/2006/relationships/hyperlink" Target="http://catalog2.corning.com/LifeSciences/en-GB/shopping/index.aspx" TargetMode="External"/><Relationship Id="rId7081" Type="http://schemas.openxmlformats.org/officeDocument/2006/relationships/hyperlink" Target="http://catalog2.corning.com/LifeSciences/en-GB/shopping/index.aspx" TargetMode="External"/><Relationship Id="rId8132" Type="http://schemas.openxmlformats.org/officeDocument/2006/relationships/hyperlink" Target="http://catalog2.corning.com/LifeSciences/en-GB/shopping/index.aspx" TargetMode="External"/><Relationship Id="rId3277" Type="http://schemas.openxmlformats.org/officeDocument/2006/relationships/hyperlink" Target="http://catalog2.corning.com/LifeSciences/en-GB/shopping/index.aspx" TargetMode="External"/><Relationship Id="rId4675" Type="http://schemas.openxmlformats.org/officeDocument/2006/relationships/hyperlink" Target="http://catalog2.corning.com/LifeSciences/en-GB/shopping/index.aspx" TargetMode="External"/><Relationship Id="rId5726" Type="http://schemas.openxmlformats.org/officeDocument/2006/relationships/hyperlink" Target="http://catalog2.corning.com/LifeSciences/en-GB/shopping/index.aspx" TargetMode="External"/><Relationship Id="rId198" Type="http://schemas.openxmlformats.org/officeDocument/2006/relationships/hyperlink" Target="http://catalog2.corning.com/LifeSciences/en-GB/shopping/index.aspx" TargetMode="External"/><Relationship Id="rId3691" Type="http://schemas.openxmlformats.org/officeDocument/2006/relationships/hyperlink" Target="http://catalog2.corning.com/LifeSciences/en-GB/shopping/index.aspx" TargetMode="External"/><Relationship Id="rId4328" Type="http://schemas.openxmlformats.org/officeDocument/2006/relationships/hyperlink" Target="http://catalog2.corning.com/LifeSciences/en-GB/shopping/index.aspx" TargetMode="External"/><Relationship Id="rId4742" Type="http://schemas.openxmlformats.org/officeDocument/2006/relationships/hyperlink" Target="http://catalog2.corning.com/LifeSciences/en-GB/shopping/index.aspx" TargetMode="External"/><Relationship Id="rId7898" Type="http://schemas.openxmlformats.org/officeDocument/2006/relationships/hyperlink" Target="http://catalog2.corning.com/LifeSciences/en-GB/shopping/index.aspx" TargetMode="External"/><Relationship Id="rId8949" Type="http://schemas.openxmlformats.org/officeDocument/2006/relationships/hyperlink" Target="http://catalog2.corning.com/LifeSciences/en-GB/shopping/index.aspx" TargetMode="External"/><Relationship Id="rId2293" Type="http://schemas.openxmlformats.org/officeDocument/2006/relationships/hyperlink" Target="http://www.corning.com/worldwide/en/products/life-sciences/resources/brands/axygen-brand-products.html" TargetMode="External"/><Relationship Id="rId3344" Type="http://schemas.openxmlformats.org/officeDocument/2006/relationships/hyperlink" Target="http://catalog2.corning.com/LifeSciences/en-GB/shopping/index.aspx" TargetMode="External"/><Relationship Id="rId7965" Type="http://schemas.openxmlformats.org/officeDocument/2006/relationships/hyperlink" Target="http://catalog2.corning.com/LifeSciences/en-GB/shopping/index.aspx" TargetMode="External"/><Relationship Id="rId265" Type="http://schemas.openxmlformats.org/officeDocument/2006/relationships/hyperlink" Target="http://catalog2.corning.com/LifeSciences/en-GB/shopping/index.aspx" TargetMode="External"/><Relationship Id="rId2360" Type="http://schemas.openxmlformats.org/officeDocument/2006/relationships/hyperlink" Target="http://www.corning.com/worldwide/en/products/life-sciences/resources/brands/axygen-brand-products.html" TargetMode="External"/><Relationship Id="rId3411" Type="http://schemas.openxmlformats.org/officeDocument/2006/relationships/hyperlink" Target="http://catalog2.corning.com/LifeSciences/en-GB/shopping/index.aspx" TargetMode="External"/><Relationship Id="rId6567" Type="http://schemas.openxmlformats.org/officeDocument/2006/relationships/hyperlink" Target="http://catalog2.corning.com/LifeSciences/en-GB/shopping/index.aspx" TargetMode="External"/><Relationship Id="rId6981" Type="http://schemas.openxmlformats.org/officeDocument/2006/relationships/hyperlink" Target="http://catalog2.corning.com/LifeSciences/en-GB/shopping/index.aspx" TargetMode="External"/><Relationship Id="rId7618" Type="http://schemas.openxmlformats.org/officeDocument/2006/relationships/hyperlink" Target="http://catalog2.corning.com/LifeSciences/en-GB/shopping/index.aspx" TargetMode="External"/><Relationship Id="rId332" Type="http://schemas.openxmlformats.org/officeDocument/2006/relationships/hyperlink" Target="http://catalog2.corning.com/LifeSciences/en-GB/shopping/index.aspx" TargetMode="External"/><Relationship Id="rId2013" Type="http://schemas.openxmlformats.org/officeDocument/2006/relationships/hyperlink" Target="http://www.corning.com/worldwide/en/products/life-sciences/resources/brands/falcon-brand-products.html" TargetMode="External"/><Relationship Id="rId5169" Type="http://schemas.openxmlformats.org/officeDocument/2006/relationships/hyperlink" Target="http://catalog2.corning.com/LifeSciences/en-GB/shopping/index.aspx" TargetMode="External"/><Relationship Id="rId5583" Type="http://schemas.openxmlformats.org/officeDocument/2006/relationships/hyperlink" Target="http://catalog2.corning.com/LifeSciences/en-GB/shopping/index.aspx" TargetMode="External"/><Relationship Id="rId6634" Type="http://schemas.openxmlformats.org/officeDocument/2006/relationships/hyperlink" Target="http://catalog2.corning.com/LifeSciences/en-GB/shopping/index.aspx" TargetMode="External"/><Relationship Id="rId9040" Type="http://schemas.openxmlformats.org/officeDocument/2006/relationships/hyperlink" Target="http://catalog2.corning.com/LifeSciences/en-GB/shopping/index.aspx" TargetMode="External"/><Relationship Id="rId4185" Type="http://schemas.openxmlformats.org/officeDocument/2006/relationships/hyperlink" Target="http://catalog2.corning.com/LifeSciences/en-GB/shopping/index.aspx" TargetMode="External"/><Relationship Id="rId5236" Type="http://schemas.openxmlformats.org/officeDocument/2006/relationships/hyperlink" Target="http://catalog2.corning.com/LifeSciences/en-GB/shopping/index.aspx" TargetMode="External"/><Relationship Id="rId1779" Type="http://schemas.openxmlformats.org/officeDocument/2006/relationships/hyperlink" Target="http://www.corning.com/worldwide/en/products/life-sciences/resources/brands/falcon-brand-products.html" TargetMode="External"/><Relationship Id="rId4252" Type="http://schemas.openxmlformats.org/officeDocument/2006/relationships/hyperlink" Target="http://catalog2.corning.com/LifeSciences/en-GB/shopping/index.aspx" TargetMode="External"/><Relationship Id="rId5650" Type="http://schemas.openxmlformats.org/officeDocument/2006/relationships/hyperlink" Target="http://catalog2.corning.com/LifeSciences/en-GB/shopping/index.aspx" TargetMode="External"/><Relationship Id="rId6701" Type="http://schemas.openxmlformats.org/officeDocument/2006/relationships/hyperlink" Target="http://catalog2.corning.com/LifeSciences/en-GB/shopping/index.aspx" TargetMode="External"/><Relationship Id="rId1846" Type="http://schemas.openxmlformats.org/officeDocument/2006/relationships/hyperlink" Target="http://www.corning.com/worldwide/en/products/life-sciences/resources/brands/falcon-brand-products.html" TargetMode="External"/><Relationship Id="rId5303" Type="http://schemas.openxmlformats.org/officeDocument/2006/relationships/hyperlink" Target="http://catalog2.corning.com/LifeSciences/en-GB/shopping/index.aspx" TargetMode="External"/><Relationship Id="rId8459" Type="http://schemas.openxmlformats.org/officeDocument/2006/relationships/hyperlink" Target="http://catalog2.corning.com/LifeSciences/en-GB/shopping/index.aspx" TargetMode="External"/><Relationship Id="rId8873" Type="http://schemas.openxmlformats.org/officeDocument/2006/relationships/hyperlink" Target="http://catalog2.corning.com/LifeSciences/en-GB/shopping/index.aspx" TargetMode="External"/><Relationship Id="rId1913" Type="http://schemas.openxmlformats.org/officeDocument/2006/relationships/hyperlink" Target="http://www.corning.com/worldwide/en/products/life-sciences/resources/brands/falcon-brand-products.html" TargetMode="External"/><Relationship Id="rId7475" Type="http://schemas.openxmlformats.org/officeDocument/2006/relationships/hyperlink" Target="http://catalog2.corning.com/LifeSciences/en-GB/shopping/index.aspx" TargetMode="External"/><Relationship Id="rId8526" Type="http://schemas.openxmlformats.org/officeDocument/2006/relationships/hyperlink" Target="http://catalog2.corning.com/LifeSciences/en-GB/shopping/index.aspx" TargetMode="External"/><Relationship Id="rId8940" Type="http://schemas.openxmlformats.org/officeDocument/2006/relationships/hyperlink" Target="http://catalog2.corning.com/LifeSciences/en-GB/shopping/index.aspx" TargetMode="External"/><Relationship Id="rId6077" Type="http://schemas.openxmlformats.org/officeDocument/2006/relationships/hyperlink" Target="http://catalog2.corning.com/LifeSciences/en-GB/shopping/index.aspx" TargetMode="External"/><Relationship Id="rId6491" Type="http://schemas.openxmlformats.org/officeDocument/2006/relationships/hyperlink" Target="http://catalog2.corning.com/LifeSciences/en-GB/shopping/index.aspx" TargetMode="External"/><Relationship Id="rId7128" Type="http://schemas.openxmlformats.org/officeDocument/2006/relationships/hyperlink" Target="http://catalog2.corning.com/LifeSciences/en-GB/shopping/index.aspx" TargetMode="External"/><Relationship Id="rId7542" Type="http://schemas.openxmlformats.org/officeDocument/2006/relationships/hyperlink" Target="http://catalog2.corning.com/LifeSciences/en-GB/shopping/index.aspx" TargetMode="External"/><Relationship Id="rId2687" Type="http://schemas.openxmlformats.org/officeDocument/2006/relationships/hyperlink" Target="http://www.corning.com/worldwide/en/products/life-sciences/resources/brands/axygen-brand-products.html" TargetMode="External"/><Relationship Id="rId3738" Type="http://schemas.openxmlformats.org/officeDocument/2006/relationships/hyperlink" Target="http://catalog2.corning.com/LifeSciences/en-GB/shopping/index.aspx" TargetMode="External"/><Relationship Id="rId5093" Type="http://schemas.openxmlformats.org/officeDocument/2006/relationships/hyperlink" Target="http://catalog2.corning.com/LifeSciences/en-GB/shopping/index.aspx" TargetMode="External"/><Relationship Id="rId6144" Type="http://schemas.openxmlformats.org/officeDocument/2006/relationships/hyperlink" Target="http://catalog2.corning.com/LifeSciences/en-GB/shopping/index.aspx" TargetMode="External"/><Relationship Id="rId659" Type="http://schemas.openxmlformats.org/officeDocument/2006/relationships/hyperlink" Target="http://catalog2.corning.com/LifeSciences/en-GB/shopping/index.aspx" TargetMode="External"/><Relationship Id="rId1289" Type="http://schemas.openxmlformats.org/officeDocument/2006/relationships/hyperlink" Target="http://catalog2.corning.com/LifeSciences/en-GB/shopping/index.aspx" TargetMode="External"/><Relationship Id="rId5160" Type="http://schemas.openxmlformats.org/officeDocument/2006/relationships/hyperlink" Target="http://catalog2.corning.com/LifeSciences/en-GB/shopping/index.aspx" TargetMode="External"/><Relationship Id="rId6211" Type="http://schemas.openxmlformats.org/officeDocument/2006/relationships/hyperlink" Target="http://catalog2.corning.com/LifeSciences/en-GB/shopping/index.aspx" TargetMode="External"/><Relationship Id="rId9367" Type="http://schemas.openxmlformats.org/officeDocument/2006/relationships/hyperlink" Target="http://catalog2.corning.com/LifeSciences/en-GB/shopping/index.aspx" TargetMode="External"/><Relationship Id="rId1356" Type="http://schemas.openxmlformats.org/officeDocument/2006/relationships/hyperlink" Target="http://catalog2.corning.com/LifeSciences/en-GB/shopping/index.aspx" TargetMode="External"/><Relationship Id="rId2754" Type="http://schemas.openxmlformats.org/officeDocument/2006/relationships/hyperlink" Target="http://www.corning.com/worldwide/en/products/life-sciences/resources/brands/axygen-brand-products.html" TargetMode="External"/><Relationship Id="rId3805" Type="http://schemas.openxmlformats.org/officeDocument/2006/relationships/hyperlink" Target="http://catalog2.corning.com/LifeSciences/en-GB/shopping/index.aspx" TargetMode="External"/><Relationship Id="rId8383" Type="http://schemas.openxmlformats.org/officeDocument/2006/relationships/hyperlink" Target="http://catalog2.corning.com/LifeSciences/en-GB/shopping/index.aspx" TargetMode="External"/><Relationship Id="rId726" Type="http://schemas.openxmlformats.org/officeDocument/2006/relationships/hyperlink" Target="http://catalog2.corning.com/LifeSciences/en-GB/shopping/index.aspx" TargetMode="External"/><Relationship Id="rId1009" Type="http://schemas.openxmlformats.org/officeDocument/2006/relationships/hyperlink" Target="http://catalog2.corning.com/LifeSciences/en-GB/shopping/index.aspx" TargetMode="External"/><Relationship Id="rId1770" Type="http://schemas.openxmlformats.org/officeDocument/2006/relationships/hyperlink" Target="http://www.corning.com/worldwide/en/products/life-sciences/resources/brands/falcon-brand-products.html" TargetMode="External"/><Relationship Id="rId2407" Type="http://schemas.openxmlformats.org/officeDocument/2006/relationships/hyperlink" Target="http://www.corning.com/worldwide/en/products/life-sciences/resources/brands/axygen-brand-products.html" TargetMode="External"/><Relationship Id="rId2821" Type="http://schemas.openxmlformats.org/officeDocument/2006/relationships/hyperlink" Target="http://www.corning.com/worldwide/en/products/life-sciences/resources/brands/axygen-brand-products.html" TargetMode="External"/><Relationship Id="rId5977" Type="http://schemas.openxmlformats.org/officeDocument/2006/relationships/hyperlink" Target="http://catalog2.corning.com/LifeSciences/en-GB/shopping/index.aspx" TargetMode="External"/><Relationship Id="rId8036" Type="http://schemas.openxmlformats.org/officeDocument/2006/relationships/hyperlink" Target="http://catalog2.corning.com/LifeSciences/en-GB/shopping/index.aspx" TargetMode="External"/><Relationship Id="rId62" Type="http://schemas.openxmlformats.org/officeDocument/2006/relationships/hyperlink" Target="http://catalog2.corning.com/LifeSciences/en-GB/shopping/index.aspx" TargetMode="External"/><Relationship Id="rId1423" Type="http://schemas.openxmlformats.org/officeDocument/2006/relationships/hyperlink" Target="http://catalog2.corning.com/LifeSciences/en-GB/shopping/index.aspx" TargetMode="External"/><Relationship Id="rId4579" Type="http://schemas.openxmlformats.org/officeDocument/2006/relationships/hyperlink" Target="http://catalog2.corning.com/LifeSciences/en-GB/shopping/index.aspx" TargetMode="External"/><Relationship Id="rId4993" Type="http://schemas.openxmlformats.org/officeDocument/2006/relationships/hyperlink" Target="http://catalog2.corning.com/LifeSciences/en-GB/shopping/index.aspx" TargetMode="External"/><Relationship Id="rId8450" Type="http://schemas.openxmlformats.org/officeDocument/2006/relationships/hyperlink" Target="http://catalog2.corning.com/LifeSciences/en-GB/shopping/index.aspx" TargetMode="External"/><Relationship Id="rId3595" Type="http://schemas.openxmlformats.org/officeDocument/2006/relationships/hyperlink" Target="http://catalog2.corning.com/LifeSciences/en-GB/shopping/index.aspx" TargetMode="External"/><Relationship Id="rId4646" Type="http://schemas.openxmlformats.org/officeDocument/2006/relationships/hyperlink" Target="http://catalog2.corning.com/LifeSciences/en-GB/shopping/index.aspx" TargetMode="External"/><Relationship Id="rId7052" Type="http://schemas.openxmlformats.org/officeDocument/2006/relationships/hyperlink" Target="http://catalog2.corning.com/LifeSciences/en-GB/shopping/index.aspx" TargetMode="External"/><Relationship Id="rId8103" Type="http://schemas.openxmlformats.org/officeDocument/2006/relationships/hyperlink" Target="http://catalog2.corning.com/LifeSciences/en-GB/shopping/index.aspx" TargetMode="External"/><Relationship Id="rId2197" Type="http://schemas.openxmlformats.org/officeDocument/2006/relationships/hyperlink" Target="http://www.corning.com/worldwide/en/products/life-sciences/resources/brands/falcon-brand-products.html" TargetMode="External"/><Relationship Id="rId3248" Type="http://schemas.openxmlformats.org/officeDocument/2006/relationships/hyperlink" Target="http://catalog2.corning.com/LifeSciences/en-GB/shopping/index.aspx" TargetMode="External"/><Relationship Id="rId3662" Type="http://schemas.openxmlformats.org/officeDocument/2006/relationships/hyperlink" Target="http://catalog2.corning.com/LifeSciences/en-GB/shopping/index.aspx" TargetMode="External"/><Relationship Id="rId4713" Type="http://schemas.openxmlformats.org/officeDocument/2006/relationships/hyperlink" Target="http://catalog2.corning.com/LifeSciences/en-GB/shopping/index.aspx" TargetMode="External"/><Relationship Id="rId7869" Type="http://schemas.openxmlformats.org/officeDocument/2006/relationships/hyperlink" Target="http://catalog2.corning.com/LifeSciences/en-GB/shopping/index.aspx" TargetMode="External"/><Relationship Id="rId169" Type="http://schemas.openxmlformats.org/officeDocument/2006/relationships/hyperlink" Target="http://catalog2.corning.com/LifeSciences/en-GB/shopping/index.aspx" TargetMode="External"/><Relationship Id="rId583" Type="http://schemas.openxmlformats.org/officeDocument/2006/relationships/hyperlink" Target="http://catalog2.corning.com/LifeSciences/en-GB/shopping/index.aspx" TargetMode="External"/><Relationship Id="rId2264" Type="http://schemas.openxmlformats.org/officeDocument/2006/relationships/hyperlink" Target="http://www.corning.com/worldwide/en/products/life-sciences/resources/brands/falcon-brand-products.html" TargetMode="External"/><Relationship Id="rId3315" Type="http://schemas.openxmlformats.org/officeDocument/2006/relationships/hyperlink" Target="http://catalog2.corning.com/LifeSciences/en-GB/shopping/index.aspx" TargetMode="External"/><Relationship Id="rId9291" Type="http://schemas.openxmlformats.org/officeDocument/2006/relationships/hyperlink" Target="http://catalog2.corning.com/LifeSciences/en-GB/shopping/index.aspx" TargetMode="External"/><Relationship Id="rId236" Type="http://schemas.openxmlformats.org/officeDocument/2006/relationships/hyperlink" Target="http://catalog2.corning.com/LifeSciences/en-GB/shopping/index.aspx" TargetMode="External"/><Relationship Id="rId650" Type="http://schemas.openxmlformats.org/officeDocument/2006/relationships/hyperlink" Target="http://catalog2.corning.com/LifeSciences/en-GB/shopping/index.aspx" TargetMode="External"/><Relationship Id="rId1280" Type="http://schemas.openxmlformats.org/officeDocument/2006/relationships/hyperlink" Target="http://catalog2.corning.com/LifeSciences/en-GB/shopping/index.aspx" TargetMode="External"/><Relationship Id="rId2331" Type="http://schemas.openxmlformats.org/officeDocument/2006/relationships/hyperlink" Target="http://www.corning.com/worldwide/en/products/life-sciences/resources/brands/axygen-brand-products.html" TargetMode="External"/><Relationship Id="rId5487" Type="http://schemas.openxmlformats.org/officeDocument/2006/relationships/hyperlink" Target="http://catalog2.corning.com/LifeSciences/en-GB/shopping/index.aspx" TargetMode="External"/><Relationship Id="rId6885" Type="http://schemas.openxmlformats.org/officeDocument/2006/relationships/hyperlink" Target="http://catalog2.corning.com/LifeSciences/en-GB/shopping/index.aspx" TargetMode="External"/><Relationship Id="rId7936" Type="http://schemas.openxmlformats.org/officeDocument/2006/relationships/hyperlink" Target="http://catalog2.corning.com/LifeSciences/en-GB/shopping/index.aspx" TargetMode="External"/><Relationship Id="rId303" Type="http://schemas.openxmlformats.org/officeDocument/2006/relationships/hyperlink" Target="http://catalog2.corning.com/LifeSciences/en-GB/shopping/index.aspx" TargetMode="External"/><Relationship Id="rId4089" Type="http://schemas.openxmlformats.org/officeDocument/2006/relationships/hyperlink" Target="http://catalog2.corning.com/LifeSciences/en-GB/shopping/index.aspx" TargetMode="External"/><Relationship Id="rId6538" Type="http://schemas.openxmlformats.org/officeDocument/2006/relationships/hyperlink" Target="http://catalog2.corning.com/LifeSciences/en-GB/shopping/index.aspx" TargetMode="External"/><Relationship Id="rId6952" Type="http://schemas.openxmlformats.org/officeDocument/2006/relationships/hyperlink" Target="http://catalog2.corning.com/LifeSciences/en-GB/shopping/index.aspx" TargetMode="External"/><Relationship Id="rId9011" Type="http://schemas.openxmlformats.org/officeDocument/2006/relationships/hyperlink" Target="http://catalog2.corning.com/LifeSciences/en-GB/shopping/index.aspx" TargetMode="External"/><Relationship Id="rId5554" Type="http://schemas.openxmlformats.org/officeDocument/2006/relationships/hyperlink" Target="http://catalog2.corning.com/LifeSciences/en-GB/shopping/index.aspx" TargetMode="External"/><Relationship Id="rId6605" Type="http://schemas.openxmlformats.org/officeDocument/2006/relationships/hyperlink" Target="http://catalog2.corning.com/LifeSciences/en-GB/shopping/index.aspx" TargetMode="External"/><Relationship Id="rId1000" Type="http://schemas.openxmlformats.org/officeDocument/2006/relationships/hyperlink" Target="http://catalog2.corning.com/LifeSciences/en-GB/shopping/index.aspx" TargetMode="External"/><Relationship Id="rId4156" Type="http://schemas.openxmlformats.org/officeDocument/2006/relationships/hyperlink" Target="http://catalog2.corning.com/LifeSciences/en-GB/shopping/index.aspx" TargetMode="External"/><Relationship Id="rId4570" Type="http://schemas.openxmlformats.org/officeDocument/2006/relationships/hyperlink" Target="http://catalog2.corning.com/LifeSciences/en-GB/shopping/index.aspx" TargetMode="External"/><Relationship Id="rId5207" Type="http://schemas.openxmlformats.org/officeDocument/2006/relationships/hyperlink" Target="http://catalog2.corning.com/LifeSciences/en-GB/shopping/index.aspx" TargetMode="External"/><Relationship Id="rId5621" Type="http://schemas.openxmlformats.org/officeDocument/2006/relationships/hyperlink" Target="http://catalog2.corning.com/LifeSciences/en-GB/shopping/index.aspx" TargetMode="External"/><Relationship Id="rId8777" Type="http://schemas.openxmlformats.org/officeDocument/2006/relationships/hyperlink" Target="http://catalog2.corning.com/LifeSciences/en-GB/shopping/index.aspx" TargetMode="External"/><Relationship Id="rId1817" Type="http://schemas.openxmlformats.org/officeDocument/2006/relationships/hyperlink" Target="http://www.corning.com/worldwide/en/products/life-sciences/resources/brands/falcon-brand-products.html" TargetMode="External"/><Relationship Id="rId3172" Type="http://schemas.openxmlformats.org/officeDocument/2006/relationships/hyperlink" Target="http://catalog2.corning.com/LifeSciences/en-GB/shopping/index.aspx" TargetMode="External"/><Relationship Id="rId4223" Type="http://schemas.openxmlformats.org/officeDocument/2006/relationships/hyperlink" Target="http://catalog2.corning.com/LifeSciences/en-GB/shopping/index.aspx" TargetMode="External"/><Relationship Id="rId7379" Type="http://schemas.openxmlformats.org/officeDocument/2006/relationships/hyperlink" Target="http://catalog2.corning.com/LifeSciences/en-GB/shopping/index.aspx" TargetMode="External"/><Relationship Id="rId7793" Type="http://schemas.openxmlformats.org/officeDocument/2006/relationships/hyperlink" Target="http://catalog2.corning.com/LifeSciences/en-GB/shopping/index.aspx" TargetMode="External"/><Relationship Id="rId8844" Type="http://schemas.openxmlformats.org/officeDocument/2006/relationships/hyperlink" Target="http://catalog2.corning.com/LifeSciences/en-GB/shopping/index.aspx" TargetMode="External"/><Relationship Id="rId6395" Type="http://schemas.openxmlformats.org/officeDocument/2006/relationships/hyperlink" Target="http://catalog2.corning.com/LifeSciences/en-GB/shopping/index.aspx" TargetMode="External"/><Relationship Id="rId7446" Type="http://schemas.openxmlformats.org/officeDocument/2006/relationships/hyperlink" Target="http://catalog2.corning.com/LifeSciences/en-GB/shopping/index.aspx" TargetMode="External"/><Relationship Id="rId160" Type="http://schemas.openxmlformats.org/officeDocument/2006/relationships/hyperlink" Target="http://catalog2.corning.com/LifeSciences/en-GB/shopping/index.aspx" TargetMode="External"/><Relationship Id="rId3989" Type="http://schemas.openxmlformats.org/officeDocument/2006/relationships/hyperlink" Target="http://catalog2.corning.com/LifeSciences/en-GB/shopping/index.aspx" TargetMode="External"/><Relationship Id="rId6048" Type="http://schemas.openxmlformats.org/officeDocument/2006/relationships/hyperlink" Target="http://catalog2.corning.com/LifeSciences/en-GB/shopping/index.aspx" TargetMode="External"/><Relationship Id="rId6462" Type="http://schemas.openxmlformats.org/officeDocument/2006/relationships/hyperlink" Target="http://catalog2.corning.com/LifeSciences/en-GB/shopping/index.aspx" TargetMode="External"/><Relationship Id="rId7860" Type="http://schemas.openxmlformats.org/officeDocument/2006/relationships/hyperlink" Target="http://catalog2.corning.com/LifeSciences/en-GB/shopping/index.aspx" TargetMode="External"/><Relationship Id="rId8911" Type="http://schemas.openxmlformats.org/officeDocument/2006/relationships/hyperlink" Target="http://catalog2.corning.com/LifeSciences/en-GB/shopping/index.aspx" TargetMode="External"/><Relationship Id="rId5064" Type="http://schemas.openxmlformats.org/officeDocument/2006/relationships/hyperlink" Target="http://catalog2.corning.com/LifeSciences/en-GB/shopping/index.aspx" TargetMode="External"/><Relationship Id="rId6115" Type="http://schemas.openxmlformats.org/officeDocument/2006/relationships/hyperlink" Target="http://catalog2.corning.com/LifeSciences/en-GB/shopping/index.aspx" TargetMode="External"/><Relationship Id="rId7513" Type="http://schemas.openxmlformats.org/officeDocument/2006/relationships/hyperlink" Target="http://catalog2.corning.com/LifeSciences/en-GB/shopping/index.aspx" TargetMode="External"/><Relationship Id="rId977" Type="http://schemas.openxmlformats.org/officeDocument/2006/relationships/hyperlink" Target="http://catalog2.corning.com/LifeSciences/en-GB/shopping/index.aspx" TargetMode="External"/><Relationship Id="rId2658" Type="http://schemas.openxmlformats.org/officeDocument/2006/relationships/hyperlink" Target="http://www.corning.com/worldwide/en/products/life-sciences/resources/brands/axygen-brand-products.html" TargetMode="External"/><Relationship Id="rId3709" Type="http://schemas.openxmlformats.org/officeDocument/2006/relationships/hyperlink" Target="http://catalog2.corning.com/LifeSciences/en-GB/shopping/index.aspx" TargetMode="External"/><Relationship Id="rId4080" Type="http://schemas.openxmlformats.org/officeDocument/2006/relationships/hyperlink" Target="http://catalog2.corning.com/LifeSciences/en-GB/shopping/index.aspx" TargetMode="External"/><Relationship Id="rId1674" Type="http://schemas.openxmlformats.org/officeDocument/2006/relationships/hyperlink" Target="http://www.corning.com/worldwide/en/products/life-sciences/resources/brands/falcon-brand-products.html" TargetMode="External"/><Relationship Id="rId2725" Type="http://schemas.openxmlformats.org/officeDocument/2006/relationships/hyperlink" Target="http://www.corning.com/worldwide/en/products/life-sciences/resources/brands/axygen-brand-products.html" TargetMode="External"/><Relationship Id="rId5131" Type="http://schemas.openxmlformats.org/officeDocument/2006/relationships/hyperlink" Target="http://catalog2.corning.com/LifeSciences/en-GB/shopping/index.aspx" TargetMode="External"/><Relationship Id="rId8287" Type="http://schemas.openxmlformats.org/officeDocument/2006/relationships/hyperlink" Target="http://catalog2.corning.com/LifeSciences/en-GB/shopping/index.aspx" TargetMode="External"/><Relationship Id="rId9338" Type="http://schemas.openxmlformats.org/officeDocument/2006/relationships/hyperlink" Target="http://catalog2.corning.com/LifeSciences/en-GB/shopping/index.aspx" TargetMode="External"/><Relationship Id="rId1327" Type="http://schemas.openxmlformats.org/officeDocument/2006/relationships/hyperlink" Target="http://catalog2.corning.com/LifeSciences/en-GB/shopping/index.aspx" TargetMode="External"/><Relationship Id="rId1741" Type="http://schemas.openxmlformats.org/officeDocument/2006/relationships/hyperlink" Target="http://www.corning.com/worldwide/en/products/life-sciences/resources/brands/falcon-brand-products.html" TargetMode="External"/><Relationship Id="rId4897" Type="http://schemas.openxmlformats.org/officeDocument/2006/relationships/hyperlink" Target="http://catalog2.corning.com/LifeSciences/en-GB/shopping/index.aspx" TargetMode="External"/><Relationship Id="rId5948" Type="http://schemas.openxmlformats.org/officeDocument/2006/relationships/hyperlink" Target="http://catalog2.corning.com/LifeSciences/en-GB/shopping/index.aspx" TargetMode="External"/><Relationship Id="rId8354" Type="http://schemas.openxmlformats.org/officeDocument/2006/relationships/hyperlink" Target="http://catalog2.corning.com/LifeSciences/en-GB/shopping/index.aspx" TargetMode="External"/><Relationship Id="rId9405" Type="http://schemas.openxmlformats.org/officeDocument/2006/relationships/hyperlink" Target="http://catalog2.corning.com/LifeSciences/en-GB/shopping/index.aspx" TargetMode="External"/><Relationship Id="rId33" Type="http://schemas.openxmlformats.org/officeDocument/2006/relationships/hyperlink" Target="http://catalog2.corning.com/LifeSciences/en-GB/shopping/index.aspx" TargetMode="External"/><Relationship Id="rId3499" Type="http://schemas.openxmlformats.org/officeDocument/2006/relationships/hyperlink" Target="http://catalog2.corning.com/LifeSciences/en-GB/shopping/index.aspx" TargetMode="External"/><Relationship Id="rId7370" Type="http://schemas.openxmlformats.org/officeDocument/2006/relationships/hyperlink" Target="http://catalog2.corning.com/LifeSciences/en-GB/shopping/index.aspx" TargetMode="External"/><Relationship Id="rId8007" Type="http://schemas.openxmlformats.org/officeDocument/2006/relationships/hyperlink" Target="http://catalog2.corning.com/LifeSciences/en-GB/shopping/index.aspx" TargetMode="External"/><Relationship Id="rId8421" Type="http://schemas.openxmlformats.org/officeDocument/2006/relationships/hyperlink" Target="http://catalog2.corning.com/LifeSciences/en-GB/shopping/index.aspx" TargetMode="External"/><Relationship Id="rId3566" Type="http://schemas.openxmlformats.org/officeDocument/2006/relationships/hyperlink" Target="http://catalog2.corning.com/LifeSciences/en-GB/shopping/index.aspx" TargetMode="External"/><Relationship Id="rId4964" Type="http://schemas.openxmlformats.org/officeDocument/2006/relationships/hyperlink" Target="http://catalog2.corning.com/LifeSciences/en-GB/shopping/index.aspx" TargetMode="External"/><Relationship Id="rId7023" Type="http://schemas.openxmlformats.org/officeDocument/2006/relationships/hyperlink" Target="http://catalog2.corning.com/LifeSciences/en-GB/shopping/index.aspx" TargetMode="External"/><Relationship Id="rId487" Type="http://schemas.openxmlformats.org/officeDocument/2006/relationships/hyperlink" Target="http://catalog2.corning.com/LifeSciences/en-GB/shopping/index.aspx" TargetMode="External"/><Relationship Id="rId2168" Type="http://schemas.openxmlformats.org/officeDocument/2006/relationships/hyperlink" Target="http://www.corning.com/worldwide/en/products/life-sciences/resources/brands/falcon-brand-products.html" TargetMode="External"/><Relationship Id="rId3219" Type="http://schemas.openxmlformats.org/officeDocument/2006/relationships/hyperlink" Target="http://catalog2.corning.com/LifeSciences/en-GB/shopping/index.aspx" TargetMode="External"/><Relationship Id="rId3980" Type="http://schemas.openxmlformats.org/officeDocument/2006/relationships/hyperlink" Target="http://catalog2.corning.com/LifeSciences/en-GB/shopping/index.aspx" TargetMode="External"/><Relationship Id="rId4617" Type="http://schemas.openxmlformats.org/officeDocument/2006/relationships/hyperlink" Target="http://catalog2.corning.com/LifeSciences/en-GB/shopping/index.aspx" TargetMode="External"/><Relationship Id="rId9195" Type="http://schemas.openxmlformats.org/officeDocument/2006/relationships/hyperlink" Target="http://catalog2.corning.com/LifeSciences/en-GB/shopping/index.aspx" TargetMode="External"/><Relationship Id="rId1184" Type="http://schemas.openxmlformats.org/officeDocument/2006/relationships/hyperlink" Target="http://catalog2.corning.com/LifeSciences/en-GB/shopping/index.aspx" TargetMode="External"/><Relationship Id="rId2582" Type="http://schemas.openxmlformats.org/officeDocument/2006/relationships/hyperlink" Target="http://www.corning.com/worldwide/en/products/life-sciences/resources/brands/axygen-brand-products.html" TargetMode="External"/><Relationship Id="rId3633" Type="http://schemas.openxmlformats.org/officeDocument/2006/relationships/hyperlink" Target="http://catalog2.corning.com/LifeSciences/en-GB/shopping/index.aspx" TargetMode="External"/><Relationship Id="rId6789" Type="http://schemas.openxmlformats.org/officeDocument/2006/relationships/hyperlink" Target="http://catalog2.corning.com/LifeSciences/en-GB/shopping/index.aspx" TargetMode="External"/><Relationship Id="rId554" Type="http://schemas.openxmlformats.org/officeDocument/2006/relationships/hyperlink" Target="http://catalog2.corning.com/LifeSciences/en-GB/shopping/index.aspx" TargetMode="External"/><Relationship Id="rId2235" Type="http://schemas.openxmlformats.org/officeDocument/2006/relationships/hyperlink" Target="http://www.corning.com/worldwide/en/products/life-sciences/resources/brands/falcon-brand-products.html" TargetMode="External"/><Relationship Id="rId3700" Type="http://schemas.openxmlformats.org/officeDocument/2006/relationships/hyperlink" Target="http://catalog2.corning.com/LifeSciences/en-GB/shopping/index.aspx" TargetMode="External"/><Relationship Id="rId6856" Type="http://schemas.openxmlformats.org/officeDocument/2006/relationships/hyperlink" Target="http://catalog2.corning.com/LifeSciences/en-GB/shopping/index.aspx" TargetMode="External"/><Relationship Id="rId7907" Type="http://schemas.openxmlformats.org/officeDocument/2006/relationships/hyperlink" Target="http://catalog2.corning.com/LifeSciences/en-GB/shopping/index.aspx" TargetMode="External"/><Relationship Id="rId9262" Type="http://schemas.openxmlformats.org/officeDocument/2006/relationships/hyperlink" Target="http://catalog2.corning.com/LifeSciences/en-GB/shopping/index.aspx" TargetMode="External"/><Relationship Id="rId207" Type="http://schemas.openxmlformats.org/officeDocument/2006/relationships/hyperlink" Target="http://catalog2.corning.com/LifeSciences/en-GB/shopping/index.aspx" TargetMode="External"/><Relationship Id="rId621" Type="http://schemas.openxmlformats.org/officeDocument/2006/relationships/hyperlink" Target="http://catalog2.corning.com/LifeSciences/en-GB/shopping/index.aspx" TargetMode="External"/><Relationship Id="rId1251" Type="http://schemas.openxmlformats.org/officeDocument/2006/relationships/hyperlink" Target="http://catalog2.corning.com/LifeSciences/en-GB/shopping/index.aspx" TargetMode="External"/><Relationship Id="rId2302" Type="http://schemas.openxmlformats.org/officeDocument/2006/relationships/hyperlink" Target="http://www.corning.com/worldwide/en/products/life-sciences/resources/brands/axygen-brand-products.html" TargetMode="External"/><Relationship Id="rId5458" Type="http://schemas.openxmlformats.org/officeDocument/2006/relationships/hyperlink" Target="http://catalog2.corning.com/LifeSciences/en-GB/shopping/index.aspx" TargetMode="External"/><Relationship Id="rId5872" Type="http://schemas.openxmlformats.org/officeDocument/2006/relationships/hyperlink" Target="http://catalog2.corning.com/LifeSciences/en-GB/shopping/index.aspx" TargetMode="External"/><Relationship Id="rId6509" Type="http://schemas.openxmlformats.org/officeDocument/2006/relationships/hyperlink" Target="http://catalog2.corning.com/LifeSciences/en-GB/shopping/index.aspx" TargetMode="External"/><Relationship Id="rId6923" Type="http://schemas.openxmlformats.org/officeDocument/2006/relationships/hyperlink" Target="http://catalog2.corning.com/LifeSciences/en-GB/shopping/index.aspx" TargetMode="External"/><Relationship Id="rId4474" Type="http://schemas.openxmlformats.org/officeDocument/2006/relationships/hyperlink" Target="http://catalog2.corning.com/LifeSciences/en-GB/shopping/index.aspx" TargetMode="External"/><Relationship Id="rId5525" Type="http://schemas.openxmlformats.org/officeDocument/2006/relationships/hyperlink" Target="http://catalog2.corning.com/LifeSciences/en-GB/shopping/index.aspx" TargetMode="External"/><Relationship Id="rId3076" Type="http://schemas.openxmlformats.org/officeDocument/2006/relationships/hyperlink" Target="http://catalog2.corning.com/LifeSciences/en-GB/shopping/index.aspx" TargetMode="External"/><Relationship Id="rId3490" Type="http://schemas.openxmlformats.org/officeDocument/2006/relationships/hyperlink" Target="http://catalog2.corning.com/LifeSciences/en-GB/shopping/index.aspx" TargetMode="External"/><Relationship Id="rId4127" Type="http://schemas.openxmlformats.org/officeDocument/2006/relationships/hyperlink" Target="http://catalog2.corning.com/LifeSciences/en-GB/shopping/index.aspx" TargetMode="External"/><Relationship Id="rId4541" Type="http://schemas.openxmlformats.org/officeDocument/2006/relationships/hyperlink" Target="http://catalog2.corning.com/LifeSciences/en-GB/shopping/index.aspx" TargetMode="External"/><Relationship Id="rId7697" Type="http://schemas.openxmlformats.org/officeDocument/2006/relationships/hyperlink" Target="http://catalog2.corning.com/LifeSciences/en-GB/shopping/index.aspx" TargetMode="External"/><Relationship Id="rId2092" Type="http://schemas.openxmlformats.org/officeDocument/2006/relationships/hyperlink" Target="http://www.corning.com/worldwide/en/products/life-sciences/resources/brands/falcon-brand-products.html" TargetMode="External"/><Relationship Id="rId3143" Type="http://schemas.openxmlformats.org/officeDocument/2006/relationships/hyperlink" Target="http://catalog2.corning.com/LifeSciences/en-GB/shopping/index.aspx" TargetMode="External"/><Relationship Id="rId6299" Type="http://schemas.openxmlformats.org/officeDocument/2006/relationships/hyperlink" Target="http://catalog2.corning.com/LifeSciences/en-GB/shopping/index.aspx" TargetMode="External"/><Relationship Id="rId8748" Type="http://schemas.openxmlformats.org/officeDocument/2006/relationships/hyperlink" Target="http://catalog2.corning.com/LifeSciences/en-GB/shopping/index.aspx" TargetMode="External"/><Relationship Id="rId7764" Type="http://schemas.openxmlformats.org/officeDocument/2006/relationships/hyperlink" Target="http://catalog2.corning.com/LifeSciences/en-GB/shopping/index.aspx" TargetMode="External"/><Relationship Id="rId8815" Type="http://schemas.openxmlformats.org/officeDocument/2006/relationships/hyperlink" Target="http://catalog2.corning.com/LifeSciences/en-GB/shopping/index.aspx" TargetMode="External"/><Relationship Id="rId131" Type="http://schemas.openxmlformats.org/officeDocument/2006/relationships/hyperlink" Target="http://catalog2.corning.com/LifeSciences/en-GB/shopping/index.aspx" TargetMode="External"/><Relationship Id="rId3210" Type="http://schemas.openxmlformats.org/officeDocument/2006/relationships/hyperlink" Target="http://catalog2.corning.com/LifeSciences/en-GB/shopping/index.aspx" TargetMode="External"/><Relationship Id="rId6366" Type="http://schemas.openxmlformats.org/officeDocument/2006/relationships/hyperlink" Target="http://catalog2.corning.com/LifeSciences/en-GB/shopping/index.aspx" TargetMode="External"/><Relationship Id="rId6780" Type="http://schemas.openxmlformats.org/officeDocument/2006/relationships/hyperlink" Target="http://catalog2.corning.com/LifeSciences/en-GB/shopping/index.aspx" TargetMode="External"/><Relationship Id="rId7417" Type="http://schemas.openxmlformats.org/officeDocument/2006/relationships/hyperlink" Target="http://catalog2.corning.com/LifeSciences/en-GB/shopping/index.aspx" TargetMode="External"/><Relationship Id="rId7831" Type="http://schemas.openxmlformats.org/officeDocument/2006/relationships/hyperlink" Target="http://catalog2.corning.com/LifeSciences/en-GB/shopping/index.aspx" TargetMode="External"/><Relationship Id="rId2976" Type="http://schemas.openxmlformats.org/officeDocument/2006/relationships/hyperlink" Target="http://www.corning.com/worldwide/en/products/life-sciences/resources/brands/axygen-brand-products.html" TargetMode="External"/><Relationship Id="rId5382" Type="http://schemas.openxmlformats.org/officeDocument/2006/relationships/hyperlink" Target="http://catalog2.corning.com/LifeSciences/en-GB/shopping/index.aspx" TargetMode="External"/><Relationship Id="rId6019" Type="http://schemas.openxmlformats.org/officeDocument/2006/relationships/hyperlink" Target="http://catalog2.corning.com/LifeSciences/en-GB/shopping/index.aspx" TargetMode="External"/><Relationship Id="rId6433" Type="http://schemas.openxmlformats.org/officeDocument/2006/relationships/hyperlink" Target="http://catalog2.corning.com/LifeSciences/en-GB/shopping/index.aspx" TargetMode="External"/><Relationship Id="rId948" Type="http://schemas.openxmlformats.org/officeDocument/2006/relationships/hyperlink" Target="http://catalog2.corning.com/LifeSciences/en-GB/shopping/index.aspx" TargetMode="External"/><Relationship Id="rId1578" Type="http://schemas.openxmlformats.org/officeDocument/2006/relationships/hyperlink" Target="http://catalog2.corning.com/LifeSciences/en-GB/shopping/index.aspx" TargetMode="External"/><Relationship Id="rId1992" Type="http://schemas.openxmlformats.org/officeDocument/2006/relationships/hyperlink" Target="http://www.corning.com/worldwide/en/products/life-sciences/resources/brands/falcon-brand-products.html" TargetMode="External"/><Relationship Id="rId2629" Type="http://schemas.openxmlformats.org/officeDocument/2006/relationships/hyperlink" Target="http://www.corning.com/worldwide/en/products/life-sciences/resources/brands/axygen-brand-products.html" TargetMode="External"/><Relationship Id="rId5035" Type="http://schemas.openxmlformats.org/officeDocument/2006/relationships/hyperlink" Target="http://catalog2.corning.com/LifeSciences/en-GB/shopping/index.aspx" TargetMode="External"/><Relationship Id="rId6500" Type="http://schemas.openxmlformats.org/officeDocument/2006/relationships/hyperlink" Target="http://catalog2.corning.com/LifeSciences/en-GB/shopping/index.aspx" TargetMode="External"/><Relationship Id="rId1645" Type="http://schemas.openxmlformats.org/officeDocument/2006/relationships/hyperlink" Target="http://catalog2.corning.com/LifeSciences/en-GB/shopping/index.aspx" TargetMode="External"/><Relationship Id="rId4051" Type="http://schemas.openxmlformats.org/officeDocument/2006/relationships/hyperlink" Target="http://catalog2.corning.com/LifeSciences/en-GB/shopping/index.aspx" TargetMode="External"/><Relationship Id="rId5102" Type="http://schemas.openxmlformats.org/officeDocument/2006/relationships/hyperlink" Target="http://catalog2.corning.com/LifeSciences/en-GB/shopping/index.aspx" TargetMode="External"/><Relationship Id="rId8258" Type="http://schemas.openxmlformats.org/officeDocument/2006/relationships/hyperlink" Target="http://catalog2.corning.com/LifeSciences/en-GB/shopping/index.aspx" TargetMode="External"/><Relationship Id="rId8672" Type="http://schemas.openxmlformats.org/officeDocument/2006/relationships/hyperlink" Target="http://catalog2.corning.com/LifeSciences/en-GB/shopping/index.aspx" TargetMode="External"/><Relationship Id="rId9309" Type="http://schemas.openxmlformats.org/officeDocument/2006/relationships/hyperlink" Target="http://catalog2.corning.com/LifeSciences/en-GB/shopping/index.aspx" TargetMode="External"/><Relationship Id="rId7274" Type="http://schemas.openxmlformats.org/officeDocument/2006/relationships/hyperlink" Target="http://catalog2.corning.com/LifeSciences/en-GB/shopping/index.aspx" TargetMode="External"/><Relationship Id="rId8325" Type="http://schemas.openxmlformats.org/officeDocument/2006/relationships/hyperlink" Target="http://catalog2.corning.com/LifeSciences/en-GB/shopping/index.aspx" TargetMode="External"/><Relationship Id="rId1712" Type="http://schemas.openxmlformats.org/officeDocument/2006/relationships/hyperlink" Target="http://www.corning.com/worldwide/en/products/life-sciences/resources/brands/falcon-brand-products.html" TargetMode="External"/><Relationship Id="rId4868" Type="http://schemas.openxmlformats.org/officeDocument/2006/relationships/hyperlink" Target="http://catalog2.corning.com/LifeSciences/en-GB/shopping/index.aspx" TargetMode="External"/><Relationship Id="rId5919" Type="http://schemas.openxmlformats.org/officeDocument/2006/relationships/hyperlink" Target="http://catalog2.corning.com/LifeSciences/en-GB/shopping/index.aspx" TargetMode="External"/><Relationship Id="rId6290" Type="http://schemas.openxmlformats.org/officeDocument/2006/relationships/hyperlink" Target="http://catalog2.corning.com/LifeSciences/en-GB/shopping/index.aspx" TargetMode="External"/><Relationship Id="rId3884" Type="http://schemas.openxmlformats.org/officeDocument/2006/relationships/hyperlink" Target="http://catalog2.corning.com/LifeSciences/en-GB/shopping/index.aspx" TargetMode="External"/><Relationship Id="rId4935" Type="http://schemas.openxmlformats.org/officeDocument/2006/relationships/hyperlink" Target="http://catalog2.corning.com/LifeSciences/en-GB/shopping/index.aspx" TargetMode="External"/><Relationship Id="rId7341" Type="http://schemas.openxmlformats.org/officeDocument/2006/relationships/hyperlink" Target="http://catalog2.corning.com/LifeSciences/en-GB/shopping/index.aspx" TargetMode="External"/><Relationship Id="rId9099" Type="http://schemas.openxmlformats.org/officeDocument/2006/relationships/hyperlink" Target="http://catalog2.corning.com/LifeSciences/en-GB/shopping/index.aspx" TargetMode="External"/><Relationship Id="rId2486" Type="http://schemas.openxmlformats.org/officeDocument/2006/relationships/hyperlink" Target="http://www.corning.com/worldwide/en/products/life-sciences/resources/brands/axygen-brand-products.html" TargetMode="External"/><Relationship Id="rId3537" Type="http://schemas.openxmlformats.org/officeDocument/2006/relationships/hyperlink" Target="http://catalog2.corning.com/LifeSciences/en-GB/shopping/index.aspx" TargetMode="External"/><Relationship Id="rId3951" Type="http://schemas.openxmlformats.org/officeDocument/2006/relationships/hyperlink" Target="http://catalog2.corning.com/LifeSciences/en-GB/shopping/index.aspx" TargetMode="External"/><Relationship Id="rId458" Type="http://schemas.openxmlformats.org/officeDocument/2006/relationships/hyperlink" Target="http://catalog2.corning.com/LifeSciences/en-GB/shopping/index.aspx" TargetMode="External"/><Relationship Id="rId872" Type="http://schemas.openxmlformats.org/officeDocument/2006/relationships/hyperlink" Target="http://catalog2.corning.com/LifeSciences/en-GB/shopping/index.aspx" TargetMode="External"/><Relationship Id="rId1088" Type="http://schemas.openxmlformats.org/officeDocument/2006/relationships/hyperlink" Target="http://catalog2.corning.com/LifeSciences/en-GB/shopping/index.aspx" TargetMode="External"/><Relationship Id="rId2139" Type="http://schemas.openxmlformats.org/officeDocument/2006/relationships/hyperlink" Target="http://www.corning.com/worldwide/en/products/life-sciences/resources/brands/falcon-brand-products.html" TargetMode="External"/><Relationship Id="rId2553" Type="http://schemas.openxmlformats.org/officeDocument/2006/relationships/hyperlink" Target="http://www.corning.com/worldwide/en/products/life-sciences/resources/brands/axygen-brand-products.html" TargetMode="External"/><Relationship Id="rId3604" Type="http://schemas.openxmlformats.org/officeDocument/2006/relationships/hyperlink" Target="http://catalog2.corning.com/LifeSciences/en-GB/shopping/index.aspx" TargetMode="External"/><Relationship Id="rId6010" Type="http://schemas.openxmlformats.org/officeDocument/2006/relationships/hyperlink" Target="http://catalog2.corning.com/LifeSciences/en-GB/shopping/index.aspx" TargetMode="External"/><Relationship Id="rId9166" Type="http://schemas.openxmlformats.org/officeDocument/2006/relationships/hyperlink" Target="http://catalog2.corning.com/LifeSciences/en-GB/shopping/index.aspx" TargetMode="External"/><Relationship Id="rId525" Type="http://schemas.openxmlformats.org/officeDocument/2006/relationships/hyperlink" Target="http://catalog2.corning.com/LifeSciences/en-GB/shopping/index.aspx" TargetMode="External"/><Relationship Id="rId1155" Type="http://schemas.openxmlformats.org/officeDocument/2006/relationships/hyperlink" Target="http://catalog2.corning.com/LifeSciences/en-GB/shopping/index.aspx" TargetMode="External"/><Relationship Id="rId2206" Type="http://schemas.openxmlformats.org/officeDocument/2006/relationships/hyperlink" Target="http://www.corning.com/worldwide/en/products/life-sciences/resources/brands/falcon-brand-products.html" TargetMode="External"/><Relationship Id="rId2620" Type="http://schemas.openxmlformats.org/officeDocument/2006/relationships/hyperlink" Target="http://www.corning.com/worldwide/en/products/life-sciences/resources/brands/axygen-brand-products.html" TargetMode="External"/><Relationship Id="rId5776" Type="http://schemas.openxmlformats.org/officeDocument/2006/relationships/hyperlink" Target="http://catalog2.corning.com/LifeSciences/en-GB/shopping/index.aspx" TargetMode="External"/><Relationship Id="rId8182" Type="http://schemas.openxmlformats.org/officeDocument/2006/relationships/hyperlink" Target="http://catalog2.corning.com/LifeSciences/en-GB/shopping/index.aspx" TargetMode="External"/><Relationship Id="rId9233" Type="http://schemas.openxmlformats.org/officeDocument/2006/relationships/hyperlink" Target="http://catalog2.corning.com/LifeSciences/en-GB/shopping/index.aspx" TargetMode="External"/><Relationship Id="rId1222" Type="http://schemas.openxmlformats.org/officeDocument/2006/relationships/hyperlink" Target="http://catalog2.corning.com/LifeSciences/en-GB/shopping/index.aspx" TargetMode="External"/><Relationship Id="rId4378" Type="http://schemas.openxmlformats.org/officeDocument/2006/relationships/hyperlink" Target="http://catalog2.corning.com/LifeSciences/en-GB/shopping/index.aspx" TargetMode="External"/><Relationship Id="rId5429" Type="http://schemas.openxmlformats.org/officeDocument/2006/relationships/hyperlink" Target="http://catalog2.corning.com/LifeSciences/en-GB/shopping/index.aspx" TargetMode="External"/><Relationship Id="rId6827" Type="http://schemas.openxmlformats.org/officeDocument/2006/relationships/hyperlink" Target="http://catalog2.corning.com/LifeSciences/en-GB/shopping/index.aspx" TargetMode="External"/><Relationship Id="rId9300" Type="http://schemas.openxmlformats.org/officeDocument/2006/relationships/hyperlink" Target="http://catalog2.corning.com/LifeSciences/en-GB/shopping/index.aspx" TargetMode="External"/><Relationship Id="rId3394" Type="http://schemas.openxmlformats.org/officeDocument/2006/relationships/hyperlink" Target="http://catalog2.corning.com/LifeSciences/en-GB/shopping/index.aspx" TargetMode="External"/><Relationship Id="rId4792" Type="http://schemas.openxmlformats.org/officeDocument/2006/relationships/hyperlink" Target="http://catalog2.corning.com/LifeSciences/en-GB/shopping/index.aspx" TargetMode="External"/><Relationship Id="rId5843" Type="http://schemas.openxmlformats.org/officeDocument/2006/relationships/hyperlink" Target="http://catalog2.corning.com/LifeSciences/en-GB/shopping/index.aspx" TargetMode="External"/><Relationship Id="rId8999" Type="http://schemas.openxmlformats.org/officeDocument/2006/relationships/hyperlink" Target="http://catalog2.corning.com/LifeSciences/en-GB/shopping/index.aspx" TargetMode="External"/><Relationship Id="rId3047" Type="http://schemas.openxmlformats.org/officeDocument/2006/relationships/hyperlink" Target="http://catalog2.corning.com/LifeSciences/en-GB/shopping/index.aspx" TargetMode="External"/><Relationship Id="rId4445" Type="http://schemas.openxmlformats.org/officeDocument/2006/relationships/hyperlink" Target="http://catalog2.corning.com/LifeSciences/en-GB/shopping/index.aspx" TargetMode="External"/><Relationship Id="rId5910" Type="http://schemas.openxmlformats.org/officeDocument/2006/relationships/hyperlink" Target="http://catalog2.corning.com/LifeSciences/en-GB/shopping/index.aspx" TargetMode="External"/><Relationship Id="rId3461" Type="http://schemas.openxmlformats.org/officeDocument/2006/relationships/hyperlink" Target="http://catalog2.corning.com/LifeSciences/en-GB/shopping/index.aspx" TargetMode="External"/><Relationship Id="rId4512" Type="http://schemas.openxmlformats.org/officeDocument/2006/relationships/hyperlink" Target="http://catalog2.corning.com/LifeSciences/en-GB/shopping/index.aspx" TargetMode="External"/><Relationship Id="rId7668" Type="http://schemas.openxmlformats.org/officeDocument/2006/relationships/hyperlink" Target="http://catalog2.corning.com/LifeSciences/en-GB/shopping/index.aspx" TargetMode="External"/><Relationship Id="rId8719" Type="http://schemas.openxmlformats.org/officeDocument/2006/relationships/hyperlink" Target="http://catalog2.corning.com/LifeSciences/en-GB/shopping/index.aspx" TargetMode="External"/><Relationship Id="rId382" Type="http://schemas.openxmlformats.org/officeDocument/2006/relationships/hyperlink" Target="http://catalog2.corning.com/LifeSciences/en-GB/shopping/index.aspx" TargetMode="External"/><Relationship Id="rId2063" Type="http://schemas.openxmlformats.org/officeDocument/2006/relationships/hyperlink" Target="http://www.corning.com/worldwide/en/products/life-sciences/resources/brands/falcon-brand-products.html" TargetMode="External"/><Relationship Id="rId3114" Type="http://schemas.openxmlformats.org/officeDocument/2006/relationships/hyperlink" Target="http://catalog2.corning.com/LifeSciences/en-GB/shopping/index.aspx" TargetMode="External"/><Relationship Id="rId6684" Type="http://schemas.openxmlformats.org/officeDocument/2006/relationships/hyperlink" Target="http://catalog2.corning.com/LifeSciences/en-GB/shopping/index.aspx" TargetMode="External"/><Relationship Id="rId7735" Type="http://schemas.openxmlformats.org/officeDocument/2006/relationships/hyperlink" Target="http://catalog2.corning.com/LifeSciences/en-GB/shopping/index.aspx" TargetMode="External"/><Relationship Id="rId9090" Type="http://schemas.openxmlformats.org/officeDocument/2006/relationships/hyperlink" Target="http://catalog2.corning.com/LifeSciences/en-GB/shopping/index.aspx" TargetMode="External"/><Relationship Id="rId2130" Type="http://schemas.openxmlformats.org/officeDocument/2006/relationships/hyperlink" Target="http://www.corning.com/worldwide/en/products/life-sciences/resources/brands/falcon-brand-products.html" TargetMode="External"/><Relationship Id="rId5286" Type="http://schemas.openxmlformats.org/officeDocument/2006/relationships/hyperlink" Target="http://catalog2.corning.com/LifeSciences/en-GB/shopping/index.aspx" TargetMode="External"/><Relationship Id="rId6337" Type="http://schemas.openxmlformats.org/officeDocument/2006/relationships/hyperlink" Target="http://catalog2.corning.com/LifeSciences/en-GB/shopping/index.aspx" TargetMode="External"/><Relationship Id="rId6751" Type="http://schemas.openxmlformats.org/officeDocument/2006/relationships/hyperlink" Target="http://catalog2.corning.com/LifeSciences/en-GB/shopping/index.aspx" TargetMode="External"/><Relationship Id="rId102" Type="http://schemas.openxmlformats.org/officeDocument/2006/relationships/hyperlink" Target="http://catalog2.corning.com/LifeSciences/en-GB/shopping/index.aspx" TargetMode="External"/><Relationship Id="rId5353" Type="http://schemas.openxmlformats.org/officeDocument/2006/relationships/hyperlink" Target="http://catalog2.corning.com/LifeSciences/en-GB/shopping/index.aspx" TargetMode="External"/><Relationship Id="rId6404" Type="http://schemas.openxmlformats.org/officeDocument/2006/relationships/hyperlink" Target="http://catalog2.corning.com/LifeSciences/en-GB/shopping/index.aspx" TargetMode="External"/><Relationship Id="rId7802" Type="http://schemas.openxmlformats.org/officeDocument/2006/relationships/hyperlink" Target="http://catalog2.corning.com/LifeSciences/en-GB/shopping/index.aspx" TargetMode="External"/><Relationship Id="rId1896" Type="http://schemas.openxmlformats.org/officeDocument/2006/relationships/hyperlink" Target="http://www.corning.com/worldwide/en/products/life-sciences/resources/brands/falcon-brand-products.html" TargetMode="External"/><Relationship Id="rId2947" Type="http://schemas.openxmlformats.org/officeDocument/2006/relationships/hyperlink" Target="http://www.corning.com/worldwide/en/products/life-sciences/resources/brands/axygen-brand-products.html" TargetMode="External"/><Relationship Id="rId5006" Type="http://schemas.openxmlformats.org/officeDocument/2006/relationships/hyperlink" Target="http://catalog2.corning.com/LifeSciences/en-GB/shopping/index.aspx" TargetMode="External"/><Relationship Id="rId919" Type="http://schemas.openxmlformats.org/officeDocument/2006/relationships/hyperlink" Target="http://catalog2.corning.com/LifeSciences/en-GB/shopping/index.aspx" TargetMode="External"/><Relationship Id="rId1549" Type="http://schemas.openxmlformats.org/officeDocument/2006/relationships/hyperlink" Target="http://catalog2.corning.com/LifeSciences/en-GB/shopping/index.aspx" TargetMode="External"/><Relationship Id="rId1963" Type="http://schemas.openxmlformats.org/officeDocument/2006/relationships/hyperlink" Target="http://www.corning.com/worldwide/en/products/life-sciences/resources/brands/falcon-brand-products.html" TargetMode="External"/><Relationship Id="rId4022" Type="http://schemas.openxmlformats.org/officeDocument/2006/relationships/hyperlink" Target="http://catalog2.corning.com/LifeSciences/en-GB/shopping/index.aspx" TargetMode="External"/><Relationship Id="rId5420" Type="http://schemas.openxmlformats.org/officeDocument/2006/relationships/hyperlink" Target="http://catalog2.corning.com/LifeSciences/en-GB/shopping/index.aspx" TargetMode="External"/><Relationship Id="rId7178" Type="http://schemas.openxmlformats.org/officeDocument/2006/relationships/hyperlink" Target="http://catalog2.corning.com/LifeSciences/en-GB/shopping/index.aspx" TargetMode="External"/><Relationship Id="rId8576" Type="http://schemas.openxmlformats.org/officeDocument/2006/relationships/hyperlink" Target="http://catalog2.corning.com/LifeSciences/en-GB/shopping/index.aspx" TargetMode="External"/><Relationship Id="rId8990" Type="http://schemas.openxmlformats.org/officeDocument/2006/relationships/hyperlink" Target="http://catalog2.corning.com/LifeSciences/en-GB/shopping/index.aspx" TargetMode="External"/><Relationship Id="rId1616" Type="http://schemas.openxmlformats.org/officeDocument/2006/relationships/hyperlink" Target="http://catalog2.corning.com/LifeSciences/en-GB/shopping/index.aspx" TargetMode="External"/><Relationship Id="rId7592" Type="http://schemas.openxmlformats.org/officeDocument/2006/relationships/hyperlink" Target="http://catalog2.corning.com/LifeSciences/en-GB/shopping/index.aspx" TargetMode="External"/><Relationship Id="rId8229" Type="http://schemas.openxmlformats.org/officeDocument/2006/relationships/hyperlink" Target="http://catalog2.corning.com/LifeSciences/en-GB/shopping/index.aspx" TargetMode="External"/><Relationship Id="rId8643" Type="http://schemas.openxmlformats.org/officeDocument/2006/relationships/hyperlink" Target="http://catalog2.corning.com/LifeSciences/en-GB/shopping/index.aspx" TargetMode="External"/><Relationship Id="rId3788" Type="http://schemas.openxmlformats.org/officeDocument/2006/relationships/hyperlink" Target="http://catalog2.corning.com/LifeSciences/en-GB/shopping/index.aspx" TargetMode="External"/><Relationship Id="rId4839" Type="http://schemas.openxmlformats.org/officeDocument/2006/relationships/hyperlink" Target="http://catalog2.corning.com/LifeSciences/en-GB/shopping/index.aspx" TargetMode="External"/><Relationship Id="rId6194" Type="http://schemas.openxmlformats.org/officeDocument/2006/relationships/hyperlink" Target="http://catalog2.corning.com/LifeSciences/en-GB/shopping/index.aspx" TargetMode="External"/><Relationship Id="rId7245" Type="http://schemas.openxmlformats.org/officeDocument/2006/relationships/hyperlink" Target="http://catalog2.corning.com/LifeSciences/en-GB/shopping/index.aspx" TargetMode="External"/><Relationship Id="rId8710" Type="http://schemas.openxmlformats.org/officeDocument/2006/relationships/hyperlink" Target="http://catalog2.corning.com/LifeSciences/en-GB/shopping/index.aspx" TargetMode="External"/><Relationship Id="rId3855" Type="http://schemas.openxmlformats.org/officeDocument/2006/relationships/hyperlink" Target="http://catalog2.corning.com/LifeSciences/en-GB/shopping/index.aspx" TargetMode="External"/><Relationship Id="rId6261" Type="http://schemas.openxmlformats.org/officeDocument/2006/relationships/hyperlink" Target="http://catalog2.corning.com/LifeSciences/en-GB/shopping/index.aspx" TargetMode="External"/><Relationship Id="rId7312" Type="http://schemas.openxmlformats.org/officeDocument/2006/relationships/hyperlink" Target="http://catalog2.corning.com/LifeSciences/en-GB/shopping/index.aspx" TargetMode="External"/><Relationship Id="rId776" Type="http://schemas.openxmlformats.org/officeDocument/2006/relationships/hyperlink" Target="http://catalog2.corning.com/LifeSciences/en-GB/shopping/index.aspx" TargetMode="External"/><Relationship Id="rId2457" Type="http://schemas.openxmlformats.org/officeDocument/2006/relationships/hyperlink" Target="http://www.corning.com/worldwide/en/products/life-sciences/resources/brands/axygen-brand-products.html" TargetMode="External"/><Relationship Id="rId3508" Type="http://schemas.openxmlformats.org/officeDocument/2006/relationships/hyperlink" Target="http://catalog2.corning.com/LifeSciences/en-GB/shopping/index.aspx" TargetMode="External"/><Relationship Id="rId4906" Type="http://schemas.openxmlformats.org/officeDocument/2006/relationships/hyperlink" Target="http://catalog2.corning.com/LifeSciences/en-GB/shopping/index.aspx" TargetMode="External"/><Relationship Id="rId429" Type="http://schemas.openxmlformats.org/officeDocument/2006/relationships/hyperlink" Target="http://catalog2.corning.com/LifeSciences/en-GB/shopping/index.aspx" TargetMode="External"/><Relationship Id="rId1059" Type="http://schemas.openxmlformats.org/officeDocument/2006/relationships/hyperlink" Target="http://catalog2.corning.com/LifeSciences/en-GB/shopping/index.aspx" TargetMode="External"/><Relationship Id="rId1473" Type="http://schemas.openxmlformats.org/officeDocument/2006/relationships/hyperlink" Target="http://catalog2.corning.com/LifeSciences/en-GB/shopping/index.aspx" TargetMode="External"/><Relationship Id="rId2871" Type="http://schemas.openxmlformats.org/officeDocument/2006/relationships/hyperlink" Target="http://www.corning.com/worldwide/en/products/life-sciences/resources/brands/axygen-brand-products.html" TargetMode="External"/><Relationship Id="rId3922" Type="http://schemas.openxmlformats.org/officeDocument/2006/relationships/hyperlink" Target="http://catalog2.corning.com/LifeSciences/en-GB/shopping/index.aspx" TargetMode="External"/><Relationship Id="rId8086" Type="http://schemas.openxmlformats.org/officeDocument/2006/relationships/hyperlink" Target="http://catalog2.corning.com/LifeSciences/en-GB/shopping/index.aspx" TargetMode="External"/><Relationship Id="rId9137" Type="http://schemas.openxmlformats.org/officeDocument/2006/relationships/hyperlink" Target="http://catalog2.corning.com/LifeSciences/en-GB/shopping/index.aspx" TargetMode="External"/><Relationship Id="rId843" Type="http://schemas.openxmlformats.org/officeDocument/2006/relationships/hyperlink" Target="http://catalog2.corning.com/LifeSciences/en-GB/shopping/index.aspx" TargetMode="External"/><Relationship Id="rId1126" Type="http://schemas.openxmlformats.org/officeDocument/2006/relationships/hyperlink" Target="http://catalog2.corning.com/LifeSciences/en-GB/shopping/index.aspx" TargetMode="External"/><Relationship Id="rId2524" Type="http://schemas.openxmlformats.org/officeDocument/2006/relationships/hyperlink" Target="http://www.corning.com/worldwide/en/products/life-sciences/resources/brands/axygen-brand-products.html" TargetMode="External"/><Relationship Id="rId8153" Type="http://schemas.openxmlformats.org/officeDocument/2006/relationships/hyperlink" Target="http://catalog2.corning.com/LifeSciences/en-GB/shopping/index.aspx" TargetMode="External"/><Relationship Id="rId910" Type="http://schemas.openxmlformats.org/officeDocument/2006/relationships/hyperlink" Target="http://catalog2.corning.com/LifeSciences/en-GB/shopping/index.aspx" TargetMode="External"/><Relationship Id="rId1540" Type="http://schemas.openxmlformats.org/officeDocument/2006/relationships/hyperlink" Target="http://catalog2.corning.com/LifeSciences/en-GB/shopping/index.aspx" TargetMode="External"/><Relationship Id="rId4696" Type="http://schemas.openxmlformats.org/officeDocument/2006/relationships/hyperlink" Target="http://catalog2.corning.com/LifeSciences/en-GB/shopping/index.aspx" TargetMode="External"/><Relationship Id="rId5747" Type="http://schemas.openxmlformats.org/officeDocument/2006/relationships/hyperlink" Target="http://catalog2.corning.com/LifeSciences/en-GB/shopping/index.aspx" TargetMode="External"/><Relationship Id="rId9204" Type="http://schemas.openxmlformats.org/officeDocument/2006/relationships/hyperlink" Target="http://catalog2.corning.com/LifeSciences/en-GB/shopping/index.aspx" TargetMode="External"/><Relationship Id="rId3298" Type="http://schemas.openxmlformats.org/officeDocument/2006/relationships/hyperlink" Target="http://catalog2.corning.com/LifeSciences/en-GB/shopping/index.aspx" TargetMode="External"/><Relationship Id="rId4349" Type="http://schemas.openxmlformats.org/officeDocument/2006/relationships/hyperlink" Target="http://catalog2.corning.com/LifeSciences/en-GB/shopping/index.aspx" TargetMode="External"/><Relationship Id="rId4763" Type="http://schemas.openxmlformats.org/officeDocument/2006/relationships/hyperlink" Target="http://catalog2.corning.com/LifeSciences/en-GB/shopping/index.aspx" TargetMode="External"/><Relationship Id="rId5814" Type="http://schemas.openxmlformats.org/officeDocument/2006/relationships/hyperlink" Target="http://catalog2.corning.com/LifeSciences/en-GB/shopping/index.aspx" TargetMode="External"/><Relationship Id="rId8220" Type="http://schemas.openxmlformats.org/officeDocument/2006/relationships/hyperlink" Target="http://catalog2.corning.com/LifeSciences/en-GB/shopping/index.aspx" TargetMode="External"/><Relationship Id="rId3365" Type="http://schemas.openxmlformats.org/officeDocument/2006/relationships/hyperlink" Target="http://catalog2.corning.com/LifeSciences/en-GB/shopping/index.aspx" TargetMode="External"/><Relationship Id="rId4416" Type="http://schemas.openxmlformats.org/officeDocument/2006/relationships/hyperlink" Target="http://catalog2.corning.com/LifeSciences/en-GB/shopping/index.aspx" TargetMode="External"/><Relationship Id="rId4830" Type="http://schemas.openxmlformats.org/officeDocument/2006/relationships/hyperlink" Target="http://catalog2.corning.com/LifeSciences/en-GB/shopping/index.aspx" TargetMode="External"/><Relationship Id="rId7986" Type="http://schemas.openxmlformats.org/officeDocument/2006/relationships/hyperlink" Target="http://catalog2.corning.com/LifeSciences/en-GB/shopping/index.aspx" TargetMode="External"/><Relationship Id="rId286" Type="http://schemas.openxmlformats.org/officeDocument/2006/relationships/hyperlink" Target="http://catalog2.corning.com/LifeSciences/en-GB/shopping/index.aspx" TargetMode="External"/><Relationship Id="rId2381" Type="http://schemas.openxmlformats.org/officeDocument/2006/relationships/hyperlink" Target="http://www.corning.com/worldwide/en/products/life-sciences/resources/brands/axygen-brand-products.html" TargetMode="External"/><Relationship Id="rId3018" Type="http://schemas.openxmlformats.org/officeDocument/2006/relationships/hyperlink" Target="http://catalog2.corning.com/LifeSciences/en-GB/shopping/index.aspx" TargetMode="External"/><Relationship Id="rId3432" Type="http://schemas.openxmlformats.org/officeDocument/2006/relationships/hyperlink" Target="http://catalog2.corning.com/LifeSciences/en-GB/shopping/index.aspx" TargetMode="External"/><Relationship Id="rId6588" Type="http://schemas.openxmlformats.org/officeDocument/2006/relationships/hyperlink" Target="http://catalog2.corning.com/LifeSciences/en-GB/shopping/index.aspx" TargetMode="External"/><Relationship Id="rId7639" Type="http://schemas.openxmlformats.org/officeDocument/2006/relationships/hyperlink" Target="http://catalog2.corning.com/LifeSciences/en-GB/shopping/index.aspx" TargetMode="External"/><Relationship Id="rId353" Type="http://schemas.openxmlformats.org/officeDocument/2006/relationships/hyperlink" Target="http://catalog2.corning.com/LifeSciences/en-GB/shopping/index.aspx" TargetMode="External"/><Relationship Id="rId2034" Type="http://schemas.openxmlformats.org/officeDocument/2006/relationships/hyperlink" Target="http://www.corning.com/worldwide/en/products/life-sciences/resources/brands/falcon-brand-products.html" TargetMode="External"/><Relationship Id="rId9061" Type="http://schemas.openxmlformats.org/officeDocument/2006/relationships/hyperlink" Target="http://catalog2.corning.com/LifeSciences/en-GB/shopping/index.aspx" TargetMode="External"/><Relationship Id="rId420" Type="http://schemas.openxmlformats.org/officeDocument/2006/relationships/hyperlink" Target="http://catalog2.corning.com/LifeSciences/en-GB/shopping/index.aspx" TargetMode="External"/><Relationship Id="rId1050" Type="http://schemas.openxmlformats.org/officeDocument/2006/relationships/hyperlink" Target="http://catalog2.corning.com/LifeSciences/en-GB/shopping/index.aspx" TargetMode="External"/><Relationship Id="rId2101" Type="http://schemas.openxmlformats.org/officeDocument/2006/relationships/hyperlink" Target="http://www.corning.com/worldwide/en/products/life-sciences/resources/brands/falcon-brand-products.html" TargetMode="External"/><Relationship Id="rId5257" Type="http://schemas.openxmlformats.org/officeDocument/2006/relationships/hyperlink" Target="http://catalog2.corning.com/LifeSciences/en-GB/shopping/index.aspx" TargetMode="External"/><Relationship Id="rId6655" Type="http://schemas.openxmlformats.org/officeDocument/2006/relationships/hyperlink" Target="http://catalog2.corning.com/LifeSciences/en-GB/shopping/index.aspx" TargetMode="External"/><Relationship Id="rId7706" Type="http://schemas.openxmlformats.org/officeDocument/2006/relationships/hyperlink" Target="http://catalog2.corning.com/LifeSciences/en-GB/shopping/index.aspx" TargetMode="External"/><Relationship Id="rId5671" Type="http://schemas.openxmlformats.org/officeDocument/2006/relationships/hyperlink" Target="http://catalog2.corning.com/LifeSciences/en-GB/shopping/index.aspx" TargetMode="External"/><Relationship Id="rId6308" Type="http://schemas.openxmlformats.org/officeDocument/2006/relationships/hyperlink" Target="http://catalog2.corning.com/LifeSciences/en-GB/shopping/index.aspx" TargetMode="External"/><Relationship Id="rId6722" Type="http://schemas.openxmlformats.org/officeDocument/2006/relationships/hyperlink" Target="http://catalog2.corning.com/LifeSciences/en-GB/shopping/index.aspx" TargetMode="External"/><Relationship Id="rId1867" Type="http://schemas.openxmlformats.org/officeDocument/2006/relationships/hyperlink" Target="http://www.corning.com/worldwide/en/products/life-sciences/resources/brands/falcon-brand-products.html" TargetMode="External"/><Relationship Id="rId2918" Type="http://schemas.openxmlformats.org/officeDocument/2006/relationships/hyperlink" Target="http://www.corning.com/worldwide/en/products/life-sciences/resources/brands/axygen-brand-products.html" TargetMode="External"/><Relationship Id="rId4273" Type="http://schemas.openxmlformats.org/officeDocument/2006/relationships/hyperlink" Target="http://catalog2.corning.com/LifeSciences/en-GB/shopping/index.aspx" TargetMode="External"/><Relationship Id="rId5324" Type="http://schemas.openxmlformats.org/officeDocument/2006/relationships/hyperlink" Target="http://catalog2.corning.com/LifeSciences/en-GB/shopping/index.aspx" TargetMode="External"/><Relationship Id="rId8894" Type="http://schemas.openxmlformats.org/officeDocument/2006/relationships/hyperlink" Target="http://catalog2.corning.com/LifeSciences/en-GB/shopping/index.aspx" TargetMode="External"/><Relationship Id="rId1934" Type="http://schemas.openxmlformats.org/officeDocument/2006/relationships/hyperlink" Target="http://www.corning.com/worldwide/en/products/life-sciences/resources/brands/falcon-brand-products.html" TargetMode="External"/><Relationship Id="rId4340" Type="http://schemas.openxmlformats.org/officeDocument/2006/relationships/hyperlink" Target="http://catalog2.corning.com/LifeSciences/en-GB/shopping/index.aspx" TargetMode="External"/><Relationship Id="rId7496" Type="http://schemas.openxmlformats.org/officeDocument/2006/relationships/hyperlink" Target="http://catalog2.corning.com/LifeSciences/en-GB/shopping/index.aspx" TargetMode="External"/><Relationship Id="rId8547" Type="http://schemas.openxmlformats.org/officeDocument/2006/relationships/hyperlink" Target="http://catalog2.corning.com/LifeSciences/en-GB/shopping/index.aspx" TargetMode="External"/><Relationship Id="rId8961" Type="http://schemas.openxmlformats.org/officeDocument/2006/relationships/hyperlink" Target="http://catalog2.corning.com/LifeSciences/en-GB/shopping/index.aspx" TargetMode="External"/><Relationship Id="rId6098" Type="http://schemas.openxmlformats.org/officeDocument/2006/relationships/hyperlink" Target="http://catalog2.corning.com/LifeSciences/en-GB/shopping/index.aspx" TargetMode="External"/><Relationship Id="rId7149" Type="http://schemas.openxmlformats.org/officeDocument/2006/relationships/hyperlink" Target="http://catalog2.corning.com/LifeSciences/en-GB/shopping/index.aspx" TargetMode="External"/><Relationship Id="rId7563" Type="http://schemas.openxmlformats.org/officeDocument/2006/relationships/hyperlink" Target="http://catalog2.corning.com/LifeSciences/en-GB/shopping/index.aspx" TargetMode="External"/><Relationship Id="rId8614" Type="http://schemas.openxmlformats.org/officeDocument/2006/relationships/hyperlink" Target="http://catalog2.corning.com/LifeSciences/en-GB/shopping/index.aspx" TargetMode="External"/><Relationship Id="rId6165" Type="http://schemas.openxmlformats.org/officeDocument/2006/relationships/hyperlink" Target="http://catalog2.corning.com/LifeSciences/en-GB/shopping/index.aspx" TargetMode="External"/><Relationship Id="rId7216" Type="http://schemas.openxmlformats.org/officeDocument/2006/relationships/hyperlink" Target="http://catalog2.corning.com/LifeSciences/en-GB/shopping/index.aspx" TargetMode="External"/><Relationship Id="rId3759" Type="http://schemas.openxmlformats.org/officeDocument/2006/relationships/hyperlink" Target="http://catalog2.corning.com/LifeSciences/en-GB/shopping/index.aspx" TargetMode="External"/><Relationship Id="rId5181" Type="http://schemas.openxmlformats.org/officeDocument/2006/relationships/hyperlink" Target="http://catalog2.corning.com/LifeSciences/en-GB/shopping/index.aspx" TargetMode="External"/><Relationship Id="rId6232" Type="http://schemas.openxmlformats.org/officeDocument/2006/relationships/hyperlink" Target="http://catalog2.corning.com/LifeSciences/en-GB/shopping/index.aspx" TargetMode="External"/><Relationship Id="rId7630" Type="http://schemas.openxmlformats.org/officeDocument/2006/relationships/hyperlink" Target="http://catalog2.corning.com/LifeSciences/en-GB/shopping/index.aspx" TargetMode="External"/><Relationship Id="rId9388" Type="http://schemas.openxmlformats.org/officeDocument/2006/relationships/hyperlink" Target="http://catalog2.corning.com/LifeSciences/en-GB/shopping/index.aspx" TargetMode="External"/><Relationship Id="rId2775" Type="http://schemas.openxmlformats.org/officeDocument/2006/relationships/hyperlink" Target="http://www.corning.com/worldwide/en/products/life-sciences/resources/brands/axygen-brand-products.html" TargetMode="External"/><Relationship Id="rId3826" Type="http://schemas.openxmlformats.org/officeDocument/2006/relationships/hyperlink" Target="http://catalog2.corning.com/LifeSciences/en-GB/shopping/index.aspx" TargetMode="External"/><Relationship Id="rId747" Type="http://schemas.openxmlformats.org/officeDocument/2006/relationships/hyperlink" Target="http://catalog2.corning.com/LifeSciences/en-GB/shopping/index.aspx" TargetMode="External"/><Relationship Id="rId1377" Type="http://schemas.openxmlformats.org/officeDocument/2006/relationships/hyperlink" Target="http://catalog2.corning.com/LifeSciences/en-GB/shopping/index.aspx" TargetMode="External"/><Relationship Id="rId1791" Type="http://schemas.openxmlformats.org/officeDocument/2006/relationships/hyperlink" Target="http://www.corning.com/worldwide/en/products/life-sciences/resources/brands/falcon-brand-products.html" TargetMode="External"/><Relationship Id="rId2428" Type="http://schemas.openxmlformats.org/officeDocument/2006/relationships/hyperlink" Target="http://www.corning.com/worldwide/en/products/life-sciences/resources/brands/axygen-brand-products.html" TargetMode="External"/><Relationship Id="rId2842" Type="http://schemas.openxmlformats.org/officeDocument/2006/relationships/hyperlink" Target="http://www.corning.com/worldwide/en/products/life-sciences/resources/brands/axygen-brand-products.html" TargetMode="External"/><Relationship Id="rId5998" Type="http://schemas.openxmlformats.org/officeDocument/2006/relationships/hyperlink" Target="http://catalog2.corning.com/LifeSciences/en-GB/shopping/index.aspx" TargetMode="External"/><Relationship Id="rId83" Type="http://schemas.openxmlformats.org/officeDocument/2006/relationships/hyperlink" Target="http://catalog2.corning.com/LifeSciences/en-GB/shopping/index.aspx" TargetMode="External"/><Relationship Id="rId814" Type="http://schemas.openxmlformats.org/officeDocument/2006/relationships/hyperlink" Target="http://catalog2.corning.com/LifeSciences/en-GB/shopping/index.aspx" TargetMode="External"/><Relationship Id="rId1444" Type="http://schemas.openxmlformats.org/officeDocument/2006/relationships/hyperlink" Target="http://catalog2.corning.com/LifeSciences/en-GB/shopping/index.aspx" TargetMode="External"/><Relationship Id="rId8057" Type="http://schemas.openxmlformats.org/officeDocument/2006/relationships/hyperlink" Target="http://catalog2.corning.com/LifeSciences/en-GB/shopping/index.aspx" TargetMode="External"/><Relationship Id="rId8471" Type="http://schemas.openxmlformats.org/officeDocument/2006/relationships/hyperlink" Target="http://catalog2.corning.com/LifeSciences/en-GB/shopping/index.aspx" TargetMode="External"/><Relationship Id="rId9108" Type="http://schemas.openxmlformats.org/officeDocument/2006/relationships/hyperlink" Target="http://catalog2.corning.com/LifeSciences/en-GB/shopping/index.aspx" TargetMode="External"/><Relationship Id="rId1511" Type="http://schemas.openxmlformats.org/officeDocument/2006/relationships/hyperlink" Target="http://catalog2.corning.com/LifeSciences/en-GB/shopping/index.aspx" TargetMode="External"/><Relationship Id="rId4667" Type="http://schemas.openxmlformats.org/officeDocument/2006/relationships/hyperlink" Target="http://catalog2.corning.com/LifeSciences/en-GB/shopping/index.aspx" TargetMode="External"/><Relationship Id="rId5718" Type="http://schemas.openxmlformats.org/officeDocument/2006/relationships/hyperlink" Target="http://catalog2.corning.com/LifeSciences/en-GB/shopping/index.aspx" TargetMode="External"/><Relationship Id="rId7073" Type="http://schemas.openxmlformats.org/officeDocument/2006/relationships/hyperlink" Target="http://catalog2.corning.com/LifeSciences/en-GB/shopping/index.aspx" TargetMode="External"/><Relationship Id="rId8124" Type="http://schemas.openxmlformats.org/officeDocument/2006/relationships/hyperlink" Target="http://catalog2.corning.com/LifeSciences/en-GB/shopping/index.aspx" TargetMode="External"/><Relationship Id="rId3269" Type="http://schemas.openxmlformats.org/officeDocument/2006/relationships/hyperlink" Target="http://catalog2.corning.com/LifeSciences/en-GB/shopping/index.aspx" TargetMode="External"/><Relationship Id="rId3683" Type="http://schemas.openxmlformats.org/officeDocument/2006/relationships/hyperlink" Target="http://catalog2.corning.com/LifeSciences/en-GB/shopping/index.aspx" TargetMode="External"/><Relationship Id="rId7140" Type="http://schemas.openxmlformats.org/officeDocument/2006/relationships/hyperlink" Target="http://catalog2.corning.com/LifeSciences/en-GB/shopping/index.aspx" TargetMode="External"/><Relationship Id="rId2285" Type="http://schemas.openxmlformats.org/officeDocument/2006/relationships/hyperlink" Target="http://www.corning.com/worldwide/en/products/life-sciences/resources/brands/axygen-brand-products.html" TargetMode="External"/><Relationship Id="rId3336" Type="http://schemas.openxmlformats.org/officeDocument/2006/relationships/hyperlink" Target="http://catalog2.corning.com/LifeSciences/en-GB/shopping/index.aspx" TargetMode="External"/><Relationship Id="rId4734" Type="http://schemas.openxmlformats.org/officeDocument/2006/relationships/hyperlink" Target="http://catalog2.corning.com/LifeSciences/en-GB/shopping/index.aspx" TargetMode="External"/><Relationship Id="rId257" Type="http://schemas.openxmlformats.org/officeDocument/2006/relationships/hyperlink" Target="http://catalog2.corning.com/LifeSciences/en-GB/shopping/index.aspx" TargetMode="External"/><Relationship Id="rId3750" Type="http://schemas.openxmlformats.org/officeDocument/2006/relationships/hyperlink" Target="http://catalog2.corning.com/LifeSciences/en-GB/shopping/index.aspx" TargetMode="External"/><Relationship Id="rId4801" Type="http://schemas.openxmlformats.org/officeDocument/2006/relationships/hyperlink" Target="http://catalog2.corning.com/LifeSciences/en-GB/shopping/index.aspx" TargetMode="External"/><Relationship Id="rId7957" Type="http://schemas.openxmlformats.org/officeDocument/2006/relationships/hyperlink" Target="http://catalog2.corning.com/LifeSciences/en-GB/shopping/index.aspx" TargetMode="External"/><Relationship Id="rId671" Type="http://schemas.openxmlformats.org/officeDocument/2006/relationships/hyperlink" Target="http://catalog2.corning.com/LifeSciences/en-GB/shopping/index.aspx" TargetMode="External"/><Relationship Id="rId2352" Type="http://schemas.openxmlformats.org/officeDocument/2006/relationships/hyperlink" Target="http://www.corning.com/worldwide/en/products/life-sciences/resources/brands/axygen-brand-products.html" TargetMode="External"/><Relationship Id="rId3403" Type="http://schemas.openxmlformats.org/officeDocument/2006/relationships/hyperlink" Target="http://catalog2.corning.com/LifeSciences/en-GB/shopping/index.aspx" TargetMode="External"/><Relationship Id="rId6559" Type="http://schemas.openxmlformats.org/officeDocument/2006/relationships/hyperlink" Target="http://catalog2.corning.com/LifeSciences/en-GB/shopping/index.aspx" TargetMode="External"/><Relationship Id="rId6973" Type="http://schemas.openxmlformats.org/officeDocument/2006/relationships/hyperlink" Target="http://catalog2.corning.com/LifeSciences/en-GB/shopping/index.aspx" TargetMode="External"/><Relationship Id="rId324" Type="http://schemas.openxmlformats.org/officeDocument/2006/relationships/hyperlink" Target="http://catalog2.corning.com/LifeSciences/en-GB/shopping/index.aspx" TargetMode="External"/><Relationship Id="rId2005" Type="http://schemas.openxmlformats.org/officeDocument/2006/relationships/hyperlink" Target="http://www.corning.com/worldwide/en/products/life-sciences/resources/brands/falcon-brand-products.html" TargetMode="External"/><Relationship Id="rId5575" Type="http://schemas.openxmlformats.org/officeDocument/2006/relationships/hyperlink" Target="http://catalog2.corning.com/LifeSciences/en-GB/shopping/index.aspx" TargetMode="External"/><Relationship Id="rId6626" Type="http://schemas.openxmlformats.org/officeDocument/2006/relationships/hyperlink" Target="http://catalog2.corning.com/LifeSciences/en-GB/shopping/index.aspx" TargetMode="External"/><Relationship Id="rId9032" Type="http://schemas.openxmlformats.org/officeDocument/2006/relationships/hyperlink" Target="http://catalog2.corning.com/LifeSciences/en-GB/shopping/index.aspx" TargetMode="External"/><Relationship Id="rId1021" Type="http://schemas.openxmlformats.org/officeDocument/2006/relationships/hyperlink" Target="http://catalog2.corning.com/LifeSciences/en-GB/shopping/index.aspx" TargetMode="External"/><Relationship Id="rId4177" Type="http://schemas.openxmlformats.org/officeDocument/2006/relationships/hyperlink" Target="http://catalog2.corning.com/LifeSciences/en-GB/shopping/index.aspx" TargetMode="External"/><Relationship Id="rId4591" Type="http://schemas.openxmlformats.org/officeDocument/2006/relationships/hyperlink" Target="http://catalog2.corning.com/LifeSciences/en-GB/shopping/index.aspx" TargetMode="External"/><Relationship Id="rId5228" Type="http://schemas.openxmlformats.org/officeDocument/2006/relationships/hyperlink" Target="http://catalog2.corning.com/LifeSciences/en-GB/shopping/index.aspx" TargetMode="External"/><Relationship Id="rId5642" Type="http://schemas.openxmlformats.org/officeDocument/2006/relationships/hyperlink" Target="http://catalog2.corning.com/LifeSciences/en-GB/shopping/index.aspx" TargetMode="External"/><Relationship Id="rId8798" Type="http://schemas.openxmlformats.org/officeDocument/2006/relationships/hyperlink" Target="http://catalog2.corning.com/LifeSciences/en-GB/shopping/index.aspx" TargetMode="External"/><Relationship Id="rId3193" Type="http://schemas.openxmlformats.org/officeDocument/2006/relationships/hyperlink" Target="http://catalog2.corning.com/LifeSciences/en-GB/shopping/index.aspx" TargetMode="External"/><Relationship Id="rId4244" Type="http://schemas.openxmlformats.org/officeDocument/2006/relationships/hyperlink" Target="http://catalog2.corning.com/LifeSciences/en-GB/shopping/index.aspx" TargetMode="External"/><Relationship Id="rId1838" Type="http://schemas.openxmlformats.org/officeDocument/2006/relationships/hyperlink" Target="http://www.corning.com/worldwide/en/products/life-sciences/resources/brands/falcon-brand-products.html" TargetMode="External"/><Relationship Id="rId3260" Type="http://schemas.openxmlformats.org/officeDocument/2006/relationships/hyperlink" Target="http://catalog2.corning.com/LifeSciences/en-GB/shopping/index.aspx" TargetMode="External"/><Relationship Id="rId4311" Type="http://schemas.openxmlformats.org/officeDocument/2006/relationships/hyperlink" Target="http://catalog2.corning.com/LifeSciences/en-GB/shopping/index.aspx" TargetMode="External"/><Relationship Id="rId7467" Type="http://schemas.openxmlformats.org/officeDocument/2006/relationships/hyperlink" Target="http://catalog2.corning.com/LifeSciences/en-GB/shopping/index.aspx" TargetMode="External"/><Relationship Id="rId8865" Type="http://schemas.openxmlformats.org/officeDocument/2006/relationships/hyperlink" Target="http://catalog2.corning.com/LifeSciences/en-GB/shopping/index.aspx" TargetMode="External"/><Relationship Id="rId181" Type="http://schemas.openxmlformats.org/officeDocument/2006/relationships/hyperlink" Target="http://catalog2.corning.com/LifeSciences/en-GB/shopping/index.aspx" TargetMode="External"/><Relationship Id="rId1905" Type="http://schemas.openxmlformats.org/officeDocument/2006/relationships/hyperlink" Target="http://www.corning.com/worldwide/en/products/life-sciences/resources/brands/falcon-brand-products.html" TargetMode="External"/><Relationship Id="rId6069" Type="http://schemas.openxmlformats.org/officeDocument/2006/relationships/hyperlink" Target="http://catalog2.corning.com/LifeSciences/en-GB/shopping/index.aspx" TargetMode="External"/><Relationship Id="rId7881" Type="http://schemas.openxmlformats.org/officeDocument/2006/relationships/hyperlink" Target="http://catalog2.corning.com/LifeSciences/en-GB/shopping/index.aspx" TargetMode="External"/><Relationship Id="rId8518" Type="http://schemas.openxmlformats.org/officeDocument/2006/relationships/hyperlink" Target="http://catalog2.corning.com/LifeSciences/en-GB/shopping/index.aspx" TargetMode="External"/><Relationship Id="rId8932" Type="http://schemas.openxmlformats.org/officeDocument/2006/relationships/hyperlink" Target="http://catalog2.corning.com/LifeSciences/en-GB/shopping/index.aspx" TargetMode="External"/><Relationship Id="rId5085" Type="http://schemas.openxmlformats.org/officeDocument/2006/relationships/hyperlink" Target="http://catalog2.corning.com/LifeSciences/en-GB/shopping/index.aspx" TargetMode="External"/><Relationship Id="rId6483" Type="http://schemas.openxmlformats.org/officeDocument/2006/relationships/hyperlink" Target="http://catalog2.corning.com/LifeSciences/en-GB/shopping/index.aspx" TargetMode="External"/><Relationship Id="rId7534" Type="http://schemas.openxmlformats.org/officeDocument/2006/relationships/hyperlink" Target="http://catalog2.corning.com/LifeSciences/en-GB/shopping/index.aspx" TargetMode="External"/><Relationship Id="rId998" Type="http://schemas.openxmlformats.org/officeDocument/2006/relationships/hyperlink" Target="http://catalog2.corning.com/LifeSciences/en-GB/shopping/index.aspx" TargetMode="External"/><Relationship Id="rId2679" Type="http://schemas.openxmlformats.org/officeDocument/2006/relationships/hyperlink" Target="http://www.corning.com/worldwide/en/products/life-sciences/resources/brands/axygen-brand-products.html" TargetMode="External"/><Relationship Id="rId6136" Type="http://schemas.openxmlformats.org/officeDocument/2006/relationships/hyperlink" Target="http://catalog2.corning.com/LifeSciences/en-GB/shopping/index.aspx" TargetMode="External"/><Relationship Id="rId6550" Type="http://schemas.openxmlformats.org/officeDocument/2006/relationships/hyperlink" Target="http://catalog2.corning.com/LifeSciences/en-GB/shopping/index.aspx" TargetMode="External"/><Relationship Id="rId7601" Type="http://schemas.openxmlformats.org/officeDocument/2006/relationships/hyperlink" Target="http://catalog2.corning.com/LifeSciences/en-GB/shopping/index.aspx" TargetMode="External"/><Relationship Id="rId1695" Type="http://schemas.openxmlformats.org/officeDocument/2006/relationships/hyperlink" Target="http://www.corning.com/worldwide/en/products/life-sciences/resources/brands/falcon-brand-products.html" TargetMode="External"/><Relationship Id="rId2746" Type="http://schemas.openxmlformats.org/officeDocument/2006/relationships/hyperlink" Target="http://www.corning.com/worldwide/en/products/life-sciences/resources/brands/axygen-brand-products.html" TargetMode="External"/><Relationship Id="rId5152" Type="http://schemas.openxmlformats.org/officeDocument/2006/relationships/hyperlink" Target="http://catalog2.corning.com/LifeSciences/en-GB/shopping/index.aspx" TargetMode="External"/><Relationship Id="rId6203" Type="http://schemas.openxmlformats.org/officeDocument/2006/relationships/hyperlink" Target="http://catalog2.corning.com/LifeSciences/en-GB/shopping/index.aspx" TargetMode="External"/><Relationship Id="rId9359" Type="http://schemas.openxmlformats.org/officeDocument/2006/relationships/hyperlink" Target="http://catalog2.corning.com/LifeSciences/en-GB/shopping/index.aspx" TargetMode="External"/><Relationship Id="rId718" Type="http://schemas.openxmlformats.org/officeDocument/2006/relationships/hyperlink" Target="http://catalog2.corning.com/LifeSciences/en-GB/shopping/index.aspx" TargetMode="External"/><Relationship Id="rId1348" Type="http://schemas.openxmlformats.org/officeDocument/2006/relationships/hyperlink" Target="http://catalog2.corning.com/LifeSciences/en-GB/shopping/index.aspx" TargetMode="External"/><Relationship Id="rId1762" Type="http://schemas.openxmlformats.org/officeDocument/2006/relationships/hyperlink" Target="http://www.corning.com/worldwide/en/products/life-sciences/resources/brands/falcon-brand-products.html" TargetMode="External"/><Relationship Id="rId8375" Type="http://schemas.openxmlformats.org/officeDocument/2006/relationships/hyperlink" Target="http://catalog2.corning.com/LifeSciences/en-GB/shopping/index.aspx" TargetMode="External"/><Relationship Id="rId1415" Type="http://schemas.openxmlformats.org/officeDocument/2006/relationships/hyperlink" Target="http://catalog2.corning.com/LifeSciences/en-GB/shopping/index.aspx" TargetMode="External"/><Relationship Id="rId2813" Type="http://schemas.openxmlformats.org/officeDocument/2006/relationships/hyperlink" Target="http://www.corning.com/worldwide/en/products/life-sciences/resources/brands/axygen-brand-products.html" TargetMode="External"/><Relationship Id="rId5969" Type="http://schemas.openxmlformats.org/officeDocument/2006/relationships/hyperlink" Target="http://catalog2.corning.com/LifeSciences/en-GB/shopping/index.aspx" TargetMode="External"/><Relationship Id="rId7391" Type="http://schemas.openxmlformats.org/officeDocument/2006/relationships/hyperlink" Target="http://catalog2.corning.com/LifeSciences/en-GB/shopping/index.aspx" TargetMode="External"/><Relationship Id="rId8028" Type="http://schemas.openxmlformats.org/officeDocument/2006/relationships/hyperlink" Target="http://catalog2.corning.com/LifeSciences/en-GB/shopping/index.aspx" TargetMode="External"/><Relationship Id="rId8442" Type="http://schemas.openxmlformats.org/officeDocument/2006/relationships/hyperlink" Target="http://catalog2.corning.com/LifeSciences/en-GB/shopping/index.aspx" TargetMode="External"/><Relationship Id="rId54" Type="http://schemas.openxmlformats.org/officeDocument/2006/relationships/hyperlink" Target="http://catalog2.corning.com/LifeSciences/en-GB/shopping/index.aspx" TargetMode="External"/><Relationship Id="rId4985" Type="http://schemas.openxmlformats.org/officeDocument/2006/relationships/hyperlink" Target="http://catalog2.corning.com/LifeSciences/en-GB/shopping/index.aspx" TargetMode="External"/><Relationship Id="rId7044" Type="http://schemas.openxmlformats.org/officeDocument/2006/relationships/hyperlink" Target="http://catalog2.corning.com/LifeSciences/en-GB/shopping/index.aspx" TargetMode="External"/><Relationship Id="rId2189" Type="http://schemas.openxmlformats.org/officeDocument/2006/relationships/hyperlink" Target="http://www.corning.com/worldwide/en/products/life-sciences/resources/brands/falcon-brand-products.html" TargetMode="External"/><Relationship Id="rId3587" Type="http://schemas.openxmlformats.org/officeDocument/2006/relationships/hyperlink" Target="http://catalog2.corning.com/LifeSciences/en-GB/shopping/index.aspx" TargetMode="External"/><Relationship Id="rId4638" Type="http://schemas.openxmlformats.org/officeDocument/2006/relationships/hyperlink" Target="http://catalog2.corning.com/LifeSciences/en-GB/shopping/index.aspx" TargetMode="External"/><Relationship Id="rId6060" Type="http://schemas.openxmlformats.org/officeDocument/2006/relationships/hyperlink" Target="http://catalog2.corning.com/LifeSciences/en-GB/shopping/index.aspx" TargetMode="External"/><Relationship Id="rId3654" Type="http://schemas.openxmlformats.org/officeDocument/2006/relationships/hyperlink" Target="http://catalog2.corning.com/LifeSciences/en-GB/shopping/index.aspx" TargetMode="External"/><Relationship Id="rId4705" Type="http://schemas.openxmlformats.org/officeDocument/2006/relationships/hyperlink" Target="http://catalog2.corning.com/LifeSciences/en-GB/shopping/index.aspx" TargetMode="External"/><Relationship Id="rId7111" Type="http://schemas.openxmlformats.org/officeDocument/2006/relationships/hyperlink" Target="http://catalog2.corning.com/LifeSciences/en-GB/shopping/index.aspx" TargetMode="External"/><Relationship Id="rId575" Type="http://schemas.openxmlformats.org/officeDocument/2006/relationships/hyperlink" Target="http://catalog2.corning.com/LifeSciences/en-GB/shopping/index.aspx" TargetMode="External"/><Relationship Id="rId2256" Type="http://schemas.openxmlformats.org/officeDocument/2006/relationships/hyperlink" Target="http://www.corning.com/worldwide/en/products/life-sciences/resources/brands/falcon-brand-products.html" TargetMode="External"/><Relationship Id="rId2670" Type="http://schemas.openxmlformats.org/officeDocument/2006/relationships/hyperlink" Target="http://www.corning.com/worldwide/en/products/life-sciences/resources/brands/axygen-brand-products.html" TargetMode="External"/><Relationship Id="rId3307" Type="http://schemas.openxmlformats.org/officeDocument/2006/relationships/hyperlink" Target="http://catalog2.corning.com/LifeSciences/en-GB/shopping/index.aspx" TargetMode="External"/><Relationship Id="rId3721" Type="http://schemas.openxmlformats.org/officeDocument/2006/relationships/hyperlink" Target="http://catalog2.corning.com/LifeSciences/en-GB/shopping/index.aspx" TargetMode="External"/><Relationship Id="rId6877" Type="http://schemas.openxmlformats.org/officeDocument/2006/relationships/hyperlink" Target="http://catalog2.corning.com/LifeSciences/en-GB/shopping/index.aspx" TargetMode="External"/><Relationship Id="rId7928" Type="http://schemas.openxmlformats.org/officeDocument/2006/relationships/hyperlink" Target="http://catalog2.corning.com/LifeSciences/en-GB/shopping/index.aspx" TargetMode="External"/><Relationship Id="rId9283" Type="http://schemas.openxmlformats.org/officeDocument/2006/relationships/hyperlink" Target="http://catalog2.corning.com/LifeSciences/en-GB/shopping/index.aspx" TargetMode="External"/><Relationship Id="rId228" Type="http://schemas.openxmlformats.org/officeDocument/2006/relationships/hyperlink" Target="http://catalog2.corning.com/LifeSciences/en-GB/shopping/index.aspx" TargetMode="External"/><Relationship Id="rId642" Type="http://schemas.openxmlformats.org/officeDocument/2006/relationships/hyperlink" Target="http://catalog2.corning.com/LifeSciences/en-GB/shopping/index.aspx" TargetMode="External"/><Relationship Id="rId1272" Type="http://schemas.openxmlformats.org/officeDocument/2006/relationships/hyperlink" Target="http://catalog2.corning.com/LifeSciences/en-GB/shopping/index.aspx" TargetMode="External"/><Relationship Id="rId2323" Type="http://schemas.openxmlformats.org/officeDocument/2006/relationships/hyperlink" Target="http://www.corning.com/worldwide/en/products/life-sciences/resources/brands/axygen-brand-products.html" TargetMode="External"/><Relationship Id="rId5479" Type="http://schemas.openxmlformats.org/officeDocument/2006/relationships/hyperlink" Target="http://catalog2.corning.com/LifeSciences/en-GB/shopping/index.aspx" TargetMode="External"/><Relationship Id="rId5893" Type="http://schemas.openxmlformats.org/officeDocument/2006/relationships/hyperlink" Target="http://catalog2.corning.com/LifeSciences/en-GB/shopping/index.aspx" TargetMode="External"/><Relationship Id="rId9350" Type="http://schemas.openxmlformats.org/officeDocument/2006/relationships/hyperlink" Target="http://catalog2.corning.com/LifeSciences/en-GB/shopping/index.aspx" TargetMode="External"/><Relationship Id="rId4495" Type="http://schemas.openxmlformats.org/officeDocument/2006/relationships/hyperlink" Target="http://catalog2.corning.com/LifeSciences/en-GB/shopping/index.aspx" TargetMode="External"/><Relationship Id="rId5546" Type="http://schemas.openxmlformats.org/officeDocument/2006/relationships/hyperlink" Target="http://catalog2.corning.com/LifeSciences/en-GB/shopping/index.aspx" TargetMode="External"/><Relationship Id="rId6944" Type="http://schemas.openxmlformats.org/officeDocument/2006/relationships/hyperlink" Target="http://catalog2.corning.com/LifeSciences/en-GB/shopping/index.aspx" TargetMode="External"/><Relationship Id="rId9003" Type="http://schemas.openxmlformats.org/officeDocument/2006/relationships/hyperlink" Target="http://catalog2.corning.com/LifeSciences/en-GB/shopping/index.aspx" TargetMode="External"/><Relationship Id="rId3097" Type="http://schemas.openxmlformats.org/officeDocument/2006/relationships/hyperlink" Target="http://catalog2.corning.com/LifeSciences/en-GB/shopping/index.aspx" TargetMode="External"/><Relationship Id="rId4148" Type="http://schemas.openxmlformats.org/officeDocument/2006/relationships/hyperlink" Target="http://catalog2.corning.com/LifeSciences/en-GB/shopping/index.aspx" TargetMode="External"/><Relationship Id="rId5960" Type="http://schemas.openxmlformats.org/officeDocument/2006/relationships/hyperlink" Target="http://catalog2.corning.com/LifeSciences/en-GB/shopping/index.aspx" TargetMode="External"/><Relationship Id="rId3164" Type="http://schemas.openxmlformats.org/officeDocument/2006/relationships/hyperlink" Target="http://catalog2.corning.com/LifeSciences/en-GB/shopping/index.aspx" TargetMode="External"/><Relationship Id="rId4562" Type="http://schemas.openxmlformats.org/officeDocument/2006/relationships/hyperlink" Target="http://catalog2.corning.com/LifeSciences/en-GB/shopping/index.aspx" TargetMode="External"/><Relationship Id="rId5613" Type="http://schemas.openxmlformats.org/officeDocument/2006/relationships/hyperlink" Target="http://catalog2.corning.com/LifeSciences/en-GB/shopping/index.aspx" TargetMode="External"/><Relationship Id="rId8769" Type="http://schemas.openxmlformats.org/officeDocument/2006/relationships/hyperlink" Target="http://catalog2.corning.com/LifeSciences/en-GB/shopping/index.aspx" TargetMode="External"/><Relationship Id="rId1809" Type="http://schemas.openxmlformats.org/officeDocument/2006/relationships/hyperlink" Target="http://www.corning.com/worldwide/en/products/life-sciences/resources/brands/falcon-brand-products.html" TargetMode="External"/><Relationship Id="rId4215" Type="http://schemas.openxmlformats.org/officeDocument/2006/relationships/hyperlink" Target="http://catalog2.corning.com/LifeSciences/en-GB/shopping/index.aspx" TargetMode="External"/><Relationship Id="rId7785" Type="http://schemas.openxmlformats.org/officeDocument/2006/relationships/hyperlink" Target="http://catalog2.corning.com/LifeSciences/en-GB/shopping/index.aspx" TargetMode="External"/><Relationship Id="rId8836" Type="http://schemas.openxmlformats.org/officeDocument/2006/relationships/hyperlink" Target="http://catalog2.corning.com/LifeSciences/en-GB/shopping/index.aspx" TargetMode="External"/><Relationship Id="rId2180" Type="http://schemas.openxmlformats.org/officeDocument/2006/relationships/hyperlink" Target="http://www.corning.com/worldwide/en/products/life-sciences/resources/brands/falcon-brand-products.html" TargetMode="External"/><Relationship Id="rId3231" Type="http://schemas.openxmlformats.org/officeDocument/2006/relationships/hyperlink" Target="http://catalog2.corning.com/LifeSciences/en-GB/shopping/index.aspx" TargetMode="External"/><Relationship Id="rId6387" Type="http://schemas.openxmlformats.org/officeDocument/2006/relationships/hyperlink" Target="http://catalog2.corning.com/LifeSciences/en-GB/shopping/index.aspx" TargetMode="External"/><Relationship Id="rId7438" Type="http://schemas.openxmlformats.org/officeDocument/2006/relationships/hyperlink" Target="http://catalog2.corning.com/LifeSciences/en-GB/shopping/index.aspx" TargetMode="External"/><Relationship Id="rId7852" Type="http://schemas.openxmlformats.org/officeDocument/2006/relationships/hyperlink" Target="http://catalog2.corning.com/LifeSciences/en-GB/shopping/index.aspx" TargetMode="External"/><Relationship Id="rId8903" Type="http://schemas.openxmlformats.org/officeDocument/2006/relationships/hyperlink" Target="http://catalog2.corning.com/LifeSciences/en-GB/shopping/index.aspx" TargetMode="External"/><Relationship Id="rId152" Type="http://schemas.openxmlformats.org/officeDocument/2006/relationships/hyperlink" Target="http://catalog2.corning.com/LifeSciences/en-GB/shopping/index.aspx" TargetMode="External"/><Relationship Id="rId2997" Type="http://schemas.openxmlformats.org/officeDocument/2006/relationships/hyperlink" Target="http://catalog2.corning.com/LifeSciences/en-GB/shopping/index.aspx" TargetMode="External"/><Relationship Id="rId6454" Type="http://schemas.openxmlformats.org/officeDocument/2006/relationships/hyperlink" Target="http://catalog2.corning.com/LifeSciences/en-GB/shopping/index.aspx" TargetMode="External"/><Relationship Id="rId7505" Type="http://schemas.openxmlformats.org/officeDocument/2006/relationships/hyperlink" Target="http://catalog2.corning.com/LifeSciences/en-GB/shopping/index.aspx" TargetMode="External"/><Relationship Id="rId969" Type="http://schemas.openxmlformats.org/officeDocument/2006/relationships/hyperlink" Target="http://catalog2.corning.com/LifeSciences/en-GB/shopping/index.aspx" TargetMode="External"/><Relationship Id="rId1599" Type="http://schemas.openxmlformats.org/officeDocument/2006/relationships/hyperlink" Target="http://catalog2.corning.com/LifeSciences/en-GB/shopping/index.aspx" TargetMode="External"/><Relationship Id="rId5056" Type="http://schemas.openxmlformats.org/officeDocument/2006/relationships/hyperlink" Target="http://catalog2.corning.com/LifeSciences/en-GB/shopping/index.aspx" TargetMode="External"/><Relationship Id="rId5470" Type="http://schemas.openxmlformats.org/officeDocument/2006/relationships/hyperlink" Target="http://catalog2.corning.com/LifeSciences/en-GB/shopping/index.aspx" TargetMode="External"/><Relationship Id="rId6107" Type="http://schemas.openxmlformats.org/officeDocument/2006/relationships/hyperlink" Target="http://catalog2.corning.com/LifeSciences/en-GB/shopping/index.aspx" TargetMode="External"/><Relationship Id="rId6521" Type="http://schemas.openxmlformats.org/officeDocument/2006/relationships/hyperlink" Target="http://catalog2.corning.com/LifeSciences/en-GB/shopping/index.aspx" TargetMode="External"/><Relationship Id="rId4072" Type="http://schemas.openxmlformats.org/officeDocument/2006/relationships/hyperlink" Target="http://catalog2.corning.com/LifeSciences/en-GB/shopping/index.aspx" TargetMode="External"/><Relationship Id="rId5123" Type="http://schemas.openxmlformats.org/officeDocument/2006/relationships/hyperlink" Target="http://catalog2.corning.com/LifeSciences/en-GB/shopping/index.aspx" TargetMode="External"/><Relationship Id="rId8279" Type="http://schemas.openxmlformats.org/officeDocument/2006/relationships/hyperlink" Target="http://catalog2.corning.com/LifeSciences/en-GB/shopping/index.aspx" TargetMode="External"/><Relationship Id="rId1666" Type="http://schemas.openxmlformats.org/officeDocument/2006/relationships/hyperlink" Target="http://www.corning.com/worldwide/en/products/life-sciences/resources/brands/falcon-brand-products.html" TargetMode="External"/><Relationship Id="rId2717" Type="http://schemas.openxmlformats.org/officeDocument/2006/relationships/hyperlink" Target="http://www.corning.com/worldwide/en/products/life-sciences/resources/brands/axygen-brand-products.html" TargetMode="External"/><Relationship Id="rId7295" Type="http://schemas.openxmlformats.org/officeDocument/2006/relationships/hyperlink" Target="http://catalog2.corning.com/LifeSciences/en-GB/shopping/index.aspx" TargetMode="External"/><Relationship Id="rId8693" Type="http://schemas.openxmlformats.org/officeDocument/2006/relationships/hyperlink" Target="http://catalog2.corning.com/LifeSciences/en-GB/shopping/index.aspx" TargetMode="External"/><Relationship Id="rId1319" Type="http://schemas.openxmlformats.org/officeDocument/2006/relationships/hyperlink" Target="http://catalog2.corning.com/LifeSciences/en-GB/shopping/index.aspx" TargetMode="External"/><Relationship Id="rId1733" Type="http://schemas.openxmlformats.org/officeDocument/2006/relationships/hyperlink" Target="http://www.corning.com/worldwide/en/products/life-sciences/resources/brands/falcon-brand-products.html" TargetMode="External"/><Relationship Id="rId4889" Type="http://schemas.openxmlformats.org/officeDocument/2006/relationships/hyperlink" Target="http://catalog2.corning.com/LifeSciences/en-GB/shopping/index.aspx" TargetMode="External"/><Relationship Id="rId8346" Type="http://schemas.openxmlformats.org/officeDocument/2006/relationships/hyperlink" Target="http://catalog2.corning.com/LifeSciences/en-GB/shopping/index.aspx" TargetMode="External"/><Relationship Id="rId8760" Type="http://schemas.openxmlformats.org/officeDocument/2006/relationships/hyperlink" Target="http://catalog2.corning.com/LifeSciences/en-GB/shopping/index.aspx" TargetMode="External"/><Relationship Id="rId25" Type="http://schemas.openxmlformats.org/officeDocument/2006/relationships/hyperlink" Target="http://catalog2.corning.com/LifeSciences/en-GB/shopping/index.aspx" TargetMode="External"/><Relationship Id="rId1800" Type="http://schemas.openxmlformats.org/officeDocument/2006/relationships/hyperlink" Target="http://www.corning.com/worldwide/en/products/life-sciences/resources/brands/falcon-brand-products.html" TargetMode="External"/><Relationship Id="rId4956" Type="http://schemas.openxmlformats.org/officeDocument/2006/relationships/hyperlink" Target="http://catalog2.corning.com/LifeSciences/en-GB/shopping/index.aspx" TargetMode="External"/><Relationship Id="rId7362" Type="http://schemas.openxmlformats.org/officeDocument/2006/relationships/hyperlink" Target="http://catalog2.corning.com/LifeSciences/en-GB/shopping/index.aspx" TargetMode="External"/><Relationship Id="rId8413" Type="http://schemas.openxmlformats.org/officeDocument/2006/relationships/hyperlink" Target="http://catalog2.corning.com/LifeSciences/en-GB/shopping/index.aspx" TargetMode="External"/><Relationship Id="rId3558" Type="http://schemas.openxmlformats.org/officeDocument/2006/relationships/hyperlink" Target="http://catalog2.corning.com/LifeSciences/en-GB/shopping/index.aspx" TargetMode="External"/><Relationship Id="rId3972" Type="http://schemas.openxmlformats.org/officeDocument/2006/relationships/hyperlink" Target="http://catalog2.corning.com/LifeSciences/en-GB/shopping/index.aspx" TargetMode="External"/><Relationship Id="rId4609" Type="http://schemas.openxmlformats.org/officeDocument/2006/relationships/hyperlink" Target="http://catalog2.corning.com/LifeSciences/en-GB/shopping/index.aspx" TargetMode="External"/><Relationship Id="rId7015" Type="http://schemas.openxmlformats.org/officeDocument/2006/relationships/hyperlink" Target="http://catalog2.corning.com/LifeSciences/en-GB/shopping/index.aspx" TargetMode="External"/><Relationship Id="rId479" Type="http://schemas.openxmlformats.org/officeDocument/2006/relationships/hyperlink" Target="http://catalog2.corning.com/LifeSciences/en-GB/shopping/index.aspx" TargetMode="External"/><Relationship Id="rId893" Type="http://schemas.openxmlformats.org/officeDocument/2006/relationships/hyperlink" Target="http://catalog2.corning.com/LifeSciences/en-GB/shopping/index.aspx" TargetMode="External"/><Relationship Id="rId2574" Type="http://schemas.openxmlformats.org/officeDocument/2006/relationships/hyperlink" Target="http://www.corning.com/worldwide/en/products/life-sciences/resources/brands/axygen-brand-products.html" TargetMode="External"/><Relationship Id="rId3625" Type="http://schemas.openxmlformats.org/officeDocument/2006/relationships/hyperlink" Target="http://catalog2.corning.com/LifeSciences/en-GB/shopping/index.aspx" TargetMode="External"/><Relationship Id="rId6031" Type="http://schemas.openxmlformats.org/officeDocument/2006/relationships/hyperlink" Target="http://catalog2.corning.com/LifeSciences/en-GB/shopping/index.aspx" TargetMode="External"/><Relationship Id="rId9187" Type="http://schemas.openxmlformats.org/officeDocument/2006/relationships/hyperlink" Target="http://catalog2.corning.com/LifeSciences/en-GB/shopping/index.aspx" TargetMode="External"/><Relationship Id="rId546" Type="http://schemas.openxmlformats.org/officeDocument/2006/relationships/hyperlink" Target="http://catalog2.corning.com/LifeSciences/en-GB/shopping/index.aspx" TargetMode="External"/><Relationship Id="rId1176" Type="http://schemas.openxmlformats.org/officeDocument/2006/relationships/hyperlink" Target="http://catalog2.corning.com/LifeSciences/en-GB/shopping/index.aspx" TargetMode="External"/><Relationship Id="rId2227" Type="http://schemas.openxmlformats.org/officeDocument/2006/relationships/hyperlink" Target="http://www.corning.com/worldwide/en/products/life-sciences/resources/brands/falcon-brand-products.html" TargetMode="External"/><Relationship Id="rId9254" Type="http://schemas.openxmlformats.org/officeDocument/2006/relationships/hyperlink" Target="http://catalog2.corning.com/LifeSciences/en-GB/shopping/index.aspx" TargetMode="External"/><Relationship Id="rId960" Type="http://schemas.openxmlformats.org/officeDocument/2006/relationships/hyperlink" Target="http://catalog2.corning.com/LifeSciences/en-GB/shopping/index.aspx" TargetMode="External"/><Relationship Id="rId1243" Type="http://schemas.openxmlformats.org/officeDocument/2006/relationships/hyperlink" Target="http://catalog2.corning.com/LifeSciences/en-GB/shopping/index.aspx" TargetMode="External"/><Relationship Id="rId1590" Type="http://schemas.openxmlformats.org/officeDocument/2006/relationships/hyperlink" Target="http://catalog2.corning.com/LifeSciences/en-GB/shopping/index.aspx" TargetMode="External"/><Relationship Id="rId2641" Type="http://schemas.openxmlformats.org/officeDocument/2006/relationships/hyperlink" Target="http://www.corning.com/worldwide/en/products/life-sciences/resources/brands/axygen-brand-products.html" TargetMode="External"/><Relationship Id="rId4399" Type="http://schemas.openxmlformats.org/officeDocument/2006/relationships/hyperlink" Target="http://catalog2.corning.com/LifeSciences/en-GB/shopping/index.aspx" TargetMode="External"/><Relationship Id="rId5797" Type="http://schemas.openxmlformats.org/officeDocument/2006/relationships/hyperlink" Target="http://catalog2.corning.com/LifeSciences/en-GB/shopping/index.aspx" TargetMode="External"/><Relationship Id="rId6848" Type="http://schemas.openxmlformats.org/officeDocument/2006/relationships/hyperlink" Target="http://catalog2.corning.com/LifeSciences/en-GB/shopping/index.aspx" TargetMode="External"/><Relationship Id="rId8270" Type="http://schemas.openxmlformats.org/officeDocument/2006/relationships/hyperlink" Target="http://catalog2.corning.com/LifeSciences/en-GB/shopping/index.aspx" TargetMode="External"/><Relationship Id="rId613" Type="http://schemas.openxmlformats.org/officeDocument/2006/relationships/hyperlink" Target="http://catalog2.corning.com/LifeSciences/en-GB/shopping/index.aspx" TargetMode="External"/><Relationship Id="rId5864" Type="http://schemas.openxmlformats.org/officeDocument/2006/relationships/hyperlink" Target="http://catalog2.corning.com/LifeSciences/en-GB/shopping/index.aspx" TargetMode="External"/><Relationship Id="rId6915" Type="http://schemas.openxmlformats.org/officeDocument/2006/relationships/hyperlink" Target="http://catalog2.corning.com/LifeSciences/en-GB/shopping/index.aspx" TargetMode="External"/><Relationship Id="rId9321" Type="http://schemas.openxmlformats.org/officeDocument/2006/relationships/hyperlink" Target="http://catalog2.corning.com/LifeSciences/en-GB/shopping/index.aspx" TargetMode="External"/><Relationship Id="rId1310" Type="http://schemas.openxmlformats.org/officeDocument/2006/relationships/hyperlink" Target="http://catalog2.corning.com/LifeSciences/en-GB/shopping/index.aspx" TargetMode="External"/><Relationship Id="rId4466" Type="http://schemas.openxmlformats.org/officeDocument/2006/relationships/hyperlink" Target="http://catalog2.corning.com/LifeSciences/en-GB/shopping/index.aspx" TargetMode="External"/><Relationship Id="rId4880" Type="http://schemas.openxmlformats.org/officeDocument/2006/relationships/hyperlink" Target="http://catalog2.corning.com/LifeSciences/en-GB/shopping/index.aspx" TargetMode="External"/><Relationship Id="rId5517" Type="http://schemas.openxmlformats.org/officeDocument/2006/relationships/hyperlink" Target="http://catalog2.corning.com/LifeSciences/en-GB/shopping/index.aspx" TargetMode="External"/><Relationship Id="rId5931" Type="http://schemas.openxmlformats.org/officeDocument/2006/relationships/hyperlink" Target="http://catalog2.corning.com/LifeSciences/en-GB/shopping/index.aspx" TargetMode="External"/><Relationship Id="rId3068" Type="http://schemas.openxmlformats.org/officeDocument/2006/relationships/hyperlink" Target="http://catalog2.corning.com/LifeSciences/en-GB/shopping/index.aspx" TargetMode="External"/><Relationship Id="rId3482" Type="http://schemas.openxmlformats.org/officeDocument/2006/relationships/hyperlink" Target="http://catalog2.corning.com/LifeSciences/en-GB/shopping/index.aspx" TargetMode="External"/><Relationship Id="rId4119" Type="http://schemas.openxmlformats.org/officeDocument/2006/relationships/hyperlink" Target="http://catalog2.corning.com/LifeSciences/en-GB/shopping/index.aspx" TargetMode="External"/><Relationship Id="rId4533" Type="http://schemas.openxmlformats.org/officeDocument/2006/relationships/hyperlink" Target="http://catalog2.corning.com/LifeSciences/en-GB/shopping/index.aspx" TargetMode="External"/><Relationship Id="rId7689" Type="http://schemas.openxmlformats.org/officeDocument/2006/relationships/hyperlink" Target="http://catalog2.corning.com/LifeSciences/en-GB/shopping/index.aspx" TargetMode="External"/><Relationship Id="rId2084" Type="http://schemas.openxmlformats.org/officeDocument/2006/relationships/hyperlink" Target="http://www.corning.com/worldwide/en/products/life-sciences/resources/brands/falcon-brand-products.html" TargetMode="External"/><Relationship Id="rId3135" Type="http://schemas.openxmlformats.org/officeDocument/2006/relationships/hyperlink" Target="http://catalog2.corning.com/LifeSciences/en-GB/shopping/index.aspx" TargetMode="External"/><Relationship Id="rId4600" Type="http://schemas.openxmlformats.org/officeDocument/2006/relationships/hyperlink" Target="http://catalog2.corning.com/LifeSciences/en-GB/shopping/index.aspx" TargetMode="External"/><Relationship Id="rId7756" Type="http://schemas.openxmlformats.org/officeDocument/2006/relationships/hyperlink" Target="http://catalog2.corning.com/LifeSciences/en-GB/shopping/index.aspx" TargetMode="External"/><Relationship Id="rId470" Type="http://schemas.openxmlformats.org/officeDocument/2006/relationships/hyperlink" Target="http://catalog2.corning.com/LifeSciences/en-GB/shopping/index.aspx" TargetMode="External"/><Relationship Id="rId2151" Type="http://schemas.openxmlformats.org/officeDocument/2006/relationships/hyperlink" Target="http://www.corning.com/worldwide/en/products/life-sciences/resources/brands/falcon-brand-products.html" TargetMode="External"/><Relationship Id="rId3202" Type="http://schemas.openxmlformats.org/officeDocument/2006/relationships/hyperlink" Target="http://catalog2.corning.com/LifeSciences/en-GB/shopping/index.aspx" TargetMode="External"/><Relationship Id="rId6358" Type="http://schemas.openxmlformats.org/officeDocument/2006/relationships/hyperlink" Target="http://catalog2.corning.com/LifeSciences/en-GB/shopping/index.aspx" TargetMode="External"/><Relationship Id="rId7409" Type="http://schemas.openxmlformats.org/officeDocument/2006/relationships/hyperlink" Target="http://catalog2.corning.com/LifeSciences/en-GB/shopping/index.aspx" TargetMode="External"/><Relationship Id="rId8807" Type="http://schemas.openxmlformats.org/officeDocument/2006/relationships/hyperlink" Target="http://catalog2.corning.com/LifeSciences/en-GB/shopping/index.aspx" TargetMode="External"/><Relationship Id="rId123" Type="http://schemas.openxmlformats.org/officeDocument/2006/relationships/hyperlink" Target="http://catalog2.corning.com/LifeSciences/en-GB/shopping/index.aspx" TargetMode="External"/><Relationship Id="rId5374" Type="http://schemas.openxmlformats.org/officeDocument/2006/relationships/hyperlink" Target="http://catalog2.corning.com/LifeSciences/en-GB/shopping/index.aspx" TargetMode="External"/><Relationship Id="rId6772" Type="http://schemas.openxmlformats.org/officeDocument/2006/relationships/hyperlink" Target="http://catalog2.corning.com/LifeSciences/en-GB/shopping/index.aspx" TargetMode="External"/><Relationship Id="rId7823" Type="http://schemas.openxmlformats.org/officeDocument/2006/relationships/hyperlink" Target="http://catalog2.corning.com/LifeSciences/en-GB/shopping/index.aspx" TargetMode="External"/><Relationship Id="rId2968" Type="http://schemas.openxmlformats.org/officeDocument/2006/relationships/hyperlink" Target="http://www.corning.com/worldwide/en/products/life-sciences/resources/brands/axygen-brand-products.html" TargetMode="External"/><Relationship Id="rId5027" Type="http://schemas.openxmlformats.org/officeDocument/2006/relationships/hyperlink" Target="http://catalog2.corning.com/LifeSciences/en-GB/shopping/index.aspx" TargetMode="External"/><Relationship Id="rId6425" Type="http://schemas.openxmlformats.org/officeDocument/2006/relationships/hyperlink" Target="http://catalog2.corning.com/LifeSciences/en-GB/shopping/index.aspx" TargetMode="External"/><Relationship Id="rId1984" Type="http://schemas.openxmlformats.org/officeDocument/2006/relationships/hyperlink" Target="http://www.corning.com/worldwide/en/products/life-sciences/resources/brands/falcon-brand-products.html" TargetMode="External"/><Relationship Id="rId4390" Type="http://schemas.openxmlformats.org/officeDocument/2006/relationships/hyperlink" Target="http://catalog2.corning.com/LifeSciences/en-GB/shopping/index.aspx" TargetMode="External"/><Relationship Id="rId5441" Type="http://schemas.openxmlformats.org/officeDocument/2006/relationships/hyperlink" Target="http://catalog2.corning.com/LifeSciences/en-GB/shopping/index.aspx" TargetMode="External"/><Relationship Id="rId8597" Type="http://schemas.openxmlformats.org/officeDocument/2006/relationships/hyperlink" Target="http://catalog2.corning.com/LifeSciences/en-GB/shopping/index.aspx" TargetMode="External"/><Relationship Id="rId1637" Type="http://schemas.openxmlformats.org/officeDocument/2006/relationships/hyperlink" Target="http://catalog2.corning.com/LifeSciences/en-GB/shopping/index.aspx" TargetMode="External"/><Relationship Id="rId4043" Type="http://schemas.openxmlformats.org/officeDocument/2006/relationships/hyperlink" Target="http://catalog2.corning.com/LifeSciences/en-GB/shopping/index.aspx" TargetMode="External"/><Relationship Id="rId7199" Type="http://schemas.openxmlformats.org/officeDocument/2006/relationships/hyperlink" Target="http://catalog2.corning.com/LifeSciences/en-GB/shopping/index.aspx" TargetMode="External"/><Relationship Id="rId8664" Type="http://schemas.openxmlformats.org/officeDocument/2006/relationships/hyperlink" Target="http://catalog2.corning.com/LifeSciences/en-GB/shopping/index.aspx" TargetMode="External"/><Relationship Id="rId1704" Type="http://schemas.openxmlformats.org/officeDocument/2006/relationships/hyperlink" Target="http://www.corning.com/worldwide/en/products/life-sciences/resources/brands/falcon-brand-products.html" TargetMode="External"/><Relationship Id="rId4110" Type="http://schemas.openxmlformats.org/officeDocument/2006/relationships/hyperlink" Target="http://catalog2.corning.com/LifeSciences/en-GB/shopping/index.aspx" TargetMode="External"/><Relationship Id="rId7266" Type="http://schemas.openxmlformats.org/officeDocument/2006/relationships/hyperlink" Target="http://catalog2.corning.com/LifeSciences/en-GB/shopping/index.aspx" TargetMode="External"/><Relationship Id="rId7680" Type="http://schemas.openxmlformats.org/officeDocument/2006/relationships/hyperlink" Target="http://catalog2.corning.com/LifeSciences/en-GB/shopping/index.aspx" TargetMode="External"/><Relationship Id="rId8317" Type="http://schemas.openxmlformats.org/officeDocument/2006/relationships/hyperlink" Target="http://catalog2.corning.com/LifeSciences/en-GB/shopping/index.aspx" TargetMode="External"/><Relationship Id="rId8731" Type="http://schemas.openxmlformats.org/officeDocument/2006/relationships/hyperlink" Target="http://catalog2.corning.com/LifeSciences/en-GB/shopping/index.aspx" TargetMode="External"/><Relationship Id="rId6282" Type="http://schemas.openxmlformats.org/officeDocument/2006/relationships/hyperlink" Target="http://catalog2.corning.com/LifeSciences/en-GB/shopping/index.aspx" TargetMode="External"/><Relationship Id="rId7333" Type="http://schemas.openxmlformats.org/officeDocument/2006/relationships/hyperlink" Target="http://catalog2.corning.com/LifeSciences/en-GB/shopping/index.aspx" TargetMode="External"/><Relationship Id="rId797" Type="http://schemas.openxmlformats.org/officeDocument/2006/relationships/hyperlink" Target="http://catalog2.corning.com/LifeSciences/en-GB/shopping/index.aspx" TargetMode="External"/><Relationship Id="rId2478" Type="http://schemas.openxmlformats.org/officeDocument/2006/relationships/hyperlink" Target="http://www.corning.com/worldwide/en/products/life-sciences/resources/brands/axygen-brand-products.html" TargetMode="External"/><Relationship Id="rId3876" Type="http://schemas.openxmlformats.org/officeDocument/2006/relationships/hyperlink" Target="http://catalog2.corning.com/LifeSciences/en-GB/shopping/index.aspx" TargetMode="External"/><Relationship Id="rId4927" Type="http://schemas.openxmlformats.org/officeDocument/2006/relationships/hyperlink" Target="http://catalog2.corning.com/LifeSciences/en-GB/shopping/index.aspx" TargetMode="External"/><Relationship Id="rId2892" Type="http://schemas.openxmlformats.org/officeDocument/2006/relationships/hyperlink" Target="http://www.corning.com/worldwide/en/products/life-sciences/resources/brands/axygen-brand-products.html" TargetMode="External"/><Relationship Id="rId3529" Type="http://schemas.openxmlformats.org/officeDocument/2006/relationships/hyperlink" Target="http://catalog2.corning.com/LifeSciences/en-GB/shopping/index.aspx" TargetMode="External"/><Relationship Id="rId3943" Type="http://schemas.openxmlformats.org/officeDocument/2006/relationships/hyperlink" Target="http://catalog2.corning.com/LifeSciences/en-GB/shopping/index.aspx" TargetMode="External"/><Relationship Id="rId6002" Type="http://schemas.openxmlformats.org/officeDocument/2006/relationships/hyperlink" Target="http://catalog2.corning.com/LifeSciences/en-GB/shopping/index.aspx" TargetMode="External"/><Relationship Id="rId7400" Type="http://schemas.openxmlformats.org/officeDocument/2006/relationships/hyperlink" Target="http://catalog2.corning.com/LifeSciences/en-GB/shopping/index.aspx" TargetMode="External"/><Relationship Id="rId9158" Type="http://schemas.openxmlformats.org/officeDocument/2006/relationships/hyperlink" Target="http://catalog2.corning.com/LifeSciences/en-GB/shopping/index.aspx" TargetMode="External"/><Relationship Id="rId864" Type="http://schemas.openxmlformats.org/officeDocument/2006/relationships/hyperlink" Target="http://catalog2.corning.com/LifeSciences/en-GB/shopping/index.aspx" TargetMode="External"/><Relationship Id="rId1494" Type="http://schemas.openxmlformats.org/officeDocument/2006/relationships/hyperlink" Target="http://catalog2.corning.com/LifeSciences/en-GB/shopping/index.aspx" TargetMode="External"/><Relationship Id="rId2545" Type="http://schemas.openxmlformats.org/officeDocument/2006/relationships/hyperlink" Target="http://www.corning.com/worldwide/en/products/life-sciences/resources/brands/axygen-brand-products.html" TargetMode="External"/><Relationship Id="rId517" Type="http://schemas.openxmlformats.org/officeDocument/2006/relationships/hyperlink" Target="http://catalog2.corning.com/LifeSciences/en-GB/shopping/index.aspx" TargetMode="External"/><Relationship Id="rId931" Type="http://schemas.openxmlformats.org/officeDocument/2006/relationships/hyperlink" Target="http://catalog2.corning.com/LifeSciences/en-GB/shopping/index.aspx" TargetMode="External"/><Relationship Id="rId1147" Type="http://schemas.openxmlformats.org/officeDocument/2006/relationships/hyperlink" Target="http://catalog2.corning.com/LifeSciences/en-GB/shopping/index.aspx" TargetMode="External"/><Relationship Id="rId1561" Type="http://schemas.openxmlformats.org/officeDocument/2006/relationships/hyperlink" Target="http://catalog2.corning.com/LifeSciences/en-GB/shopping/index.aspx" TargetMode="External"/><Relationship Id="rId2612" Type="http://schemas.openxmlformats.org/officeDocument/2006/relationships/hyperlink" Target="http://www.corning.com/worldwide/en/products/life-sciences/resources/brands/axygen-brand-products.html" TargetMode="External"/><Relationship Id="rId5768" Type="http://schemas.openxmlformats.org/officeDocument/2006/relationships/hyperlink" Target="http://catalog2.corning.com/LifeSciences/en-GB/shopping/index.aspx" TargetMode="External"/><Relationship Id="rId6819" Type="http://schemas.openxmlformats.org/officeDocument/2006/relationships/hyperlink" Target="http://catalog2.corning.com/LifeSciences/en-GB/shopping/index.aspx" TargetMode="External"/><Relationship Id="rId8174" Type="http://schemas.openxmlformats.org/officeDocument/2006/relationships/hyperlink" Target="http://catalog2.corning.com/LifeSciences/en-GB/shopping/index.aspx" TargetMode="External"/><Relationship Id="rId9225" Type="http://schemas.openxmlformats.org/officeDocument/2006/relationships/hyperlink" Target="http://catalog2.corning.com/LifeSciences/en-GB/shopping/index.aspx" TargetMode="External"/><Relationship Id="rId1214" Type="http://schemas.openxmlformats.org/officeDocument/2006/relationships/hyperlink" Target="http://catalog2.corning.com/LifeSciences/en-GB/shopping/index.aspx" TargetMode="External"/><Relationship Id="rId4784" Type="http://schemas.openxmlformats.org/officeDocument/2006/relationships/hyperlink" Target="http://catalog2.corning.com/LifeSciences/en-GB/shopping/index.aspx" TargetMode="External"/><Relationship Id="rId5835" Type="http://schemas.openxmlformats.org/officeDocument/2006/relationships/hyperlink" Target="http://catalog2.corning.com/LifeSciences/en-GB/shopping/index.aspx" TargetMode="External"/><Relationship Id="rId7190" Type="http://schemas.openxmlformats.org/officeDocument/2006/relationships/hyperlink" Target="http://catalog2.corning.com/LifeSciences/en-GB/shopping/index.aspx" TargetMode="External"/><Relationship Id="rId8241" Type="http://schemas.openxmlformats.org/officeDocument/2006/relationships/hyperlink" Target="http://catalog2.corning.com/LifeSciences/en-GB/shopping/index.aspx" TargetMode="External"/><Relationship Id="rId3386" Type="http://schemas.openxmlformats.org/officeDocument/2006/relationships/hyperlink" Target="http://catalog2.corning.com/LifeSciences/en-GB/shopping/index.aspx" TargetMode="External"/><Relationship Id="rId4437" Type="http://schemas.openxmlformats.org/officeDocument/2006/relationships/hyperlink" Target="http://catalog2.corning.com/LifeSciences/en-GB/shopping/index.aspx" TargetMode="External"/><Relationship Id="rId3039" Type="http://schemas.openxmlformats.org/officeDocument/2006/relationships/hyperlink" Target="http://catalog2.corning.com/LifeSciences/en-GB/shopping/index.aspx" TargetMode="External"/><Relationship Id="rId3453" Type="http://schemas.openxmlformats.org/officeDocument/2006/relationships/hyperlink" Target="http://catalog2.corning.com/LifeSciences/en-GB/shopping/index.aspx" TargetMode="External"/><Relationship Id="rId4851" Type="http://schemas.openxmlformats.org/officeDocument/2006/relationships/hyperlink" Target="http://catalog2.corning.com/LifeSciences/en-GB/shopping/index.aspx" TargetMode="External"/><Relationship Id="rId5902" Type="http://schemas.openxmlformats.org/officeDocument/2006/relationships/hyperlink" Target="http://catalog2.corning.com/LifeSciences/en-GB/shopping/index.aspx" TargetMode="External"/><Relationship Id="rId374" Type="http://schemas.openxmlformats.org/officeDocument/2006/relationships/hyperlink" Target="http://catalog2.corning.com/LifeSciences/en-GB/shopping/index.aspx" TargetMode="External"/><Relationship Id="rId2055" Type="http://schemas.openxmlformats.org/officeDocument/2006/relationships/hyperlink" Target="http://www.corning.com/worldwide/en/products/life-sciences/resources/brands/falcon-brand-products.html" TargetMode="External"/><Relationship Id="rId3106" Type="http://schemas.openxmlformats.org/officeDocument/2006/relationships/hyperlink" Target="http://catalog2.corning.com/LifeSciences/en-GB/shopping/index.aspx" TargetMode="External"/><Relationship Id="rId4504" Type="http://schemas.openxmlformats.org/officeDocument/2006/relationships/hyperlink" Target="http://catalog2.corning.com/LifeSciences/en-GB/shopping/index.aspx" TargetMode="External"/><Relationship Id="rId9082" Type="http://schemas.openxmlformats.org/officeDocument/2006/relationships/hyperlink" Target="http://catalog2.corning.com/LifeSciences/en-GB/shopping/index.aspx" TargetMode="External"/><Relationship Id="rId3520" Type="http://schemas.openxmlformats.org/officeDocument/2006/relationships/hyperlink" Target="http://catalog2.corning.com/LifeSciences/en-GB/shopping/index.aspx" TargetMode="External"/><Relationship Id="rId6676" Type="http://schemas.openxmlformats.org/officeDocument/2006/relationships/hyperlink" Target="http://catalog2.corning.com/LifeSciences/en-GB/shopping/index.aspx" TargetMode="External"/><Relationship Id="rId7727" Type="http://schemas.openxmlformats.org/officeDocument/2006/relationships/hyperlink" Target="http://catalog2.corning.com/LifeSciences/en-GB/shopping/index.aspx" TargetMode="External"/><Relationship Id="rId441" Type="http://schemas.openxmlformats.org/officeDocument/2006/relationships/hyperlink" Target="http://catalog2.corning.com/LifeSciences/en-GB/shopping/index.aspx" TargetMode="External"/><Relationship Id="rId1071" Type="http://schemas.openxmlformats.org/officeDocument/2006/relationships/hyperlink" Target="http://catalog2.corning.com/LifeSciences/en-GB/shopping/index.aspx" TargetMode="External"/><Relationship Id="rId2122" Type="http://schemas.openxmlformats.org/officeDocument/2006/relationships/hyperlink" Target="http://www.corning.com/worldwide/en/products/life-sciences/resources/brands/falcon-brand-products.html" TargetMode="External"/><Relationship Id="rId5278" Type="http://schemas.openxmlformats.org/officeDocument/2006/relationships/hyperlink" Target="http://catalog2.corning.com/LifeSciences/en-GB/shopping/index.aspx" TargetMode="External"/><Relationship Id="rId5692" Type="http://schemas.openxmlformats.org/officeDocument/2006/relationships/hyperlink" Target="http://catalog2.corning.com/LifeSciences/en-GB/shopping/index.aspx" TargetMode="External"/><Relationship Id="rId6329" Type="http://schemas.openxmlformats.org/officeDocument/2006/relationships/hyperlink" Target="http://catalog2.corning.com/LifeSciences/en-GB/shopping/index.aspx" TargetMode="External"/><Relationship Id="rId6743" Type="http://schemas.openxmlformats.org/officeDocument/2006/relationships/hyperlink" Target="http://catalog2.corning.com/LifeSciences/en-GB/shopping/index.aspx" TargetMode="External"/><Relationship Id="rId1888" Type="http://schemas.openxmlformats.org/officeDocument/2006/relationships/hyperlink" Target="http://www.corning.com/worldwide/en/products/life-sciences/resources/brands/falcon-brand-products.html" TargetMode="External"/><Relationship Id="rId2939" Type="http://schemas.openxmlformats.org/officeDocument/2006/relationships/hyperlink" Target="http://www.corning.com/worldwide/en/products/life-sciences/resources/brands/axygen-brand-products.html" TargetMode="External"/><Relationship Id="rId4294" Type="http://schemas.openxmlformats.org/officeDocument/2006/relationships/hyperlink" Target="http://catalog2.corning.com/LifeSciences/en-GB/shopping/index.aspx" TargetMode="External"/><Relationship Id="rId5345" Type="http://schemas.openxmlformats.org/officeDocument/2006/relationships/hyperlink" Target="http://catalog2.corning.com/LifeSciences/en-GB/shopping/index.aspx" TargetMode="External"/><Relationship Id="rId6810" Type="http://schemas.openxmlformats.org/officeDocument/2006/relationships/hyperlink" Target="http://catalog2.corning.com/LifeSciences/en-GB/shopping/index.aspx" TargetMode="External"/><Relationship Id="rId4361" Type="http://schemas.openxmlformats.org/officeDocument/2006/relationships/hyperlink" Target="http://catalog2.corning.com/LifeSciences/en-GB/shopping/index.aspx" TargetMode="External"/><Relationship Id="rId5412" Type="http://schemas.openxmlformats.org/officeDocument/2006/relationships/hyperlink" Target="http://catalog2.corning.com/LifeSciences/en-GB/shopping/index.aspx" TargetMode="External"/><Relationship Id="rId8568" Type="http://schemas.openxmlformats.org/officeDocument/2006/relationships/hyperlink" Target="http://catalog2.corning.com/LifeSciences/en-GB/shopping/index.aspx" TargetMode="External"/><Relationship Id="rId1955" Type="http://schemas.openxmlformats.org/officeDocument/2006/relationships/hyperlink" Target="http://www.corning.com/worldwide/en/products/life-sciences/resources/brands/falcon-brand-products.html" TargetMode="External"/><Relationship Id="rId4014" Type="http://schemas.openxmlformats.org/officeDocument/2006/relationships/hyperlink" Target="http://catalog2.corning.com/LifeSciences/en-GB/shopping/index.aspx" TargetMode="External"/><Relationship Id="rId7584" Type="http://schemas.openxmlformats.org/officeDocument/2006/relationships/hyperlink" Target="http://catalog2.corning.com/LifeSciences/en-GB/shopping/index.aspx" TargetMode="External"/><Relationship Id="rId8982" Type="http://schemas.openxmlformats.org/officeDocument/2006/relationships/hyperlink" Target="http://catalog2.corning.com/LifeSciences/en-GB/shopping/index.aspx" TargetMode="External"/><Relationship Id="rId1608" Type="http://schemas.openxmlformats.org/officeDocument/2006/relationships/hyperlink" Target="http://catalog2.corning.com/LifeSciences/en-GB/shopping/index.aspx" TargetMode="External"/><Relationship Id="rId3030" Type="http://schemas.openxmlformats.org/officeDocument/2006/relationships/hyperlink" Target="http://catalog2.corning.com/LifeSciences/en-GB/shopping/index.aspx" TargetMode="External"/><Relationship Id="rId6186" Type="http://schemas.openxmlformats.org/officeDocument/2006/relationships/hyperlink" Target="http://catalog2.corning.com/LifeSciences/en-GB/shopping/index.aspx" TargetMode="External"/><Relationship Id="rId7237" Type="http://schemas.openxmlformats.org/officeDocument/2006/relationships/hyperlink" Target="http://catalog2.corning.com/LifeSciences/en-GB/shopping/index.aspx" TargetMode="External"/><Relationship Id="rId8635" Type="http://schemas.openxmlformats.org/officeDocument/2006/relationships/hyperlink" Target="http://catalog2.corning.com/LifeSciences/en-GB/shopping/index.aspx" TargetMode="External"/><Relationship Id="rId7651" Type="http://schemas.openxmlformats.org/officeDocument/2006/relationships/hyperlink" Target="http://catalog2.corning.com/LifeSciences/en-GB/shopping/index.aspx" TargetMode="External"/><Relationship Id="rId8702" Type="http://schemas.openxmlformats.org/officeDocument/2006/relationships/hyperlink" Target="http://catalog2.corning.com/LifeSciences/en-GB/shopping/index.aspx" TargetMode="External"/><Relationship Id="rId2796" Type="http://schemas.openxmlformats.org/officeDocument/2006/relationships/hyperlink" Target="http://www.corning.com/worldwide/en/products/life-sciences/resources/brands/axygen-brand-products.html" TargetMode="External"/><Relationship Id="rId3847" Type="http://schemas.openxmlformats.org/officeDocument/2006/relationships/hyperlink" Target="http://catalog2.corning.com/LifeSciences/en-GB/shopping/index.aspx" TargetMode="External"/><Relationship Id="rId6253" Type="http://schemas.openxmlformats.org/officeDocument/2006/relationships/hyperlink" Target="http://catalog2.corning.com/LifeSciences/en-GB/shopping/index.aspx" TargetMode="External"/><Relationship Id="rId7304" Type="http://schemas.openxmlformats.org/officeDocument/2006/relationships/hyperlink" Target="http://catalog2.corning.com/LifeSciences/en-GB/shopping/index.aspx" TargetMode="External"/><Relationship Id="rId768" Type="http://schemas.openxmlformats.org/officeDocument/2006/relationships/hyperlink" Target="http://catalog2.corning.com/LifeSciences/en-GB/shopping/index.aspx" TargetMode="External"/><Relationship Id="rId1398" Type="http://schemas.openxmlformats.org/officeDocument/2006/relationships/hyperlink" Target="http://catalog2.corning.com/LifeSciences/en-GB/shopping/index.aspx" TargetMode="External"/><Relationship Id="rId2449" Type="http://schemas.openxmlformats.org/officeDocument/2006/relationships/hyperlink" Target="http://www.corning.com/worldwide/en/products/life-sciences/resources/brands/axygen-brand-products.html" TargetMode="External"/><Relationship Id="rId2863" Type="http://schemas.openxmlformats.org/officeDocument/2006/relationships/hyperlink" Target="http://www.corning.com/worldwide/en/products/life-sciences/resources/brands/axygen-brand-products.html" TargetMode="External"/><Relationship Id="rId3914" Type="http://schemas.openxmlformats.org/officeDocument/2006/relationships/hyperlink" Target="http://catalog2.corning.com/LifeSciences/en-GB/shopping/index.aspx" TargetMode="External"/><Relationship Id="rId6320" Type="http://schemas.openxmlformats.org/officeDocument/2006/relationships/hyperlink" Target="http://catalog2.corning.com/LifeSciences/en-GB/shopping/index.aspx" TargetMode="External"/><Relationship Id="rId835" Type="http://schemas.openxmlformats.org/officeDocument/2006/relationships/hyperlink" Target="http://catalog2.corning.com/LifeSciences/en-GB/shopping/index.aspx" TargetMode="External"/><Relationship Id="rId1465" Type="http://schemas.openxmlformats.org/officeDocument/2006/relationships/hyperlink" Target="http://catalog2.corning.com/LifeSciences/en-GB/shopping/index.aspx" TargetMode="External"/><Relationship Id="rId2516" Type="http://schemas.openxmlformats.org/officeDocument/2006/relationships/hyperlink" Target="http://www.corning.com/worldwide/en/products/life-sciences/resources/brands/axygen-brand-products.html" TargetMode="External"/><Relationship Id="rId8078" Type="http://schemas.openxmlformats.org/officeDocument/2006/relationships/hyperlink" Target="http://catalog2.corning.com/LifeSciences/en-GB/shopping/index.aspx" TargetMode="External"/><Relationship Id="rId8492" Type="http://schemas.openxmlformats.org/officeDocument/2006/relationships/hyperlink" Target="http://catalog2.corning.com/LifeSciences/en-GB/shopping/index.aspx" TargetMode="External"/><Relationship Id="rId9129" Type="http://schemas.openxmlformats.org/officeDocument/2006/relationships/hyperlink" Target="http://catalog2.corning.com/LifeSciences/en-GB/shopping/index.aspx" TargetMode="External"/><Relationship Id="rId1118" Type="http://schemas.openxmlformats.org/officeDocument/2006/relationships/hyperlink" Target="http://catalog2.corning.com/LifeSciences/en-GB/shopping/index.aspx" TargetMode="External"/><Relationship Id="rId1532" Type="http://schemas.openxmlformats.org/officeDocument/2006/relationships/hyperlink" Target="http://catalog2.corning.com/LifeSciences/en-GB/shopping/index.aspx" TargetMode="External"/><Relationship Id="rId2930" Type="http://schemas.openxmlformats.org/officeDocument/2006/relationships/hyperlink" Target="http://www.corning.com/worldwide/en/products/life-sciences/resources/brands/axygen-brand-products.html" TargetMode="External"/><Relationship Id="rId4688" Type="http://schemas.openxmlformats.org/officeDocument/2006/relationships/hyperlink" Target="http://catalog2.corning.com/LifeSciences/en-GB/shopping/index.aspx" TargetMode="External"/><Relationship Id="rId7094" Type="http://schemas.openxmlformats.org/officeDocument/2006/relationships/hyperlink" Target="http://catalog2.corning.com/LifeSciences/en-GB/shopping/index.aspx" TargetMode="External"/><Relationship Id="rId8145" Type="http://schemas.openxmlformats.org/officeDocument/2006/relationships/hyperlink" Target="http://catalog2.corning.com/LifeSciences/en-GB/shopping/index.aspx" TargetMode="External"/><Relationship Id="rId902" Type="http://schemas.openxmlformats.org/officeDocument/2006/relationships/hyperlink" Target="http://catalog2.corning.com/LifeSciences/en-GB/shopping/index.aspx" TargetMode="External"/><Relationship Id="rId5739" Type="http://schemas.openxmlformats.org/officeDocument/2006/relationships/hyperlink" Target="http://catalog2.corning.com/LifeSciences/en-GB/shopping/index.aspx" TargetMode="External"/><Relationship Id="rId7161" Type="http://schemas.openxmlformats.org/officeDocument/2006/relationships/hyperlink" Target="http://catalog2.corning.com/LifeSciences/en-GB/shopping/index.aspx" TargetMode="External"/><Relationship Id="rId8212" Type="http://schemas.openxmlformats.org/officeDocument/2006/relationships/hyperlink" Target="http://catalog2.corning.com/LifeSciences/en-GB/shopping/index.aspx" TargetMode="External"/><Relationship Id="rId4755" Type="http://schemas.openxmlformats.org/officeDocument/2006/relationships/hyperlink" Target="http://catalog2.corning.com/LifeSciences/en-GB/shopping/index.aspx" TargetMode="External"/><Relationship Id="rId5806" Type="http://schemas.openxmlformats.org/officeDocument/2006/relationships/hyperlink" Target="http://catalog2.corning.com/LifeSciences/en-GB/shopping/index.aspx" TargetMode="External"/><Relationship Id="rId278" Type="http://schemas.openxmlformats.org/officeDocument/2006/relationships/hyperlink" Target="http://catalog2.corning.com/LifeSciences/en-GB/shopping/index.aspx" TargetMode="External"/><Relationship Id="rId3357" Type="http://schemas.openxmlformats.org/officeDocument/2006/relationships/hyperlink" Target="http://catalog2.corning.com/LifeSciences/en-GB/shopping/index.aspx" TargetMode="External"/><Relationship Id="rId3771" Type="http://schemas.openxmlformats.org/officeDocument/2006/relationships/hyperlink" Target="http://catalog2.corning.com/LifeSciences/en-GB/shopping/index.aspx" TargetMode="External"/><Relationship Id="rId4408" Type="http://schemas.openxmlformats.org/officeDocument/2006/relationships/hyperlink" Target="http://catalog2.corning.com/LifeSciences/en-GB/shopping/index.aspx" TargetMode="External"/><Relationship Id="rId4822" Type="http://schemas.openxmlformats.org/officeDocument/2006/relationships/hyperlink" Target="http://catalog2.corning.com/LifeSciences/en-GB/shopping/index.aspx" TargetMode="External"/><Relationship Id="rId7978" Type="http://schemas.openxmlformats.org/officeDocument/2006/relationships/hyperlink" Target="http://catalog2.corning.com/LifeSciences/en-GB/shopping/index.aspx" TargetMode="External"/><Relationship Id="rId692" Type="http://schemas.openxmlformats.org/officeDocument/2006/relationships/hyperlink" Target="http://catalog2.corning.com/LifeSciences/en-GB/shopping/index.aspx" TargetMode="External"/><Relationship Id="rId2373" Type="http://schemas.openxmlformats.org/officeDocument/2006/relationships/hyperlink" Target="http://www.corning.com/worldwide/en/products/life-sciences/resources/brands/axygen-brand-products.html" TargetMode="External"/><Relationship Id="rId3424" Type="http://schemas.openxmlformats.org/officeDocument/2006/relationships/hyperlink" Target="http://catalog2.corning.com/LifeSciences/en-GB/shopping/index.aspx" TargetMode="External"/><Relationship Id="rId6994" Type="http://schemas.openxmlformats.org/officeDocument/2006/relationships/hyperlink" Target="http://catalog2.corning.com/LifeSciences/en-GB/shopping/index.aspx" TargetMode="External"/><Relationship Id="rId345" Type="http://schemas.openxmlformats.org/officeDocument/2006/relationships/hyperlink" Target="http://catalog2.corning.com/LifeSciences/en-GB/shopping/index.aspx" TargetMode="External"/><Relationship Id="rId2026" Type="http://schemas.openxmlformats.org/officeDocument/2006/relationships/hyperlink" Target="http://www.corning.com/worldwide/en/products/life-sciences/resources/brands/falcon-brand-products.html" TargetMode="External"/><Relationship Id="rId2440" Type="http://schemas.openxmlformats.org/officeDocument/2006/relationships/hyperlink" Target="http://www.corning.com/worldwide/en/products/life-sciences/resources/brands/axygen-brand-products.html" TargetMode="External"/><Relationship Id="rId5596" Type="http://schemas.openxmlformats.org/officeDocument/2006/relationships/hyperlink" Target="http://catalog2.corning.com/LifeSciences/en-GB/shopping/index.aspx" TargetMode="External"/><Relationship Id="rId6647" Type="http://schemas.openxmlformats.org/officeDocument/2006/relationships/hyperlink" Target="http://catalog2.corning.com/LifeSciences/en-GB/shopping/index.aspx" TargetMode="External"/><Relationship Id="rId9053" Type="http://schemas.openxmlformats.org/officeDocument/2006/relationships/hyperlink" Target="http://catalog2.corning.com/LifeSciences/en-GB/shopping/index.aspx" TargetMode="External"/><Relationship Id="rId412" Type="http://schemas.openxmlformats.org/officeDocument/2006/relationships/hyperlink" Target="http://catalog2.corning.com/LifeSciences/en-GB/shopping/index.aspx" TargetMode="External"/><Relationship Id="rId1042" Type="http://schemas.openxmlformats.org/officeDocument/2006/relationships/hyperlink" Target="http://catalog2.corning.com/LifeSciences/en-GB/shopping/index.aspx" TargetMode="External"/><Relationship Id="rId4198" Type="http://schemas.openxmlformats.org/officeDocument/2006/relationships/hyperlink" Target="http://catalog2.corning.com/LifeSciences/en-GB/shopping/index.aspx" TargetMode="External"/><Relationship Id="rId5249" Type="http://schemas.openxmlformats.org/officeDocument/2006/relationships/hyperlink" Target="http://catalog2.corning.com/LifeSciences/en-GB/shopping/index.aspx" TargetMode="External"/><Relationship Id="rId5663" Type="http://schemas.openxmlformats.org/officeDocument/2006/relationships/hyperlink" Target="http://catalog2.corning.com/LifeSciences/en-GB/shopping/index.aspx" TargetMode="External"/><Relationship Id="rId9120" Type="http://schemas.openxmlformats.org/officeDocument/2006/relationships/hyperlink" Target="http://catalog2.corning.com/LifeSciences/en-GB/shopping/index.aspx" TargetMode="External"/><Relationship Id="rId4265" Type="http://schemas.openxmlformats.org/officeDocument/2006/relationships/hyperlink" Target="http://catalog2.corning.com/LifeSciences/en-GB/shopping/index.aspx" TargetMode="External"/><Relationship Id="rId5316" Type="http://schemas.openxmlformats.org/officeDocument/2006/relationships/hyperlink" Target="http://catalog2.corning.com/LifeSciences/en-GB/shopping/index.aspx" TargetMode="External"/><Relationship Id="rId6714" Type="http://schemas.openxmlformats.org/officeDocument/2006/relationships/hyperlink" Target="http://catalog2.corning.com/LifeSciences/en-GB/shopping/index.aspx" TargetMode="External"/><Relationship Id="rId1859" Type="http://schemas.openxmlformats.org/officeDocument/2006/relationships/hyperlink" Target="http://www.corning.com/worldwide/en/products/life-sciences/resources/brands/falcon-brand-products.html" TargetMode="External"/><Relationship Id="rId5730" Type="http://schemas.openxmlformats.org/officeDocument/2006/relationships/hyperlink" Target="http://catalog2.corning.com/LifeSciences/en-GB/shopping/index.aspx" TargetMode="External"/><Relationship Id="rId8886" Type="http://schemas.openxmlformats.org/officeDocument/2006/relationships/hyperlink" Target="http://catalog2.corning.com/LifeSciences/en-GB/shopping/index.aspx" TargetMode="External"/><Relationship Id="rId1926" Type="http://schemas.openxmlformats.org/officeDocument/2006/relationships/hyperlink" Target="http://www.corning.com/worldwide/en/products/life-sciences/resources/brands/falcon-brand-products.html" TargetMode="External"/><Relationship Id="rId3281" Type="http://schemas.openxmlformats.org/officeDocument/2006/relationships/hyperlink" Target="http://catalog2.corning.com/LifeSciences/en-GB/shopping/index.aspx" TargetMode="External"/><Relationship Id="rId4332" Type="http://schemas.openxmlformats.org/officeDocument/2006/relationships/hyperlink" Target="http://catalog2.corning.com/LifeSciences/en-GB/shopping/index.aspx" TargetMode="External"/><Relationship Id="rId7488" Type="http://schemas.openxmlformats.org/officeDocument/2006/relationships/hyperlink" Target="http://catalog2.corning.com/LifeSciences/en-GB/shopping/index.aspx" TargetMode="External"/><Relationship Id="rId8539" Type="http://schemas.openxmlformats.org/officeDocument/2006/relationships/hyperlink" Target="http://catalog2.corning.com/LifeSciences/en-GB/shopping/index.aspx" TargetMode="External"/><Relationship Id="rId8953" Type="http://schemas.openxmlformats.org/officeDocument/2006/relationships/hyperlink" Target="http://catalog2.corning.com/LifeSciences/en-GB/shopping/index.aspx" TargetMode="External"/><Relationship Id="rId7555" Type="http://schemas.openxmlformats.org/officeDocument/2006/relationships/hyperlink" Target="http://catalog2.corning.com/LifeSciences/en-GB/shopping/index.aspx" TargetMode="External"/><Relationship Id="rId8606" Type="http://schemas.openxmlformats.org/officeDocument/2006/relationships/hyperlink" Target="http://catalog2.corning.com/LifeSciences/en-GB/shopping/index.aspx" TargetMode="External"/><Relationship Id="rId3001" Type="http://schemas.openxmlformats.org/officeDocument/2006/relationships/hyperlink" Target="http://catalog2.corning.com/LifeSciences/en-GB/shopping/index.aspx" TargetMode="External"/><Relationship Id="rId6157" Type="http://schemas.openxmlformats.org/officeDocument/2006/relationships/hyperlink" Target="http://catalog2.corning.com/LifeSciences/en-GB/shopping/index.aspx" TargetMode="External"/><Relationship Id="rId6571" Type="http://schemas.openxmlformats.org/officeDocument/2006/relationships/hyperlink" Target="http://catalog2.corning.com/LifeSciences/en-GB/shopping/index.aspx" TargetMode="External"/><Relationship Id="rId7208" Type="http://schemas.openxmlformats.org/officeDocument/2006/relationships/hyperlink" Target="http://catalog2.corning.com/LifeSciences/en-GB/shopping/index.aspx" TargetMode="External"/><Relationship Id="rId7622" Type="http://schemas.openxmlformats.org/officeDocument/2006/relationships/hyperlink" Target="http://catalog2.corning.com/LifeSciences/en-GB/shopping/index.aspx" TargetMode="External"/><Relationship Id="rId2767" Type="http://schemas.openxmlformats.org/officeDocument/2006/relationships/hyperlink" Target="http://www.corning.com/worldwide/en/products/life-sciences/resources/brands/axygen-brand-products.html" TargetMode="External"/><Relationship Id="rId5173" Type="http://schemas.openxmlformats.org/officeDocument/2006/relationships/hyperlink" Target="http://catalog2.corning.com/LifeSciences/en-GB/shopping/index.aspx" TargetMode="External"/><Relationship Id="rId6224" Type="http://schemas.openxmlformats.org/officeDocument/2006/relationships/hyperlink" Target="http://catalog2.corning.com/LifeSciences/en-GB/shopping/index.aspx" TargetMode="External"/><Relationship Id="rId739" Type="http://schemas.openxmlformats.org/officeDocument/2006/relationships/hyperlink" Target="http://catalog2.corning.com/LifeSciences/en-GB/shopping/index.aspx" TargetMode="External"/><Relationship Id="rId1369" Type="http://schemas.openxmlformats.org/officeDocument/2006/relationships/hyperlink" Target="http://catalog2.corning.com/LifeSciences/en-GB/shopping/index.aspx" TargetMode="External"/><Relationship Id="rId3818" Type="http://schemas.openxmlformats.org/officeDocument/2006/relationships/hyperlink" Target="http://catalog2.corning.com/LifeSciences/en-GB/shopping/index.aspx" TargetMode="External"/><Relationship Id="rId5240" Type="http://schemas.openxmlformats.org/officeDocument/2006/relationships/hyperlink" Target="http://catalog2.corning.com/LifeSciences/en-GB/shopping/index.aspx" TargetMode="External"/><Relationship Id="rId8396" Type="http://schemas.openxmlformats.org/officeDocument/2006/relationships/hyperlink" Target="http://catalog2.corning.com/LifeSciences/en-GB/shopping/index.aspx" TargetMode="External"/><Relationship Id="rId1783" Type="http://schemas.openxmlformats.org/officeDocument/2006/relationships/hyperlink" Target="http://www.corning.com/worldwide/en/products/life-sciences/resources/brands/falcon-brand-products.html" TargetMode="External"/><Relationship Id="rId2834" Type="http://schemas.openxmlformats.org/officeDocument/2006/relationships/hyperlink" Target="http://www.corning.com/worldwide/en/products/life-sciences/resources/brands/axygen-brand-products.html" TargetMode="External"/><Relationship Id="rId8049" Type="http://schemas.openxmlformats.org/officeDocument/2006/relationships/hyperlink" Target="http://catalog2.corning.com/LifeSciences/en-GB/shopping/index.aspx" TargetMode="External"/><Relationship Id="rId75" Type="http://schemas.openxmlformats.org/officeDocument/2006/relationships/hyperlink" Target="http://catalog2.corning.com/LifeSciences/en-GB/shopping/index.aspx" TargetMode="External"/><Relationship Id="rId806" Type="http://schemas.openxmlformats.org/officeDocument/2006/relationships/hyperlink" Target="http://catalog2.corning.com/LifeSciences/en-GB/shopping/index.aspx" TargetMode="External"/><Relationship Id="rId1436" Type="http://schemas.openxmlformats.org/officeDocument/2006/relationships/hyperlink" Target="http://catalog2.corning.com/LifeSciences/en-GB/shopping/index.aspx" TargetMode="External"/><Relationship Id="rId1850" Type="http://schemas.openxmlformats.org/officeDocument/2006/relationships/hyperlink" Target="http://www.corning.com/worldwide/en/products/life-sciences/resources/brands/falcon-brand-products.html" TargetMode="External"/><Relationship Id="rId2901" Type="http://schemas.openxmlformats.org/officeDocument/2006/relationships/hyperlink" Target="http://www.corning.com/worldwide/en/products/life-sciences/resources/brands/axygen-brand-products.html" TargetMode="External"/><Relationship Id="rId7065" Type="http://schemas.openxmlformats.org/officeDocument/2006/relationships/hyperlink" Target="http://catalog2.corning.com/LifeSciences/en-GB/shopping/index.aspx" TargetMode="External"/><Relationship Id="rId8463" Type="http://schemas.openxmlformats.org/officeDocument/2006/relationships/hyperlink" Target="http://catalog2.corning.com/LifeSciences/en-GB/shopping/index.aspx" TargetMode="External"/><Relationship Id="rId1503" Type="http://schemas.openxmlformats.org/officeDocument/2006/relationships/hyperlink" Target="http://catalog2.corning.com/LifeSciences/en-GB/shopping/index.aspx" TargetMode="External"/><Relationship Id="rId4659" Type="http://schemas.openxmlformats.org/officeDocument/2006/relationships/hyperlink" Target="http://catalog2.corning.com/LifeSciences/en-GB/shopping/index.aspx" TargetMode="External"/><Relationship Id="rId8116" Type="http://schemas.openxmlformats.org/officeDocument/2006/relationships/hyperlink" Target="http://catalog2.corning.com/LifeSciences/en-GB/shopping/index.aspx" TargetMode="External"/><Relationship Id="rId8530" Type="http://schemas.openxmlformats.org/officeDocument/2006/relationships/hyperlink" Target="http://catalog2.corning.com/LifeSciences/en-GB/shopping/index.aspx" TargetMode="External"/><Relationship Id="rId3675" Type="http://schemas.openxmlformats.org/officeDocument/2006/relationships/hyperlink" Target="http://catalog2.corning.com/LifeSciences/en-GB/shopping/index.aspx" TargetMode="External"/><Relationship Id="rId4726" Type="http://schemas.openxmlformats.org/officeDocument/2006/relationships/hyperlink" Target="http://catalog2.corning.com/LifeSciences/en-GB/shopping/index.aspx" TargetMode="External"/><Relationship Id="rId6081" Type="http://schemas.openxmlformats.org/officeDocument/2006/relationships/hyperlink" Target="http://catalog2.corning.com/LifeSciences/en-GB/shopping/index.aspx" TargetMode="External"/><Relationship Id="rId7132" Type="http://schemas.openxmlformats.org/officeDocument/2006/relationships/hyperlink" Target="http://catalog2.corning.com/LifeSciences/en-GB/shopping/index.aspx" TargetMode="External"/><Relationship Id="rId596" Type="http://schemas.openxmlformats.org/officeDocument/2006/relationships/hyperlink" Target="http://catalog2.corning.com/LifeSciences/en-GB/shopping/index.aspx" TargetMode="External"/><Relationship Id="rId2277" Type="http://schemas.openxmlformats.org/officeDocument/2006/relationships/hyperlink" Target="http://www.corning.com/worldwide/en/products/life-sciences/resources/brands/axygen-brand-products.html" TargetMode="External"/><Relationship Id="rId2691" Type="http://schemas.openxmlformats.org/officeDocument/2006/relationships/hyperlink" Target="http://www.corning.com/worldwide/en/products/life-sciences/resources/brands/axygen-brand-products.html" TargetMode="External"/><Relationship Id="rId3328" Type="http://schemas.openxmlformats.org/officeDocument/2006/relationships/hyperlink" Target="http://catalog2.corning.com/LifeSciences/en-GB/shopping/index.aspx" TargetMode="External"/><Relationship Id="rId3742" Type="http://schemas.openxmlformats.org/officeDocument/2006/relationships/hyperlink" Target="http://catalog2.corning.com/LifeSciences/en-GB/shopping/index.aspx" TargetMode="External"/><Relationship Id="rId6898" Type="http://schemas.openxmlformats.org/officeDocument/2006/relationships/hyperlink" Target="http://catalog2.corning.com/LifeSciences/en-GB/shopping/index.aspx" TargetMode="External"/><Relationship Id="rId249" Type="http://schemas.openxmlformats.org/officeDocument/2006/relationships/hyperlink" Target="http://catalog2.corning.com/LifeSciences/en-GB/shopping/index.aspx" TargetMode="External"/><Relationship Id="rId663" Type="http://schemas.openxmlformats.org/officeDocument/2006/relationships/hyperlink" Target="http://catalog2.corning.com/LifeSciences/en-GB/shopping/index.aspx" TargetMode="External"/><Relationship Id="rId1293" Type="http://schemas.openxmlformats.org/officeDocument/2006/relationships/hyperlink" Target="http://catalog2.corning.com/LifeSciences/en-GB/shopping/index.aspx" TargetMode="External"/><Relationship Id="rId2344" Type="http://schemas.openxmlformats.org/officeDocument/2006/relationships/hyperlink" Target="http://www.corning.com/worldwide/en/products/life-sciences/resources/brands/axygen-brand-products.html" TargetMode="External"/><Relationship Id="rId7949" Type="http://schemas.openxmlformats.org/officeDocument/2006/relationships/hyperlink" Target="http://catalog2.corning.com/LifeSciences/en-GB/shopping/index.aspx" TargetMode="External"/><Relationship Id="rId9371" Type="http://schemas.openxmlformats.org/officeDocument/2006/relationships/hyperlink" Target="http://catalog2.corning.com/LifeSciences/en-GB/shopping/index.aspx" TargetMode="External"/><Relationship Id="rId316" Type="http://schemas.openxmlformats.org/officeDocument/2006/relationships/hyperlink" Target="http://catalog2.corning.com/LifeSciences/en-GB/shopping/index.aspx" TargetMode="External"/><Relationship Id="rId6965" Type="http://schemas.openxmlformats.org/officeDocument/2006/relationships/hyperlink" Target="http://catalog2.corning.com/LifeSciences/en-GB/shopping/index.aspx" TargetMode="External"/><Relationship Id="rId9024" Type="http://schemas.openxmlformats.org/officeDocument/2006/relationships/hyperlink" Target="http://catalog2.corning.com/LifeSciences/en-GB/shopping/index.aspx" TargetMode="External"/><Relationship Id="rId730" Type="http://schemas.openxmlformats.org/officeDocument/2006/relationships/hyperlink" Target="http://catalog2.corning.com/LifeSciences/en-GB/shopping/index.aspx" TargetMode="External"/><Relationship Id="rId1013" Type="http://schemas.openxmlformats.org/officeDocument/2006/relationships/hyperlink" Target="http://catalog2.corning.com/LifeSciences/en-GB/shopping/index.aspx" TargetMode="External"/><Relationship Id="rId1360" Type="http://schemas.openxmlformats.org/officeDocument/2006/relationships/hyperlink" Target="http://catalog2.corning.com/LifeSciences/en-GB/shopping/index.aspx" TargetMode="External"/><Relationship Id="rId2411" Type="http://schemas.openxmlformats.org/officeDocument/2006/relationships/hyperlink" Target="http://www.corning.com/worldwide/en/products/life-sciences/resources/brands/axygen-brand-products.html" TargetMode="External"/><Relationship Id="rId4169" Type="http://schemas.openxmlformats.org/officeDocument/2006/relationships/hyperlink" Target="http://catalog2.corning.com/LifeSciences/en-GB/shopping/index.aspx" TargetMode="External"/><Relationship Id="rId5567" Type="http://schemas.openxmlformats.org/officeDocument/2006/relationships/hyperlink" Target="http://catalog2.corning.com/LifeSciences/en-GB/shopping/index.aspx" TargetMode="External"/><Relationship Id="rId5981" Type="http://schemas.openxmlformats.org/officeDocument/2006/relationships/hyperlink" Target="http://catalog2.corning.com/LifeSciences/en-GB/shopping/index.aspx" TargetMode="External"/><Relationship Id="rId6618" Type="http://schemas.openxmlformats.org/officeDocument/2006/relationships/hyperlink" Target="http://catalog2.corning.com/LifeSciences/en-GB/shopping/index.aspx" TargetMode="External"/><Relationship Id="rId8040" Type="http://schemas.openxmlformats.org/officeDocument/2006/relationships/hyperlink" Target="http://catalog2.corning.com/LifeSciences/en-GB/shopping/index.aspx" TargetMode="External"/><Relationship Id="rId4583" Type="http://schemas.openxmlformats.org/officeDocument/2006/relationships/hyperlink" Target="http://catalog2.corning.com/LifeSciences/en-GB/shopping/index.aspx" TargetMode="External"/><Relationship Id="rId5634" Type="http://schemas.openxmlformats.org/officeDocument/2006/relationships/hyperlink" Target="http://catalog2.corning.com/LifeSciences/en-GB/shopping/index.aspx" TargetMode="External"/><Relationship Id="rId3185" Type="http://schemas.openxmlformats.org/officeDocument/2006/relationships/hyperlink" Target="http://catalog2.corning.com/LifeSciences/en-GB/shopping/index.aspx" TargetMode="External"/><Relationship Id="rId4236" Type="http://schemas.openxmlformats.org/officeDocument/2006/relationships/hyperlink" Target="http://catalog2.corning.com/LifeSciences/en-GB/shopping/index.aspx" TargetMode="External"/><Relationship Id="rId4650" Type="http://schemas.openxmlformats.org/officeDocument/2006/relationships/hyperlink" Target="http://catalog2.corning.com/LifeSciences/en-GB/shopping/index.aspx" TargetMode="External"/><Relationship Id="rId5701" Type="http://schemas.openxmlformats.org/officeDocument/2006/relationships/hyperlink" Target="http://catalog2.corning.com/LifeSciences/en-GB/shopping/index.aspx" TargetMode="External"/><Relationship Id="rId8857" Type="http://schemas.openxmlformats.org/officeDocument/2006/relationships/hyperlink" Target="http://catalog2.corning.com/LifeSciences/en-GB/shopping/index.aspx" TargetMode="External"/><Relationship Id="rId3252" Type="http://schemas.openxmlformats.org/officeDocument/2006/relationships/hyperlink" Target="http://catalog2.corning.com/LifeSciences/en-GB/shopping/index.aspx" TargetMode="External"/><Relationship Id="rId4303" Type="http://schemas.openxmlformats.org/officeDocument/2006/relationships/hyperlink" Target="http://catalog2.corning.com/LifeSciences/en-GB/shopping/index.aspx" TargetMode="External"/><Relationship Id="rId7459" Type="http://schemas.openxmlformats.org/officeDocument/2006/relationships/hyperlink" Target="http://catalog2.corning.com/LifeSciences/en-GB/shopping/index.aspx" TargetMode="External"/><Relationship Id="rId7873" Type="http://schemas.openxmlformats.org/officeDocument/2006/relationships/hyperlink" Target="http://catalog2.corning.com/LifeSciences/en-GB/shopping/index.aspx" TargetMode="External"/><Relationship Id="rId173" Type="http://schemas.openxmlformats.org/officeDocument/2006/relationships/hyperlink" Target="http://catalog2.corning.com/LifeSciences/en-GB/shopping/index.aspx" TargetMode="External"/><Relationship Id="rId6475" Type="http://schemas.openxmlformats.org/officeDocument/2006/relationships/hyperlink" Target="http://catalog2.corning.com/LifeSciences/en-GB/shopping/index.aspx" TargetMode="External"/><Relationship Id="rId7526" Type="http://schemas.openxmlformats.org/officeDocument/2006/relationships/hyperlink" Target="http://catalog2.corning.com/LifeSciences/en-GB/shopping/index.aspx" TargetMode="External"/><Relationship Id="rId8924" Type="http://schemas.openxmlformats.org/officeDocument/2006/relationships/hyperlink" Target="http://catalog2.corning.com/LifeSciences/en-GB/shopping/index.aspx" TargetMode="External"/><Relationship Id="rId240" Type="http://schemas.openxmlformats.org/officeDocument/2006/relationships/hyperlink" Target="http://catalog2.corning.com/LifeSciences/en-GB/shopping/index.aspx" TargetMode="External"/><Relationship Id="rId5077" Type="http://schemas.openxmlformats.org/officeDocument/2006/relationships/hyperlink" Target="http://catalog2.corning.com/LifeSciences/en-GB/shopping/index.aspx" TargetMode="External"/><Relationship Id="rId6128" Type="http://schemas.openxmlformats.org/officeDocument/2006/relationships/hyperlink" Target="http://catalog2.corning.com/LifeSciences/en-GB/shopping/index.aspx" TargetMode="External"/><Relationship Id="rId7940" Type="http://schemas.openxmlformats.org/officeDocument/2006/relationships/hyperlink" Target="http://catalog2.corning.com/LifeSciences/en-GB/shopping/index.aspx" TargetMode="External"/><Relationship Id="rId4093" Type="http://schemas.openxmlformats.org/officeDocument/2006/relationships/hyperlink" Target="http://catalog2.corning.com/LifeSciences/en-GB/shopping/index.aspx" TargetMode="External"/><Relationship Id="rId5144" Type="http://schemas.openxmlformats.org/officeDocument/2006/relationships/hyperlink" Target="http://catalog2.corning.com/LifeSciences/en-GB/shopping/index.aspx" TargetMode="External"/><Relationship Id="rId5491" Type="http://schemas.openxmlformats.org/officeDocument/2006/relationships/hyperlink" Target="http://catalog2.corning.com/LifeSciences/en-GB/shopping/index.aspx" TargetMode="External"/><Relationship Id="rId6542" Type="http://schemas.openxmlformats.org/officeDocument/2006/relationships/hyperlink" Target="http://catalog2.corning.com/LifeSciences/en-GB/shopping/index.aspx" TargetMode="External"/><Relationship Id="rId1687" Type="http://schemas.openxmlformats.org/officeDocument/2006/relationships/hyperlink" Target="http://www.corning.com/worldwide/en/products/life-sciences/resources/brands/falcon-brand-products.html" TargetMode="External"/><Relationship Id="rId2738" Type="http://schemas.openxmlformats.org/officeDocument/2006/relationships/hyperlink" Target="http://www.corning.com/worldwide/en/products/life-sciences/resources/brands/axygen-brand-products.html" TargetMode="External"/><Relationship Id="rId1754" Type="http://schemas.openxmlformats.org/officeDocument/2006/relationships/hyperlink" Target="http://www.corning.com/worldwide/en/products/life-sciences/resources/brands/falcon-brand-products.html" TargetMode="External"/><Relationship Id="rId2805" Type="http://schemas.openxmlformats.org/officeDocument/2006/relationships/hyperlink" Target="http://www.corning.com/worldwide/en/products/life-sciences/resources/brands/axygen-brand-products.html" TargetMode="External"/><Relationship Id="rId4160" Type="http://schemas.openxmlformats.org/officeDocument/2006/relationships/hyperlink" Target="http://catalog2.corning.com/LifeSciences/en-GB/shopping/index.aspx" TargetMode="External"/><Relationship Id="rId5211" Type="http://schemas.openxmlformats.org/officeDocument/2006/relationships/hyperlink" Target="http://catalog2.corning.com/LifeSciences/en-GB/shopping/index.aspx" TargetMode="External"/><Relationship Id="rId8367" Type="http://schemas.openxmlformats.org/officeDocument/2006/relationships/hyperlink" Target="http://catalog2.corning.com/LifeSciences/en-GB/shopping/index.aspx" TargetMode="External"/><Relationship Id="rId8781" Type="http://schemas.openxmlformats.org/officeDocument/2006/relationships/hyperlink" Target="http://catalog2.corning.com/LifeSciences/en-GB/shopping/index.aspx" TargetMode="External"/><Relationship Id="rId46" Type="http://schemas.openxmlformats.org/officeDocument/2006/relationships/hyperlink" Target="http://catalog2.corning.com/LifeSciences/en-GB/shopping/index.aspx" TargetMode="External"/><Relationship Id="rId1407" Type="http://schemas.openxmlformats.org/officeDocument/2006/relationships/hyperlink" Target="http://catalog2.corning.com/LifeSciences/en-GB/shopping/index.aspx" TargetMode="External"/><Relationship Id="rId1821" Type="http://schemas.openxmlformats.org/officeDocument/2006/relationships/hyperlink" Target="http://www.corning.com/worldwide/en/products/life-sciences/resources/brands/falcon-brand-products.html" TargetMode="External"/><Relationship Id="rId4977" Type="http://schemas.openxmlformats.org/officeDocument/2006/relationships/hyperlink" Target="http://catalog2.corning.com/LifeSciences/en-GB/shopping/index.aspx" TargetMode="External"/><Relationship Id="rId7383" Type="http://schemas.openxmlformats.org/officeDocument/2006/relationships/hyperlink" Target="http://catalog2.corning.com/LifeSciences/en-GB/shopping/index.aspx" TargetMode="External"/><Relationship Id="rId8434" Type="http://schemas.openxmlformats.org/officeDocument/2006/relationships/hyperlink" Target="http://catalog2.corning.com/LifeSciences/en-GB/shopping/index.aspx" TargetMode="External"/><Relationship Id="rId3579" Type="http://schemas.openxmlformats.org/officeDocument/2006/relationships/hyperlink" Target="http://catalog2.corning.com/LifeSciences/en-GB/shopping/index.aspx" TargetMode="External"/><Relationship Id="rId7036" Type="http://schemas.openxmlformats.org/officeDocument/2006/relationships/hyperlink" Target="http://catalog2.corning.com/LifeSciences/en-GB/shopping/index.aspx" TargetMode="External"/><Relationship Id="rId7450" Type="http://schemas.openxmlformats.org/officeDocument/2006/relationships/hyperlink" Target="http://catalog2.corning.com/LifeSciences/en-GB/shopping/index.aspx" TargetMode="External"/><Relationship Id="rId8501" Type="http://schemas.openxmlformats.org/officeDocument/2006/relationships/hyperlink" Target="http://catalog2.corning.com/LifeSciences/en-GB/shopping/index.aspx" TargetMode="External"/><Relationship Id="rId2595" Type="http://schemas.openxmlformats.org/officeDocument/2006/relationships/hyperlink" Target="http://www.corning.com/worldwide/en/products/life-sciences/resources/brands/axygen-brand-products.html" TargetMode="External"/><Relationship Id="rId3993" Type="http://schemas.openxmlformats.org/officeDocument/2006/relationships/hyperlink" Target="http://catalog2.corning.com/LifeSciences/en-GB/shopping/index.aspx" TargetMode="External"/><Relationship Id="rId6052" Type="http://schemas.openxmlformats.org/officeDocument/2006/relationships/hyperlink" Target="http://catalog2.corning.com/LifeSciences/en-GB/shopping/index.aspx" TargetMode="External"/><Relationship Id="rId7103" Type="http://schemas.openxmlformats.org/officeDocument/2006/relationships/hyperlink" Target="http://catalog2.corning.com/LifeSciences/en-GB/shopping/index.aspx" TargetMode="External"/><Relationship Id="rId567" Type="http://schemas.openxmlformats.org/officeDocument/2006/relationships/hyperlink" Target="http://catalog2.corning.com/LifeSciences/en-GB/shopping/index.aspx" TargetMode="External"/><Relationship Id="rId1197" Type="http://schemas.openxmlformats.org/officeDocument/2006/relationships/hyperlink" Target="http://catalog2.corning.com/LifeSciences/en-GB/shopping/index.aspx" TargetMode="External"/><Relationship Id="rId2248" Type="http://schemas.openxmlformats.org/officeDocument/2006/relationships/hyperlink" Target="http://www.corning.com/worldwide/en/products/life-sciences/resources/brands/falcon-brand-products.html" TargetMode="External"/><Relationship Id="rId3646" Type="http://schemas.openxmlformats.org/officeDocument/2006/relationships/hyperlink" Target="http://catalog2.corning.com/LifeSciences/en-GB/shopping/index.aspx" TargetMode="External"/><Relationship Id="rId9275" Type="http://schemas.openxmlformats.org/officeDocument/2006/relationships/hyperlink" Target="http://catalog2.corning.com/LifeSciences/en-GB/shopping/index.aspx" TargetMode="External"/><Relationship Id="rId981" Type="http://schemas.openxmlformats.org/officeDocument/2006/relationships/hyperlink" Target="http://catalog2.corning.com/LifeSciences/en-GB/shopping/index.aspx" TargetMode="External"/><Relationship Id="rId2662" Type="http://schemas.openxmlformats.org/officeDocument/2006/relationships/hyperlink" Target="http://www.corning.com/worldwide/en/products/life-sciences/resources/brands/axygen-brand-products.html" TargetMode="External"/><Relationship Id="rId3713" Type="http://schemas.openxmlformats.org/officeDocument/2006/relationships/hyperlink" Target="http://catalog2.corning.com/LifeSciences/en-GB/shopping/index.aspx" TargetMode="External"/><Relationship Id="rId6869" Type="http://schemas.openxmlformats.org/officeDocument/2006/relationships/hyperlink" Target="http://catalog2.corning.com/LifeSciences/en-GB/shopping/index.aspx" TargetMode="External"/><Relationship Id="rId634" Type="http://schemas.openxmlformats.org/officeDocument/2006/relationships/hyperlink" Target="http://catalog2.corning.com/LifeSciences/en-GB/shopping/index.aspx" TargetMode="External"/><Relationship Id="rId1264" Type="http://schemas.openxmlformats.org/officeDocument/2006/relationships/hyperlink" Target="http://catalog2.corning.com/LifeSciences/en-GB/shopping/index.aspx" TargetMode="External"/><Relationship Id="rId2315" Type="http://schemas.openxmlformats.org/officeDocument/2006/relationships/hyperlink" Target="http://www.corning.com/worldwide/en/products/life-sciences/resources/brands/axygen-brand-products.html" TargetMode="External"/><Relationship Id="rId5885" Type="http://schemas.openxmlformats.org/officeDocument/2006/relationships/hyperlink" Target="http://catalog2.corning.com/LifeSciences/en-GB/shopping/index.aspx" TargetMode="External"/><Relationship Id="rId6936" Type="http://schemas.openxmlformats.org/officeDocument/2006/relationships/hyperlink" Target="http://catalog2.corning.com/LifeSciences/en-GB/shopping/index.aspx" TargetMode="External"/><Relationship Id="rId8291" Type="http://schemas.openxmlformats.org/officeDocument/2006/relationships/hyperlink" Target="http://catalog2.corning.com/LifeSciences/en-GB/shopping/index.aspx" TargetMode="External"/><Relationship Id="rId9342" Type="http://schemas.openxmlformats.org/officeDocument/2006/relationships/hyperlink" Target="http://catalog2.corning.com/LifeSciences/en-GB/shopping/index.aspx" TargetMode="External"/><Relationship Id="rId701" Type="http://schemas.openxmlformats.org/officeDocument/2006/relationships/hyperlink" Target="http://catalog2.corning.com/LifeSciences/en-GB/shopping/index.aspx" TargetMode="External"/><Relationship Id="rId1331" Type="http://schemas.openxmlformats.org/officeDocument/2006/relationships/hyperlink" Target="http://catalog2.corning.com/LifeSciences/en-GB/shopping/index.aspx" TargetMode="External"/><Relationship Id="rId4487" Type="http://schemas.openxmlformats.org/officeDocument/2006/relationships/hyperlink" Target="http://catalog2.corning.com/LifeSciences/en-GB/shopping/index.aspx" TargetMode="External"/><Relationship Id="rId5538" Type="http://schemas.openxmlformats.org/officeDocument/2006/relationships/hyperlink" Target="http://catalog2.corning.com/LifeSciences/en-GB/shopping/index.aspx" TargetMode="External"/><Relationship Id="rId5952" Type="http://schemas.openxmlformats.org/officeDocument/2006/relationships/hyperlink" Target="http://catalog2.corning.com/LifeSciences/en-GB/shopping/index.aspx" TargetMode="External"/><Relationship Id="rId3089" Type="http://schemas.openxmlformats.org/officeDocument/2006/relationships/hyperlink" Target="http://catalog2.corning.com/LifeSciences/en-GB/shopping/index.aspx" TargetMode="External"/><Relationship Id="rId4554" Type="http://schemas.openxmlformats.org/officeDocument/2006/relationships/hyperlink" Target="http://catalog2.corning.com/LifeSciences/en-GB/shopping/index.aspx" TargetMode="External"/><Relationship Id="rId5605" Type="http://schemas.openxmlformats.org/officeDocument/2006/relationships/hyperlink" Target="http://catalog2.corning.com/LifeSciences/en-GB/shopping/index.aspx" TargetMode="External"/><Relationship Id="rId8011" Type="http://schemas.openxmlformats.org/officeDocument/2006/relationships/hyperlink" Target="http://catalog2.corning.com/LifeSciences/en-GB/shopping/index.aspx" TargetMode="External"/><Relationship Id="rId3156" Type="http://schemas.openxmlformats.org/officeDocument/2006/relationships/hyperlink" Target="http://catalog2.corning.com/LifeSciences/en-GB/shopping/index.aspx" TargetMode="External"/><Relationship Id="rId4207" Type="http://schemas.openxmlformats.org/officeDocument/2006/relationships/hyperlink" Target="http://catalog2.corning.com/LifeSciences/en-GB/shopping/index.aspx" TargetMode="External"/><Relationship Id="rId491" Type="http://schemas.openxmlformats.org/officeDocument/2006/relationships/hyperlink" Target="http://catalog2.corning.com/LifeSciences/en-GB/shopping/index.aspx" TargetMode="External"/><Relationship Id="rId2172" Type="http://schemas.openxmlformats.org/officeDocument/2006/relationships/hyperlink" Target="http://www.corning.com/worldwide/en/products/life-sciences/resources/brands/falcon-brand-products.html" TargetMode="External"/><Relationship Id="rId3223" Type="http://schemas.openxmlformats.org/officeDocument/2006/relationships/hyperlink" Target="http://catalog2.corning.com/LifeSciences/en-GB/shopping/index.aspx" TargetMode="External"/><Relationship Id="rId3570" Type="http://schemas.openxmlformats.org/officeDocument/2006/relationships/hyperlink" Target="http://catalog2.corning.com/LifeSciences/en-GB/shopping/index.aspx" TargetMode="External"/><Relationship Id="rId4621" Type="http://schemas.openxmlformats.org/officeDocument/2006/relationships/hyperlink" Target="http://catalog2.corning.com/LifeSciences/en-GB/shopping/index.aspx" TargetMode="External"/><Relationship Id="rId6379" Type="http://schemas.openxmlformats.org/officeDocument/2006/relationships/hyperlink" Target="http://catalog2.corning.com/LifeSciences/en-GB/shopping/index.aspx" TargetMode="External"/><Relationship Id="rId7777" Type="http://schemas.openxmlformats.org/officeDocument/2006/relationships/hyperlink" Target="http://catalog2.corning.com/LifeSciences/en-GB/shopping/index.aspx" TargetMode="External"/><Relationship Id="rId8828" Type="http://schemas.openxmlformats.org/officeDocument/2006/relationships/hyperlink" Target="http://catalog2.corning.com/LifeSciences/en-GB/shopping/index.aspx" TargetMode="External"/><Relationship Id="rId144" Type="http://schemas.openxmlformats.org/officeDocument/2006/relationships/hyperlink" Target="http://catalog2.corning.com/LifeSciences/en-GB/shopping/index.aspx" TargetMode="External"/><Relationship Id="rId6793" Type="http://schemas.openxmlformats.org/officeDocument/2006/relationships/hyperlink" Target="http://catalog2.corning.com/LifeSciences/en-GB/shopping/index.aspx" TargetMode="External"/><Relationship Id="rId7844" Type="http://schemas.openxmlformats.org/officeDocument/2006/relationships/hyperlink" Target="http://catalog2.corning.com/LifeSciences/en-GB/shopping/index.aspx" TargetMode="External"/><Relationship Id="rId2989" Type="http://schemas.openxmlformats.org/officeDocument/2006/relationships/hyperlink" Target="http://catalog2.corning.com/LifeSciences/en-GB/shopping/index.aspx" TargetMode="External"/><Relationship Id="rId5395" Type="http://schemas.openxmlformats.org/officeDocument/2006/relationships/hyperlink" Target="http://catalog2.corning.com/LifeSciences/en-GB/shopping/index.aspx" TargetMode="External"/><Relationship Id="rId6446" Type="http://schemas.openxmlformats.org/officeDocument/2006/relationships/hyperlink" Target="http://catalog2.corning.com/LifeSciences/en-GB/shopping/index.aspx" TargetMode="External"/><Relationship Id="rId6860" Type="http://schemas.openxmlformats.org/officeDocument/2006/relationships/hyperlink" Target="http://catalog2.corning.com/LifeSciences/en-GB/shopping/index.aspx" TargetMode="External"/><Relationship Id="rId7911" Type="http://schemas.openxmlformats.org/officeDocument/2006/relationships/hyperlink" Target="http://catalog2.corning.com/LifeSciences/en-GB/shopping/index.aspx" TargetMode="External"/><Relationship Id="rId211" Type="http://schemas.openxmlformats.org/officeDocument/2006/relationships/hyperlink" Target="http://catalog2.corning.com/LifeSciences/en-GB/shopping/index.aspx" TargetMode="External"/><Relationship Id="rId5048" Type="http://schemas.openxmlformats.org/officeDocument/2006/relationships/hyperlink" Target="http://catalog2.corning.com/LifeSciences/en-GB/shopping/index.aspx" TargetMode="External"/><Relationship Id="rId5462" Type="http://schemas.openxmlformats.org/officeDocument/2006/relationships/hyperlink" Target="http://catalog2.corning.com/LifeSciences/en-GB/shopping/index.aspx" TargetMode="External"/><Relationship Id="rId6513" Type="http://schemas.openxmlformats.org/officeDocument/2006/relationships/hyperlink" Target="http://catalog2.corning.com/LifeSciences/en-GB/shopping/index.aspx" TargetMode="External"/><Relationship Id="rId1658" Type="http://schemas.openxmlformats.org/officeDocument/2006/relationships/hyperlink" Target="http://www.corning.com/worldwide/en/products/life-sciences/resources/brands/falcon-brand-products.html" TargetMode="External"/><Relationship Id="rId2709" Type="http://schemas.openxmlformats.org/officeDocument/2006/relationships/hyperlink" Target="http://www.corning.com/worldwide/en/products/life-sciences/resources/brands/axygen-brand-products.html" TargetMode="External"/><Relationship Id="rId4064" Type="http://schemas.openxmlformats.org/officeDocument/2006/relationships/hyperlink" Target="http://catalog2.corning.com/LifeSciences/en-GB/shopping/index.aspx" TargetMode="External"/><Relationship Id="rId5115" Type="http://schemas.openxmlformats.org/officeDocument/2006/relationships/hyperlink" Target="http://catalog2.corning.com/LifeSciences/en-GB/shopping/index.aspx" TargetMode="External"/><Relationship Id="rId8685" Type="http://schemas.openxmlformats.org/officeDocument/2006/relationships/hyperlink" Target="http://catalog2.corning.com/LifeSciences/en-GB/shopping/index.aspx" TargetMode="External"/><Relationship Id="rId3080" Type="http://schemas.openxmlformats.org/officeDocument/2006/relationships/hyperlink" Target="http://catalog2.corning.com/LifeSciences/en-GB/shopping/index.aspx" TargetMode="External"/><Relationship Id="rId4131" Type="http://schemas.openxmlformats.org/officeDocument/2006/relationships/hyperlink" Target="http://catalog2.corning.com/LifeSciences/en-GB/shopping/index.aspx" TargetMode="External"/><Relationship Id="rId7287" Type="http://schemas.openxmlformats.org/officeDocument/2006/relationships/hyperlink" Target="http://catalog2.corning.com/LifeSciences/en-GB/shopping/index.aspx" TargetMode="External"/><Relationship Id="rId8338" Type="http://schemas.openxmlformats.org/officeDocument/2006/relationships/hyperlink" Target="http://catalog2.corning.com/LifeSciences/en-GB/shopping/index.aspx" TargetMode="External"/><Relationship Id="rId1725" Type="http://schemas.openxmlformats.org/officeDocument/2006/relationships/hyperlink" Target="http://www.corning.com/worldwide/en/products/life-sciences/resources/brands/falcon-brand-products.html" TargetMode="External"/><Relationship Id="rId7354" Type="http://schemas.openxmlformats.org/officeDocument/2006/relationships/hyperlink" Target="http://catalog2.corning.com/LifeSciences/en-GB/shopping/index.aspx" TargetMode="External"/><Relationship Id="rId8752" Type="http://schemas.openxmlformats.org/officeDocument/2006/relationships/hyperlink" Target="http://catalog2.corning.com/LifeSciences/en-GB/shopping/index.aspx" TargetMode="External"/><Relationship Id="rId17" Type="http://schemas.openxmlformats.org/officeDocument/2006/relationships/hyperlink" Target="http://catalog2.corning.com/LifeSciences/en-GB/shopping/index.aspx" TargetMode="External"/><Relationship Id="rId3897" Type="http://schemas.openxmlformats.org/officeDocument/2006/relationships/hyperlink" Target="http://catalog2.corning.com/LifeSciences/en-GB/shopping/index.aspx" TargetMode="External"/><Relationship Id="rId4948" Type="http://schemas.openxmlformats.org/officeDocument/2006/relationships/hyperlink" Target="http://catalog2.corning.com/LifeSciences/en-GB/shopping/index.aspx" TargetMode="External"/><Relationship Id="rId7007" Type="http://schemas.openxmlformats.org/officeDocument/2006/relationships/hyperlink" Target="http://catalog2.corning.com/LifeSciences/en-GB/shopping/index.aspx" TargetMode="External"/><Relationship Id="rId8405" Type="http://schemas.openxmlformats.org/officeDocument/2006/relationships/hyperlink" Target="http://catalog2.corning.com/LifeSciences/en-GB/shopping/index.aspx" TargetMode="External"/><Relationship Id="rId2499" Type="http://schemas.openxmlformats.org/officeDocument/2006/relationships/hyperlink" Target="http://www.corning.com/worldwide/en/products/life-sciences/resources/brands/axygen-brand-products.html" TargetMode="External"/><Relationship Id="rId3964" Type="http://schemas.openxmlformats.org/officeDocument/2006/relationships/hyperlink" Target="http://catalog2.corning.com/LifeSciences/en-GB/shopping/index.aspx" TargetMode="External"/><Relationship Id="rId6370" Type="http://schemas.openxmlformats.org/officeDocument/2006/relationships/hyperlink" Target="http://catalog2.corning.com/LifeSciences/en-GB/shopping/index.aspx" TargetMode="External"/><Relationship Id="rId7421" Type="http://schemas.openxmlformats.org/officeDocument/2006/relationships/hyperlink" Target="http://catalog2.corning.com/LifeSciences/en-GB/shopping/index.aspx" TargetMode="External"/><Relationship Id="rId1" Type="http://schemas.openxmlformats.org/officeDocument/2006/relationships/hyperlink" Target="http://catalog2.corning.com/LifeSciences/en-GB/shopping/index.aspx" TargetMode="External"/><Relationship Id="rId885" Type="http://schemas.openxmlformats.org/officeDocument/2006/relationships/hyperlink" Target="http://catalog2.corning.com/LifeSciences/en-GB/shopping/index.aspx" TargetMode="External"/><Relationship Id="rId2566" Type="http://schemas.openxmlformats.org/officeDocument/2006/relationships/hyperlink" Target="http://www.corning.com/worldwide/en/products/life-sciences/resources/brands/axygen-brand-products.html" TargetMode="External"/><Relationship Id="rId2980" Type="http://schemas.openxmlformats.org/officeDocument/2006/relationships/hyperlink" Target="http://catalog2.corning.com/LifeSciences/en-GB/shopping/index.aspx" TargetMode="External"/><Relationship Id="rId3617" Type="http://schemas.openxmlformats.org/officeDocument/2006/relationships/hyperlink" Target="http://catalog2.corning.com/LifeSciences/en-GB/shopping/index.aspx" TargetMode="External"/><Relationship Id="rId6023" Type="http://schemas.openxmlformats.org/officeDocument/2006/relationships/hyperlink" Target="http://catalog2.corning.com/LifeSciences/en-GB/shopping/index.aspx" TargetMode="External"/><Relationship Id="rId9179" Type="http://schemas.openxmlformats.org/officeDocument/2006/relationships/hyperlink" Target="http://catalog2.corning.com/LifeSciences/en-GB/shopping/index.aspx" TargetMode="External"/><Relationship Id="rId538" Type="http://schemas.openxmlformats.org/officeDocument/2006/relationships/hyperlink" Target="http://catalog2.corning.com/LifeSciences/en-GB/shopping/index.aspx" TargetMode="External"/><Relationship Id="rId952" Type="http://schemas.openxmlformats.org/officeDocument/2006/relationships/hyperlink" Target="http://catalog2.corning.com/LifeSciences/en-GB/shopping/index.aspx" TargetMode="External"/><Relationship Id="rId1168" Type="http://schemas.openxmlformats.org/officeDocument/2006/relationships/hyperlink" Target="http://catalog2.corning.com/LifeSciences/en-GB/shopping/index.aspx" TargetMode="External"/><Relationship Id="rId1582" Type="http://schemas.openxmlformats.org/officeDocument/2006/relationships/hyperlink" Target="http://catalog2.corning.com/LifeSciences/en-GB/shopping/index.aspx" TargetMode="External"/><Relationship Id="rId2219" Type="http://schemas.openxmlformats.org/officeDocument/2006/relationships/hyperlink" Target="http://www.corning.com/worldwide/en/products/life-sciences/resources/brands/falcon-brand-products.html" TargetMode="External"/><Relationship Id="rId2633" Type="http://schemas.openxmlformats.org/officeDocument/2006/relationships/hyperlink" Target="http://www.corning.com/worldwide/en/products/life-sciences/resources/brands/axygen-brand-products.html" TargetMode="External"/><Relationship Id="rId5789" Type="http://schemas.openxmlformats.org/officeDocument/2006/relationships/hyperlink" Target="http://catalog2.corning.com/LifeSciences/en-GB/shopping/index.aspx" TargetMode="External"/><Relationship Id="rId8195" Type="http://schemas.openxmlformats.org/officeDocument/2006/relationships/hyperlink" Target="http://catalog2.corning.com/LifeSciences/en-GB/shopping/index.aspx" TargetMode="External"/><Relationship Id="rId9246" Type="http://schemas.openxmlformats.org/officeDocument/2006/relationships/hyperlink" Target="http://catalog2.corning.com/LifeSciences/en-GB/shopping/index.aspx" TargetMode="External"/><Relationship Id="rId605" Type="http://schemas.openxmlformats.org/officeDocument/2006/relationships/hyperlink" Target="http://catalog2.corning.com/LifeSciences/en-GB/shopping/index.aspx" TargetMode="External"/><Relationship Id="rId1235" Type="http://schemas.openxmlformats.org/officeDocument/2006/relationships/hyperlink" Target="http://catalog2.corning.com/LifeSciences/en-GB/shopping/index.aspx" TargetMode="External"/><Relationship Id="rId8262" Type="http://schemas.openxmlformats.org/officeDocument/2006/relationships/hyperlink" Target="http://catalog2.corning.com/LifeSciences/en-GB/shopping/index.aspx" TargetMode="External"/><Relationship Id="rId9313" Type="http://schemas.openxmlformats.org/officeDocument/2006/relationships/hyperlink" Target="http://catalog2.corning.com/LifeSciences/en-GB/shopping/index.aspx" TargetMode="External"/><Relationship Id="rId1302" Type="http://schemas.openxmlformats.org/officeDocument/2006/relationships/hyperlink" Target="http://catalog2.corning.com/LifeSciences/en-GB/shopping/index.aspx" TargetMode="External"/><Relationship Id="rId2700" Type="http://schemas.openxmlformats.org/officeDocument/2006/relationships/hyperlink" Target="http://www.corning.com/worldwide/en/products/life-sciences/resources/brands/axygen-brand-products.html" TargetMode="External"/><Relationship Id="rId4458" Type="http://schemas.openxmlformats.org/officeDocument/2006/relationships/hyperlink" Target="http://catalog2.corning.com/LifeSciences/en-GB/shopping/index.aspx" TargetMode="External"/><Relationship Id="rId5856" Type="http://schemas.openxmlformats.org/officeDocument/2006/relationships/hyperlink" Target="http://catalog2.corning.com/LifeSciences/en-GB/shopping/index.aspx" TargetMode="External"/><Relationship Id="rId6907" Type="http://schemas.openxmlformats.org/officeDocument/2006/relationships/hyperlink" Target="http://catalog2.corning.com/LifeSciences/en-GB/shopping/index.aspx" TargetMode="External"/><Relationship Id="rId4872" Type="http://schemas.openxmlformats.org/officeDocument/2006/relationships/hyperlink" Target="http://catalog2.corning.com/LifeSciences/en-GB/shopping/index.aspx" TargetMode="External"/><Relationship Id="rId5509" Type="http://schemas.openxmlformats.org/officeDocument/2006/relationships/hyperlink" Target="http://catalog2.corning.com/LifeSciences/en-GB/shopping/index.aspx" TargetMode="External"/><Relationship Id="rId5923" Type="http://schemas.openxmlformats.org/officeDocument/2006/relationships/hyperlink" Target="http://catalog2.corning.com/LifeSciences/en-GB/shopping/index.aspx" TargetMode="External"/><Relationship Id="rId395" Type="http://schemas.openxmlformats.org/officeDocument/2006/relationships/hyperlink" Target="http://catalog2.corning.com/LifeSciences/en-GB/shopping/index.aspx" TargetMode="External"/><Relationship Id="rId2076" Type="http://schemas.openxmlformats.org/officeDocument/2006/relationships/hyperlink" Target="http://www.corning.com/worldwide/en/products/life-sciences/resources/brands/falcon-brand-products.html" TargetMode="External"/><Relationship Id="rId3474" Type="http://schemas.openxmlformats.org/officeDocument/2006/relationships/hyperlink" Target="http://catalog2.corning.com/LifeSciences/en-GB/shopping/index.aspx" TargetMode="External"/><Relationship Id="rId4525" Type="http://schemas.openxmlformats.org/officeDocument/2006/relationships/hyperlink" Target="http://catalog2.corning.com/LifeSciences/en-GB/shopping/index.aspx" TargetMode="External"/><Relationship Id="rId2490" Type="http://schemas.openxmlformats.org/officeDocument/2006/relationships/hyperlink" Target="http://www.corning.com/worldwide/en/products/life-sciences/resources/brands/axygen-brand-products.html" TargetMode="External"/><Relationship Id="rId3127" Type="http://schemas.openxmlformats.org/officeDocument/2006/relationships/hyperlink" Target="http://catalog2.corning.com/LifeSciences/en-GB/shopping/index.aspx" TargetMode="External"/><Relationship Id="rId3541" Type="http://schemas.openxmlformats.org/officeDocument/2006/relationships/hyperlink" Target="http://catalog2.corning.com/LifeSciences/en-GB/shopping/index.aspx" TargetMode="External"/><Relationship Id="rId6697" Type="http://schemas.openxmlformats.org/officeDocument/2006/relationships/hyperlink" Target="http://catalog2.corning.com/LifeSciences/en-GB/shopping/index.aspx" TargetMode="External"/><Relationship Id="rId7748" Type="http://schemas.openxmlformats.org/officeDocument/2006/relationships/hyperlink" Target="http://catalog2.corning.com/LifeSciences/en-GB/shopping/index.aspx" TargetMode="External"/><Relationship Id="rId462" Type="http://schemas.openxmlformats.org/officeDocument/2006/relationships/hyperlink" Target="http://catalog2.corning.com/LifeSciences/en-GB/shopping/index.aspx" TargetMode="External"/><Relationship Id="rId1092" Type="http://schemas.openxmlformats.org/officeDocument/2006/relationships/hyperlink" Target="http://catalog2.corning.com/LifeSciences/en-GB/shopping/index.aspx" TargetMode="External"/><Relationship Id="rId2143" Type="http://schemas.openxmlformats.org/officeDocument/2006/relationships/hyperlink" Target="http://www.corning.com/worldwide/en/products/life-sciences/resources/brands/falcon-brand-products.html" TargetMode="External"/><Relationship Id="rId5299" Type="http://schemas.openxmlformats.org/officeDocument/2006/relationships/hyperlink" Target="http://catalog2.corning.com/LifeSciences/en-GB/shopping/index.aspx" TargetMode="External"/><Relationship Id="rId6764" Type="http://schemas.openxmlformats.org/officeDocument/2006/relationships/hyperlink" Target="http://catalog2.corning.com/LifeSciences/en-GB/shopping/index.aspx" TargetMode="External"/><Relationship Id="rId7815" Type="http://schemas.openxmlformats.org/officeDocument/2006/relationships/hyperlink" Target="http://catalog2.corning.com/LifeSciences/en-GB/shopping/index.aspx" TargetMode="External"/><Relationship Id="rId9170" Type="http://schemas.openxmlformats.org/officeDocument/2006/relationships/hyperlink" Target="http://catalog2.corning.com/LifeSciences/en-GB/shopping/index.aspx" TargetMode="External"/><Relationship Id="rId115" Type="http://schemas.openxmlformats.org/officeDocument/2006/relationships/hyperlink" Target="http://catalog2.corning.com/LifeSciences/en-GB/shopping/index.aspx" TargetMode="External"/><Relationship Id="rId2210" Type="http://schemas.openxmlformats.org/officeDocument/2006/relationships/hyperlink" Target="http://www.corning.com/worldwide/en/products/life-sciences/resources/brands/falcon-brand-products.html" TargetMode="External"/><Relationship Id="rId5366" Type="http://schemas.openxmlformats.org/officeDocument/2006/relationships/hyperlink" Target="http://catalog2.corning.com/LifeSciences/en-GB/shopping/index.aspx" TargetMode="External"/><Relationship Id="rId6417" Type="http://schemas.openxmlformats.org/officeDocument/2006/relationships/hyperlink" Target="http://catalog2.corning.com/LifeSciences/en-GB/shopping/index.aspx" TargetMode="External"/><Relationship Id="rId4382" Type="http://schemas.openxmlformats.org/officeDocument/2006/relationships/hyperlink" Target="http://catalog2.corning.com/LifeSciences/en-GB/shopping/index.aspx" TargetMode="External"/><Relationship Id="rId5019" Type="http://schemas.openxmlformats.org/officeDocument/2006/relationships/hyperlink" Target="http://catalog2.corning.com/LifeSciences/en-GB/shopping/index.aspx" TargetMode="External"/><Relationship Id="rId5433" Type="http://schemas.openxmlformats.org/officeDocument/2006/relationships/hyperlink" Target="http://catalog2.corning.com/LifeSciences/en-GB/shopping/index.aspx" TargetMode="External"/><Relationship Id="rId5780" Type="http://schemas.openxmlformats.org/officeDocument/2006/relationships/hyperlink" Target="http://catalog2.corning.com/LifeSciences/en-GB/shopping/index.aspx" TargetMode="External"/><Relationship Id="rId6831" Type="http://schemas.openxmlformats.org/officeDocument/2006/relationships/hyperlink" Target="http://catalog2.corning.com/LifeSciences/en-GB/shopping/index.aspx" TargetMode="External"/><Relationship Id="rId8589" Type="http://schemas.openxmlformats.org/officeDocument/2006/relationships/hyperlink" Target="http://catalog2.corning.com/LifeSciences/en-GB/shopping/index.aspx" TargetMode="External"/><Relationship Id="rId1976" Type="http://schemas.openxmlformats.org/officeDocument/2006/relationships/hyperlink" Target="http://www.corning.com/worldwide/en/products/life-sciences/resources/brands/falcon-brand-products.html" TargetMode="External"/><Relationship Id="rId4035" Type="http://schemas.openxmlformats.org/officeDocument/2006/relationships/hyperlink" Target="http://catalog2.corning.com/LifeSciences/en-GB/shopping/index.aspx" TargetMode="External"/><Relationship Id="rId1629" Type="http://schemas.openxmlformats.org/officeDocument/2006/relationships/hyperlink" Target="http://catalog2.corning.com/LifeSciences/en-GB/shopping/index.aspx" TargetMode="External"/><Relationship Id="rId5500" Type="http://schemas.openxmlformats.org/officeDocument/2006/relationships/hyperlink" Target="http://catalog2.corning.com/LifeSciences/en-GB/shopping/index.aspx" TargetMode="External"/><Relationship Id="rId8656" Type="http://schemas.openxmlformats.org/officeDocument/2006/relationships/hyperlink" Target="http://catalog2.corning.com/LifeSciences/en-GB/shopping/index.aspx" TargetMode="External"/><Relationship Id="rId3051" Type="http://schemas.openxmlformats.org/officeDocument/2006/relationships/hyperlink" Target="http://catalog2.corning.com/LifeSciences/en-GB/shopping/index.aspx" TargetMode="External"/><Relationship Id="rId4102" Type="http://schemas.openxmlformats.org/officeDocument/2006/relationships/hyperlink" Target="http://catalog2.corning.com/LifeSciences/en-GB/shopping/index.aspx" TargetMode="External"/><Relationship Id="rId7258" Type="http://schemas.openxmlformats.org/officeDocument/2006/relationships/hyperlink" Target="http://catalog2.corning.com/LifeSciences/en-GB/shopping/index.aspx" TargetMode="External"/><Relationship Id="rId7672" Type="http://schemas.openxmlformats.org/officeDocument/2006/relationships/hyperlink" Target="http://catalog2.corning.com/LifeSciences/en-GB/shopping/index.aspx" TargetMode="External"/><Relationship Id="rId8309" Type="http://schemas.openxmlformats.org/officeDocument/2006/relationships/hyperlink" Target="http://catalog2.corning.com/LifeSciences/en-GB/shopping/index.aspx" TargetMode="External"/><Relationship Id="rId8723" Type="http://schemas.openxmlformats.org/officeDocument/2006/relationships/hyperlink" Target="http://catalog2.corning.com/LifeSciences/en-GB/shopping/index.aspx" TargetMode="External"/><Relationship Id="rId3868" Type="http://schemas.openxmlformats.org/officeDocument/2006/relationships/hyperlink" Target="http://catalog2.corning.com/LifeSciences/en-GB/shopping/index.aspx" TargetMode="External"/><Relationship Id="rId4919" Type="http://schemas.openxmlformats.org/officeDocument/2006/relationships/hyperlink" Target="http://catalog2.corning.com/LifeSciences/en-GB/shopping/index.aspx" TargetMode="External"/><Relationship Id="rId6274" Type="http://schemas.openxmlformats.org/officeDocument/2006/relationships/hyperlink" Target="http://catalog2.corning.com/LifeSciences/en-GB/shopping/index.aspx" TargetMode="External"/><Relationship Id="rId7325" Type="http://schemas.openxmlformats.org/officeDocument/2006/relationships/hyperlink" Target="http://catalog2.corning.com/LifeSciences/en-GB/shopping/index.aspx" TargetMode="External"/><Relationship Id="rId789" Type="http://schemas.openxmlformats.org/officeDocument/2006/relationships/hyperlink" Target="http://catalog2.corning.com/LifeSciences/en-GB/shopping/index.aspx" TargetMode="External"/><Relationship Id="rId2884" Type="http://schemas.openxmlformats.org/officeDocument/2006/relationships/hyperlink" Target="http://www.corning.com/worldwide/en/products/life-sciences/resources/brands/axygen-brand-products.html" TargetMode="External"/><Relationship Id="rId5290" Type="http://schemas.openxmlformats.org/officeDocument/2006/relationships/hyperlink" Target="http://catalog2.corning.com/LifeSciences/en-GB/shopping/index.aspx" TargetMode="External"/><Relationship Id="rId6341" Type="http://schemas.openxmlformats.org/officeDocument/2006/relationships/hyperlink" Target="http://catalog2.corning.com/LifeSciences/en-GB/shopping/index.aspx" TargetMode="External"/><Relationship Id="rId856" Type="http://schemas.openxmlformats.org/officeDocument/2006/relationships/hyperlink" Target="http://catalog2.corning.com/LifeSciences/en-GB/shopping/index.aspx" TargetMode="External"/><Relationship Id="rId1486" Type="http://schemas.openxmlformats.org/officeDocument/2006/relationships/hyperlink" Target="http://catalog2.corning.com/LifeSciences/en-GB/shopping/index.aspx" TargetMode="External"/><Relationship Id="rId2537" Type="http://schemas.openxmlformats.org/officeDocument/2006/relationships/hyperlink" Target="http://www.corning.com/worldwide/en/products/life-sciences/resources/brands/axygen-brand-products.html" TargetMode="External"/><Relationship Id="rId3935" Type="http://schemas.openxmlformats.org/officeDocument/2006/relationships/hyperlink" Target="http://catalog2.corning.com/LifeSciences/en-GB/shopping/index.aspx" TargetMode="External"/><Relationship Id="rId8099" Type="http://schemas.openxmlformats.org/officeDocument/2006/relationships/hyperlink" Target="http://catalog2.corning.com/LifeSciences/en-GB/shopping/index.aspx" TargetMode="External"/><Relationship Id="rId509" Type="http://schemas.openxmlformats.org/officeDocument/2006/relationships/hyperlink" Target="http://catalog2.corning.com/LifeSciences/en-GB/shopping/index.aspx" TargetMode="External"/><Relationship Id="rId1139" Type="http://schemas.openxmlformats.org/officeDocument/2006/relationships/hyperlink" Target="http://catalog2.corning.com/LifeSciences/en-GB/shopping/index.aspx" TargetMode="External"/><Relationship Id="rId2951" Type="http://schemas.openxmlformats.org/officeDocument/2006/relationships/hyperlink" Target="http://www.corning.com/worldwide/en/products/life-sciences/resources/brands/axygen-brand-products.html" TargetMode="External"/><Relationship Id="rId5010" Type="http://schemas.openxmlformats.org/officeDocument/2006/relationships/hyperlink" Target="http://catalog2.corning.com/LifeSciences/en-GB/shopping/index.aspx" TargetMode="External"/><Relationship Id="rId8166" Type="http://schemas.openxmlformats.org/officeDocument/2006/relationships/hyperlink" Target="http://catalog2.corning.com/LifeSciences/en-GB/shopping/index.aspx" TargetMode="External"/><Relationship Id="rId9217" Type="http://schemas.openxmlformats.org/officeDocument/2006/relationships/hyperlink" Target="http://catalog2.corning.com/LifeSciences/en-GB/shopping/index.aspx" TargetMode="External"/><Relationship Id="rId923" Type="http://schemas.openxmlformats.org/officeDocument/2006/relationships/hyperlink" Target="http://catalog2.corning.com/LifeSciences/en-GB/shopping/index.aspx" TargetMode="External"/><Relationship Id="rId1553" Type="http://schemas.openxmlformats.org/officeDocument/2006/relationships/hyperlink" Target="http://catalog2.corning.com/LifeSciences/en-GB/shopping/index.aspx" TargetMode="External"/><Relationship Id="rId2604" Type="http://schemas.openxmlformats.org/officeDocument/2006/relationships/hyperlink" Target="http://www.corning.com/worldwide/en/products/life-sciences/resources/brands/axygen-brand-products.html" TargetMode="External"/><Relationship Id="rId8580" Type="http://schemas.openxmlformats.org/officeDocument/2006/relationships/hyperlink" Target="http://catalog2.corning.com/LifeSciences/en-GB/shopping/index.aspx" TargetMode="External"/><Relationship Id="rId1206" Type="http://schemas.openxmlformats.org/officeDocument/2006/relationships/hyperlink" Target="http://catalog2.corning.com/LifeSciences/en-GB/shopping/index.aspx" TargetMode="External"/><Relationship Id="rId1620" Type="http://schemas.openxmlformats.org/officeDocument/2006/relationships/hyperlink" Target="http://catalog2.corning.com/LifeSciences/en-GB/shopping/index.aspx" TargetMode="External"/><Relationship Id="rId4776" Type="http://schemas.openxmlformats.org/officeDocument/2006/relationships/hyperlink" Target="http://catalog2.corning.com/LifeSciences/en-GB/shopping/index.aspx" TargetMode="External"/><Relationship Id="rId5827" Type="http://schemas.openxmlformats.org/officeDocument/2006/relationships/hyperlink" Target="http://catalog2.corning.com/LifeSciences/en-GB/shopping/index.aspx" TargetMode="External"/><Relationship Id="rId7182" Type="http://schemas.openxmlformats.org/officeDocument/2006/relationships/hyperlink" Target="http://catalog2.corning.com/LifeSciences/en-GB/shopping/index.aspx" TargetMode="External"/><Relationship Id="rId8233" Type="http://schemas.openxmlformats.org/officeDocument/2006/relationships/hyperlink" Target="http://catalog2.corning.com/LifeSciences/en-GB/shopping/index.aspx" TargetMode="External"/><Relationship Id="rId3378" Type="http://schemas.openxmlformats.org/officeDocument/2006/relationships/hyperlink" Target="http://catalog2.corning.com/LifeSciences/en-GB/shopping/index.aspx" TargetMode="External"/><Relationship Id="rId3792" Type="http://schemas.openxmlformats.org/officeDocument/2006/relationships/hyperlink" Target="http://catalog2.corning.com/LifeSciences/en-GB/shopping/index.aspx" TargetMode="External"/><Relationship Id="rId4429" Type="http://schemas.openxmlformats.org/officeDocument/2006/relationships/hyperlink" Target="http://catalog2.corning.com/LifeSciences/en-GB/shopping/index.aspx" TargetMode="External"/><Relationship Id="rId4843" Type="http://schemas.openxmlformats.org/officeDocument/2006/relationships/hyperlink" Target="http://catalog2.corning.com/LifeSciences/en-GB/shopping/index.aspx" TargetMode="External"/><Relationship Id="rId7999" Type="http://schemas.openxmlformats.org/officeDocument/2006/relationships/hyperlink" Target="http://catalog2.corning.com/LifeSciences/en-GB/shopping/index.aspx" TargetMode="External"/><Relationship Id="rId8300" Type="http://schemas.openxmlformats.org/officeDocument/2006/relationships/hyperlink" Target="http://catalog2.corning.com/LifeSciences/en-GB/shopping/index.aspx" TargetMode="External"/><Relationship Id="rId299" Type="http://schemas.openxmlformats.org/officeDocument/2006/relationships/hyperlink" Target="http://catalog2.corning.com/LifeSciences/en-GB/shopping/index.aspx" TargetMode="External"/><Relationship Id="rId2394" Type="http://schemas.openxmlformats.org/officeDocument/2006/relationships/hyperlink" Target="http://www.corning.com/worldwide/en/products/life-sciences/resources/brands/axygen-brand-products.html" TargetMode="External"/><Relationship Id="rId3445" Type="http://schemas.openxmlformats.org/officeDocument/2006/relationships/hyperlink" Target="http://catalog2.corning.com/LifeSciences/en-GB/shopping/index.aspx" TargetMode="External"/><Relationship Id="rId366" Type="http://schemas.openxmlformats.org/officeDocument/2006/relationships/hyperlink" Target="http://catalog2.corning.com/LifeSciences/en-GB/shopping/index.aspx" TargetMode="External"/><Relationship Id="rId780" Type="http://schemas.openxmlformats.org/officeDocument/2006/relationships/hyperlink" Target="http://catalog2.corning.com/LifeSciences/en-GB/shopping/index.aspx" TargetMode="External"/><Relationship Id="rId2047" Type="http://schemas.openxmlformats.org/officeDocument/2006/relationships/hyperlink" Target="http://www.corning.com/worldwide/en/products/life-sciences/resources/brands/falcon-brand-products.html" TargetMode="External"/><Relationship Id="rId2461" Type="http://schemas.openxmlformats.org/officeDocument/2006/relationships/hyperlink" Target="http://www.corning.com/worldwide/en/products/life-sciences/resources/brands/axygen-brand-products.html" TargetMode="External"/><Relationship Id="rId3512" Type="http://schemas.openxmlformats.org/officeDocument/2006/relationships/hyperlink" Target="http://catalog2.corning.com/LifeSciences/en-GB/shopping/index.aspx" TargetMode="External"/><Relationship Id="rId4910" Type="http://schemas.openxmlformats.org/officeDocument/2006/relationships/hyperlink" Target="http://catalog2.corning.com/LifeSciences/en-GB/shopping/index.aspx" TargetMode="External"/><Relationship Id="rId6668" Type="http://schemas.openxmlformats.org/officeDocument/2006/relationships/hyperlink" Target="http://catalog2.corning.com/LifeSciences/en-GB/shopping/index.aspx" TargetMode="External"/><Relationship Id="rId9074" Type="http://schemas.openxmlformats.org/officeDocument/2006/relationships/hyperlink" Target="http://catalog2.corning.com/LifeSciences/en-GB/shopping/index.aspx" TargetMode="External"/><Relationship Id="rId433" Type="http://schemas.openxmlformats.org/officeDocument/2006/relationships/hyperlink" Target="http://catalog2.corning.com/LifeSciences/en-GB/shopping/index.aspx" TargetMode="External"/><Relationship Id="rId1063" Type="http://schemas.openxmlformats.org/officeDocument/2006/relationships/hyperlink" Target="http://catalog2.corning.com/LifeSciences/en-GB/shopping/index.aspx" TargetMode="External"/><Relationship Id="rId2114" Type="http://schemas.openxmlformats.org/officeDocument/2006/relationships/hyperlink" Target="http://www.corning.com/worldwide/en/products/life-sciences/resources/brands/falcon-brand-products.html" TargetMode="External"/><Relationship Id="rId7719" Type="http://schemas.openxmlformats.org/officeDocument/2006/relationships/hyperlink" Target="http://catalog2.corning.com/LifeSciences/en-GB/shopping/index.aspx" TargetMode="External"/><Relationship Id="rId8090" Type="http://schemas.openxmlformats.org/officeDocument/2006/relationships/hyperlink" Target="http://catalog2.corning.com/LifeSciences/en-GB/shopping/index.aspx" TargetMode="External"/><Relationship Id="rId9141" Type="http://schemas.openxmlformats.org/officeDocument/2006/relationships/hyperlink" Target="http://catalog2.corning.com/LifeSciences/en-GB/shopping/index.aspx" TargetMode="External"/><Relationship Id="rId4286" Type="http://schemas.openxmlformats.org/officeDocument/2006/relationships/hyperlink" Target="http://catalog2.corning.com/LifeSciences/en-GB/shopping/index.aspx" TargetMode="External"/><Relationship Id="rId5684" Type="http://schemas.openxmlformats.org/officeDocument/2006/relationships/hyperlink" Target="http://catalog2.corning.com/LifeSciences/en-GB/shopping/index.aspx" TargetMode="External"/><Relationship Id="rId6735" Type="http://schemas.openxmlformats.org/officeDocument/2006/relationships/hyperlink" Target="http://catalog2.corning.com/LifeSciences/en-GB/shopping/index.aspx" TargetMode="External"/><Relationship Id="rId500" Type="http://schemas.openxmlformats.org/officeDocument/2006/relationships/hyperlink" Target="http://catalog2.corning.com/LifeSciences/en-GB/shopping/index.aspx" TargetMode="External"/><Relationship Id="rId1130" Type="http://schemas.openxmlformats.org/officeDocument/2006/relationships/hyperlink" Target="http://catalog2.corning.com/LifeSciences/en-GB/shopping/index.aspx" TargetMode="External"/><Relationship Id="rId5337" Type="http://schemas.openxmlformats.org/officeDocument/2006/relationships/hyperlink" Target="http://catalog2.corning.com/LifeSciences/en-GB/shopping/index.aspx" TargetMode="External"/><Relationship Id="rId5751" Type="http://schemas.openxmlformats.org/officeDocument/2006/relationships/hyperlink" Target="http://catalog2.corning.com/LifeSciences/en-GB/shopping/index.aspx" TargetMode="External"/><Relationship Id="rId6802" Type="http://schemas.openxmlformats.org/officeDocument/2006/relationships/hyperlink" Target="http://catalog2.corning.com/LifeSciences/en-GB/shopping/index.aspx" TargetMode="External"/><Relationship Id="rId1947" Type="http://schemas.openxmlformats.org/officeDocument/2006/relationships/hyperlink" Target="http://www.corning.com/worldwide/en/products/life-sciences/resources/brands/falcon-brand-products.html" TargetMode="External"/><Relationship Id="rId4353" Type="http://schemas.openxmlformats.org/officeDocument/2006/relationships/hyperlink" Target="http://catalog2.corning.com/LifeSciences/en-GB/shopping/index.aspx" TargetMode="External"/><Relationship Id="rId5404" Type="http://schemas.openxmlformats.org/officeDocument/2006/relationships/hyperlink" Target="http://catalog2.corning.com/LifeSciences/en-GB/shopping/index.aspx" TargetMode="External"/><Relationship Id="rId8974" Type="http://schemas.openxmlformats.org/officeDocument/2006/relationships/hyperlink" Target="http://catalog2.corning.com/LifeSciences/en-GB/shopping/index.aspx" TargetMode="External"/><Relationship Id="rId4006" Type="http://schemas.openxmlformats.org/officeDocument/2006/relationships/hyperlink" Target="http://catalog2.corning.com/LifeSciences/en-GB/shopping/index.aspx" TargetMode="External"/><Relationship Id="rId4420" Type="http://schemas.openxmlformats.org/officeDocument/2006/relationships/hyperlink" Target="http://catalog2.corning.com/LifeSciences/en-GB/shopping/index.aspx" TargetMode="External"/><Relationship Id="rId7576" Type="http://schemas.openxmlformats.org/officeDocument/2006/relationships/hyperlink" Target="http://catalog2.corning.com/LifeSciences/en-GB/shopping/index.aspx" TargetMode="External"/><Relationship Id="rId7990" Type="http://schemas.openxmlformats.org/officeDocument/2006/relationships/hyperlink" Target="http://catalog2.corning.com/LifeSciences/en-GB/shopping/index.aspx" TargetMode="External"/><Relationship Id="rId8627" Type="http://schemas.openxmlformats.org/officeDocument/2006/relationships/hyperlink" Target="http://catalog2.corning.com/LifeSciences/en-GB/shopping/index.aspx" TargetMode="External"/><Relationship Id="rId290" Type="http://schemas.openxmlformats.org/officeDocument/2006/relationships/hyperlink" Target="http://catalog2.corning.com/LifeSciences/en-GB/shopping/index.aspx" TargetMode="External"/><Relationship Id="rId3022" Type="http://schemas.openxmlformats.org/officeDocument/2006/relationships/hyperlink" Target="http://catalog2.corning.com/LifeSciences/en-GB/shopping/index.aspx" TargetMode="External"/><Relationship Id="rId6178" Type="http://schemas.openxmlformats.org/officeDocument/2006/relationships/hyperlink" Target="http://catalog2.corning.com/LifeSciences/en-GB/shopping/index.aspx" TargetMode="External"/><Relationship Id="rId6592" Type="http://schemas.openxmlformats.org/officeDocument/2006/relationships/hyperlink" Target="http://catalog2.corning.com/LifeSciences/en-GB/shopping/index.aspx" TargetMode="External"/><Relationship Id="rId7229" Type="http://schemas.openxmlformats.org/officeDocument/2006/relationships/hyperlink" Target="http://catalog2.corning.com/LifeSciences/en-GB/shopping/index.aspx" TargetMode="External"/><Relationship Id="rId7643" Type="http://schemas.openxmlformats.org/officeDocument/2006/relationships/hyperlink" Target="http://catalog2.corning.com/LifeSciences/en-GB/shopping/index.aspx" TargetMode="External"/><Relationship Id="rId5194" Type="http://schemas.openxmlformats.org/officeDocument/2006/relationships/hyperlink" Target="http://catalog2.corning.com/LifeSciences/en-GB/shopping/index.aspx" TargetMode="External"/><Relationship Id="rId6245" Type="http://schemas.openxmlformats.org/officeDocument/2006/relationships/hyperlink" Target="http://catalog2.corning.com/LifeSciences/en-GB/shopping/index.aspx" TargetMode="External"/><Relationship Id="rId2788" Type="http://schemas.openxmlformats.org/officeDocument/2006/relationships/hyperlink" Target="http://www.corning.com/worldwide/en/products/life-sciences/resources/brands/axygen-brand-products.html" TargetMode="External"/><Relationship Id="rId3839" Type="http://schemas.openxmlformats.org/officeDocument/2006/relationships/hyperlink" Target="http://catalog2.corning.com/LifeSciences/en-GB/shopping/index.aspx" TargetMode="External"/><Relationship Id="rId7710" Type="http://schemas.openxmlformats.org/officeDocument/2006/relationships/hyperlink" Target="http://catalog2.corning.com/LifeSciences/en-GB/shopping/index.aspx" TargetMode="External"/><Relationship Id="rId2855" Type="http://schemas.openxmlformats.org/officeDocument/2006/relationships/hyperlink" Target="http://www.corning.com/worldwide/en/products/life-sciences/resources/brands/axygen-brand-products.html" TargetMode="External"/><Relationship Id="rId3906" Type="http://schemas.openxmlformats.org/officeDocument/2006/relationships/hyperlink" Target="http://catalog2.corning.com/LifeSciences/en-GB/shopping/index.aspx" TargetMode="External"/><Relationship Id="rId5261" Type="http://schemas.openxmlformats.org/officeDocument/2006/relationships/hyperlink" Target="http://catalog2.corning.com/LifeSciences/en-GB/shopping/index.aspx" TargetMode="External"/><Relationship Id="rId6312" Type="http://schemas.openxmlformats.org/officeDocument/2006/relationships/hyperlink" Target="http://catalog2.corning.com/LifeSciences/en-GB/shopping/index.aspx" TargetMode="External"/><Relationship Id="rId96" Type="http://schemas.openxmlformats.org/officeDocument/2006/relationships/hyperlink" Target="http://catalog2.corning.com/LifeSciences/en-GB/shopping/index.aspx" TargetMode="External"/><Relationship Id="rId827" Type="http://schemas.openxmlformats.org/officeDocument/2006/relationships/hyperlink" Target="http://catalog2.corning.com/LifeSciences/en-GB/shopping/index.aspx" TargetMode="External"/><Relationship Id="rId1457" Type="http://schemas.openxmlformats.org/officeDocument/2006/relationships/hyperlink" Target="http://catalog2.corning.com/LifeSciences/en-GB/shopping/index.aspx" TargetMode="External"/><Relationship Id="rId1871" Type="http://schemas.openxmlformats.org/officeDocument/2006/relationships/hyperlink" Target="http://www.corning.com/worldwide/en/products/life-sciences/resources/brands/falcon-brand-products.html" TargetMode="External"/><Relationship Id="rId2508" Type="http://schemas.openxmlformats.org/officeDocument/2006/relationships/hyperlink" Target="http://www.corning.com/worldwide/en/products/life-sciences/resources/brands/axygen-brand-products.html" TargetMode="External"/><Relationship Id="rId2922" Type="http://schemas.openxmlformats.org/officeDocument/2006/relationships/hyperlink" Target="http://www.corning.com/worldwide/en/products/life-sciences/resources/brands/axygen-brand-products.html" TargetMode="External"/><Relationship Id="rId8484" Type="http://schemas.openxmlformats.org/officeDocument/2006/relationships/hyperlink" Target="http://catalog2.corning.com/LifeSciences/en-GB/shopping/index.aspx" TargetMode="External"/><Relationship Id="rId1524" Type="http://schemas.openxmlformats.org/officeDocument/2006/relationships/hyperlink" Target="http://catalog2.corning.com/LifeSciences/en-GB/shopping/index.aspx" TargetMode="External"/><Relationship Id="rId7086" Type="http://schemas.openxmlformats.org/officeDocument/2006/relationships/hyperlink" Target="http://catalog2.corning.com/LifeSciences/en-GB/shopping/index.aspx" TargetMode="External"/><Relationship Id="rId8137" Type="http://schemas.openxmlformats.org/officeDocument/2006/relationships/hyperlink" Target="http://catalog2.corning.com/LifeSciences/en-GB/shopping/index.aspx" TargetMode="External"/><Relationship Id="rId8551" Type="http://schemas.openxmlformats.org/officeDocument/2006/relationships/hyperlink" Target="http://catalog2.corning.com/LifeSciences/en-GB/shopping/index.aspx" TargetMode="External"/><Relationship Id="rId3696" Type="http://schemas.openxmlformats.org/officeDocument/2006/relationships/hyperlink" Target="http://catalog2.corning.com/LifeSciences/en-GB/shopping/index.aspx" TargetMode="External"/><Relationship Id="rId4747" Type="http://schemas.openxmlformats.org/officeDocument/2006/relationships/hyperlink" Target="http://catalog2.corning.com/LifeSciences/en-GB/shopping/index.aspx" TargetMode="External"/><Relationship Id="rId7153" Type="http://schemas.openxmlformats.org/officeDocument/2006/relationships/hyperlink" Target="http://catalog2.corning.com/LifeSciences/en-GB/shopping/index.aspx" TargetMode="External"/><Relationship Id="rId8204" Type="http://schemas.openxmlformats.org/officeDocument/2006/relationships/hyperlink" Target="http://catalog2.corning.com/LifeSciences/en-GB/shopping/index.aspx" TargetMode="External"/><Relationship Id="rId2298" Type="http://schemas.openxmlformats.org/officeDocument/2006/relationships/hyperlink" Target="http://www.corning.com/worldwide/en/products/life-sciences/resources/brands/axygen-brand-products.html" TargetMode="External"/><Relationship Id="rId3349" Type="http://schemas.openxmlformats.org/officeDocument/2006/relationships/hyperlink" Target="http://catalog2.corning.com/LifeSciences/en-GB/shopping/index.aspx" TargetMode="External"/><Relationship Id="rId7220" Type="http://schemas.openxmlformats.org/officeDocument/2006/relationships/hyperlink" Target="http://catalog2.corning.com/LifeSciences/en-GB/shopping/index.aspx" TargetMode="External"/><Relationship Id="rId684" Type="http://schemas.openxmlformats.org/officeDocument/2006/relationships/hyperlink" Target="http://catalog2.corning.com/LifeSciences/en-GB/shopping/index.aspx" TargetMode="External"/><Relationship Id="rId2365" Type="http://schemas.openxmlformats.org/officeDocument/2006/relationships/hyperlink" Target="http://www.corning.com/worldwide/en/products/life-sciences/resources/brands/axygen-brand-products.html" TargetMode="External"/><Relationship Id="rId3763" Type="http://schemas.openxmlformats.org/officeDocument/2006/relationships/hyperlink" Target="http://catalog2.corning.com/LifeSciences/en-GB/shopping/index.aspx" TargetMode="External"/><Relationship Id="rId4814" Type="http://schemas.openxmlformats.org/officeDocument/2006/relationships/hyperlink" Target="http://catalog2.corning.com/LifeSciences/en-GB/shopping/index.aspx" TargetMode="External"/><Relationship Id="rId9392" Type="http://schemas.openxmlformats.org/officeDocument/2006/relationships/hyperlink" Target="http://catalog2.corning.com/LifeSciences/en-GB/shopping/index.aspx" TargetMode="External"/><Relationship Id="rId337" Type="http://schemas.openxmlformats.org/officeDocument/2006/relationships/hyperlink" Target="http://catalog2.corning.com/LifeSciences/en-GB/shopping/index.aspx" TargetMode="External"/><Relationship Id="rId2018" Type="http://schemas.openxmlformats.org/officeDocument/2006/relationships/hyperlink" Target="http://www.corning.com/worldwide/en/products/life-sciences/resources/brands/falcon-brand-products.html" TargetMode="External"/><Relationship Id="rId3416" Type="http://schemas.openxmlformats.org/officeDocument/2006/relationships/hyperlink" Target="http://catalog2.corning.com/LifeSciences/en-GB/shopping/index.aspx" TargetMode="External"/><Relationship Id="rId3830" Type="http://schemas.openxmlformats.org/officeDocument/2006/relationships/hyperlink" Target="http://catalog2.corning.com/LifeSciences/en-GB/shopping/index.aspx" TargetMode="External"/><Relationship Id="rId6986" Type="http://schemas.openxmlformats.org/officeDocument/2006/relationships/hyperlink" Target="http://catalog2.corning.com/LifeSciences/en-GB/shopping/index.aspx" TargetMode="External"/><Relationship Id="rId9045" Type="http://schemas.openxmlformats.org/officeDocument/2006/relationships/hyperlink" Target="http://catalog2.corning.com/LifeSciences/en-GB/shopping/index.aspx" TargetMode="External"/><Relationship Id="rId751" Type="http://schemas.openxmlformats.org/officeDocument/2006/relationships/hyperlink" Target="http://catalog2.corning.com/LifeSciences/en-GB/shopping/index.aspx" TargetMode="External"/><Relationship Id="rId1381" Type="http://schemas.openxmlformats.org/officeDocument/2006/relationships/hyperlink" Target="http://catalog2.corning.com/LifeSciences/en-GB/shopping/index.aspx" TargetMode="External"/><Relationship Id="rId2432" Type="http://schemas.openxmlformats.org/officeDocument/2006/relationships/hyperlink" Target="http://www.corning.com/worldwide/en/products/life-sciences/resources/brands/axygen-brand-products.html" TargetMode="External"/><Relationship Id="rId5588" Type="http://schemas.openxmlformats.org/officeDocument/2006/relationships/hyperlink" Target="http://catalog2.corning.com/LifeSciences/en-GB/shopping/index.aspx" TargetMode="External"/><Relationship Id="rId6639" Type="http://schemas.openxmlformats.org/officeDocument/2006/relationships/hyperlink" Target="http://catalog2.corning.com/LifeSciences/en-GB/shopping/index.aspx" TargetMode="External"/><Relationship Id="rId404" Type="http://schemas.openxmlformats.org/officeDocument/2006/relationships/hyperlink" Target="http://catalog2.corning.com/LifeSciences/en-GB/shopping/index.aspx" TargetMode="External"/><Relationship Id="rId1034" Type="http://schemas.openxmlformats.org/officeDocument/2006/relationships/hyperlink" Target="http://catalog2.corning.com/LifeSciences/en-GB/shopping/index.aspx" TargetMode="External"/><Relationship Id="rId5655" Type="http://schemas.openxmlformats.org/officeDocument/2006/relationships/hyperlink" Target="http://catalog2.corning.com/LifeSciences/en-GB/shopping/index.aspx" TargetMode="External"/><Relationship Id="rId6706" Type="http://schemas.openxmlformats.org/officeDocument/2006/relationships/hyperlink" Target="http://catalog2.corning.com/LifeSciences/en-GB/shopping/index.aspx" TargetMode="External"/><Relationship Id="rId8061" Type="http://schemas.openxmlformats.org/officeDocument/2006/relationships/hyperlink" Target="http://catalog2.corning.com/LifeSciences/en-GB/shopping/index.aspx" TargetMode="External"/><Relationship Id="rId9112" Type="http://schemas.openxmlformats.org/officeDocument/2006/relationships/hyperlink" Target="http://catalog2.corning.com/LifeSciences/en-GB/shopping/index.aspx" TargetMode="External"/><Relationship Id="rId1101" Type="http://schemas.openxmlformats.org/officeDocument/2006/relationships/hyperlink" Target="http://catalog2.corning.com/LifeSciences/en-GB/shopping/index.aspx" TargetMode="External"/><Relationship Id="rId4257" Type="http://schemas.openxmlformats.org/officeDocument/2006/relationships/hyperlink" Target="http://catalog2.corning.com/LifeSciences/en-GB/shopping/index.aspx" TargetMode="External"/><Relationship Id="rId4671" Type="http://schemas.openxmlformats.org/officeDocument/2006/relationships/hyperlink" Target="http://catalog2.corning.com/LifeSciences/en-GB/shopping/index.aspx" TargetMode="External"/><Relationship Id="rId5308" Type="http://schemas.openxmlformats.org/officeDocument/2006/relationships/hyperlink" Target="http://catalog2.corning.com/LifeSciences/en-GB/shopping/index.aspx" TargetMode="External"/><Relationship Id="rId5722" Type="http://schemas.openxmlformats.org/officeDocument/2006/relationships/hyperlink" Target="http://catalog2.corning.com/LifeSciences/en-GB/shopping/index.aspx" TargetMode="External"/><Relationship Id="rId8878" Type="http://schemas.openxmlformats.org/officeDocument/2006/relationships/hyperlink" Target="http://catalog2.corning.com/LifeSciences/en-GB/shopping/index.aspx" TargetMode="External"/><Relationship Id="rId3273" Type="http://schemas.openxmlformats.org/officeDocument/2006/relationships/hyperlink" Target="http://catalog2.corning.com/LifeSciences/en-GB/shopping/index.aspx" TargetMode="External"/><Relationship Id="rId4324" Type="http://schemas.openxmlformats.org/officeDocument/2006/relationships/hyperlink" Target="http://catalog2.corning.com/LifeSciences/en-GB/shopping/index.aspx" TargetMode="External"/><Relationship Id="rId194" Type="http://schemas.openxmlformats.org/officeDocument/2006/relationships/hyperlink" Target="http://catalog2.corning.com/LifeSciences/en-GB/shopping/index.aspx" TargetMode="External"/><Relationship Id="rId1918" Type="http://schemas.openxmlformats.org/officeDocument/2006/relationships/hyperlink" Target="http://www.corning.com/worldwide/en/products/life-sciences/resources/brands/falcon-brand-products.html" TargetMode="External"/><Relationship Id="rId6496" Type="http://schemas.openxmlformats.org/officeDocument/2006/relationships/hyperlink" Target="http://catalog2.corning.com/LifeSciences/en-GB/shopping/index.aspx" TargetMode="External"/><Relationship Id="rId7894" Type="http://schemas.openxmlformats.org/officeDocument/2006/relationships/hyperlink" Target="http://catalog2.corning.com/LifeSciences/en-GB/shopping/index.aspx" TargetMode="External"/><Relationship Id="rId8945" Type="http://schemas.openxmlformats.org/officeDocument/2006/relationships/hyperlink" Target="http://catalog2.corning.com/LifeSciences/en-GB/shopping/index.aspx" TargetMode="External"/><Relationship Id="rId261" Type="http://schemas.openxmlformats.org/officeDocument/2006/relationships/hyperlink" Target="http://catalog2.corning.com/LifeSciences/en-GB/shopping/index.aspx" TargetMode="External"/><Relationship Id="rId3340" Type="http://schemas.openxmlformats.org/officeDocument/2006/relationships/hyperlink" Target="http://catalog2.corning.com/LifeSciences/en-GB/shopping/index.aspx" TargetMode="External"/><Relationship Id="rId5098" Type="http://schemas.openxmlformats.org/officeDocument/2006/relationships/hyperlink" Target="http://catalog2.corning.com/LifeSciences/en-GB/shopping/index.aspx" TargetMode="External"/><Relationship Id="rId6149" Type="http://schemas.openxmlformats.org/officeDocument/2006/relationships/hyperlink" Target="http://catalog2.corning.com/LifeSciences/en-GB/shopping/index.aspx" TargetMode="External"/><Relationship Id="rId7547" Type="http://schemas.openxmlformats.org/officeDocument/2006/relationships/hyperlink" Target="http://catalog2.corning.com/LifeSciences/en-GB/shopping/index.aspx" TargetMode="External"/><Relationship Id="rId7961" Type="http://schemas.openxmlformats.org/officeDocument/2006/relationships/hyperlink" Target="http://catalog2.corning.com/LifeSciences/en-GB/shopping/index.aspx" TargetMode="External"/><Relationship Id="rId6563" Type="http://schemas.openxmlformats.org/officeDocument/2006/relationships/hyperlink" Target="http://catalog2.corning.com/LifeSciences/en-GB/shopping/index.aspx" TargetMode="External"/><Relationship Id="rId7614" Type="http://schemas.openxmlformats.org/officeDocument/2006/relationships/hyperlink" Target="http://catalog2.corning.com/LifeSciences/en-GB/shopping/index.aspx" TargetMode="External"/><Relationship Id="rId2759" Type="http://schemas.openxmlformats.org/officeDocument/2006/relationships/hyperlink" Target="http://www.corning.com/worldwide/en/products/life-sciences/resources/brands/axygen-brand-products.html" TargetMode="External"/><Relationship Id="rId5165" Type="http://schemas.openxmlformats.org/officeDocument/2006/relationships/hyperlink" Target="http://catalog2.corning.com/LifeSciences/en-GB/shopping/index.aspx" TargetMode="External"/><Relationship Id="rId6216" Type="http://schemas.openxmlformats.org/officeDocument/2006/relationships/hyperlink" Target="http://catalog2.corning.com/LifeSciences/en-GB/shopping/index.aspx" TargetMode="External"/><Relationship Id="rId6630" Type="http://schemas.openxmlformats.org/officeDocument/2006/relationships/hyperlink" Target="http://catalog2.corning.com/LifeSciences/en-GB/shopping/index.aspx" TargetMode="External"/><Relationship Id="rId1775" Type="http://schemas.openxmlformats.org/officeDocument/2006/relationships/hyperlink" Target="http://www.corning.com/worldwide/en/products/life-sciences/resources/brands/falcon-brand-products.html" TargetMode="External"/><Relationship Id="rId2826" Type="http://schemas.openxmlformats.org/officeDocument/2006/relationships/hyperlink" Target="http://www.corning.com/worldwide/en/products/life-sciences/resources/brands/axygen-brand-products.html" TargetMode="External"/><Relationship Id="rId4181" Type="http://schemas.openxmlformats.org/officeDocument/2006/relationships/hyperlink" Target="http://catalog2.corning.com/LifeSciences/en-GB/shopping/index.aspx" TargetMode="External"/><Relationship Id="rId5232" Type="http://schemas.openxmlformats.org/officeDocument/2006/relationships/hyperlink" Target="http://catalog2.corning.com/LifeSciences/en-GB/shopping/index.aspx" TargetMode="External"/><Relationship Id="rId8388" Type="http://schemas.openxmlformats.org/officeDocument/2006/relationships/hyperlink" Target="http://catalog2.corning.com/LifeSciences/en-GB/shopping/index.aspx" TargetMode="External"/><Relationship Id="rId67" Type="http://schemas.openxmlformats.org/officeDocument/2006/relationships/hyperlink" Target="http://catalog2.corning.com/LifeSciences/en-GB/shopping/index.aspx" TargetMode="External"/><Relationship Id="rId1428" Type="http://schemas.openxmlformats.org/officeDocument/2006/relationships/hyperlink" Target="http://catalog2.corning.com/LifeSciences/en-GB/shopping/index.aspx" TargetMode="External"/><Relationship Id="rId8455" Type="http://schemas.openxmlformats.org/officeDocument/2006/relationships/hyperlink" Target="http://catalog2.corning.com/LifeSciences/en-GB/shopping/index.aspx" TargetMode="External"/><Relationship Id="rId1842" Type="http://schemas.openxmlformats.org/officeDocument/2006/relationships/hyperlink" Target="http://www.corning.com/worldwide/en/products/life-sciences/resources/brands/falcon-brand-products.html" TargetMode="External"/><Relationship Id="rId4998" Type="http://schemas.openxmlformats.org/officeDocument/2006/relationships/hyperlink" Target="http://catalog2.corning.com/LifeSciences/en-GB/shopping/index.aspx" TargetMode="External"/><Relationship Id="rId7057" Type="http://schemas.openxmlformats.org/officeDocument/2006/relationships/hyperlink" Target="http://catalog2.corning.com/LifeSciences/en-GB/shopping/index.aspx" TargetMode="External"/><Relationship Id="rId8108" Type="http://schemas.openxmlformats.org/officeDocument/2006/relationships/hyperlink" Target="http://catalog2.corning.com/LifeSciences/en-GB/shopping/index.aspx" TargetMode="External"/><Relationship Id="rId6073" Type="http://schemas.openxmlformats.org/officeDocument/2006/relationships/hyperlink" Target="http://catalog2.corning.com/LifeSciences/en-GB/shopping/index.aspx" TargetMode="External"/><Relationship Id="rId7124" Type="http://schemas.openxmlformats.org/officeDocument/2006/relationships/hyperlink" Target="http://catalog2.corning.com/LifeSciences/en-GB/shopping/index.aspx" TargetMode="External"/><Relationship Id="rId7471" Type="http://schemas.openxmlformats.org/officeDocument/2006/relationships/hyperlink" Target="http://catalog2.corning.com/LifeSciences/en-GB/shopping/index.aspx" TargetMode="External"/><Relationship Id="rId8522" Type="http://schemas.openxmlformats.org/officeDocument/2006/relationships/hyperlink" Target="http://catalog2.corning.com/LifeSciences/en-GB/shopping/index.aspx" TargetMode="External"/><Relationship Id="rId3667" Type="http://schemas.openxmlformats.org/officeDocument/2006/relationships/hyperlink" Target="http://catalog2.corning.com/LifeSciences/en-GB/shopping/index.aspx" TargetMode="External"/><Relationship Id="rId4718" Type="http://schemas.openxmlformats.org/officeDocument/2006/relationships/hyperlink" Target="http://catalog2.corning.com/LifeSciences/en-GB/shopping/index.aspx" TargetMode="External"/><Relationship Id="rId588" Type="http://schemas.openxmlformats.org/officeDocument/2006/relationships/hyperlink" Target="http://catalog2.corning.com/LifeSciences/en-GB/shopping/index.aspx" TargetMode="External"/><Relationship Id="rId2269" Type="http://schemas.openxmlformats.org/officeDocument/2006/relationships/hyperlink" Target="http://www.corning.com/worldwide/en/products/life-sciences/resources/brands/falcon-brand-products.html" TargetMode="External"/><Relationship Id="rId2683" Type="http://schemas.openxmlformats.org/officeDocument/2006/relationships/hyperlink" Target="http://www.corning.com/worldwide/en/products/life-sciences/resources/brands/axygen-brand-products.html" TargetMode="External"/><Relationship Id="rId3734" Type="http://schemas.openxmlformats.org/officeDocument/2006/relationships/hyperlink" Target="http://catalog2.corning.com/LifeSciences/en-GB/shopping/index.aspx" TargetMode="External"/><Relationship Id="rId6140" Type="http://schemas.openxmlformats.org/officeDocument/2006/relationships/hyperlink" Target="http://catalog2.corning.com/LifeSciences/en-GB/shopping/index.aspx" TargetMode="External"/><Relationship Id="rId9296" Type="http://schemas.openxmlformats.org/officeDocument/2006/relationships/hyperlink" Target="http://catalog2.corning.com/LifeSciences/en-GB/shopping/index.aspx" TargetMode="External"/><Relationship Id="rId655" Type="http://schemas.openxmlformats.org/officeDocument/2006/relationships/hyperlink" Target="http://catalog2.corning.com/LifeSciences/en-GB/shopping/index.aspx" TargetMode="External"/><Relationship Id="rId1285" Type="http://schemas.openxmlformats.org/officeDocument/2006/relationships/hyperlink" Target="http://catalog2.corning.com/LifeSciences/en-GB/shopping/index.aspx" TargetMode="External"/><Relationship Id="rId2336" Type="http://schemas.openxmlformats.org/officeDocument/2006/relationships/hyperlink" Target="http://www.corning.com/worldwide/en/products/life-sciences/resources/brands/axygen-brand-products.html" TargetMode="External"/><Relationship Id="rId2750" Type="http://schemas.openxmlformats.org/officeDocument/2006/relationships/hyperlink" Target="http://www.corning.com/worldwide/en/products/life-sciences/resources/brands/axygen-brand-products.html" TargetMode="External"/><Relationship Id="rId3801" Type="http://schemas.openxmlformats.org/officeDocument/2006/relationships/hyperlink" Target="http://catalog2.corning.com/LifeSciences/en-GB/shopping/index.aspx" TargetMode="External"/><Relationship Id="rId6957" Type="http://schemas.openxmlformats.org/officeDocument/2006/relationships/hyperlink" Target="http://catalog2.corning.com/LifeSciences/en-GB/shopping/index.aspx" TargetMode="External"/><Relationship Id="rId9363" Type="http://schemas.openxmlformats.org/officeDocument/2006/relationships/hyperlink" Target="http://catalog2.corning.com/LifeSciences/en-GB/shopping/index.aspx" TargetMode="External"/><Relationship Id="rId308" Type="http://schemas.openxmlformats.org/officeDocument/2006/relationships/hyperlink" Target="http://catalog2.corning.com/LifeSciences/en-GB/shopping/index.aspx" TargetMode="External"/><Relationship Id="rId722" Type="http://schemas.openxmlformats.org/officeDocument/2006/relationships/hyperlink" Target="http://catalog2.corning.com/LifeSciences/en-GB/shopping/index.aspx" TargetMode="External"/><Relationship Id="rId1352" Type="http://schemas.openxmlformats.org/officeDocument/2006/relationships/hyperlink" Target="http://catalog2.corning.com/LifeSciences/en-GB/shopping/index.aspx" TargetMode="External"/><Relationship Id="rId2403" Type="http://schemas.openxmlformats.org/officeDocument/2006/relationships/hyperlink" Target="http://www.corning.com/worldwide/en/products/life-sciences/resources/brands/axygen-brand-products.html" TargetMode="External"/><Relationship Id="rId5559" Type="http://schemas.openxmlformats.org/officeDocument/2006/relationships/hyperlink" Target="http://catalog2.corning.com/LifeSciences/en-GB/shopping/index.aspx" TargetMode="External"/><Relationship Id="rId9016" Type="http://schemas.openxmlformats.org/officeDocument/2006/relationships/hyperlink" Target="http://catalog2.corning.com/LifeSciences/en-GB/shopping/index.aspx" TargetMode="External"/><Relationship Id="rId1005" Type="http://schemas.openxmlformats.org/officeDocument/2006/relationships/hyperlink" Target="http://catalog2.corning.com/LifeSciences/en-GB/shopping/index.aspx" TargetMode="External"/><Relationship Id="rId4575" Type="http://schemas.openxmlformats.org/officeDocument/2006/relationships/hyperlink" Target="http://catalog2.corning.com/LifeSciences/en-GB/shopping/index.aspx" TargetMode="External"/><Relationship Id="rId5973" Type="http://schemas.openxmlformats.org/officeDocument/2006/relationships/hyperlink" Target="http://catalog2.corning.com/LifeSciences/en-GB/shopping/index.aspx" TargetMode="External"/><Relationship Id="rId8032" Type="http://schemas.openxmlformats.org/officeDocument/2006/relationships/hyperlink" Target="http://catalog2.corning.com/LifeSciences/en-GB/shopping/index.aspx" TargetMode="External"/><Relationship Id="rId3177" Type="http://schemas.openxmlformats.org/officeDocument/2006/relationships/hyperlink" Target="http://catalog2.corning.com/LifeSciences/en-GB/shopping/index.aspx" TargetMode="External"/><Relationship Id="rId4228" Type="http://schemas.openxmlformats.org/officeDocument/2006/relationships/hyperlink" Target="http://catalog2.corning.com/LifeSciences/en-GB/shopping/index.aspx" TargetMode="External"/><Relationship Id="rId5626" Type="http://schemas.openxmlformats.org/officeDocument/2006/relationships/hyperlink" Target="http://catalog2.corning.com/LifeSciences/en-GB/shopping/index.aspx" TargetMode="External"/><Relationship Id="rId3591" Type="http://schemas.openxmlformats.org/officeDocument/2006/relationships/hyperlink" Target="http://catalog2.corning.com/LifeSciences/en-GB/shopping/index.aspx" TargetMode="External"/><Relationship Id="rId4642" Type="http://schemas.openxmlformats.org/officeDocument/2006/relationships/hyperlink" Target="http://catalog2.corning.com/LifeSciences/en-GB/shopping/index.aspx" TargetMode="External"/><Relationship Id="rId7798" Type="http://schemas.openxmlformats.org/officeDocument/2006/relationships/hyperlink" Target="http://catalog2.corning.com/LifeSciences/en-GB/shopping/index.aspx" TargetMode="External"/><Relationship Id="rId8849" Type="http://schemas.openxmlformats.org/officeDocument/2006/relationships/hyperlink" Target="http://catalog2.corning.com/LifeSciences/en-GB/shopping/index.aspx" TargetMode="External"/><Relationship Id="rId2193" Type="http://schemas.openxmlformats.org/officeDocument/2006/relationships/hyperlink" Target="http://www.corning.com/worldwide/en/products/life-sciences/resources/brands/falcon-brand-products.html" TargetMode="External"/><Relationship Id="rId3244" Type="http://schemas.openxmlformats.org/officeDocument/2006/relationships/hyperlink" Target="http://catalog2.corning.com/LifeSciences/en-GB/shopping/index.aspx" TargetMode="External"/><Relationship Id="rId7865" Type="http://schemas.openxmlformats.org/officeDocument/2006/relationships/hyperlink" Target="http://catalog2.corning.com/LifeSciences/en-GB/shopping/index.aspx" TargetMode="External"/><Relationship Id="rId8916" Type="http://schemas.openxmlformats.org/officeDocument/2006/relationships/hyperlink" Target="http://catalog2.corning.com/LifeSciences/en-GB/shopping/index.aspx" TargetMode="External"/><Relationship Id="rId165" Type="http://schemas.openxmlformats.org/officeDocument/2006/relationships/hyperlink" Target="http://catalog2.corning.com/LifeSciences/en-GB/shopping/index.aspx" TargetMode="External"/><Relationship Id="rId2260" Type="http://schemas.openxmlformats.org/officeDocument/2006/relationships/hyperlink" Target="http://www.corning.com/worldwide/en/products/life-sciences/resources/brands/falcon-brand-products.html" TargetMode="External"/><Relationship Id="rId3311" Type="http://schemas.openxmlformats.org/officeDocument/2006/relationships/hyperlink" Target="http://catalog2.corning.com/LifeSciences/en-GB/shopping/index.aspx" TargetMode="External"/><Relationship Id="rId6467" Type="http://schemas.openxmlformats.org/officeDocument/2006/relationships/hyperlink" Target="http://catalog2.corning.com/LifeSciences/en-GB/shopping/index.aspx" TargetMode="External"/><Relationship Id="rId6881" Type="http://schemas.openxmlformats.org/officeDocument/2006/relationships/hyperlink" Target="http://catalog2.corning.com/LifeSciences/en-GB/shopping/index.aspx" TargetMode="External"/><Relationship Id="rId7518" Type="http://schemas.openxmlformats.org/officeDocument/2006/relationships/hyperlink" Target="http://catalog2.corning.com/LifeSciences/en-GB/shopping/index.aspx" TargetMode="External"/><Relationship Id="rId7932" Type="http://schemas.openxmlformats.org/officeDocument/2006/relationships/hyperlink" Target="http://catalog2.corning.com/LifeSciences/en-GB/shopping/index.aspx" TargetMode="External"/><Relationship Id="rId232" Type="http://schemas.openxmlformats.org/officeDocument/2006/relationships/hyperlink" Target="http://catalog2.corning.com/LifeSciences/en-GB/shopping/index.aspx" TargetMode="External"/><Relationship Id="rId5069" Type="http://schemas.openxmlformats.org/officeDocument/2006/relationships/hyperlink" Target="http://catalog2.corning.com/LifeSciences/en-GB/shopping/index.aspx" TargetMode="External"/><Relationship Id="rId5483" Type="http://schemas.openxmlformats.org/officeDocument/2006/relationships/hyperlink" Target="http://catalog2.corning.com/LifeSciences/en-GB/shopping/index.aspx" TargetMode="External"/><Relationship Id="rId6534" Type="http://schemas.openxmlformats.org/officeDocument/2006/relationships/hyperlink" Target="http://catalog2.corning.com/LifeSciences/en-GB/shopping/index.aspx" TargetMode="External"/><Relationship Id="rId1679" Type="http://schemas.openxmlformats.org/officeDocument/2006/relationships/hyperlink" Target="http://www.corning.com/worldwide/en/products/life-sciences/resources/brands/falcon-brand-products.html" TargetMode="External"/><Relationship Id="rId4085" Type="http://schemas.openxmlformats.org/officeDocument/2006/relationships/hyperlink" Target="http://catalog2.corning.com/LifeSciences/en-GB/shopping/index.aspx" TargetMode="External"/><Relationship Id="rId5136" Type="http://schemas.openxmlformats.org/officeDocument/2006/relationships/hyperlink" Target="http://catalog2.corning.com/LifeSciences/en-GB/shopping/index.aspx" TargetMode="External"/><Relationship Id="rId4152" Type="http://schemas.openxmlformats.org/officeDocument/2006/relationships/hyperlink" Target="http://catalog2.corning.com/LifeSciences/en-GB/shopping/index.aspx" TargetMode="External"/><Relationship Id="rId5203" Type="http://schemas.openxmlformats.org/officeDocument/2006/relationships/hyperlink" Target="http://catalog2.corning.com/LifeSciences/en-GB/shopping/index.aspx" TargetMode="External"/><Relationship Id="rId5550" Type="http://schemas.openxmlformats.org/officeDocument/2006/relationships/hyperlink" Target="http://catalog2.corning.com/LifeSciences/en-GB/shopping/index.aspx" TargetMode="External"/><Relationship Id="rId6601" Type="http://schemas.openxmlformats.org/officeDocument/2006/relationships/hyperlink" Target="http://catalog2.corning.com/LifeSciences/en-GB/shopping/index.aspx" TargetMode="External"/><Relationship Id="rId8359" Type="http://schemas.openxmlformats.org/officeDocument/2006/relationships/hyperlink" Target="http://catalog2.corning.com/LifeSciences/en-GB/shopping/index.aspx" TargetMode="External"/><Relationship Id="rId1746" Type="http://schemas.openxmlformats.org/officeDocument/2006/relationships/hyperlink" Target="http://www.corning.com/worldwide/en/products/life-sciences/resources/brands/falcon-brand-products.html" TargetMode="External"/><Relationship Id="rId8773" Type="http://schemas.openxmlformats.org/officeDocument/2006/relationships/hyperlink" Target="http://catalog2.corning.com/LifeSciences/en-GB/shopping/index.aspx" TargetMode="External"/><Relationship Id="rId38" Type="http://schemas.openxmlformats.org/officeDocument/2006/relationships/hyperlink" Target="http://catalog2.corning.com/LifeSciences/en-GB/shopping/index.aspx" TargetMode="External"/><Relationship Id="rId1813" Type="http://schemas.openxmlformats.org/officeDocument/2006/relationships/hyperlink" Target="http://www.corning.com/worldwide/en/products/life-sciences/resources/brands/falcon-brand-products.html" TargetMode="External"/><Relationship Id="rId4969" Type="http://schemas.openxmlformats.org/officeDocument/2006/relationships/hyperlink" Target="http://catalog2.corning.com/LifeSciences/en-GB/shopping/index.aspx" TargetMode="External"/><Relationship Id="rId7375" Type="http://schemas.openxmlformats.org/officeDocument/2006/relationships/hyperlink" Target="http://catalog2.corning.com/LifeSciences/en-GB/shopping/index.aspx" TargetMode="External"/><Relationship Id="rId8426" Type="http://schemas.openxmlformats.org/officeDocument/2006/relationships/hyperlink" Target="http://catalog2.corning.com/LifeSciences/en-GB/shopping/index.aspx" TargetMode="External"/><Relationship Id="rId8840" Type="http://schemas.openxmlformats.org/officeDocument/2006/relationships/hyperlink" Target="http://catalog2.corning.com/LifeSciences/en-GB/shopping/index.aspx" TargetMode="External"/><Relationship Id="rId3985" Type="http://schemas.openxmlformats.org/officeDocument/2006/relationships/hyperlink" Target="http://catalog2.corning.com/LifeSciences/en-GB/shopping/index.aspx" TargetMode="External"/><Relationship Id="rId6391" Type="http://schemas.openxmlformats.org/officeDocument/2006/relationships/hyperlink" Target="http://catalog2.corning.com/LifeSciences/en-GB/shopping/index.aspx" TargetMode="External"/><Relationship Id="rId7028" Type="http://schemas.openxmlformats.org/officeDocument/2006/relationships/hyperlink" Target="http://catalog2.corning.com/LifeSciences/en-GB/shopping/index.aspx" TargetMode="External"/><Relationship Id="rId7442" Type="http://schemas.openxmlformats.org/officeDocument/2006/relationships/hyperlink" Target="http://catalog2.corning.com/LifeSciences/en-GB/shopping/index.aspx" TargetMode="External"/><Relationship Id="rId2587" Type="http://schemas.openxmlformats.org/officeDocument/2006/relationships/hyperlink" Target="http://www.corning.com/worldwide/en/products/life-sciences/resources/brands/axygen-brand-products.html" TargetMode="External"/><Relationship Id="rId3638" Type="http://schemas.openxmlformats.org/officeDocument/2006/relationships/hyperlink" Target="http://catalog2.corning.com/LifeSciences/en-GB/shopping/index.aspx" TargetMode="External"/><Relationship Id="rId6044" Type="http://schemas.openxmlformats.org/officeDocument/2006/relationships/hyperlink" Target="http://catalog2.corning.com/LifeSciences/en-GB/shopping/index.aspx" TargetMode="External"/><Relationship Id="rId559" Type="http://schemas.openxmlformats.org/officeDocument/2006/relationships/hyperlink" Target="http://catalog2.corning.com/LifeSciences/en-GB/shopping/index.aspx" TargetMode="External"/><Relationship Id="rId1189" Type="http://schemas.openxmlformats.org/officeDocument/2006/relationships/hyperlink" Target="http://catalog2.corning.com/LifeSciences/en-GB/shopping/index.aspx" TargetMode="External"/><Relationship Id="rId5060" Type="http://schemas.openxmlformats.org/officeDocument/2006/relationships/hyperlink" Target="http://catalog2.corning.com/LifeSciences/en-GB/shopping/index.aspx" TargetMode="External"/><Relationship Id="rId6111" Type="http://schemas.openxmlformats.org/officeDocument/2006/relationships/hyperlink" Target="http://catalog2.corning.com/LifeSciences/en-GB/shopping/index.aspx" TargetMode="External"/><Relationship Id="rId9267" Type="http://schemas.openxmlformats.org/officeDocument/2006/relationships/hyperlink" Target="http://catalog2.corning.com/LifeSciences/en-GB/shopping/index.aspx" TargetMode="External"/><Relationship Id="rId626" Type="http://schemas.openxmlformats.org/officeDocument/2006/relationships/hyperlink" Target="http://catalog2.corning.com/LifeSciences/en-GB/shopping/index.aspx" TargetMode="External"/><Relationship Id="rId973" Type="http://schemas.openxmlformats.org/officeDocument/2006/relationships/hyperlink" Target="http://catalog2.corning.com/LifeSciences/en-GB/shopping/index.aspx" TargetMode="External"/><Relationship Id="rId1256" Type="http://schemas.openxmlformats.org/officeDocument/2006/relationships/hyperlink" Target="http://catalog2.corning.com/LifeSciences/en-GB/shopping/index.aspx" TargetMode="External"/><Relationship Id="rId2307" Type="http://schemas.openxmlformats.org/officeDocument/2006/relationships/hyperlink" Target="http://www.corning.com/worldwide/en/products/life-sciences/resources/brands/axygen-brand-products.html" TargetMode="External"/><Relationship Id="rId2654" Type="http://schemas.openxmlformats.org/officeDocument/2006/relationships/hyperlink" Target="http://www.corning.com/worldwide/en/products/life-sciences/resources/brands/axygen-brand-products.html" TargetMode="External"/><Relationship Id="rId3705" Type="http://schemas.openxmlformats.org/officeDocument/2006/relationships/hyperlink" Target="http://catalog2.corning.com/LifeSciences/en-GB/shopping/index.aspx" TargetMode="External"/><Relationship Id="rId8283" Type="http://schemas.openxmlformats.org/officeDocument/2006/relationships/hyperlink" Target="http://catalog2.corning.com/LifeSciences/en-GB/shopping/index.aspx" TargetMode="External"/><Relationship Id="rId9334" Type="http://schemas.openxmlformats.org/officeDocument/2006/relationships/hyperlink" Target="http://catalog2.corning.com/LifeSciences/en-GB/shopping/index.aspx" TargetMode="External"/><Relationship Id="rId1670" Type="http://schemas.openxmlformats.org/officeDocument/2006/relationships/hyperlink" Target="http://www.corning.com/worldwide/en/products/life-sciences/resources/brands/falcon-brand-products.html" TargetMode="External"/><Relationship Id="rId2721" Type="http://schemas.openxmlformats.org/officeDocument/2006/relationships/hyperlink" Target="http://www.corning.com/worldwide/en/products/life-sciences/resources/brands/axygen-brand-products.html" TargetMode="External"/><Relationship Id="rId5877" Type="http://schemas.openxmlformats.org/officeDocument/2006/relationships/hyperlink" Target="http://catalog2.corning.com/LifeSciences/en-GB/shopping/index.aspx" TargetMode="External"/><Relationship Id="rId6928" Type="http://schemas.openxmlformats.org/officeDocument/2006/relationships/hyperlink" Target="http://catalog2.corning.com/LifeSciences/en-GB/shopping/index.aspx" TargetMode="External"/><Relationship Id="rId1323" Type="http://schemas.openxmlformats.org/officeDocument/2006/relationships/hyperlink" Target="http://catalog2.corning.com/LifeSciences/en-GB/shopping/index.aspx" TargetMode="External"/><Relationship Id="rId4479" Type="http://schemas.openxmlformats.org/officeDocument/2006/relationships/hyperlink" Target="http://catalog2.corning.com/LifeSciences/en-GB/shopping/index.aspx" TargetMode="External"/><Relationship Id="rId4893" Type="http://schemas.openxmlformats.org/officeDocument/2006/relationships/hyperlink" Target="http://catalog2.corning.com/LifeSciences/en-GB/shopping/index.aspx" TargetMode="External"/><Relationship Id="rId5944" Type="http://schemas.openxmlformats.org/officeDocument/2006/relationships/hyperlink" Target="http://catalog2.corning.com/LifeSciences/en-GB/shopping/index.aspx" TargetMode="External"/><Relationship Id="rId8350" Type="http://schemas.openxmlformats.org/officeDocument/2006/relationships/hyperlink" Target="http://catalog2.corning.com/LifeSciences/en-GB/shopping/index.aspx" TargetMode="External"/><Relationship Id="rId9401" Type="http://schemas.openxmlformats.org/officeDocument/2006/relationships/hyperlink" Target="http://catalog2.corning.com/LifeSciences/en-GB/shopping/index.aspx" TargetMode="External"/><Relationship Id="rId3495" Type="http://schemas.openxmlformats.org/officeDocument/2006/relationships/hyperlink" Target="http://catalog2.corning.com/LifeSciences/en-GB/shopping/index.aspx" TargetMode="External"/><Relationship Id="rId4546" Type="http://schemas.openxmlformats.org/officeDocument/2006/relationships/hyperlink" Target="http://catalog2.corning.com/LifeSciences/en-GB/shopping/index.aspx" TargetMode="External"/><Relationship Id="rId4960" Type="http://schemas.openxmlformats.org/officeDocument/2006/relationships/hyperlink" Target="http://catalog2.corning.com/LifeSciences/en-GB/shopping/index.aspx" TargetMode="External"/><Relationship Id="rId8003" Type="http://schemas.openxmlformats.org/officeDocument/2006/relationships/hyperlink" Target="http://catalog2.corning.com/LifeSciences/en-GB/shopping/index.aspx" TargetMode="External"/><Relationship Id="rId2097" Type="http://schemas.openxmlformats.org/officeDocument/2006/relationships/hyperlink" Target="http://www.corning.com/worldwide/en/products/life-sciences/resources/brands/falcon-brand-products.html" TargetMode="External"/><Relationship Id="rId3148" Type="http://schemas.openxmlformats.org/officeDocument/2006/relationships/hyperlink" Target="http://catalog2.corning.com/LifeSciences/en-GB/shopping/index.aspx" TargetMode="External"/><Relationship Id="rId3562" Type="http://schemas.openxmlformats.org/officeDocument/2006/relationships/hyperlink" Target="http://catalog2.corning.com/LifeSciences/en-GB/shopping/index.aspx" TargetMode="External"/><Relationship Id="rId4613" Type="http://schemas.openxmlformats.org/officeDocument/2006/relationships/hyperlink" Target="http://catalog2.corning.com/LifeSciences/en-GB/shopping/index.aspx" TargetMode="External"/><Relationship Id="rId7769" Type="http://schemas.openxmlformats.org/officeDocument/2006/relationships/hyperlink" Target="http://catalog2.corning.com/LifeSciences/en-GB/shopping/index.aspx" TargetMode="External"/><Relationship Id="rId483" Type="http://schemas.openxmlformats.org/officeDocument/2006/relationships/hyperlink" Target="http://catalog2.corning.com/LifeSciences/en-GB/shopping/index.aspx" TargetMode="External"/><Relationship Id="rId2164" Type="http://schemas.openxmlformats.org/officeDocument/2006/relationships/hyperlink" Target="http://www.corning.com/worldwide/en/products/life-sciences/resources/brands/falcon-brand-products.html" TargetMode="External"/><Relationship Id="rId3215" Type="http://schemas.openxmlformats.org/officeDocument/2006/relationships/hyperlink" Target="http://catalog2.corning.com/LifeSciences/en-GB/shopping/index.aspx" TargetMode="External"/><Relationship Id="rId6785" Type="http://schemas.openxmlformats.org/officeDocument/2006/relationships/hyperlink" Target="http://catalog2.corning.com/LifeSciences/en-GB/shopping/index.aspx" TargetMode="External"/><Relationship Id="rId9191" Type="http://schemas.openxmlformats.org/officeDocument/2006/relationships/hyperlink" Target="http://catalog2.corning.com/LifeSciences/en-GB/shopping/index.aspx" TargetMode="External"/><Relationship Id="rId136" Type="http://schemas.openxmlformats.org/officeDocument/2006/relationships/hyperlink" Target="http://catalog2.corning.com/LifeSciences/en-GB/shopping/index.aspx" TargetMode="External"/><Relationship Id="rId550" Type="http://schemas.openxmlformats.org/officeDocument/2006/relationships/hyperlink" Target="http://catalog2.corning.com/LifeSciences/en-GB/shopping/index.aspx" TargetMode="External"/><Relationship Id="rId1180" Type="http://schemas.openxmlformats.org/officeDocument/2006/relationships/hyperlink" Target="http://catalog2.corning.com/LifeSciences/en-GB/shopping/index.aspx" TargetMode="External"/><Relationship Id="rId2231" Type="http://schemas.openxmlformats.org/officeDocument/2006/relationships/hyperlink" Target="http://www.corning.com/worldwide/en/products/life-sciences/resources/brands/falcon-brand-products.html" TargetMode="External"/><Relationship Id="rId5387" Type="http://schemas.openxmlformats.org/officeDocument/2006/relationships/hyperlink" Target="http://catalog2.corning.com/LifeSciences/en-GB/shopping/index.aspx" TargetMode="External"/><Relationship Id="rId6438" Type="http://schemas.openxmlformats.org/officeDocument/2006/relationships/hyperlink" Target="http://catalog2.corning.com/LifeSciences/en-GB/shopping/index.aspx" TargetMode="External"/><Relationship Id="rId7836" Type="http://schemas.openxmlformats.org/officeDocument/2006/relationships/hyperlink" Target="http://catalog2.corning.com/LifeSciences/en-GB/shopping/index.aspx" TargetMode="External"/><Relationship Id="rId203" Type="http://schemas.openxmlformats.org/officeDocument/2006/relationships/hyperlink" Target="http://catalog2.corning.com/LifeSciences/en-GB/shopping/index.aspx" TargetMode="External"/><Relationship Id="rId6852" Type="http://schemas.openxmlformats.org/officeDocument/2006/relationships/hyperlink" Target="http://catalog2.corning.com/LifeSciences/en-GB/shopping/index.aspx" TargetMode="External"/><Relationship Id="rId7903" Type="http://schemas.openxmlformats.org/officeDocument/2006/relationships/hyperlink" Target="http://catalog2.corning.com/LifeSciences/en-GB/shopping/index.aspx" TargetMode="External"/><Relationship Id="rId1997" Type="http://schemas.openxmlformats.org/officeDocument/2006/relationships/hyperlink" Target="http://www.corning.com/worldwide/en/products/life-sciences/resources/brands/falcon-brand-products.html" TargetMode="External"/><Relationship Id="rId4056" Type="http://schemas.openxmlformats.org/officeDocument/2006/relationships/hyperlink" Target="http://catalog2.corning.com/LifeSciences/en-GB/shopping/index.aspx" TargetMode="External"/><Relationship Id="rId5454" Type="http://schemas.openxmlformats.org/officeDocument/2006/relationships/hyperlink" Target="http://catalog2.corning.com/LifeSciences/en-GB/shopping/index.aspx" TargetMode="External"/><Relationship Id="rId6505" Type="http://schemas.openxmlformats.org/officeDocument/2006/relationships/hyperlink" Target="http://catalog2.corning.com/LifeSciences/en-GB/shopping/index.aspx" TargetMode="External"/><Relationship Id="rId4470" Type="http://schemas.openxmlformats.org/officeDocument/2006/relationships/hyperlink" Target="http://catalog2.corning.com/LifeSciences/en-GB/shopping/index.aspx" TargetMode="External"/><Relationship Id="rId5107" Type="http://schemas.openxmlformats.org/officeDocument/2006/relationships/hyperlink" Target="http://catalog2.corning.com/LifeSciences/en-GB/shopping/index.aspx" TargetMode="External"/><Relationship Id="rId5521" Type="http://schemas.openxmlformats.org/officeDocument/2006/relationships/hyperlink" Target="http://catalog2.corning.com/LifeSciences/en-GB/shopping/index.aspx" TargetMode="External"/><Relationship Id="rId8677" Type="http://schemas.openxmlformats.org/officeDocument/2006/relationships/hyperlink" Target="http://catalog2.corning.com/LifeSciences/en-GB/shopping/index.aspx" TargetMode="External"/><Relationship Id="rId1717" Type="http://schemas.openxmlformats.org/officeDocument/2006/relationships/hyperlink" Target="http://www.corning.com/worldwide/en/products/life-sciences/resources/brands/falcon-brand-products.html" TargetMode="External"/><Relationship Id="rId3072" Type="http://schemas.openxmlformats.org/officeDocument/2006/relationships/hyperlink" Target="http://catalog2.corning.com/LifeSciences/en-GB/shopping/index.aspx" TargetMode="External"/><Relationship Id="rId4123" Type="http://schemas.openxmlformats.org/officeDocument/2006/relationships/hyperlink" Target="http://catalog2.corning.com/LifeSciences/en-GB/shopping/index.aspx" TargetMode="External"/><Relationship Id="rId7279" Type="http://schemas.openxmlformats.org/officeDocument/2006/relationships/hyperlink" Target="http://catalog2.corning.com/LifeSciences/en-GB/shopping/index.aspx" TargetMode="External"/><Relationship Id="rId7693" Type="http://schemas.openxmlformats.org/officeDocument/2006/relationships/hyperlink" Target="http://catalog2.corning.com/LifeSciences/en-GB/shopping/index.aspx" TargetMode="External"/><Relationship Id="rId8744" Type="http://schemas.openxmlformats.org/officeDocument/2006/relationships/hyperlink" Target="http://catalog2.corning.com/LifeSciences/en-GB/shopping/index.aspx" TargetMode="External"/><Relationship Id="rId3889" Type="http://schemas.openxmlformats.org/officeDocument/2006/relationships/hyperlink" Target="http://catalog2.corning.com/LifeSciences/en-GB/shopping/index.aspx" TargetMode="External"/><Relationship Id="rId6295" Type="http://schemas.openxmlformats.org/officeDocument/2006/relationships/hyperlink" Target="http://catalog2.corning.com/LifeSciences/en-GB/shopping/index.aspx" TargetMode="External"/><Relationship Id="rId7346" Type="http://schemas.openxmlformats.org/officeDocument/2006/relationships/hyperlink" Target="http://catalog2.corning.com/LifeSciences/en-GB/shopping/index.aspx" TargetMode="External"/><Relationship Id="rId6362" Type="http://schemas.openxmlformats.org/officeDocument/2006/relationships/hyperlink" Target="http://catalog2.corning.com/LifeSciences/en-GB/shopping/index.aspx" TargetMode="External"/><Relationship Id="rId7413" Type="http://schemas.openxmlformats.org/officeDocument/2006/relationships/hyperlink" Target="http://catalog2.corning.com/LifeSciences/en-GB/shopping/index.aspx" TargetMode="External"/><Relationship Id="rId7760" Type="http://schemas.openxmlformats.org/officeDocument/2006/relationships/hyperlink" Target="http://catalog2.corning.com/LifeSciences/en-GB/shopping/index.aspx" TargetMode="External"/><Relationship Id="rId8811" Type="http://schemas.openxmlformats.org/officeDocument/2006/relationships/hyperlink" Target="http://catalog2.corning.com/LifeSciences/en-GB/shopping/index.aspx" TargetMode="External"/><Relationship Id="rId3956" Type="http://schemas.openxmlformats.org/officeDocument/2006/relationships/hyperlink" Target="http://catalog2.corning.com/LifeSciences/en-GB/shopping/index.aspx" TargetMode="External"/><Relationship Id="rId6015" Type="http://schemas.openxmlformats.org/officeDocument/2006/relationships/hyperlink" Target="http://catalog2.corning.com/LifeSciences/en-GB/shopping/index.aspx" TargetMode="External"/><Relationship Id="rId877" Type="http://schemas.openxmlformats.org/officeDocument/2006/relationships/hyperlink" Target="http://catalog2.corning.com/LifeSciences/en-GB/shopping/index.aspx" TargetMode="External"/><Relationship Id="rId2558" Type="http://schemas.openxmlformats.org/officeDocument/2006/relationships/hyperlink" Target="http://www.corning.com/worldwide/en/products/life-sciences/resources/brands/axygen-brand-products.html" TargetMode="External"/><Relationship Id="rId2972" Type="http://schemas.openxmlformats.org/officeDocument/2006/relationships/hyperlink" Target="http://www.corning.com/worldwide/en/products/life-sciences/resources/brands/axygen-brand-products.html" TargetMode="External"/><Relationship Id="rId3609" Type="http://schemas.openxmlformats.org/officeDocument/2006/relationships/hyperlink" Target="http://catalog2.corning.com/LifeSciences/en-GB/shopping/index.aspx" TargetMode="External"/><Relationship Id="rId8187" Type="http://schemas.openxmlformats.org/officeDocument/2006/relationships/hyperlink" Target="http://catalog2.corning.com/LifeSciences/en-GB/shopping/index.aspx" TargetMode="External"/><Relationship Id="rId944" Type="http://schemas.openxmlformats.org/officeDocument/2006/relationships/hyperlink" Target="http://catalog2.corning.com/LifeSciences/en-GB/shopping/index.aspx" TargetMode="External"/><Relationship Id="rId1574" Type="http://schemas.openxmlformats.org/officeDocument/2006/relationships/hyperlink" Target="http://catalog2.corning.com/LifeSciences/en-GB/shopping/index.aspx" TargetMode="External"/><Relationship Id="rId2625" Type="http://schemas.openxmlformats.org/officeDocument/2006/relationships/hyperlink" Target="http://www.corning.com/worldwide/en/products/life-sciences/resources/brands/axygen-brand-products.html" TargetMode="External"/><Relationship Id="rId5031" Type="http://schemas.openxmlformats.org/officeDocument/2006/relationships/hyperlink" Target="http://catalog2.corning.com/LifeSciences/en-GB/shopping/index.aspx" TargetMode="External"/><Relationship Id="rId9238" Type="http://schemas.openxmlformats.org/officeDocument/2006/relationships/hyperlink" Target="http://catalog2.corning.com/LifeSciences/en-GB/shopping/index.aspx" TargetMode="External"/><Relationship Id="rId1227" Type="http://schemas.openxmlformats.org/officeDocument/2006/relationships/hyperlink" Target="http://catalog2.corning.com/LifeSciences/en-GB/shopping/index.aspx" TargetMode="External"/><Relationship Id="rId1641" Type="http://schemas.openxmlformats.org/officeDocument/2006/relationships/hyperlink" Target="http://catalog2.corning.com/LifeSciences/en-GB/shopping/index.aspx" TargetMode="External"/><Relationship Id="rId4797" Type="http://schemas.openxmlformats.org/officeDocument/2006/relationships/hyperlink" Target="http://catalog2.corning.com/LifeSciences/en-GB/shopping/index.aspx" TargetMode="External"/><Relationship Id="rId5848" Type="http://schemas.openxmlformats.org/officeDocument/2006/relationships/hyperlink" Target="http://catalog2.corning.com/LifeSciences/en-GB/shopping/index.aspx" TargetMode="External"/><Relationship Id="rId8254" Type="http://schemas.openxmlformats.org/officeDocument/2006/relationships/hyperlink" Target="http://catalog2.corning.com/LifeSciences/en-GB/shopping/index.aspx" TargetMode="External"/><Relationship Id="rId9305" Type="http://schemas.openxmlformats.org/officeDocument/2006/relationships/hyperlink" Target="http://catalog2.corning.com/LifeSciences/en-GB/shopping/index.aspx" TargetMode="External"/><Relationship Id="rId3399" Type="http://schemas.openxmlformats.org/officeDocument/2006/relationships/hyperlink" Target="http://catalog2.corning.com/LifeSciences/en-GB/shopping/index.aspx" TargetMode="External"/><Relationship Id="rId4864" Type="http://schemas.openxmlformats.org/officeDocument/2006/relationships/hyperlink" Target="http://catalog2.corning.com/LifeSciences/en-GB/shopping/index.aspx" TargetMode="External"/><Relationship Id="rId7270" Type="http://schemas.openxmlformats.org/officeDocument/2006/relationships/hyperlink" Target="http://catalog2.corning.com/LifeSciences/en-GB/shopping/index.aspx" TargetMode="External"/><Relationship Id="rId8321" Type="http://schemas.openxmlformats.org/officeDocument/2006/relationships/hyperlink" Target="http://catalog2.corning.com/LifeSciences/en-GB/shopping/index.aspx" TargetMode="External"/><Relationship Id="rId3466" Type="http://schemas.openxmlformats.org/officeDocument/2006/relationships/hyperlink" Target="http://catalog2.corning.com/LifeSciences/en-GB/shopping/index.aspx" TargetMode="External"/><Relationship Id="rId4517" Type="http://schemas.openxmlformats.org/officeDocument/2006/relationships/hyperlink" Target="http://catalog2.corning.com/LifeSciences/en-GB/shopping/index.aspx" TargetMode="External"/><Relationship Id="rId5915" Type="http://schemas.openxmlformats.org/officeDocument/2006/relationships/hyperlink" Target="http://catalog2.corning.com/LifeSciences/en-GB/shopping/index.aspx" TargetMode="External"/><Relationship Id="rId387" Type="http://schemas.openxmlformats.org/officeDocument/2006/relationships/hyperlink" Target="http://catalog2.corning.com/LifeSciences/en-GB/shopping/index.aspx" TargetMode="External"/><Relationship Id="rId2068" Type="http://schemas.openxmlformats.org/officeDocument/2006/relationships/hyperlink" Target="http://www.corning.com/worldwide/en/products/life-sciences/resources/brands/falcon-brand-products.html" TargetMode="External"/><Relationship Id="rId3119" Type="http://schemas.openxmlformats.org/officeDocument/2006/relationships/hyperlink" Target="http://catalog2.corning.com/LifeSciences/en-GB/shopping/index.aspx" TargetMode="External"/><Relationship Id="rId3880" Type="http://schemas.openxmlformats.org/officeDocument/2006/relationships/hyperlink" Target="http://catalog2.corning.com/LifeSciences/en-GB/shopping/index.aspx" TargetMode="External"/><Relationship Id="rId4931" Type="http://schemas.openxmlformats.org/officeDocument/2006/relationships/hyperlink" Target="http://catalog2.corning.com/LifeSciences/en-GB/shopping/index.aspx" TargetMode="External"/><Relationship Id="rId9095" Type="http://schemas.openxmlformats.org/officeDocument/2006/relationships/hyperlink" Target="http://catalog2.corning.com/LifeSciences/en-GB/shopping/index.aspx" TargetMode="External"/><Relationship Id="rId1084" Type="http://schemas.openxmlformats.org/officeDocument/2006/relationships/hyperlink" Target="http://catalog2.corning.com/LifeSciences/en-GB/shopping/index.aspx" TargetMode="External"/><Relationship Id="rId2482" Type="http://schemas.openxmlformats.org/officeDocument/2006/relationships/hyperlink" Target="http://www.corning.com/worldwide/en/products/life-sciences/resources/brands/axygen-brand-products.html" TargetMode="External"/><Relationship Id="rId3533" Type="http://schemas.openxmlformats.org/officeDocument/2006/relationships/hyperlink" Target="http://catalog2.corning.com/LifeSciences/en-GB/shopping/index.aspx" TargetMode="External"/><Relationship Id="rId6689" Type="http://schemas.openxmlformats.org/officeDocument/2006/relationships/hyperlink" Target="http://catalog2.corning.com/LifeSciences/en-GB/shopping/index.aspx" TargetMode="External"/><Relationship Id="rId9162" Type="http://schemas.openxmlformats.org/officeDocument/2006/relationships/hyperlink" Target="http://catalog2.corning.com/LifeSciences/en-GB/shopping/index.aspx" TargetMode="External"/><Relationship Id="rId107" Type="http://schemas.openxmlformats.org/officeDocument/2006/relationships/hyperlink" Target="http://catalog2.corning.com/LifeSciences/en-GB/shopping/index.aspx" TargetMode="External"/><Relationship Id="rId454" Type="http://schemas.openxmlformats.org/officeDocument/2006/relationships/hyperlink" Target="http://catalog2.corning.com/LifeSciences/en-GB/shopping/index.aspx" TargetMode="External"/><Relationship Id="rId2135" Type="http://schemas.openxmlformats.org/officeDocument/2006/relationships/hyperlink" Target="http://www.corning.com/worldwide/en/products/life-sciences/resources/brands/falcon-brand-products.html" TargetMode="External"/><Relationship Id="rId3600" Type="http://schemas.openxmlformats.org/officeDocument/2006/relationships/hyperlink" Target="http://catalog2.corning.com/LifeSciences/en-GB/shopping/index.aspx" TargetMode="External"/><Relationship Id="rId6756" Type="http://schemas.openxmlformats.org/officeDocument/2006/relationships/hyperlink" Target="http://catalog2.corning.com/LifeSciences/en-GB/shopping/index.aspx" TargetMode="External"/><Relationship Id="rId7807" Type="http://schemas.openxmlformats.org/officeDocument/2006/relationships/hyperlink" Target="http://catalog2.corning.com/LifeSciences/en-GB/shopping/index.aspx" TargetMode="External"/><Relationship Id="rId521" Type="http://schemas.openxmlformats.org/officeDocument/2006/relationships/hyperlink" Target="http://catalog2.corning.com/LifeSciences/en-GB/shopping/index.aspx" TargetMode="External"/><Relationship Id="rId1151" Type="http://schemas.openxmlformats.org/officeDocument/2006/relationships/hyperlink" Target="http://catalog2.corning.com/LifeSciences/en-GB/shopping/index.aspx" TargetMode="External"/><Relationship Id="rId2202" Type="http://schemas.openxmlformats.org/officeDocument/2006/relationships/hyperlink" Target="http://www.corning.com/worldwide/en/products/life-sciences/resources/brands/falcon-brand-products.html" TargetMode="External"/><Relationship Id="rId5358" Type="http://schemas.openxmlformats.org/officeDocument/2006/relationships/hyperlink" Target="http://catalog2.corning.com/LifeSciences/en-GB/shopping/index.aspx" TargetMode="External"/><Relationship Id="rId5772" Type="http://schemas.openxmlformats.org/officeDocument/2006/relationships/hyperlink" Target="http://catalog2.corning.com/LifeSciences/en-GB/shopping/index.aspx" TargetMode="External"/><Relationship Id="rId6409" Type="http://schemas.openxmlformats.org/officeDocument/2006/relationships/hyperlink" Target="http://catalog2.corning.com/LifeSciences/en-GB/shopping/index.aspx" TargetMode="External"/><Relationship Id="rId6823" Type="http://schemas.openxmlformats.org/officeDocument/2006/relationships/hyperlink" Target="http://catalog2.corning.com/LifeSciences/en-GB/shopping/index.aspx" TargetMode="External"/><Relationship Id="rId1968" Type="http://schemas.openxmlformats.org/officeDocument/2006/relationships/hyperlink" Target="http://www.corning.com/worldwide/en/products/life-sciences/resources/brands/falcon-brand-products.html" TargetMode="External"/><Relationship Id="rId4374" Type="http://schemas.openxmlformats.org/officeDocument/2006/relationships/hyperlink" Target="http://catalog2.corning.com/LifeSciences/en-GB/shopping/index.aspx" TargetMode="External"/><Relationship Id="rId5425" Type="http://schemas.openxmlformats.org/officeDocument/2006/relationships/hyperlink" Target="http://catalog2.corning.com/LifeSciences/en-GB/shopping/index.aspx" TargetMode="External"/><Relationship Id="rId8995" Type="http://schemas.openxmlformats.org/officeDocument/2006/relationships/hyperlink" Target="http://catalog2.corning.com/LifeSciences/en-GB/shopping/index.aspx" TargetMode="External"/><Relationship Id="rId3390" Type="http://schemas.openxmlformats.org/officeDocument/2006/relationships/hyperlink" Target="http://catalog2.corning.com/LifeSciences/en-GB/shopping/index.aspx" TargetMode="External"/><Relationship Id="rId4027" Type="http://schemas.openxmlformats.org/officeDocument/2006/relationships/hyperlink" Target="http://catalog2.corning.com/LifeSciences/en-GB/shopping/index.aspx" TargetMode="External"/><Relationship Id="rId4441" Type="http://schemas.openxmlformats.org/officeDocument/2006/relationships/hyperlink" Target="http://catalog2.corning.com/LifeSciences/en-GB/shopping/index.aspx" TargetMode="External"/><Relationship Id="rId7597" Type="http://schemas.openxmlformats.org/officeDocument/2006/relationships/hyperlink" Target="http://catalog2.corning.com/LifeSciences/en-GB/shopping/index.aspx" TargetMode="External"/><Relationship Id="rId8648" Type="http://schemas.openxmlformats.org/officeDocument/2006/relationships/hyperlink" Target="http://catalog2.corning.com/LifeSciences/en-GB/shopping/index.aspx" TargetMode="External"/><Relationship Id="rId3043" Type="http://schemas.openxmlformats.org/officeDocument/2006/relationships/hyperlink" Target="http://catalog2.corning.com/LifeSciences/en-GB/shopping/index.aspx" TargetMode="External"/><Relationship Id="rId6199" Type="http://schemas.openxmlformats.org/officeDocument/2006/relationships/hyperlink" Target="http://catalog2.corning.com/LifeSciences/en-GB/shopping/index.aspx" TargetMode="External"/><Relationship Id="rId6266" Type="http://schemas.openxmlformats.org/officeDocument/2006/relationships/hyperlink" Target="http://catalog2.corning.com/LifeSciences/en-GB/shopping/index.aspx" TargetMode="External"/><Relationship Id="rId7664" Type="http://schemas.openxmlformats.org/officeDocument/2006/relationships/hyperlink" Target="http://catalog2.corning.com/LifeSciences/en-GB/shopping/index.aspx" TargetMode="External"/><Relationship Id="rId8715" Type="http://schemas.openxmlformats.org/officeDocument/2006/relationships/hyperlink" Target="http://catalog2.corning.com/LifeSciences/en-GB/shopping/index.aspx" TargetMode="External"/><Relationship Id="rId3110" Type="http://schemas.openxmlformats.org/officeDocument/2006/relationships/hyperlink" Target="http://catalog2.corning.com/LifeSciences/en-GB/shopping/index.aspx" TargetMode="External"/><Relationship Id="rId6680" Type="http://schemas.openxmlformats.org/officeDocument/2006/relationships/hyperlink" Target="http://catalog2.corning.com/LifeSciences/en-GB/shopping/index.aspx" TargetMode="External"/><Relationship Id="rId7317" Type="http://schemas.openxmlformats.org/officeDocument/2006/relationships/hyperlink" Target="http://catalog2.corning.com/LifeSciences/en-GB/shopping/index.aspx" TargetMode="External"/><Relationship Id="rId7731" Type="http://schemas.openxmlformats.org/officeDocument/2006/relationships/hyperlink" Target="http://catalog2.corning.com/LifeSciences/en-GB/shopping/index.aspx" TargetMode="External"/><Relationship Id="rId2876" Type="http://schemas.openxmlformats.org/officeDocument/2006/relationships/hyperlink" Target="http://www.corning.com/worldwide/en/products/life-sciences/resources/brands/axygen-brand-products.html" TargetMode="External"/><Relationship Id="rId3927" Type="http://schemas.openxmlformats.org/officeDocument/2006/relationships/hyperlink" Target="http://catalog2.corning.com/LifeSciences/en-GB/shopping/index.aspx" TargetMode="External"/><Relationship Id="rId5282" Type="http://schemas.openxmlformats.org/officeDocument/2006/relationships/hyperlink" Target="http://catalog2.corning.com/LifeSciences/en-GB/shopping/index.aspx" TargetMode="External"/><Relationship Id="rId6333" Type="http://schemas.openxmlformats.org/officeDocument/2006/relationships/hyperlink" Target="http://catalog2.corning.com/LifeSciences/en-GB/shopping/index.aspx" TargetMode="External"/><Relationship Id="rId848" Type="http://schemas.openxmlformats.org/officeDocument/2006/relationships/hyperlink" Target="http://catalog2.corning.com/LifeSciences/en-GB/shopping/index.aspx" TargetMode="External"/><Relationship Id="rId1478" Type="http://schemas.openxmlformats.org/officeDocument/2006/relationships/hyperlink" Target="http://catalog2.corning.com/LifeSciences/en-GB/shopping/index.aspx" TargetMode="External"/><Relationship Id="rId1892" Type="http://schemas.openxmlformats.org/officeDocument/2006/relationships/hyperlink" Target="http://www.corning.com/worldwide/en/products/life-sciences/resources/brands/falcon-brand-products.html" TargetMode="External"/><Relationship Id="rId2529" Type="http://schemas.openxmlformats.org/officeDocument/2006/relationships/hyperlink" Target="http://www.corning.com/worldwide/en/products/life-sciences/resources/brands/axygen-brand-products.html" TargetMode="External"/><Relationship Id="rId6400" Type="http://schemas.openxmlformats.org/officeDocument/2006/relationships/hyperlink" Target="http://catalog2.corning.com/LifeSciences/en-GB/shopping/index.aspx" TargetMode="External"/><Relationship Id="rId915" Type="http://schemas.openxmlformats.org/officeDocument/2006/relationships/hyperlink" Target="http://catalog2.corning.com/LifeSciences/en-GB/shopping/index.aspx" TargetMode="External"/><Relationship Id="rId1545" Type="http://schemas.openxmlformats.org/officeDocument/2006/relationships/hyperlink" Target="http://catalog2.corning.com/LifeSciences/en-GB/shopping/index.aspx" TargetMode="External"/><Relationship Id="rId2943" Type="http://schemas.openxmlformats.org/officeDocument/2006/relationships/hyperlink" Target="http://www.corning.com/worldwide/en/products/life-sciences/resources/brands/axygen-brand-products.html" TargetMode="External"/><Relationship Id="rId5002" Type="http://schemas.openxmlformats.org/officeDocument/2006/relationships/hyperlink" Target="http://catalog2.corning.com/LifeSciences/en-GB/shopping/index.aspx" TargetMode="External"/><Relationship Id="rId8158" Type="http://schemas.openxmlformats.org/officeDocument/2006/relationships/hyperlink" Target="http://catalog2.corning.com/LifeSciences/en-GB/shopping/index.aspx" TargetMode="External"/><Relationship Id="rId8572" Type="http://schemas.openxmlformats.org/officeDocument/2006/relationships/hyperlink" Target="http://catalog2.corning.com/LifeSciences/en-GB/shopping/index.aspx" TargetMode="External"/><Relationship Id="rId9209" Type="http://schemas.openxmlformats.org/officeDocument/2006/relationships/hyperlink" Target="http://catalog2.corning.com/LifeSciences/en-GB/shopping/index.aspx" TargetMode="External"/><Relationship Id="rId7174" Type="http://schemas.openxmlformats.org/officeDocument/2006/relationships/hyperlink" Target="http://catalog2.corning.com/LifeSciences/en-GB/shopping/index.aspx" TargetMode="External"/><Relationship Id="rId8225" Type="http://schemas.openxmlformats.org/officeDocument/2006/relationships/hyperlink" Target="http://catalog2.corning.com/LifeSciences/en-GB/shopping/index.aspx" TargetMode="External"/><Relationship Id="rId1612" Type="http://schemas.openxmlformats.org/officeDocument/2006/relationships/hyperlink" Target="http://catalog2.corning.com/LifeSciences/en-GB/shopping/index.aspx" TargetMode="External"/><Relationship Id="rId4768" Type="http://schemas.openxmlformats.org/officeDocument/2006/relationships/hyperlink" Target="http://catalog2.corning.com/LifeSciences/en-GB/shopping/index.aspx" TargetMode="External"/><Relationship Id="rId5819" Type="http://schemas.openxmlformats.org/officeDocument/2006/relationships/hyperlink" Target="http://catalog2.corning.com/LifeSciences/en-GB/shopping/index.aspx" TargetMode="External"/><Relationship Id="rId6190" Type="http://schemas.openxmlformats.org/officeDocument/2006/relationships/hyperlink" Target="http://catalog2.corning.com/LifeSciences/en-GB/shopping/index.aspx" TargetMode="External"/><Relationship Id="rId3784" Type="http://schemas.openxmlformats.org/officeDocument/2006/relationships/hyperlink" Target="http://catalog2.corning.com/LifeSciences/en-GB/shopping/index.aspx" TargetMode="External"/><Relationship Id="rId4835" Type="http://schemas.openxmlformats.org/officeDocument/2006/relationships/hyperlink" Target="http://catalog2.corning.com/LifeSciences/en-GB/shopping/index.aspx" TargetMode="External"/><Relationship Id="rId7241" Type="http://schemas.openxmlformats.org/officeDocument/2006/relationships/hyperlink" Target="http://catalog2.corning.com/LifeSciences/en-GB/shopping/index.aspx" TargetMode="External"/><Relationship Id="rId2386" Type="http://schemas.openxmlformats.org/officeDocument/2006/relationships/hyperlink" Target="http://www.corning.com/worldwide/en/products/life-sciences/resources/brands/axygen-brand-products.html" TargetMode="External"/><Relationship Id="rId3437" Type="http://schemas.openxmlformats.org/officeDocument/2006/relationships/hyperlink" Target="http://catalog2.corning.com/LifeSciences/en-GB/shopping/index.aspx" TargetMode="External"/><Relationship Id="rId3851" Type="http://schemas.openxmlformats.org/officeDocument/2006/relationships/hyperlink" Target="http://catalog2.corning.com/LifeSciences/en-GB/shopping/index.aspx" TargetMode="External"/><Relationship Id="rId4902" Type="http://schemas.openxmlformats.org/officeDocument/2006/relationships/hyperlink" Target="http://catalog2.corning.com/LifeSciences/en-GB/shopping/index.aspx" TargetMode="External"/><Relationship Id="rId358" Type="http://schemas.openxmlformats.org/officeDocument/2006/relationships/hyperlink" Target="http://catalog2.corning.com/LifeSciences/en-GB/shopping/index.aspx" TargetMode="External"/><Relationship Id="rId772" Type="http://schemas.openxmlformats.org/officeDocument/2006/relationships/hyperlink" Target="http://catalog2.corning.com/LifeSciences/en-GB/shopping/index.aspx" TargetMode="External"/><Relationship Id="rId2039" Type="http://schemas.openxmlformats.org/officeDocument/2006/relationships/hyperlink" Target="http://www.corning.com/worldwide/en/products/life-sciences/resources/brands/falcon-brand-products.html" TargetMode="External"/><Relationship Id="rId2453" Type="http://schemas.openxmlformats.org/officeDocument/2006/relationships/hyperlink" Target="http://www.corning.com/worldwide/en/products/life-sciences/resources/brands/axygen-brand-products.html" TargetMode="External"/><Relationship Id="rId3504" Type="http://schemas.openxmlformats.org/officeDocument/2006/relationships/hyperlink" Target="http://catalog2.corning.com/LifeSciences/en-GB/shopping/index.aspx" TargetMode="External"/><Relationship Id="rId9066" Type="http://schemas.openxmlformats.org/officeDocument/2006/relationships/hyperlink" Target="http://catalog2.corning.com/LifeSciences/en-GB/shopping/index.aspx" TargetMode="External"/><Relationship Id="rId425" Type="http://schemas.openxmlformats.org/officeDocument/2006/relationships/hyperlink" Target="http://catalog2.corning.com/LifeSciences/en-GB/shopping/index.aspx" TargetMode="External"/><Relationship Id="rId1055" Type="http://schemas.openxmlformats.org/officeDocument/2006/relationships/hyperlink" Target="http://catalog2.corning.com/LifeSciences/en-GB/shopping/index.aspx" TargetMode="External"/><Relationship Id="rId2106" Type="http://schemas.openxmlformats.org/officeDocument/2006/relationships/hyperlink" Target="http://www.corning.com/worldwide/en/products/life-sciences/resources/brands/falcon-brand-products.html" TargetMode="External"/><Relationship Id="rId2520" Type="http://schemas.openxmlformats.org/officeDocument/2006/relationships/hyperlink" Target="http://www.corning.com/worldwide/en/products/life-sciences/resources/brands/axygen-brand-products.html" TargetMode="External"/><Relationship Id="rId5676" Type="http://schemas.openxmlformats.org/officeDocument/2006/relationships/hyperlink" Target="http://catalog2.corning.com/LifeSciences/en-GB/shopping/index.aspx" TargetMode="External"/><Relationship Id="rId6727" Type="http://schemas.openxmlformats.org/officeDocument/2006/relationships/hyperlink" Target="http://catalog2.corning.com/LifeSciences/en-GB/shopping/index.aspx" TargetMode="External"/><Relationship Id="rId8082" Type="http://schemas.openxmlformats.org/officeDocument/2006/relationships/hyperlink" Target="http://catalog2.corning.com/LifeSciences/en-GB/shopping/index.aspx" TargetMode="External"/><Relationship Id="rId9133" Type="http://schemas.openxmlformats.org/officeDocument/2006/relationships/hyperlink" Target="http://catalog2.corning.com/LifeSciences/en-GB/shopping/index.aspx" TargetMode="External"/><Relationship Id="rId1122" Type="http://schemas.openxmlformats.org/officeDocument/2006/relationships/hyperlink" Target="http://catalog2.corning.com/LifeSciences/en-GB/shopping/index.aspx" TargetMode="External"/><Relationship Id="rId4278" Type="http://schemas.openxmlformats.org/officeDocument/2006/relationships/hyperlink" Target="http://catalog2.corning.com/LifeSciences/en-GB/shopping/index.aspx" TargetMode="External"/><Relationship Id="rId5329" Type="http://schemas.openxmlformats.org/officeDocument/2006/relationships/hyperlink" Target="http://catalog2.corning.com/LifeSciences/en-GB/shopping/index.aspx" TargetMode="External"/><Relationship Id="rId9200" Type="http://schemas.openxmlformats.org/officeDocument/2006/relationships/hyperlink" Target="http://catalog2.corning.com/LifeSciences/en-GB/shopping/index.aspx" TargetMode="External"/><Relationship Id="rId3294" Type="http://schemas.openxmlformats.org/officeDocument/2006/relationships/hyperlink" Target="http://catalog2.corning.com/LifeSciences/en-GB/shopping/index.aspx" TargetMode="External"/><Relationship Id="rId4345" Type="http://schemas.openxmlformats.org/officeDocument/2006/relationships/hyperlink" Target="http://catalog2.corning.com/LifeSciences/en-GB/shopping/index.aspx" TargetMode="External"/><Relationship Id="rId4692" Type="http://schemas.openxmlformats.org/officeDocument/2006/relationships/hyperlink" Target="http://catalog2.corning.com/LifeSciences/en-GB/shopping/index.aspx" TargetMode="External"/><Relationship Id="rId5743" Type="http://schemas.openxmlformats.org/officeDocument/2006/relationships/hyperlink" Target="http://catalog2.corning.com/LifeSciences/en-GB/shopping/index.aspx" TargetMode="External"/><Relationship Id="rId8899" Type="http://schemas.openxmlformats.org/officeDocument/2006/relationships/hyperlink" Target="http://catalog2.corning.com/LifeSciences/en-GB/shopping/index.aspx" TargetMode="External"/><Relationship Id="rId1939" Type="http://schemas.openxmlformats.org/officeDocument/2006/relationships/hyperlink" Target="http://www.corning.com/worldwide/en/products/life-sciences/resources/brands/falcon-brand-products.html" TargetMode="External"/><Relationship Id="rId5810" Type="http://schemas.openxmlformats.org/officeDocument/2006/relationships/hyperlink" Target="http://catalog2.corning.com/LifeSciences/en-GB/shopping/index.aspx" TargetMode="External"/><Relationship Id="rId8966" Type="http://schemas.openxmlformats.org/officeDocument/2006/relationships/hyperlink" Target="http://catalog2.corning.com/LifeSciences/en-GB/shopping/index.aspx" TargetMode="External"/><Relationship Id="rId3361" Type="http://schemas.openxmlformats.org/officeDocument/2006/relationships/hyperlink" Target="http://catalog2.corning.com/LifeSciences/en-GB/shopping/index.aspx" TargetMode="External"/><Relationship Id="rId4412" Type="http://schemas.openxmlformats.org/officeDocument/2006/relationships/hyperlink" Target="http://catalog2.corning.com/LifeSciences/en-GB/shopping/index.aspx" TargetMode="External"/><Relationship Id="rId7568" Type="http://schemas.openxmlformats.org/officeDocument/2006/relationships/hyperlink" Target="http://catalog2.corning.com/LifeSciences/en-GB/shopping/index.aspx" TargetMode="External"/><Relationship Id="rId7982" Type="http://schemas.openxmlformats.org/officeDocument/2006/relationships/hyperlink" Target="http://catalog2.corning.com/LifeSciences/en-GB/shopping/index.aspx" TargetMode="External"/><Relationship Id="rId8619" Type="http://schemas.openxmlformats.org/officeDocument/2006/relationships/hyperlink" Target="http://catalog2.corning.com/LifeSciences/en-GB/shopping/index.aspx" TargetMode="External"/><Relationship Id="rId282" Type="http://schemas.openxmlformats.org/officeDocument/2006/relationships/hyperlink" Target="http://catalog2.corning.com/LifeSciences/en-GB/shopping/index.aspx" TargetMode="External"/><Relationship Id="rId3014" Type="http://schemas.openxmlformats.org/officeDocument/2006/relationships/hyperlink" Target="http://catalog2.corning.com/LifeSciences/en-GB/shopping/index.aspx" TargetMode="External"/><Relationship Id="rId6584" Type="http://schemas.openxmlformats.org/officeDocument/2006/relationships/hyperlink" Target="http://catalog2.corning.com/LifeSciences/en-GB/shopping/index.aspx" TargetMode="External"/><Relationship Id="rId7635" Type="http://schemas.openxmlformats.org/officeDocument/2006/relationships/hyperlink" Target="http://catalog2.corning.com/LifeSciences/en-GB/shopping/index.aspx" TargetMode="External"/><Relationship Id="rId2030" Type="http://schemas.openxmlformats.org/officeDocument/2006/relationships/hyperlink" Target="http://www.corning.com/worldwide/en/products/life-sciences/resources/brands/falcon-brand-products.html" TargetMode="External"/><Relationship Id="rId5186" Type="http://schemas.openxmlformats.org/officeDocument/2006/relationships/hyperlink" Target="http://catalog2.corning.com/LifeSciences/en-GB/shopping/index.aspx" TargetMode="External"/><Relationship Id="rId6237" Type="http://schemas.openxmlformats.org/officeDocument/2006/relationships/hyperlink" Target="http://catalog2.corning.com/LifeSciences/en-GB/shopping/index.aspx" TargetMode="External"/><Relationship Id="rId6651" Type="http://schemas.openxmlformats.org/officeDocument/2006/relationships/hyperlink" Target="http://catalog2.corning.com/LifeSciences/en-GB/shopping/index.aspx" TargetMode="External"/><Relationship Id="rId7702" Type="http://schemas.openxmlformats.org/officeDocument/2006/relationships/hyperlink" Target="http://catalog2.corning.com/LifeSciences/en-GB/shopping/index.aspx" TargetMode="External"/><Relationship Id="rId5253" Type="http://schemas.openxmlformats.org/officeDocument/2006/relationships/hyperlink" Target="http://catalog2.corning.com/LifeSciences/en-GB/shopping/index.aspx" TargetMode="External"/><Relationship Id="rId6304" Type="http://schemas.openxmlformats.org/officeDocument/2006/relationships/hyperlink" Target="http://catalog2.corning.com/LifeSciences/en-GB/shopping/index.aspx" TargetMode="External"/><Relationship Id="rId1449" Type="http://schemas.openxmlformats.org/officeDocument/2006/relationships/hyperlink" Target="http://catalog2.corning.com/LifeSciences/en-GB/shopping/index.aspx" TargetMode="External"/><Relationship Id="rId1796" Type="http://schemas.openxmlformats.org/officeDocument/2006/relationships/hyperlink" Target="http://www.corning.com/worldwide/en/products/life-sciences/resources/brands/falcon-brand-products.html" TargetMode="External"/><Relationship Id="rId2847" Type="http://schemas.openxmlformats.org/officeDocument/2006/relationships/hyperlink" Target="http://www.corning.com/worldwide/en/products/life-sciences/resources/brands/axygen-brand-products.html" TargetMode="External"/><Relationship Id="rId8476" Type="http://schemas.openxmlformats.org/officeDocument/2006/relationships/hyperlink" Target="http://catalog2.corning.com/LifeSciences/en-GB/shopping/index.aspx" TargetMode="External"/><Relationship Id="rId88" Type="http://schemas.openxmlformats.org/officeDocument/2006/relationships/hyperlink" Target="http://catalog2.corning.com/LifeSciences/en-GB/shopping/index.aspx" TargetMode="External"/><Relationship Id="rId819" Type="http://schemas.openxmlformats.org/officeDocument/2006/relationships/hyperlink" Target="http://catalog2.corning.com/LifeSciences/en-GB/shopping/index.aspx" TargetMode="External"/><Relationship Id="rId1863" Type="http://schemas.openxmlformats.org/officeDocument/2006/relationships/hyperlink" Target="http://www.corning.com/worldwide/en/products/life-sciences/resources/brands/falcon-brand-products.html" TargetMode="External"/><Relationship Id="rId2914" Type="http://schemas.openxmlformats.org/officeDocument/2006/relationships/hyperlink" Target="http://www.corning.com/worldwide/en/products/life-sciences/resources/brands/axygen-brand-products.html" TargetMode="External"/><Relationship Id="rId5320" Type="http://schemas.openxmlformats.org/officeDocument/2006/relationships/hyperlink" Target="http://catalog2.corning.com/LifeSciences/en-GB/shopping/index.aspx" TargetMode="External"/><Relationship Id="rId7078" Type="http://schemas.openxmlformats.org/officeDocument/2006/relationships/hyperlink" Target="http://catalog2.corning.com/LifeSciences/en-GB/shopping/index.aspx" TargetMode="External"/><Relationship Id="rId8129" Type="http://schemas.openxmlformats.org/officeDocument/2006/relationships/hyperlink" Target="http://catalog2.corning.com/LifeSciences/en-GB/shopping/index.aspx" TargetMode="External"/><Relationship Id="rId8890" Type="http://schemas.openxmlformats.org/officeDocument/2006/relationships/hyperlink" Target="http://catalog2.corning.com/LifeSciences/en-GB/shopping/index.aspx" TargetMode="External"/><Relationship Id="rId1516" Type="http://schemas.openxmlformats.org/officeDocument/2006/relationships/hyperlink" Target="http://catalog2.corning.com/LifeSciences/en-GB/shopping/index.aspx" TargetMode="External"/><Relationship Id="rId1930" Type="http://schemas.openxmlformats.org/officeDocument/2006/relationships/hyperlink" Target="http://www.corning.com/worldwide/en/products/life-sciences/resources/brands/falcon-brand-products.html" TargetMode="External"/><Relationship Id="rId7492" Type="http://schemas.openxmlformats.org/officeDocument/2006/relationships/hyperlink" Target="http://catalog2.corning.com/LifeSciences/en-GB/shopping/index.aspx" TargetMode="External"/><Relationship Id="rId8543" Type="http://schemas.openxmlformats.org/officeDocument/2006/relationships/hyperlink" Target="http://catalog2.corning.com/LifeSciences/en-GB/shopping/index.aspx" TargetMode="External"/><Relationship Id="rId3688" Type="http://schemas.openxmlformats.org/officeDocument/2006/relationships/hyperlink" Target="http://catalog2.corning.com/LifeSciences/en-GB/shopping/index.aspx" TargetMode="External"/><Relationship Id="rId4739" Type="http://schemas.openxmlformats.org/officeDocument/2006/relationships/hyperlink" Target="http://catalog2.corning.com/LifeSciences/en-GB/shopping/index.aspx" TargetMode="External"/><Relationship Id="rId6094" Type="http://schemas.openxmlformats.org/officeDocument/2006/relationships/hyperlink" Target="http://catalog2.corning.com/LifeSciences/en-GB/shopping/index.aspx" TargetMode="External"/><Relationship Id="rId7145" Type="http://schemas.openxmlformats.org/officeDocument/2006/relationships/hyperlink" Target="http://catalog2.corning.com/LifeSciences/en-GB/shopping/index.aspx" TargetMode="External"/><Relationship Id="rId8610" Type="http://schemas.openxmlformats.org/officeDocument/2006/relationships/hyperlink" Target="http://catalog2.corning.com/LifeSciences/en-GB/shopping/index.aspx" TargetMode="External"/><Relationship Id="rId3755" Type="http://schemas.openxmlformats.org/officeDocument/2006/relationships/hyperlink" Target="http://catalog2.corning.com/LifeSciences/en-GB/shopping/index.aspx" TargetMode="External"/><Relationship Id="rId4806" Type="http://schemas.openxmlformats.org/officeDocument/2006/relationships/hyperlink" Target="http://catalog2.corning.com/LifeSciences/en-GB/shopping/index.aspx" TargetMode="External"/><Relationship Id="rId6161" Type="http://schemas.openxmlformats.org/officeDocument/2006/relationships/hyperlink" Target="http://catalog2.corning.com/LifeSciences/en-GB/shopping/index.aspx" TargetMode="External"/><Relationship Id="rId7212" Type="http://schemas.openxmlformats.org/officeDocument/2006/relationships/hyperlink" Target="http://catalog2.corning.com/LifeSciences/en-GB/shopping/index.aspx" TargetMode="External"/><Relationship Id="rId676" Type="http://schemas.openxmlformats.org/officeDocument/2006/relationships/hyperlink" Target="http://catalog2.corning.com/LifeSciences/en-GB/shopping/index.aspx" TargetMode="External"/><Relationship Id="rId2357" Type="http://schemas.openxmlformats.org/officeDocument/2006/relationships/hyperlink" Target="http://www.corning.com/worldwide/en/products/life-sciences/resources/brands/axygen-brand-products.html" TargetMode="External"/><Relationship Id="rId3408" Type="http://schemas.openxmlformats.org/officeDocument/2006/relationships/hyperlink" Target="http://catalog2.corning.com/LifeSciences/en-GB/shopping/index.aspx" TargetMode="External"/><Relationship Id="rId9384" Type="http://schemas.openxmlformats.org/officeDocument/2006/relationships/hyperlink" Target="http://catalog2.corning.com/LifeSciences/en-GB/shopping/index.aspx" TargetMode="External"/><Relationship Id="rId329" Type="http://schemas.openxmlformats.org/officeDocument/2006/relationships/hyperlink" Target="http://catalog2.corning.com/LifeSciences/en-GB/shopping/index.aspx" TargetMode="External"/><Relationship Id="rId1373" Type="http://schemas.openxmlformats.org/officeDocument/2006/relationships/hyperlink" Target="http://catalog2.corning.com/LifeSciences/en-GB/shopping/index.aspx" TargetMode="External"/><Relationship Id="rId2771" Type="http://schemas.openxmlformats.org/officeDocument/2006/relationships/hyperlink" Target="http://www.corning.com/worldwide/en/products/life-sciences/resources/brands/axygen-brand-products.html" TargetMode="External"/><Relationship Id="rId3822" Type="http://schemas.openxmlformats.org/officeDocument/2006/relationships/hyperlink" Target="http://catalog2.corning.com/LifeSciences/en-GB/shopping/index.aspx" TargetMode="External"/><Relationship Id="rId6978" Type="http://schemas.openxmlformats.org/officeDocument/2006/relationships/hyperlink" Target="http://catalog2.corning.com/LifeSciences/en-GB/shopping/index.aspx" TargetMode="External"/><Relationship Id="rId9037" Type="http://schemas.openxmlformats.org/officeDocument/2006/relationships/hyperlink" Target="http://catalog2.corning.com/LifeSciences/en-GB/shopping/index.aspx" TargetMode="External"/><Relationship Id="rId743" Type="http://schemas.openxmlformats.org/officeDocument/2006/relationships/hyperlink" Target="http://catalog2.corning.com/LifeSciences/en-GB/shopping/index.aspx" TargetMode="External"/><Relationship Id="rId1026" Type="http://schemas.openxmlformats.org/officeDocument/2006/relationships/hyperlink" Target="http://catalog2.corning.com/LifeSciences/en-GB/shopping/index.aspx" TargetMode="External"/><Relationship Id="rId2424" Type="http://schemas.openxmlformats.org/officeDocument/2006/relationships/hyperlink" Target="http://www.corning.com/worldwide/en/products/life-sciences/resources/brands/axygen-brand-products.html" TargetMode="External"/><Relationship Id="rId5994" Type="http://schemas.openxmlformats.org/officeDocument/2006/relationships/hyperlink" Target="http://catalog2.corning.com/LifeSciences/en-GB/shopping/index.aspx" TargetMode="External"/><Relationship Id="rId8053" Type="http://schemas.openxmlformats.org/officeDocument/2006/relationships/hyperlink" Target="http://catalog2.corning.com/LifeSciences/en-GB/shopping/index.aspx" TargetMode="External"/><Relationship Id="rId9104" Type="http://schemas.openxmlformats.org/officeDocument/2006/relationships/hyperlink" Target="http://catalog2.corning.com/LifeSciences/en-GB/shopping/index.aspx" TargetMode="External"/><Relationship Id="rId810" Type="http://schemas.openxmlformats.org/officeDocument/2006/relationships/hyperlink" Target="http://catalog2.corning.com/LifeSciences/en-GB/shopping/index.aspx" TargetMode="External"/><Relationship Id="rId1440" Type="http://schemas.openxmlformats.org/officeDocument/2006/relationships/hyperlink" Target="http://catalog2.corning.com/LifeSciences/en-GB/shopping/index.aspx" TargetMode="External"/><Relationship Id="rId4596" Type="http://schemas.openxmlformats.org/officeDocument/2006/relationships/hyperlink" Target="http://catalog2.corning.com/LifeSciences/en-GB/shopping/index.aspx" TargetMode="External"/><Relationship Id="rId5647" Type="http://schemas.openxmlformats.org/officeDocument/2006/relationships/hyperlink" Target="http://catalog2.corning.com/LifeSciences/en-GB/shopping/index.aspx" TargetMode="External"/><Relationship Id="rId3198" Type="http://schemas.openxmlformats.org/officeDocument/2006/relationships/hyperlink" Target="http://catalog2.corning.com/LifeSciences/en-GB/shopping/index.aspx" TargetMode="External"/><Relationship Id="rId4249" Type="http://schemas.openxmlformats.org/officeDocument/2006/relationships/hyperlink" Target="http://catalog2.corning.com/LifeSciences/en-GB/shopping/index.aspx" TargetMode="External"/><Relationship Id="rId4663" Type="http://schemas.openxmlformats.org/officeDocument/2006/relationships/hyperlink" Target="http://catalog2.corning.com/LifeSciences/en-GB/shopping/index.aspx" TargetMode="External"/><Relationship Id="rId5714" Type="http://schemas.openxmlformats.org/officeDocument/2006/relationships/hyperlink" Target="http://catalog2.corning.com/LifeSciences/en-GB/shopping/index.aspx" TargetMode="External"/><Relationship Id="rId8120" Type="http://schemas.openxmlformats.org/officeDocument/2006/relationships/hyperlink" Target="http://catalog2.corning.com/LifeSciences/en-GB/shopping/index.aspx" TargetMode="External"/><Relationship Id="rId3265" Type="http://schemas.openxmlformats.org/officeDocument/2006/relationships/hyperlink" Target="http://catalog2.corning.com/LifeSciences/en-GB/shopping/index.aspx" TargetMode="External"/><Relationship Id="rId4316" Type="http://schemas.openxmlformats.org/officeDocument/2006/relationships/hyperlink" Target="http://catalog2.corning.com/LifeSciences/en-GB/shopping/index.aspx" TargetMode="External"/><Relationship Id="rId4730" Type="http://schemas.openxmlformats.org/officeDocument/2006/relationships/hyperlink" Target="http://catalog2.corning.com/LifeSciences/en-GB/shopping/index.aspx" TargetMode="External"/><Relationship Id="rId7886" Type="http://schemas.openxmlformats.org/officeDocument/2006/relationships/hyperlink" Target="http://catalog2.corning.com/LifeSciences/en-GB/shopping/index.aspx" TargetMode="External"/><Relationship Id="rId8937" Type="http://schemas.openxmlformats.org/officeDocument/2006/relationships/hyperlink" Target="http://catalog2.corning.com/LifeSciences/en-GB/shopping/index.aspx" TargetMode="External"/><Relationship Id="rId186" Type="http://schemas.openxmlformats.org/officeDocument/2006/relationships/hyperlink" Target="http://catalog2.corning.com/LifeSciences/en-GB/shopping/index.aspx" TargetMode="External"/><Relationship Id="rId2281" Type="http://schemas.openxmlformats.org/officeDocument/2006/relationships/hyperlink" Target="http://www.corning.com/worldwide/en/products/life-sciences/resources/brands/axygen-brand-products.html" TargetMode="External"/><Relationship Id="rId3332" Type="http://schemas.openxmlformats.org/officeDocument/2006/relationships/hyperlink" Target="http://catalog2.corning.com/LifeSciences/en-GB/shopping/index.aspx" TargetMode="External"/><Relationship Id="rId6488" Type="http://schemas.openxmlformats.org/officeDocument/2006/relationships/hyperlink" Target="http://catalog2.corning.com/LifeSciences/en-GB/shopping/index.aspx" TargetMode="External"/><Relationship Id="rId7539" Type="http://schemas.openxmlformats.org/officeDocument/2006/relationships/hyperlink" Target="http://catalog2.corning.com/LifeSciences/en-GB/shopping/index.aspx" TargetMode="External"/><Relationship Id="rId253" Type="http://schemas.openxmlformats.org/officeDocument/2006/relationships/hyperlink" Target="http://catalog2.corning.com/LifeSciences/en-GB/shopping/index.aspx" TargetMode="External"/><Relationship Id="rId6555" Type="http://schemas.openxmlformats.org/officeDocument/2006/relationships/hyperlink" Target="http://catalog2.corning.com/LifeSciences/en-GB/shopping/index.aspx" TargetMode="External"/><Relationship Id="rId7953" Type="http://schemas.openxmlformats.org/officeDocument/2006/relationships/hyperlink" Target="http://catalog2.corning.com/LifeSciences/en-GB/shopping/index.aspx" TargetMode="External"/><Relationship Id="rId320" Type="http://schemas.openxmlformats.org/officeDocument/2006/relationships/hyperlink" Target="http://catalog2.corning.com/LifeSciences/en-GB/shopping/index.aspx" TargetMode="External"/><Relationship Id="rId2001" Type="http://schemas.openxmlformats.org/officeDocument/2006/relationships/hyperlink" Target="http://www.corning.com/worldwide/en/products/life-sciences/resources/brands/falcon-brand-products.html" TargetMode="External"/><Relationship Id="rId5157" Type="http://schemas.openxmlformats.org/officeDocument/2006/relationships/hyperlink" Target="http://catalog2.corning.com/LifeSciences/en-GB/shopping/index.aspx" TargetMode="External"/><Relationship Id="rId6208" Type="http://schemas.openxmlformats.org/officeDocument/2006/relationships/hyperlink" Target="http://catalog2.corning.com/LifeSciences/en-GB/shopping/index.aspx" TargetMode="External"/><Relationship Id="rId7606" Type="http://schemas.openxmlformats.org/officeDocument/2006/relationships/hyperlink" Target="http://catalog2.corning.com/LifeSciences/en-GB/shopping/index.aspx" TargetMode="External"/><Relationship Id="rId5571" Type="http://schemas.openxmlformats.org/officeDocument/2006/relationships/hyperlink" Target="http://catalog2.corning.com/LifeSciences/en-GB/shopping/index.aspx" TargetMode="External"/><Relationship Id="rId6622" Type="http://schemas.openxmlformats.org/officeDocument/2006/relationships/hyperlink" Target="http://catalog2.corning.com/LifeSciences/en-GB/shopping/index.aspx" TargetMode="External"/><Relationship Id="rId1767" Type="http://schemas.openxmlformats.org/officeDocument/2006/relationships/hyperlink" Target="http://www.corning.com/worldwide/en/products/life-sciences/resources/brands/falcon-brand-products.html" TargetMode="External"/><Relationship Id="rId2818" Type="http://schemas.openxmlformats.org/officeDocument/2006/relationships/hyperlink" Target="http://www.corning.com/worldwide/en/products/life-sciences/resources/brands/axygen-brand-products.html" TargetMode="External"/><Relationship Id="rId4173" Type="http://schemas.openxmlformats.org/officeDocument/2006/relationships/hyperlink" Target="http://catalog2.corning.com/LifeSciences/en-GB/shopping/index.aspx" TargetMode="External"/><Relationship Id="rId5224" Type="http://schemas.openxmlformats.org/officeDocument/2006/relationships/hyperlink" Target="http://catalog2.corning.com/LifeSciences/en-GB/shopping/index.aspx" TargetMode="External"/><Relationship Id="rId8794" Type="http://schemas.openxmlformats.org/officeDocument/2006/relationships/hyperlink" Target="http://catalog2.corning.com/LifeSciences/en-GB/shopping/index.aspx" TargetMode="External"/><Relationship Id="rId59" Type="http://schemas.openxmlformats.org/officeDocument/2006/relationships/hyperlink" Target="http://catalog2.corning.com/LifeSciences/en-GB/shopping/index.aspx" TargetMode="External"/><Relationship Id="rId1834" Type="http://schemas.openxmlformats.org/officeDocument/2006/relationships/hyperlink" Target="http://www.corning.com/worldwide/en/products/life-sciences/resources/brands/falcon-brand-products.html" TargetMode="External"/><Relationship Id="rId4240" Type="http://schemas.openxmlformats.org/officeDocument/2006/relationships/hyperlink" Target="http://catalog2.corning.com/LifeSciences/en-GB/shopping/index.aspx" TargetMode="External"/><Relationship Id="rId7396" Type="http://schemas.openxmlformats.org/officeDocument/2006/relationships/hyperlink" Target="http://catalog2.corning.com/LifeSciences/en-GB/shopping/index.aspx" TargetMode="External"/><Relationship Id="rId8447" Type="http://schemas.openxmlformats.org/officeDocument/2006/relationships/hyperlink" Target="http://catalog2.corning.com/LifeSciences/en-GB/shopping/index.aspx" TargetMode="External"/><Relationship Id="rId8861" Type="http://schemas.openxmlformats.org/officeDocument/2006/relationships/hyperlink" Target="http://catalog2.corning.com/LifeSciences/en-GB/shopping/index.aspx" TargetMode="External"/><Relationship Id="rId7049" Type="http://schemas.openxmlformats.org/officeDocument/2006/relationships/hyperlink" Target="http://catalog2.corning.com/LifeSciences/en-GB/shopping/index.aspx" TargetMode="External"/><Relationship Id="rId7463" Type="http://schemas.openxmlformats.org/officeDocument/2006/relationships/hyperlink" Target="http://catalog2.corning.com/LifeSciences/en-GB/shopping/index.aspx" TargetMode="External"/><Relationship Id="rId8514" Type="http://schemas.openxmlformats.org/officeDocument/2006/relationships/hyperlink" Target="http://catalog2.corning.com/LifeSciences/en-GB/shopping/index.aspx" TargetMode="External"/><Relationship Id="rId1901" Type="http://schemas.openxmlformats.org/officeDocument/2006/relationships/hyperlink" Target="http://www.corning.com/worldwide/en/products/life-sciences/resources/brands/falcon-brand-products.html" TargetMode="External"/><Relationship Id="rId3659" Type="http://schemas.openxmlformats.org/officeDocument/2006/relationships/hyperlink" Target="http://catalog2.corning.com/LifeSciences/en-GB/shopping/index.aspx" TargetMode="External"/><Relationship Id="rId6065" Type="http://schemas.openxmlformats.org/officeDocument/2006/relationships/hyperlink" Target="http://catalog2.corning.com/LifeSciences/en-GB/shopping/index.aspx" TargetMode="External"/><Relationship Id="rId7116" Type="http://schemas.openxmlformats.org/officeDocument/2006/relationships/hyperlink" Target="http://catalog2.corning.com/LifeSciences/en-GB/shopping/index.aspx" TargetMode="External"/><Relationship Id="rId5081" Type="http://schemas.openxmlformats.org/officeDocument/2006/relationships/hyperlink" Target="http://catalog2.corning.com/LifeSciences/en-GB/shopping/index.aspx" TargetMode="External"/><Relationship Id="rId6132" Type="http://schemas.openxmlformats.org/officeDocument/2006/relationships/hyperlink" Target="http://catalog2.corning.com/LifeSciences/en-GB/shopping/index.aspx" TargetMode="External"/><Relationship Id="rId7530" Type="http://schemas.openxmlformats.org/officeDocument/2006/relationships/hyperlink" Target="http://catalog2.corning.com/LifeSciences/en-GB/shopping/index.aspx" TargetMode="External"/><Relationship Id="rId9288" Type="http://schemas.openxmlformats.org/officeDocument/2006/relationships/hyperlink" Target="http://catalog2.corning.com/LifeSciences/en-GB/shopping/index.aspx" TargetMode="External"/><Relationship Id="rId994" Type="http://schemas.openxmlformats.org/officeDocument/2006/relationships/hyperlink" Target="http://catalog2.corning.com/LifeSciences/en-GB/shopping/index.aspx" TargetMode="External"/><Relationship Id="rId2675" Type="http://schemas.openxmlformats.org/officeDocument/2006/relationships/hyperlink" Target="http://www.corning.com/worldwide/en/products/life-sciences/resources/brands/axygen-brand-products.html" TargetMode="External"/><Relationship Id="rId3726" Type="http://schemas.openxmlformats.org/officeDocument/2006/relationships/hyperlink" Target="http://catalog2.corning.com/LifeSciences/en-GB/shopping/index.aspx" TargetMode="External"/><Relationship Id="rId647" Type="http://schemas.openxmlformats.org/officeDocument/2006/relationships/hyperlink" Target="http://catalog2.corning.com/LifeSciences/en-GB/shopping/index.aspx" TargetMode="External"/><Relationship Id="rId1277" Type="http://schemas.openxmlformats.org/officeDocument/2006/relationships/hyperlink" Target="http://catalog2.corning.com/LifeSciences/en-GB/shopping/index.aspx" TargetMode="External"/><Relationship Id="rId1691" Type="http://schemas.openxmlformats.org/officeDocument/2006/relationships/hyperlink" Target="http://www.corning.com/worldwide/en/products/life-sciences/resources/brands/falcon-brand-products.html" TargetMode="External"/><Relationship Id="rId2328" Type="http://schemas.openxmlformats.org/officeDocument/2006/relationships/hyperlink" Target="http://www.corning.com/worldwide/en/products/life-sciences/resources/brands/axygen-brand-products.html" TargetMode="External"/><Relationship Id="rId2742" Type="http://schemas.openxmlformats.org/officeDocument/2006/relationships/hyperlink" Target="http://www.corning.com/worldwide/en/products/life-sciences/resources/brands/axygen-brand-products.html" TargetMode="External"/><Relationship Id="rId5898" Type="http://schemas.openxmlformats.org/officeDocument/2006/relationships/hyperlink" Target="http://catalog2.corning.com/LifeSciences/en-GB/shopping/index.aspx" TargetMode="External"/><Relationship Id="rId6949" Type="http://schemas.openxmlformats.org/officeDocument/2006/relationships/hyperlink" Target="http://catalog2.corning.com/LifeSciences/en-GB/shopping/index.aspx" TargetMode="External"/><Relationship Id="rId9355" Type="http://schemas.openxmlformats.org/officeDocument/2006/relationships/hyperlink" Target="http://catalog2.corning.com/LifeSciences/en-GB/shopping/index.aspx" TargetMode="External"/><Relationship Id="rId714" Type="http://schemas.openxmlformats.org/officeDocument/2006/relationships/hyperlink" Target="http://catalog2.corning.com/LifeSciences/en-GB/shopping/index.aspx" TargetMode="External"/><Relationship Id="rId1344" Type="http://schemas.openxmlformats.org/officeDocument/2006/relationships/hyperlink" Target="http://catalog2.corning.com/LifeSciences/en-GB/shopping/index.aspx" TargetMode="External"/><Relationship Id="rId5965" Type="http://schemas.openxmlformats.org/officeDocument/2006/relationships/hyperlink" Target="http://catalog2.corning.com/LifeSciences/en-GB/shopping/index.aspx" TargetMode="External"/><Relationship Id="rId8371" Type="http://schemas.openxmlformats.org/officeDocument/2006/relationships/hyperlink" Target="http://catalog2.corning.com/LifeSciences/en-GB/shopping/index.aspx" TargetMode="External"/><Relationship Id="rId9008" Type="http://schemas.openxmlformats.org/officeDocument/2006/relationships/hyperlink" Target="http://catalog2.corning.com/LifeSciences/en-GB/shopping/index.aspx" TargetMode="External"/><Relationship Id="rId50" Type="http://schemas.openxmlformats.org/officeDocument/2006/relationships/hyperlink" Target="http://catalog2.corning.com/LifeSciences/en-GB/shopping/index.aspx" TargetMode="External"/><Relationship Id="rId1411" Type="http://schemas.openxmlformats.org/officeDocument/2006/relationships/hyperlink" Target="http://catalog2.corning.com/LifeSciences/en-GB/shopping/index.aspx" TargetMode="External"/><Relationship Id="rId4567" Type="http://schemas.openxmlformats.org/officeDocument/2006/relationships/hyperlink" Target="http://catalog2.corning.com/LifeSciences/en-GB/shopping/index.aspx" TargetMode="External"/><Relationship Id="rId5618" Type="http://schemas.openxmlformats.org/officeDocument/2006/relationships/hyperlink" Target="http://catalog2.corning.com/LifeSciences/en-GB/shopping/index.aspx" TargetMode="External"/><Relationship Id="rId8024" Type="http://schemas.openxmlformats.org/officeDocument/2006/relationships/hyperlink" Target="http://catalog2.corning.com/LifeSciences/en-GB/shopping/index.aspx" TargetMode="External"/><Relationship Id="rId3169" Type="http://schemas.openxmlformats.org/officeDocument/2006/relationships/hyperlink" Target="http://catalog2.corning.com/LifeSciences/en-GB/shopping/index.aspx" TargetMode="External"/><Relationship Id="rId3583" Type="http://schemas.openxmlformats.org/officeDocument/2006/relationships/hyperlink" Target="http://catalog2.corning.com/LifeSciences/en-GB/shopping/index.aspx" TargetMode="External"/><Relationship Id="rId4981" Type="http://schemas.openxmlformats.org/officeDocument/2006/relationships/hyperlink" Target="http://catalog2.corning.com/LifeSciences/en-GB/shopping/index.aspx" TargetMode="External"/><Relationship Id="rId7040" Type="http://schemas.openxmlformats.org/officeDocument/2006/relationships/hyperlink" Target="http://catalog2.corning.com/LifeSciences/en-GB/shopping/index.aspx" TargetMode="External"/><Relationship Id="rId2185" Type="http://schemas.openxmlformats.org/officeDocument/2006/relationships/hyperlink" Target="http://www.corning.com/worldwide/en/products/life-sciences/resources/brands/falcon-brand-products.html" TargetMode="External"/><Relationship Id="rId3236" Type="http://schemas.openxmlformats.org/officeDocument/2006/relationships/hyperlink" Target="http://catalog2.corning.com/LifeSciences/en-GB/shopping/index.aspx" TargetMode="External"/><Relationship Id="rId4634" Type="http://schemas.openxmlformats.org/officeDocument/2006/relationships/hyperlink" Target="http://catalog2.corning.com/LifeSciences/en-GB/shopping/index.aspx" TargetMode="External"/><Relationship Id="rId157" Type="http://schemas.openxmlformats.org/officeDocument/2006/relationships/hyperlink" Target="http://catalog2.corning.com/LifeSciences/en-GB/shopping/index.aspx" TargetMode="External"/><Relationship Id="rId3650" Type="http://schemas.openxmlformats.org/officeDocument/2006/relationships/hyperlink" Target="http://catalog2.corning.com/LifeSciences/en-GB/shopping/index.aspx" TargetMode="External"/><Relationship Id="rId4701" Type="http://schemas.openxmlformats.org/officeDocument/2006/relationships/hyperlink" Target="http://catalog2.corning.com/LifeSciences/en-GB/shopping/index.aspx" TargetMode="External"/><Relationship Id="rId7857" Type="http://schemas.openxmlformats.org/officeDocument/2006/relationships/hyperlink" Target="http://catalog2.corning.com/LifeSciences/en-GB/shopping/index.aspx" TargetMode="External"/><Relationship Id="rId8908" Type="http://schemas.openxmlformats.org/officeDocument/2006/relationships/hyperlink" Target="http://catalog2.corning.com/LifeSciences/en-GB/shopping/index.aspx" TargetMode="External"/><Relationship Id="rId571" Type="http://schemas.openxmlformats.org/officeDocument/2006/relationships/hyperlink" Target="http://catalog2.corning.com/LifeSciences/en-GB/shopping/index.aspx" TargetMode="External"/><Relationship Id="rId2252" Type="http://schemas.openxmlformats.org/officeDocument/2006/relationships/hyperlink" Target="http://www.corning.com/worldwide/en/products/life-sciences/resources/brands/falcon-brand-products.html" TargetMode="External"/><Relationship Id="rId3303" Type="http://schemas.openxmlformats.org/officeDocument/2006/relationships/hyperlink" Target="http://catalog2.corning.com/LifeSciences/en-GB/shopping/index.aspx" TargetMode="External"/><Relationship Id="rId6459" Type="http://schemas.openxmlformats.org/officeDocument/2006/relationships/hyperlink" Target="http://catalog2.corning.com/LifeSciences/en-GB/shopping/index.aspx" TargetMode="External"/><Relationship Id="rId6873" Type="http://schemas.openxmlformats.org/officeDocument/2006/relationships/hyperlink" Target="http://catalog2.corning.com/LifeSciences/en-GB/shopping/index.aspx" TargetMode="External"/><Relationship Id="rId7924" Type="http://schemas.openxmlformats.org/officeDocument/2006/relationships/hyperlink" Target="http://catalog2.corning.com/LifeSciences/en-GB/shopping/index.aspx" TargetMode="External"/><Relationship Id="rId224" Type="http://schemas.openxmlformats.org/officeDocument/2006/relationships/hyperlink" Target="http://catalog2.corning.com/LifeSciences/en-GB/shopping/index.aspx" TargetMode="External"/><Relationship Id="rId5475" Type="http://schemas.openxmlformats.org/officeDocument/2006/relationships/hyperlink" Target="http://catalog2.corning.com/LifeSciences/en-GB/shopping/index.aspx" TargetMode="External"/><Relationship Id="rId6526" Type="http://schemas.openxmlformats.org/officeDocument/2006/relationships/hyperlink" Target="http://catalog2.corning.com/LifeSciences/en-GB/shopping/index.aspx" TargetMode="External"/><Relationship Id="rId6940" Type="http://schemas.openxmlformats.org/officeDocument/2006/relationships/hyperlink" Target="http://catalog2.corning.com/LifeSciences/en-GB/shopping/index.aspx" TargetMode="External"/><Relationship Id="rId4077" Type="http://schemas.openxmlformats.org/officeDocument/2006/relationships/hyperlink" Target="http://catalog2.corning.com/LifeSciences/en-GB/shopping/index.aspx" TargetMode="External"/><Relationship Id="rId4491" Type="http://schemas.openxmlformats.org/officeDocument/2006/relationships/hyperlink" Target="http://catalog2.corning.com/LifeSciences/en-GB/shopping/index.aspx" TargetMode="External"/><Relationship Id="rId5128" Type="http://schemas.openxmlformats.org/officeDocument/2006/relationships/hyperlink" Target="http://catalog2.corning.com/LifeSciences/en-GB/shopping/index.aspx" TargetMode="External"/><Relationship Id="rId5542" Type="http://schemas.openxmlformats.org/officeDocument/2006/relationships/hyperlink" Target="http://catalog2.corning.com/LifeSciences/en-GB/shopping/index.aspx" TargetMode="External"/><Relationship Id="rId8698" Type="http://schemas.openxmlformats.org/officeDocument/2006/relationships/hyperlink" Target="http://catalog2.corning.com/LifeSciences/en-GB/shopping/index.aspx" TargetMode="External"/><Relationship Id="rId1738" Type="http://schemas.openxmlformats.org/officeDocument/2006/relationships/hyperlink" Target="http://www.corning.com/worldwide/en/products/life-sciences/resources/brands/falcon-brand-products.html" TargetMode="External"/><Relationship Id="rId3093" Type="http://schemas.openxmlformats.org/officeDocument/2006/relationships/hyperlink" Target="http://catalog2.corning.com/LifeSciences/en-GB/shopping/index.aspx" TargetMode="External"/><Relationship Id="rId4144" Type="http://schemas.openxmlformats.org/officeDocument/2006/relationships/hyperlink" Target="http://catalog2.corning.com/LifeSciences/en-GB/shopping/index.aspx" TargetMode="External"/><Relationship Id="rId8765" Type="http://schemas.openxmlformats.org/officeDocument/2006/relationships/hyperlink" Target="http://catalog2.corning.com/LifeSciences/en-GB/shopping/index.aspx" TargetMode="External"/><Relationship Id="rId3160" Type="http://schemas.openxmlformats.org/officeDocument/2006/relationships/hyperlink" Target="http://catalog2.corning.com/LifeSciences/en-GB/shopping/index.aspx" TargetMode="External"/><Relationship Id="rId4211" Type="http://schemas.openxmlformats.org/officeDocument/2006/relationships/hyperlink" Target="http://catalog2.corning.com/LifeSciences/en-GB/shopping/index.aspx" TargetMode="External"/><Relationship Id="rId7367" Type="http://schemas.openxmlformats.org/officeDocument/2006/relationships/hyperlink" Target="http://catalog2.corning.com/LifeSciences/en-GB/shopping/index.aspx" TargetMode="External"/><Relationship Id="rId8418" Type="http://schemas.openxmlformats.org/officeDocument/2006/relationships/hyperlink" Target="http://catalog2.corning.com/LifeSciences/en-GB/shopping/index.aspx" TargetMode="External"/><Relationship Id="rId1805" Type="http://schemas.openxmlformats.org/officeDocument/2006/relationships/hyperlink" Target="http://www.corning.com/worldwide/en/products/life-sciences/resources/brands/falcon-brand-products.html" TargetMode="External"/><Relationship Id="rId7781" Type="http://schemas.openxmlformats.org/officeDocument/2006/relationships/hyperlink" Target="http://catalog2.corning.com/LifeSciences/en-GB/shopping/index.aspx" TargetMode="External"/><Relationship Id="rId8832" Type="http://schemas.openxmlformats.org/officeDocument/2006/relationships/hyperlink" Target="http://catalog2.corning.com/LifeSciences/en-GB/shopping/index.aspx" TargetMode="External"/><Relationship Id="rId3977" Type="http://schemas.openxmlformats.org/officeDocument/2006/relationships/hyperlink" Target="http://catalog2.corning.com/LifeSciences/en-GB/shopping/index.aspx" TargetMode="External"/><Relationship Id="rId6036" Type="http://schemas.openxmlformats.org/officeDocument/2006/relationships/hyperlink" Target="http://catalog2.corning.com/LifeSciences/en-GB/shopping/index.aspx" TargetMode="External"/><Relationship Id="rId6383" Type="http://schemas.openxmlformats.org/officeDocument/2006/relationships/hyperlink" Target="http://catalog2.corning.com/LifeSciences/en-GB/shopping/index.aspx" TargetMode="External"/><Relationship Id="rId7434" Type="http://schemas.openxmlformats.org/officeDocument/2006/relationships/hyperlink" Target="http://catalog2.corning.com/LifeSciences/en-GB/shopping/index.aspx" TargetMode="External"/><Relationship Id="rId898" Type="http://schemas.openxmlformats.org/officeDocument/2006/relationships/hyperlink" Target="http://catalog2.corning.com/LifeSciences/en-GB/shopping/index.aspx" TargetMode="External"/><Relationship Id="rId2579" Type="http://schemas.openxmlformats.org/officeDocument/2006/relationships/hyperlink" Target="http://www.corning.com/worldwide/en/products/life-sciences/resources/brands/axygen-brand-products.html" TargetMode="External"/><Relationship Id="rId2993" Type="http://schemas.openxmlformats.org/officeDocument/2006/relationships/hyperlink" Target="http://catalog2.corning.com/LifeSciences/en-GB/shopping/index.aspx" TargetMode="External"/><Relationship Id="rId6450" Type="http://schemas.openxmlformats.org/officeDocument/2006/relationships/hyperlink" Target="http://catalog2.corning.com/LifeSciences/en-GB/shopping/index.aspx" TargetMode="External"/><Relationship Id="rId7501" Type="http://schemas.openxmlformats.org/officeDocument/2006/relationships/hyperlink" Target="http://catalog2.corning.com/LifeSciences/en-GB/shopping/index.aspx" TargetMode="External"/><Relationship Id="rId965" Type="http://schemas.openxmlformats.org/officeDocument/2006/relationships/hyperlink" Target="http://catalog2.corning.com/LifeSciences/en-GB/shopping/index.aspx" TargetMode="External"/><Relationship Id="rId1595" Type="http://schemas.openxmlformats.org/officeDocument/2006/relationships/hyperlink" Target="http://catalog2.corning.com/LifeSciences/en-GB/shopping/index.aspx" TargetMode="External"/><Relationship Id="rId2646" Type="http://schemas.openxmlformats.org/officeDocument/2006/relationships/hyperlink" Target="http://www.corning.com/worldwide/en/products/life-sciences/resources/brands/axygen-brand-products.html" TargetMode="External"/><Relationship Id="rId5052" Type="http://schemas.openxmlformats.org/officeDocument/2006/relationships/hyperlink" Target="http://catalog2.corning.com/LifeSciences/en-GB/shopping/index.aspx" TargetMode="External"/><Relationship Id="rId6103" Type="http://schemas.openxmlformats.org/officeDocument/2006/relationships/hyperlink" Target="http://catalog2.corning.com/LifeSciences/en-GB/shopping/index.aspx" TargetMode="External"/><Relationship Id="rId9259" Type="http://schemas.openxmlformats.org/officeDocument/2006/relationships/hyperlink" Target="http://catalog2.corning.com/LifeSciences/en-GB/shopping/index.aspx" TargetMode="External"/><Relationship Id="rId618" Type="http://schemas.openxmlformats.org/officeDocument/2006/relationships/hyperlink" Target="http://catalog2.corning.com/LifeSciences/en-GB/shopping/index.aspx" TargetMode="External"/><Relationship Id="rId1248" Type="http://schemas.openxmlformats.org/officeDocument/2006/relationships/hyperlink" Target="http://catalog2.corning.com/LifeSciences/en-GB/shopping/index.aspx" TargetMode="External"/><Relationship Id="rId1662" Type="http://schemas.openxmlformats.org/officeDocument/2006/relationships/hyperlink" Target="http://www.corning.com/worldwide/en/products/life-sciences/resources/brands/falcon-brand-products.html" TargetMode="External"/><Relationship Id="rId5869" Type="http://schemas.openxmlformats.org/officeDocument/2006/relationships/hyperlink" Target="http://catalog2.corning.com/LifeSciences/en-GB/shopping/index.aspx" TargetMode="External"/><Relationship Id="rId8275" Type="http://schemas.openxmlformats.org/officeDocument/2006/relationships/hyperlink" Target="http://catalog2.corning.com/LifeSciences/en-GB/shopping/index.aspx" TargetMode="External"/><Relationship Id="rId9326" Type="http://schemas.openxmlformats.org/officeDocument/2006/relationships/hyperlink" Target="http://catalog2.corning.com/LifeSciences/en-GB/shopping/index.aspx" TargetMode="External"/><Relationship Id="rId1315" Type="http://schemas.openxmlformats.org/officeDocument/2006/relationships/hyperlink" Target="http://catalog2.corning.com/LifeSciences/en-GB/shopping/index.aspx" TargetMode="External"/><Relationship Id="rId2713" Type="http://schemas.openxmlformats.org/officeDocument/2006/relationships/hyperlink" Target="http://www.corning.com/worldwide/en/products/life-sciences/resources/brands/axygen-brand-products.html" TargetMode="External"/><Relationship Id="rId7291" Type="http://schemas.openxmlformats.org/officeDocument/2006/relationships/hyperlink" Target="http://catalog2.corning.com/LifeSciences/en-GB/shopping/index.aspx" TargetMode="External"/><Relationship Id="rId8342" Type="http://schemas.openxmlformats.org/officeDocument/2006/relationships/hyperlink" Target="http://catalog2.corning.com/LifeSciences/en-GB/shopping/index.aspx" TargetMode="External"/><Relationship Id="rId4885" Type="http://schemas.openxmlformats.org/officeDocument/2006/relationships/hyperlink" Target="http://catalog2.corning.com/LifeSciences/en-GB/shopping/index.aspx" TargetMode="External"/><Relationship Id="rId5936" Type="http://schemas.openxmlformats.org/officeDocument/2006/relationships/hyperlink" Target="http://catalog2.corning.com/LifeSciences/en-GB/shopping/index.aspx" TargetMode="External"/><Relationship Id="rId21" Type="http://schemas.openxmlformats.org/officeDocument/2006/relationships/hyperlink" Target="http://catalog2.corning.com/LifeSciences/en-GB/shopping/index.aspx" TargetMode="External"/><Relationship Id="rId2089" Type="http://schemas.openxmlformats.org/officeDocument/2006/relationships/hyperlink" Target="http://www.corning.com/worldwide/en/products/life-sciences/resources/brands/falcon-brand-products.html" TargetMode="External"/><Relationship Id="rId3487" Type="http://schemas.openxmlformats.org/officeDocument/2006/relationships/hyperlink" Target="http://catalog2.corning.com/LifeSciences/en-GB/shopping/index.aspx" TargetMode="External"/><Relationship Id="rId4538" Type="http://schemas.openxmlformats.org/officeDocument/2006/relationships/hyperlink" Target="http://catalog2.corning.com/LifeSciences/en-GB/shopping/index.aspx" TargetMode="External"/><Relationship Id="rId4952" Type="http://schemas.openxmlformats.org/officeDocument/2006/relationships/hyperlink" Target="http://catalog2.corning.com/LifeSciences/en-GB/shopping/index.aspx" TargetMode="External"/><Relationship Id="rId3554" Type="http://schemas.openxmlformats.org/officeDocument/2006/relationships/hyperlink" Target="http://catalog2.corning.com/LifeSciences/en-GB/shopping/index.aspx" TargetMode="External"/><Relationship Id="rId4605" Type="http://schemas.openxmlformats.org/officeDocument/2006/relationships/hyperlink" Target="http://catalog2.corning.com/LifeSciences/en-GB/shopping/index.aspx" TargetMode="External"/><Relationship Id="rId7011" Type="http://schemas.openxmlformats.org/officeDocument/2006/relationships/hyperlink" Target="http://catalog2.corning.com/LifeSciences/en-GB/shopping/index.aspx" TargetMode="External"/><Relationship Id="rId475" Type="http://schemas.openxmlformats.org/officeDocument/2006/relationships/hyperlink" Target="http://catalog2.corning.com/LifeSciences/en-GB/shopping/index.aspx" TargetMode="External"/><Relationship Id="rId2156" Type="http://schemas.openxmlformats.org/officeDocument/2006/relationships/hyperlink" Target="http://www.corning.com/worldwide/en/products/life-sciences/resources/brands/falcon-brand-products.html" TargetMode="External"/><Relationship Id="rId2570" Type="http://schemas.openxmlformats.org/officeDocument/2006/relationships/hyperlink" Target="http://www.corning.com/worldwide/en/products/life-sciences/resources/brands/axygen-brand-products.html" TargetMode="External"/><Relationship Id="rId3207" Type="http://schemas.openxmlformats.org/officeDocument/2006/relationships/hyperlink" Target="http://catalog2.corning.com/LifeSciences/en-GB/shopping/index.aspx" TargetMode="External"/><Relationship Id="rId3621" Type="http://schemas.openxmlformats.org/officeDocument/2006/relationships/hyperlink" Target="http://catalog2.corning.com/LifeSciences/en-GB/shopping/index.aspx" TargetMode="External"/><Relationship Id="rId6777" Type="http://schemas.openxmlformats.org/officeDocument/2006/relationships/hyperlink" Target="http://catalog2.corning.com/LifeSciences/en-GB/shopping/index.aspx" TargetMode="External"/><Relationship Id="rId7828" Type="http://schemas.openxmlformats.org/officeDocument/2006/relationships/hyperlink" Target="http://catalog2.corning.com/LifeSciences/en-GB/shopping/index.aspx" TargetMode="External"/><Relationship Id="rId9183" Type="http://schemas.openxmlformats.org/officeDocument/2006/relationships/hyperlink" Target="http://catalog2.corning.com/LifeSciences/en-GB/shopping/index.aspx" TargetMode="External"/><Relationship Id="rId128" Type="http://schemas.openxmlformats.org/officeDocument/2006/relationships/hyperlink" Target="http://catalog2.corning.com/LifeSciences/en-GB/shopping/index.aspx" TargetMode="External"/><Relationship Id="rId542" Type="http://schemas.openxmlformats.org/officeDocument/2006/relationships/hyperlink" Target="http://catalog2.corning.com/LifeSciences/en-GB/shopping/index.aspx" TargetMode="External"/><Relationship Id="rId1172" Type="http://schemas.openxmlformats.org/officeDocument/2006/relationships/hyperlink" Target="http://catalog2.corning.com/LifeSciences/en-GB/shopping/index.aspx" TargetMode="External"/><Relationship Id="rId2223" Type="http://schemas.openxmlformats.org/officeDocument/2006/relationships/hyperlink" Target="http://www.corning.com/worldwide/en/products/life-sciences/resources/brands/falcon-brand-products.html" TargetMode="External"/><Relationship Id="rId5379" Type="http://schemas.openxmlformats.org/officeDocument/2006/relationships/hyperlink" Target="http://catalog2.corning.com/LifeSciences/en-GB/shopping/index.aspx" TargetMode="External"/><Relationship Id="rId5793" Type="http://schemas.openxmlformats.org/officeDocument/2006/relationships/hyperlink" Target="http://catalog2.corning.com/LifeSciences/en-GB/shopping/index.aspx" TargetMode="External"/><Relationship Id="rId6844" Type="http://schemas.openxmlformats.org/officeDocument/2006/relationships/hyperlink" Target="http://catalog2.corning.com/LifeSciences/en-GB/shopping/index.aspx" TargetMode="External"/><Relationship Id="rId9250" Type="http://schemas.openxmlformats.org/officeDocument/2006/relationships/hyperlink" Target="http://catalog2.corning.com/LifeSciences/en-GB/shopping/index.aspx" TargetMode="External"/><Relationship Id="rId4395" Type="http://schemas.openxmlformats.org/officeDocument/2006/relationships/hyperlink" Target="http://catalog2.corning.com/LifeSciences/en-GB/shopping/index.aspx" TargetMode="External"/><Relationship Id="rId5446" Type="http://schemas.openxmlformats.org/officeDocument/2006/relationships/hyperlink" Target="http://catalog2.corning.com/LifeSciences/en-GB/shopping/index.aspx" TargetMode="External"/><Relationship Id="rId1989" Type="http://schemas.openxmlformats.org/officeDocument/2006/relationships/hyperlink" Target="http://www.corning.com/worldwide/en/products/life-sciences/resources/brands/falcon-brand-products.html" TargetMode="External"/><Relationship Id="rId4048" Type="http://schemas.openxmlformats.org/officeDocument/2006/relationships/hyperlink" Target="http://catalog2.corning.com/LifeSciences/en-GB/shopping/index.aspx" TargetMode="External"/><Relationship Id="rId5860" Type="http://schemas.openxmlformats.org/officeDocument/2006/relationships/hyperlink" Target="http://catalog2.corning.com/LifeSciences/en-GB/shopping/index.aspx" TargetMode="External"/><Relationship Id="rId6911" Type="http://schemas.openxmlformats.org/officeDocument/2006/relationships/hyperlink" Target="http://catalog2.corning.com/LifeSciences/en-GB/shopping/index.aspx" TargetMode="External"/><Relationship Id="rId3064" Type="http://schemas.openxmlformats.org/officeDocument/2006/relationships/hyperlink" Target="http://catalog2.corning.com/LifeSciences/en-GB/shopping/index.aspx" TargetMode="External"/><Relationship Id="rId4462" Type="http://schemas.openxmlformats.org/officeDocument/2006/relationships/hyperlink" Target="http://catalog2.corning.com/LifeSciences/en-GB/shopping/index.aspx" TargetMode="External"/><Relationship Id="rId5513" Type="http://schemas.openxmlformats.org/officeDocument/2006/relationships/hyperlink" Target="http://catalog2.corning.com/LifeSciences/en-GB/shopping/index.aspx" TargetMode="External"/><Relationship Id="rId8669" Type="http://schemas.openxmlformats.org/officeDocument/2006/relationships/hyperlink" Target="http://catalog2.corning.com/LifeSciences/en-GB/shopping/index.aspx" TargetMode="External"/><Relationship Id="rId1709" Type="http://schemas.openxmlformats.org/officeDocument/2006/relationships/hyperlink" Target="http://www.corning.com/worldwide/en/products/life-sciences/resources/brands/falcon-brand-products.html" TargetMode="External"/><Relationship Id="rId4115" Type="http://schemas.openxmlformats.org/officeDocument/2006/relationships/hyperlink" Target="http://catalog2.corning.com/LifeSciences/en-GB/shopping/index.aspx" TargetMode="External"/><Relationship Id="rId7685" Type="http://schemas.openxmlformats.org/officeDocument/2006/relationships/hyperlink" Target="http://catalog2.corning.com/LifeSciences/en-GB/shopping/index.aspx" TargetMode="External"/><Relationship Id="rId8736" Type="http://schemas.openxmlformats.org/officeDocument/2006/relationships/hyperlink" Target="http://catalog2.corning.com/LifeSciences/en-GB/shopping/index.aspx" TargetMode="External"/><Relationship Id="rId2080" Type="http://schemas.openxmlformats.org/officeDocument/2006/relationships/hyperlink" Target="http://www.corning.com/worldwide/en/products/life-sciences/resources/brands/falcon-brand-products.html" TargetMode="External"/><Relationship Id="rId3131" Type="http://schemas.openxmlformats.org/officeDocument/2006/relationships/hyperlink" Target="http://catalog2.corning.com/LifeSciences/en-GB/shopping/index.aspx" TargetMode="External"/><Relationship Id="rId6287" Type="http://schemas.openxmlformats.org/officeDocument/2006/relationships/hyperlink" Target="http://catalog2.corning.com/LifeSciences/en-GB/shopping/index.aspx" TargetMode="External"/><Relationship Id="rId7338" Type="http://schemas.openxmlformats.org/officeDocument/2006/relationships/hyperlink" Target="http://catalog2.corning.com/LifeSciences/en-GB/shopping/index.aspx" TargetMode="External"/><Relationship Id="rId7752" Type="http://schemas.openxmlformats.org/officeDocument/2006/relationships/hyperlink" Target="http://catalog2.corning.com/LifeSciences/en-GB/shopping/index.aspx" TargetMode="External"/><Relationship Id="rId8803" Type="http://schemas.openxmlformats.org/officeDocument/2006/relationships/hyperlink" Target="http://catalog2.corning.com/LifeSciences/en-GB/shopping/index.aspx" TargetMode="External"/><Relationship Id="rId2897" Type="http://schemas.openxmlformats.org/officeDocument/2006/relationships/hyperlink" Target="http://www.corning.com/worldwide/en/products/life-sciences/resources/brands/axygen-brand-products.html" TargetMode="External"/><Relationship Id="rId3948" Type="http://schemas.openxmlformats.org/officeDocument/2006/relationships/hyperlink" Target="http://catalog2.corning.com/LifeSciences/en-GB/shopping/index.aspx" TargetMode="External"/><Relationship Id="rId6354" Type="http://schemas.openxmlformats.org/officeDocument/2006/relationships/hyperlink" Target="http://catalog2.corning.com/LifeSciences/en-GB/shopping/index.aspx" TargetMode="External"/><Relationship Id="rId7405" Type="http://schemas.openxmlformats.org/officeDocument/2006/relationships/hyperlink" Target="http://catalog2.corning.com/LifeSciences/en-GB/shopping/index.aspx" TargetMode="External"/><Relationship Id="rId869" Type="http://schemas.openxmlformats.org/officeDocument/2006/relationships/hyperlink" Target="http://catalog2.corning.com/LifeSciences/en-GB/shopping/index.aspx" TargetMode="External"/><Relationship Id="rId1499" Type="http://schemas.openxmlformats.org/officeDocument/2006/relationships/hyperlink" Target="http://catalog2.corning.com/LifeSciences/en-GB/shopping/index.aspx" TargetMode="External"/><Relationship Id="rId5370" Type="http://schemas.openxmlformats.org/officeDocument/2006/relationships/hyperlink" Target="http://catalog2.corning.com/LifeSciences/en-GB/shopping/index.aspx" TargetMode="External"/><Relationship Id="rId6007" Type="http://schemas.openxmlformats.org/officeDocument/2006/relationships/hyperlink" Target="http://catalog2.corning.com/LifeSciences/en-GB/shopping/index.aspx" TargetMode="External"/><Relationship Id="rId6421" Type="http://schemas.openxmlformats.org/officeDocument/2006/relationships/hyperlink" Target="http://catalog2.corning.com/LifeSciences/en-GB/shopping/index.aspx" TargetMode="External"/><Relationship Id="rId2964" Type="http://schemas.openxmlformats.org/officeDocument/2006/relationships/hyperlink" Target="http://www.corning.com/worldwide/en/products/life-sciences/resources/brands/axygen-brand-products.html" TargetMode="External"/><Relationship Id="rId5023" Type="http://schemas.openxmlformats.org/officeDocument/2006/relationships/hyperlink" Target="http://catalog2.corning.com/LifeSciences/en-GB/shopping/index.aspx" TargetMode="External"/><Relationship Id="rId8179" Type="http://schemas.openxmlformats.org/officeDocument/2006/relationships/hyperlink" Target="http://catalog2.corning.com/LifeSciences/en-GB/shopping/index.aspx" TargetMode="External"/><Relationship Id="rId936" Type="http://schemas.openxmlformats.org/officeDocument/2006/relationships/hyperlink" Target="http://catalog2.corning.com/LifeSciences/en-GB/shopping/index.aspx" TargetMode="External"/><Relationship Id="rId1219" Type="http://schemas.openxmlformats.org/officeDocument/2006/relationships/hyperlink" Target="http://catalog2.corning.com/LifeSciences/en-GB/shopping/index.aspx" TargetMode="External"/><Relationship Id="rId1566" Type="http://schemas.openxmlformats.org/officeDocument/2006/relationships/hyperlink" Target="http://catalog2.corning.com/LifeSciences/en-GB/shopping/index.aspx" TargetMode="External"/><Relationship Id="rId1980" Type="http://schemas.openxmlformats.org/officeDocument/2006/relationships/hyperlink" Target="http://www.corning.com/worldwide/en/products/life-sciences/resources/brands/falcon-brand-products.html" TargetMode="External"/><Relationship Id="rId2617" Type="http://schemas.openxmlformats.org/officeDocument/2006/relationships/hyperlink" Target="http://www.corning.com/worldwide/en/products/life-sciences/resources/brands/axygen-brand-products.html" TargetMode="External"/><Relationship Id="rId7195" Type="http://schemas.openxmlformats.org/officeDocument/2006/relationships/hyperlink" Target="http://catalog2.corning.com/LifeSciences/en-GB/shopping/index.aspx" TargetMode="External"/><Relationship Id="rId8246" Type="http://schemas.openxmlformats.org/officeDocument/2006/relationships/hyperlink" Target="http://catalog2.corning.com/LifeSciences/en-GB/shopping/index.aspx" TargetMode="External"/><Relationship Id="rId8593" Type="http://schemas.openxmlformats.org/officeDocument/2006/relationships/hyperlink" Target="http://catalog2.corning.com/LifeSciences/en-GB/shopping/index.aspx" TargetMode="External"/><Relationship Id="rId1633" Type="http://schemas.openxmlformats.org/officeDocument/2006/relationships/hyperlink" Target="http://catalog2.corning.com/LifeSciences/en-GB/shopping/index.aspx" TargetMode="External"/><Relationship Id="rId4789" Type="http://schemas.openxmlformats.org/officeDocument/2006/relationships/hyperlink" Target="http://catalog2.corning.com/LifeSciences/en-GB/shopping/index.aspx" TargetMode="External"/><Relationship Id="rId8660" Type="http://schemas.openxmlformats.org/officeDocument/2006/relationships/hyperlink" Target="http://catalog2.corning.com/LifeSciences/en-GB/shopping/index.aspx" TargetMode="External"/><Relationship Id="rId1700" Type="http://schemas.openxmlformats.org/officeDocument/2006/relationships/hyperlink" Target="http://www.corning.com/worldwide/en/products/life-sciences/resources/brands/falcon-brand-products.html" TargetMode="External"/><Relationship Id="rId4856" Type="http://schemas.openxmlformats.org/officeDocument/2006/relationships/hyperlink" Target="http://catalog2.corning.com/LifeSciences/en-GB/shopping/index.aspx" TargetMode="External"/><Relationship Id="rId5907" Type="http://schemas.openxmlformats.org/officeDocument/2006/relationships/hyperlink" Target="http://catalog2.corning.com/LifeSciences/en-GB/shopping/index.aspx" TargetMode="External"/><Relationship Id="rId7262" Type="http://schemas.openxmlformats.org/officeDocument/2006/relationships/hyperlink" Target="http://catalog2.corning.com/LifeSciences/en-GB/shopping/index.aspx" TargetMode="External"/><Relationship Id="rId8313" Type="http://schemas.openxmlformats.org/officeDocument/2006/relationships/hyperlink" Target="http://catalog2.corning.com/LifeSciences/en-GB/shopping/index.aspx" TargetMode="External"/><Relationship Id="rId3458" Type="http://schemas.openxmlformats.org/officeDocument/2006/relationships/hyperlink" Target="http://catalog2.corning.com/LifeSciences/en-GB/shopping/index.aspx" TargetMode="External"/><Relationship Id="rId3872" Type="http://schemas.openxmlformats.org/officeDocument/2006/relationships/hyperlink" Target="http://catalog2.corning.com/LifeSciences/en-GB/shopping/index.aspx" TargetMode="External"/><Relationship Id="rId4509" Type="http://schemas.openxmlformats.org/officeDocument/2006/relationships/hyperlink" Target="http://catalog2.corning.com/LifeSciences/en-GB/shopping/index.aspx" TargetMode="External"/><Relationship Id="rId379" Type="http://schemas.openxmlformats.org/officeDocument/2006/relationships/hyperlink" Target="http://catalog2.corning.com/LifeSciences/en-GB/shopping/index.aspx" TargetMode="External"/><Relationship Id="rId793" Type="http://schemas.openxmlformats.org/officeDocument/2006/relationships/hyperlink" Target="http://catalog2.corning.com/LifeSciences/en-GB/shopping/index.aspx" TargetMode="External"/><Relationship Id="rId2474" Type="http://schemas.openxmlformats.org/officeDocument/2006/relationships/hyperlink" Target="http://www.corning.com/worldwide/en/products/life-sciences/resources/brands/axygen-brand-products.html" TargetMode="External"/><Relationship Id="rId3525" Type="http://schemas.openxmlformats.org/officeDocument/2006/relationships/hyperlink" Target="http://catalog2.corning.com/LifeSciences/en-GB/shopping/index.aspx" TargetMode="External"/><Relationship Id="rId4923" Type="http://schemas.openxmlformats.org/officeDocument/2006/relationships/hyperlink" Target="http://catalog2.corning.com/LifeSciences/en-GB/shopping/index.aspx" TargetMode="External"/><Relationship Id="rId9087" Type="http://schemas.openxmlformats.org/officeDocument/2006/relationships/hyperlink" Target="http://catalog2.corning.com/LifeSciences/en-GB/shopping/index.aspx" TargetMode="External"/><Relationship Id="rId446" Type="http://schemas.openxmlformats.org/officeDocument/2006/relationships/hyperlink" Target="http://catalog2.corning.com/LifeSciences/en-GB/shopping/index.aspx" TargetMode="External"/><Relationship Id="rId1076" Type="http://schemas.openxmlformats.org/officeDocument/2006/relationships/hyperlink" Target="http://catalog2.corning.com/LifeSciences/en-GB/shopping/index.aspx" TargetMode="External"/><Relationship Id="rId1490" Type="http://schemas.openxmlformats.org/officeDocument/2006/relationships/hyperlink" Target="http://catalog2.corning.com/LifeSciences/en-GB/shopping/index.aspx" TargetMode="External"/><Relationship Id="rId2127" Type="http://schemas.openxmlformats.org/officeDocument/2006/relationships/hyperlink" Target="http://www.corning.com/worldwide/en/products/life-sciences/resources/brands/falcon-brand-products.html" TargetMode="External"/><Relationship Id="rId9154" Type="http://schemas.openxmlformats.org/officeDocument/2006/relationships/hyperlink" Target="http://catalog2.corning.com/LifeSciences/en-GB/shopping/index.aspx" TargetMode="External"/><Relationship Id="rId860" Type="http://schemas.openxmlformats.org/officeDocument/2006/relationships/hyperlink" Target="http://catalog2.corning.com/LifeSciences/en-GB/shopping/index.aspx" TargetMode="External"/><Relationship Id="rId1143" Type="http://schemas.openxmlformats.org/officeDocument/2006/relationships/hyperlink" Target="http://catalog2.corning.com/LifeSciences/en-GB/shopping/index.aspx" TargetMode="External"/><Relationship Id="rId2541" Type="http://schemas.openxmlformats.org/officeDocument/2006/relationships/hyperlink" Target="http://www.corning.com/worldwide/en/products/life-sciences/resources/brands/axygen-brand-products.html" TargetMode="External"/><Relationship Id="rId4299" Type="http://schemas.openxmlformats.org/officeDocument/2006/relationships/hyperlink" Target="http://catalog2.corning.com/LifeSciences/en-GB/shopping/index.aspx" TargetMode="External"/><Relationship Id="rId5697" Type="http://schemas.openxmlformats.org/officeDocument/2006/relationships/hyperlink" Target="http://catalog2.corning.com/LifeSciences/en-GB/shopping/index.aspx" TargetMode="External"/><Relationship Id="rId6748" Type="http://schemas.openxmlformats.org/officeDocument/2006/relationships/hyperlink" Target="http://catalog2.corning.com/LifeSciences/en-GB/shopping/index.aspx" TargetMode="External"/><Relationship Id="rId8170" Type="http://schemas.openxmlformats.org/officeDocument/2006/relationships/hyperlink" Target="http://catalog2.corning.com/LifeSciences/en-GB/shopping/index.aspx" TargetMode="External"/><Relationship Id="rId513" Type="http://schemas.openxmlformats.org/officeDocument/2006/relationships/hyperlink" Target="http://catalog2.corning.com/LifeSciences/en-GB/shopping/index.aspx" TargetMode="External"/><Relationship Id="rId5764" Type="http://schemas.openxmlformats.org/officeDocument/2006/relationships/hyperlink" Target="http://catalog2.corning.com/LifeSciences/en-GB/shopping/index.aspx" TargetMode="External"/><Relationship Id="rId6815" Type="http://schemas.openxmlformats.org/officeDocument/2006/relationships/hyperlink" Target="http://catalog2.corning.com/LifeSciences/en-GB/shopping/index.aspx" TargetMode="External"/><Relationship Id="rId9221" Type="http://schemas.openxmlformats.org/officeDocument/2006/relationships/hyperlink" Target="http://catalog2.corning.com/LifeSciences/en-GB/shopping/index.aspx" TargetMode="External"/><Relationship Id="rId1210" Type="http://schemas.openxmlformats.org/officeDocument/2006/relationships/hyperlink" Target="http://catalog2.corning.com/LifeSciences/en-GB/shopping/index.aspx" TargetMode="External"/><Relationship Id="rId4366" Type="http://schemas.openxmlformats.org/officeDocument/2006/relationships/hyperlink" Target="http://catalog2.corning.com/LifeSciences/en-GB/shopping/index.aspx" TargetMode="External"/><Relationship Id="rId4780" Type="http://schemas.openxmlformats.org/officeDocument/2006/relationships/hyperlink" Target="http://catalog2.corning.com/LifeSciences/en-GB/shopping/index.aspx" TargetMode="External"/><Relationship Id="rId5417" Type="http://schemas.openxmlformats.org/officeDocument/2006/relationships/hyperlink" Target="http://catalog2.corning.com/LifeSciences/en-GB/shopping/index.aspx" TargetMode="External"/><Relationship Id="rId5831" Type="http://schemas.openxmlformats.org/officeDocument/2006/relationships/hyperlink" Target="http://catalog2.corning.com/LifeSciences/en-GB/shopping/index.aspx" TargetMode="External"/><Relationship Id="rId8987" Type="http://schemas.openxmlformats.org/officeDocument/2006/relationships/hyperlink" Target="http://catalog2.corning.com/LifeSciences/en-GB/shopping/index.aspx" TargetMode="External"/><Relationship Id="rId3382" Type="http://schemas.openxmlformats.org/officeDocument/2006/relationships/hyperlink" Target="http://catalog2.corning.com/LifeSciences/en-GB/shopping/index.aspx" TargetMode="External"/><Relationship Id="rId4019" Type="http://schemas.openxmlformats.org/officeDocument/2006/relationships/hyperlink" Target="http://catalog2.corning.com/LifeSciences/en-GB/shopping/index.aspx" TargetMode="External"/><Relationship Id="rId4433" Type="http://schemas.openxmlformats.org/officeDocument/2006/relationships/hyperlink" Target="http://catalog2.corning.com/LifeSciences/en-GB/shopping/index.aspx" TargetMode="External"/><Relationship Id="rId7589" Type="http://schemas.openxmlformats.org/officeDocument/2006/relationships/hyperlink" Target="http://catalog2.corning.com/LifeSciences/en-GB/shopping/index.aspx" TargetMode="External"/><Relationship Id="rId3035" Type="http://schemas.openxmlformats.org/officeDocument/2006/relationships/hyperlink" Target="http://catalog2.corning.com/LifeSciences/en-GB/shopping/index.aspx" TargetMode="External"/><Relationship Id="rId4500" Type="http://schemas.openxmlformats.org/officeDocument/2006/relationships/hyperlink" Target="http://catalog2.corning.com/LifeSciences/en-GB/shopping/index.aspx" TargetMode="External"/><Relationship Id="rId7656" Type="http://schemas.openxmlformats.org/officeDocument/2006/relationships/hyperlink" Target="http://catalog2.corning.com/LifeSciences/en-GB/shopping/index.aspx" TargetMode="External"/><Relationship Id="rId8707" Type="http://schemas.openxmlformats.org/officeDocument/2006/relationships/hyperlink" Target="http://catalog2.corning.com/LifeSciences/en-GB/shopping/index.aspx" TargetMode="External"/><Relationship Id="rId370" Type="http://schemas.openxmlformats.org/officeDocument/2006/relationships/hyperlink" Target="http://catalog2.corning.com/LifeSciences/en-GB/shopping/index.aspx" TargetMode="External"/><Relationship Id="rId2051" Type="http://schemas.openxmlformats.org/officeDocument/2006/relationships/hyperlink" Target="http://www.corning.com/worldwide/en/products/life-sciences/resources/brands/falcon-brand-products.html" TargetMode="External"/><Relationship Id="rId3102" Type="http://schemas.openxmlformats.org/officeDocument/2006/relationships/hyperlink" Target="http://catalog2.corning.com/LifeSciences/en-GB/shopping/index.aspx" TargetMode="External"/><Relationship Id="rId6258" Type="http://schemas.openxmlformats.org/officeDocument/2006/relationships/hyperlink" Target="http://catalog2.corning.com/LifeSciences/en-GB/shopping/index.aspx" TargetMode="External"/><Relationship Id="rId7309" Type="http://schemas.openxmlformats.org/officeDocument/2006/relationships/hyperlink" Target="http://catalog2.corning.com/LifeSciences/en-GB/shopping/index.aspx" TargetMode="External"/><Relationship Id="rId5274" Type="http://schemas.openxmlformats.org/officeDocument/2006/relationships/hyperlink" Target="http://catalog2.corning.com/LifeSciences/en-GB/shopping/index.aspx" TargetMode="External"/><Relationship Id="rId6325" Type="http://schemas.openxmlformats.org/officeDocument/2006/relationships/hyperlink" Target="http://catalog2.corning.com/LifeSciences/en-GB/shopping/index.aspx" TargetMode="External"/><Relationship Id="rId6672" Type="http://schemas.openxmlformats.org/officeDocument/2006/relationships/hyperlink" Target="http://catalog2.corning.com/LifeSciences/en-GB/shopping/index.aspx" TargetMode="External"/><Relationship Id="rId7723" Type="http://schemas.openxmlformats.org/officeDocument/2006/relationships/hyperlink" Target="http://catalog2.corning.com/LifeSciences/en-GB/shopping/index.aspx" TargetMode="External"/><Relationship Id="rId2868" Type="http://schemas.openxmlformats.org/officeDocument/2006/relationships/hyperlink" Target="http://www.corning.com/worldwide/en/products/life-sciences/resources/brands/axygen-brand-products.html" TargetMode="External"/><Relationship Id="rId3919" Type="http://schemas.openxmlformats.org/officeDocument/2006/relationships/hyperlink" Target="http://catalog2.corning.com/LifeSciences/en-GB/shopping/index.aspx" TargetMode="External"/><Relationship Id="rId1884" Type="http://schemas.openxmlformats.org/officeDocument/2006/relationships/hyperlink" Target="http://www.corning.com/worldwide/en/products/life-sciences/resources/brands/falcon-brand-products.html" TargetMode="External"/><Relationship Id="rId2935" Type="http://schemas.openxmlformats.org/officeDocument/2006/relationships/hyperlink" Target="http://www.corning.com/worldwide/en/products/life-sciences/resources/brands/axygen-brand-products.html" TargetMode="External"/><Relationship Id="rId4290" Type="http://schemas.openxmlformats.org/officeDocument/2006/relationships/hyperlink" Target="http://catalog2.corning.com/LifeSciences/en-GB/shopping/index.aspx" TargetMode="External"/><Relationship Id="rId5341" Type="http://schemas.openxmlformats.org/officeDocument/2006/relationships/hyperlink" Target="http://catalog2.corning.com/LifeSciences/en-GB/shopping/index.aspx" TargetMode="External"/><Relationship Id="rId8497" Type="http://schemas.openxmlformats.org/officeDocument/2006/relationships/hyperlink" Target="http://catalog2.corning.com/LifeSciences/en-GB/shopping/index.aspx" TargetMode="External"/><Relationship Id="rId907" Type="http://schemas.openxmlformats.org/officeDocument/2006/relationships/hyperlink" Target="http://catalog2.corning.com/LifeSciences/en-GB/shopping/index.aspx" TargetMode="External"/><Relationship Id="rId1537" Type="http://schemas.openxmlformats.org/officeDocument/2006/relationships/hyperlink" Target="http://catalog2.corning.com/LifeSciences/en-GB/shopping/index.aspx" TargetMode="External"/><Relationship Id="rId1951" Type="http://schemas.openxmlformats.org/officeDocument/2006/relationships/hyperlink" Target="http://www.corning.com/worldwide/en/products/life-sciences/resources/brands/falcon-brand-products.html" TargetMode="External"/><Relationship Id="rId7099" Type="http://schemas.openxmlformats.org/officeDocument/2006/relationships/hyperlink" Target="http://catalog2.corning.com/LifeSciences/en-GB/shopping/index.aspx" TargetMode="External"/><Relationship Id="rId8564" Type="http://schemas.openxmlformats.org/officeDocument/2006/relationships/hyperlink" Target="http://catalog2.corning.com/LifeSciences/en-GB/shopping/index.aspx" TargetMode="External"/><Relationship Id="rId1604" Type="http://schemas.openxmlformats.org/officeDocument/2006/relationships/hyperlink" Target="http://catalog2.corning.com/LifeSciences/en-GB/shopping/index.aspx" TargetMode="External"/><Relationship Id="rId4010" Type="http://schemas.openxmlformats.org/officeDocument/2006/relationships/hyperlink" Target="http://catalog2.corning.com/LifeSciences/en-GB/shopping/index.aspx" TargetMode="External"/><Relationship Id="rId7166" Type="http://schemas.openxmlformats.org/officeDocument/2006/relationships/hyperlink" Target="http://catalog2.corning.com/LifeSciences/en-GB/shopping/index.aspx" TargetMode="External"/><Relationship Id="rId7580" Type="http://schemas.openxmlformats.org/officeDocument/2006/relationships/hyperlink" Target="http://catalog2.corning.com/LifeSciences/en-GB/shopping/index.aspx" TargetMode="External"/><Relationship Id="rId8217" Type="http://schemas.openxmlformats.org/officeDocument/2006/relationships/hyperlink" Target="http://catalog2.corning.com/LifeSciences/en-GB/shopping/index.aspx" TargetMode="External"/><Relationship Id="rId8631" Type="http://schemas.openxmlformats.org/officeDocument/2006/relationships/hyperlink" Target="http://catalog2.corning.com/LifeSciences/en-GB/shopping/index.aspx" TargetMode="External"/><Relationship Id="rId6182" Type="http://schemas.openxmlformats.org/officeDocument/2006/relationships/hyperlink" Target="http://catalog2.corning.com/LifeSciences/en-GB/shopping/index.aspx" TargetMode="External"/><Relationship Id="rId7233" Type="http://schemas.openxmlformats.org/officeDocument/2006/relationships/hyperlink" Target="http://catalog2.corning.com/LifeSciences/en-GB/shopping/index.aspx" TargetMode="External"/><Relationship Id="rId697" Type="http://schemas.openxmlformats.org/officeDocument/2006/relationships/hyperlink" Target="http://catalog2.corning.com/LifeSciences/en-GB/shopping/index.aspx" TargetMode="External"/><Relationship Id="rId2378" Type="http://schemas.openxmlformats.org/officeDocument/2006/relationships/hyperlink" Target="http://www.corning.com/worldwide/en/products/life-sciences/resources/brands/axygen-brand-products.html" TargetMode="External"/><Relationship Id="rId3429" Type="http://schemas.openxmlformats.org/officeDocument/2006/relationships/hyperlink" Target="http://catalog2.corning.com/LifeSciences/en-GB/shopping/index.aspx" TargetMode="External"/><Relationship Id="rId3776" Type="http://schemas.openxmlformats.org/officeDocument/2006/relationships/hyperlink" Target="http://catalog2.corning.com/LifeSciences/en-GB/shopping/index.aspx" TargetMode="External"/><Relationship Id="rId4827" Type="http://schemas.openxmlformats.org/officeDocument/2006/relationships/hyperlink" Target="http://catalog2.corning.com/LifeSciences/en-GB/shopping/index.aspx" TargetMode="External"/><Relationship Id="rId2792" Type="http://schemas.openxmlformats.org/officeDocument/2006/relationships/hyperlink" Target="http://www.corning.com/worldwide/en/products/life-sciences/resources/brands/axygen-brand-products.html" TargetMode="External"/><Relationship Id="rId3843" Type="http://schemas.openxmlformats.org/officeDocument/2006/relationships/hyperlink" Target="http://catalog2.corning.com/LifeSciences/en-GB/shopping/index.aspx" TargetMode="External"/><Relationship Id="rId6999" Type="http://schemas.openxmlformats.org/officeDocument/2006/relationships/hyperlink" Target="http://catalog2.corning.com/LifeSciences/en-GB/shopping/index.aspx" TargetMode="External"/><Relationship Id="rId7300" Type="http://schemas.openxmlformats.org/officeDocument/2006/relationships/hyperlink" Target="http://catalog2.corning.com/LifeSciences/en-GB/shopping/index.aspx" TargetMode="External"/><Relationship Id="rId9058" Type="http://schemas.openxmlformats.org/officeDocument/2006/relationships/hyperlink" Target="http://catalog2.corning.com/LifeSciences/en-GB/shopping/index.as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574"/>
  <sheetViews>
    <sheetView tabSelected="1" topLeftCell="A909" zoomScale="80" zoomScaleNormal="80" workbookViewId="0">
      <selection activeCell="C916" sqref="C916"/>
    </sheetView>
  </sheetViews>
  <sheetFormatPr defaultRowHeight="15" x14ac:dyDescent="0.25"/>
  <cols>
    <col min="1" max="1" width="9.140625" style="20" customWidth="1"/>
    <col min="2" max="2" width="24.42578125" style="1" customWidth="1"/>
    <col min="3" max="3" width="49.42578125" style="46" customWidth="1"/>
    <col min="4" max="4" width="13.140625" style="21" customWidth="1"/>
    <col min="5" max="5" width="17.42578125" style="21" customWidth="1"/>
    <col min="6" max="6" width="17.7109375" style="22" bestFit="1" customWidth="1"/>
    <col min="7" max="7" width="16.85546875" style="21" customWidth="1"/>
    <col min="8" max="8" width="30.28515625" style="23" customWidth="1"/>
    <col min="9" max="9" width="25.140625" style="5" customWidth="1"/>
  </cols>
  <sheetData>
    <row r="1" spans="1:9" s="27" customFormat="1" x14ac:dyDescent="0.25">
      <c r="A1" s="28"/>
      <c r="B1" s="29"/>
      <c r="C1" s="43"/>
      <c r="D1" s="30"/>
      <c r="E1" s="30"/>
      <c r="F1" s="31"/>
      <c r="G1" s="30"/>
      <c r="H1" s="32"/>
      <c r="I1" s="32"/>
    </row>
    <row r="2" spans="1:9" s="33" customFormat="1" ht="21.75" customHeight="1" x14ac:dyDescent="0.25">
      <c r="B2" s="47" t="s">
        <v>15354</v>
      </c>
      <c r="C2" s="47"/>
      <c r="D2" s="47"/>
      <c r="E2" s="47"/>
      <c r="F2" s="47"/>
      <c r="G2" s="47"/>
      <c r="H2" s="47"/>
    </row>
    <row r="3" spans="1:9" s="27" customFormat="1" ht="24.75" customHeight="1" x14ac:dyDescent="0.25">
      <c r="A3" s="28"/>
      <c r="B3" s="29"/>
      <c r="C3" s="43"/>
      <c r="D3" s="30"/>
      <c r="E3" s="30"/>
      <c r="F3" s="31"/>
      <c r="G3" s="30"/>
      <c r="H3" s="32"/>
      <c r="I3" s="32"/>
    </row>
    <row r="4" spans="1:9" s="17" customFormat="1" ht="73.5" customHeight="1" x14ac:dyDescent="0.25">
      <c r="A4" s="12" t="s">
        <v>0</v>
      </c>
      <c r="B4" s="12" t="s">
        <v>1</v>
      </c>
      <c r="C4" s="12" t="s">
        <v>2</v>
      </c>
      <c r="D4" s="13" t="s">
        <v>15355</v>
      </c>
      <c r="E4" s="14" t="s">
        <v>3</v>
      </c>
      <c r="F4" s="15" t="s">
        <v>4</v>
      </c>
      <c r="G4" s="16" t="s">
        <v>5</v>
      </c>
      <c r="H4" s="12" t="s">
        <v>6</v>
      </c>
      <c r="I4" s="16" t="s">
        <v>7</v>
      </c>
    </row>
    <row r="5" spans="1:9" ht="16.149999999999999" customHeight="1" x14ac:dyDescent="0.25">
      <c r="A5" s="18">
        <v>1</v>
      </c>
      <c r="B5" s="18">
        <v>2</v>
      </c>
      <c r="C5" s="18">
        <v>3</v>
      </c>
      <c r="D5" s="10">
        <v>4</v>
      </c>
      <c r="E5" s="11">
        <v>5</v>
      </c>
      <c r="F5" s="11">
        <v>6</v>
      </c>
      <c r="G5" s="11">
        <v>7</v>
      </c>
      <c r="H5" s="9">
        <v>8</v>
      </c>
      <c r="I5" s="11">
        <v>9</v>
      </c>
    </row>
    <row r="6" spans="1:9" x14ac:dyDescent="0.25">
      <c r="A6" s="19">
        <v>1</v>
      </c>
      <c r="B6" s="34">
        <v>2015</v>
      </c>
      <c r="C6" s="44" t="s">
        <v>6278</v>
      </c>
      <c r="D6" s="42">
        <v>50</v>
      </c>
      <c r="E6" s="2">
        <v>3.29</v>
      </c>
      <c r="F6" s="7">
        <v>3.9809000000000001</v>
      </c>
      <c r="G6" s="48" t="s">
        <v>15356</v>
      </c>
      <c r="H6" s="34">
        <v>2015</v>
      </c>
      <c r="I6" s="50" t="s">
        <v>15358</v>
      </c>
    </row>
    <row r="7" spans="1:9" x14ac:dyDescent="0.25">
      <c r="A7" s="19">
        <v>2</v>
      </c>
      <c r="B7" s="34">
        <v>2016</v>
      </c>
      <c r="C7" s="44" t="s">
        <v>6279</v>
      </c>
      <c r="D7" s="42">
        <v>50</v>
      </c>
      <c r="E7" s="3">
        <v>3.29</v>
      </c>
      <c r="F7" s="7">
        <v>3.9809000000000001</v>
      </c>
      <c r="G7" s="48" t="s">
        <v>15356</v>
      </c>
      <c r="H7" s="34">
        <v>2016</v>
      </c>
      <c r="I7" s="51" t="s">
        <v>15358</v>
      </c>
    </row>
    <row r="8" spans="1:9" x14ac:dyDescent="0.25">
      <c r="A8" s="19">
        <v>3</v>
      </c>
      <c r="B8" s="34">
        <v>2017</v>
      </c>
      <c r="C8" s="44" t="s">
        <v>6280</v>
      </c>
      <c r="D8" s="42">
        <v>50</v>
      </c>
      <c r="E8" s="3">
        <v>3.29</v>
      </c>
      <c r="F8" s="7">
        <v>3.9809000000000001</v>
      </c>
      <c r="G8" s="48" t="s">
        <v>15356</v>
      </c>
      <c r="H8" s="34">
        <v>2017</v>
      </c>
      <c r="I8" s="51" t="s">
        <v>15358</v>
      </c>
    </row>
    <row r="9" spans="1:9" x14ac:dyDescent="0.25">
      <c r="A9" s="19">
        <v>4</v>
      </c>
      <c r="B9" s="34">
        <v>2018</v>
      </c>
      <c r="C9" s="44" t="s">
        <v>6281</v>
      </c>
      <c r="D9" s="42">
        <v>50</v>
      </c>
      <c r="E9" s="3">
        <v>3.29</v>
      </c>
      <c r="F9" s="7">
        <v>3.9809000000000001</v>
      </c>
      <c r="G9" s="48" t="s">
        <v>15356</v>
      </c>
      <c r="H9" s="34">
        <v>2018</v>
      </c>
      <c r="I9" s="51" t="s">
        <v>15358</v>
      </c>
    </row>
    <row r="10" spans="1:9" x14ac:dyDescent="0.25">
      <c r="A10" s="19">
        <v>5</v>
      </c>
      <c r="B10" s="34">
        <v>2019</v>
      </c>
      <c r="C10" s="44" t="s">
        <v>6282</v>
      </c>
      <c r="D10" s="42">
        <v>50</v>
      </c>
      <c r="E10" s="3">
        <v>3.29</v>
      </c>
      <c r="F10" s="7">
        <v>3.9809000000000001</v>
      </c>
      <c r="G10" s="48" t="s">
        <v>15356</v>
      </c>
      <c r="H10" s="34">
        <v>2019</v>
      </c>
      <c r="I10" s="51" t="s">
        <v>15358</v>
      </c>
    </row>
    <row r="11" spans="1:9" ht="45" x14ac:dyDescent="0.25">
      <c r="A11" s="19">
        <v>6</v>
      </c>
      <c r="B11" s="34">
        <v>2481</v>
      </c>
      <c r="C11" s="44" t="s">
        <v>6283</v>
      </c>
      <c r="D11" s="42">
        <v>25</v>
      </c>
      <c r="E11" s="3">
        <v>197.55</v>
      </c>
      <c r="F11" s="7">
        <v>239.03550000000001</v>
      </c>
      <c r="G11" s="48" t="s">
        <v>15356</v>
      </c>
      <c r="H11" s="34">
        <v>2481</v>
      </c>
      <c r="I11" s="51" t="s">
        <v>15358</v>
      </c>
    </row>
    <row r="12" spans="1:9" ht="45" x14ac:dyDescent="0.25">
      <c r="A12" s="19">
        <v>7</v>
      </c>
      <c r="B12" s="34">
        <v>2482</v>
      </c>
      <c r="C12" s="44" t="s">
        <v>6284</v>
      </c>
      <c r="D12" s="42">
        <v>25</v>
      </c>
      <c r="E12" s="3">
        <v>201.62</v>
      </c>
      <c r="F12" s="7">
        <v>243.96019999999999</v>
      </c>
      <c r="G12" s="48" t="s">
        <v>15356</v>
      </c>
      <c r="H12" s="34">
        <v>2482</v>
      </c>
      <c r="I12" s="51" t="s">
        <v>15358</v>
      </c>
    </row>
    <row r="13" spans="1:9" ht="45" x14ac:dyDescent="0.25">
      <c r="A13" s="19">
        <v>8</v>
      </c>
      <c r="B13" s="34">
        <v>2483</v>
      </c>
      <c r="C13" s="44" t="s">
        <v>6285</v>
      </c>
      <c r="D13" s="42">
        <v>25</v>
      </c>
      <c r="E13" s="3">
        <v>206.07</v>
      </c>
      <c r="F13" s="7">
        <v>249.34469999999999</v>
      </c>
      <c r="G13" s="48" t="s">
        <v>15356</v>
      </c>
      <c r="H13" s="34">
        <v>2483</v>
      </c>
      <c r="I13" s="51" t="s">
        <v>15358</v>
      </c>
    </row>
    <row r="14" spans="1:9" ht="45" x14ac:dyDescent="0.25">
      <c r="A14" s="19">
        <v>9</v>
      </c>
      <c r="B14" s="34">
        <v>2484</v>
      </c>
      <c r="C14" s="44" t="s">
        <v>6286</v>
      </c>
      <c r="D14" s="42">
        <v>25</v>
      </c>
      <c r="E14" s="3">
        <v>210.53</v>
      </c>
      <c r="F14" s="7">
        <v>254.7413</v>
      </c>
      <c r="G14" s="48" t="s">
        <v>15356</v>
      </c>
      <c r="H14" s="34">
        <v>2484</v>
      </c>
      <c r="I14" s="51" t="s">
        <v>15358</v>
      </c>
    </row>
    <row r="15" spans="1:9" ht="45" x14ac:dyDescent="0.25">
      <c r="A15" s="19">
        <v>10</v>
      </c>
      <c r="B15" s="34">
        <v>2485</v>
      </c>
      <c r="C15" s="44" t="s">
        <v>6287</v>
      </c>
      <c r="D15" s="42">
        <v>25</v>
      </c>
      <c r="E15" s="3">
        <v>215</v>
      </c>
      <c r="F15" s="7">
        <v>260.14999999999998</v>
      </c>
      <c r="G15" s="48" t="s">
        <v>15356</v>
      </c>
      <c r="H15" s="34">
        <v>2485</v>
      </c>
      <c r="I15" s="51" t="s">
        <v>15358</v>
      </c>
    </row>
    <row r="16" spans="1:9" ht="45" x14ac:dyDescent="0.25">
      <c r="A16" s="19">
        <v>11</v>
      </c>
      <c r="B16" s="34">
        <v>2497</v>
      </c>
      <c r="C16" s="44" t="s">
        <v>6288</v>
      </c>
      <c r="D16" s="42">
        <v>1</v>
      </c>
      <c r="E16" s="3">
        <v>19.88</v>
      </c>
      <c r="F16" s="7">
        <v>24.054799999999997</v>
      </c>
      <c r="G16" s="48" t="s">
        <v>15356</v>
      </c>
      <c r="H16" s="34">
        <v>2497</v>
      </c>
      <c r="I16" s="51" t="s">
        <v>15358</v>
      </c>
    </row>
    <row r="17" spans="1:9" x14ac:dyDescent="0.25">
      <c r="A17" s="19">
        <v>12</v>
      </c>
      <c r="B17" s="34">
        <v>2498</v>
      </c>
      <c r="C17" s="44" t="s">
        <v>6289</v>
      </c>
      <c r="D17" s="42">
        <v>1</v>
      </c>
      <c r="E17" s="3">
        <v>12.73</v>
      </c>
      <c r="F17" s="7">
        <v>15.4033</v>
      </c>
      <c r="G17" s="48" t="s">
        <v>15356</v>
      </c>
      <c r="H17" s="34">
        <v>2498</v>
      </c>
      <c r="I17" s="51" t="s">
        <v>15358</v>
      </c>
    </row>
    <row r="18" spans="1:9" x14ac:dyDescent="0.25">
      <c r="A18" s="19">
        <v>13</v>
      </c>
      <c r="B18" s="34">
        <v>2505</v>
      </c>
      <c r="C18" s="44" t="s">
        <v>6290</v>
      </c>
      <c r="D18" s="42">
        <v>1</v>
      </c>
      <c r="E18" s="3">
        <v>12.16</v>
      </c>
      <c r="F18" s="7">
        <v>14.7136</v>
      </c>
      <c r="G18" s="48" t="s">
        <v>15356</v>
      </c>
      <c r="H18" s="34">
        <v>2505</v>
      </c>
      <c r="I18" s="51" t="s">
        <v>15358</v>
      </c>
    </row>
    <row r="19" spans="1:9" ht="45" x14ac:dyDescent="0.25">
      <c r="A19" s="19">
        <v>14</v>
      </c>
      <c r="B19" s="34">
        <v>2506</v>
      </c>
      <c r="C19" s="44" t="s">
        <v>6291</v>
      </c>
      <c r="D19" s="42">
        <v>1</v>
      </c>
      <c r="E19" s="3">
        <v>15.41</v>
      </c>
      <c r="F19" s="7">
        <v>18.646100000000001</v>
      </c>
      <c r="G19" s="48" t="s">
        <v>15356</v>
      </c>
      <c r="H19" s="34">
        <v>2506</v>
      </c>
      <c r="I19" s="51" t="s">
        <v>15358</v>
      </c>
    </row>
    <row r="20" spans="1:9" ht="45" x14ac:dyDescent="0.25">
      <c r="A20" s="19">
        <v>15</v>
      </c>
      <c r="B20" s="34">
        <v>2507</v>
      </c>
      <c r="C20" s="44" t="s">
        <v>6292</v>
      </c>
      <c r="D20" s="42">
        <v>1</v>
      </c>
      <c r="E20" s="3">
        <v>9.36</v>
      </c>
      <c r="F20" s="7">
        <v>11.3256</v>
      </c>
      <c r="G20" s="48" t="s">
        <v>15356</v>
      </c>
      <c r="H20" s="34">
        <v>2507</v>
      </c>
      <c r="I20" s="51" t="s">
        <v>15358</v>
      </c>
    </row>
    <row r="21" spans="1:9" ht="45" x14ac:dyDescent="0.25">
      <c r="A21" s="19">
        <v>16</v>
      </c>
      <c r="B21" s="34">
        <v>2508</v>
      </c>
      <c r="C21" s="44" t="s">
        <v>6293</v>
      </c>
      <c r="D21" s="42">
        <v>1</v>
      </c>
      <c r="E21" s="3">
        <v>14.98</v>
      </c>
      <c r="F21" s="7">
        <v>18.125800000000002</v>
      </c>
      <c r="G21" s="48" t="s">
        <v>15356</v>
      </c>
      <c r="H21" s="34">
        <v>2508</v>
      </c>
      <c r="I21" s="51" t="s">
        <v>15358</v>
      </c>
    </row>
    <row r="22" spans="1:9" ht="45" x14ac:dyDescent="0.25">
      <c r="A22" s="19">
        <v>17</v>
      </c>
      <c r="B22" s="34">
        <v>2509</v>
      </c>
      <c r="C22" s="44" t="s">
        <v>6294</v>
      </c>
      <c r="D22" s="42">
        <v>1</v>
      </c>
      <c r="E22" s="3">
        <v>9.4499999999999993</v>
      </c>
      <c r="F22" s="7">
        <v>11.434499999999998</v>
      </c>
      <c r="G22" s="48" t="s">
        <v>15356</v>
      </c>
      <c r="H22" s="34">
        <v>2509</v>
      </c>
      <c r="I22" s="51" t="s">
        <v>15358</v>
      </c>
    </row>
    <row r="23" spans="1:9" ht="45" x14ac:dyDescent="0.25">
      <c r="A23" s="19">
        <v>18</v>
      </c>
      <c r="B23" s="34">
        <v>2510</v>
      </c>
      <c r="C23" s="44" t="s">
        <v>6295</v>
      </c>
      <c r="D23" s="42">
        <v>1</v>
      </c>
      <c r="E23" s="3">
        <v>15.49</v>
      </c>
      <c r="F23" s="7">
        <v>18.742899999999999</v>
      </c>
      <c r="G23" s="48" t="s">
        <v>15356</v>
      </c>
      <c r="H23" s="34">
        <v>2510</v>
      </c>
      <c r="I23" s="51" t="s">
        <v>15358</v>
      </c>
    </row>
    <row r="24" spans="1:9" x14ac:dyDescent="0.25">
      <c r="A24" s="19">
        <v>19</v>
      </c>
      <c r="B24" s="34">
        <v>2525</v>
      </c>
      <c r="C24" s="44" t="s">
        <v>6296</v>
      </c>
      <c r="D24" s="42">
        <v>1</v>
      </c>
      <c r="E24" s="3">
        <v>13.23</v>
      </c>
      <c r="F24" s="7">
        <v>16.008299999999998</v>
      </c>
      <c r="G24" s="48" t="s">
        <v>15356</v>
      </c>
      <c r="H24" s="34">
        <v>2525</v>
      </c>
      <c r="I24" s="51" t="s">
        <v>15358</v>
      </c>
    </row>
    <row r="25" spans="1:9" ht="30" x14ac:dyDescent="0.25">
      <c r="A25" s="19">
        <v>20</v>
      </c>
      <c r="B25" s="34">
        <v>2551</v>
      </c>
      <c r="C25" s="44" t="s">
        <v>6297</v>
      </c>
      <c r="D25" s="42">
        <v>1</v>
      </c>
      <c r="E25" s="3">
        <v>165.65</v>
      </c>
      <c r="F25" s="7">
        <v>200.4365</v>
      </c>
      <c r="G25" s="48" t="s">
        <v>15356</v>
      </c>
      <c r="H25" s="34">
        <v>2551</v>
      </c>
      <c r="I25" s="51" t="s">
        <v>15358</v>
      </c>
    </row>
    <row r="26" spans="1:9" ht="30" x14ac:dyDescent="0.25">
      <c r="A26" s="19">
        <v>21</v>
      </c>
      <c r="B26" s="34">
        <v>2572</v>
      </c>
      <c r="C26" s="44" t="s">
        <v>6298</v>
      </c>
      <c r="D26" s="42">
        <v>5</v>
      </c>
      <c r="E26" s="3">
        <v>19.98</v>
      </c>
      <c r="F26" s="7">
        <v>24.175799999999999</v>
      </c>
      <c r="G26" s="48" t="s">
        <v>15356</v>
      </c>
      <c r="H26" s="34">
        <v>2572</v>
      </c>
      <c r="I26" s="51" t="s">
        <v>15358</v>
      </c>
    </row>
    <row r="27" spans="1:9" x14ac:dyDescent="0.25">
      <c r="A27" s="19">
        <v>22</v>
      </c>
      <c r="B27" s="34">
        <v>2578</v>
      </c>
      <c r="C27" s="44" t="s">
        <v>6299</v>
      </c>
      <c r="D27" s="42">
        <v>5</v>
      </c>
      <c r="E27" s="3">
        <v>57.25</v>
      </c>
      <c r="F27" s="7">
        <v>69.272499999999994</v>
      </c>
      <c r="G27" s="48" t="s">
        <v>15356</v>
      </c>
      <c r="H27" s="34">
        <v>2578</v>
      </c>
      <c r="I27" s="51" t="s">
        <v>15358</v>
      </c>
    </row>
    <row r="28" spans="1:9" ht="45" x14ac:dyDescent="0.25">
      <c r="A28" s="19">
        <v>23</v>
      </c>
      <c r="B28" s="34">
        <v>2580</v>
      </c>
      <c r="C28" s="44" t="s">
        <v>6300</v>
      </c>
      <c r="D28" s="42">
        <v>25</v>
      </c>
      <c r="E28" s="3">
        <v>14.13</v>
      </c>
      <c r="F28" s="7">
        <v>17.097300000000001</v>
      </c>
      <c r="G28" s="48" t="s">
        <v>15356</v>
      </c>
      <c r="H28" s="34">
        <v>2580</v>
      </c>
      <c r="I28" s="51" t="s">
        <v>15358</v>
      </c>
    </row>
    <row r="29" spans="1:9" ht="45" x14ac:dyDescent="0.25">
      <c r="A29" s="19">
        <v>24</v>
      </c>
      <c r="B29" s="34">
        <v>2592</v>
      </c>
      <c r="C29" s="44" t="s">
        <v>6301</v>
      </c>
      <c r="D29" s="42">
        <v>25</v>
      </c>
      <c r="E29" s="3">
        <v>143.37</v>
      </c>
      <c r="F29" s="7">
        <v>173.4777</v>
      </c>
      <c r="G29" s="48" t="s">
        <v>15356</v>
      </c>
      <c r="H29" s="34">
        <v>2592</v>
      </c>
      <c r="I29" s="51" t="s">
        <v>15358</v>
      </c>
    </row>
    <row r="30" spans="1:9" ht="45" x14ac:dyDescent="0.25">
      <c r="A30" s="19">
        <v>25</v>
      </c>
      <c r="B30" s="34">
        <v>2593</v>
      </c>
      <c r="C30" s="44" t="s">
        <v>6302</v>
      </c>
      <c r="D30" s="42">
        <v>25</v>
      </c>
      <c r="E30" s="3">
        <v>143.37</v>
      </c>
      <c r="F30" s="7">
        <v>173.4777</v>
      </c>
      <c r="G30" s="48" t="s">
        <v>15356</v>
      </c>
      <c r="H30" s="34">
        <v>2593</v>
      </c>
      <c r="I30" s="51" t="s">
        <v>15358</v>
      </c>
    </row>
    <row r="31" spans="1:9" ht="30" x14ac:dyDescent="0.25">
      <c r="A31" s="19">
        <v>26</v>
      </c>
      <c r="B31" s="34">
        <v>2595</v>
      </c>
      <c r="C31" s="44" t="s">
        <v>6303</v>
      </c>
      <c r="D31" s="42">
        <v>25</v>
      </c>
      <c r="E31" s="3">
        <v>43.21</v>
      </c>
      <c r="F31" s="7">
        <v>52.284100000000002</v>
      </c>
      <c r="G31" s="48" t="s">
        <v>15356</v>
      </c>
      <c r="H31" s="34">
        <v>2595</v>
      </c>
      <c r="I31" s="51" t="s">
        <v>15358</v>
      </c>
    </row>
    <row r="32" spans="1:9" ht="30" x14ac:dyDescent="0.25">
      <c r="A32" s="19">
        <v>27</v>
      </c>
      <c r="B32" s="34">
        <v>2797</v>
      </c>
      <c r="C32" s="44" t="s">
        <v>6304</v>
      </c>
      <c r="D32" s="42">
        <v>25</v>
      </c>
      <c r="E32" s="3">
        <v>43.21</v>
      </c>
      <c r="F32" s="7">
        <v>52.284100000000002</v>
      </c>
      <c r="G32" s="48" t="s">
        <v>15356</v>
      </c>
      <c r="H32" s="34">
        <v>2797</v>
      </c>
      <c r="I32" s="51" t="s">
        <v>15358</v>
      </c>
    </row>
    <row r="33" spans="1:9" ht="30" x14ac:dyDescent="0.25">
      <c r="A33" s="19">
        <v>28</v>
      </c>
      <c r="B33" s="34">
        <v>2897</v>
      </c>
      <c r="C33" s="44" t="s">
        <v>6305</v>
      </c>
      <c r="D33" s="42">
        <v>25</v>
      </c>
      <c r="E33" s="3">
        <v>47.05</v>
      </c>
      <c r="F33" s="7">
        <v>56.930499999999995</v>
      </c>
      <c r="G33" s="48" t="s">
        <v>15356</v>
      </c>
      <c r="H33" s="34">
        <v>2897</v>
      </c>
      <c r="I33" s="51" t="s">
        <v>15358</v>
      </c>
    </row>
    <row r="34" spans="1:9" x14ac:dyDescent="0.25">
      <c r="A34" s="19">
        <v>29</v>
      </c>
      <c r="B34" s="34">
        <v>3000</v>
      </c>
      <c r="C34" s="44" t="s">
        <v>6306</v>
      </c>
      <c r="D34" s="42">
        <v>4</v>
      </c>
      <c r="E34" s="3">
        <v>28.64</v>
      </c>
      <c r="F34" s="7">
        <v>34.654400000000003</v>
      </c>
      <c r="G34" s="48" t="s">
        <v>15356</v>
      </c>
      <c r="H34" s="34">
        <v>3000</v>
      </c>
      <c r="I34" s="51" t="s">
        <v>15358</v>
      </c>
    </row>
    <row r="35" spans="1:9" x14ac:dyDescent="0.25">
      <c r="A35" s="19">
        <v>30</v>
      </c>
      <c r="B35" s="34">
        <v>3001</v>
      </c>
      <c r="C35" s="44" t="s">
        <v>6307</v>
      </c>
      <c r="D35" s="42">
        <v>4</v>
      </c>
      <c r="E35" s="3">
        <v>31.76</v>
      </c>
      <c r="F35" s="7">
        <v>38.429600000000001</v>
      </c>
      <c r="G35" s="48" t="s">
        <v>15356</v>
      </c>
      <c r="H35" s="34">
        <v>3001</v>
      </c>
      <c r="I35" s="51" t="s">
        <v>15358</v>
      </c>
    </row>
    <row r="36" spans="1:9" x14ac:dyDescent="0.25">
      <c r="A36" s="19">
        <v>31</v>
      </c>
      <c r="B36" s="34">
        <v>3003</v>
      </c>
      <c r="C36" s="44" t="s">
        <v>6308</v>
      </c>
      <c r="D36" s="42">
        <v>1</v>
      </c>
      <c r="E36" s="3">
        <v>2.02</v>
      </c>
      <c r="F36" s="7">
        <v>2.4441999999999999</v>
      </c>
      <c r="G36" s="48" t="s">
        <v>15356</v>
      </c>
      <c r="H36" s="34">
        <v>3003</v>
      </c>
      <c r="I36" s="51" t="s">
        <v>15358</v>
      </c>
    </row>
    <row r="37" spans="1:9" x14ac:dyDescent="0.25">
      <c r="A37" s="19">
        <v>32</v>
      </c>
      <c r="B37" s="34">
        <v>3004</v>
      </c>
      <c r="C37" s="44" t="s">
        <v>6309</v>
      </c>
      <c r="D37" s="42">
        <v>1</v>
      </c>
      <c r="E37" s="3">
        <v>2.02</v>
      </c>
      <c r="F37" s="7">
        <v>2.4441999999999999</v>
      </c>
      <c r="G37" s="48" t="s">
        <v>15356</v>
      </c>
      <c r="H37" s="34">
        <v>3004</v>
      </c>
      <c r="I37" s="51" t="s">
        <v>15358</v>
      </c>
    </row>
    <row r="38" spans="1:9" x14ac:dyDescent="0.25">
      <c r="A38" s="19">
        <v>33</v>
      </c>
      <c r="B38" s="34">
        <v>3005</v>
      </c>
      <c r="C38" s="44" t="s">
        <v>6310</v>
      </c>
      <c r="D38" s="42">
        <v>1</v>
      </c>
      <c r="E38" s="3">
        <v>2.02</v>
      </c>
      <c r="F38" s="7">
        <v>2.4441999999999999</v>
      </c>
      <c r="G38" s="48" t="s">
        <v>15356</v>
      </c>
      <c r="H38" s="34">
        <v>3005</v>
      </c>
      <c r="I38" s="51" t="s">
        <v>15358</v>
      </c>
    </row>
    <row r="39" spans="1:9" x14ac:dyDescent="0.25">
      <c r="A39" s="19">
        <v>34</v>
      </c>
      <c r="B39" s="34">
        <v>3006</v>
      </c>
      <c r="C39" s="44" t="s">
        <v>6311</v>
      </c>
      <c r="D39" s="42">
        <v>1</v>
      </c>
      <c r="E39" s="3">
        <v>2.02</v>
      </c>
      <c r="F39" s="7">
        <v>2.4441999999999999</v>
      </c>
      <c r="G39" s="48" t="s">
        <v>15356</v>
      </c>
      <c r="H39" s="34">
        <v>3006</v>
      </c>
      <c r="I39" s="51" t="s">
        <v>15358</v>
      </c>
    </row>
    <row r="40" spans="1:9" x14ac:dyDescent="0.25">
      <c r="A40" s="19">
        <v>35</v>
      </c>
      <c r="B40" s="34">
        <v>3007</v>
      </c>
      <c r="C40" s="44" t="s">
        <v>6312</v>
      </c>
      <c r="D40" s="42">
        <v>1</v>
      </c>
      <c r="E40" s="3">
        <v>2.02</v>
      </c>
      <c r="F40" s="7">
        <v>2.4441999999999999</v>
      </c>
      <c r="G40" s="48" t="s">
        <v>15356</v>
      </c>
      <c r="H40" s="34">
        <v>3007</v>
      </c>
      <c r="I40" s="51" t="s">
        <v>15358</v>
      </c>
    </row>
    <row r="41" spans="1:9" x14ac:dyDescent="0.25">
      <c r="A41" s="19">
        <v>36</v>
      </c>
      <c r="B41" s="34">
        <v>3008</v>
      </c>
      <c r="C41" s="44" t="s">
        <v>6313</v>
      </c>
      <c r="D41" s="42">
        <v>1</v>
      </c>
      <c r="E41" s="3">
        <v>2.13</v>
      </c>
      <c r="F41" s="7">
        <v>2.5772999999999997</v>
      </c>
      <c r="G41" s="48" t="s">
        <v>15356</v>
      </c>
      <c r="H41" s="34">
        <v>3008</v>
      </c>
      <c r="I41" s="51" t="s">
        <v>15358</v>
      </c>
    </row>
    <row r="42" spans="1:9" x14ac:dyDescent="0.25">
      <c r="A42" s="19">
        <v>37</v>
      </c>
      <c r="B42" s="34">
        <v>3010</v>
      </c>
      <c r="C42" s="44" t="s">
        <v>6314</v>
      </c>
      <c r="D42" s="42">
        <v>1</v>
      </c>
      <c r="E42" s="3">
        <v>2.3199999999999998</v>
      </c>
      <c r="F42" s="7">
        <v>2.8071999999999999</v>
      </c>
      <c r="G42" s="48" t="s">
        <v>15356</v>
      </c>
      <c r="H42" s="34">
        <v>3010</v>
      </c>
      <c r="I42" s="51" t="s">
        <v>15358</v>
      </c>
    </row>
    <row r="43" spans="1:9" x14ac:dyDescent="0.25">
      <c r="A43" s="19">
        <v>38</v>
      </c>
      <c r="B43" s="34">
        <v>3011</v>
      </c>
      <c r="C43" s="44" t="s">
        <v>6315</v>
      </c>
      <c r="D43" s="42">
        <v>1</v>
      </c>
      <c r="E43" s="3">
        <v>3</v>
      </c>
      <c r="F43" s="7">
        <v>3.63</v>
      </c>
      <c r="G43" s="48" t="s">
        <v>15356</v>
      </c>
      <c r="H43" s="34">
        <v>3011</v>
      </c>
      <c r="I43" s="51" t="s">
        <v>15358</v>
      </c>
    </row>
    <row r="44" spans="1:9" ht="30" x14ac:dyDescent="0.25">
      <c r="A44" s="19">
        <v>39</v>
      </c>
      <c r="B44" s="34">
        <v>3012</v>
      </c>
      <c r="C44" s="44" t="s">
        <v>6316</v>
      </c>
      <c r="D44" s="42">
        <v>1</v>
      </c>
      <c r="E44" s="3">
        <v>2.2400000000000002</v>
      </c>
      <c r="F44" s="7">
        <v>2.7104000000000004</v>
      </c>
      <c r="G44" s="48" t="s">
        <v>15356</v>
      </c>
      <c r="H44" s="34">
        <v>3012</v>
      </c>
      <c r="I44" s="51" t="s">
        <v>15358</v>
      </c>
    </row>
    <row r="45" spans="1:9" x14ac:dyDescent="0.25">
      <c r="A45" s="19">
        <v>40</v>
      </c>
      <c r="B45" s="34">
        <v>3013</v>
      </c>
      <c r="C45" s="44" t="s">
        <v>6317</v>
      </c>
      <c r="D45" s="42">
        <v>1</v>
      </c>
      <c r="E45" s="3">
        <v>2.2400000000000002</v>
      </c>
      <c r="F45" s="7">
        <v>2.7104000000000004</v>
      </c>
      <c r="G45" s="48" t="s">
        <v>15356</v>
      </c>
      <c r="H45" s="34">
        <v>3013</v>
      </c>
      <c r="I45" s="51" t="s">
        <v>15358</v>
      </c>
    </row>
    <row r="46" spans="1:9" x14ac:dyDescent="0.25">
      <c r="A46" s="19">
        <v>41</v>
      </c>
      <c r="B46" s="34">
        <v>3055</v>
      </c>
      <c r="C46" s="44" t="s">
        <v>6318</v>
      </c>
      <c r="D46" s="42">
        <v>20</v>
      </c>
      <c r="E46" s="3">
        <v>21.51</v>
      </c>
      <c r="F46" s="7">
        <v>26.027100000000001</v>
      </c>
      <c r="G46" s="48" t="s">
        <v>15356</v>
      </c>
      <c r="H46" s="34">
        <v>3055</v>
      </c>
      <c r="I46" s="51" t="s">
        <v>15358</v>
      </c>
    </row>
    <row r="47" spans="1:9" x14ac:dyDescent="0.25">
      <c r="A47" s="19">
        <v>42</v>
      </c>
      <c r="B47" s="34">
        <v>3056</v>
      </c>
      <c r="C47" s="44" t="s">
        <v>6319</v>
      </c>
      <c r="D47" s="42">
        <v>10</v>
      </c>
      <c r="E47" s="3">
        <v>14.06</v>
      </c>
      <c r="F47" s="7">
        <v>17.012599999999999</v>
      </c>
      <c r="G47" s="48" t="s">
        <v>15356</v>
      </c>
      <c r="H47" s="34">
        <v>3056</v>
      </c>
      <c r="I47" s="51" t="s">
        <v>15358</v>
      </c>
    </row>
    <row r="48" spans="1:9" x14ac:dyDescent="0.25">
      <c r="A48" s="19">
        <v>43</v>
      </c>
      <c r="B48" s="34">
        <v>3069</v>
      </c>
      <c r="C48" s="44" t="s">
        <v>6320</v>
      </c>
      <c r="D48" s="42">
        <v>10</v>
      </c>
      <c r="E48" s="3">
        <v>67.739999999999995</v>
      </c>
      <c r="F48" s="7">
        <v>81.965399999999988</v>
      </c>
      <c r="G48" s="48" t="s">
        <v>15356</v>
      </c>
      <c r="H48" s="34">
        <v>3069</v>
      </c>
      <c r="I48" s="51" t="s">
        <v>15358</v>
      </c>
    </row>
    <row r="49" spans="1:9" ht="30" x14ac:dyDescent="0.25">
      <c r="A49" s="19">
        <v>44</v>
      </c>
      <c r="B49" s="34">
        <v>3073</v>
      </c>
      <c r="C49" s="44" t="s">
        <v>6321</v>
      </c>
      <c r="D49" s="42">
        <v>6</v>
      </c>
      <c r="E49" s="3">
        <v>43.88</v>
      </c>
      <c r="F49" s="7">
        <v>53.094799999999999</v>
      </c>
      <c r="G49" s="48" t="s">
        <v>15356</v>
      </c>
      <c r="H49" s="34">
        <v>3073</v>
      </c>
      <c r="I49" s="51" t="s">
        <v>15358</v>
      </c>
    </row>
    <row r="50" spans="1:9" ht="30" x14ac:dyDescent="0.25">
      <c r="A50" s="19">
        <v>45</v>
      </c>
      <c r="B50" s="34">
        <v>3080</v>
      </c>
      <c r="C50" s="44" t="s">
        <v>6322</v>
      </c>
      <c r="D50" s="42">
        <v>25</v>
      </c>
      <c r="E50" s="3">
        <v>64.19</v>
      </c>
      <c r="F50" s="7">
        <v>77.669899999999998</v>
      </c>
      <c r="G50" s="48" t="s">
        <v>15356</v>
      </c>
      <c r="H50" s="34">
        <v>3080</v>
      </c>
      <c r="I50" s="51" t="s">
        <v>15358</v>
      </c>
    </row>
    <row r="51" spans="1:9" x14ac:dyDescent="0.25">
      <c r="A51" s="19">
        <v>46</v>
      </c>
      <c r="B51" s="34">
        <v>3081</v>
      </c>
      <c r="C51" s="44" t="s">
        <v>6323</v>
      </c>
      <c r="D51" s="42">
        <v>1</v>
      </c>
      <c r="E51" s="3">
        <v>1640.12</v>
      </c>
      <c r="F51" s="7">
        <v>1984.5451999999998</v>
      </c>
      <c r="G51" s="48" t="s">
        <v>15356</v>
      </c>
      <c r="H51" s="34">
        <v>3081</v>
      </c>
      <c r="I51" s="51" t="s">
        <v>15358</v>
      </c>
    </row>
    <row r="52" spans="1:9" ht="45" x14ac:dyDescent="0.25">
      <c r="A52" s="19">
        <v>47</v>
      </c>
      <c r="B52" s="34">
        <v>3083</v>
      </c>
      <c r="C52" s="44" t="s">
        <v>6324</v>
      </c>
      <c r="D52" s="42">
        <v>1</v>
      </c>
      <c r="E52" s="3">
        <v>4.99</v>
      </c>
      <c r="F52" s="7">
        <v>6.0379000000000005</v>
      </c>
      <c r="G52" s="48" t="s">
        <v>15356</v>
      </c>
      <c r="H52" s="34">
        <v>3083</v>
      </c>
      <c r="I52" s="51" t="s">
        <v>15358</v>
      </c>
    </row>
    <row r="53" spans="1:9" ht="45" x14ac:dyDescent="0.25">
      <c r="A53" s="19">
        <v>48</v>
      </c>
      <c r="B53" s="34">
        <v>3085</v>
      </c>
      <c r="C53" s="44" t="s">
        <v>6325</v>
      </c>
      <c r="D53" s="42">
        <v>25</v>
      </c>
      <c r="E53" s="3">
        <v>114.66</v>
      </c>
      <c r="F53" s="7">
        <v>138.73859999999999</v>
      </c>
      <c r="G53" s="48" t="s">
        <v>15356</v>
      </c>
      <c r="H53" s="34">
        <v>3085</v>
      </c>
      <c r="I53" s="51" t="s">
        <v>15358</v>
      </c>
    </row>
    <row r="54" spans="1:9" ht="30" x14ac:dyDescent="0.25">
      <c r="A54" s="19">
        <v>49</v>
      </c>
      <c r="B54" s="34">
        <v>3089</v>
      </c>
      <c r="C54" s="44" t="s">
        <v>6326</v>
      </c>
      <c r="D54" s="42">
        <v>25</v>
      </c>
      <c r="E54" s="3">
        <v>338.78</v>
      </c>
      <c r="F54" s="7">
        <v>409.92379999999997</v>
      </c>
      <c r="G54" s="48" t="s">
        <v>15356</v>
      </c>
      <c r="H54" s="34">
        <v>3089</v>
      </c>
      <c r="I54" s="51" t="s">
        <v>15358</v>
      </c>
    </row>
    <row r="55" spans="1:9" ht="30" x14ac:dyDescent="0.25">
      <c r="A55" s="19">
        <v>50</v>
      </c>
      <c r="B55" s="34">
        <v>3090</v>
      </c>
      <c r="C55" s="44" t="s">
        <v>6327</v>
      </c>
      <c r="D55" s="42">
        <v>25</v>
      </c>
      <c r="E55" s="3">
        <v>300.74</v>
      </c>
      <c r="F55" s="7">
        <v>363.8954</v>
      </c>
      <c r="G55" s="48" t="s">
        <v>15356</v>
      </c>
      <c r="H55" s="34">
        <v>3090</v>
      </c>
      <c r="I55" s="51" t="s">
        <v>15358</v>
      </c>
    </row>
    <row r="56" spans="1:9" ht="30" x14ac:dyDescent="0.25">
      <c r="A56" s="19">
        <v>51</v>
      </c>
      <c r="B56" s="34">
        <v>3098</v>
      </c>
      <c r="C56" s="44" t="s">
        <v>6328</v>
      </c>
      <c r="D56" s="42">
        <v>25</v>
      </c>
      <c r="E56" s="3">
        <v>50.12</v>
      </c>
      <c r="F56" s="7">
        <v>60.645199999999996</v>
      </c>
      <c r="G56" s="48" t="s">
        <v>15356</v>
      </c>
      <c r="H56" s="34">
        <v>3098</v>
      </c>
      <c r="I56" s="51" t="s">
        <v>15358</v>
      </c>
    </row>
    <row r="57" spans="1:9" ht="30" x14ac:dyDescent="0.25">
      <c r="A57" s="19">
        <v>52</v>
      </c>
      <c r="B57" s="34">
        <v>3099</v>
      </c>
      <c r="C57" s="44" t="s">
        <v>6329</v>
      </c>
      <c r="D57" s="42">
        <v>25</v>
      </c>
      <c r="E57" s="3">
        <v>51.28</v>
      </c>
      <c r="F57" s="7">
        <v>62.0488</v>
      </c>
      <c r="G57" s="48" t="s">
        <v>15356</v>
      </c>
      <c r="H57" s="34">
        <v>3099</v>
      </c>
      <c r="I57" s="51" t="s">
        <v>15358</v>
      </c>
    </row>
    <row r="58" spans="1:9" x14ac:dyDescent="0.25">
      <c r="A58" s="19">
        <v>53</v>
      </c>
      <c r="B58" s="34">
        <v>3150</v>
      </c>
      <c r="C58" s="44" t="s">
        <v>6330</v>
      </c>
      <c r="D58" s="42">
        <v>5</v>
      </c>
      <c r="E58" s="3">
        <v>17.559999999999999</v>
      </c>
      <c r="F58" s="7">
        <v>21.247599999999998</v>
      </c>
      <c r="G58" s="48" t="s">
        <v>15356</v>
      </c>
      <c r="H58" s="34">
        <v>3150</v>
      </c>
      <c r="I58" s="51" t="s">
        <v>15358</v>
      </c>
    </row>
    <row r="59" spans="1:9" x14ac:dyDescent="0.25">
      <c r="A59" s="19">
        <v>54</v>
      </c>
      <c r="B59" s="34">
        <v>3151</v>
      </c>
      <c r="C59" s="44" t="s">
        <v>6331</v>
      </c>
      <c r="D59" s="42">
        <v>5</v>
      </c>
      <c r="E59" s="3">
        <v>19.88</v>
      </c>
      <c r="F59" s="7">
        <v>24.054799999999997</v>
      </c>
      <c r="G59" s="48" t="s">
        <v>15356</v>
      </c>
      <c r="H59" s="34">
        <v>3151</v>
      </c>
      <c r="I59" s="51" t="s">
        <v>15358</v>
      </c>
    </row>
    <row r="60" spans="1:9" x14ac:dyDescent="0.25">
      <c r="A60" s="19">
        <v>55</v>
      </c>
      <c r="B60" s="34">
        <v>3152</v>
      </c>
      <c r="C60" s="44" t="s">
        <v>6332</v>
      </c>
      <c r="D60" s="42">
        <v>1</v>
      </c>
      <c r="E60" s="3">
        <v>84.49</v>
      </c>
      <c r="F60" s="7">
        <v>102.23289999999999</v>
      </c>
      <c r="G60" s="48" t="s">
        <v>15356</v>
      </c>
      <c r="H60" s="34">
        <v>3152</v>
      </c>
      <c r="I60" s="51" t="s">
        <v>15358</v>
      </c>
    </row>
    <row r="61" spans="1:9" x14ac:dyDescent="0.25">
      <c r="A61" s="19">
        <v>56</v>
      </c>
      <c r="B61" s="34">
        <v>3153</v>
      </c>
      <c r="C61" s="44" t="s">
        <v>6333</v>
      </c>
      <c r="D61" s="42">
        <v>1</v>
      </c>
      <c r="E61" s="3">
        <v>87.9</v>
      </c>
      <c r="F61" s="7">
        <v>106.35900000000001</v>
      </c>
      <c r="G61" s="48" t="s">
        <v>15356</v>
      </c>
      <c r="H61" s="34">
        <v>3153</v>
      </c>
      <c r="I61" s="51" t="s">
        <v>15358</v>
      </c>
    </row>
    <row r="62" spans="1:9" ht="30" x14ac:dyDescent="0.25">
      <c r="A62" s="19">
        <v>57</v>
      </c>
      <c r="B62" s="34">
        <v>3206</v>
      </c>
      <c r="C62" s="44" t="s">
        <v>6334</v>
      </c>
      <c r="D62" s="42">
        <v>500</v>
      </c>
      <c r="E62" s="3">
        <v>35.06</v>
      </c>
      <c r="F62" s="7">
        <v>42.422600000000003</v>
      </c>
      <c r="G62" s="48" t="s">
        <v>15356</v>
      </c>
      <c r="H62" s="34">
        <v>3206</v>
      </c>
      <c r="I62" s="51" t="s">
        <v>15358</v>
      </c>
    </row>
    <row r="63" spans="1:9" ht="30" x14ac:dyDescent="0.25">
      <c r="A63" s="19">
        <v>58</v>
      </c>
      <c r="B63" s="34">
        <v>3207</v>
      </c>
      <c r="C63" s="44" t="s">
        <v>6335</v>
      </c>
      <c r="D63" s="42">
        <v>250</v>
      </c>
      <c r="E63" s="3">
        <v>29.43</v>
      </c>
      <c r="F63" s="7">
        <v>35.610299999999995</v>
      </c>
      <c r="G63" s="48" t="s">
        <v>15356</v>
      </c>
      <c r="H63" s="34">
        <v>3207</v>
      </c>
      <c r="I63" s="51" t="s">
        <v>15358</v>
      </c>
    </row>
    <row r="64" spans="1:9" x14ac:dyDescent="0.25">
      <c r="A64" s="19">
        <v>59</v>
      </c>
      <c r="B64" s="34">
        <v>3208</v>
      </c>
      <c r="C64" s="44" t="s">
        <v>6336</v>
      </c>
      <c r="D64" s="42">
        <v>500</v>
      </c>
      <c r="E64" s="3">
        <v>39.76</v>
      </c>
      <c r="F64" s="7">
        <v>48.109599999999993</v>
      </c>
      <c r="G64" s="48" t="s">
        <v>15356</v>
      </c>
      <c r="H64" s="34">
        <v>3208</v>
      </c>
      <c r="I64" s="51" t="s">
        <v>15358</v>
      </c>
    </row>
    <row r="65" spans="1:9" x14ac:dyDescent="0.25">
      <c r="A65" s="19">
        <v>60</v>
      </c>
      <c r="B65" s="34">
        <v>3209</v>
      </c>
      <c r="C65" s="44" t="s">
        <v>6337</v>
      </c>
      <c r="D65" s="42">
        <v>200</v>
      </c>
      <c r="E65" s="3">
        <v>15.9</v>
      </c>
      <c r="F65" s="7">
        <v>19.239000000000001</v>
      </c>
      <c r="G65" s="48" t="s">
        <v>15356</v>
      </c>
      <c r="H65" s="34">
        <v>3209</v>
      </c>
      <c r="I65" s="51" t="s">
        <v>15358</v>
      </c>
    </row>
    <row r="66" spans="1:9" x14ac:dyDescent="0.25">
      <c r="A66" s="19">
        <v>61</v>
      </c>
      <c r="B66" s="34">
        <v>3213</v>
      </c>
      <c r="C66" s="44" t="s">
        <v>6338</v>
      </c>
      <c r="D66" s="42">
        <v>500</v>
      </c>
      <c r="E66" s="3">
        <v>33.68</v>
      </c>
      <c r="F66" s="7">
        <v>40.752800000000001</v>
      </c>
      <c r="G66" s="48" t="s">
        <v>15356</v>
      </c>
      <c r="H66" s="34">
        <v>3213</v>
      </c>
      <c r="I66" s="51" t="s">
        <v>15358</v>
      </c>
    </row>
    <row r="67" spans="1:9" x14ac:dyDescent="0.25">
      <c r="A67" s="19">
        <v>62</v>
      </c>
      <c r="B67" s="34">
        <v>3260</v>
      </c>
      <c r="C67" s="44" t="s">
        <v>6339</v>
      </c>
      <c r="D67" s="42">
        <v>20</v>
      </c>
      <c r="E67" s="3">
        <v>30.99</v>
      </c>
      <c r="F67" s="7">
        <v>37.497899999999994</v>
      </c>
      <c r="G67" s="48" t="s">
        <v>15356</v>
      </c>
      <c r="H67" s="34">
        <v>3260</v>
      </c>
      <c r="I67" s="51" t="s">
        <v>15358</v>
      </c>
    </row>
    <row r="68" spans="1:9" ht="30" x14ac:dyDescent="0.25">
      <c r="A68" s="19">
        <v>63</v>
      </c>
      <c r="B68" s="34">
        <v>3261</v>
      </c>
      <c r="C68" s="44" t="s">
        <v>6340</v>
      </c>
      <c r="D68" s="42">
        <v>5</v>
      </c>
      <c r="E68" s="3">
        <v>107.4</v>
      </c>
      <c r="F68" s="7">
        <v>129.95400000000001</v>
      </c>
      <c r="G68" s="48" t="s">
        <v>15356</v>
      </c>
      <c r="H68" s="34">
        <v>3261</v>
      </c>
      <c r="I68" s="51" t="s">
        <v>15358</v>
      </c>
    </row>
    <row r="69" spans="1:9" ht="30" x14ac:dyDescent="0.25">
      <c r="A69" s="19">
        <v>64</v>
      </c>
      <c r="B69" s="34">
        <v>3262</v>
      </c>
      <c r="C69" s="44" t="s">
        <v>6341</v>
      </c>
      <c r="D69" s="42">
        <v>5</v>
      </c>
      <c r="E69" s="3">
        <v>127.96</v>
      </c>
      <c r="F69" s="7">
        <v>154.83159999999998</v>
      </c>
      <c r="G69" s="48" t="s">
        <v>15356</v>
      </c>
      <c r="H69" s="34">
        <v>3262</v>
      </c>
      <c r="I69" s="51" t="s">
        <v>15358</v>
      </c>
    </row>
    <row r="70" spans="1:9" ht="30" x14ac:dyDescent="0.25">
      <c r="A70" s="19">
        <v>65</v>
      </c>
      <c r="B70" s="34">
        <v>3268</v>
      </c>
      <c r="C70" s="44" t="s">
        <v>6342</v>
      </c>
      <c r="D70" s="42">
        <v>1</v>
      </c>
      <c r="E70" s="3">
        <v>42.3</v>
      </c>
      <c r="F70" s="7">
        <v>51.182999999999993</v>
      </c>
      <c r="G70" s="48" t="s">
        <v>15356</v>
      </c>
      <c r="H70" s="34">
        <v>3268</v>
      </c>
      <c r="I70" s="51" t="s">
        <v>15358</v>
      </c>
    </row>
    <row r="71" spans="1:9" ht="30" x14ac:dyDescent="0.25">
      <c r="A71" s="19">
        <v>66</v>
      </c>
      <c r="B71" s="34">
        <v>3269</v>
      </c>
      <c r="C71" s="44" t="s">
        <v>6343</v>
      </c>
      <c r="D71" s="42">
        <v>1</v>
      </c>
      <c r="E71" s="3">
        <v>75.069999999999993</v>
      </c>
      <c r="F71" s="7">
        <v>90.834699999999984</v>
      </c>
      <c r="G71" s="48" t="s">
        <v>15356</v>
      </c>
      <c r="H71" s="34">
        <v>3269</v>
      </c>
      <c r="I71" s="51" t="s">
        <v>15358</v>
      </c>
    </row>
    <row r="72" spans="1:9" ht="30" x14ac:dyDescent="0.25">
      <c r="A72" s="19">
        <v>67</v>
      </c>
      <c r="B72" s="34">
        <v>3270</v>
      </c>
      <c r="C72" s="44" t="s">
        <v>6344</v>
      </c>
      <c r="D72" s="42">
        <v>1</v>
      </c>
      <c r="E72" s="3">
        <v>187.29</v>
      </c>
      <c r="F72" s="7">
        <v>226.62089999999998</v>
      </c>
      <c r="G72" s="48" t="s">
        <v>15356</v>
      </c>
      <c r="H72" s="34">
        <v>3270</v>
      </c>
      <c r="I72" s="51" t="s">
        <v>15358</v>
      </c>
    </row>
    <row r="73" spans="1:9" ht="30" x14ac:dyDescent="0.25">
      <c r="A73" s="19">
        <v>68</v>
      </c>
      <c r="B73" s="34">
        <v>3271</v>
      </c>
      <c r="C73" s="44" t="s">
        <v>6345</v>
      </c>
      <c r="D73" s="42">
        <v>1</v>
      </c>
      <c r="E73" s="3">
        <v>178.17</v>
      </c>
      <c r="F73" s="7">
        <v>215.58569999999997</v>
      </c>
      <c r="G73" s="48" t="s">
        <v>15356</v>
      </c>
      <c r="H73" s="34">
        <v>3271</v>
      </c>
      <c r="I73" s="51" t="s">
        <v>15358</v>
      </c>
    </row>
    <row r="74" spans="1:9" ht="30" x14ac:dyDescent="0.25">
      <c r="A74" s="19">
        <v>69</v>
      </c>
      <c r="B74" s="34">
        <v>3272</v>
      </c>
      <c r="C74" s="44" t="s">
        <v>6346</v>
      </c>
      <c r="D74" s="42">
        <v>1</v>
      </c>
      <c r="E74" s="3">
        <v>1312.17</v>
      </c>
      <c r="F74" s="7">
        <v>1587.7257</v>
      </c>
      <c r="G74" s="48" t="s">
        <v>15356</v>
      </c>
      <c r="H74" s="34">
        <v>3272</v>
      </c>
      <c r="I74" s="51" t="s">
        <v>15358</v>
      </c>
    </row>
    <row r="75" spans="1:9" x14ac:dyDescent="0.25">
      <c r="A75" s="19">
        <v>70</v>
      </c>
      <c r="B75" s="34">
        <v>3275</v>
      </c>
      <c r="C75" s="44" t="s">
        <v>6347</v>
      </c>
      <c r="D75" s="42">
        <v>5</v>
      </c>
      <c r="E75" s="3">
        <v>11.32</v>
      </c>
      <c r="F75" s="7">
        <v>13.6972</v>
      </c>
      <c r="G75" s="48" t="s">
        <v>15356</v>
      </c>
      <c r="H75" s="34">
        <v>3275</v>
      </c>
      <c r="I75" s="51" t="s">
        <v>15358</v>
      </c>
    </row>
    <row r="76" spans="1:9" x14ac:dyDescent="0.25">
      <c r="A76" s="19">
        <v>71</v>
      </c>
      <c r="B76" s="34">
        <v>3276</v>
      </c>
      <c r="C76" s="44" t="s">
        <v>6348</v>
      </c>
      <c r="D76" s="42">
        <v>5</v>
      </c>
      <c r="E76" s="3">
        <v>14.4</v>
      </c>
      <c r="F76" s="7">
        <v>17.423999999999999</v>
      </c>
      <c r="G76" s="48" t="s">
        <v>15356</v>
      </c>
      <c r="H76" s="34">
        <v>3276</v>
      </c>
      <c r="I76" s="51" t="s">
        <v>15358</v>
      </c>
    </row>
    <row r="77" spans="1:9" ht="30" x14ac:dyDescent="0.25">
      <c r="A77" s="19">
        <v>72</v>
      </c>
      <c r="B77" s="34">
        <v>3281</v>
      </c>
      <c r="C77" s="44" t="s">
        <v>6349</v>
      </c>
      <c r="D77" s="42">
        <v>1</v>
      </c>
      <c r="E77" s="3">
        <v>85.02</v>
      </c>
      <c r="F77" s="7">
        <v>102.87419999999999</v>
      </c>
      <c r="G77" s="48" t="s">
        <v>15356</v>
      </c>
      <c r="H77" s="34">
        <v>3281</v>
      </c>
      <c r="I77" s="51" t="s">
        <v>15358</v>
      </c>
    </row>
    <row r="78" spans="1:9" ht="30" x14ac:dyDescent="0.25">
      <c r="A78" s="19">
        <v>73</v>
      </c>
      <c r="B78" s="34">
        <v>3282</v>
      </c>
      <c r="C78" s="44" t="s">
        <v>6350</v>
      </c>
      <c r="D78" s="42">
        <v>1</v>
      </c>
      <c r="E78" s="3">
        <v>46.14</v>
      </c>
      <c r="F78" s="7">
        <v>55.8294</v>
      </c>
      <c r="G78" s="48" t="s">
        <v>15356</v>
      </c>
      <c r="H78" s="34">
        <v>3282</v>
      </c>
      <c r="I78" s="51" t="s">
        <v>15358</v>
      </c>
    </row>
    <row r="79" spans="1:9" ht="30" x14ac:dyDescent="0.25">
      <c r="A79" s="19">
        <v>74</v>
      </c>
      <c r="B79" s="34">
        <v>3283</v>
      </c>
      <c r="C79" s="44" t="s">
        <v>6351</v>
      </c>
      <c r="D79" s="42">
        <v>1</v>
      </c>
      <c r="E79" s="3">
        <v>53.56</v>
      </c>
      <c r="F79" s="7">
        <v>64.807600000000008</v>
      </c>
      <c r="G79" s="48" t="s">
        <v>15356</v>
      </c>
      <c r="H79" s="34">
        <v>3283</v>
      </c>
      <c r="I79" s="51" t="s">
        <v>15358</v>
      </c>
    </row>
    <row r="80" spans="1:9" ht="30" x14ac:dyDescent="0.25">
      <c r="A80" s="19">
        <v>75</v>
      </c>
      <c r="B80" s="34">
        <v>3284</v>
      </c>
      <c r="C80" s="44" t="s">
        <v>6352</v>
      </c>
      <c r="D80" s="42">
        <v>1</v>
      </c>
      <c r="E80" s="3">
        <v>99.65</v>
      </c>
      <c r="F80" s="7">
        <v>120.57650000000001</v>
      </c>
      <c r="G80" s="48" t="s">
        <v>15356</v>
      </c>
      <c r="H80" s="34">
        <v>3284</v>
      </c>
      <c r="I80" s="51" t="s">
        <v>15358</v>
      </c>
    </row>
    <row r="81" spans="1:9" x14ac:dyDescent="0.25">
      <c r="A81" s="19">
        <v>76</v>
      </c>
      <c r="B81" s="34">
        <v>3286</v>
      </c>
      <c r="C81" s="44" t="s">
        <v>6353</v>
      </c>
      <c r="D81" s="42">
        <v>1</v>
      </c>
      <c r="E81" s="3">
        <v>3937.95</v>
      </c>
      <c r="F81" s="7">
        <v>4764.9195</v>
      </c>
      <c r="G81" s="48" t="s">
        <v>15356</v>
      </c>
      <c r="H81" s="34">
        <v>3286</v>
      </c>
      <c r="I81" s="51" t="s">
        <v>15358</v>
      </c>
    </row>
    <row r="82" spans="1:9" x14ac:dyDescent="0.25">
      <c r="A82" s="19">
        <v>77</v>
      </c>
      <c r="B82" s="34">
        <v>3287</v>
      </c>
      <c r="C82" s="44" t="s">
        <v>6354</v>
      </c>
      <c r="D82" s="42">
        <v>1</v>
      </c>
      <c r="E82" s="3">
        <v>203.5</v>
      </c>
      <c r="F82" s="7">
        <v>246.23499999999999</v>
      </c>
      <c r="G82" s="48" t="s">
        <v>15356</v>
      </c>
      <c r="H82" s="34">
        <v>3287</v>
      </c>
      <c r="I82" s="51" t="s">
        <v>15358</v>
      </c>
    </row>
    <row r="83" spans="1:9" ht="45" x14ac:dyDescent="0.25">
      <c r="A83" s="19">
        <v>78</v>
      </c>
      <c r="B83" s="34">
        <v>3289</v>
      </c>
      <c r="C83" s="44" t="s">
        <v>6355</v>
      </c>
      <c r="D83" s="42">
        <v>20</v>
      </c>
      <c r="E83" s="3">
        <v>46.45</v>
      </c>
      <c r="F83" s="7">
        <v>56.204500000000003</v>
      </c>
      <c r="G83" s="48" t="s">
        <v>15356</v>
      </c>
      <c r="H83" s="34">
        <v>3289</v>
      </c>
      <c r="I83" s="51" t="s">
        <v>15358</v>
      </c>
    </row>
    <row r="84" spans="1:9" ht="45" x14ac:dyDescent="0.25">
      <c r="A84" s="19">
        <v>79</v>
      </c>
      <c r="B84" s="34">
        <v>3290</v>
      </c>
      <c r="C84" s="44" t="s">
        <v>6356</v>
      </c>
      <c r="D84" s="42">
        <v>5</v>
      </c>
      <c r="E84" s="3">
        <v>22.52</v>
      </c>
      <c r="F84" s="7">
        <v>27.249199999999998</v>
      </c>
      <c r="G84" s="48" t="s">
        <v>15356</v>
      </c>
      <c r="H84" s="34">
        <v>3290</v>
      </c>
      <c r="I84" s="51" t="s">
        <v>15358</v>
      </c>
    </row>
    <row r="85" spans="1:9" ht="45" x14ac:dyDescent="0.25">
      <c r="A85" s="19">
        <v>80</v>
      </c>
      <c r="B85" s="34">
        <v>3291</v>
      </c>
      <c r="C85" s="44" t="s">
        <v>6357</v>
      </c>
      <c r="D85" s="42">
        <v>5</v>
      </c>
      <c r="E85" s="3">
        <v>37.53</v>
      </c>
      <c r="F85" s="7">
        <v>45.411299999999997</v>
      </c>
      <c r="G85" s="48" t="s">
        <v>15356</v>
      </c>
      <c r="H85" s="34">
        <v>3291</v>
      </c>
      <c r="I85" s="51" t="s">
        <v>15358</v>
      </c>
    </row>
    <row r="86" spans="1:9" ht="45" x14ac:dyDescent="0.25">
      <c r="A86" s="19">
        <v>81</v>
      </c>
      <c r="B86" s="34">
        <v>3292</v>
      </c>
      <c r="C86" s="44" t="s">
        <v>6358</v>
      </c>
      <c r="D86" s="42">
        <v>5</v>
      </c>
      <c r="E86" s="3">
        <v>53.15</v>
      </c>
      <c r="F86" s="7">
        <v>64.311499999999995</v>
      </c>
      <c r="G86" s="48" t="s">
        <v>15356</v>
      </c>
      <c r="H86" s="34">
        <v>3292</v>
      </c>
      <c r="I86" s="51" t="s">
        <v>15358</v>
      </c>
    </row>
    <row r="87" spans="1:9" ht="45" x14ac:dyDescent="0.25">
      <c r="A87" s="19">
        <v>82</v>
      </c>
      <c r="B87" s="34">
        <v>3293</v>
      </c>
      <c r="C87" s="44" t="s">
        <v>6359</v>
      </c>
      <c r="D87" s="42">
        <v>5</v>
      </c>
      <c r="E87" s="3">
        <v>75.06</v>
      </c>
      <c r="F87" s="7">
        <v>90.822599999999994</v>
      </c>
      <c r="G87" s="48" t="s">
        <v>15356</v>
      </c>
      <c r="H87" s="34">
        <v>3293</v>
      </c>
      <c r="I87" s="51" t="s">
        <v>15358</v>
      </c>
    </row>
    <row r="88" spans="1:9" ht="30" x14ac:dyDescent="0.25">
      <c r="A88" s="19">
        <v>83</v>
      </c>
      <c r="B88" s="34">
        <v>3294</v>
      </c>
      <c r="C88" s="44" t="s">
        <v>6360</v>
      </c>
      <c r="D88" s="42">
        <v>10</v>
      </c>
      <c r="E88" s="3">
        <v>9.9600000000000009</v>
      </c>
      <c r="F88" s="7">
        <v>12.051600000000001</v>
      </c>
      <c r="G88" s="48" t="s">
        <v>15356</v>
      </c>
      <c r="H88" s="34">
        <v>3294</v>
      </c>
      <c r="I88" s="51" t="s">
        <v>15358</v>
      </c>
    </row>
    <row r="89" spans="1:9" ht="30" x14ac:dyDescent="0.25">
      <c r="A89" s="19">
        <v>84</v>
      </c>
      <c r="B89" s="34">
        <v>3295</v>
      </c>
      <c r="C89" s="44" t="s">
        <v>6361</v>
      </c>
      <c r="D89" s="42">
        <v>7</v>
      </c>
      <c r="E89" s="3">
        <v>11.63</v>
      </c>
      <c r="F89" s="7">
        <v>14.0723</v>
      </c>
      <c r="G89" s="48" t="s">
        <v>15356</v>
      </c>
      <c r="H89" s="34">
        <v>3295</v>
      </c>
      <c r="I89" s="51" t="s">
        <v>15358</v>
      </c>
    </row>
    <row r="90" spans="1:9" ht="30" x14ac:dyDescent="0.25">
      <c r="A90" s="19">
        <v>85</v>
      </c>
      <c r="B90" s="34">
        <v>3296</v>
      </c>
      <c r="C90" s="44" t="s">
        <v>6362</v>
      </c>
      <c r="D90" s="42">
        <v>5</v>
      </c>
      <c r="E90" s="3">
        <v>10.96</v>
      </c>
      <c r="F90" s="7">
        <v>13.261600000000001</v>
      </c>
      <c r="G90" s="48" t="s">
        <v>15356</v>
      </c>
      <c r="H90" s="34">
        <v>3296</v>
      </c>
      <c r="I90" s="51" t="s">
        <v>15358</v>
      </c>
    </row>
    <row r="91" spans="1:9" ht="30" x14ac:dyDescent="0.25">
      <c r="A91" s="19">
        <v>86</v>
      </c>
      <c r="B91" s="34">
        <v>3300</v>
      </c>
      <c r="C91" s="44" t="s">
        <v>6363</v>
      </c>
      <c r="D91" s="42">
        <v>5</v>
      </c>
      <c r="E91" s="3">
        <v>31.99</v>
      </c>
      <c r="F91" s="7">
        <v>38.707899999999995</v>
      </c>
      <c r="G91" s="48" t="s">
        <v>15356</v>
      </c>
      <c r="H91" s="34">
        <v>3300</v>
      </c>
      <c r="I91" s="51" t="s">
        <v>15358</v>
      </c>
    </row>
    <row r="92" spans="1:9" x14ac:dyDescent="0.25">
      <c r="A92" s="19">
        <v>87</v>
      </c>
      <c r="B92" s="34">
        <v>3303</v>
      </c>
      <c r="C92" s="44" t="s">
        <v>6364</v>
      </c>
      <c r="D92" s="42">
        <v>1</v>
      </c>
      <c r="E92" s="3">
        <v>206.74</v>
      </c>
      <c r="F92" s="7">
        <v>250.15540000000001</v>
      </c>
      <c r="G92" s="48" t="s">
        <v>15356</v>
      </c>
      <c r="H92" s="34">
        <v>3303</v>
      </c>
      <c r="I92" s="51" t="s">
        <v>15358</v>
      </c>
    </row>
    <row r="93" spans="1:9" ht="30" x14ac:dyDescent="0.25">
      <c r="A93" s="19">
        <v>88</v>
      </c>
      <c r="B93" s="34">
        <v>3310</v>
      </c>
      <c r="C93" s="44" t="s">
        <v>6365</v>
      </c>
      <c r="D93" s="42">
        <v>1</v>
      </c>
      <c r="E93" s="3">
        <v>181.53</v>
      </c>
      <c r="F93" s="7">
        <v>219.65129999999999</v>
      </c>
      <c r="G93" s="48" t="s">
        <v>15356</v>
      </c>
      <c r="H93" s="34">
        <v>3310</v>
      </c>
      <c r="I93" s="51" t="s">
        <v>15358</v>
      </c>
    </row>
    <row r="94" spans="1:9" ht="30" x14ac:dyDescent="0.25">
      <c r="A94" s="19">
        <v>89</v>
      </c>
      <c r="B94" s="34">
        <v>3311</v>
      </c>
      <c r="C94" s="44" t="s">
        <v>6366</v>
      </c>
      <c r="D94" s="42">
        <v>1</v>
      </c>
      <c r="E94" s="3">
        <v>388.4</v>
      </c>
      <c r="F94" s="7">
        <v>469.96399999999994</v>
      </c>
      <c r="G94" s="48" t="s">
        <v>15356</v>
      </c>
      <c r="H94" s="34">
        <v>3311</v>
      </c>
      <c r="I94" s="51" t="s">
        <v>15358</v>
      </c>
    </row>
    <row r="95" spans="1:9" ht="30" x14ac:dyDescent="0.25">
      <c r="A95" s="19">
        <v>90</v>
      </c>
      <c r="B95" s="34">
        <v>3312</v>
      </c>
      <c r="C95" s="44" t="s">
        <v>6367</v>
      </c>
      <c r="D95" s="42">
        <v>1</v>
      </c>
      <c r="E95" s="3">
        <v>630.67999999999995</v>
      </c>
      <c r="F95" s="7">
        <v>763.12279999999987</v>
      </c>
      <c r="G95" s="48" t="s">
        <v>15356</v>
      </c>
      <c r="H95" s="34">
        <v>3312</v>
      </c>
      <c r="I95" s="51" t="s">
        <v>15358</v>
      </c>
    </row>
    <row r="96" spans="1:9" x14ac:dyDescent="0.25">
      <c r="A96" s="19">
        <v>91</v>
      </c>
      <c r="B96" s="34">
        <v>3313</v>
      </c>
      <c r="C96" s="44" t="s">
        <v>6368</v>
      </c>
      <c r="D96" s="42">
        <v>1</v>
      </c>
      <c r="E96" s="3">
        <v>191.53</v>
      </c>
      <c r="F96" s="7">
        <v>231.75129999999999</v>
      </c>
      <c r="G96" s="48" t="s">
        <v>15356</v>
      </c>
      <c r="H96" s="34">
        <v>3313</v>
      </c>
      <c r="I96" s="51" t="s">
        <v>15358</v>
      </c>
    </row>
    <row r="97" spans="1:9" x14ac:dyDescent="0.25">
      <c r="A97" s="19">
        <v>92</v>
      </c>
      <c r="B97" s="34">
        <v>3319</v>
      </c>
      <c r="C97" s="44" t="s">
        <v>6369</v>
      </c>
      <c r="D97" s="42">
        <v>1</v>
      </c>
      <c r="E97" s="3">
        <v>203.01</v>
      </c>
      <c r="F97" s="7">
        <v>245.64209999999997</v>
      </c>
      <c r="G97" s="48" t="s">
        <v>15356</v>
      </c>
      <c r="H97" s="34">
        <v>3319</v>
      </c>
      <c r="I97" s="51" t="s">
        <v>15358</v>
      </c>
    </row>
    <row r="98" spans="1:9" ht="30" x14ac:dyDescent="0.25">
      <c r="A98" s="19">
        <v>93</v>
      </c>
      <c r="B98" s="34">
        <v>3320</v>
      </c>
      <c r="C98" s="44" t="s">
        <v>6370</v>
      </c>
      <c r="D98" s="42">
        <v>1</v>
      </c>
      <c r="E98" s="3">
        <v>588.29999999999995</v>
      </c>
      <c r="F98" s="7">
        <v>711.84299999999996</v>
      </c>
      <c r="G98" s="48" t="s">
        <v>15356</v>
      </c>
      <c r="H98" s="34">
        <v>3320</v>
      </c>
      <c r="I98" s="51" t="s">
        <v>15358</v>
      </c>
    </row>
    <row r="99" spans="1:9" ht="30" x14ac:dyDescent="0.25">
      <c r="A99" s="19">
        <v>94</v>
      </c>
      <c r="B99" s="34">
        <v>3321</v>
      </c>
      <c r="C99" s="44" t="s">
        <v>6371</v>
      </c>
      <c r="D99" s="42">
        <v>1</v>
      </c>
      <c r="E99" s="3">
        <v>2099.06</v>
      </c>
      <c r="F99" s="7">
        <v>2539.8625999999999</v>
      </c>
      <c r="G99" s="48" t="s">
        <v>15356</v>
      </c>
      <c r="H99" s="34">
        <v>3321</v>
      </c>
      <c r="I99" s="51" t="s">
        <v>15358</v>
      </c>
    </row>
    <row r="100" spans="1:9" ht="30" x14ac:dyDescent="0.25">
      <c r="A100" s="19">
        <v>95</v>
      </c>
      <c r="B100" s="34">
        <v>3324</v>
      </c>
      <c r="C100" s="44" t="s">
        <v>6372</v>
      </c>
      <c r="D100" s="42">
        <v>5</v>
      </c>
      <c r="E100" s="3">
        <v>28.1</v>
      </c>
      <c r="F100" s="7">
        <v>34.000999999999998</v>
      </c>
      <c r="G100" s="48" t="s">
        <v>15356</v>
      </c>
      <c r="H100" s="34">
        <v>3324</v>
      </c>
      <c r="I100" s="51" t="s">
        <v>15358</v>
      </c>
    </row>
    <row r="101" spans="1:9" ht="30" x14ac:dyDescent="0.25">
      <c r="A101" s="19">
        <v>96</v>
      </c>
      <c r="B101" s="34">
        <v>3328</v>
      </c>
      <c r="C101" s="44" t="s">
        <v>6373</v>
      </c>
      <c r="D101" s="42">
        <v>1</v>
      </c>
      <c r="E101" s="3">
        <v>70.400000000000006</v>
      </c>
      <c r="F101" s="7">
        <v>85.183999999999997</v>
      </c>
      <c r="G101" s="48" t="s">
        <v>15356</v>
      </c>
      <c r="H101" s="34">
        <v>3328</v>
      </c>
      <c r="I101" s="51" t="s">
        <v>15358</v>
      </c>
    </row>
    <row r="102" spans="1:9" ht="30" x14ac:dyDescent="0.25">
      <c r="A102" s="19">
        <v>97</v>
      </c>
      <c r="B102" s="34">
        <v>3329</v>
      </c>
      <c r="C102" s="44" t="s">
        <v>6374</v>
      </c>
      <c r="D102" s="42">
        <v>1</v>
      </c>
      <c r="E102" s="3">
        <v>73.760000000000005</v>
      </c>
      <c r="F102" s="7">
        <v>89.249600000000001</v>
      </c>
      <c r="G102" s="48" t="s">
        <v>15356</v>
      </c>
      <c r="H102" s="34">
        <v>3329</v>
      </c>
      <c r="I102" s="51" t="s">
        <v>15358</v>
      </c>
    </row>
    <row r="103" spans="1:9" ht="30" x14ac:dyDescent="0.25">
      <c r="A103" s="19">
        <v>98</v>
      </c>
      <c r="B103" s="34">
        <v>3330</v>
      </c>
      <c r="C103" s="44" t="s">
        <v>6375</v>
      </c>
      <c r="D103" s="42">
        <v>1</v>
      </c>
      <c r="E103" s="3">
        <v>144.5</v>
      </c>
      <c r="F103" s="7">
        <v>174.845</v>
      </c>
      <c r="G103" s="48" t="s">
        <v>15356</v>
      </c>
      <c r="H103" s="34">
        <v>3330</v>
      </c>
      <c r="I103" s="51" t="s">
        <v>15358</v>
      </c>
    </row>
    <row r="104" spans="1:9" ht="30" x14ac:dyDescent="0.25">
      <c r="A104" s="19">
        <v>99</v>
      </c>
      <c r="B104" s="34">
        <v>3331</v>
      </c>
      <c r="C104" s="44" t="s">
        <v>6376</v>
      </c>
      <c r="D104" s="42">
        <v>1</v>
      </c>
      <c r="E104" s="3">
        <v>44.32</v>
      </c>
      <c r="F104" s="7">
        <v>53.627200000000002</v>
      </c>
      <c r="G104" s="48" t="s">
        <v>15356</v>
      </c>
      <c r="H104" s="34">
        <v>3331</v>
      </c>
      <c r="I104" s="51" t="s">
        <v>15358</v>
      </c>
    </row>
    <row r="105" spans="1:9" ht="30" x14ac:dyDescent="0.25">
      <c r="A105" s="19">
        <v>100</v>
      </c>
      <c r="B105" s="34">
        <v>3333</v>
      </c>
      <c r="C105" s="44" t="s">
        <v>6377</v>
      </c>
      <c r="D105" s="42">
        <v>1</v>
      </c>
      <c r="E105" s="3">
        <v>75.84</v>
      </c>
      <c r="F105" s="7">
        <v>91.766400000000004</v>
      </c>
      <c r="G105" s="48" t="s">
        <v>15356</v>
      </c>
      <c r="H105" s="34">
        <v>3333</v>
      </c>
      <c r="I105" s="51" t="s">
        <v>15358</v>
      </c>
    </row>
    <row r="106" spans="1:9" ht="30" x14ac:dyDescent="0.25">
      <c r="A106" s="19">
        <v>101</v>
      </c>
      <c r="B106" s="34">
        <v>3334</v>
      </c>
      <c r="C106" s="44" t="s">
        <v>6378</v>
      </c>
      <c r="D106" s="42">
        <v>1</v>
      </c>
      <c r="E106" s="3">
        <v>70.400000000000006</v>
      </c>
      <c r="F106" s="7">
        <v>85.183999999999997</v>
      </c>
      <c r="G106" s="48" t="s">
        <v>15356</v>
      </c>
      <c r="H106" s="34">
        <v>3334</v>
      </c>
      <c r="I106" s="51" t="s">
        <v>15358</v>
      </c>
    </row>
    <row r="107" spans="1:9" ht="30" x14ac:dyDescent="0.25">
      <c r="A107" s="19">
        <v>102</v>
      </c>
      <c r="B107" s="34">
        <v>3335</v>
      </c>
      <c r="C107" s="44" t="s">
        <v>6379</v>
      </c>
      <c r="D107" s="42">
        <v>5</v>
      </c>
      <c r="E107" s="3">
        <v>22.1</v>
      </c>
      <c r="F107" s="7">
        <v>26.741</v>
      </c>
      <c r="G107" s="48" t="s">
        <v>15356</v>
      </c>
      <c r="H107" s="34">
        <v>3335</v>
      </c>
      <c r="I107" s="51" t="s">
        <v>15358</v>
      </c>
    </row>
    <row r="108" spans="1:9" ht="30" x14ac:dyDescent="0.25">
      <c r="A108" s="19">
        <v>103</v>
      </c>
      <c r="B108" s="34">
        <v>3336</v>
      </c>
      <c r="C108" s="44" t="s">
        <v>6380</v>
      </c>
      <c r="D108" s="42">
        <v>5</v>
      </c>
      <c r="E108" s="3">
        <v>25.52</v>
      </c>
      <c r="F108" s="7">
        <v>30.879199999999997</v>
      </c>
      <c r="G108" s="48" t="s">
        <v>15356</v>
      </c>
      <c r="H108" s="34">
        <v>3336</v>
      </c>
      <c r="I108" s="51" t="s">
        <v>15358</v>
      </c>
    </row>
    <row r="109" spans="1:9" ht="30" x14ac:dyDescent="0.25">
      <c r="A109" s="19">
        <v>104</v>
      </c>
      <c r="B109" s="34">
        <v>3337</v>
      </c>
      <c r="C109" s="44" t="s">
        <v>6381</v>
      </c>
      <c r="D109" s="42">
        <v>5</v>
      </c>
      <c r="E109" s="3">
        <v>23.11</v>
      </c>
      <c r="F109" s="7">
        <v>27.963099999999997</v>
      </c>
      <c r="G109" s="48" t="s">
        <v>15356</v>
      </c>
      <c r="H109" s="34">
        <v>3337</v>
      </c>
      <c r="I109" s="51" t="s">
        <v>15358</v>
      </c>
    </row>
    <row r="110" spans="1:9" x14ac:dyDescent="0.25">
      <c r="A110" s="19">
        <v>105</v>
      </c>
      <c r="B110" s="34">
        <v>3338</v>
      </c>
      <c r="C110" s="44" t="s">
        <v>6382</v>
      </c>
      <c r="D110" s="42">
        <v>5</v>
      </c>
      <c r="E110" s="3">
        <v>31.13</v>
      </c>
      <c r="F110" s="7">
        <v>37.667299999999997</v>
      </c>
      <c r="G110" s="48" t="s">
        <v>15356</v>
      </c>
      <c r="H110" s="34">
        <v>3338</v>
      </c>
      <c r="I110" s="51" t="s">
        <v>15358</v>
      </c>
    </row>
    <row r="111" spans="1:9" ht="30" x14ac:dyDescent="0.25">
      <c r="A111" s="19">
        <v>106</v>
      </c>
      <c r="B111" s="34">
        <v>3339</v>
      </c>
      <c r="C111" s="44" t="s">
        <v>6383</v>
      </c>
      <c r="D111" s="42">
        <v>1</v>
      </c>
      <c r="E111" s="3">
        <v>65.27</v>
      </c>
      <c r="F111" s="7">
        <v>78.976699999999994</v>
      </c>
      <c r="G111" s="48" t="s">
        <v>15356</v>
      </c>
      <c r="H111" s="34">
        <v>3339</v>
      </c>
      <c r="I111" s="51" t="s">
        <v>15358</v>
      </c>
    </row>
    <row r="112" spans="1:9" ht="45" x14ac:dyDescent="0.25">
      <c r="A112" s="19">
        <v>107</v>
      </c>
      <c r="B112" s="34">
        <v>3340</v>
      </c>
      <c r="C112" s="44" t="s">
        <v>6384</v>
      </c>
      <c r="D112" s="42">
        <v>5</v>
      </c>
      <c r="E112" s="3">
        <v>48.03</v>
      </c>
      <c r="F112" s="7">
        <v>58.116300000000003</v>
      </c>
      <c r="G112" s="48" t="s">
        <v>15356</v>
      </c>
      <c r="H112" s="34">
        <v>3340</v>
      </c>
      <c r="I112" s="51" t="s">
        <v>15358</v>
      </c>
    </row>
    <row r="113" spans="1:9" ht="30" x14ac:dyDescent="0.25">
      <c r="A113" s="19">
        <v>108</v>
      </c>
      <c r="B113" s="34">
        <v>3341</v>
      </c>
      <c r="C113" s="44" t="s">
        <v>6385</v>
      </c>
      <c r="D113" s="42">
        <v>10</v>
      </c>
      <c r="E113" s="3">
        <v>73.94</v>
      </c>
      <c r="F113" s="7">
        <v>89.467399999999998</v>
      </c>
      <c r="G113" s="48" t="s">
        <v>15356</v>
      </c>
      <c r="H113" s="34">
        <v>3341</v>
      </c>
      <c r="I113" s="51" t="s">
        <v>15358</v>
      </c>
    </row>
    <row r="114" spans="1:9" ht="45" x14ac:dyDescent="0.25">
      <c r="A114" s="19">
        <v>109</v>
      </c>
      <c r="B114" s="34">
        <v>3342</v>
      </c>
      <c r="C114" s="44" t="s">
        <v>6386</v>
      </c>
      <c r="D114" s="42">
        <v>10</v>
      </c>
      <c r="E114" s="3">
        <v>61.38</v>
      </c>
      <c r="F114" s="7">
        <v>74.269800000000004</v>
      </c>
      <c r="G114" s="48" t="s">
        <v>15356</v>
      </c>
      <c r="H114" s="34">
        <v>3342</v>
      </c>
      <c r="I114" s="51" t="s">
        <v>15358</v>
      </c>
    </row>
    <row r="115" spans="1:9" ht="60" x14ac:dyDescent="0.25">
      <c r="A115" s="19">
        <v>110</v>
      </c>
      <c r="B115" s="34">
        <v>3343</v>
      </c>
      <c r="C115" s="44" t="s">
        <v>6387</v>
      </c>
      <c r="D115" s="42">
        <v>10</v>
      </c>
      <c r="E115" s="3">
        <v>45.71</v>
      </c>
      <c r="F115" s="7">
        <v>55.309100000000001</v>
      </c>
      <c r="G115" s="48" t="s">
        <v>15356</v>
      </c>
      <c r="H115" s="34">
        <v>3343</v>
      </c>
      <c r="I115" s="51" t="s">
        <v>15358</v>
      </c>
    </row>
    <row r="116" spans="1:9" ht="60" x14ac:dyDescent="0.25">
      <c r="A116" s="19">
        <v>111</v>
      </c>
      <c r="B116" s="34">
        <v>3344</v>
      </c>
      <c r="C116" s="44" t="s">
        <v>6388</v>
      </c>
      <c r="D116" s="42">
        <v>10</v>
      </c>
      <c r="E116" s="3">
        <v>52.24</v>
      </c>
      <c r="F116" s="7">
        <v>63.2104</v>
      </c>
      <c r="G116" s="48" t="s">
        <v>15356</v>
      </c>
      <c r="H116" s="34">
        <v>3344</v>
      </c>
      <c r="I116" s="51" t="s">
        <v>15358</v>
      </c>
    </row>
    <row r="117" spans="1:9" x14ac:dyDescent="0.25">
      <c r="A117" s="19">
        <v>112</v>
      </c>
      <c r="B117" s="34">
        <v>3345</v>
      </c>
      <c r="C117" s="44" t="s">
        <v>6389</v>
      </c>
      <c r="D117" s="42">
        <v>50</v>
      </c>
      <c r="E117" s="3">
        <v>47.05</v>
      </c>
      <c r="F117" s="7">
        <v>56.930499999999995</v>
      </c>
      <c r="G117" s="48" t="s">
        <v>15356</v>
      </c>
      <c r="H117" s="34">
        <v>3345</v>
      </c>
      <c r="I117" s="51" t="s">
        <v>15358</v>
      </c>
    </row>
    <row r="118" spans="1:9" ht="30" x14ac:dyDescent="0.25">
      <c r="A118" s="19">
        <v>113</v>
      </c>
      <c r="B118" s="34">
        <v>3346</v>
      </c>
      <c r="C118" s="44" t="s">
        <v>6390</v>
      </c>
      <c r="D118" s="42">
        <v>10</v>
      </c>
      <c r="E118" s="3">
        <v>65.930000000000007</v>
      </c>
      <c r="F118" s="7">
        <v>79.775300000000001</v>
      </c>
      <c r="G118" s="48" t="s">
        <v>15356</v>
      </c>
      <c r="H118" s="34">
        <v>3346</v>
      </c>
      <c r="I118" s="51" t="s">
        <v>15358</v>
      </c>
    </row>
    <row r="119" spans="1:9" ht="45" x14ac:dyDescent="0.25">
      <c r="A119" s="19">
        <v>114</v>
      </c>
      <c r="B119" s="34">
        <v>3347</v>
      </c>
      <c r="C119" s="44" t="s">
        <v>6386</v>
      </c>
      <c r="D119" s="42">
        <v>10</v>
      </c>
      <c r="E119" s="3">
        <v>48.32</v>
      </c>
      <c r="F119" s="7">
        <v>58.467199999999998</v>
      </c>
      <c r="G119" s="48" t="s">
        <v>15356</v>
      </c>
      <c r="H119" s="34">
        <v>3347</v>
      </c>
      <c r="I119" s="51" t="s">
        <v>15358</v>
      </c>
    </row>
    <row r="120" spans="1:9" ht="30" x14ac:dyDescent="0.25">
      <c r="A120" s="19">
        <v>115</v>
      </c>
      <c r="B120" s="34">
        <v>3355</v>
      </c>
      <c r="C120" s="44" t="s">
        <v>6391</v>
      </c>
      <c r="D120" s="42">
        <v>25</v>
      </c>
      <c r="E120" s="3">
        <v>71.08</v>
      </c>
      <c r="F120" s="7">
        <v>86.006799999999998</v>
      </c>
      <c r="G120" s="48" t="s">
        <v>15356</v>
      </c>
      <c r="H120" s="34">
        <v>3355</v>
      </c>
      <c r="I120" s="51" t="s">
        <v>15358</v>
      </c>
    </row>
    <row r="121" spans="1:9" ht="30" x14ac:dyDescent="0.25">
      <c r="A121" s="19">
        <v>116</v>
      </c>
      <c r="B121" s="34">
        <v>3356</v>
      </c>
      <c r="C121" s="44" t="s">
        <v>6392</v>
      </c>
      <c r="D121" s="42">
        <v>25</v>
      </c>
      <c r="E121" s="3">
        <v>93.5</v>
      </c>
      <c r="F121" s="7">
        <v>113.13499999999999</v>
      </c>
      <c r="G121" s="48" t="s">
        <v>15356</v>
      </c>
      <c r="H121" s="34">
        <v>3356</v>
      </c>
      <c r="I121" s="51" t="s">
        <v>15358</v>
      </c>
    </row>
    <row r="122" spans="1:9" ht="30" x14ac:dyDescent="0.25">
      <c r="A122" s="19">
        <v>117</v>
      </c>
      <c r="B122" s="34">
        <v>3357</v>
      </c>
      <c r="C122" s="44" t="s">
        <v>6393</v>
      </c>
      <c r="D122" s="42">
        <v>25</v>
      </c>
      <c r="E122" s="3">
        <v>70.680000000000007</v>
      </c>
      <c r="F122" s="7">
        <v>85.522800000000004</v>
      </c>
      <c r="G122" s="48" t="s">
        <v>15356</v>
      </c>
      <c r="H122" s="34">
        <v>3357</v>
      </c>
      <c r="I122" s="51" t="s">
        <v>15358</v>
      </c>
    </row>
    <row r="123" spans="1:9" ht="30" x14ac:dyDescent="0.25">
      <c r="A123" s="19">
        <v>118</v>
      </c>
      <c r="B123" s="34">
        <v>3358</v>
      </c>
      <c r="C123" s="44" t="s">
        <v>6394</v>
      </c>
      <c r="D123" s="42">
        <v>20</v>
      </c>
      <c r="E123" s="3">
        <v>47.36</v>
      </c>
      <c r="F123" s="7">
        <v>57.305599999999998</v>
      </c>
      <c r="G123" s="48" t="s">
        <v>15356</v>
      </c>
      <c r="H123" s="34">
        <v>3358</v>
      </c>
      <c r="I123" s="51" t="s">
        <v>15358</v>
      </c>
    </row>
    <row r="124" spans="1:9" ht="30" x14ac:dyDescent="0.25">
      <c r="A124" s="19">
        <v>119</v>
      </c>
      <c r="B124" s="34">
        <v>3359</v>
      </c>
      <c r="C124" s="44" t="s">
        <v>6395</v>
      </c>
      <c r="D124" s="42">
        <v>25</v>
      </c>
      <c r="E124" s="3">
        <v>69.64</v>
      </c>
      <c r="F124" s="7">
        <v>84.264399999999995</v>
      </c>
      <c r="G124" s="48" t="s">
        <v>15356</v>
      </c>
      <c r="H124" s="34">
        <v>3359</v>
      </c>
      <c r="I124" s="51" t="s">
        <v>15358</v>
      </c>
    </row>
    <row r="125" spans="1:9" ht="30" x14ac:dyDescent="0.25">
      <c r="A125" s="19">
        <v>120</v>
      </c>
      <c r="B125" s="34">
        <v>3360</v>
      </c>
      <c r="C125" s="44" t="s">
        <v>6396</v>
      </c>
      <c r="D125" s="42">
        <v>25</v>
      </c>
      <c r="E125" s="3">
        <v>52.43</v>
      </c>
      <c r="F125" s="7">
        <v>63.440300000000001</v>
      </c>
      <c r="G125" s="48" t="s">
        <v>15356</v>
      </c>
      <c r="H125" s="34">
        <v>3360</v>
      </c>
      <c r="I125" s="51" t="s">
        <v>15358</v>
      </c>
    </row>
    <row r="126" spans="1:9" ht="30" x14ac:dyDescent="0.25">
      <c r="A126" s="19">
        <v>121</v>
      </c>
      <c r="B126" s="34">
        <v>3361</v>
      </c>
      <c r="C126" s="44" t="s">
        <v>6397</v>
      </c>
      <c r="D126" s="42">
        <v>20</v>
      </c>
      <c r="E126" s="3">
        <v>50.06</v>
      </c>
      <c r="F126" s="7">
        <v>60.572600000000001</v>
      </c>
      <c r="G126" s="48" t="s">
        <v>15356</v>
      </c>
      <c r="H126" s="34">
        <v>3361</v>
      </c>
      <c r="I126" s="51" t="s">
        <v>15358</v>
      </c>
    </row>
    <row r="127" spans="1:9" ht="30" x14ac:dyDescent="0.25">
      <c r="A127" s="19">
        <v>122</v>
      </c>
      <c r="B127" s="34">
        <v>3362</v>
      </c>
      <c r="C127" s="44" t="s">
        <v>6398</v>
      </c>
      <c r="D127" s="42">
        <v>25</v>
      </c>
      <c r="E127" s="3">
        <v>106.2</v>
      </c>
      <c r="F127" s="7">
        <v>128.50200000000001</v>
      </c>
      <c r="G127" s="48" t="s">
        <v>15356</v>
      </c>
      <c r="H127" s="34">
        <v>3362</v>
      </c>
      <c r="I127" s="51" t="s">
        <v>15358</v>
      </c>
    </row>
    <row r="128" spans="1:9" ht="30" x14ac:dyDescent="0.25">
      <c r="A128" s="19">
        <v>123</v>
      </c>
      <c r="B128" s="34">
        <v>3363</v>
      </c>
      <c r="C128" s="44" t="s">
        <v>6399</v>
      </c>
      <c r="D128" s="42">
        <v>25</v>
      </c>
      <c r="E128" s="3">
        <v>61.32</v>
      </c>
      <c r="F128" s="7">
        <v>74.197199999999995</v>
      </c>
      <c r="G128" s="48" t="s">
        <v>15356</v>
      </c>
      <c r="H128" s="34">
        <v>3363</v>
      </c>
      <c r="I128" s="51" t="s">
        <v>15358</v>
      </c>
    </row>
    <row r="129" spans="1:9" ht="30" x14ac:dyDescent="0.25">
      <c r="A129" s="19">
        <v>124</v>
      </c>
      <c r="B129" s="34">
        <v>3364</v>
      </c>
      <c r="C129" s="44" t="s">
        <v>6400</v>
      </c>
      <c r="D129" s="42">
        <v>25</v>
      </c>
      <c r="E129" s="3">
        <v>61.32</v>
      </c>
      <c r="F129" s="7">
        <v>74.197199999999995</v>
      </c>
      <c r="G129" s="48" t="s">
        <v>15356</v>
      </c>
      <c r="H129" s="34">
        <v>3364</v>
      </c>
      <c r="I129" s="51" t="s">
        <v>15358</v>
      </c>
    </row>
    <row r="130" spans="1:9" ht="30" x14ac:dyDescent="0.25">
      <c r="A130" s="19">
        <v>125</v>
      </c>
      <c r="B130" s="34">
        <v>3365</v>
      </c>
      <c r="C130" s="44" t="s">
        <v>6401</v>
      </c>
      <c r="D130" s="42">
        <v>25</v>
      </c>
      <c r="E130" s="3">
        <v>61.32</v>
      </c>
      <c r="F130" s="7">
        <v>74.197199999999995</v>
      </c>
      <c r="G130" s="48" t="s">
        <v>15356</v>
      </c>
      <c r="H130" s="34">
        <v>3365</v>
      </c>
      <c r="I130" s="51" t="s">
        <v>15358</v>
      </c>
    </row>
    <row r="131" spans="1:9" ht="30" x14ac:dyDescent="0.25">
      <c r="A131" s="19">
        <v>126</v>
      </c>
      <c r="B131" s="34">
        <v>3366</v>
      </c>
      <c r="C131" s="44" t="s">
        <v>6402</v>
      </c>
      <c r="D131" s="42">
        <v>25</v>
      </c>
      <c r="E131" s="3">
        <v>61.65</v>
      </c>
      <c r="F131" s="7">
        <v>74.596499999999992</v>
      </c>
      <c r="G131" s="48" t="s">
        <v>15356</v>
      </c>
      <c r="H131" s="34">
        <v>3366</v>
      </c>
      <c r="I131" s="51" t="s">
        <v>15358</v>
      </c>
    </row>
    <row r="132" spans="1:9" ht="45" x14ac:dyDescent="0.25">
      <c r="A132" s="19">
        <v>127</v>
      </c>
      <c r="B132" s="34">
        <v>3367</v>
      </c>
      <c r="C132" s="44" t="s">
        <v>6403</v>
      </c>
      <c r="D132" s="42">
        <v>1</v>
      </c>
      <c r="E132" s="3">
        <v>2.65</v>
      </c>
      <c r="F132" s="7">
        <v>3.2064999999999997</v>
      </c>
      <c r="G132" s="48" t="s">
        <v>15356</v>
      </c>
      <c r="H132" s="34">
        <v>3367</v>
      </c>
      <c r="I132" s="51" t="s">
        <v>15358</v>
      </c>
    </row>
    <row r="133" spans="1:9" ht="45" x14ac:dyDescent="0.25">
      <c r="A133" s="19">
        <v>128</v>
      </c>
      <c r="B133" s="34">
        <v>3368</v>
      </c>
      <c r="C133" s="44" t="s">
        <v>6404</v>
      </c>
      <c r="D133" s="42">
        <v>25</v>
      </c>
      <c r="E133" s="3">
        <v>63.39</v>
      </c>
      <c r="F133" s="7">
        <v>76.701899999999995</v>
      </c>
      <c r="G133" s="48" t="s">
        <v>15356</v>
      </c>
      <c r="H133" s="34">
        <v>3368</v>
      </c>
      <c r="I133" s="51" t="s">
        <v>15358</v>
      </c>
    </row>
    <row r="134" spans="1:9" ht="30" x14ac:dyDescent="0.25">
      <c r="A134" s="19">
        <v>129</v>
      </c>
      <c r="B134" s="34">
        <v>3369</v>
      </c>
      <c r="C134" s="44" t="s">
        <v>6405</v>
      </c>
      <c r="D134" s="42">
        <v>25</v>
      </c>
      <c r="E134" s="3">
        <v>63.39</v>
      </c>
      <c r="F134" s="7">
        <v>76.701899999999995</v>
      </c>
      <c r="G134" s="48" t="s">
        <v>15356</v>
      </c>
      <c r="H134" s="34">
        <v>3369</v>
      </c>
      <c r="I134" s="51" t="s">
        <v>15358</v>
      </c>
    </row>
    <row r="135" spans="1:9" ht="30" x14ac:dyDescent="0.25">
      <c r="A135" s="19">
        <v>130</v>
      </c>
      <c r="B135" s="34">
        <v>3370</v>
      </c>
      <c r="C135" s="44" t="s">
        <v>6406</v>
      </c>
      <c r="D135" s="42">
        <v>20</v>
      </c>
      <c r="E135" s="3">
        <v>42.21</v>
      </c>
      <c r="F135" s="7">
        <v>51.074100000000001</v>
      </c>
      <c r="G135" s="48" t="s">
        <v>15356</v>
      </c>
      <c r="H135" s="34">
        <v>3370</v>
      </c>
      <c r="I135" s="51" t="s">
        <v>15358</v>
      </c>
    </row>
    <row r="136" spans="1:9" x14ac:dyDescent="0.25">
      <c r="A136" s="19">
        <v>131</v>
      </c>
      <c r="B136" s="34">
        <v>3374</v>
      </c>
      <c r="C136" s="44" t="s">
        <v>6407</v>
      </c>
      <c r="D136" s="42">
        <v>1</v>
      </c>
      <c r="E136" s="3">
        <v>95.16</v>
      </c>
      <c r="F136" s="7">
        <v>115.14359999999999</v>
      </c>
      <c r="G136" s="48" t="s">
        <v>15356</v>
      </c>
      <c r="H136" s="34">
        <v>3374</v>
      </c>
      <c r="I136" s="51" t="s">
        <v>15358</v>
      </c>
    </row>
    <row r="137" spans="1:9" ht="30" x14ac:dyDescent="0.25">
      <c r="A137" s="19">
        <v>132</v>
      </c>
      <c r="B137" s="34">
        <v>3378</v>
      </c>
      <c r="C137" s="44" t="s">
        <v>6408</v>
      </c>
      <c r="D137" s="42">
        <v>12</v>
      </c>
      <c r="E137" s="3">
        <v>1213.55</v>
      </c>
      <c r="F137" s="7">
        <v>1468.3954999999999</v>
      </c>
      <c r="G137" s="48" t="s">
        <v>15356</v>
      </c>
      <c r="H137" s="34">
        <v>3378</v>
      </c>
      <c r="I137" s="51" t="s">
        <v>15358</v>
      </c>
    </row>
    <row r="138" spans="1:9" ht="30" x14ac:dyDescent="0.25">
      <c r="A138" s="19">
        <v>133</v>
      </c>
      <c r="B138" s="34">
        <v>3379</v>
      </c>
      <c r="C138" s="44" t="s">
        <v>6409</v>
      </c>
      <c r="D138" s="42">
        <v>1</v>
      </c>
      <c r="E138" s="3">
        <v>131.69999999999999</v>
      </c>
      <c r="F138" s="7">
        <v>159.35699999999997</v>
      </c>
      <c r="G138" s="48" t="s">
        <v>15356</v>
      </c>
      <c r="H138" s="34">
        <v>3379</v>
      </c>
      <c r="I138" s="51" t="s">
        <v>15358</v>
      </c>
    </row>
    <row r="139" spans="1:9" ht="30" x14ac:dyDescent="0.25">
      <c r="A139" s="19">
        <v>134</v>
      </c>
      <c r="B139" s="34">
        <v>3380</v>
      </c>
      <c r="C139" s="44" t="s">
        <v>6410</v>
      </c>
      <c r="D139" s="42">
        <v>1</v>
      </c>
      <c r="E139" s="3">
        <v>302.14999999999998</v>
      </c>
      <c r="F139" s="7">
        <v>365.60149999999999</v>
      </c>
      <c r="G139" s="48" t="s">
        <v>15356</v>
      </c>
      <c r="H139" s="34">
        <v>3380</v>
      </c>
      <c r="I139" s="51" t="s">
        <v>15358</v>
      </c>
    </row>
    <row r="140" spans="1:9" ht="30" x14ac:dyDescent="0.25">
      <c r="A140" s="19">
        <v>135</v>
      </c>
      <c r="B140" s="34">
        <v>3381</v>
      </c>
      <c r="C140" s="44" t="s">
        <v>6411</v>
      </c>
      <c r="D140" s="42">
        <v>1</v>
      </c>
      <c r="E140" s="3">
        <v>302.14999999999998</v>
      </c>
      <c r="F140" s="7">
        <v>365.60149999999999</v>
      </c>
      <c r="G140" s="48" t="s">
        <v>15356</v>
      </c>
      <c r="H140" s="34">
        <v>3381</v>
      </c>
      <c r="I140" s="51" t="s">
        <v>15358</v>
      </c>
    </row>
    <row r="141" spans="1:9" ht="30" x14ac:dyDescent="0.25">
      <c r="A141" s="19">
        <v>136</v>
      </c>
      <c r="B141" s="34">
        <v>3382</v>
      </c>
      <c r="C141" s="44" t="s">
        <v>6412</v>
      </c>
      <c r="D141" s="42">
        <v>10</v>
      </c>
      <c r="E141" s="3">
        <v>138.55000000000001</v>
      </c>
      <c r="F141" s="7">
        <v>167.6455</v>
      </c>
      <c r="G141" s="48" t="s">
        <v>15356</v>
      </c>
      <c r="H141" s="34">
        <v>3382</v>
      </c>
      <c r="I141" s="51" t="s">
        <v>15358</v>
      </c>
    </row>
    <row r="142" spans="1:9" x14ac:dyDescent="0.25">
      <c r="A142" s="19">
        <v>137</v>
      </c>
      <c r="B142" s="34">
        <v>3383</v>
      </c>
      <c r="C142" s="44" t="s">
        <v>6413</v>
      </c>
      <c r="D142" s="42">
        <v>10</v>
      </c>
      <c r="E142" s="3">
        <v>66.55</v>
      </c>
      <c r="F142" s="7">
        <v>80.525499999999994</v>
      </c>
      <c r="G142" s="48" t="s">
        <v>15356</v>
      </c>
      <c r="H142" s="34">
        <v>3383</v>
      </c>
      <c r="I142" s="51" t="s">
        <v>15358</v>
      </c>
    </row>
    <row r="143" spans="1:9" x14ac:dyDescent="0.25">
      <c r="A143" s="19">
        <v>138</v>
      </c>
      <c r="B143" s="34">
        <v>3384</v>
      </c>
      <c r="C143" s="44" t="s">
        <v>6414</v>
      </c>
      <c r="D143" s="42">
        <v>4</v>
      </c>
      <c r="E143" s="3">
        <v>362.55</v>
      </c>
      <c r="F143" s="7">
        <v>438.68549999999999</v>
      </c>
      <c r="G143" s="48" t="s">
        <v>15356</v>
      </c>
      <c r="H143" s="34">
        <v>3384</v>
      </c>
      <c r="I143" s="51" t="s">
        <v>15358</v>
      </c>
    </row>
    <row r="144" spans="1:9" x14ac:dyDescent="0.25">
      <c r="A144" s="19">
        <v>139</v>
      </c>
      <c r="B144" s="34">
        <v>3385</v>
      </c>
      <c r="C144" s="44" t="s">
        <v>6415</v>
      </c>
      <c r="D144" s="42">
        <v>1</v>
      </c>
      <c r="E144" s="3">
        <v>89.34</v>
      </c>
      <c r="F144" s="7">
        <v>108.1014</v>
      </c>
      <c r="G144" s="48" t="s">
        <v>15356</v>
      </c>
      <c r="H144" s="34">
        <v>3385</v>
      </c>
      <c r="I144" s="51" t="s">
        <v>15358</v>
      </c>
    </row>
    <row r="145" spans="1:9" x14ac:dyDescent="0.25">
      <c r="A145" s="19">
        <v>140</v>
      </c>
      <c r="B145" s="34">
        <v>3386</v>
      </c>
      <c r="C145" s="44" t="s">
        <v>6416</v>
      </c>
      <c r="D145" s="42">
        <v>4</v>
      </c>
      <c r="E145" s="3">
        <v>357.33</v>
      </c>
      <c r="F145" s="7">
        <v>432.36929999999995</v>
      </c>
      <c r="G145" s="48" t="s">
        <v>15356</v>
      </c>
      <c r="H145" s="34">
        <v>3386</v>
      </c>
      <c r="I145" s="51" t="s">
        <v>15358</v>
      </c>
    </row>
    <row r="146" spans="1:9" ht="30" x14ac:dyDescent="0.25">
      <c r="A146" s="19">
        <v>141</v>
      </c>
      <c r="B146" s="34">
        <v>3387</v>
      </c>
      <c r="C146" s="44" t="s">
        <v>6417</v>
      </c>
      <c r="D146" s="42">
        <v>4</v>
      </c>
      <c r="E146" s="3">
        <v>357.33</v>
      </c>
      <c r="F146" s="7">
        <v>432.36929999999995</v>
      </c>
      <c r="G146" s="48" t="s">
        <v>15356</v>
      </c>
      <c r="H146" s="34">
        <v>3387</v>
      </c>
      <c r="I146" s="51" t="s">
        <v>15358</v>
      </c>
    </row>
    <row r="147" spans="1:9" x14ac:dyDescent="0.25">
      <c r="A147" s="19">
        <v>142</v>
      </c>
      <c r="B147" s="34">
        <v>3388</v>
      </c>
      <c r="C147" s="44" t="s">
        <v>6418</v>
      </c>
      <c r="D147" s="42">
        <v>1</v>
      </c>
      <c r="E147" s="3">
        <v>89.34</v>
      </c>
      <c r="F147" s="7">
        <v>108.1014</v>
      </c>
      <c r="G147" s="48" t="s">
        <v>15356</v>
      </c>
      <c r="H147" s="34">
        <v>3388</v>
      </c>
      <c r="I147" s="51" t="s">
        <v>15358</v>
      </c>
    </row>
    <row r="148" spans="1:9" ht="30" x14ac:dyDescent="0.25">
      <c r="A148" s="19">
        <v>143</v>
      </c>
      <c r="B148" s="34">
        <v>3391</v>
      </c>
      <c r="C148" s="44" t="s">
        <v>6419</v>
      </c>
      <c r="D148" s="42">
        <v>5</v>
      </c>
      <c r="E148" s="3">
        <v>1435</v>
      </c>
      <c r="F148" s="7">
        <v>1736.35</v>
      </c>
      <c r="G148" s="48" t="s">
        <v>15356</v>
      </c>
      <c r="H148" s="34">
        <v>3391</v>
      </c>
      <c r="I148" s="51" t="s">
        <v>15358</v>
      </c>
    </row>
    <row r="149" spans="1:9" ht="30" x14ac:dyDescent="0.25">
      <c r="A149" s="19">
        <v>144</v>
      </c>
      <c r="B149" s="34">
        <v>3392</v>
      </c>
      <c r="C149" s="44" t="s">
        <v>6420</v>
      </c>
      <c r="D149" s="42">
        <v>5</v>
      </c>
      <c r="E149" s="3">
        <v>1435</v>
      </c>
      <c r="F149" s="7">
        <v>1736.35</v>
      </c>
      <c r="G149" s="48" t="s">
        <v>15356</v>
      </c>
      <c r="H149" s="34">
        <v>3392</v>
      </c>
      <c r="I149" s="51" t="s">
        <v>15358</v>
      </c>
    </row>
    <row r="150" spans="1:9" x14ac:dyDescent="0.25">
      <c r="A150" s="19">
        <v>145</v>
      </c>
      <c r="B150" s="34">
        <v>3395</v>
      </c>
      <c r="C150" s="44" t="s">
        <v>6421</v>
      </c>
      <c r="D150" s="42">
        <v>12</v>
      </c>
      <c r="E150" s="3">
        <v>79.349999999999994</v>
      </c>
      <c r="F150" s="7">
        <v>96.013499999999993</v>
      </c>
      <c r="G150" s="48" t="s">
        <v>15356</v>
      </c>
      <c r="H150" s="34">
        <v>3395</v>
      </c>
      <c r="I150" s="51" t="s">
        <v>15358</v>
      </c>
    </row>
    <row r="151" spans="1:9" x14ac:dyDescent="0.25">
      <c r="A151" s="19">
        <v>146</v>
      </c>
      <c r="B151" s="34">
        <v>3396</v>
      </c>
      <c r="C151" s="44" t="s">
        <v>6422</v>
      </c>
      <c r="D151" s="42">
        <v>1</v>
      </c>
      <c r="E151" s="3">
        <v>221.25</v>
      </c>
      <c r="F151" s="7">
        <v>267.71249999999998</v>
      </c>
      <c r="G151" s="48" t="s">
        <v>15356</v>
      </c>
      <c r="H151" s="34">
        <v>3396</v>
      </c>
      <c r="I151" s="51" t="s">
        <v>15358</v>
      </c>
    </row>
    <row r="152" spans="1:9" x14ac:dyDescent="0.25">
      <c r="A152" s="19">
        <v>147</v>
      </c>
      <c r="B152" s="34">
        <v>3397</v>
      </c>
      <c r="C152" s="44" t="s">
        <v>6423</v>
      </c>
      <c r="D152" s="42">
        <v>12</v>
      </c>
      <c r="E152" s="3">
        <v>1923</v>
      </c>
      <c r="F152" s="7">
        <v>2326.83</v>
      </c>
      <c r="G152" s="48" t="s">
        <v>15356</v>
      </c>
      <c r="H152" s="34">
        <v>3397</v>
      </c>
      <c r="I152" s="51" t="s">
        <v>15358</v>
      </c>
    </row>
    <row r="153" spans="1:9" x14ac:dyDescent="0.25">
      <c r="A153" s="19">
        <v>148</v>
      </c>
      <c r="B153" s="34">
        <v>3398</v>
      </c>
      <c r="C153" s="44" t="s">
        <v>6424</v>
      </c>
      <c r="D153" s="42">
        <v>1</v>
      </c>
      <c r="E153" s="3">
        <v>221.25</v>
      </c>
      <c r="F153" s="7">
        <v>267.71249999999998</v>
      </c>
      <c r="G153" s="48" t="s">
        <v>15356</v>
      </c>
      <c r="H153" s="34">
        <v>3398</v>
      </c>
      <c r="I153" s="51" t="s">
        <v>15358</v>
      </c>
    </row>
    <row r="154" spans="1:9" x14ac:dyDescent="0.25">
      <c r="A154" s="19">
        <v>149</v>
      </c>
      <c r="B154" s="34">
        <v>3399</v>
      </c>
      <c r="C154" s="44" t="s">
        <v>6425</v>
      </c>
      <c r="D154" s="42">
        <v>12</v>
      </c>
      <c r="E154" s="3">
        <v>1923</v>
      </c>
      <c r="F154" s="7">
        <v>2326.83</v>
      </c>
      <c r="G154" s="48" t="s">
        <v>15356</v>
      </c>
      <c r="H154" s="34">
        <v>3399</v>
      </c>
      <c r="I154" s="51" t="s">
        <v>15358</v>
      </c>
    </row>
    <row r="155" spans="1:9" x14ac:dyDescent="0.25">
      <c r="A155" s="19">
        <v>150</v>
      </c>
      <c r="B155" s="34">
        <v>3401</v>
      </c>
      <c r="C155" s="44" t="s">
        <v>6426</v>
      </c>
      <c r="D155" s="42">
        <v>12</v>
      </c>
      <c r="E155" s="3">
        <v>100.35</v>
      </c>
      <c r="F155" s="7">
        <v>121.42349999999999</v>
      </c>
      <c r="G155" s="48" t="s">
        <v>15356</v>
      </c>
      <c r="H155" s="34">
        <v>3401</v>
      </c>
      <c r="I155" s="51" t="s">
        <v>15358</v>
      </c>
    </row>
    <row r="156" spans="1:9" x14ac:dyDescent="0.25">
      <c r="A156" s="19">
        <v>151</v>
      </c>
      <c r="B156" s="34">
        <v>3402</v>
      </c>
      <c r="C156" s="44" t="s">
        <v>6427</v>
      </c>
      <c r="D156" s="42">
        <v>12</v>
      </c>
      <c r="E156" s="3">
        <v>100.35</v>
      </c>
      <c r="F156" s="7">
        <v>121.42349999999999</v>
      </c>
      <c r="G156" s="48" t="s">
        <v>15356</v>
      </c>
      <c r="H156" s="34">
        <v>3402</v>
      </c>
      <c r="I156" s="51" t="s">
        <v>15358</v>
      </c>
    </row>
    <row r="157" spans="1:9" x14ac:dyDescent="0.25">
      <c r="A157" s="19">
        <v>152</v>
      </c>
      <c r="B157" s="34">
        <v>3407</v>
      </c>
      <c r="C157" s="44" t="s">
        <v>6428</v>
      </c>
      <c r="D157" s="42">
        <v>6</v>
      </c>
      <c r="E157" s="3">
        <v>56.52</v>
      </c>
      <c r="F157" s="7">
        <v>68.389200000000002</v>
      </c>
      <c r="G157" s="48" t="s">
        <v>15356</v>
      </c>
      <c r="H157" s="34">
        <v>3407</v>
      </c>
      <c r="I157" s="51" t="s">
        <v>15358</v>
      </c>
    </row>
    <row r="158" spans="1:9" x14ac:dyDescent="0.25">
      <c r="A158" s="19">
        <v>153</v>
      </c>
      <c r="B158" s="34">
        <v>3412</v>
      </c>
      <c r="C158" s="44" t="s">
        <v>6429</v>
      </c>
      <c r="D158" s="42">
        <v>6</v>
      </c>
      <c r="E158" s="3">
        <v>58.4</v>
      </c>
      <c r="F158" s="7">
        <v>70.664000000000001</v>
      </c>
      <c r="G158" s="48" t="s">
        <v>15356</v>
      </c>
      <c r="H158" s="34">
        <v>3412</v>
      </c>
      <c r="I158" s="51" t="s">
        <v>15358</v>
      </c>
    </row>
    <row r="159" spans="1:9" x14ac:dyDescent="0.25">
      <c r="A159" s="19">
        <v>154</v>
      </c>
      <c r="B159" s="34">
        <v>3413</v>
      </c>
      <c r="C159" s="44" t="s">
        <v>6430</v>
      </c>
      <c r="D159" s="42">
        <v>12</v>
      </c>
      <c r="E159" s="3">
        <v>97.46</v>
      </c>
      <c r="F159" s="7">
        <v>117.92659999999999</v>
      </c>
      <c r="G159" s="48" t="s">
        <v>15356</v>
      </c>
      <c r="H159" s="34">
        <v>3413</v>
      </c>
      <c r="I159" s="51" t="s">
        <v>15358</v>
      </c>
    </row>
    <row r="160" spans="1:9" x14ac:dyDescent="0.25">
      <c r="A160" s="19">
        <v>155</v>
      </c>
      <c r="B160" s="34">
        <v>3414</v>
      </c>
      <c r="C160" s="44" t="s">
        <v>6431</v>
      </c>
      <c r="D160" s="42">
        <v>6</v>
      </c>
      <c r="E160" s="3">
        <v>58.4</v>
      </c>
      <c r="F160" s="7">
        <v>70.664000000000001</v>
      </c>
      <c r="G160" s="48" t="s">
        <v>15356</v>
      </c>
      <c r="H160" s="34">
        <v>3414</v>
      </c>
      <c r="I160" s="51" t="s">
        <v>15358</v>
      </c>
    </row>
    <row r="161" spans="1:9" x14ac:dyDescent="0.25">
      <c r="A161" s="19">
        <v>156</v>
      </c>
      <c r="B161" s="34">
        <v>3415</v>
      </c>
      <c r="C161" s="44" t="s">
        <v>6432</v>
      </c>
      <c r="D161" s="42">
        <v>12</v>
      </c>
      <c r="E161" s="3">
        <v>97.46</v>
      </c>
      <c r="F161" s="7">
        <v>117.92659999999999</v>
      </c>
      <c r="G161" s="48" t="s">
        <v>15356</v>
      </c>
      <c r="H161" s="34">
        <v>3415</v>
      </c>
      <c r="I161" s="51" t="s">
        <v>15358</v>
      </c>
    </row>
    <row r="162" spans="1:9" x14ac:dyDescent="0.25">
      <c r="A162" s="19">
        <v>157</v>
      </c>
      <c r="B162" s="34">
        <v>3419</v>
      </c>
      <c r="C162" s="44" t="s">
        <v>6433</v>
      </c>
      <c r="D162" s="42">
        <v>1</v>
      </c>
      <c r="E162" s="3">
        <v>53.64</v>
      </c>
      <c r="F162" s="7">
        <v>64.904399999999995</v>
      </c>
      <c r="G162" s="48" t="s">
        <v>15356</v>
      </c>
      <c r="H162" s="34">
        <v>3419</v>
      </c>
      <c r="I162" s="51" t="s">
        <v>15358</v>
      </c>
    </row>
    <row r="163" spans="1:9" x14ac:dyDescent="0.25">
      <c r="A163" s="19">
        <v>158</v>
      </c>
      <c r="B163" s="34">
        <v>3420</v>
      </c>
      <c r="C163" s="44" t="s">
        <v>6434</v>
      </c>
      <c r="D163" s="42">
        <v>1</v>
      </c>
      <c r="E163" s="3">
        <v>53.64</v>
      </c>
      <c r="F163" s="7">
        <v>64.904399999999995</v>
      </c>
      <c r="G163" s="48" t="s">
        <v>15356</v>
      </c>
      <c r="H163" s="34">
        <v>3420</v>
      </c>
      <c r="I163" s="51" t="s">
        <v>15358</v>
      </c>
    </row>
    <row r="164" spans="1:9" x14ac:dyDescent="0.25">
      <c r="A164" s="19">
        <v>159</v>
      </c>
      <c r="B164" s="34">
        <v>3421</v>
      </c>
      <c r="C164" s="44" t="s">
        <v>6435</v>
      </c>
      <c r="D164" s="42">
        <v>12</v>
      </c>
      <c r="E164" s="3">
        <v>100.2</v>
      </c>
      <c r="F164" s="7">
        <v>121.242</v>
      </c>
      <c r="G164" s="48" t="s">
        <v>15356</v>
      </c>
      <c r="H164" s="34">
        <v>3421</v>
      </c>
      <c r="I164" s="51" t="s">
        <v>15358</v>
      </c>
    </row>
    <row r="165" spans="1:9" x14ac:dyDescent="0.25">
      <c r="A165" s="19">
        <v>160</v>
      </c>
      <c r="B165" s="34">
        <v>3422</v>
      </c>
      <c r="C165" s="44" t="s">
        <v>6436</v>
      </c>
      <c r="D165" s="42">
        <v>12</v>
      </c>
      <c r="E165" s="3">
        <v>100.2</v>
      </c>
      <c r="F165" s="7">
        <v>121.242</v>
      </c>
      <c r="G165" s="48" t="s">
        <v>15356</v>
      </c>
      <c r="H165" s="34">
        <v>3422</v>
      </c>
      <c r="I165" s="51" t="s">
        <v>15358</v>
      </c>
    </row>
    <row r="166" spans="1:9" x14ac:dyDescent="0.25">
      <c r="A166" s="19">
        <v>161</v>
      </c>
      <c r="B166" s="34">
        <v>3428</v>
      </c>
      <c r="C166" s="44" t="s">
        <v>6437</v>
      </c>
      <c r="D166" s="42">
        <v>6</v>
      </c>
      <c r="E166" s="3">
        <v>56.06</v>
      </c>
      <c r="F166" s="7">
        <v>67.832599999999999</v>
      </c>
      <c r="G166" s="48" t="s">
        <v>15356</v>
      </c>
      <c r="H166" s="34">
        <v>3428</v>
      </c>
      <c r="I166" s="51" t="s">
        <v>15358</v>
      </c>
    </row>
    <row r="167" spans="1:9" x14ac:dyDescent="0.25">
      <c r="A167" s="19">
        <v>162</v>
      </c>
      <c r="B167" s="34">
        <v>3450</v>
      </c>
      <c r="C167" s="44" t="s">
        <v>6438</v>
      </c>
      <c r="D167" s="42">
        <v>6</v>
      </c>
      <c r="E167" s="3">
        <v>53.73</v>
      </c>
      <c r="F167" s="7">
        <v>65.013300000000001</v>
      </c>
      <c r="G167" s="48" t="s">
        <v>15356</v>
      </c>
      <c r="H167" s="34">
        <v>3450</v>
      </c>
      <c r="I167" s="51" t="s">
        <v>15358</v>
      </c>
    </row>
    <row r="168" spans="1:9" x14ac:dyDescent="0.25">
      <c r="A168" s="19">
        <v>163</v>
      </c>
      <c r="B168" s="34">
        <v>3452</v>
      </c>
      <c r="C168" s="44" t="s">
        <v>6439</v>
      </c>
      <c r="D168" s="42">
        <v>6</v>
      </c>
      <c r="E168" s="3">
        <v>53.73</v>
      </c>
      <c r="F168" s="7">
        <v>65.013300000000001</v>
      </c>
      <c r="G168" s="48" t="s">
        <v>15356</v>
      </c>
      <c r="H168" s="34">
        <v>3452</v>
      </c>
      <c r="I168" s="51" t="s">
        <v>15358</v>
      </c>
    </row>
    <row r="169" spans="1:9" x14ac:dyDescent="0.25">
      <c r="A169" s="19">
        <v>164</v>
      </c>
      <c r="B169" s="34">
        <v>3460</v>
      </c>
      <c r="C169" s="44" t="s">
        <v>6440</v>
      </c>
      <c r="D169" s="42">
        <v>12</v>
      </c>
      <c r="E169" s="3">
        <v>92.93</v>
      </c>
      <c r="F169" s="7">
        <v>112.4453</v>
      </c>
      <c r="G169" s="48" t="s">
        <v>15356</v>
      </c>
      <c r="H169" s="34">
        <v>3460</v>
      </c>
      <c r="I169" s="51" t="s">
        <v>15358</v>
      </c>
    </row>
    <row r="170" spans="1:9" x14ac:dyDescent="0.25">
      <c r="A170" s="19">
        <v>165</v>
      </c>
      <c r="B170" s="34">
        <v>3462</v>
      </c>
      <c r="C170" s="44" t="s">
        <v>6441</v>
      </c>
      <c r="D170" s="42">
        <v>12</v>
      </c>
      <c r="E170" s="3">
        <v>92.93</v>
      </c>
      <c r="F170" s="7">
        <v>112.4453</v>
      </c>
      <c r="G170" s="48" t="s">
        <v>15356</v>
      </c>
      <c r="H170" s="34">
        <v>3462</v>
      </c>
      <c r="I170" s="51" t="s">
        <v>15358</v>
      </c>
    </row>
    <row r="171" spans="1:9" x14ac:dyDescent="0.25">
      <c r="A171" s="19">
        <v>166</v>
      </c>
      <c r="B171" s="34">
        <v>3464</v>
      </c>
      <c r="C171" s="44" t="s">
        <v>6442</v>
      </c>
      <c r="D171" s="42">
        <v>12</v>
      </c>
      <c r="E171" s="3">
        <v>100.34</v>
      </c>
      <c r="F171" s="7">
        <v>121.4114</v>
      </c>
      <c r="G171" s="48" t="s">
        <v>15356</v>
      </c>
      <c r="H171" s="34">
        <v>3464</v>
      </c>
      <c r="I171" s="51" t="s">
        <v>15358</v>
      </c>
    </row>
    <row r="172" spans="1:9" x14ac:dyDescent="0.25">
      <c r="A172" s="19">
        <v>167</v>
      </c>
      <c r="B172" s="34">
        <v>3467</v>
      </c>
      <c r="C172" s="44" t="s">
        <v>6443</v>
      </c>
      <c r="D172" s="42">
        <v>24</v>
      </c>
      <c r="E172" s="3">
        <v>188.64</v>
      </c>
      <c r="F172" s="7">
        <v>228.25439999999998</v>
      </c>
      <c r="G172" s="48" t="s">
        <v>15356</v>
      </c>
      <c r="H172" s="34">
        <v>3467</v>
      </c>
      <c r="I172" s="51" t="s">
        <v>15358</v>
      </c>
    </row>
    <row r="173" spans="1:9" x14ac:dyDescent="0.25">
      <c r="A173" s="19">
        <v>168</v>
      </c>
      <c r="B173" s="34">
        <v>3470</v>
      </c>
      <c r="C173" s="44" t="s">
        <v>6444</v>
      </c>
      <c r="D173" s="42">
        <v>12</v>
      </c>
      <c r="E173" s="3">
        <v>92.93</v>
      </c>
      <c r="F173" s="7">
        <v>112.4453</v>
      </c>
      <c r="G173" s="48" t="s">
        <v>15356</v>
      </c>
      <c r="H173" s="34">
        <v>3470</v>
      </c>
      <c r="I173" s="51" t="s">
        <v>15358</v>
      </c>
    </row>
    <row r="174" spans="1:9" x14ac:dyDescent="0.25">
      <c r="A174" s="19">
        <v>169</v>
      </c>
      <c r="B174" s="34">
        <v>3471</v>
      </c>
      <c r="C174" s="44" t="s">
        <v>6445</v>
      </c>
      <c r="D174" s="42">
        <v>1</v>
      </c>
      <c r="E174" s="3">
        <v>18.68</v>
      </c>
      <c r="F174" s="7">
        <v>22.602799999999998</v>
      </c>
      <c r="G174" s="48" t="s">
        <v>15356</v>
      </c>
      <c r="H174" s="34">
        <v>3471</v>
      </c>
      <c r="I174" s="51" t="s">
        <v>15358</v>
      </c>
    </row>
    <row r="175" spans="1:9" x14ac:dyDescent="0.25">
      <c r="A175" s="19">
        <v>170</v>
      </c>
      <c r="B175" s="34">
        <v>3472</v>
      </c>
      <c r="C175" s="44" t="s">
        <v>6446</v>
      </c>
      <c r="D175" s="42">
        <v>12</v>
      </c>
      <c r="E175" s="3">
        <v>92.93</v>
      </c>
      <c r="F175" s="7">
        <v>112.4453</v>
      </c>
      <c r="G175" s="48" t="s">
        <v>15356</v>
      </c>
      <c r="H175" s="34">
        <v>3472</v>
      </c>
      <c r="I175" s="51" t="s">
        <v>15358</v>
      </c>
    </row>
    <row r="176" spans="1:9" x14ac:dyDescent="0.25">
      <c r="A176" s="19">
        <v>171</v>
      </c>
      <c r="B176" s="34">
        <v>3473</v>
      </c>
      <c r="C176" s="44" t="s">
        <v>6447</v>
      </c>
      <c r="D176" s="42">
        <v>1</v>
      </c>
      <c r="E176" s="3">
        <v>18.68</v>
      </c>
      <c r="F176" s="7">
        <v>22.602799999999998</v>
      </c>
      <c r="G176" s="48" t="s">
        <v>15356</v>
      </c>
      <c r="H176" s="34">
        <v>3473</v>
      </c>
      <c r="I176" s="51" t="s">
        <v>15358</v>
      </c>
    </row>
    <row r="177" spans="1:9" x14ac:dyDescent="0.25">
      <c r="A177" s="19">
        <v>172</v>
      </c>
      <c r="B177" s="34">
        <v>3474</v>
      </c>
      <c r="C177" s="44" t="s">
        <v>6448</v>
      </c>
      <c r="D177" s="42">
        <v>1</v>
      </c>
      <c r="E177" s="3">
        <v>19.2</v>
      </c>
      <c r="F177" s="7">
        <v>23.231999999999999</v>
      </c>
      <c r="G177" s="48" t="s">
        <v>15356</v>
      </c>
      <c r="H177" s="34">
        <v>3474</v>
      </c>
      <c r="I177" s="51" t="s">
        <v>15358</v>
      </c>
    </row>
    <row r="178" spans="1:9" x14ac:dyDescent="0.25">
      <c r="A178" s="19">
        <v>173</v>
      </c>
      <c r="B178" s="34">
        <v>3477</v>
      </c>
      <c r="C178" s="44" t="s">
        <v>6449</v>
      </c>
      <c r="D178" s="42">
        <v>12</v>
      </c>
      <c r="E178" s="3">
        <v>113.67</v>
      </c>
      <c r="F178" s="7">
        <v>137.54069999999999</v>
      </c>
      <c r="G178" s="48" t="s">
        <v>15356</v>
      </c>
      <c r="H178" s="34">
        <v>3477</v>
      </c>
      <c r="I178" s="51" t="s">
        <v>15358</v>
      </c>
    </row>
    <row r="179" spans="1:9" x14ac:dyDescent="0.25">
      <c r="A179" s="19">
        <v>174</v>
      </c>
      <c r="B179" s="34">
        <v>3478</v>
      </c>
      <c r="C179" s="44" t="s">
        <v>6450</v>
      </c>
      <c r="D179" s="42">
        <v>12</v>
      </c>
      <c r="E179" s="3">
        <v>113.67</v>
      </c>
      <c r="F179" s="7">
        <v>137.54069999999999</v>
      </c>
      <c r="G179" s="48" t="s">
        <v>15356</v>
      </c>
      <c r="H179" s="34">
        <v>3478</v>
      </c>
      <c r="I179" s="51" t="s">
        <v>15358</v>
      </c>
    </row>
    <row r="180" spans="1:9" x14ac:dyDescent="0.25">
      <c r="A180" s="19">
        <v>175</v>
      </c>
      <c r="B180" s="34">
        <v>3479</v>
      </c>
      <c r="C180" s="44" t="s">
        <v>6451</v>
      </c>
      <c r="D180" s="42">
        <v>6</v>
      </c>
      <c r="E180" s="3">
        <v>53.03</v>
      </c>
      <c r="F180" s="7">
        <v>64.166299999999993</v>
      </c>
      <c r="G180" s="48" t="s">
        <v>15356</v>
      </c>
      <c r="H180" s="34">
        <v>3479</v>
      </c>
      <c r="I180" s="51" t="s">
        <v>15358</v>
      </c>
    </row>
    <row r="181" spans="1:9" x14ac:dyDescent="0.25">
      <c r="A181" s="19">
        <v>176</v>
      </c>
      <c r="B181" s="34">
        <v>3480</v>
      </c>
      <c r="C181" s="44" t="s">
        <v>6452</v>
      </c>
      <c r="D181" s="42">
        <v>6</v>
      </c>
      <c r="E181" s="3">
        <v>53.03</v>
      </c>
      <c r="F181" s="7">
        <v>64.166299999999993</v>
      </c>
      <c r="G181" s="48" t="s">
        <v>15356</v>
      </c>
      <c r="H181" s="34">
        <v>3480</v>
      </c>
      <c r="I181" s="51" t="s">
        <v>15358</v>
      </c>
    </row>
    <row r="182" spans="1:9" x14ac:dyDescent="0.25">
      <c r="A182" s="19">
        <v>177</v>
      </c>
      <c r="B182" s="34">
        <v>3491</v>
      </c>
      <c r="C182" s="44" t="s">
        <v>6453</v>
      </c>
      <c r="D182" s="42">
        <v>1</v>
      </c>
      <c r="E182" s="3">
        <v>20.62</v>
      </c>
      <c r="F182" s="7">
        <v>24.950199999999999</v>
      </c>
      <c r="G182" s="48" t="s">
        <v>15356</v>
      </c>
      <c r="H182" s="34">
        <v>3491</v>
      </c>
      <c r="I182" s="51" t="s">
        <v>15358</v>
      </c>
    </row>
    <row r="183" spans="1:9" x14ac:dyDescent="0.25">
      <c r="A183" s="19">
        <v>178</v>
      </c>
      <c r="B183" s="34">
        <v>3492</v>
      </c>
      <c r="C183" s="44" t="s">
        <v>6454</v>
      </c>
      <c r="D183" s="42">
        <v>1</v>
      </c>
      <c r="E183" s="3">
        <v>20.62</v>
      </c>
      <c r="F183" s="7">
        <v>24.950199999999999</v>
      </c>
      <c r="G183" s="48" t="s">
        <v>15356</v>
      </c>
      <c r="H183" s="34">
        <v>3492</v>
      </c>
      <c r="I183" s="51" t="s">
        <v>15358</v>
      </c>
    </row>
    <row r="184" spans="1:9" x14ac:dyDescent="0.25">
      <c r="A184" s="19">
        <v>179</v>
      </c>
      <c r="B184" s="34">
        <v>3493</v>
      </c>
      <c r="C184" s="44" t="s">
        <v>6455</v>
      </c>
      <c r="D184" s="42">
        <v>1</v>
      </c>
      <c r="E184" s="3">
        <v>17.690000000000001</v>
      </c>
      <c r="F184" s="7">
        <v>21.404900000000001</v>
      </c>
      <c r="G184" s="48" t="s">
        <v>15356</v>
      </c>
      <c r="H184" s="34">
        <v>3493</v>
      </c>
      <c r="I184" s="51" t="s">
        <v>15358</v>
      </c>
    </row>
    <row r="185" spans="1:9" x14ac:dyDescent="0.25">
      <c r="A185" s="19">
        <v>180</v>
      </c>
      <c r="B185" s="34">
        <v>3494</v>
      </c>
      <c r="C185" s="44" t="s">
        <v>6455</v>
      </c>
      <c r="D185" s="42">
        <v>1</v>
      </c>
      <c r="E185" s="3">
        <v>17.510000000000002</v>
      </c>
      <c r="F185" s="7">
        <v>21.187100000000001</v>
      </c>
      <c r="G185" s="48" t="s">
        <v>15356</v>
      </c>
      <c r="H185" s="34">
        <v>3494</v>
      </c>
      <c r="I185" s="51" t="s">
        <v>15358</v>
      </c>
    </row>
    <row r="186" spans="1:9" x14ac:dyDescent="0.25">
      <c r="A186" s="19">
        <v>181</v>
      </c>
      <c r="B186" s="34">
        <v>3494</v>
      </c>
      <c r="C186" s="44" t="s">
        <v>6455</v>
      </c>
      <c r="D186" s="42">
        <v>1</v>
      </c>
      <c r="E186" s="3">
        <v>17.510000000000002</v>
      </c>
      <c r="F186" s="7">
        <v>21.187100000000001</v>
      </c>
      <c r="G186" s="48" t="s">
        <v>15356</v>
      </c>
      <c r="H186" s="34">
        <v>3494</v>
      </c>
      <c r="I186" s="51" t="s">
        <v>15358</v>
      </c>
    </row>
    <row r="187" spans="1:9" x14ac:dyDescent="0.25">
      <c r="A187" s="19">
        <v>182</v>
      </c>
      <c r="B187" s="34">
        <v>3495</v>
      </c>
      <c r="C187" s="44" t="s">
        <v>6456</v>
      </c>
      <c r="D187" s="42">
        <v>1</v>
      </c>
      <c r="E187" s="3">
        <v>17.170000000000002</v>
      </c>
      <c r="F187" s="7">
        <v>20.775700000000001</v>
      </c>
      <c r="G187" s="48" t="s">
        <v>15356</v>
      </c>
      <c r="H187" s="34">
        <v>3495</v>
      </c>
      <c r="I187" s="51" t="s">
        <v>15358</v>
      </c>
    </row>
    <row r="188" spans="1:9" x14ac:dyDescent="0.25">
      <c r="A188" s="19">
        <v>183</v>
      </c>
      <c r="B188" s="34">
        <v>3496</v>
      </c>
      <c r="C188" s="44" t="s">
        <v>6457</v>
      </c>
      <c r="D188" s="42">
        <v>1</v>
      </c>
      <c r="E188" s="3">
        <v>17</v>
      </c>
      <c r="F188" s="7">
        <v>20.57</v>
      </c>
      <c r="G188" s="48" t="s">
        <v>15356</v>
      </c>
      <c r="H188" s="34">
        <v>3496</v>
      </c>
      <c r="I188" s="51" t="s">
        <v>15358</v>
      </c>
    </row>
    <row r="189" spans="1:9" ht="30" x14ac:dyDescent="0.25">
      <c r="A189" s="19">
        <v>184</v>
      </c>
      <c r="B189" s="34">
        <v>3504</v>
      </c>
      <c r="C189" s="44" t="s">
        <v>6458</v>
      </c>
      <c r="D189" s="42">
        <v>10</v>
      </c>
      <c r="E189" s="3">
        <v>243.79</v>
      </c>
      <c r="F189" s="7">
        <v>294.98589999999996</v>
      </c>
      <c r="G189" s="48" t="s">
        <v>15356</v>
      </c>
      <c r="H189" s="34">
        <v>3504</v>
      </c>
      <c r="I189" s="51" t="s">
        <v>15358</v>
      </c>
    </row>
    <row r="190" spans="1:9" ht="30" x14ac:dyDescent="0.25">
      <c r="A190" s="19">
        <v>185</v>
      </c>
      <c r="B190" s="34">
        <v>3505</v>
      </c>
      <c r="C190" s="44" t="s">
        <v>6459</v>
      </c>
      <c r="D190" s="42">
        <v>10</v>
      </c>
      <c r="E190" s="3">
        <v>243.79</v>
      </c>
      <c r="F190" s="7">
        <v>294.98589999999996</v>
      </c>
      <c r="G190" s="48" t="s">
        <v>15356</v>
      </c>
      <c r="H190" s="34">
        <v>3505</v>
      </c>
      <c r="I190" s="51" t="s">
        <v>15358</v>
      </c>
    </row>
    <row r="191" spans="1:9" x14ac:dyDescent="0.25">
      <c r="A191" s="19">
        <v>186</v>
      </c>
      <c r="B191" s="34">
        <v>3506</v>
      </c>
      <c r="C191" s="44" t="s">
        <v>6460</v>
      </c>
      <c r="D191" s="42">
        <v>5</v>
      </c>
      <c r="E191" s="3">
        <v>12</v>
      </c>
      <c r="F191" s="7">
        <v>14.52</v>
      </c>
      <c r="G191" s="48" t="s">
        <v>15356</v>
      </c>
      <c r="H191" s="34">
        <v>3506</v>
      </c>
      <c r="I191" s="51" t="s">
        <v>15358</v>
      </c>
    </row>
    <row r="192" spans="1:9" x14ac:dyDescent="0.25">
      <c r="A192" s="19">
        <v>187</v>
      </c>
      <c r="B192" s="34">
        <v>3507</v>
      </c>
      <c r="C192" s="44" t="s">
        <v>6461</v>
      </c>
      <c r="D192" s="42">
        <v>1</v>
      </c>
      <c r="E192" s="3">
        <v>2247.5300000000002</v>
      </c>
      <c r="F192" s="7">
        <v>2719.5113000000001</v>
      </c>
      <c r="G192" s="48" t="s">
        <v>15356</v>
      </c>
      <c r="H192" s="34">
        <v>3507</v>
      </c>
      <c r="I192" s="51" t="s">
        <v>15358</v>
      </c>
    </row>
    <row r="193" spans="1:9" x14ac:dyDescent="0.25">
      <c r="A193" s="19">
        <v>188</v>
      </c>
      <c r="B193" s="34">
        <v>3508</v>
      </c>
      <c r="C193" s="44" t="s">
        <v>6462</v>
      </c>
      <c r="D193" s="42">
        <v>10</v>
      </c>
      <c r="E193" s="3">
        <v>243.79</v>
      </c>
      <c r="F193" s="7">
        <v>294.98589999999996</v>
      </c>
      <c r="G193" s="48" t="s">
        <v>15356</v>
      </c>
      <c r="H193" s="34">
        <v>3508</v>
      </c>
      <c r="I193" s="51" t="s">
        <v>15358</v>
      </c>
    </row>
    <row r="194" spans="1:9" ht="30" x14ac:dyDescent="0.25">
      <c r="A194" s="19">
        <v>189</v>
      </c>
      <c r="B194" s="34">
        <v>3510</v>
      </c>
      <c r="C194" s="44" t="s">
        <v>6463</v>
      </c>
      <c r="D194" s="42">
        <v>10</v>
      </c>
      <c r="E194" s="3">
        <v>239.09</v>
      </c>
      <c r="F194" s="7">
        <v>289.2989</v>
      </c>
      <c r="G194" s="48" t="s">
        <v>15356</v>
      </c>
      <c r="H194" s="34">
        <v>3510</v>
      </c>
      <c r="I194" s="51" t="s">
        <v>15358</v>
      </c>
    </row>
    <row r="195" spans="1:9" ht="30" x14ac:dyDescent="0.25">
      <c r="A195" s="19">
        <v>190</v>
      </c>
      <c r="B195" s="34">
        <v>3511</v>
      </c>
      <c r="C195" s="44" t="s">
        <v>6464</v>
      </c>
      <c r="D195" s="42">
        <v>10</v>
      </c>
      <c r="E195" s="3">
        <v>257.83999999999997</v>
      </c>
      <c r="F195" s="7">
        <v>311.98639999999995</v>
      </c>
      <c r="G195" s="48" t="s">
        <v>15356</v>
      </c>
      <c r="H195" s="34">
        <v>3511</v>
      </c>
      <c r="I195" s="51" t="s">
        <v>15358</v>
      </c>
    </row>
    <row r="196" spans="1:9" x14ac:dyDescent="0.25">
      <c r="A196" s="19">
        <v>191</v>
      </c>
      <c r="B196" s="34">
        <v>3512</v>
      </c>
      <c r="C196" s="44" t="s">
        <v>6465</v>
      </c>
      <c r="D196" s="42">
        <v>5</v>
      </c>
      <c r="E196" s="3">
        <v>13.66</v>
      </c>
      <c r="F196" s="7">
        <v>16.528600000000001</v>
      </c>
      <c r="G196" s="48" t="s">
        <v>15356</v>
      </c>
      <c r="H196" s="34">
        <v>3512</v>
      </c>
      <c r="I196" s="51" t="s">
        <v>15358</v>
      </c>
    </row>
    <row r="197" spans="1:9" x14ac:dyDescent="0.25">
      <c r="A197" s="19">
        <v>192</v>
      </c>
      <c r="B197" s="34">
        <v>3513</v>
      </c>
      <c r="C197" s="44" t="s">
        <v>6466</v>
      </c>
      <c r="D197" s="42">
        <v>1</v>
      </c>
      <c r="E197" s="3">
        <v>3.18</v>
      </c>
      <c r="F197" s="7">
        <v>3.8477999999999999</v>
      </c>
      <c r="G197" s="48" t="s">
        <v>15356</v>
      </c>
      <c r="H197" s="34">
        <v>3513</v>
      </c>
      <c r="I197" s="51" t="s">
        <v>15358</v>
      </c>
    </row>
    <row r="198" spans="1:9" x14ac:dyDescent="0.25">
      <c r="A198" s="19">
        <v>193</v>
      </c>
      <c r="B198" s="34">
        <v>3514</v>
      </c>
      <c r="C198" s="44" t="s">
        <v>6467</v>
      </c>
      <c r="D198" s="42">
        <v>100</v>
      </c>
      <c r="E198" s="3">
        <v>431.19</v>
      </c>
      <c r="F198" s="7">
        <v>521.73990000000003</v>
      </c>
      <c r="G198" s="48" t="s">
        <v>15356</v>
      </c>
      <c r="H198" s="34">
        <v>3514</v>
      </c>
      <c r="I198" s="51" t="s">
        <v>15358</v>
      </c>
    </row>
    <row r="199" spans="1:9" x14ac:dyDescent="0.25">
      <c r="A199" s="19">
        <v>194</v>
      </c>
      <c r="B199" s="34">
        <v>3516</v>
      </c>
      <c r="C199" s="44" t="s">
        <v>6468</v>
      </c>
      <c r="D199" s="42">
        <v>1</v>
      </c>
      <c r="E199" s="3">
        <v>2.4300000000000002</v>
      </c>
      <c r="F199" s="7">
        <v>2.9403000000000001</v>
      </c>
      <c r="G199" s="48" t="s">
        <v>15356</v>
      </c>
      <c r="H199" s="34">
        <v>3516</v>
      </c>
      <c r="I199" s="51" t="s">
        <v>15358</v>
      </c>
    </row>
    <row r="200" spans="1:9" x14ac:dyDescent="0.25">
      <c r="A200" s="19">
        <v>195</v>
      </c>
      <c r="B200" s="34">
        <v>3517</v>
      </c>
      <c r="C200" s="44" t="s">
        <v>6469</v>
      </c>
      <c r="D200" s="42">
        <v>25</v>
      </c>
      <c r="E200" s="3">
        <v>31.58</v>
      </c>
      <c r="F200" s="7">
        <v>38.211799999999997</v>
      </c>
      <c r="G200" s="48" t="s">
        <v>15356</v>
      </c>
      <c r="H200" s="34">
        <v>3517</v>
      </c>
      <c r="I200" s="51" t="s">
        <v>15358</v>
      </c>
    </row>
    <row r="201" spans="1:9" x14ac:dyDescent="0.25">
      <c r="A201" s="19">
        <v>196</v>
      </c>
      <c r="B201" s="34">
        <v>3519</v>
      </c>
      <c r="C201" s="44" t="s">
        <v>6470</v>
      </c>
      <c r="D201" s="42">
        <v>25</v>
      </c>
      <c r="E201" s="3">
        <v>31.58</v>
      </c>
      <c r="F201" s="7">
        <v>38.211799999999997</v>
      </c>
      <c r="G201" s="48" t="s">
        <v>15356</v>
      </c>
      <c r="H201" s="34">
        <v>3519</v>
      </c>
      <c r="I201" s="51" t="s">
        <v>15358</v>
      </c>
    </row>
    <row r="202" spans="1:9" x14ac:dyDescent="0.25">
      <c r="A202" s="19">
        <v>197</v>
      </c>
      <c r="B202" s="34">
        <v>3520</v>
      </c>
      <c r="C202" s="44" t="s">
        <v>6471</v>
      </c>
      <c r="D202" s="42">
        <v>8</v>
      </c>
      <c r="E202" s="3">
        <v>138.05000000000001</v>
      </c>
      <c r="F202" s="7">
        <v>167.04050000000001</v>
      </c>
      <c r="G202" s="48" t="s">
        <v>15356</v>
      </c>
      <c r="H202" s="34">
        <v>3520</v>
      </c>
      <c r="I202" s="51" t="s">
        <v>15358</v>
      </c>
    </row>
    <row r="203" spans="1:9" x14ac:dyDescent="0.25">
      <c r="A203" s="19">
        <v>198</v>
      </c>
      <c r="B203" s="34">
        <v>3521</v>
      </c>
      <c r="C203" s="44" t="s">
        <v>6472</v>
      </c>
      <c r="D203" s="42">
        <v>8</v>
      </c>
      <c r="E203" s="3">
        <v>134.1</v>
      </c>
      <c r="F203" s="7">
        <v>162.261</v>
      </c>
      <c r="G203" s="48" t="s">
        <v>15356</v>
      </c>
      <c r="H203" s="34">
        <v>3521</v>
      </c>
      <c r="I203" s="51" t="s">
        <v>15358</v>
      </c>
    </row>
    <row r="204" spans="1:9" x14ac:dyDescent="0.25">
      <c r="A204" s="19">
        <v>199</v>
      </c>
      <c r="B204" s="34">
        <v>3524</v>
      </c>
      <c r="C204" s="44" t="s">
        <v>6473</v>
      </c>
      <c r="D204" s="42">
        <v>1</v>
      </c>
      <c r="E204" s="3">
        <v>2.54</v>
      </c>
      <c r="F204" s="7">
        <v>3.0733999999999999</v>
      </c>
      <c r="G204" s="48" t="s">
        <v>15356</v>
      </c>
      <c r="H204" s="34">
        <v>3524</v>
      </c>
      <c r="I204" s="51" t="s">
        <v>15358</v>
      </c>
    </row>
    <row r="205" spans="1:9" x14ac:dyDescent="0.25">
      <c r="A205" s="19">
        <v>200</v>
      </c>
      <c r="B205" s="34">
        <v>3526</v>
      </c>
      <c r="C205" s="44" t="s">
        <v>6474</v>
      </c>
      <c r="D205" s="42">
        <v>1</v>
      </c>
      <c r="E205" s="3">
        <v>2.54</v>
      </c>
      <c r="F205" s="7">
        <v>3.0733999999999999</v>
      </c>
      <c r="G205" s="48" t="s">
        <v>15356</v>
      </c>
      <c r="H205" s="34">
        <v>3526</v>
      </c>
      <c r="I205" s="51" t="s">
        <v>15358</v>
      </c>
    </row>
    <row r="206" spans="1:9" x14ac:dyDescent="0.25">
      <c r="A206" s="19">
        <v>201</v>
      </c>
      <c r="B206" s="34">
        <v>3527</v>
      </c>
      <c r="C206" s="44" t="s">
        <v>6475</v>
      </c>
      <c r="D206" s="42">
        <v>5</v>
      </c>
      <c r="E206" s="3">
        <v>12.42</v>
      </c>
      <c r="F206" s="7">
        <v>15.0282</v>
      </c>
      <c r="G206" s="48" t="s">
        <v>15356</v>
      </c>
      <c r="H206" s="34">
        <v>3527</v>
      </c>
      <c r="I206" s="51" t="s">
        <v>15358</v>
      </c>
    </row>
    <row r="207" spans="1:9" ht="30" x14ac:dyDescent="0.25">
      <c r="A207" s="19">
        <v>202</v>
      </c>
      <c r="B207" s="34">
        <v>3528</v>
      </c>
      <c r="C207" s="44" t="s">
        <v>6476</v>
      </c>
      <c r="D207" s="42">
        <v>1</v>
      </c>
      <c r="E207" s="3">
        <v>202.23</v>
      </c>
      <c r="F207" s="7">
        <v>244.69829999999999</v>
      </c>
      <c r="G207" s="48" t="s">
        <v>15356</v>
      </c>
      <c r="H207" s="34">
        <v>3528</v>
      </c>
      <c r="I207" s="51" t="s">
        <v>15358</v>
      </c>
    </row>
    <row r="208" spans="1:9" ht="30" x14ac:dyDescent="0.25">
      <c r="A208" s="19">
        <v>203</v>
      </c>
      <c r="B208" s="34">
        <v>3535</v>
      </c>
      <c r="C208" s="44" t="s">
        <v>6477</v>
      </c>
      <c r="D208" s="42">
        <v>1</v>
      </c>
      <c r="E208" s="3">
        <v>439.5</v>
      </c>
      <c r="F208" s="7">
        <v>531.79499999999996</v>
      </c>
      <c r="G208" s="48" t="s">
        <v>15356</v>
      </c>
      <c r="H208" s="34">
        <v>3535</v>
      </c>
      <c r="I208" s="51" t="s">
        <v>15358</v>
      </c>
    </row>
    <row r="209" spans="1:9" ht="45" x14ac:dyDescent="0.25">
      <c r="A209" s="19">
        <v>204</v>
      </c>
      <c r="B209" s="34">
        <v>3540</v>
      </c>
      <c r="C209" s="44" t="s">
        <v>6478</v>
      </c>
      <c r="D209" s="42">
        <v>10</v>
      </c>
      <c r="E209" s="3">
        <v>90.32</v>
      </c>
      <c r="F209" s="7">
        <v>109.28719999999998</v>
      </c>
      <c r="G209" s="48" t="s">
        <v>15356</v>
      </c>
      <c r="H209" s="34">
        <v>3540</v>
      </c>
      <c r="I209" s="51" t="s">
        <v>15358</v>
      </c>
    </row>
    <row r="210" spans="1:9" ht="45" x14ac:dyDescent="0.25">
      <c r="A210" s="19">
        <v>205</v>
      </c>
      <c r="B210" s="34">
        <v>3542</v>
      </c>
      <c r="C210" s="44" t="s">
        <v>6479</v>
      </c>
      <c r="D210" s="42">
        <v>10</v>
      </c>
      <c r="E210" s="3">
        <v>103.61</v>
      </c>
      <c r="F210" s="7">
        <v>125.3681</v>
      </c>
      <c r="G210" s="48" t="s">
        <v>15356</v>
      </c>
      <c r="H210" s="34">
        <v>3542</v>
      </c>
      <c r="I210" s="51" t="s">
        <v>15358</v>
      </c>
    </row>
    <row r="211" spans="1:9" ht="45" x14ac:dyDescent="0.25">
      <c r="A211" s="19">
        <v>206</v>
      </c>
      <c r="B211" s="34">
        <v>3544</v>
      </c>
      <c r="C211" s="44" t="s">
        <v>6480</v>
      </c>
      <c r="D211" s="42">
        <v>10</v>
      </c>
      <c r="E211" s="3">
        <v>101.42</v>
      </c>
      <c r="F211" s="7">
        <v>122.7182</v>
      </c>
      <c r="G211" s="48" t="s">
        <v>15356</v>
      </c>
      <c r="H211" s="34">
        <v>3544</v>
      </c>
      <c r="I211" s="51" t="s">
        <v>15358</v>
      </c>
    </row>
    <row r="212" spans="1:9" ht="30" x14ac:dyDescent="0.25">
      <c r="A212" s="19">
        <v>207</v>
      </c>
      <c r="B212" s="34">
        <v>3545</v>
      </c>
      <c r="C212" s="44" t="s">
        <v>6481</v>
      </c>
      <c r="D212" s="42">
        <v>1</v>
      </c>
      <c r="E212" s="3">
        <v>202.23</v>
      </c>
      <c r="F212" s="7">
        <v>244.69829999999999</v>
      </c>
      <c r="G212" s="48" t="s">
        <v>15356</v>
      </c>
      <c r="H212" s="34">
        <v>3545</v>
      </c>
      <c r="I212" s="51" t="s">
        <v>15358</v>
      </c>
    </row>
    <row r="213" spans="1:9" ht="30" x14ac:dyDescent="0.25">
      <c r="A213" s="19">
        <v>208</v>
      </c>
      <c r="B213" s="34">
        <v>3546</v>
      </c>
      <c r="C213" s="44" t="s">
        <v>6482</v>
      </c>
      <c r="D213" s="42">
        <v>1</v>
      </c>
      <c r="E213" s="3">
        <v>404.97</v>
      </c>
      <c r="F213" s="7">
        <v>490.01370000000003</v>
      </c>
      <c r="G213" s="48" t="s">
        <v>15356</v>
      </c>
      <c r="H213" s="34">
        <v>3546</v>
      </c>
      <c r="I213" s="51" t="s">
        <v>15358</v>
      </c>
    </row>
    <row r="214" spans="1:9" x14ac:dyDescent="0.25">
      <c r="A214" s="19">
        <v>209</v>
      </c>
      <c r="B214" s="34">
        <v>3548</v>
      </c>
      <c r="C214" s="44" t="s">
        <v>6483</v>
      </c>
      <c r="D214" s="42">
        <v>1</v>
      </c>
      <c r="E214" s="3">
        <v>3.5</v>
      </c>
      <c r="F214" s="7">
        <v>4.2349999999999994</v>
      </c>
      <c r="G214" s="48" t="s">
        <v>15356</v>
      </c>
      <c r="H214" s="34">
        <v>3548</v>
      </c>
      <c r="I214" s="51" t="s">
        <v>15358</v>
      </c>
    </row>
    <row r="215" spans="1:9" ht="30" x14ac:dyDescent="0.25">
      <c r="A215" s="19">
        <v>210</v>
      </c>
      <c r="B215" s="34">
        <v>3550</v>
      </c>
      <c r="C215" s="44" t="s">
        <v>6484</v>
      </c>
      <c r="D215" s="42">
        <v>10</v>
      </c>
      <c r="E215" s="3">
        <v>111.73</v>
      </c>
      <c r="F215" s="7">
        <v>135.19329999999999</v>
      </c>
      <c r="G215" s="48" t="s">
        <v>15356</v>
      </c>
      <c r="H215" s="34">
        <v>3550</v>
      </c>
      <c r="I215" s="51" t="s">
        <v>15358</v>
      </c>
    </row>
    <row r="216" spans="1:9" x14ac:dyDescent="0.25">
      <c r="A216" s="19">
        <v>211</v>
      </c>
      <c r="B216" s="34">
        <v>3551</v>
      </c>
      <c r="C216" s="44" t="s">
        <v>6485</v>
      </c>
      <c r="D216" s="42">
        <v>10</v>
      </c>
      <c r="E216" s="3">
        <v>104.74</v>
      </c>
      <c r="F216" s="7">
        <v>126.73539999999998</v>
      </c>
      <c r="G216" s="48" t="s">
        <v>15356</v>
      </c>
      <c r="H216" s="34">
        <v>3551</v>
      </c>
      <c r="I216" s="51" t="s">
        <v>15358</v>
      </c>
    </row>
    <row r="217" spans="1:9" x14ac:dyDescent="0.25">
      <c r="A217" s="19">
        <v>212</v>
      </c>
      <c r="B217" s="34">
        <v>3552</v>
      </c>
      <c r="C217" s="44" t="s">
        <v>6486</v>
      </c>
      <c r="D217" s="42">
        <v>10</v>
      </c>
      <c r="E217" s="3">
        <v>111.73</v>
      </c>
      <c r="F217" s="7">
        <v>135.19329999999999</v>
      </c>
      <c r="G217" s="48" t="s">
        <v>15356</v>
      </c>
      <c r="H217" s="34">
        <v>3552</v>
      </c>
      <c r="I217" s="51" t="s">
        <v>15358</v>
      </c>
    </row>
    <row r="218" spans="1:9" ht="30" x14ac:dyDescent="0.25">
      <c r="A218" s="19">
        <v>213</v>
      </c>
      <c r="B218" s="34">
        <v>3553</v>
      </c>
      <c r="C218" s="44" t="s">
        <v>6487</v>
      </c>
      <c r="D218" s="42">
        <v>10</v>
      </c>
      <c r="E218" s="3">
        <v>111.73</v>
      </c>
      <c r="F218" s="7">
        <v>135.19329999999999</v>
      </c>
      <c r="G218" s="48" t="s">
        <v>15356</v>
      </c>
      <c r="H218" s="34">
        <v>3553</v>
      </c>
      <c r="I218" s="51" t="s">
        <v>15358</v>
      </c>
    </row>
    <row r="219" spans="1:9" ht="30" x14ac:dyDescent="0.25">
      <c r="A219" s="19">
        <v>214</v>
      </c>
      <c r="B219" s="34">
        <v>3556</v>
      </c>
      <c r="C219" s="44" t="s">
        <v>6488</v>
      </c>
      <c r="D219" s="42">
        <v>10</v>
      </c>
      <c r="E219" s="3">
        <v>104.74</v>
      </c>
      <c r="F219" s="7">
        <v>126.73539999999998</v>
      </c>
      <c r="G219" s="48" t="s">
        <v>15356</v>
      </c>
      <c r="H219" s="34">
        <v>3556</v>
      </c>
      <c r="I219" s="51" t="s">
        <v>15358</v>
      </c>
    </row>
    <row r="220" spans="1:9" ht="30" x14ac:dyDescent="0.25">
      <c r="A220" s="19">
        <v>215</v>
      </c>
      <c r="B220" s="34">
        <v>3558</v>
      </c>
      <c r="C220" s="44" t="s">
        <v>6489</v>
      </c>
      <c r="D220" s="42">
        <v>1</v>
      </c>
      <c r="E220" s="3">
        <v>210.06</v>
      </c>
      <c r="F220" s="7">
        <v>254.17259999999999</v>
      </c>
      <c r="G220" s="48" t="s">
        <v>15356</v>
      </c>
      <c r="H220" s="34">
        <v>3558</v>
      </c>
      <c r="I220" s="51" t="s">
        <v>15358</v>
      </c>
    </row>
    <row r="221" spans="1:9" ht="30" x14ac:dyDescent="0.25">
      <c r="A221" s="19">
        <v>216</v>
      </c>
      <c r="B221" s="34">
        <v>3559</v>
      </c>
      <c r="C221" s="44" t="s">
        <v>6490</v>
      </c>
      <c r="D221" s="42">
        <v>1</v>
      </c>
      <c r="E221" s="3">
        <v>610.07000000000005</v>
      </c>
      <c r="F221" s="7">
        <v>738.18470000000002</v>
      </c>
      <c r="G221" s="48" t="s">
        <v>15356</v>
      </c>
      <c r="H221" s="34">
        <v>3559</v>
      </c>
      <c r="I221" s="51" t="s">
        <v>15358</v>
      </c>
    </row>
    <row r="222" spans="1:9" x14ac:dyDescent="0.25">
      <c r="A222" s="19">
        <v>217</v>
      </c>
      <c r="B222" s="34">
        <v>3561</v>
      </c>
      <c r="C222" s="44" t="s">
        <v>6491</v>
      </c>
      <c r="D222" s="42">
        <v>1</v>
      </c>
      <c r="E222" s="3">
        <v>208.27</v>
      </c>
      <c r="F222" s="7">
        <v>252.0067</v>
      </c>
      <c r="G222" s="48" t="s">
        <v>15356</v>
      </c>
      <c r="H222" s="34">
        <v>3561</v>
      </c>
      <c r="I222" s="51" t="s">
        <v>15358</v>
      </c>
    </row>
    <row r="223" spans="1:9" x14ac:dyDescent="0.25">
      <c r="A223" s="19">
        <v>218</v>
      </c>
      <c r="B223" s="34">
        <v>3562</v>
      </c>
      <c r="C223" s="44" t="s">
        <v>6492</v>
      </c>
      <c r="D223" s="42">
        <v>1</v>
      </c>
      <c r="E223" s="3">
        <v>202.23</v>
      </c>
      <c r="F223" s="7">
        <v>244.69829999999999</v>
      </c>
      <c r="G223" s="48" t="s">
        <v>15356</v>
      </c>
      <c r="H223" s="34">
        <v>3562</v>
      </c>
      <c r="I223" s="51" t="s">
        <v>15358</v>
      </c>
    </row>
    <row r="224" spans="1:9" x14ac:dyDescent="0.25">
      <c r="A224" s="19">
        <v>219</v>
      </c>
      <c r="B224" s="34">
        <v>3563</v>
      </c>
      <c r="C224" s="44" t="s">
        <v>6493</v>
      </c>
      <c r="D224" s="42">
        <v>1</v>
      </c>
      <c r="E224" s="3">
        <v>252.75</v>
      </c>
      <c r="F224" s="7">
        <v>305.82749999999999</v>
      </c>
      <c r="G224" s="48" t="s">
        <v>15356</v>
      </c>
      <c r="H224" s="34">
        <v>3563</v>
      </c>
      <c r="I224" s="51" t="s">
        <v>15358</v>
      </c>
    </row>
    <row r="225" spans="1:9" x14ac:dyDescent="0.25">
      <c r="A225" s="19">
        <v>220</v>
      </c>
      <c r="B225" s="34">
        <v>3564</v>
      </c>
      <c r="C225" s="44" t="s">
        <v>6494</v>
      </c>
      <c r="D225" s="42">
        <v>1</v>
      </c>
      <c r="E225" s="3">
        <v>202.23</v>
      </c>
      <c r="F225" s="7">
        <v>244.69829999999999</v>
      </c>
      <c r="G225" s="48" t="s">
        <v>15356</v>
      </c>
      <c r="H225" s="34">
        <v>3564</v>
      </c>
      <c r="I225" s="51" t="s">
        <v>15358</v>
      </c>
    </row>
    <row r="226" spans="1:9" ht="30" x14ac:dyDescent="0.25">
      <c r="A226" s="19">
        <v>221</v>
      </c>
      <c r="B226" s="34">
        <v>3565</v>
      </c>
      <c r="C226" s="44" t="s">
        <v>6495</v>
      </c>
      <c r="D226" s="42">
        <v>1</v>
      </c>
      <c r="E226" s="3">
        <v>202.23</v>
      </c>
      <c r="F226" s="7">
        <v>244.69829999999999</v>
      </c>
      <c r="G226" s="48" t="s">
        <v>15356</v>
      </c>
      <c r="H226" s="34">
        <v>3565</v>
      </c>
      <c r="I226" s="51" t="s">
        <v>15358</v>
      </c>
    </row>
    <row r="227" spans="1:9" ht="30" x14ac:dyDescent="0.25">
      <c r="A227" s="19">
        <v>222</v>
      </c>
      <c r="B227" s="34">
        <v>3567</v>
      </c>
      <c r="C227" s="44" t="s">
        <v>6496</v>
      </c>
      <c r="D227" s="42">
        <v>1</v>
      </c>
      <c r="E227" s="3">
        <v>10.11</v>
      </c>
      <c r="F227" s="7">
        <v>12.233099999999999</v>
      </c>
      <c r="G227" s="48" t="s">
        <v>15356</v>
      </c>
      <c r="H227" s="34">
        <v>3567</v>
      </c>
      <c r="I227" s="51" t="s">
        <v>15358</v>
      </c>
    </row>
    <row r="228" spans="1:9" ht="30" x14ac:dyDescent="0.25">
      <c r="A228" s="19">
        <v>223</v>
      </c>
      <c r="B228" s="34">
        <v>3568</v>
      </c>
      <c r="C228" s="44" t="s">
        <v>6497</v>
      </c>
      <c r="D228" s="42">
        <v>1</v>
      </c>
      <c r="E228" s="3">
        <v>9.2899999999999991</v>
      </c>
      <c r="F228" s="7">
        <v>11.240899999999998</v>
      </c>
      <c r="G228" s="48" t="s">
        <v>15356</v>
      </c>
      <c r="H228" s="34">
        <v>3568</v>
      </c>
      <c r="I228" s="51" t="s">
        <v>15358</v>
      </c>
    </row>
    <row r="229" spans="1:9" ht="30" x14ac:dyDescent="0.25">
      <c r="A229" s="19">
        <v>224</v>
      </c>
      <c r="B229" s="34">
        <v>3569</v>
      </c>
      <c r="C229" s="44" t="s">
        <v>6498</v>
      </c>
      <c r="D229" s="42">
        <v>1</v>
      </c>
      <c r="E229" s="3">
        <v>404.97</v>
      </c>
      <c r="F229" s="7">
        <v>490.01370000000003</v>
      </c>
      <c r="G229" s="48" t="s">
        <v>15356</v>
      </c>
      <c r="H229" s="34">
        <v>3569</v>
      </c>
      <c r="I229" s="51" t="s">
        <v>15358</v>
      </c>
    </row>
    <row r="230" spans="1:9" ht="45" x14ac:dyDescent="0.25">
      <c r="A230" s="19">
        <v>225</v>
      </c>
      <c r="B230" s="34">
        <v>3570</v>
      </c>
      <c r="C230" s="44" t="s">
        <v>6499</v>
      </c>
      <c r="D230" s="42">
        <v>10</v>
      </c>
      <c r="E230" s="3">
        <v>79.400000000000006</v>
      </c>
      <c r="F230" s="7">
        <v>96.073999999999998</v>
      </c>
      <c r="G230" s="48" t="s">
        <v>15356</v>
      </c>
      <c r="H230" s="34">
        <v>3570</v>
      </c>
      <c r="I230" s="51" t="s">
        <v>15358</v>
      </c>
    </row>
    <row r="231" spans="1:9" ht="45" x14ac:dyDescent="0.25">
      <c r="A231" s="19">
        <v>226</v>
      </c>
      <c r="B231" s="34">
        <v>3571</v>
      </c>
      <c r="C231" s="44" t="s">
        <v>6500</v>
      </c>
      <c r="D231" s="42">
        <v>10</v>
      </c>
      <c r="E231" s="3">
        <v>71.33</v>
      </c>
      <c r="F231" s="7">
        <v>86.309299999999993</v>
      </c>
      <c r="G231" s="48" t="s">
        <v>15356</v>
      </c>
      <c r="H231" s="34">
        <v>3571</v>
      </c>
      <c r="I231" s="51" t="s">
        <v>15358</v>
      </c>
    </row>
    <row r="232" spans="1:9" ht="45" x14ac:dyDescent="0.25">
      <c r="A232" s="19">
        <v>227</v>
      </c>
      <c r="B232" s="34">
        <v>3572</v>
      </c>
      <c r="C232" s="44" t="s">
        <v>6501</v>
      </c>
      <c r="D232" s="42">
        <v>10</v>
      </c>
      <c r="E232" s="3">
        <v>64.59</v>
      </c>
      <c r="F232" s="7">
        <v>78.153900000000007</v>
      </c>
      <c r="G232" s="48" t="s">
        <v>15356</v>
      </c>
      <c r="H232" s="34">
        <v>3572</v>
      </c>
      <c r="I232" s="51" t="s">
        <v>15358</v>
      </c>
    </row>
    <row r="233" spans="1:9" ht="45" x14ac:dyDescent="0.25">
      <c r="A233" s="19">
        <v>228</v>
      </c>
      <c r="B233" s="34">
        <v>3573</v>
      </c>
      <c r="C233" s="44" t="s">
        <v>6502</v>
      </c>
      <c r="D233" s="42">
        <v>10</v>
      </c>
      <c r="E233" s="3">
        <v>58.15</v>
      </c>
      <c r="F233" s="7">
        <v>70.361499999999992</v>
      </c>
      <c r="G233" s="48" t="s">
        <v>15356</v>
      </c>
      <c r="H233" s="34">
        <v>3573</v>
      </c>
      <c r="I233" s="51" t="s">
        <v>15358</v>
      </c>
    </row>
    <row r="234" spans="1:9" ht="45" x14ac:dyDescent="0.25">
      <c r="A234" s="19">
        <v>229</v>
      </c>
      <c r="B234" s="34">
        <v>3574</v>
      </c>
      <c r="C234" s="44" t="s">
        <v>6503</v>
      </c>
      <c r="D234" s="42">
        <v>10</v>
      </c>
      <c r="E234" s="3">
        <v>93.06</v>
      </c>
      <c r="F234" s="7">
        <v>112.6026</v>
      </c>
      <c r="G234" s="48" t="s">
        <v>15356</v>
      </c>
      <c r="H234" s="34">
        <v>3574</v>
      </c>
      <c r="I234" s="51" t="s">
        <v>15358</v>
      </c>
    </row>
    <row r="235" spans="1:9" ht="45" x14ac:dyDescent="0.25">
      <c r="A235" s="19">
        <v>230</v>
      </c>
      <c r="B235" s="34">
        <v>3575</v>
      </c>
      <c r="C235" s="44" t="s">
        <v>6504</v>
      </c>
      <c r="D235" s="42">
        <v>10</v>
      </c>
      <c r="E235" s="3">
        <v>92.07</v>
      </c>
      <c r="F235" s="7">
        <v>111.40469999999999</v>
      </c>
      <c r="G235" s="48" t="s">
        <v>15356</v>
      </c>
      <c r="H235" s="34">
        <v>3575</v>
      </c>
      <c r="I235" s="51" t="s">
        <v>15358</v>
      </c>
    </row>
    <row r="236" spans="1:9" ht="45" x14ac:dyDescent="0.25">
      <c r="A236" s="19">
        <v>231</v>
      </c>
      <c r="B236" s="34">
        <v>3576</v>
      </c>
      <c r="C236" s="44" t="s">
        <v>6505</v>
      </c>
      <c r="D236" s="42">
        <v>10</v>
      </c>
      <c r="E236" s="3">
        <v>83.04</v>
      </c>
      <c r="F236" s="7">
        <v>100.47840000000001</v>
      </c>
      <c r="G236" s="48" t="s">
        <v>15356</v>
      </c>
      <c r="H236" s="34">
        <v>3576</v>
      </c>
      <c r="I236" s="51" t="s">
        <v>15358</v>
      </c>
    </row>
    <row r="237" spans="1:9" ht="45" x14ac:dyDescent="0.25">
      <c r="A237" s="19">
        <v>232</v>
      </c>
      <c r="B237" s="34">
        <v>3577</v>
      </c>
      <c r="C237" s="44" t="s">
        <v>6506</v>
      </c>
      <c r="D237" s="42">
        <v>10</v>
      </c>
      <c r="E237" s="3">
        <v>75.489999999999995</v>
      </c>
      <c r="F237" s="7">
        <v>91.342899999999986</v>
      </c>
      <c r="G237" s="48" t="s">
        <v>15356</v>
      </c>
      <c r="H237" s="34">
        <v>3577</v>
      </c>
      <c r="I237" s="51" t="s">
        <v>15358</v>
      </c>
    </row>
    <row r="238" spans="1:9" ht="30" x14ac:dyDescent="0.25">
      <c r="A238" s="19">
        <v>233</v>
      </c>
      <c r="B238" s="34">
        <v>3578</v>
      </c>
      <c r="C238" s="44" t="s">
        <v>6507</v>
      </c>
      <c r="D238" s="42">
        <v>1</v>
      </c>
      <c r="E238" s="3">
        <v>100.9</v>
      </c>
      <c r="F238" s="7">
        <v>122.089</v>
      </c>
      <c r="G238" s="48" t="s">
        <v>15356</v>
      </c>
      <c r="H238" s="34">
        <v>3578</v>
      </c>
      <c r="I238" s="51" t="s">
        <v>15358</v>
      </c>
    </row>
    <row r="239" spans="1:9" ht="30" x14ac:dyDescent="0.25">
      <c r="A239" s="19">
        <v>234</v>
      </c>
      <c r="B239" s="34">
        <v>3579</v>
      </c>
      <c r="C239" s="44" t="s">
        <v>6508</v>
      </c>
      <c r="D239" s="42">
        <v>1</v>
      </c>
      <c r="E239" s="3">
        <v>610.07000000000005</v>
      </c>
      <c r="F239" s="7">
        <v>738.18470000000002</v>
      </c>
      <c r="G239" s="48" t="s">
        <v>15356</v>
      </c>
      <c r="H239" s="34">
        <v>3579</v>
      </c>
      <c r="I239" s="51" t="s">
        <v>15358</v>
      </c>
    </row>
    <row r="240" spans="1:9" ht="30" x14ac:dyDescent="0.25">
      <c r="A240" s="19">
        <v>235</v>
      </c>
      <c r="B240" s="34">
        <v>3580</v>
      </c>
      <c r="C240" s="44" t="s">
        <v>6509</v>
      </c>
      <c r="D240" s="42">
        <v>1</v>
      </c>
      <c r="E240" s="3">
        <v>208.27</v>
      </c>
      <c r="F240" s="7">
        <v>252.0067</v>
      </c>
      <c r="G240" s="48" t="s">
        <v>15356</v>
      </c>
      <c r="H240" s="34">
        <v>3580</v>
      </c>
      <c r="I240" s="51" t="s">
        <v>15358</v>
      </c>
    </row>
    <row r="241" spans="1:9" ht="30" x14ac:dyDescent="0.25">
      <c r="A241" s="19">
        <v>236</v>
      </c>
      <c r="B241" s="34">
        <v>3581</v>
      </c>
      <c r="C241" s="44" t="s">
        <v>6510</v>
      </c>
      <c r="D241" s="42">
        <v>1</v>
      </c>
      <c r="E241" s="3">
        <v>252.75</v>
      </c>
      <c r="F241" s="7">
        <v>305.82749999999999</v>
      </c>
      <c r="G241" s="48" t="s">
        <v>15356</v>
      </c>
      <c r="H241" s="34">
        <v>3581</v>
      </c>
      <c r="I241" s="51" t="s">
        <v>15358</v>
      </c>
    </row>
    <row r="242" spans="1:9" ht="30" x14ac:dyDescent="0.25">
      <c r="A242" s="19">
        <v>237</v>
      </c>
      <c r="B242" s="34">
        <v>3583</v>
      </c>
      <c r="C242" s="44" t="s">
        <v>6511</v>
      </c>
      <c r="D242" s="42">
        <v>10</v>
      </c>
      <c r="E242" s="3">
        <v>127.7</v>
      </c>
      <c r="F242" s="7">
        <v>154.517</v>
      </c>
      <c r="G242" s="48" t="s">
        <v>15356</v>
      </c>
      <c r="H242" s="34">
        <v>3583</v>
      </c>
      <c r="I242" s="51" t="s">
        <v>15358</v>
      </c>
    </row>
    <row r="243" spans="1:9" x14ac:dyDescent="0.25">
      <c r="A243" s="19">
        <v>238</v>
      </c>
      <c r="B243" s="34">
        <v>3585</v>
      </c>
      <c r="C243" s="44" t="s">
        <v>6512</v>
      </c>
      <c r="D243" s="42">
        <v>5</v>
      </c>
      <c r="E243" s="3">
        <v>15.06</v>
      </c>
      <c r="F243" s="7">
        <v>18.2226</v>
      </c>
      <c r="G243" s="48" t="s">
        <v>15356</v>
      </c>
      <c r="H243" s="34">
        <v>3585</v>
      </c>
      <c r="I243" s="51" t="s">
        <v>15358</v>
      </c>
    </row>
    <row r="244" spans="1:9" ht="45" x14ac:dyDescent="0.25">
      <c r="A244" s="19">
        <v>239</v>
      </c>
      <c r="B244" s="34">
        <v>3590</v>
      </c>
      <c r="C244" s="44" t="s">
        <v>6513</v>
      </c>
      <c r="D244" s="42">
        <v>1</v>
      </c>
      <c r="E244" s="3">
        <v>2.33</v>
      </c>
      <c r="F244" s="7">
        <v>2.8193000000000001</v>
      </c>
      <c r="G244" s="48" t="s">
        <v>15356</v>
      </c>
      <c r="H244" s="34">
        <v>3590</v>
      </c>
      <c r="I244" s="51" t="s">
        <v>15358</v>
      </c>
    </row>
    <row r="245" spans="1:9" ht="45" x14ac:dyDescent="0.25">
      <c r="A245" s="19">
        <v>240</v>
      </c>
      <c r="B245" s="34">
        <v>3591</v>
      </c>
      <c r="C245" s="44" t="s">
        <v>6514</v>
      </c>
      <c r="D245" s="42">
        <v>1</v>
      </c>
      <c r="E245" s="3">
        <v>2.42</v>
      </c>
      <c r="F245" s="7">
        <v>2.9281999999999999</v>
      </c>
      <c r="G245" s="48" t="s">
        <v>15356</v>
      </c>
      <c r="H245" s="34">
        <v>3591</v>
      </c>
      <c r="I245" s="51" t="s">
        <v>15358</v>
      </c>
    </row>
    <row r="246" spans="1:9" x14ac:dyDescent="0.25">
      <c r="A246" s="19">
        <v>241</v>
      </c>
      <c r="B246" s="34">
        <v>3595</v>
      </c>
      <c r="C246" s="44" t="s">
        <v>6515</v>
      </c>
      <c r="D246" s="42">
        <v>1</v>
      </c>
      <c r="E246" s="3">
        <v>2.86</v>
      </c>
      <c r="F246" s="7">
        <v>3.4605999999999999</v>
      </c>
      <c r="G246" s="48" t="s">
        <v>15356</v>
      </c>
      <c r="H246" s="34">
        <v>3595</v>
      </c>
      <c r="I246" s="51" t="s">
        <v>15358</v>
      </c>
    </row>
    <row r="247" spans="1:9" x14ac:dyDescent="0.25">
      <c r="A247" s="19">
        <v>242</v>
      </c>
      <c r="B247" s="34">
        <v>3596</v>
      </c>
      <c r="C247" s="44" t="s">
        <v>6516</v>
      </c>
      <c r="D247" s="42">
        <v>1</v>
      </c>
      <c r="E247" s="3">
        <v>2.8</v>
      </c>
      <c r="F247" s="7">
        <v>3.3879999999999999</v>
      </c>
      <c r="G247" s="48" t="s">
        <v>15356</v>
      </c>
      <c r="H247" s="34">
        <v>3596</v>
      </c>
      <c r="I247" s="51" t="s">
        <v>15358</v>
      </c>
    </row>
    <row r="248" spans="1:9" ht="30" x14ac:dyDescent="0.25">
      <c r="A248" s="19">
        <v>243</v>
      </c>
      <c r="B248" s="34">
        <v>3598</v>
      </c>
      <c r="C248" s="44" t="s">
        <v>6517</v>
      </c>
      <c r="D248" s="42">
        <v>5</v>
      </c>
      <c r="E248" s="3">
        <v>12.78</v>
      </c>
      <c r="F248" s="7">
        <v>15.463799999999999</v>
      </c>
      <c r="G248" s="48" t="s">
        <v>15356</v>
      </c>
      <c r="H248" s="34">
        <v>3598</v>
      </c>
      <c r="I248" s="51" t="s">
        <v>15358</v>
      </c>
    </row>
    <row r="249" spans="1:9" x14ac:dyDescent="0.25">
      <c r="A249" s="19">
        <v>244</v>
      </c>
      <c r="B249" s="34">
        <v>3599</v>
      </c>
      <c r="C249" s="44" t="s">
        <v>6518</v>
      </c>
      <c r="D249" s="42">
        <v>1</v>
      </c>
      <c r="E249" s="3">
        <v>2.78</v>
      </c>
      <c r="F249" s="7">
        <v>3.3637999999999995</v>
      </c>
      <c r="G249" s="48" t="s">
        <v>15356</v>
      </c>
      <c r="H249" s="34">
        <v>3599</v>
      </c>
      <c r="I249" s="51" t="s">
        <v>15358</v>
      </c>
    </row>
    <row r="250" spans="1:9" ht="45" x14ac:dyDescent="0.25">
      <c r="A250" s="19">
        <v>245</v>
      </c>
      <c r="B250" s="34">
        <v>3600</v>
      </c>
      <c r="C250" s="44" t="s">
        <v>6519</v>
      </c>
      <c r="D250" s="42">
        <v>25</v>
      </c>
      <c r="E250" s="3">
        <v>227.67</v>
      </c>
      <c r="F250" s="7">
        <v>275.48069999999996</v>
      </c>
      <c r="G250" s="48" t="s">
        <v>15356</v>
      </c>
      <c r="H250" s="34">
        <v>3600</v>
      </c>
      <c r="I250" s="51" t="s">
        <v>15358</v>
      </c>
    </row>
    <row r="251" spans="1:9" ht="30" x14ac:dyDescent="0.25">
      <c r="A251" s="19">
        <v>246</v>
      </c>
      <c r="B251" s="34">
        <v>3601</v>
      </c>
      <c r="C251" s="44" t="s">
        <v>6520</v>
      </c>
      <c r="D251" s="42">
        <v>25</v>
      </c>
      <c r="E251" s="3">
        <v>175.89</v>
      </c>
      <c r="F251" s="7">
        <v>212.82689999999997</v>
      </c>
      <c r="G251" s="48" t="s">
        <v>15356</v>
      </c>
      <c r="H251" s="34">
        <v>3601</v>
      </c>
      <c r="I251" s="51" t="s">
        <v>15358</v>
      </c>
    </row>
    <row r="252" spans="1:9" ht="45" x14ac:dyDescent="0.25">
      <c r="A252" s="19">
        <v>247</v>
      </c>
      <c r="B252" s="34">
        <v>3603</v>
      </c>
      <c r="C252" s="44" t="s">
        <v>6521</v>
      </c>
      <c r="D252" s="42">
        <v>1</v>
      </c>
      <c r="E252" s="3">
        <v>7.76</v>
      </c>
      <c r="F252" s="7">
        <v>9.3895999999999997</v>
      </c>
      <c r="G252" s="48" t="s">
        <v>15356</v>
      </c>
      <c r="H252" s="34">
        <v>3603</v>
      </c>
      <c r="I252" s="51" t="s">
        <v>15358</v>
      </c>
    </row>
    <row r="253" spans="1:9" ht="45" x14ac:dyDescent="0.25">
      <c r="A253" s="19">
        <v>248</v>
      </c>
      <c r="B253" s="34">
        <v>3604</v>
      </c>
      <c r="C253" s="44" t="s">
        <v>6522</v>
      </c>
      <c r="D253" s="42">
        <v>25</v>
      </c>
      <c r="E253" s="3">
        <v>274.97000000000003</v>
      </c>
      <c r="F253" s="7">
        <v>332.71370000000002</v>
      </c>
      <c r="G253" s="48" t="s">
        <v>15356</v>
      </c>
      <c r="H253" s="34">
        <v>3604</v>
      </c>
      <c r="I253" s="51" t="s">
        <v>15358</v>
      </c>
    </row>
    <row r="254" spans="1:9" ht="45" x14ac:dyDescent="0.25">
      <c r="A254" s="19">
        <v>249</v>
      </c>
      <c r="B254" s="34">
        <v>3605</v>
      </c>
      <c r="C254" s="44" t="s">
        <v>6523</v>
      </c>
      <c r="D254" s="42">
        <v>25</v>
      </c>
      <c r="E254" s="3">
        <v>186.23</v>
      </c>
      <c r="F254" s="7">
        <v>225.33829999999998</v>
      </c>
      <c r="G254" s="48" t="s">
        <v>15356</v>
      </c>
      <c r="H254" s="34">
        <v>3605</v>
      </c>
      <c r="I254" s="51" t="s">
        <v>15358</v>
      </c>
    </row>
    <row r="255" spans="1:9" ht="45" x14ac:dyDescent="0.25">
      <c r="A255" s="19">
        <v>250</v>
      </c>
      <c r="B255" s="34">
        <v>3610</v>
      </c>
      <c r="C255" s="44" t="s">
        <v>6524</v>
      </c>
      <c r="D255" s="42">
        <v>1</v>
      </c>
      <c r="E255" s="3">
        <v>8.7899999999999991</v>
      </c>
      <c r="F255" s="7">
        <v>10.635899999999999</v>
      </c>
      <c r="G255" s="48" t="s">
        <v>15356</v>
      </c>
      <c r="H255" s="34">
        <v>3610</v>
      </c>
      <c r="I255" s="51" t="s">
        <v>15358</v>
      </c>
    </row>
    <row r="256" spans="1:9" ht="45" x14ac:dyDescent="0.25">
      <c r="A256" s="19">
        <v>251</v>
      </c>
      <c r="B256" s="34">
        <v>3614</v>
      </c>
      <c r="C256" s="44" t="s">
        <v>6525</v>
      </c>
      <c r="D256" s="42">
        <v>25</v>
      </c>
      <c r="E256" s="3">
        <v>267.26</v>
      </c>
      <c r="F256" s="7">
        <v>323.38459999999998</v>
      </c>
      <c r="G256" s="48" t="s">
        <v>15356</v>
      </c>
      <c r="H256" s="34">
        <v>3614</v>
      </c>
      <c r="I256" s="51" t="s">
        <v>15358</v>
      </c>
    </row>
    <row r="257" spans="1:9" ht="45" x14ac:dyDescent="0.25">
      <c r="A257" s="19">
        <v>252</v>
      </c>
      <c r="B257" s="34">
        <v>3615</v>
      </c>
      <c r="C257" s="44" t="s">
        <v>6526</v>
      </c>
      <c r="D257" s="42">
        <v>25</v>
      </c>
      <c r="E257" s="3">
        <v>252.52</v>
      </c>
      <c r="F257" s="7">
        <v>305.54919999999998</v>
      </c>
      <c r="G257" s="48" t="s">
        <v>15356</v>
      </c>
      <c r="H257" s="34">
        <v>3615</v>
      </c>
      <c r="I257" s="51" t="s">
        <v>15358</v>
      </c>
    </row>
    <row r="258" spans="1:9" x14ac:dyDescent="0.25">
      <c r="A258" s="19">
        <v>253</v>
      </c>
      <c r="B258" s="34">
        <v>3620</v>
      </c>
      <c r="C258" s="44" t="s">
        <v>6527</v>
      </c>
      <c r="D258" s="42">
        <v>500</v>
      </c>
      <c r="E258" s="3">
        <v>31.86</v>
      </c>
      <c r="F258" s="7">
        <v>38.550599999999996</v>
      </c>
      <c r="G258" s="48" t="s">
        <v>15356</v>
      </c>
      <c r="H258" s="34">
        <v>3620</v>
      </c>
      <c r="I258" s="51" t="s">
        <v>15358</v>
      </c>
    </row>
    <row r="259" spans="1:9" x14ac:dyDescent="0.25">
      <c r="A259" s="19">
        <v>254</v>
      </c>
      <c r="B259" s="34">
        <v>3621</v>
      </c>
      <c r="C259" s="44" t="s">
        <v>6528</v>
      </c>
      <c r="D259" s="42">
        <v>500</v>
      </c>
      <c r="E259" s="3">
        <v>26.76</v>
      </c>
      <c r="F259" s="7">
        <v>32.379600000000003</v>
      </c>
      <c r="G259" s="48" t="s">
        <v>15356</v>
      </c>
      <c r="H259" s="34">
        <v>3621</v>
      </c>
      <c r="I259" s="51" t="s">
        <v>15358</v>
      </c>
    </row>
    <row r="260" spans="1:9" x14ac:dyDescent="0.25">
      <c r="A260" s="19">
        <v>255</v>
      </c>
      <c r="B260" s="34">
        <v>3622</v>
      </c>
      <c r="C260" s="44" t="s">
        <v>6529</v>
      </c>
      <c r="D260" s="42">
        <v>100</v>
      </c>
      <c r="E260" s="3">
        <v>6.18</v>
      </c>
      <c r="F260" s="7">
        <v>7.4777999999999993</v>
      </c>
      <c r="G260" s="48" t="s">
        <v>15356</v>
      </c>
      <c r="H260" s="34">
        <v>3622</v>
      </c>
      <c r="I260" s="51" t="s">
        <v>15358</v>
      </c>
    </row>
    <row r="261" spans="1:9" ht="30" x14ac:dyDescent="0.25">
      <c r="A261" s="19">
        <v>256</v>
      </c>
      <c r="B261" s="34">
        <v>3628</v>
      </c>
      <c r="C261" s="44" t="s">
        <v>6517</v>
      </c>
      <c r="D261" s="42">
        <v>20</v>
      </c>
      <c r="E261" s="3">
        <v>44.65</v>
      </c>
      <c r="F261" s="7">
        <v>54.026499999999999</v>
      </c>
      <c r="G261" s="48" t="s">
        <v>15356</v>
      </c>
      <c r="H261" s="34">
        <v>3628</v>
      </c>
      <c r="I261" s="51" t="s">
        <v>15358</v>
      </c>
    </row>
    <row r="262" spans="1:9" ht="30" x14ac:dyDescent="0.25">
      <c r="A262" s="19">
        <v>257</v>
      </c>
      <c r="B262" s="34">
        <v>3631</v>
      </c>
      <c r="C262" s="44" t="s">
        <v>6530</v>
      </c>
      <c r="D262" s="42">
        <v>25</v>
      </c>
      <c r="E262" s="3">
        <v>180.79</v>
      </c>
      <c r="F262" s="7">
        <v>218.7559</v>
      </c>
      <c r="G262" s="48" t="s">
        <v>15356</v>
      </c>
      <c r="H262" s="34">
        <v>3631</v>
      </c>
      <c r="I262" s="51" t="s">
        <v>15358</v>
      </c>
    </row>
    <row r="263" spans="1:9" ht="30" x14ac:dyDescent="0.25">
      <c r="A263" s="19">
        <v>258</v>
      </c>
      <c r="B263" s="34">
        <v>3632</v>
      </c>
      <c r="C263" s="44" t="s">
        <v>6531</v>
      </c>
      <c r="D263" s="42">
        <v>25</v>
      </c>
      <c r="E263" s="3">
        <v>192.27</v>
      </c>
      <c r="F263" s="7">
        <v>232.64670000000001</v>
      </c>
      <c r="G263" s="48" t="s">
        <v>15356</v>
      </c>
      <c r="H263" s="34">
        <v>3632</v>
      </c>
      <c r="I263" s="51" t="s">
        <v>15358</v>
      </c>
    </row>
    <row r="264" spans="1:9" x14ac:dyDescent="0.25">
      <c r="A264" s="19">
        <v>259</v>
      </c>
      <c r="B264" s="34">
        <v>3635</v>
      </c>
      <c r="C264" s="44" t="s">
        <v>6532</v>
      </c>
      <c r="D264" s="42">
        <v>25</v>
      </c>
      <c r="E264" s="3">
        <v>316.95999999999998</v>
      </c>
      <c r="F264" s="7">
        <v>383.52159999999998</v>
      </c>
      <c r="G264" s="48" t="s">
        <v>15356</v>
      </c>
      <c r="H264" s="34">
        <v>3635</v>
      </c>
      <c r="I264" s="51" t="s">
        <v>15358</v>
      </c>
    </row>
    <row r="265" spans="1:9" ht="45" x14ac:dyDescent="0.25">
      <c r="A265" s="19">
        <v>260</v>
      </c>
      <c r="B265" s="34">
        <v>3640</v>
      </c>
      <c r="C265" s="44" t="s">
        <v>6533</v>
      </c>
      <c r="D265" s="42">
        <v>25</v>
      </c>
      <c r="E265" s="3">
        <v>206.7</v>
      </c>
      <c r="F265" s="7">
        <v>250.10699999999997</v>
      </c>
      <c r="G265" s="48" t="s">
        <v>15356</v>
      </c>
      <c r="H265" s="34">
        <v>3640</v>
      </c>
      <c r="I265" s="51" t="s">
        <v>15358</v>
      </c>
    </row>
    <row r="266" spans="1:9" ht="30" x14ac:dyDescent="0.25">
      <c r="A266" s="19">
        <v>261</v>
      </c>
      <c r="B266" s="34">
        <v>3641</v>
      </c>
      <c r="C266" s="44" t="s">
        <v>6534</v>
      </c>
      <c r="D266" s="42">
        <v>25</v>
      </c>
      <c r="E266" s="3">
        <v>134.1</v>
      </c>
      <c r="F266" s="7">
        <v>162.261</v>
      </c>
      <c r="G266" s="48" t="s">
        <v>15356</v>
      </c>
      <c r="H266" s="34">
        <v>3641</v>
      </c>
      <c r="I266" s="51" t="s">
        <v>15358</v>
      </c>
    </row>
    <row r="267" spans="1:9" ht="45" x14ac:dyDescent="0.25">
      <c r="A267" s="19">
        <v>262</v>
      </c>
      <c r="B267" s="34">
        <v>3642</v>
      </c>
      <c r="C267" s="44" t="s">
        <v>6535</v>
      </c>
      <c r="D267" s="42">
        <v>25</v>
      </c>
      <c r="E267" s="3">
        <v>200.9</v>
      </c>
      <c r="F267" s="7">
        <v>243.089</v>
      </c>
      <c r="G267" s="48" t="s">
        <v>15356</v>
      </c>
      <c r="H267" s="34">
        <v>3642</v>
      </c>
      <c r="I267" s="51" t="s">
        <v>15358</v>
      </c>
    </row>
    <row r="268" spans="1:9" ht="45" x14ac:dyDescent="0.25">
      <c r="A268" s="19">
        <v>263</v>
      </c>
      <c r="B268" s="34">
        <v>3643</v>
      </c>
      <c r="C268" s="44" t="s">
        <v>6536</v>
      </c>
      <c r="D268" s="42">
        <v>10</v>
      </c>
      <c r="E268" s="3">
        <v>692.56</v>
      </c>
      <c r="F268" s="7">
        <v>837.99759999999992</v>
      </c>
      <c r="G268" s="48" t="s">
        <v>15356</v>
      </c>
      <c r="H268" s="34">
        <v>3643</v>
      </c>
      <c r="I268" s="51" t="s">
        <v>15358</v>
      </c>
    </row>
    <row r="269" spans="1:9" ht="30" x14ac:dyDescent="0.25">
      <c r="A269" s="19">
        <v>264</v>
      </c>
      <c r="B269" s="34">
        <v>3650</v>
      </c>
      <c r="C269" s="44" t="s">
        <v>6537</v>
      </c>
      <c r="D269" s="42">
        <v>25</v>
      </c>
      <c r="E269" s="3">
        <v>208.17</v>
      </c>
      <c r="F269" s="7">
        <v>251.88569999999999</v>
      </c>
      <c r="G269" s="48" t="s">
        <v>15356</v>
      </c>
      <c r="H269" s="34">
        <v>3650</v>
      </c>
      <c r="I269" s="51" t="s">
        <v>15358</v>
      </c>
    </row>
    <row r="270" spans="1:9" ht="45" x14ac:dyDescent="0.25">
      <c r="A270" s="19">
        <v>265</v>
      </c>
      <c r="B270" s="34">
        <v>3651</v>
      </c>
      <c r="C270" s="44" t="s">
        <v>6538</v>
      </c>
      <c r="D270" s="42">
        <v>25</v>
      </c>
      <c r="E270" s="3">
        <v>208.17</v>
      </c>
      <c r="F270" s="7">
        <v>251.88569999999999</v>
      </c>
      <c r="G270" s="48" t="s">
        <v>15356</v>
      </c>
      <c r="H270" s="34">
        <v>3651</v>
      </c>
      <c r="I270" s="51" t="s">
        <v>15358</v>
      </c>
    </row>
    <row r="271" spans="1:9" ht="45" x14ac:dyDescent="0.25">
      <c r="A271" s="19">
        <v>266</v>
      </c>
      <c r="B271" s="34">
        <v>3655</v>
      </c>
      <c r="C271" s="44" t="s">
        <v>6539</v>
      </c>
      <c r="D271" s="42">
        <v>25</v>
      </c>
      <c r="E271" s="3">
        <v>278.42</v>
      </c>
      <c r="F271" s="7">
        <v>336.88819999999998</v>
      </c>
      <c r="G271" s="48" t="s">
        <v>15356</v>
      </c>
      <c r="H271" s="34">
        <v>3655</v>
      </c>
      <c r="I271" s="51" t="s">
        <v>15358</v>
      </c>
    </row>
    <row r="272" spans="1:9" ht="45" x14ac:dyDescent="0.25">
      <c r="A272" s="19">
        <v>267</v>
      </c>
      <c r="B272" s="34">
        <v>3656</v>
      </c>
      <c r="C272" s="44" t="s">
        <v>6540</v>
      </c>
      <c r="D272" s="42">
        <v>25</v>
      </c>
      <c r="E272" s="3">
        <v>104.59</v>
      </c>
      <c r="F272" s="7">
        <v>126.5539</v>
      </c>
      <c r="G272" s="48" t="s">
        <v>15356</v>
      </c>
      <c r="H272" s="34">
        <v>3656</v>
      </c>
      <c r="I272" s="51" t="s">
        <v>15358</v>
      </c>
    </row>
    <row r="273" spans="1:9" ht="45" x14ac:dyDescent="0.25">
      <c r="A273" s="19">
        <v>268</v>
      </c>
      <c r="B273" s="34">
        <v>3657</v>
      </c>
      <c r="C273" s="44" t="s">
        <v>6541</v>
      </c>
      <c r="D273" s="42">
        <v>25</v>
      </c>
      <c r="E273" s="3">
        <v>99.68</v>
      </c>
      <c r="F273" s="7">
        <v>120.61280000000001</v>
      </c>
      <c r="G273" s="48" t="s">
        <v>15356</v>
      </c>
      <c r="H273" s="34">
        <v>3657</v>
      </c>
      <c r="I273" s="51" t="s">
        <v>15358</v>
      </c>
    </row>
    <row r="274" spans="1:9" ht="45" x14ac:dyDescent="0.25">
      <c r="A274" s="19">
        <v>269</v>
      </c>
      <c r="B274" s="34">
        <v>3658</v>
      </c>
      <c r="C274" s="44" t="s">
        <v>6542</v>
      </c>
      <c r="D274" s="42">
        <v>25</v>
      </c>
      <c r="E274" s="3">
        <v>148.13</v>
      </c>
      <c r="F274" s="7">
        <v>179.23729999999998</v>
      </c>
      <c r="G274" s="48" t="s">
        <v>15356</v>
      </c>
      <c r="H274" s="34">
        <v>3658</v>
      </c>
      <c r="I274" s="51" t="s">
        <v>15358</v>
      </c>
    </row>
    <row r="275" spans="1:9" ht="30" x14ac:dyDescent="0.25">
      <c r="A275" s="19">
        <v>270</v>
      </c>
      <c r="B275" s="34">
        <v>3679</v>
      </c>
      <c r="C275" s="44" t="s">
        <v>6543</v>
      </c>
      <c r="D275" s="42">
        <v>25</v>
      </c>
      <c r="E275" s="3">
        <v>394.99</v>
      </c>
      <c r="F275" s="7">
        <v>477.93790000000001</v>
      </c>
      <c r="G275" s="48" t="s">
        <v>15356</v>
      </c>
      <c r="H275" s="34">
        <v>3679</v>
      </c>
      <c r="I275" s="51" t="s">
        <v>15358</v>
      </c>
    </row>
    <row r="276" spans="1:9" ht="45" x14ac:dyDescent="0.25">
      <c r="A276" s="19">
        <v>271</v>
      </c>
      <c r="B276" s="34">
        <v>3680</v>
      </c>
      <c r="C276" s="44" t="s">
        <v>6544</v>
      </c>
      <c r="D276" s="42">
        <v>20</v>
      </c>
      <c r="E276" s="3">
        <v>110.23</v>
      </c>
      <c r="F276" s="7">
        <v>133.3783</v>
      </c>
      <c r="G276" s="48" t="s">
        <v>15356</v>
      </c>
      <c r="H276" s="34">
        <v>3680</v>
      </c>
      <c r="I276" s="51" t="s">
        <v>15358</v>
      </c>
    </row>
    <row r="277" spans="1:9" ht="45" x14ac:dyDescent="0.25">
      <c r="A277" s="19">
        <v>272</v>
      </c>
      <c r="B277" s="34">
        <v>3683</v>
      </c>
      <c r="C277" s="44" t="s">
        <v>6545</v>
      </c>
      <c r="D277" s="42">
        <v>10</v>
      </c>
      <c r="E277" s="3">
        <v>124.73</v>
      </c>
      <c r="F277" s="7">
        <v>150.92330000000001</v>
      </c>
      <c r="G277" s="48" t="s">
        <v>15356</v>
      </c>
      <c r="H277" s="34">
        <v>3683</v>
      </c>
      <c r="I277" s="51" t="s">
        <v>15358</v>
      </c>
    </row>
    <row r="278" spans="1:9" ht="45" x14ac:dyDescent="0.25">
      <c r="A278" s="19">
        <v>273</v>
      </c>
      <c r="B278" s="34">
        <v>3686</v>
      </c>
      <c r="C278" s="44" t="s">
        <v>6546</v>
      </c>
      <c r="D278" s="42">
        <v>25</v>
      </c>
      <c r="E278" s="3">
        <v>231.94</v>
      </c>
      <c r="F278" s="7">
        <v>280.6474</v>
      </c>
      <c r="G278" s="48" t="s">
        <v>15356</v>
      </c>
      <c r="H278" s="34">
        <v>3686</v>
      </c>
      <c r="I278" s="51" t="s">
        <v>15358</v>
      </c>
    </row>
    <row r="279" spans="1:9" ht="45" x14ac:dyDescent="0.25">
      <c r="A279" s="19">
        <v>274</v>
      </c>
      <c r="B279" s="34">
        <v>3688</v>
      </c>
      <c r="C279" s="44" t="s">
        <v>6547</v>
      </c>
      <c r="D279" s="42">
        <v>20</v>
      </c>
      <c r="E279" s="3">
        <v>130.62</v>
      </c>
      <c r="F279" s="7">
        <v>158.05019999999999</v>
      </c>
      <c r="G279" s="48" t="s">
        <v>15356</v>
      </c>
      <c r="H279" s="34">
        <v>3688</v>
      </c>
      <c r="I279" s="51" t="s">
        <v>15358</v>
      </c>
    </row>
    <row r="280" spans="1:9" ht="45" x14ac:dyDescent="0.25">
      <c r="A280" s="19">
        <v>275</v>
      </c>
      <c r="B280" s="34">
        <v>3690</v>
      </c>
      <c r="C280" s="44" t="s">
        <v>6548</v>
      </c>
      <c r="D280" s="42">
        <v>25</v>
      </c>
      <c r="E280" s="3">
        <v>98.53</v>
      </c>
      <c r="F280" s="7">
        <v>119.2213</v>
      </c>
      <c r="G280" s="48" t="s">
        <v>15356</v>
      </c>
      <c r="H280" s="34">
        <v>3690</v>
      </c>
      <c r="I280" s="51" t="s">
        <v>15358</v>
      </c>
    </row>
    <row r="281" spans="1:9" ht="45" x14ac:dyDescent="0.25">
      <c r="A281" s="19">
        <v>276</v>
      </c>
      <c r="B281" s="34">
        <v>3693</v>
      </c>
      <c r="C281" s="44" t="s">
        <v>6549</v>
      </c>
      <c r="D281" s="42">
        <v>25</v>
      </c>
      <c r="E281" s="3">
        <v>111.38</v>
      </c>
      <c r="F281" s="7">
        <v>134.7698</v>
      </c>
      <c r="G281" s="48" t="s">
        <v>15356</v>
      </c>
      <c r="H281" s="34">
        <v>3693</v>
      </c>
      <c r="I281" s="51" t="s">
        <v>15358</v>
      </c>
    </row>
    <row r="282" spans="1:9" ht="45" x14ac:dyDescent="0.25">
      <c r="A282" s="19">
        <v>277</v>
      </c>
      <c r="B282" s="34">
        <v>3694</v>
      </c>
      <c r="C282" s="44" t="s">
        <v>6550</v>
      </c>
      <c r="D282" s="42">
        <v>25</v>
      </c>
      <c r="E282" s="3">
        <v>103.87</v>
      </c>
      <c r="F282" s="7">
        <v>125.6827</v>
      </c>
      <c r="G282" s="48" t="s">
        <v>15356</v>
      </c>
      <c r="H282" s="34">
        <v>3694</v>
      </c>
      <c r="I282" s="51" t="s">
        <v>15358</v>
      </c>
    </row>
    <row r="283" spans="1:9" ht="45" x14ac:dyDescent="0.25">
      <c r="A283" s="19">
        <v>278</v>
      </c>
      <c r="B283" s="34">
        <v>3695</v>
      </c>
      <c r="C283" s="44" t="s">
        <v>6551</v>
      </c>
      <c r="D283" s="42">
        <v>25</v>
      </c>
      <c r="E283" s="3">
        <v>94.22</v>
      </c>
      <c r="F283" s="7">
        <v>114.00619999999999</v>
      </c>
      <c r="G283" s="48" t="s">
        <v>15356</v>
      </c>
      <c r="H283" s="34">
        <v>3695</v>
      </c>
      <c r="I283" s="51" t="s">
        <v>15358</v>
      </c>
    </row>
    <row r="284" spans="1:9" x14ac:dyDescent="0.25">
      <c r="A284" s="19">
        <v>279</v>
      </c>
      <c r="B284" s="34">
        <v>3696</v>
      </c>
      <c r="C284" s="44" t="s">
        <v>6552</v>
      </c>
      <c r="D284" s="42">
        <v>1</v>
      </c>
      <c r="E284" s="3">
        <v>4.5999999999999996</v>
      </c>
      <c r="F284" s="7">
        <v>5.5659999999999998</v>
      </c>
      <c r="G284" s="48" t="s">
        <v>15356</v>
      </c>
      <c r="H284" s="34">
        <v>3696</v>
      </c>
      <c r="I284" s="51" t="s">
        <v>15358</v>
      </c>
    </row>
    <row r="285" spans="1:9" ht="45" x14ac:dyDescent="0.25">
      <c r="A285" s="19">
        <v>280</v>
      </c>
      <c r="B285" s="34">
        <v>3697</v>
      </c>
      <c r="C285" s="44" t="s">
        <v>6553</v>
      </c>
      <c r="D285" s="42">
        <v>20</v>
      </c>
      <c r="E285" s="3">
        <v>87.37</v>
      </c>
      <c r="F285" s="7">
        <v>105.71770000000001</v>
      </c>
      <c r="G285" s="48" t="s">
        <v>15356</v>
      </c>
      <c r="H285" s="34">
        <v>3697</v>
      </c>
      <c r="I285" s="51" t="s">
        <v>15358</v>
      </c>
    </row>
    <row r="286" spans="1:9" ht="45" x14ac:dyDescent="0.25">
      <c r="A286" s="19">
        <v>281</v>
      </c>
      <c r="B286" s="34">
        <v>3700</v>
      </c>
      <c r="C286" s="44" t="s">
        <v>6554</v>
      </c>
      <c r="D286" s="42">
        <v>25</v>
      </c>
      <c r="E286" s="3">
        <v>142.43</v>
      </c>
      <c r="F286" s="7">
        <v>172.34030000000001</v>
      </c>
      <c r="G286" s="48" t="s">
        <v>15356</v>
      </c>
      <c r="H286" s="34">
        <v>3700</v>
      </c>
      <c r="I286" s="51" t="s">
        <v>15358</v>
      </c>
    </row>
    <row r="287" spans="1:9" ht="45" x14ac:dyDescent="0.25">
      <c r="A287" s="19">
        <v>282</v>
      </c>
      <c r="B287" s="34">
        <v>3701</v>
      </c>
      <c r="C287" s="44" t="s">
        <v>6555</v>
      </c>
      <c r="D287" s="42">
        <v>20</v>
      </c>
      <c r="E287" s="3">
        <v>120.79</v>
      </c>
      <c r="F287" s="7">
        <v>146.1559</v>
      </c>
      <c r="G287" s="48" t="s">
        <v>15356</v>
      </c>
      <c r="H287" s="34">
        <v>3701</v>
      </c>
      <c r="I287" s="51" t="s">
        <v>15358</v>
      </c>
    </row>
    <row r="288" spans="1:9" ht="45" x14ac:dyDescent="0.25">
      <c r="A288" s="19">
        <v>283</v>
      </c>
      <c r="B288" s="34">
        <v>3702</v>
      </c>
      <c r="C288" s="44" t="s">
        <v>6556</v>
      </c>
      <c r="D288" s="42">
        <v>25</v>
      </c>
      <c r="E288" s="3">
        <v>130.4</v>
      </c>
      <c r="F288" s="7">
        <v>157.78399999999999</v>
      </c>
      <c r="G288" s="48" t="s">
        <v>15356</v>
      </c>
      <c r="H288" s="34">
        <v>3702</v>
      </c>
      <c r="I288" s="51" t="s">
        <v>15358</v>
      </c>
    </row>
    <row r="289" spans="1:9" ht="45" x14ac:dyDescent="0.25">
      <c r="A289" s="19">
        <v>284</v>
      </c>
      <c r="B289" s="34">
        <v>3720</v>
      </c>
      <c r="C289" s="44" t="s">
        <v>6525</v>
      </c>
      <c r="D289" s="42">
        <v>5</v>
      </c>
      <c r="E289" s="3">
        <v>52.06</v>
      </c>
      <c r="F289" s="7">
        <v>62.992600000000003</v>
      </c>
      <c r="G289" s="48" t="s">
        <v>15356</v>
      </c>
      <c r="H289" s="34">
        <v>3720</v>
      </c>
      <c r="I289" s="51" t="s">
        <v>15358</v>
      </c>
    </row>
    <row r="290" spans="1:9" ht="45" x14ac:dyDescent="0.25">
      <c r="A290" s="19">
        <v>285</v>
      </c>
      <c r="B290" s="34">
        <v>3721</v>
      </c>
      <c r="C290" s="44" t="s">
        <v>6557</v>
      </c>
      <c r="D290" s="42">
        <v>5</v>
      </c>
      <c r="E290" s="3">
        <v>43.89</v>
      </c>
      <c r="F290" s="7">
        <v>53.106899999999996</v>
      </c>
      <c r="G290" s="48" t="s">
        <v>15356</v>
      </c>
      <c r="H290" s="34">
        <v>3721</v>
      </c>
      <c r="I290" s="51" t="s">
        <v>15358</v>
      </c>
    </row>
    <row r="291" spans="1:9" ht="30" x14ac:dyDescent="0.25">
      <c r="A291" s="19">
        <v>286</v>
      </c>
      <c r="B291" s="34">
        <v>3724</v>
      </c>
      <c r="C291" s="44" t="s">
        <v>6558</v>
      </c>
      <c r="D291" s="42">
        <v>10</v>
      </c>
      <c r="E291" s="3">
        <v>160.26</v>
      </c>
      <c r="F291" s="7">
        <v>193.91459999999998</v>
      </c>
      <c r="G291" s="48" t="s">
        <v>15356</v>
      </c>
      <c r="H291" s="34">
        <v>3724</v>
      </c>
      <c r="I291" s="51" t="s">
        <v>15358</v>
      </c>
    </row>
    <row r="292" spans="1:9" ht="30" x14ac:dyDescent="0.25">
      <c r="A292" s="19">
        <v>287</v>
      </c>
      <c r="B292" s="34">
        <v>3725</v>
      </c>
      <c r="C292" s="44" t="s">
        <v>6559</v>
      </c>
      <c r="D292" s="42">
        <v>10</v>
      </c>
      <c r="E292" s="3">
        <v>160.26</v>
      </c>
      <c r="F292" s="7">
        <v>193.91459999999998</v>
      </c>
      <c r="G292" s="48" t="s">
        <v>15356</v>
      </c>
      <c r="H292" s="34">
        <v>3725</v>
      </c>
      <c r="I292" s="51" t="s">
        <v>15358</v>
      </c>
    </row>
    <row r="293" spans="1:9" ht="30" x14ac:dyDescent="0.25">
      <c r="A293" s="19">
        <v>288</v>
      </c>
      <c r="B293" s="34">
        <v>3726</v>
      </c>
      <c r="C293" s="44" t="s">
        <v>6560</v>
      </c>
      <c r="D293" s="42">
        <v>10</v>
      </c>
      <c r="E293" s="3">
        <v>188.79</v>
      </c>
      <c r="F293" s="7">
        <v>228.43589999999998</v>
      </c>
      <c r="G293" s="48" t="s">
        <v>15356</v>
      </c>
      <c r="H293" s="34">
        <v>3726</v>
      </c>
      <c r="I293" s="51" t="s">
        <v>15358</v>
      </c>
    </row>
    <row r="294" spans="1:9" x14ac:dyDescent="0.25">
      <c r="A294" s="19">
        <v>289</v>
      </c>
      <c r="B294" s="34">
        <v>3727</v>
      </c>
      <c r="C294" s="44" t="s">
        <v>6561</v>
      </c>
      <c r="D294" s="42">
        <v>10</v>
      </c>
      <c r="E294" s="3">
        <v>188.79</v>
      </c>
      <c r="F294" s="7">
        <v>228.43589999999998</v>
      </c>
      <c r="G294" s="48" t="s">
        <v>15356</v>
      </c>
      <c r="H294" s="34">
        <v>3727</v>
      </c>
      <c r="I294" s="51" t="s">
        <v>15358</v>
      </c>
    </row>
    <row r="295" spans="1:9" ht="45" x14ac:dyDescent="0.25">
      <c r="A295" s="19">
        <v>290</v>
      </c>
      <c r="B295" s="34">
        <v>3728</v>
      </c>
      <c r="C295" s="44" t="s">
        <v>6562</v>
      </c>
      <c r="D295" s="42">
        <v>10</v>
      </c>
      <c r="E295" s="3">
        <v>196.94</v>
      </c>
      <c r="F295" s="7">
        <v>238.29739999999998</v>
      </c>
      <c r="G295" s="48" t="s">
        <v>15356</v>
      </c>
      <c r="H295" s="34">
        <v>3728</v>
      </c>
      <c r="I295" s="51" t="s">
        <v>15358</v>
      </c>
    </row>
    <row r="296" spans="1:9" ht="45" x14ac:dyDescent="0.25">
      <c r="A296" s="19">
        <v>291</v>
      </c>
      <c r="B296" s="34">
        <v>3729</v>
      </c>
      <c r="C296" s="44" t="s">
        <v>6563</v>
      </c>
      <c r="D296" s="42">
        <v>10</v>
      </c>
      <c r="E296" s="3">
        <v>266.2</v>
      </c>
      <c r="F296" s="7">
        <v>322.10199999999998</v>
      </c>
      <c r="G296" s="48" t="s">
        <v>15356</v>
      </c>
      <c r="H296" s="34">
        <v>3729</v>
      </c>
      <c r="I296" s="51" t="s">
        <v>15358</v>
      </c>
    </row>
    <row r="297" spans="1:9" x14ac:dyDescent="0.25">
      <c r="A297" s="19">
        <v>292</v>
      </c>
      <c r="B297" s="34">
        <v>3732</v>
      </c>
      <c r="C297" s="44" t="s">
        <v>6564</v>
      </c>
      <c r="D297" s="42">
        <v>1</v>
      </c>
      <c r="E297" s="3">
        <v>10.44</v>
      </c>
      <c r="F297" s="7">
        <v>12.632399999999999</v>
      </c>
      <c r="G297" s="48" t="s">
        <v>15356</v>
      </c>
      <c r="H297" s="34">
        <v>3732</v>
      </c>
      <c r="I297" s="51" t="s">
        <v>15358</v>
      </c>
    </row>
    <row r="298" spans="1:9" x14ac:dyDescent="0.25">
      <c r="A298" s="19">
        <v>293</v>
      </c>
      <c r="B298" s="34">
        <v>3736</v>
      </c>
      <c r="C298" s="44" t="s">
        <v>6565</v>
      </c>
      <c r="D298" s="42">
        <v>5</v>
      </c>
      <c r="E298" s="3">
        <v>10.68</v>
      </c>
      <c r="F298" s="7">
        <v>12.922799999999999</v>
      </c>
      <c r="G298" s="48" t="s">
        <v>15356</v>
      </c>
      <c r="H298" s="34">
        <v>3736</v>
      </c>
      <c r="I298" s="51" t="s">
        <v>15358</v>
      </c>
    </row>
    <row r="299" spans="1:9" x14ac:dyDescent="0.25">
      <c r="A299" s="19">
        <v>294</v>
      </c>
      <c r="B299" s="34">
        <v>3737</v>
      </c>
      <c r="C299" s="44" t="s">
        <v>6566</v>
      </c>
      <c r="D299" s="42">
        <v>5</v>
      </c>
      <c r="E299" s="3">
        <v>12.07</v>
      </c>
      <c r="F299" s="7">
        <v>14.604699999999999</v>
      </c>
      <c r="G299" s="48" t="s">
        <v>15356</v>
      </c>
      <c r="H299" s="34">
        <v>3737</v>
      </c>
      <c r="I299" s="51" t="s">
        <v>15358</v>
      </c>
    </row>
    <row r="300" spans="1:9" x14ac:dyDescent="0.25">
      <c r="A300" s="19">
        <v>295</v>
      </c>
      <c r="B300" s="34">
        <v>3738</v>
      </c>
      <c r="C300" s="44" t="s">
        <v>6567</v>
      </c>
      <c r="D300" s="42">
        <v>5</v>
      </c>
      <c r="E300" s="3">
        <v>10.98</v>
      </c>
      <c r="F300" s="7">
        <v>13.2858</v>
      </c>
      <c r="G300" s="48" t="s">
        <v>15356</v>
      </c>
      <c r="H300" s="34">
        <v>3738</v>
      </c>
      <c r="I300" s="51" t="s">
        <v>15358</v>
      </c>
    </row>
    <row r="301" spans="1:9" x14ac:dyDescent="0.25">
      <c r="A301" s="19">
        <v>296</v>
      </c>
      <c r="B301" s="34">
        <v>3740</v>
      </c>
      <c r="C301" s="44" t="s">
        <v>6568</v>
      </c>
      <c r="D301" s="42">
        <v>125</v>
      </c>
      <c r="E301" s="3">
        <v>93.34</v>
      </c>
      <c r="F301" s="7">
        <v>112.9414</v>
      </c>
      <c r="G301" s="48" t="s">
        <v>15356</v>
      </c>
      <c r="H301" s="34">
        <v>3740</v>
      </c>
      <c r="I301" s="51" t="s">
        <v>15358</v>
      </c>
    </row>
    <row r="302" spans="1:9" x14ac:dyDescent="0.25">
      <c r="A302" s="19">
        <v>297</v>
      </c>
      <c r="B302" s="34">
        <v>3741</v>
      </c>
      <c r="C302" s="44" t="s">
        <v>6569</v>
      </c>
      <c r="D302" s="42">
        <v>125</v>
      </c>
      <c r="E302" s="3">
        <v>93.34</v>
      </c>
      <c r="F302" s="7">
        <v>112.9414</v>
      </c>
      <c r="G302" s="48" t="s">
        <v>15356</v>
      </c>
      <c r="H302" s="34">
        <v>3741</v>
      </c>
      <c r="I302" s="51" t="s">
        <v>15358</v>
      </c>
    </row>
    <row r="303" spans="1:9" x14ac:dyDescent="0.25">
      <c r="A303" s="19">
        <v>298</v>
      </c>
      <c r="B303" s="34">
        <v>3742</v>
      </c>
      <c r="C303" s="44" t="s">
        <v>6570</v>
      </c>
      <c r="D303" s="42">
        <v>125</v>
      </c>
      <c r="E303" s="3">
        <v>36.549999999999997</v>
      </c>
      <c r="F303" s="7">
        <v>44.225499999999997</v>
      </c>
      <c r="G303" s="48" t="s">
        <v>15356</v>
      </c>
      <c r="H303" s="34">
        <v>3742</v>
      </c>
      <c r="I303" s="51" t="s">
        <v>15358</v>
      </c>
    </row>
    <row r="304" spans="1:9" x14ac:dyDescent="0.25">
      <c r="A304" s="19">
        <v>299</v>
      </c>
      <c r="B304" s="34">
        <v>3743</v>
      </c>
      <c r="C304" s="44" t="s">
        <v>6571</v>
      </c>
      <c r="D304" s="42">
        <v>125</v>
      </c>
      <c r="E304" s="3">
        <v>36.549999999999997</v>
      </c>
      <c r="F304" s="7">
        <v>44.225499999999997</v>
      </c>
      <c r="G304" s="48" t="s">
        <v>15356</v>
      </c>
      <c r="H304" s="34">
        <v>3743</v>
      </c>
      <c r="I304" s="51" t="s">
        <v>15358</v>
      </c>
    </row>
    <row r="305" spans="1:9" x14ac:dyDescent="0.25">
      <c r="A305" s="19">
        <v>300</v>
      </c>
      <c r="B305" s="34">
        <v>3744</v>
      </c>
      <c r="C305" s="44" t="s">
        <v>6572</v>
      </c>
      <c r="D305" s="42">
        <v>500</v>
      </c>
      <c r="E305" s="3">
        <v>46.04</v>
      </c>
      <c r="F305" s="7">
        <v>55.708399999999997</v>
      </c>
      <c r="G305" s="48" t="s">
        <v>15356</v>
      </c>
      <c r="H305" s="34">
        <v>3744</v>
      </c>
      <c r="I305" s="51" t="s">
        <v>15358</v>
      </c>
    </row>
    <row r="306" spans="1:9" x14ac:dyDescent="0.25">
      <c r="A306" s="19">
        <v>301</v>
      </c>
      <c r="B306" s="34">
        <v>3745</v>
      </c>
      <c r="C306" s="44" t="s">
        <v>6573</v>
      </c>
      <c r="D306" s="42">
        <v>500</v>
      </c>
      <c r="E306" s="3">
        <v>46.04</v>
      </c>
      <c r="F306" s="7">
        <v>55.708399999999997</v>
      </c>
      <c r="G306" s="48" t="s">
        <v>15356</v>
      </c>
      <c r="H306" s="34">
        <v>3745</v>
      </c>
      <c r="I306" s="51" t="s">
        <v>15358</v>
      </c>
    </row>
    <row r="307" spans="1:9" x14ac:dyDescent="0.25">
      <c r="A307" s="19">
        <v>302</v>
      </c>
      <c r="B307" s="34">
        <v>3746</v>
      </c>
      <c r="C307" s="44" t="s">
        <v>6574</v>
      </c>
      <c r="D307" s="42">
        <v>500</v>
      </c>
      <c r="E307" s="3">
        <v>46.04</v>
      </c>
      <c r="F307" s="7">
        <v>55.708399999999997</v>
      </c>
      <c r="G307" s="48" t="s">
        <v>15356</v>
      </c>
      <c r="H307" s="34">
        <v>3746</v>
      </c>
      <c r="I307" s="51" t="s">
        <v>15358</v>
      </c>
    </row>
    <row r="308" spans="1:9" x14ac:dyDescent="0.25">
      <c r="A308" s="19">
        <v>303</v>
      </c>
      <c r="B308" s="34">
        <v>3747</v>
      </c>
      <c r="C308" s="44" t="s">
        <v>6575</v>
      </c>
      <c r="D308" s="42">
        <v>500</v>
      </c>
      <c r="E308" s="3">
        <v>46.04</v>
      </c>
      <c r="F308" s="7">
        <v>55.708399999999997</v>
      </c>
      <c r="G308" s="48" t="s">
        <v>15356</v>
      </c>
      <c r="H308" s="34">
        <v>3747</v>
      </c>
      <c r="I308" s="51" t="s">
        <v>15358</v>
      </c>
    </row>
    <row r="309" spans="1:9" x14ac:dyDescent="0.25">
      <c r="A309" s="19">
        <v>304</v>
      </c>
      <c r="B309" s="34">
        <v>3748</v>
      </c>
      <c r="C309" s="44" t="s">
        <v>6576</v>
      </c>
      <c r="D309" s="42">
        <v>125</v>
      </c>
      <c r="E309" s="3">
        <v>36.549999999999997</v>
      </c>
      <c r="F309" s="7">
        <v>44.225499999999997</v>
      </c>
      <c r="G309" s="48" t="s">
        <v>15356</v>
      </c>
      <c r="H309" s="34">
        <v>3748</v>
      </c>
      <c r="I309" s="51" t="s">
        <v>15358</v>
      </c>
    </row>
    <row r="310" spans="1:9" x14ac:dyDescent="0.25">
      <c r="A310" s="19">
        <v>305</v>
      </c>
      <c r="B310" s="34">
        <v>3749</v>
      </c>
      <c r="C310" s="44" t="s">
        <v>6577</v>
      </c>
      <c r="D310" s="42">
        <v>500</v>
      </c>
      <c r="E310" s="3">
        <v>35.479999999999997</v>
      </c>
      <c r="F310" s="7">
        <v>42.930799999999998</v>
      </c>
      <c r="G310" s="48" t="s">
        <v>15356</v>
      </c>
      <c r="H310" s="34">
        <v>3749</v>
      </c>
      <c r="I310" s="51" t="s">
        <v>15358</v>
      </c>
    </row>
    <row r="311" spans="1:9" x14ac:dyDescent="0.25">
      <c r="A311" s="19">
        <v>306</v>
      </c>
      <c r="B311" s="34">
        <v>3750</v>
      </c>
      <c r="C311" s="44" t="s">
        <v>6578</v>
      </c>
      <c r="D311" s="42">
        <v>500</v>
      </c>
      <c r="E311" s="3">
        <v>35.479999999999997</v>
      </c>
      <c r="F311" s="7">
        <v>42.930799999999998</v>
      </c>
      <c r="G311" s="48" t="s">
        <v>15356</v>
      </c>
      <c r="H311" s="34">
        <v>3750</v>
      </c>
      <c r="I311" s="51" t="s">
        <v>15358</v>
      </c>
    </row>
    <row r="312" spans="1:9" x14ac:dyDescent="0.25">
      <c r="A312" s="19">
        <v>307</v>
      </c>
      <c r="B312" s="34">
        <v>3752</v>
      </c>
      <c r="C312" s="44" t="s">
        <v>6579</v>
      </c>
      <c r="D312" s="42">
        <v>10</v>
      </c>
      <c r="E312" s="3">
        <v>64.849999999999994</v>
      </c>
      <c r="F312" s="7">
        <v>78.468499999999992</v>
      </c>
      <c r="G312" s="48" t="s">
        <v>15356</v>
      </c>
      <c r="H312" s="34">
        <v>3752</v>
      </c>
      <c r="I312" s="51" t="s">
        <v>15358</v>
      </c>
    </row>
    <row r="313" spans="1:9" x14ac:dyDescent="0.25">
      <c r="A313" s="19">
        <v>308</v>
      </c>
      <c r="B313" s="34">
        <v>3753</v>
      </c>
      <c r="C313" s="44" t="s">
        <v>6580</v>
      </c>
      <c r="D313" s="42">
        <v>10</v>
      </c>
      <c r="E313" s="3">
        <v>64.849999999999994</v>
      </c>
      <c r="F313" s="7">
        <v>78.468499999999992</v>
      </c>
      <c r="G313" s="48" t="s">
        <v>15356</v>
      </c>
      <c r="H313" s="34">
        <v>3753</v>
      </c>
      <c r="I313" s="51" t="s">
        <v>15358</v>
      </c>
    </row>
    <row r="314" spans="1:9" x14ac:dyDescent="0.25">
      <c r="A314" s="19">
        <v>309</v>
      </c>
      <c r="B314" s="34">
        <v>3754</v>
      </c>
      <c r="C314" s="44" t="s">
        <v>6581</v>
      </c>
      <c r="D314" s="42">
        <v>10</v>
      </c>
      <c r="E314" s="3">
        <v>64.849999999999994</v>
      </c>
      <c r="F314" s="7">
        <v>78.468499999999992</v>
      </c>
      <c r="G314" s="48" t="s">
        <v>15356</v>
      </c>
      <c r="H314" s="34">
        <v>3754</v>
      </c>
      <c r="I314" s="51" t="s">
        <v>15358</v>
      </c>
    </row>
    <row r="315" spans="1:9" x14ac:dyDescent="0.25">
      <c r="A315" s="19">
        <v>310</v>
      </c>
      <c r="B315" s="34">
        <v>3757</v>
      </c>
      <c r="C315" s="44" t="s">
        <v>6582</v>
      </c>
      <c r="D315" s="42">
        <v>10</v>
      </c>
      <c r="E315" s="3">
        <v>96.3</v>
      </c>
      <c r="F315" s="7">
        <v>116.523</v>
      </c>
      <c r="G315" s="48" t="s">
        <v>15356</v>
      </c>
      <c r="H315" s="34">
        <v>3757</v>
      </c>
      <c r="I315" s="51" t="s">
        <v>15358</v>
      </c>
    </row>
    <row r="316" spans="1:9" ht="30" x14ac:dyDescent="0.25">
      <c r="A316" s="19">
        <v>311</v>
      </c>
      <c r="B316" s="34">
        <v>3758</v>
      </c>
      <c r="C316" s="44" t="s">
        <v>6583</v>
      </c>
      <c r="D316" s="42">
        <v>10</v>
      </c>
      <c r="E316" s="3">
        <v>85.61</v>
      </c>
      <c r="F316" s="7">
        <v>103.5881</v>
      </c>
      <c r="G316" s="48" t="s">
        <v>15356</v>
      </c>
      <c r="H316" s="34">
        <v>3758</v>
      </c>
      <c r="I316" s="51" t="s">
        <v>15358</v>
      </c>
    </row>
    <row r="317" spans="1:9" ht="30" x14ac:dyDescent="0.25">
      <c r="A317" s="19">
        <v>312</v>
      </c>
      <c r="B317" s="34">
        <v>3762</v>
      </c>
      <c r="C317" s="44" t="s">
        <v>6584</v>
      </c>
      <c r="D317" s="42">
        <v>25</v>
      </c>
      <c r="E317" s="3">
        <v>271.52</v>
      </c>
      <c r="F317" s="7">
        <v>328.53919999999999</v>
      </c>
      <c r="G317" s="48" t="s">
        <v>15356</v>
      </c>
      <c r="H317" s="34">
        <v>3762</v>
      </c>
      <c r="I317" s="51" t="s">
        <v>15358</v>
      </c>
    </row>
    <row r="318" spans="1:9" ht="45" x14ac:dyDescent="0.25">
      <c r="A318" s="19">
        <v>313</v>
      </c>
      <c r="B318" s="34">
        <v>3763</v>
      </c>
      <c r="C318" s="44" t="s">
        <v>6585</v>
      </c>
      <c r="D318" s="42">
        <v>25</v>
      </c>
      <c r="E318" s="3">
        <v>284.82</v>
      </c>
      <c r="F318" s="7">
        <v>344.63219999999995</v>
      </c>
      <c r="G318" s="48" t="s">
        <v>15356</v>
      </c>
      <c r="H318" s="34">
        <v>3763</v>
      </c>
      <c r="I318" s="51" t="s">
        <v>15358</v>
      </c>
    </row>
    <row r="319" spans="1:9" ht="30" x14ac:dyDescent="0.25">
      <c r="A319" s="19">
        <v>314</v>
      </c>
      <c r="B319" s="34">
        <v>3764</v>
      </c>
      <c r="C319" s="44" t="s">
        <v>6586</v>
      </c>
      <c r="D319" s="42">
        <v>20</v>
      </c>
      <c r="E319" s="3">
        <v>234.54</v>
      </c>
      <c r="F319" s="7">
        <v>283.79339999999996</v>
      </c>
      <c r="G319" s="48" t="s">
        <v>15356</v>
      </c>
      <c r="H319" s="34">
        <v>3764</v>
      </c>
      <c r="I319" s="51" t="s">
        <v>15358</v>
      </c>
    </row>
    <row r="320" spans="1:9" ht="45" x14ac:dyDescent="0.25">
      <c r="A320" s="19">
        <v>315</v>
      </c>
      <c r="B320" s="34">
        <v>3765</v>
      </c>
      <c r="C320" s="44" t="s">
        <v>6587</v>
      </c>
      <c r="D320" s="42">
        <v>20</v>
      </c>
      <c r="E320" s="3">
        <v>259.43</v>
      </c>
      <c r="F320" s="7">
        <v>313.91030000000001</v>
      </c>
      <c r="G320" s="48" t="s">
        <v>15356</v>
      </c>
      <c r="H320" s="34">
        <v>3765</v>
      </c>
      <c r="I320" s="51" t="s">
        <v>15358</v>
      </c>
    </row>
    <row r="321" spans="1:9" ht="30" x14ac:dyDescent="0.25">
      <c r="A321" s="19">
        <v>316</v>
      </c>
      <c r="B321" s="34">
        <v>3766</v>
      </c>
      <c r="C321" s="44" t="s">
        <v>6588</v>
      </c>
      <c r="D321" s="42">
        <v>25</v>
      </c>
      <c r="E321" s="3">
        <v>278.42</v>
      </c>
      <c r="F321" s="7">
        <v>336.88819999999998</v>
      </c>
      <c r="G321" s="48" t="s">
        <v>15356</v>
      </c>
      <c r="H321" s="34">
        <v>3766</v>
      </c>
      <c r="I321" s="51" t="s">
        <v>15358</v>
      </c>
    </row>
    <row r="322" spans="1:9" ht="45" x14ac:dyDescent="0.25">
      <c r="A322" s="19">
        <v>317</v>
      </c>
      <c r="B322" s="34">
        <v>3767</v>
      </c>
      <c r="C322" s="44" t="s">
        <v>6589</v>
      </c>
      <c r="D322" s="42">
        <v>25</v>
      </c>
      <c r="E322" s="3">
        <v>288.60000000000002</v>
      </c>
      <c r="F322" s="7">
        <v>349.20600000000002</v>
      </c>
      <c r="G322" s="48" t="s">
        <v>15356</v>
      </c>
      <c r="H322" s="34">
        <v>3767</v>
      </c>
      <c r="I322" s="51" t="s">
        <v>15358</v>
      </c>
    </row>
    <row r="323" spans="1:9" ht="30" x14ac:dyDescent="0.25">
      <c r="A323" s="19">
        <v>318</v>
      </c>
      <c r="B323" s="34">
        <v>3768</v>
      </c>
      <c r="C323" s="44" t="s">
        <v>6590</v>
      </c>
      <c r="D323" s="42">
        <v>20</v>
      </c>
      <c r="E323" s="3">
        <v>674.54</v>
      </c>
      <c r="F323" s="7">
        <v>816.19339999999988</v>
      </c>
      <c r="G323" s="48" t="s">
        <v>15356</v>
      </c>
      <c r="H323" s="34">
        <v>3768</v>
      </c>
      <c r="I323" s="51" t="s">
        <v>15358</v>
      </c>
    </row>
    <row r="324" spans="1:9" ht="45" x14ac:dyDescent="0.25">
      <c r="A324" s="19">
        <v>319</v>
      </c>
      <c r="B324" s="34">
        <v>3769</v>
      </c>
      <c r="C324" s="44" t="s">
        <v>6591</v>
      </c>
      <c r="D324" s="42">
        <v>20</v>
      </c>
      <c r="E324" s="3">
        <v>683.08</v>
      </c>
      <c r="F324" s="7">
        <v>826.52679999999998</v>
      </c>
      <c r="G324" s="48" t="s">
        <v>15356</v>
      </c>
      <c r="H324" s="34">
        <v>3769</v>
      </c>
      <c r="I324" s="51" t="s">
        <v>15358</v>
      </c>
    </row>
    <row r="325" spans="1:9" ht="45" x14ac:dyDescent="0.25">
      <c r="A325" s="19">
        <v>320</v>
      </c>
      <c r="B325" s="34">
        <v>3770</v>
      </c>
      <c r="C325" s="44" t="s">
        <v>6545</v>
      </c>
      <c r="D325" s="42">
        <v>20</v>
      </c>
      <c r="E325" s="3">
        <v>249.46</v>
      </c>
      <c r="F325" s="7">
        <v>301.84660000000002</v>
      </c>
      <c r="G325" s="48" t="s">
        <v>15356</v>
      </c>
      <c r="H325" s="34">
        <v>3770</v>
      </c>
      <c r="I325" s="51" t="s">
        <v>15358</v>
      </c>
    </row>
    <row r="326" spans="1:9" x14ac:dyDescent="0.25">
      <c r="A326" s="19">
        <v>321</v>
      </c>
      <c r="B326" s="34">
        <v>3772</v>
      </c>
      <c r="C326" s="44" t="s">
        <v>6592</v>
      </c>
      <c r="D326" s="42">
        <v>1</v>
      </c>
      <c r="E326" s="3">
        <v>67.05</v>
      </c>
      <c r="F326" s="7">
        <v>81.130499999999998</v>
      </c>
      <c r="G326" s="48" t="s">
        <v>15356</v>
      </c>
      <c r="H326" s="34">
        <v>3772</v>
      </c>
      <c r="I326" s="51" t="s">
        <v>15358</v>
      </c>
    </row>
    <row r="327" spans="1:9" x14ac:dyDescent="0.25">
      <c r="A327" s="19">
        <v>322</v>
      </c>
      <c r="B327" s="34">
        <v>3773</v>
      </c>
      <c r="C327" s="44" t="s">
        <v>6593</v>
      </c>
      <c r="D327" s="42">
        <v>10</v>
      </c>
      <c r="E327" s="3">
        <v>104.74</v>
      </c>
      <c r="F327" s="7">
        <v>126.73539999999998</v>
      </c>
      <c r="G327" s="48" t="s">
        <v>15356</v>
      </c>
      <c r="H327" s="34">
        <v>3773</v>
      </c>
      <c r="I327" s="51" t="s">
        <v>15358</v>
      </c>
    </row>
    <row r="328" spans="1:9" x14ac:dyDescent="0.25">
      <c r="A328" s="19">
        <v>323</v>
      </c>
      <c r="B328" s="34">
        <v>3775</v>
      </c>
      <c r="C328" s="44" t="s">
        <v>6594</v>
      </c>
      <c r="D328" s="42">
        <v>10</v>
      </c>
      <c r="E328" s="3">
        <v>188.54</v>
      </c>
      <c r="F328" s="7">
        <v>228.13339999999999</v>
      </c>
      <c r="G328" s="48" t="s">
        <v>15356</v>
      </c>
      <c r="H328" s="34">
        <v>3775</v>
      </c>
      <c r="I328" s="51" t="s">
        <v>15358</v>
      </c>
    </row>
    <row r="329" spans="1:9" ht="30" x14ac:dyDescent="0.25">
      <c r="A329" s="19">
        <v>324</v>
      </c>
      <c r="B329" s="34">
        <v>3779</v>
      </c>
      <c r="C329" s="44" t="s">
        <v>6595</v>
      </c>
      <c r="D329" s="42">
        <v>1</v>
      </c>
      <c r="E329" s="3">
        <v>100.55</v>
      </c>
      <c r="F329" s="7">
        <v>121.66549999999999</v>
      </c>
      <c r="G329" s="48" t="s">
        <v>15356</v>
      </c>
      <c r="H329" s="34">
        <v>3779</v>
      </c>
      <c r="I329" s="51" t="s">
        <v>15358</v>
      </c>
    </row>
    <row r="330" spans="1:9" ht="30" x14ac:dyDescent="0.25">
      <c r="A330" s="19">
        <v>325</v>
      </c>
      <c r="B330" s="34">
        <v>3781</v>
      </c>
      <c r="C330" s="44" t="s">
        <v>6596</v>
      </c>
      <c r="D330" s="42">
        <v>1</v>
      </c>
      <c r="E330" s="3">
        <v>201.05</v>
      </c>
      <c r="F330" s="7">
        <v>243.2705</v>
      </c>
      <c r="G330" s="48" t="s">
        <v>15356</v>
      </c>
      <c r="H330" s="34">
        <v>3781</v>
      </c>
      <c r="I330" s="51" t="s">
        <v>15358</v>
      </c>
    </row>
    <row r="331" spans="1:9" ht="30" x14ac:dyDescent="0.25">
      <c r="A331" s="19">
        <v>326</v>
      </c>
      <c r="B331" s="34">
        <v>3783</v>
      </c>
      <c r="C331" s="44" t="s">
        <v>6597</v>
      </c>
      <c r="D331" s="42">
        <v>10</v>
      </c>
      <c r="E331" s="3">
        <v>127.7</v>
      </c>
      <c r="F331" s="7">
        <v>154.517</v>
      </c>
      <c r="G331" s="48" t="s">
        <v>15356</v>
      </c>
      <c r="H331" s="34">
        <v>3783</v>
      </c>
      <c r="I331" s="51" t="s">
        <v>15358</v>
      </c>
    </row>
    <row r="332" spans="1:9" ht="30" x14ac:dyDescent="0.25">
      <c r="A332" s="19">
        <v>327</v>
      </c>
      <c r="B332" s="34">
        <v>3784</v>
      </c>
      <c r="C332" s="44" t="s">
        <v>6598</v>
      </c>
      <c r="D332" s="42">
        <v>1</v>
      </c>
      <c r="E332" s="3">
        <v>223.4</v>
      </c>
      <c r="F332" s="7">
        <v>270.31400000000002</v>
      </c>
      <c r="G332" s="48" t="s">
        <v>15356</v>
      </c>
      <c r="H332" s="34">
        <v>3784</v>
      </c>
      <c r="I332" s="51" t="s">
        <v>15358</v>
      </c>
    </row>
    <row r="333" spans="1:9" ht="30" x14ac:dyDescent="0.25">
      <c r="A333" s="19">
        <v>328</v>
      </c>
      <c r="B333" s="34">
        <v>3785</v>
      </c>
      <c r="C333" s="44" t="s">
        <v>6599</v>
      </c>
      <c r="D333" s="42">
        <v>25</v>
      </c>
      <c r="E333" s="3">
        <v>261.86</v>
      </c>
      <c r="F333" s="7">
        <v>316.85059999999999</v>
      </c>
      <c r="G333" s="48" t="s">
        <v>15356</v>
      </c>
      <c r="H333" s="34">
        <v>3785</v>
      </c>
      <c r="I333" s="51" t="s">
        <v>15358</v>
      </c>
    </row>
    <row r="334" spans="1:9" x14ac:dyDescent="0.25">
      <c r="A334" s="19">
        <v>329</v>
      </c>
      <c r="B334" s="34">
        <v>3786</v>
      </c>
      <c r="C334" s="44" t="s">
        <v>6600</v>
      </c>
      <c r="D334" s="42">
        <v>1</v>
      </c>
      <c r="E334" s="3">
        <v>134.05000000000001</v>
      </c>
      <c r="F334" s="7">
        <v>162.20050000000001</v>
      </c>
      <c r="G334" s="48" t="s">
        <v>15356</v>
      </c>
      <c r="H334" s="34">
        <v>3786</v>
      </c>
      <c r="I334" s="51" t="s">
        <v>15358</v>
      </c>
    </row>
    <row r="335" spans="1:9" x14ac:dyDescent="0.25">
      <c r="A335" s="19">
        <v>330</v>
      </c>
      <c r="B335" s="34">
        <v>3787</v>
      </c>
      <c r="C335" s="44" t="s">
        <v>6601</v>
      </c>
      <c r="D335" s="42">
        <v>1</v>
      </c>
      <c r="E335" s="3">
        <v>117.15</v>
      </c>
      <c r="F335" s="7">
        <v>141.75149999999999</v>
      </c>
      <c r="G335" s="48" t="s">
        <v>15356</v>
      </c>
      <c r="H335" s="34">
        <v>3787</v>
      </c>
      <c r="I335" s="51" t="s">
        <v>15358</v>
      </c>
    </row>
    <row r="336" spans="1:9" ht="30" x14ac:dyDescent="0.25">
      <c r="A336" s="19">
        <v>331</v>
      </c>
      <c r="B336" s="34">
        <v>3788</v>
      </c>
      <c r="C336" s="44" t="s">
        <v>6602</v>
      </c>
      <c r="D336" s="42">
        <v>20</v>
      </c>
      <c r="E336" s="3">
        <v>47.38</v>
      </c>
      <c r="F336" s="7">
        <v>57.329799999999999</v>
      </c>
      <c r="G336" s="48" t="s">
        <v>15356</v>
      </c>
      <c r="H336" s="34">
        <v>3788</v>
      </c>
      <c r="I336" s="51" t="s">
        <v>15358</v>
      </c>
    </row>
    <row r="337" spans="1:9" ht="30" x14ac:dyDescent="0.25">
      <c r="A337" s="19">
        <v>332</v>
      </c>
      <c r="B337" s="34">
        <v>3792</v>
      </c>
      <c r="C337" s="44" t="s">
        <v>6603</v>
      </c>
      <c r="D337" s="42">
        <v>25</v>
      </c>
      <c r="E337" s="3">
        <v>98.75</v>
      </c>
      <c r="F337" s="7">
        <v>119.4875</v>
      </c>
      <c r="G337" s="48" t="s">
        <v>15356</v>
      </c>
      <c r="H337" s="34">
        <v>3792</v>
      </c>
      <c r="I337" s="51" t="s">
        <v>15358</v>
      </c>
    </row>
    <row r="338" spans="1:9" ht="30" x14ac:dyDescent="0.25">
      <c r="A338" s="19">
        <v>333</v>
      </c>
      <c r="B338" s="34">
        <v>3795</v>
      </c>
      <c r="C338" s="44" t="s">
        <v>6604</v>
      </c>
      <c r="D338" s="42">
        <v>25</v>
      </c>
      <c r="E338" s="3">
        <v>44.64</v>
      </c>
      <c r="F338" s="7">
        <v>54.014400000000002</v>
      </c>
      <c r="G338" s="48" t="s">
        <v>15356</v>
      </c>
      <c r="H338" s="34">
        <v>3795</v>
      </c>
      <c r="I338" s="51" t="s">
        <v>15358</v>
      </c>
    </row>
    <row r="339" spans="1:9" ht="30" x14ac:dyDescent="0.25">
      <c r="A339" s="19">
        <v>334</v>
      </c>
      <c r="B339" s="34">
        <v>3797</v>
      </c>
      <c r="C339" s="44" t="s">
        <v>6605</v>
      </c>
      <c r="D339" s="42">
        <v>25</v>
      </c>
      <c r="E339" s="3">
        <v>45.34</v>
      </c>
      <c r="F339" s="7">
        <v>54.861400000000003</v>
      </c>
      <c r="G339" s="48" t="s">
        <v>15356</v>
      </c>
      <c r="H339" s="34">
        <v>3797</v>
      </c>
      <c r="I339" s="51" t="s">
        <v>15358</v>
      </c>
    </row>
    <row r="340" spans="1:9" ht="45" x14ac:dyDescent="0.25">
      <c r="A340" s="19">
        <v>335</v>
      </c>
      <c r="B340" s="34">
        <v>3798</v>
      </c>
      <c r="C340" s="44" t="s">
        <v>6606</v>
      </c>
      <c r="D340" s="42">
        <v>25</v>
      </c>
      <c r="E340" s="3">
        <v>49.37</v>
      </c>
      <c r="F340" s="7">
        <v>59.737699999999997</v>
      </c>
      <c r="G340" s="48" t="s">
        <v>15356</v>
      </c>
      <c r="H340" s="34">
        <v>3798</v>
      </c>
      <c r="I340" s="51" t="s">
        <v>15358</v>
      </c>
    </row>
    <row r="341" spans="1:9" x14ac:dyDescent="0.25">
      <c r="A341" s="19">
        <v>336</v>
      </c>
      <c r="B341" s="34">
        <v>3799</v>
      </c>
      <c r="C341" s="44" t="s">
        <v>6607</v>
      </c>
      <c r="D341" s="42">
        <v>1</v>
      </c>
      <c r="E341" s="3">
        <v>2.56</v>
      </c>
      <c r="F341" s="7">
        <v>3.0975999999999999</v>
      </c>
      <c r="G341" s="48" t="s">
        <v>15356</v>
      </c>
      <c r="H341" s="34">
        <v>3799</v>
      </c>
      <c r="I341" s="51" t="s">
        <v>15358</v>
      </c>
    </row>
    <row r="342" spans="1:9" x14ac:dyDescent="0.25">
      <c r="A342" s="19">
        <v>337</v>
      </c>
      <c r="B342" s="34">
        <v>3801</v>
      </c>
      <c r="C342" s="44" t="s">
        <v>6608</v>
      </c>
      <c r="D342" s="42">
        <v>6</v>
      </c>
      <c r="E342" s="3">
        <v>91.8</v>
      </c>
      <c r="F342" s="7">
        <v>111.07799999999999</v>
      </c>
      <c r="G342" s="48" t="s">
        <v>15356</v>
      </c>
      <c r="H342" s="34">
        <v>3801</v>
      </c>
      <c r="I342" s="51" t="s">
        <v>15358</v>
      </c>
    </row>
    <row r="343" spans="1:9" ht="30" x14ac:dyDescent="0.25">
      <c r="A343" s="19">
        <v>338</v>
      </c>
      <c r="B343" s="34">
        <v>3814</v>
      </c>
      <c r="C343" s="44" t="s">
        <v>6609</v>
      </c>
      <c r="D343" s="42">
        <v>4</v>
      </c>
      <c r="E343" s="3">
        <v>54.34</v>
      </c>
      <c r="F343" s="7">
        <v>65.751400000000004</v>
      </c>
      <c r="G343" s="48" t="s">
        <v>15356</v>
      </c>
      <c r="H343" s="34">
        <v>3814</v>
      </c>
      <c r="I343" s="51" t="s">
        <v>15358</v>
      </c>
    </row>
    <row r="344" spans="1:9" ht="30" x14ac:dyDescent="0.25">
      <c r="A344" s="19">
        <v>339</v>
      </c>
      <c r="B344" s="34">
        <v>3815</v>
      </c>
      <c r="C344" s="44" t="s">
        <v>6610</v>
      </c>
      <c r="D344" s="42">
        <v>6</v>
      </c>
      <c r="E344" s="3">
        <v>55.43</v>
      </c>
      <c r="F344" s="7">
        <v>67.070300000000003</v>
      </c>
      <c r="G344" s="48" t="s">
        <v>15356</v>
      </c>
      <c r="H344" s="34">
        <v>3815</v>
      </c>
      <c r="I344" s="51" t="s">
        <v>15358</v>
      </c>
    </row>
    <row r="345" spans="1:9" ht="30" x14ac:dyDescent="0.25">
      <c r="A345" s="19">
        <v>340</v>
      </c>
      <c r="B345" s="34">
        <v>3816</v>
      </c>
      <c r="C345" s="44" t="s">
        <v>6611</v>
      </c>
      <c r="D345" s="42">
        <v>6</v>
      </c>
      <c r="E345" s="3">
        <v>26.8</v>
      </c>
      <c r="F345" s="7">
        <v>32.427999999999997</v>
      </c>
      <c r="G345" s="48" t="s">
        <v>15356</v>
      </c>
      <c r="H345" s="34">
        <v>3816</v>
      </c>
      <c r="I345" s="51" t="s">
        <v>15358</v>
      </c>
    </row>
    <row r="346" spans="1:9" ht="45" x14ac:dyDescent="0.25">
      <c r="A346" s="19">
        <v>341</v>
      </c>
      <c r="B346" s="34">
        <v>3820</v>
      </c>
      <c r="C346" s="44" t="s">
        <v>6612</v>
      </c>
      <c r="D346" s="42">
        <v>10</v>
      </c>
      <c r="E346" s="3">
        <v>76.400000000000006</v>
      </c>
      <c r="F346" s="7">
        <v>92.444000000000003</v>
      </c>
      <c r="G346" s="48" t="s">
        <v>15356</v>
      </c>
      <c r="H346" s="34">
        <v>3820</v>
      </c>
      <c r="I346" s="51" t="s">
        <v>15358</v>
      </c>
    </row>
    <row r="347" spans="1:9" ht="45" x14ac:dyDescent="0.25">
      <c r="A347" s="19">
        <v>342</v>
      </c>
      <c r="B347" s="34">
        <v>3821</v>
      </c>
      <c r="C347" s="44" t="s">
        <v>6613</v>
      </c>
      <c r="D347" s="42">
        <v>10</v>
      </c>
      <c r="E347" s="3">
        <v>73.23</v>
      </c>
      <c r="F347" s="7">
        <v>88.6083</v>
      </c>
      <c r="G347" s="48" t="s">
        <v>15356</v>
      </c>
      <c r="H347" s="34">
        <v>3821</v>
      </c>
      <c r="I347" s="51" t="s">
        <v>15358</v>
      </c>
    </row>
    <row r="348" spans="1:9" ht="45" x14ac:dyDescent="0.25">
      <c r="A348" s="19">
        <v>343</v>
      </c>
      <c r="B348" s="34">
        <v>3822</v>
      </c>
      <c r="C348" s="44" t="s">
        <v>6614</v>
      </c>
      <c r="D348" s="42">
        <v>10</v>
      </c>
      <c r="E348" s="3">
        <v>84.09</v>
      </c>
      <c r="F348" s="7">
        <v>101.74890000000001</v>
      </c>
      <c r="G348" s="48" t="s">
        <v>15356</v>
      </c>
      <c r="H348" s="34">
        <v>3822</v>
      </c>
      <c r="I348" s="51" t="s">
        <v>15358</v>
      </c>
    </row>
    <row r="349" spans="1:9" ht="30" x14ac:dyDescent="0.25">
      <c r="A349" s="19">
        <v>344</v>
      </c>
      <c r="B349" s="34">
        <v>3823</v>
      </c>
      <c r="C349" s="44" t="s">
        <v>6615</v>
      </c>
      <c r="D349" s="42">
        <v>10</v>
      </c>
      <c r="E349" s="3">
        <v>632.95000000000005</v>
      </c>
      <c r="F349" s="7">
        <v>765.86950000000002</v>
      </c>
      <c r="G349" s="48" t="s">
        <v>15356</v>
      </c>
      <c r="H349" s="34">
        <v>3823</v>
      </c>
      <c r="I349" s="51" t="s">
        <v>15358</v>
      </c>
    </row>
    <row r="350" spans="1:9" ht="45" x14ac:dyDescent="0.25">
      <c r="A350" s="19">
        <v>345</v>
      </c>
      <c r="B350" s="34">
        <v>3824</v>
      </c>
      <c r="C350" s="44" t="s">
        <v>6616</v>
      </c>
      <c r="D350" s="42">
        <v>10</v>
      </c>
      <c r="E350" s="3">
        <v>81.430000000000007</v>
      </c>
      <c r="F350" s="7">
        <v>98.530300000000011</v>
      </c>
      <c r="G350" s="48" t="s">
        <v>15356</v>
      </c>
      <c r="H350" s="34">
        <v>3824</v>
      </c>
      <c r="I350" s="51" t="s">
        <v>15358</v>
      </c>
    </row>
    <row r="351" spans="1:9" ht="60" x14ac:dyDescent="0.25">
      <c r="A351" s="19">
        <v>346</v>
      </c>
      <c r="B351" s="34">
        <v>3825</v>
      </c>
      <c r="C351" s="44" t="s">
        <v>6617</v>
      </c>
      <c r="D351" s="42">
        <v>10</v>
      </c>
      <c r="E351" s="3">
        <v>77.45</v>
      </c>
      <c r="F351" s="7">
        <v>93.714500000000001</v>
      </c>
      <c r="G351" s="48" t="s">
        <v>15356</v>
      </c>
      <c r="H351" s="34">
        <v>3825</v>
      </c>
      <c r="I351" s="51" t="s">
        <v>15358</v>
      </c>
    </row>
    <row r="352" spans="1:9" ht="45" x14ac:dyDescent="0.25">
      <c r="A352" s="19">
        <v>347</v>
      </c>
      <c r="B352" s="34">
        <v>3826</v>
      </c>
      <c r="C352" s="44" t="s">
        <v>6618</v>
      </c>
      <c r="D352" s="42">
        <v>10</v>
      </c>
      <c r="E352" s="3">
        <v>89.63</v>
      </c>
      <c r="F352" s="7">
        <v>108.45229999999999</v>
      </c>
      <c r="G352" s="48" t="s">
        <v>15356</v>
      </c>
      <c r="H352" s="34">
        <v>3826</v>
      </c>
      <c r="I352" s="51" t="s">
        <v>15358</v>
      </c>
    </row>
    <row r="353" spans="1:9" ht="30" x14ac:dyDescent="0.25">
      <c r="A353" s="19">
        <v>348</v>
      </c>
      <c r="B353" s="34">
        <v>3829</v>
      </c>
      <c r="C353" s="44" t="s">
        <v>6619</v>
      </c>
      <c r="D353" s="42">
        <v>10</v>
      </c>
      <c r="E353" s="3">
        <v>1413.1</v>
      </c>
      <c r="F353" s="7">
        <v>1709.8509999999999</v>
      </c>
      <c r="G353" s="48" t="s">
        <v>15356</v>
      </c>
      <c r="H353" s="34">
        <v>3829</v>
      </c>
      <c r="I353" s="51" t="s">
        <v>15358</v>
      </c>
    </row>
    <row r="354" spans="1:9" ht="30" x14ac:dyDescent="0.25">
      <c r="A354" s="19">
        <v>349</v>
      </c>
      <c r="B354" s="34">
        <v>3830</v>
      </c>
      <c r="C354" s="44" t="s">
        <v>6620</v>
      </c>
      <c r="D354" s="42">
        <v>10</v>
      </c>
      <c r="E354" s="3">
        <v>465.71</v>
      </c>
      <c r="F354" s="7">
        <v>563.50909999999999</v>
      </c>
      <c r="G354" s="48" t="s">
        <v>15356</v>
      </c>
      <c r="H354" s="34">
        <v>3830</v>
      </c>
      <c r="I354" s="51" t="s">
        <v>15358</v>
      </c>
    </row>
    <row r="355" spans="1:9" ht="45" x14ac:dyDescent="0.25">
      <c r="A355" s="19">
        <v>350</v>
      </c>
      <c r="B355" s="34">
        <v>3831</v>
      </c>
      <c r="C355" s="44" t="s">
        <v>6621</v>
      </c>
      <c r="D355" s="42">
        <v>10</v>
      </c>
      <c r="E355" s="3">
        <v>266.10000000000002</v>
      </c>
      <c r="F355" s="7">
        <v>321.98099999999999</v>
      </c>
      <c r="G355" s="48" t="s">
        <v>15356</v>
      </c>
      <c r="H355" s="34">
        <v>3831</v>
      </c>
      <c r="I355" s="51" t="s">
        <v>15358</v>
      </c>
    </row>
    <row r="356" spans="1:9" ht="45" x14ac:dyDescent="0.25">
      <c r="A356" s="19">
        <v>351</v>
      </c>
      <c r="B356" s="34">
        <v>3832</v>
      </c>
      <c r="C356" s="44" t="s">
        <v>6622</v>
      </c>
      <c r="D356" s="42">
        <v>10</v>
      </c>
      <c r="E356" s="3">
        <v>390.28</v>
      </c>
      <c r="F356" s="7">
        <v>472.23879999999997</v>
      </c>
      <c r="G356" s="48" t="s">
        <v>15356</v>
      </c>
      <c r="H356" s="34">
        <v>3832</v>
      </c>
      <c r="I356" s="51" t="s">
        <v>15358</v>
      </c>
    </row>
    <row r="357" spans="1:9" ht="30" x14ac:dyDescent="0.25">
      <c r="A357" s="19">
        <v>352</v>
      </c>
      <c r="B357" s="34">
        <v>3833</v>
      </c>
      <c r="C357" s="44" t="s">
        <v>6623</v>
      </c>
      <c r="D357" s="42">
        <v>20</v>
      </c>
      <c r="E357" s="3">
        <v>390.28</v>
      </c>
      <c r="F357" s="7">
        <v>472.23879999999997</v>
      </c>
      <c r="G357" s="48" t="s">
        <v>15356</v>
      </c>
      <c r="H357" s="34">
        <v>3833</v>
      </c>
      <c r="I357" s="51" t="s">
        <v>15358</v>
      </c>
    </row>
    <row r="358" spans="1:9" ht="30" x14ac:dyDescent="0.25">
      <c r="A358" s="19">
        <v>353</v>
      </c>
      <c r="B358" s="34">
        <v>3835</v>
      </c>
      <c r="C358" s="44" t="s">
        <v>6624</v>
      </c>
      <c r="D358" s="42">
        <v>20</v>
      </c>
      <c r="E358" s="3">
        <v>266.10000000000002</v>
      </c>
      <c r="F358" s="7">
        <v>321.98099999999999</v>
      </c>
      <c r="G358" s="48" t="s">
        <v>15356</v>
      </c>
      <c r="H358" s="34">
        <v>3835</v>
      </c>
      <c r="I358" s="51" t="s">
        <v>15358</v>
      </c>
    </row>
    <row r="359" spans="1:9" ht="30" x14ac:dyDescent="0.25">
      <c r="A359" s="19">
        <v>354</v>
      </c>
      <c r="B359" s="34">
        <v>3836</v>
      </c>
      <c r="C359" s="44" t="s">
        <v>6625</v>
      </c>
      <c r="D359" s="42">
        <v>20</v>
      </c>
      <c r="E359" s="3">
        <v>310.45999999999998</v>
      </c>
      <c r="F359" s="7">
        <v>375.65659999999997</v>
      </c>
      <c r="G359" s="48" t="s">
        <v>15356</v>
      </c>
      <c r="H359" s="34">
        <v>3836</v>
      </c>
      <c r="I359" s="51" t="s">
        <v>15358</v>
      </c>
    </row>
    <row r="360" spans="1:9" ht="45" x14ac:dyDescent="0.25">
      <c r="A360" s="19">
        <v>355</v>
      </c>
      <c r="B360" s="34">
        <v>3838</v>
      </c>
      <c r="C360" s="44" t="s">
        <v>6626</v>
      </c>
      <c r="D360" s="42">
        <v>10</v>
      </c>
      <c r="E360" s="3">
        <v>310.45999999999998</v>
      </c>
      <c r="F360" s="7">
        <v>375.65659999999997</v>
      </c>
      <c r="G360" s="48" t="s">
        <v>15356</v>
      </c>
      <c r="H360" s="34">
        <v>3838</v>
      </c>
      <c r="I360" s="51" t="s">
        <v>15358</v>
      </c>
    </row>
    <row r="361" spans="1:9" ht="45" x14ac:dyDescent="0.25">
      <c r="A361" s="19">
        <v>356</v>
      </c>
      <c r="B361" s="34">
        <v>3841</v>
      </c>
      <c r="C361" s="44" t="s">
        <v>6627</v>
      </c>
      <c r="D361" s="42">
        <v>20</v>
      </c>
      <c r="E361" s="3">
        <v>238.02</v>
      </c>
      <c r="F361" s="7">
        <v>288.00420000000003</v>
      </c>
      <c r="G361" s="48" t="s">
        <v>15356</v>
      </c>
      <c r="H361" s="34">
        <v>3841</v>
      </c>
      <c r="I361" s="51" t="s">
        <v>15358</v>
      </c>
    </row>
    <row r="362" spans="1:9" ht="45" x14ac:dyDescent="0.25">
      <c r="A362" s="19">
        <v>357</v>
      </c>
      <c r="B362" s="34">
        <v>3842</v>
      </c>
      <c r="C362" s="44" t="s">
        <v>6628</v>
      </c>
      <c r="D362" s="42">
        <v>20</v>
      </c>
      <c r="E362" s="3">
        <v>381.8</v>
      </c>
      <c r="F362" s="7">
        <v>461.97800000000001</v>
      </c>
      <c r="G362" s="48" t="s">
        <v>15356</v>
      </c>
      <c r="H362" s="34">
        <v>3842</v>
      </c>
      <c r="I362" s="51" t="s">
        <v>15358</v>
      </c>
    </row>
    <row r="363" spans="1:9" ht="45" x14ac:dyDescent="0.25">
      <c r="A363" s="19">
        <v>358</v>
      </c>
      <c r="B363" s="34">
        <v>3843</v>
      </c>
      <c r="C363" s="44" t="s">
        <v>6629</v>
      </c>
      <c r="D363" s="42">
        <v>20</v>
      </c>
      <c r="E363" s="3">
        <v>381.8</v>
      </c>
      <c r="F363" s="7">
        <v>461.97800000000001</v>
      </c>
      <c r="G363" s="48" t="s">
        <v>15356</v>
      </c>
      <c r="H363" s="34">
        <v>3843</v>
      </c>
      <c r="I363" s="51" t="s">
        <v>15358</v>
      </c>
    </row>
    <row r="364" spans="1:9" ht="45" x14ac:dyDescent="0.25">
      <c r="A364" s="19">
        <v>359</v>
      </c>
      <c r="B364" s="34">
        <v>3844</v>
      </c>
      <c r="C364" s="44" t="s">
        <v>6630</v>
      </c>
      <c r="D364" s="42">
        <v>20</v>
      </c>
      <c r="E364" s="3">
        <v>409.31</v>
      </c>
      <c r="F364" s="7">
        <v>495.26509999999996</v>
      </c>
      <c r="G364" s="48" t="s">
        <v>15356</v>
      </c>
      <c r="H364" s="34">
        <v>3844</v>
      </c>
      <c r="I364" s="51" t="s">
        <v>15358</v>
      </c>
    </row>
    <row r="365" spans="1:9" ht="45" x14ac:dyDescent="0.25">
      <c r="A365" s="19">
        <v>360</v>
      </c>
      <c r="B365" s="34">
        <v>3845</v>
      </c>
      <c r="C365" s="44" t="s">
        <v>6631</v>
      </c>
      <c r="D365" s="42">
        <v>20</v>
      </c>
      <c r="E365" s="3">
        <v>683.08</v>
      </c>
      <c r="F365" s="7">
        <v>826.52679999999998</v>
      </c>
      <c r="G365" s="48" t="s">
        <v>15356</v>
      </c>
      <c r="H365" s="34">
        <v>3845</v>
      </c>
      <c r="I365" s="51" t="s">
        <v>15358</v>
      </c>
    </row>
    <row r="366" spans="1:9" ht="45" x14ac:dyDescent="0.25">
      <c r="A366" s="19">
        <v>361</v>
      </c>
      <c r="B366" s="34">
        <v>3847</v>
      </c>
      <c r="C366" s="44" t="s">
        <v>6632</v>
      </c>
      <c r="D366" s="42">
        <v>20</v>
      </c>
      <c r="E366" s="3">
        <v>653.62</v>
      </c>
      <c r="F366" s="7">
        <v>790.88019999999995</v>
      </c>
      <c r="G366" s="48" t="s">
        <v>15356</v>
      </c>
      <c r="H366" s="34">
        <v>3847</v>
      </c>
      <c r="I366" s="51" t="s">
        <v>15358</v>
      </c>
    </row>
    <row r="367" spans="1:9" ht="45" x14ac:dyDescent="0.25">
      <c r="A367" s="19">
        <v>362</v>
      </c>
      <c r="B367" s="34">
        <v>3875</v>
      </c>
      <c r="C367" s="44" t="s">
        <v>6633</v>
      </c>
      <c r="D367" s="42">
        <v>20</v>
      </c>
      <c r="E367" s="3">
        <v>101.98</v>
      </c>
      <c r="F367" s="7">
        <v>123.39579999999999</v>
      </c>
      <c r="G367" s="48" t="s">
        <v>15356</v>
      </c>
      <c r="H367" s="34">
        <v>3875</v>
      </c>
      <c r="I367" s="51" t="s">
        <v>15358</v>
      </c>
    </row>
    <row r="368" spans="1:9" ht="45" x14ac:dyDescent="0.25">
      <c r="A368" s="19">
        <v>363</v>
      </c>
      <c r="B368" s="34">
        <v>3879</v>
      </c>
      <c r="C368" s="44" t="s">
        <v>6634</v>
      </c>
      <c r="D368" s="42">
        <v>1</v>
      </c>
      <c r="E368" s="3">
        <v>3.19</v>
      </c>
      <c r="F368" s="7">
        <v>3.8598999999999997</v>
      </c>
      <c r="G368" s="48" t="s">
        <v>15356</v>
      </c>
      <c r="H368" s="34">
        <v>3879</v>
      </c>
      <c r="I368" s="51" t="s">
        <v>15358</v>
      </c>
    </row>
    <row r="369" spans="1:9" ht="45" x14ac:dyDescent="0.25">
      <c r="A369" s="19">
        <v>364</v>
      </c>
      <c r="B369" s="34">
        <v>3880</v>
      </c>
      <c r="C369" s="44" t="s">
        <v>6635</v>
      </c>
      <c r="D369" s="42">
        <v>25</v>
      </c>
      <c r="E369" s="3">
        <v>225.72</v>
      </c>
      <c r="F369" s="7">
        <v>273.12119999999999</v>
      </c>
      <c r="G369" s="48" t="s">
        <v>15356</v>
      </c>
      <c r="H369" s="34">
        <v>3880</v>
      </c>
      <c r="I369" s="51" t="s">
        <v>15358</v>
      </c>
    </row>
    <row r="370" spans="1:9" ht="45" x14ac:dyDescent="0.25">
      <c r="A370" s="19">
        <v>365</v>
      </c>
      <c r="B370" s="34">
        <v>3881</v>
      </c>
      <c r="C370" s="44" t="s">
        <v>6636</v>
      </c>
      <c r="D370" s="42">
        <v>25</v>
      </c>
      <c r="E370" s="3">
        <v>240.93</v>
      </c>
      <c r="F370" s="7">
        <v>291.52530000000002</v>
      </c>
      <c r="G370" s="48" t="s">
        <v>15356</v>
      </c>
      <c r="H370" s="34">
        <v>3881</v>
      </c>
      <c r="I370" s="51" t="s">
        <v>15358</v>
      </c>
    </row>
    <row r="371" spans="1:9" ht="45" x14ac:dyDescent="0.25">
      <c r="A371" s="19">
        <v>366</v>
      </c>
      <c r="B371" s="34">
        <v>3882</v>
      </c>
      <c r="C371" s="44" t="s">
        <v>6557</v>
      </c>
      <c r="D371" s="42">
        <v>20</v>
      </c>
      <c r="E371" s="3">
        <v>179.07</v>
      </c>
      <c r="F371" s="7">
        <v>216.67469999999997</v>
      </c>
      <c r="G371" s="48" t="s">
        <v>15356</v>
      </c>
      <c r="H371" s="34">
        <v>3882</v>
      </c>
      <c r="I371" s="51" t="s">
        <v>15358</v>
      </c>
    </row>
    <row r="372" spans="1:9" ht="45" x14ac:dyDescent="0.25">
      <c r="A372" s="19">
        <v>367</v>
      </c>
      <c r="B372" s="34">
        <v>3883</v>
      </c>
      <c r="C372" s="44" t="s">
        <v>6637</v>
      </c>
      <c r="D372" s="42">
        <v>25</v>
      </c>
      <c r="E372" s="3">
        <v>225.72</v>
      </c>
      <c r="F372" s="7">
        <v>273.12119999999999</v>
      </c>
      <c r="G372" s="48" t="s">
        <v>15356</v>
      </c>
      <c r="H372" s="34">
        <v>3883</v>
      </c>
      <c r="I372" s="51" t="s">
        <v>15358</v>
      </c>
    </row>
    <row r="373" spans="1:9" ht="45" x14ac:dyDescent="0.25">
      <c r="A373" s="19">
        <v>368</v>
      </c>
      <c r="B373" s="34">
        <v>3884</v>
      </c>
      <c r="C373" s="44" t="s">
        <v>6638</v>
      </c>
      <c r="D373" s="42">
        <v>25</v>
      </c>
      <c r="E373" s="3">
        <v>240.93</v>
      </c>
      <c r="F373" s="7">
        <v>291.52530000000002</v>
      </c>
      <c r="G373" s="48" t="s">
        <v>15356</v>
      </c>
      <c r="H373" s="34">
        <v>3884</v>
      </c>
      <c r="I373" s="51" t="s">
        <v>15358</v>
      </c>
    </row>
    <row r="374" spans="1:9" ht="45" x14ac:dyDescent="0.25">
      <c r="A374" s="19">
        <v>369</v>
      </c>
      <c r="B374" s="34">
        <v>3885</v>
      </c>
      <c r="C374" s="44" t="s">
        <v>6639</v>
      </c>
      <c r="D374" s="42">
        <v>20</v>
      </c>
      <c r="E374" s="3">
        <v>179.07</v>
      </c>
      <c r="F374" s="7">
        <v>216.67469999999997</v>
      </c>
      <c r="G374" s="48" t="s">
        <v>15356</v>
      </c>
      <c r="H374" s="34">
        <v>3885</v>
      </c>
      <c r="I374" s="51" t="s">
        <v>15358</v>
      </c>
    </row>
    <row r="375" spans="1:9" ht="45" x14ac:dyDescent="0.25">
      <c r="A375" s="19">
        <v>370</v>
      </c>
      <c r="B375" s="34">
        <v>3886</v>
      </c>
      <c r="C375" s="44" t="s">
        <v>6640</v>
      </c>
      <c r="D375" s="42">
        <v>25</v>
      </c>
      <c r="E375" s="3">
        <v>217.82</v>
      </c>
      <c r="F375" s="7">
        <v>263.56219999999996</v>
      </c>
      <c r="G375" s="48" t="s">
        <v>15356</v>
      </c>
      <c r="H375" s="34">
        <v>3886</v>
      </c>
      <c r="I375" s="51" t="s">
        <v>15358</v>
      </c>
    </row>
    <row r="376" spans="1:9" ht="45" x14ac:dyDescent="0.25">
      <c r="A376" s="19">
        <v>371</v>
      </c>
      <c r="B376" s="34">
        <v>3891</v>
      </c>
      <c r="C376" s="44" t="s">
        <v>6641</v>
      </c>
      <c r="D376" s="42">
        <v>10</v>
      </c>
      <c r="E376" s="3">
        <v>279.79000000000002</v>
      </c>
      <c r="F376" s="7">
        <v>338.54590000000002</v>
      </c>
      <c r="G376" s="48" t="s">
        <v>15356</v>
      </c>
      <c r="H376" s="34">
        <v>3891</v>
      </c>
      <c r="I376" s="51" t="s">
        <v>15358</v>
      </c>
    </row>
    <row r="377" spans="1:9" ht="45" x14ac:dyDescent="0.25">
      <c r="A377" s="19">
        <v>372</v>
      </c>
      <c r="B377" s="34">
        <v>3893</v>
      </c>
      <c r="C377" s="44" t="s">
        <v>6642</v>
      </c>
      <c r="D377" s="42">
        <v>10</v>
      </c>
      <c r="E377" s="3">
        <v>307.76</v>
      </c>
      <c r="F377" s="7">
        <v>372.38959999999997</v>
      </c>
      <c r="G377" s="48" t="s">
        <v>15356</v>
      </c>
      <c r="H377" s="34">
        <v>3893</v>
      </c>
      <c r="I377" s="51" t="s">
        <v>15358</v>
      </c>
    </row>
    <row r="378" spans="1:9" x14ac:dyDescent="0.25">
      <c r="A378" s="19">
        <v>373</v>
      </c>
      <c r="B378" s="34">
        <v>3894</v>
      </c>
      <c r="C378" s="44" t="s">
        <v>6643</v>
      </c>
      <c r="D378" s="42">
        <v>1</v>
      </c>
      <c r="E378" s="3">
        <v>3.34</v>
      </c>
      <c r="F378" s="7">
        <v>4.0413999999999994</v>
      </c>
      <c r="G378" s="48" t="s">
        <v>15356</v>
      </c>
      <c r="H378" s="34">
        <v>3894</v>
      </c>
      <c r="I378" s="51" t="s">
        <v>15358</v>
      </c>
    </row>
    <row r="379" spans="1:9" ht="45" x14ac:dyDescent="0.25">
      <c r="A379" s="19">
        <v>374</v>
      </c>
      <c r="B379" s="34">
        <v>3895</v>
      </c>
      <c r="C379" s="44" t="s">
        <v>6644</v>
      </c>
      <c r="D379" s="42">
        <v>10</v>
      </c>
      <c r="E379" s="3">
        <v>265.01</v>
      </c>
      <c r="F379" s="7">
        <v>320.66209999999995</v>
      </c>
      <c r="G379" s="48" t="s">
        <v>15356</v>
      </c>
      <c r="H379" s="34">
        <v>3895</v>
      </c>
      <c r="I379" s="51" t="s">
        <v>15358</v>
      </c>
    </row>
    <row r="380" spans="1:9" ht="30" x14ac:dyDescent="0.25">
      <c r="A380" s="19">
        <v>375</v>
      </c>
      <c r="B380" s="34">
        <v>3896</v>
      </c>
      <c r="C380" s="44" t="s">
        <v>6645</v>
      </c>
      <c r="D380" s="42">
        <v>1</v>
      </c>
      <c r="E380" s="3">
        <v>3.66</v>
      </c>
      <c r="F380" s="7">
        <v>4.4286000000000003</v>
      </c>
      <c r="G380" s="48" t="s">
        <v>15356</v>
      </c>
      <c r="H380" s="34">
        <v>3896</v>
      </c>
      <c r="I380" s="51" t="s">
        <v>15358</v>
      </c>
    </row>
    <row r="381" spans="1:9" ht="30" x14ac:dyDescent="0.25">
      <c r="A381" s="19">
        <v>376</v>
      </c>
      <c r="B381" s="34">
        <v>3897</v>
      </c>
      <c r="C381" s="44" t="s">
        <v>6646</v>
      </c>
      <c r="D381" s="42">
        <v>25</v>
      </c>
      <c r="E381" s="3">
        <v>54</v>
      </c>
      <c r="F381" s="7">
        <v>65.34</v>
      </c>
      <c r="G381" s="48" t="s">
        <v>15356</v>
      </c>
      <c r="H381" s="34">
        <v>3897</v>
      </c>
      <c r="I381" s="51" t="s">
        <v>15358</v>
      </c>
    </row>
    <row r="382" spans="1:9" ht="45" x14ac:dyDescent="0.25">
      <c r="A382" s="19">
        <v>377</v>
      </c>
      <c r="B382" s="34">
        <v>3898</v>
      </c>
      <c r="C382" s="44" t="s">
        <v>6647</v>
      </c>
      <c r="D382" s="42">
        <v>25</v>
      </c>
      <c r="E382" s="3">
        <v>66.180000000000007</v>
      </c>
      <c r="F382" s="7">
        <v>80.077800000000011</v>
      </c>
      <c r="G382" s="48" t="s">
        <v>15356</v>
      </c>
      <c r="H382" s="34">
        <v>3898</v>
      </c>
      <c r="I382" s="51" t="s">
        <v>15358</v>
      </c>
    </row>
    <row r="383" spans="1:9" ht="30" x14ac:dyDescent="0.25">
      <c r="A383" s="19">
        <v>378</v>
      </c>
      <c r="B383" s="34">
        <v>3903</v>
      </c>
      <c r="C383" s="44" t="s">
        <v>6648</v>
      </c>
      <c r="D383" s="42">
        <v>20</v>
      </c>
      <c r="E383" s="3">
        <v>173.01</v>
      </c>
      <c r="F383" s="7">
        <v>209.34209999999999</v>
      </c>
      <c r="G383" s="48" t="s">
        <v>15356</v>
      </c>
      <c r="H383" s="34">
        <v>3903</v>
      </c>
      <c r="I383" s="51" t="s">
        <v>15358</v>
      </c>
    </row>
    <row r="384" spans="1:9" ht="30" x14ac:dyDescent="0.25">
      <c r="A384" s="19">
        <v>379</v>
      </c>
      <c r="B384" s="34">
        <v>3904</v>
      </c>
      <c r="C384" s="44" t="s">
        <v>6649</v>
      </c>
      <c r="D384" s="42">
        <v>20</v>
      </c>
      <c r="E384" s="3">
        <v>150.11000000000001</v>
      </c>
      <c r="F384" s="7">
        <v>181.63310000000001</v>
      </c>
      <c r="G384" s="48" t="s">
        <v>15356</v>
      </c>
      <c r="H384" s="34">
        <v>3904</v>
      </c>
      <c r="I384" s="51" t="s">
        <v>15358</v>
      </c>
    </row>
    <row r="385" spans="1:9" ht="30" x14ac:dyDescent="0.25">
      <c r="A385" s="19">
        <v>380</v>
      </c>
      <c r="B385" s="34">
        <v>3907</v>
      </c>
      <c r="C385" s="44" t="s">
        <v>6650</v>
      </c>
      <c r="D385" s="42">
        <v>2</v>
      </c>
      <c r="E385" s="3">
        <v>50.95</v>
      </c>
      <c r="F385" s="7">
        <v>61.649500000000003</v>
      </c>
      <c r="G385" s="48" t="s">
        <v>15356</v>
      </c>
      <c r="H385" s="34">
        <v>3907</v>
      </c>
      <c r="I385" s="51" t="s">
        <v>15358</v>
      </c>
    </row>
    <row r="386" spans="1:9" ht="30" x14ac:dyDescent="0.25">
      <c r="A386" s="19">
        <v>381</v>
      </c>
      <c r="B386" s="34">
        <v>3912</v>
      </c>
      <c r="C386" s="44" t="s">
        <v>6651</v>
      </c>
      <c r="D386" s="42">
        <v>25</v>
      </c>
      <c r="E386" s="3">
        <v>79.77</v>
      </c>
      <c r="F386" s="7">
        <v>96.521699999999996</v>
      </c>
      <c r="G386" s="48" t="s">
        <v>15356</v>
      </c>
      <c r="H386" s="34">
        <v>3912</v>
      </c>
      <c r="I386" s="51" t="s">
        <v>15358</v>
      </c>
    </row>
    <row r="387" spans="1:9" ht="45" x14ac:dyDescent="0.25">
      <c r="A387" s="19">
        <v>382</v>
      </c>
      <c r="B387" s="34">
        <v>3913</v>
      </c>
      <c r="C387" s="44" t="s">
        <v>6652</v>
      </c>
      <c r="D387" s="42">
        <v>25</v>
      </c>
      <c r="E387" s="3">
        <v>180.84</v>
      </c>
      <c r="F387" s="7">
        <v>218.81639999999999</v>
      </c>
      <c r="G387" s="48" t="s">
        <v>15356</v>
      </c>
      <c r="H387" s="34">
        <v>3913</v>
      </c>
      <c r="I387" s="51" t="s">
        <v>15358</v>
      </c>
    </row>
    <row r="388" spans="1:9" ht="45" x14ac:dyDescent="0.25">
      <c r="A388" s="19">
        <v>383</v>
      </c>
      <c r="B388" s="34">
        <v>3914</v>
      </c>
      <c r="C388" s="44" t="s">
        <v>6653</v>
      </c>
      <c r="D388" s="42">
        <v>25</v>
      </c>
      <c r="E388" s="3">
        <v>180.84</v>
      </c>
      <c r="F388" s="7">
        <v>218.81639999999999</v>
      </c>
      <c r="G388" s="48" t="s">
        <v>15356</v>
      </c>
      <c r="H388" s="34">
        <v>3914</v>
      </c>
      <c r="I388" s="51" t="s">
        <v>15358</v>
      </c>
    </row>
    <row r="389" spans="1:9" ht="30" x14ac:dyDescent="0.25">
      <c r="A389" s="19">
        <v>384</v>
      </c>
      <c r="B389" s="34">
        <v>3915</v>
      </c>
      <c r="C389" s="44" t="s">
        <v>6654</v>
      </c>
      <c r="D389" s="42">
        <v>25</v>
      </c>
      <c r="E389" s="3">
        <v>95.79</v>
      </c>
      <c r="F389" s="7">
        <v>115.9059</v>
      </c>
      <c r="G389" s="48" t="s">
        <v>15356</v>
      </c>
      <c r="H389" s="34">
        <v>3915</v>
      </c>
      <c r="I389" s="51" t="s">
        <v>15358</v>
      </c>
    </row>
    <row r="390" spans="1:9" ht="30" x14ac:dyDescent="0.25">
      <c r="A390" s="19">
        <v>385</v>
      </c>
      <c r="B390" s="34">
        <v>3916</v>
      </c>
      <c r="C390" s="44" t="s">
        <v>6655</v>
      </c>
      <c r="D390" s="42">
        <v>20</v>
      </c>
      <c r="E390" s="3">
        <v>90</v>
      </c>
      <c r="F390" s="7">
        <v>108.89999999999999</v>
      </c>
      <c r="G390" s="48" t="s">
        <v>15356</v>
      </c>
      <c r="H390" s="34">
        <v>3916</v>
      </c>
      <c r="I390" s="51" t="s">
        <v>15358</v>
      </c>
    </row>
    <row r="391" spans="1:9" ht="30" x14ac:dyDescent="0.25">
      <c r="A391" s="19">
        <v>386</v>
      </c>
      <c r="B391" s="34">
        <v>3917</v>
      </c>
      <c r="C391" s="44" t="s">
        <v>6656</v>
      </c>
      <c r="D391" s="42">
        <v>20</v>
      </c>
      <c r="E391" s="3">
        <v>97.79</v>
      </c>
      <c r="F391" s="7">
        <v>118.3259</v>
      </c>
      <c r="G391" s="48" t="s">
        <v>15356</v>
      </c>
      <c r="H391" s="34">
        <v>3917</v>
      </c>
      <c r="I391" s="51" t="s">
        <v>15358</v>
      </c>
    </row>
    <row r="392" spans="1:9" ht="30" x14ac:dyDescent="0.25">
      <c r="A392" s="19">
        <v>387</v>
      </c>
      <c r="B392" s="34">
        <v>3922</v>
      </c>
      <c r="C392" s="44" t="s">
        <v>6657</v>
      </c>
      <c r="D392" s="42">
        <v>25</v>
      </c>
      <c r="E392" s="3">
        <v>88.83</v>
      </c>
      <c r="F392" s="7">
        <v>107.48429999999999</v>
      </c>
      <c r="G392" s="48" t="s">
        <v>15356</v>
      </c>
      <c r="H392" s="34">
        <v>3922</v>
      </c>
      <c r="I392" s="51" t="s">
        <v>15358</v>
      </c>
    </row>
    <row r="393" spans="1:9" ht="45" x14ac:dyDescent="0.25">
      <c r="A393" s="19">
        <v>388</v>
      </c>
      <c r="B393" s="34">
        <v>3923</v>
      </c>
      <c r="C393" s="44" t="s">
        <v>6658</v>
      </c>
      <c r="D393" s="42">
        <v>25</v>
      </c>
      <c r="E393" s="3">
        <v>180.78</v>
      </c>
      <c r="F393" s="7">
        <v>218.74379999999999</v>
      </c>
      <c r="G393" s="48" t="s">
        <v>15356</v>
      </c>
      <c r="H393" s="34">
        <v>3923</v>
      </c>
      <c r="I393" s="51" t="s">
        <v>15358</v>
      </c>
    </row>
    <row r="394" spans="1:9" ht="45" x14ac:dyDescent="0.25">
      <c r="A394" s="19">
        <v>389</v>
      </c>
      <c r="B394" s="34">
        <v>3924</v>
      </c>
      <c r="C394" s="44" t="s">
        <v>6659</v>
      </c>
      <c r="D394" s="42">
        <v>25</v>
      </c>
      <c r="E394" s="3">
        <v>180.78</v>
      </c>
      <c r="F394" s="7">
        <v>218.74379999999999</v>
      </c>
      <c r="G394" s="48" t="s">
        <v>15356</v>
      </c>
      <c r="H394" s="34">
        <v>3924</v>
      </c>
      <c r="I394" s="51" t="s">
        <v>15358</v>
      </c>
    </row>
    <row r="395" spans="1:9" ht="30" x14ac:dyDescent="0.25">
      <c r="A395" s="19">
        <v>390</v>
      </c>
      <c r="B395" s="34">
        <v>3925</v>
      </c>
      <c r="C395" s="44" t="s">
        <v>6660</v>
      </c>
      <c r="D395" s="42">
        <v>25</v>
      </c>
      <c r="E395" s="3">
        <v>88.83</v>
      </c>
      <c r="F395" s="7">
        <v>107.48429999999999</v>
      </c>
      <c r="G395" s="48" t="s">
        <v>15356</v>
      </c>
      <c r="H395" s="34">
        <v>3925</v>
      </c>
      <c r="I395" s="51" t="s">
        <v>15358</v>
      </c>
    </row>
    <row r="396" spans="1:9" ht="45" x14ac:dyDescent="0.25">
      <c r="A396" s="19">
        <v>391</v>
      </c>
      <c r="B396" s="34">
        <v>3930</v>
      </c>
      <c r="C396" s="44" t="s">
        <v>6661</v>
      </c>
      <c r="D396" s="42">
        <v>1</v>
      </c>
      <c r="E396" s="3">
        <v>2.75</v>
      </c>
      <c r="F396" s="7">
        <v>3.3274999999999997</v>
      </c>
      <c r="G396" s="48" t="s">
        <v>15356</v>
      </c>
      <c r="H396" s="34">
        <v>3930</v>
      </c>
      <c r="I396" s="51" t="s">
        <v>15358</v>
      </c>
    </row>
    <row r="397" spans="1:9" ht="30" x14ac:dyDescent="0.25">
      <c r="A397" s="19">
        <v>392</v>
      </c>
      <c r="B397" s="34">
        <v>3931</v>
      </c>
      <c r="C397" s="44" t="s">
        <v>6662</v>
      </c>
      <c r="D397" s="42">
        <v>25</v>
      </c>
      <c r="E397" s="3">
        <v>44.57</v>
      </c>
      <c r="F397" s="7">
        <v>53.929699999999997</v>
      </c>
      <c r="G397" s="48" t="s">
        <v>15356</v>
      </c>
      <c r="H397" s="34">
        <v>3931</v>
      </c>
      <c r="I397" s="51" t="s">
        <v>15358</v>
      </c>
    </row>
    <row r="398" spans="1:9" ht="30" x14ac:dyDescent="0.25">
      <c r="A398" s="19">
        <v>393</v>
      </c>
      <c r="B398" s="34">
        <v>3935</v>
      </c>
      <c r="C398" s="44" t="s">
        <v>6663</v>
      </c>
      <c r="D398" s="42">
        <v>25</v>
      </c>
      <c r="E398" s="3">
        <v>44.57</v>
      </c>
      <c r="F398" s="7">
        <v>53.929699999999997</v>
      </c>
      <c r="G398" s="48" t="s">
        <v>15356</v>
      </c>
      <c r="H398" s="34">
        <v>3935</v>
      </c>
      <c r="I398" s="51" t="s">
        <v>15358</v>
      </c>
    </row>
    <row r="399" spans="1:9" ht="30" x14ac:dyDescent="0.25">
      <c r="A399" s="19">
        <v>394</v>
      </c>
      <c r="B399" s="34">
        <v>3936</v>
      </c>
      <c r="C399" s="44" t="s">
        <v>6664</v>
      </c>
      <c r="D399" s="42">
        <v>10</v>
      </c>
      <c r="E399" s="3">
        <v>202.86</v>
      </c>
      <c r="F399" s="7">
        <v>245.4606</v>
      </c>
      <c r="G399" s="48" t="s">
        <v>15356</v>
      </c>
      <c r="H399" s="34">
        <v>3936</v>
      </c>
      <c r="I399" s="51" t="s">
        <v>15358</v>
      </c>
    </row>
    <row r="400" spans="1:9" ht="30" x14ac:dyDescent="0.25">
      <c r="A400" s="19">
        <v>395</v>
      </c>
      <c r="B400" s="34">
        <v>3937</v>
      </c>
      <c r="C400" s="44" t="s">
        <v>6665</v>
      </c>
      <c r="D400" s="42">
        <v>10</v>
      </c>
      <c r="E400" s="3">
        <v>202.86</v>
      </c>
      <c r="F400" s="7">
        <v>245.4606</v>
      </c>
      <c r="G400" s="48" t="s">
        <v>15356</v>
      </c>
      <c r="H400" s="34">
        <v>3937</v>
      </c>
      <c r="I400" s="51" t="s">
        <v>15358</v>
      </c>
    </row>
    <row r="401" spans="1:9" ht="30" x14ac:dyDescent="0.25">
      <c r="A401" s="19">
        <v>396</v>
      </c>
      <c r="B401" s="34">
        <v>3956</v>
      </c>
      <c r="C401" s="44" t="s">
        <v>6666</v>
      </c>
      <c r="D401" s="42">
        <v>10</v>
      </c>
      <c r="E401" s="3">
        <v>60.15</v>
      </c>
      <c r="F401" s="7">
        <v>72.781499999999994</v>
      </c>
      <c r="G401" s="48" t="s">
        <v>15356</v>
      </c>
      <c r="H401" s="34">
        <v>3956</v>
      </c>
      <c r="I401" s="51" t="s">
        <v>15358</v>
      </c>
    </row>
    <row r="402" spans="1:9" ht="45" x14ac:dyDescent="0.25">
      <c r="A402" s="19">
        <v>397</v>
      </c>
      <c r="B402" s="34">
        <v>3957</v>
      </c>
      <c r="C402" s="44" t="s">
        <v>6667</v>
      </c>
      <c r="D402" s="42">
        <v>10</v>
      </c>
      <c r="E402" s="3">
        <v>56.77</v>
      </c>
      <c r="F402" s="7">
        <v>68.691699999999997</v>
      </c>
      <c r="G402" s="48" t="s">
        <v>15356</v>
      </c>
      <c r="H402" s="34">
        <v>3957</v>
      </c>
      <c r="I402" s="51" t="s">
        <v>15358</v>
      </c>
    </row>
    <row r="403" spans="1:9" ht="45" x14ac:dyDescent="0.25">
      <c r="A403" s="19">
        <v>398</v>
      </c>
      <c r="B403" s="34">
        <v>3958</v>
      </c>
      <c r="C403" s="44" t="s">
        <v>6668</v>
      </c>
      <c r="D403" s="42">
        <v>5</v>
      </c>
      <c r="E403" s="3">
        <v>29.1</v>
      </c>
      <c r="F403" s="7">
        <v>35.210999999999999</v>
      </c>
      <c r="G403" s="48" t="s">
        <v>15356</v>
      </c>
      <c r="H403" s="34">
        <v>3958</v>
      </c>
      <c r="I403" s="51" t="s">
        <v>15358</v>
      </c>
    </row>
    <row r="404" spans="1:9" ht="45" x14ac:dyDescent="0.25">
      <c r="A404" s="19">
        <v>399</v>
      </c>
      <c r="B404" s="34">
        <v>3959</v>
      </c>
      <c r="C404" s="44" t="s">
        <v>6669</v>
      </c>
      <c r="D404" s="42">
        <v>5</v>
      </c>
      <c r="E404" s="3">
        <v>24.4</v>
      </c>
      <c r="F404" s="7">
        <v>29.523999999999997</v>
      </c>
      <c r="G404" s="48" t="s">
        <v>15356</v>
      </c>
      <c r="H404" s="34">
        <v>3959</v>
      </c>
      <c r="I404" s="51" t="s">
        <v>15358</v>
      </c>
    </row>
    <row r="405" spans="1:9" ht="45" x14ac:dyDescent="0.25">
      <c r="A405" s="19">
        <v>400</v>
      </c>
      <c r="B405" s="34">
        <v>3960</v>
      </c>
      <c r="C405" s="44" t="s">
        <v>6670</v>
      </c>
      <c r="D405" s="42">
        <v>5</v>
      </c>
      <c r="E405" s="3">
        <v>48.43</v>
      </c>
      <c r="F405" s="7">
        <v>58.600299999999997</v>
      </c>
      <c r="G405" s="48" t="s">
        <v>15356</v>
      </c>
      <c r="H405" s="34">
        <v>3960</v>
      </c>
      <c r="I405" s="51" t="s">
        <v>15358</v>
      </c>
    </row>
    <row r="406" spans="1:9" ht="45" x14ac:dyDescent="0.25">
      <c r="A406" s="19">
        <v>401</v>
      </c>
      <c r="B406" s="34">
        <v>3961</v>
      </c>
      <c r="C406" s="44" t="s">
        <v>6671</v>
      </c>
      <c r="D406" s="42">
        <v>5</v>
      </c>
      <c r="E406" s="3">
        <v>41.57</v>
      </c>
      <c r="F406" s="7">
        <v>50.299700000000001</v>
      </c>
      <c r="G406" s="48" t="s">
        <v>15356</v>
      </c>
      <c r="H406" s="34">
        <v>3961</v>
      </c>
      <c r="I406" s="51" t="s">
        <v>15358</v>
      </c>
    </row>
    <row r="407" spans="1:9" ht="45" x14ac:dyDescent="0.25">
      <c r="A407" s="19">
        <v>402</v>
      </c>
      <c r="B407" s="34">
        <v>3964</v>
      </c>
      <c r="C407" s="44" t="s">
        <v>6672</v>
      </c>
      <c r="D407" s="42">
        <v>5</v>
      </c>
      <c r="E407" s="3">
        <v>45.75</v>
      </c>
      <c r="F407" s="7">
        <v>55.357500000000002</v>
      </c>
      <c r="G407" s="48" t="s">
        <v>15356</v>
      </c>
      <c r="H407" s="34">
        <v>3964</v>
      </c>
      <c r="I407" s="51" t="s">
        <v>15358</v>
      </c>
    </row>
    <row r="408" spans="1:9" ht="45" x14ac:dyDescent="0.25">
      <c r="A408" s="19">
        <v>403</v>
      </c>
      <c r="B408" s="34">
        <v>3965</v>
      </c>
      <c r="C408" s="44" t="s">
        <v>6673</v>
      </c>
      <c r="D408" s="42">
        <v>5</v>
      </c>
      <c r="E408" s="3">
        <v>35.97</v>
      </c>
      <c r="F408" s="7">
        <v>43.523699999999998</v>
      </c>
      <c r="G408" s="48" t="s">
        <v>15356</v>
      </c>
      <c r="H408" s="34">
        <v>3965</v>
      </c>
      <c r="I408" s="51" t="s">
        <v>15358</v>
      </c>
    </row>
    <row r="409" spans="1:9" ht="30" x14ac:dyDescent="0.25">
      <c r="A409" s="19">
        <v>404</v>
      </c>
      <c r="B409" s="34">
        <v>3968</v>
      </c>
      <c r="C409" s="44" t="s">
        <v>6674</v>
      </c>
      <c r="D409" s="42">
        <v>1</v>
      </c>
      <c r="E409" s="3">
        <v>7.65</v>
      </c>
      <c r="F409" s="7">
        <v>9.2565000000000008</v>
      </c>
      <c r="G409" s="48" t="s">
        <v>15356</v>
      </c>
      <c r="H409" s="34">
        <v>3968</v>
      </c>
      <c r="I409" s="51" t="s">
        <v>15358</v>
      </c>
    </row>
    <row r="410" spans="1:9" x14ac:dyDescent="0.25">
      <c r="A410" s="19">
        <v>405</v>
      </c>
      <c r="B410" s="34">
        <v>3969</v>
      </c>
      <c r="C410" s="44" t="s">
        <v>6675</v>
      </c>
      <c r="D410" s="42">
        <v>1</v>
      </c>
      <c r="E410" s="3">
        <v>3.64</v>
      </c>
      <c r="F410" s="7">
        <v>4.4043999999999999</v>
      </c>
      <c r="G410" s="48" t="s">
        <v>15356</v>
      </c>
      <c r="H410" s="34">
        <v>3969</v>
      </c>
      <c r="I410" s="51" t="s">
        <v>15358</v>
      </c>
    </row>
    <row r="411" spans="1:9" ht="45" x14ac:dyDescent="0.25">
      <c r="A411" s="19">
        <v>406</v>
      </c>
      <c r="B411" s="34">
        <v>3985</v>
      </c>
      <c r="C411" s="44" t="s">
        <v>6676</v>
      </c>
      <c r="D411" s="42">
        <v>20</v>
      </c>
      <c r="E411" s="3">
        <v>281.39</v>
      </c>
      <c r="F411" s="7">
        <v>340.4819</v>
      </c>
      <c r="G411" s="48" t="s">
        <v>15356</v>
      </c>
      <c r="H411" s="34">
        <v>3985</v>
      </c>
      <c r="I411" s="51" t="s">
        <v>15358</v>
      </c>
    </row>
    <row r="412" spans="1:9" ht="30" x14ac:dyDescent="0.25">
      <c r="A412" s="19">
        <v>407</v>
      </c>
      <c r="B412" s="34">
        <v>3987</v>
      </c>
      <c r="C412" s="44" t="s">
        <v>6677</v>
      </c>
      <c r="D412" s="42">
        <v>1</v>
      </c>
      <c r="E412" s="3">
        <v>128.54</v>
      </c>
      <c r="F412" s="7">
        <v>155.53339999999997</v>
      </c>
      <c r="G412" s="48" t="s">
        <v>15356</v>
      </c>
      <c r="H412" s="34">
        <v>3987</v>
      </c>
      <c r="I412" s="51" t="s">
        <v>15358</v>
      </c>
    </row>
    <row r="413" spans="1:9" ht="30" x14ac:dyDescent="0.25">
      <c r="A413" s="19">
        <v>408</v>
      </c>
      <c r="B413" s="34">
        <v>3988</v>
      </c>
      <c r="C413" s="44" t="s">
        <v>6678</v>
      </c>
      <c r="D413" s="42">
        <v>1</v>
      </c>
      <c r="E413" s="3">
        <v>405.83</v>
      </c>
      <c r="F413" s="7">
        <v>491.05429999999996</v>
      </c>
      <c r="G413" s="48" t="s">
        <v>15356</v>
      </c>
      <c r="H413" s="34">
        <v>3988</v>
      </c>
      <c r="I413" s="51" t="s">
        <v>15358</v>
      </c>
    </row>
    <row r="414" spans="1:9" ht="30" x14ac:dyDescent="0.25">
      <c r="A414" s="19">
        <v>409</v>
      </c>
      <c r="B414" s="34">
        <v>3989</v>
      </c>
      <c r="C414" s="44" t="s">
        <v>6679</v>
      </c>
      <c r="D414" s="42">
        <v>1</v>
      </c>
      <c r="E414" s="3">
        <v>373.38</v>
      </c>
      <c r="F414" s="7">
        <v>451.78979999999996</v>
      </c>
      <c r="G414" s="48" t="s">
        <v>15356</v>
      </c>
      <c r="H414" s="34">
        <v>3989</v>
      </c>
      <c r="I414" s="51" t="s">
        <v>15358</v>
      </c>
    </row>
    <row r="415" spans="1:9" ht="45" x14ac:dyDescent="0.25">
      <c r="A415" s="19">
        <v>410</v>
      </c>
      <c r="B415" s="34">
        <v>3990</v>
      </c>
      <c r="C415" s="44" t="s">
        <v>6519</v>
      </c>
      <c r="D415" s="42">
        <v>5</v>
      </c>
      <c r="E415" s="3">
        <v>46.04</v>
      </c>
      <c r="F415" s="7">
        <v>55.708399999999997</v>
      </c>
      <c r="G415" s="48" t="s">
        <v>15356</v>
      </c>
      <c r="H415" s="34">
        <v>3990</v>
      </c>
      <c r="I415" s="51" t="s">
        <v>15358</v>
      </c>
    </row>
    <row r="416" spans="1:9" ht="30" x14ac:dyDescent="0.25">
      <c r="A416" s="19">
        <v>411</v>
      </c>
      <c r="B416" s="34">
        <v>3991</v>
      </c>
      <c r="C416" s="44" t="s">
        <v>6537</v>
      </c>
      <c r="D416" s="42">
        <v>5</v>
      </c>
      <c r="E416" s="3">
        <v>42.31</v>
      </c>
      <c r="F416" s="7">
        <v>51.195100000000004</v>
      </c>
      <c r="G416" s="48" t="s">
        <v>15356</v>
      </c>
      <c r="H416" s="34">
        <v>3991</v>
      </c>
      <c r="I416" s="51" t="s">
        <v>15358</v>
      </c>
    </row>
    <row r="417" spans="1:9" ht="45" x14ac:dyDescent="0.25">
      <c r="A417" s="19">
        <v>412</v>
      </c>
      <c r="B417" s="34">
        <v>3992</v>
      </c>
      <c r="C417" s="44" t="s">
        <v>6535</v>
      </c>
      <c r="D417" s="42">
        <v>5</v>
      </c>
      <c r="E417" s="3">
        <v>48.38</v>
      </c>
      <c r="F417" s="7">
        <v>58.5398</v>
      </c>
      <c r="G417" s="48" t="s">
        <v>15356</v>
      </c>
      <c r="H417" s="34">
        <v>3992</v>
      </c>
      <c r="I417" s="51" t="s">
        <v>15358</v>
      </c>
    </row>
    <row r="418" spans="1:9" ht="45" x14ac:dyDescent="0.25">
      <c r="A418" s="19">
        <v>413</v>
      </c>
      <c r="B418" s="34">
        <v>3993</v>
      </c>
      <c r="C418" s="44" t="s">
        <v>6546</v>
      </c>
      <c r="D418" s="42">
        <v>5</v>
      </c>
      <c r="E418" s="3">
        <v>46.82</v>
      </c>
      <c r="F418" s="7">
        <v>56.652200000000001</v>
      </c>
      <c r="G418" s="48" t="s">
        <v>15356</v>
      </c>
      <c r="H418" s="34">
        <v>3993</v>
      </c>
      <c r="I418" s="51" t="s">
        <v>15358</v>
      </c>
    </row>
    <row r="419" spans="1:9" ht="45" x14ac:dyDescent="0.25">
      <c r="A419" s="19">
        <v>414</v>
      </c>
      <c r="B419" s="34">
        <v>3994</v>
      </c>
      <c r="C419" s="44" t="s">
        <v>6638</v>
      </c>
      <c r="D419" s="42">
        <v>5</v>
      </c>
      <c r="E419" s="3">
        <v>48.8</v>
      </c>
      <c r="F419" s="7">
        <v>59.047999999999995</v>
      </c>
      <c r="G419" s="48" t="s">
        <v>15356</v>
      </c>
      <c r="H419" s="34">
        <v>3994</v>
      </c>
      <c r="I419" s="51" t="s">
        <v>15358</v>
      </c>
    </row>
    <row r="420" spans="1:9" ht="45" x14ac:dyDescent="0.25">
      <c r="A420" s="19">
        <v>415</v>
      </c>
      <c r="B420" s="34">
        <v>3995</v>
      </c>
      <c r="C420" s="44" t="s">
        <v>6522</v>
      </c>
      <c r="D420" s="42">
        <v>5</v>
      </c>
      <c r="E420" s="3">
        <v>55.5</v>
      </c>
      <c r="F420" s="7">
        <v>67.155000000000001</v>
      </c>
      <c r="G420" s="48" t="s">
        <v>15356</v>
      </c>
      <c r="H420" s="34">
        <v>3995</v>
      </c>
      <c r="I420" s="51" t="s">
        <v>15358</v>
      </c>
    </row>
    <row r="421" spans="1:9" x14ac:dyDescent="0.25">
      <c r="A421" s="19">
        <v>416</v>
      </c>
      <c r="B421" s="34">
        <v>3997</v>
      </c>
      <c r="C421" s="44" t="s">
        <v>6680</v>
      </c>
      <c r="D421" s="42">
        <v>10</v>
      </c>
      <c r="E421" s="3">
        <v>28.92</v>
      </c>
      <c r="F421" s="7">
        <v>34.993200000000002</v>
      </c>
      <c r="G421" s="48" t="s">
        <v>15356</v>
      </c>
      <c r="H421" s="34">
        <v>3997</v>
      </c>
      <c r="I421" s="51" t="s">
        <v>15358</v>
      </c>
    </row>
    <row r="422" spans="1:9" x14ac:dyDescent="0.25">
      <c r="A422" s="19">
        <v>417</v>
      </c>
      <c r="B422" s="34">
        <v>4010</v>
      </c>
      <c r="C422" s="44" t="s">
        <v>6681</v>
      </c>
      <c r="D422" s="42">
        <v>50</v>
      </c>
      <c r="E422" s="3">
        <v>8.83</v>
      </c>
      <c r="F422" s="7">
        <v>10.6843</v>
      </c>
      <c r="G422" s="48" t="s">
        <v>15356</v>
      </c>
      <c r="H422" s="34">
        <v>4010</v>
      </c>
      <c r="I422" s="51" t="s">
        <v>15358</v>
      </c>
    </row>
    <row r="423" spans="1:9" x14ac:dyDescent="0.25">
      <c r="A423" s="19">
        <v>418</v>
      </c>
      <c r="B423" s="34">
        <v>4011</v>
      </c>
      <c r="C423" s="44" t="s">
        <v>6682</v>
      </c>
      <c r="D423" s="42">
        <v>100</v>
      </c>
      <c r="E423" s="3">
        <v>16.850000000000001</v>
      </c>
      <c r="F423" s="7">
        <v>20.388500000000001</v>
      </c>
      <c r="G423" s="48" t="s">
        <v>15356</v>
      </c>
      <c r="H423" s="34">
        <v>4011</v>
      </c>
      <c r="I423" s="51" t="s">
        <v>15358</v>
      </c>
    </row>
    <row r="424" spans="1:9" x14ac:dyDescent="0.25">
      <c r="A424" s="19">
        <v>419</v>
      </c>
      <c r="B424" s="34">
        <v>4012</v>
      </c>
      <c r="C424" s="44" t="s">
        <v>6683</v>
      </c>
      <c r="D424" s="42">
        <v>100</v>
      </c>
      <c r="E424" s="3">
        <v>22.32</v>
      </c>
      <c r="F424" s="7">
        <v>27.007200000000001</v>
      </c>
      <c r="G424" s="48" t="s">
        <v>15356</v>
      </c>
      <c r="H424" s="34">
        <v>4012</v>
      </c>
      <c r="I424" s="51" t="s">
        <v>15358</v>
      </c>
    </row>
    <row r="425" spans="1:9" x14ac:dyDescent="0.25">
      <c r="A425" s="19">
        <v>420</v>
      </c>
      <c r="B425" s="34">
        <v>4020</v>
      </c>
      <c r="C425" s="44" t="s">
        <v>6684</v>
      </c>
      <c r="D425" s="42">
        <v>50</v>
      </c>
      <c r="E425" s="3">
        <v>8.67</v>
      </c>
      <c r="F425" s="7">
        <v>10.4907</v>
      </c>
      <c r="G425" s="48" t="s">
        <v>15356</v>
      </c>
      <c r="H425" s="34">
        <v>4020</v>
      </c>
      <c r="I425" s="51" t="s">
        <v>15358</v>
      </c>
    </row>
    <row r="426" spans="1:9" x14ac:dyDescent="0.25">
      <c r="A426" s="19">
        <v>421</v>
      </c>
      <c r="B426" s="34">
        <v>4021</v>
      </c>
      <c r="C426" s="44" t="s">
        <v>6685</v>
      </c>
      <c r="D426" s="42">
        <v>100</v>
      </c>
      <c r="E426" s="3">
        <v>17.350000000000001</v>
      </c>
      <c r="F426" s="7">
        <v>20.993500000000001</v>
      </c>
      <c r="G426" s="48" t="s">
        <v>15356</v>
      </c>
      <c r="H426" s="34">
        <v>4021</v>
      </c>
      <c r="I426" s="51" t="s">
        <v>15358</v>
      </c>
    </row>
    <row r="427" spans="1:9" x14ac:dyDescent="0.25">
      <c r="A427" s="19">
        <v>422</v>
      </c>
      <c r="B427" s="34">
        <v>4050</v>
      </c>
      <c r="C427" s="44" t="s">
        <v>6686</v>
      </c>
      <c r="D427" s="42">
        <v>50</v>
      </c>
      <c r="E427" s="3">
        <v>15.27</v>
      </c>
      <c r="F427" s="7">
        <v>18.476699999999997</v>
      </c>
      <c r="G427" s="48" t="s">
        <v>15356</v>
      </c>
      <c r="H427" s="34">
        <v>4050</v>
      </c>
      <c r="I427" s="51" t="s">
        <v>15358</v>
      </c>
    </row>
    <row r="428" spans="1:9" x14ac:dyDescent="0.25">
      <c r="A428" s="19">
        <v>423</v>
      </c>
      <c r="B428" s="34">
        <v>4051</v>
      </c>
      <c r="C428" s="44" t="s">
        <v>6687</v>
      </c>
      <c r="D428" s="42">
        <v>50</v>
      </c>
      <c r="E428" s="3">
        <v>13.16</v>
      </c>
      <c r="F428" s="7">
        <v>15.9236</v>
      </c>
      <c r="G428" s="48" t="s">
        <v>15356</v>
      </c>
      <c r="H428" s="34">
        <v>4051</v>
      </c>
      <c r="I428" s="51" t="s">
        <v>15358</v>
      </c>
    </row>
    <row r="429" spans="1:9" x14ac:dyDescent="0.25">
      <c r="A429" s="19">
        <v>424</v>
      </c>
      <c r="B429" s="34">
        <v>4100</v>
      </c>
      <c r="C429" s="44" t="s">
        <v>6688</v>
      </c>
      <c r="D429" s="42">
        <v>50</v>
      </c>
      <c r="E429" s="3">
        <v>16.07</v>
      </c>
      <c r="F429" s="7">
        <v>19.444700000000001</v>
      </c>
      <c r="G429" s="48" t="s">
        <v>15356</v>
      </c>
      <c r="H429" s="34">
        <v>4100</v>
      </c>
      <c r="I429" s="51" t="s">
        <v>15358</v>
      </c>
    </row>
    <row r="430" spans="1:9" x14ac:dyDescent="0.25">
      <c r="A430" s="19">
        <v>425</v>
      </c>
      <c r="B430" s="34">
        <v>4101</v>
      </c>
      <c r="C430" s="44" t="s">
        <v>6689</v>
      </c>
      <c r="D430" s="42">
        <v>50</v>
      </c>
      <c r="E430" s="3">
        <v>13.41</v>
      </c>
      <c r="F430" s="7">
        <v>16.226099999999999</v>
      </c>
      <c r="G430" s="48" t="s">
        <v>15356</v>
      </c>
      <c r="H430" s="34">
        <v>4101</v>
      </c>
      <c r="I430" s="51" t="s">
        <v>15358</v>
      </c>
    </row>
    <row r="431" spans="1:9" x14ac:dyDescent="0.25">
      <c r="A431" s="19">
        <v>426</v>
      </c>
      <c r="B431" s="34">
        <v>4102</v>
      </c>
      <c r="C431" s="44" t="s">
        <v>6690</v>
      </c>
      <c r="D431" s="42">
        <v>200</v>
      </c>
      <c r="E431" s="3">
        <v>81.99</v>
      </c>
      <c r="F431" s="7">
        <v>99.207899999999995</v>
      </c>
      <c r="G431" s="48" t="s">
        <v>15356</v>
      </c>
      <c r="H431" s="34">
        <v>4102</v>
      </c>
      <c r="I431" s="51" t="s">
        <v>15358</v>
      </c>
    </row>
    <row r="432" spans="1:9" ht="30" x14ac:dyDescent="0.25">
      <c r="A432" s="19">
        <v>427</v>
      </c>
      <c r="B432" s="34">
        <v>4103</v>
      </c>
      <c r="C432" s="44" t="s">
        <v>6691</v>
      </c>
      <c r="D432" s="42">
        <v>100</v>
      </c>
      <c r="E432" s="3">
        <v>52.83</v>
      </c>
      <c r="F432" s="7">
        <v>63.924299999999995</v>
      </c>
      <c r="G432" s="48" t="s">
        <v>15356</v>
      </c>
      <c r="H432" s="34">
        <v>4103</v>
      </c>
      <c r="I432" s="51" t="s">
        <v>15358</v>
      </c>
    </row>
    <row r="433" spans="1:9" ht="30" x14ac:dyDescent="0.25">
      <c r="A433" s="19">
        <v>428</v>
      </c>
      <c r="B433" s="34">
        <v>4110</v>
      </c>
      <c r="C433" s="44" t="s">
        <v>6692</v>
      </c>
      <c r="D433" s="42">
        <v>1000</v>
      </c>
      <c r="E433" s="3">
        <v>18.690000000000001</v>
      </c>
      <c r="F433" s="7">
        <v>22.614900000000002</v>
      </c>
      <c r="G433" s="48" t="s">
        <v>15356</v>
      </c>
      <c r="H433" s="34">
        <v>4110</v>
      </c>
      <c r="I433" s="51" t="s">
        <v>15358</v>
      </c>
    </row>
    <row r="434" spans="1:9" ht="30" x14ac:dyDescent="0.25">
      <c r="A434" s="19">
        <v>429</v>
      </c>
      <c r="B434" s="34">
        <v>4111</v>
      </c>
      <c r="C434" s="44" t="s">
        <v>6693</v>
      </c>
      <c r="D434" s="42">
        <v>1000</v>
      </c>
      <c r="E434" s="3">
        <v>18.690000000000001</v>
      </c>
      <c r="F434" s="7">
        <v>22.614900000000002</v>
      </c>
      <c r="G434" s="48" t="s">
        <v>15356</v>
      </c>
      <c r="H434" s="34">
        <v>4111</v>
      </c>
      <c r="I434" s="51" t="s">
        <v>15358</v>
      </c>
    </row>
    <row r="435" spans="1:9" ht="30" x14ac:dyDescent="0.25">
      <c r="A435" s="19">
        <v>430</v>
      </c>
      <c r="B435" s="34">
        <v>4112</v>
      </c>
      <c r="C435" s="44" t="s">
        <v>6694</v>
      </c>
      <c r="D435" s="42">
        <v>1000</v>
      </c>
      <c r="E435" s="3">
        <v>18.690000000000001</v>
      </c>
      <c r="F435" s="7">
        <v>22.614900000000002</v>
      </c>
      <c r="G435" s="48" t="s">
        <v>15356</v>
      </c>
      <c r="H435" s="34">
        <v>4112</v>
      </c>
      <c r="I435" s="51" t="s">
        <v>15358</v>
      </c>
    </row>
    <row r="436" spans="1:9" ht="30" x14ac:dyDescent="0.25">
      <c r="A436" s="19">
        <v>431</v>
      </c>
      <c r="B436" s="34">
        <v>4114</v>
      </c>
      <c r="C436" s="44" t="s">
        <v>6695</v>
      </c>
      <c r="D436" s="42">
        <v>768</v>
      </c>
      <c r="E436" s="3">
        <v>21.52</v>
      </c>
      <c r="F436" s="7">
        <v>26.039199999999997</v>
      </c>
      <c r="G436" s="48" t="s">
        <v>15356</v>
      </c>
      <c r="H436" s="34">
        <v>4114</v>
      </c>
      <c r="I436" s="51" t="s">
        <v>15358</v>
      </c>
    </row>
    <row r="437" spans="1:9" ht="30" x14ac:dyDescent="0.25">
      <c r="A437" s="19">
        <v>432</v>
      </c>
      <c r="B437" s="34">
        <v>4115</v>
      </c>
      <c r="C437" s="44" t="s">
        <v>6696</v>
      </c>
      <c r="D437" s="42">
        <v>960</v>
      </c>
      <c r="E437" s="3">
        <v>48.79</v>
      </c>
      <c r="F437" s="7">
        <v>59.035899999999998</v>
      </c>
      <c r="G437" s="48" t="s">
        <v>15356</v>
      </c>
      <c r="H437" s="34">
        <v>4115</v>
      </c>
      <c r="I437" s="51" t="s">
        <v>15358</v>
      </c>
    </row>
    <row r="438" spans="1:9" ht="30" x14ac:dyDescent="0.25">
      <c r="A438" s="19">
        <v>433</v>
      </c>
      <c r="B438" s="34">
        <v>4116</v>
      </c>
      <c r="C438" s="44" t="s">
        <v>6697</v>
      </c>
      <c r="D438" s="42">
        <v>960</v>
      </c>
      <c r="E438" s="3">
        <v>48.79</v>
      </c>
      <c r="F438" s="7">
        <v>59.035899999999998</v>
      </c>
      <c r="G438" s="48" t="s">
        <v>15356</v>
      </c>
      <c r="H438" s="34">
        <v>4116</v>
      </c>
      <c r="I438" s="51" t="s">
        <v>15358</v>
      </c>
    </row>
    <row r="439" spans="1:9" ht="30" x14ac:dyDescent="0.25">
      <c r="A439" s="19">
        <v>434</v>
      </c>
      <c r="B439" s="34">
        <v>4117</v>
      </c>
      <c r="C439" s="44" t="s">
        <v>6698</v>
      </c>
      <c r="D439" s="42">
        <v>960</v>
      </c>
      <c r="E439" s="3">
        <v>48.79</v>
      </c>
      <c r="F439" s="7">
        <v>59.035899999999998</v>
      </c>
      <c r="G439" s="48" t="s">
        <v>15356</v>
      </c>
      <c r="H439" s="34">
        <v>4117</v>
      </c>
      <c r="I439" s="51" t="s">
        <v>15358</v>
      </c>
    </row>
    <row r="440" spans="1:9" ht="30" x14ac:dyDescent="0.25">
      <c r="A440" s="19">
        <v>435</v>
      </c>
      <c r="B440" s="34">
        <v>4118</v>
      </c>
      <c r="C440" s="44" t="s">
        <v>6699</v>
      </c>
      <c r="D440" s="42">
        <v>960</v>
      </c>
      <c r="E440" s="3">
        <v>55.94</v>
      </c>
      <c r="F440" s="7">
        <v>67.687399999999997</v>
      </c>
      <c r="G440" s="48" t="s">
        <v>15356</v>
      </c>
      <c r="H440" s="34">
        <v>4118</v>
      </c>
      <c r="I440" s="51" t="s">
        <v>15358</v>
      </c>
    </row>
    <row r="441" spans="1:9" ht="30" x14ac:dyDescent="0.25">
      <c r="A441" s="19">
        <v>436</v>
      </c>
      <c r="B441" s="34">
        <v>4119</v>
      </c>
      <c r="C441" s="44" t="s">
        <v>6700</v>
      </c>
      <c r="D441" s="42">
        <v>768</v>
      </c>
      <c r="E441" s="3">
        <v>55.94</v>
      </c>
      <c r="F441" s="7">
        <v>67.687399999999997</v>
      </c>
      <c r="G441" s="48" t="s">
        <v>15356</v>
      </c>
      <c r="H441" s="34">
        <v>4119</v>
      </c>
      <c r="I441" s="51" t="s">
        <v>15358</v>
      </c>
    </row>
    <row r="442" spans="1:9" ht="30" x14ac:dyDescent="0.25">
      <c r="A442" s="19">
        <v>437</v>
      </c>
      <c r="B442" s="34">
        <v>4120</v>
      </c>
      <c r="C442" s="44" t="s">
        <v>6701</v>
      </c>
      <c r="D442" s="42">
        <v>960</v>
      </c>
      <c r="E442" s="3">
        <v>53.47</v>
      </c>
      <c r="F442" s="7">
        <v>64.698700000000002</v>
      </c>
      <c r="G442" s="48" t="s">
        <v>15356</v>
      </c>
      <c r="H442" s="34">
        <v>4120</v>
      </c>
      <c r="I442" s="51" t="s">
        <v>15358</v>
      </c>
    </row>
    <row r="443" spans="1:9" ht="30" x14ac:dyDescent="0.25">
      <c r="A443" s="19">
        <v>438</v>
      </c>
      <c r="B443" s="34">
        <v>4121</v>
      </c>
      <c r="C443" s="44" t="s">
        <v>6702</v>
      </c>
      <c r="D443" s="42">
        <v>960</v>
      </c>
      <c r="E443" s="3">
        <v>53.47</v>
      </c>
      <c r="F443" s="7">
        <v>64.698700000000002</v>
      </c>
      <c r="G443" s="48" t="s">
        <v>15356</v>
      </c>
      <c r="H443" s="34">
        <v>4121</v>
      </c>
      <c r="I443" s="51" t="s">
        <v>15358</v>
      </c>
    </row>
    <row r="444" spans="1:9" ht="30" x14ac:dyDescent="0.25">
      <c r="A444" s="19">
        <v>439</v>
      </c>
      <c r="B444" s="34">
        <v>4122</v>
      </c>
      <c r="C444" s="44" t="s">
        <v>6703</v>
      </c>
      <c r="D444" s="42">
        <v>960</v>
      </c>
      <c r="E444" s="3">
        <v>53.47</v>
      </c>
      <c r="F444" s="7">
        <v>64.698700000000002</v>
      </c>
      <c r="G444" s="48" t="s">
        <v>15356</v>
      </c>
      <c r="H444" s="34">
        <v>4122</v>
      </c>
      <c r="I444" s="51" t="s">
        <v>15358</v>
      </c>
    </row>
    <row r="445" spans="1:9" ht="30" x14ac:dyDescent="0.25">
      <c r="A445" s="19">
        <v>440</v>
      </c>
      <c r="B445" s="34">
        <v>4123</v>
      </c>
      <c r="C445" s="44" t="s">
        <v>6704</v>
      </c>
      <c r="D445" s="42">
        <v>960</v>
      </c>
      <c r="E445" s="3">
        <v>61.53</v>
      </c>
      <c r="F445" s="7">
        <v>74.451300000000003</v>
      </c>
      <c r="G445" s="48" t="s">
        <v>15356</v>
      </c>
      <c r="H445" s="34">
        <v>4123</v>
      </c>
      <c r="I445" s="51" t="s">
        <v>15358</v>
      </c>
    </row>
    <row r="446" spans="1:9" ht="30" x14ac:dyDescent="0.25">
      <c r="A446" s="19">
        <v>441</v>
      </c>
      <c r="B446" s="34">
        <v>4124</v>
      </c>
      <c r="C446" s="44" t="s">
        <v>6705</v>
      </c>
      <c r="D446" s="42">
        <v>768</v>
      </c>
      <c r="E446" s="3">
        <v>61.53</v>
      </c>
      <c r="F446" s="7">
        <v>74.451300000000003</v>
      </c>
      <c r="G446" s="48" t="s">
        <v>15356</v>
      </c>
      <c r="H446" s="34">
        <v>4124</v>
      </c>
      <c r="I446" s="51" t="s">
        <v>15358</v>
      </c>
    </row>
    <row r="447" spans="1:9" ht="30" x14ac:dyDescent="0.25">
      <c r="A447" s="19">
        <v>442</v>
      </c>
      <c r="B447" s="34">
        <v>4125</v>
      </c>
      <c r="C447" s="44" t="s">
        <v>6706</v>
      </c>
      <c r="D447" s="42">
        <v>960</v>
      </c>
      <c r="E447" s="3">
        <v>35.119999999999997</v>
      </c>
      <c r="F447" s="7">
        <v>42.495199999999997</v>
      </c>
      <c r="G447" s="48" t="s">
        <v>15356</v>
      </c>
      <c r="H447" s="34">
        <v>4125</v>
      </c>
      <c r="I447" s="51" t="s">
        <v>15358</v>
      </c>
    </row>
    <row r="448" spans="1:9" ht="30" x14ac:dyDescent="0.25">
      <c r="A448" s="19">
        <v>443</v>
      </c>
      <c r="B448" s="34">
        <v>4126</v>
      </c>
      <c r="C448" s="44" t="s">
        <v>6707</v>
      </c>
      <c r="D448" s="42">
        <v>960</v>
      </c>
      <c r="E448" s="3">
        <v>35.119999999999997</v>
      </c>
      <c r="F448" s="7">
        <v>42.495199999999997</v>
      </c>
      <c r="G448" s="48" t="s">
        <v>15356</v>
      </c>
      <c r="H448" s="34">
        <v>4126</v>
      </c>
      <c r="I448" s="51" t="s">
        <v>15358</v>
      </c>
    </row>
    <row r="449" spans="1:9" ht="30" x14ac:dyDescent="0.25">
      <c r="A449" s="19">
        <v>444</v>
      </c>
      <c r="B449" s="34">
        <v>4127</v>
      </c>
      <c r="C449" s="44" t="s">
        <v>6708</v>
      </c>
      <c r="D449" s="42">
        <v>960</v>
      </c>
      <c r="E449" s="3">
        <v>35.119999999999997</v>
      </c>
      <c r="F449" s="7">
        <v>42.495199999999997</v>
      </c>
      <c r="G449" s="48" t="s">
        <v>15356</v>
      </c>
      <c r="H449" s="34">
        <v>4127</v>
      </c>
      <c r="I449" s="51" t="s">
        <v>15358</v>
      </c>
    </row>
    <row r="450" spans="1:9" ht="30" x14ac:dyDescent="0.25">
      <c r="A450" s="19">
        <v>445</v>
      </c>
      <c r="B450" s="34">
        <v>4128</v>
      </c>
      <c r="C450" s="44" t="s">
        <v>6709</v>
      </c>
      <c r="D450" s="42">
        <v>960</v>
      </c>
      <c r="E450" s="3">
        <v>35.119999999999997</v>
      </c>
      <c r="F450" s="7">
        <v>42.495199999999997</v>
      </c>
      <c r="G450" s="48" t="s">
        <v>15356</v>
      </c>
      <c r="H450" s="34">
        <v>4128</v>
      </c>
      <c r="I450" s="51" t="s">
        <v>15358</v>
      </c>
    </row>
    <row r="451" spans="1:9" ht="30" x14ac:dyDescent="0.25">
      <c r="A451" s="19">
        <v>446</v>
      </c>
      <c r="B451" s="34">
        <v>4129</v>
      </c>
      <c r="C451" s="44" t="s">
        <v>6710</v>
      </c>
      <c r="D451" s="42">
        <v>768</v>
      </c>
      <c r="E451" s="3">
        <v>35.119999999999997</v>
      </c>
      <c r="F451" s="7">
        <v>42.495199999999997</v>
      </c>
      <c r="G451" s="48" t="s">
        <v>15356</v>
      </c>
      <c r="H451" s="34">
        <v>4129</v>
      </c>
      <c r="I451" s="51" t="s">
        <v>15358</v>
      </c>
    </row>
    <row r="452" spans="1:9" ht="30" x14ac:dyDescent="0.25">
      <c r="A452" s="19">
        <v>447</v>
      </c>
      <c r="B452" s="34">
        <v>4130</v>
      </c>
      <c r="C452" s="44" t="s">
        <v>6711</v>
      </c>
      <c r="D452" s="42">
        <v>960</v>
      </c>
      <c r="E452" s="3">
        <v>48.78</v>
      </c>
      <c r="F452" s="7">
        <v>59.023800000000001</v>
      </c>
      <c r="G452" s="48" t="s">
        <v>15356</v>
      </c>
      <c r="H452" s="34">
        <v>4130</v>
      </c>
      <c r="I452" s="51" t="s">
        <v>15358</v>
      </c>
    </row>
    <row r="453" spans="1:9" ht="30" x14ac:dyDescent="0.25">
      <c r="A453" s="19">
        <v>448</v>
      </c>
      <c r="B453" s="34">
        <v>4131</v>
      </c>
      <c r="C453" s="44" t="s">
        <v>6712</v>
      </c>
      <c r="D453" s="42">
        <v>960</v>
      </c>
      <c r="E453" s="3">
        <v>48.78</v>
      </c>
      <c r="F453" s="7">
        <v>59.023800000000001</v>
      </c>
      <c r="G453" s="48" t="s">
        <v>15356</v>
      </c>
      <c r="H453" s="34">
        <v>4131</v>
      </c>
      <c r="I453" s="51" t="s">
        <v>15358</v>
      </c>
    </row>
    <row r="454" spans="1:9" ht="30" x14ac:dyDescent="0.25">
      <c r="A454" s="19">
        <v>449</v>
      </c>
      <c r="B454" s="34">
        <v>4132</v>
      </c>
      <c r="C454" s="44" t="s">
        <v>6713</v>
      </c>
      <c r="D454" s="42">
        <v>960</v>
      </c>
      <c r="E454" s="3">
        <v>48.78</v>
      </c>
      <c r="F454" s="7">
        <v>59.023800000000001</v>
      </c>
      <c r="G454" s="48" t="s">
        <v>15356</v>
      </c>
      <c r="H454" s="34">
        <v>4132</v>
      </c>
      <c r="I454" s="51" t="s">
        <v>15358</v>
      </c>
    </row>
    <row r="455" spans="1:9" ht="30" x14ac:dyDescent="0.25">
      <c r="A455" s="19">
        <v>450</v>
      </c>
      <c r="B455" s="34">
        <v>4133</v>
      </c>
      <c r="C455" s="44" t="s">
        <v>6714</v>
      </c>
      <c r="D455" s="42">
        <v>960</v>
      </c>
      <c r="E455" s="3">
        <v>82.49</v>
      </c>
      <c r="F455" s="7">
        <v>99.812899999999985</v>
      </c>
      <c r="G455" s="48" t="s">
        <v>15356</v>
      </c>
      <c r="H455" s="34">
        <v>4133</v>
      </c>
      <c r="I455" s="51" t="s">
        <v>15358</v>
      </c>
    </row>
    <row r="456" spans="1:9" ht="30" x14ac:dyDescent="0.25">
      <c r="A456" s="19">
        <v>451</v>
      </c>
      <c r="B456" s="34">
        <v>4134</v>
      </c>
      <c r="C456" s="44" t="s">
        <v>6715</v>
      </c>
      <c r="D456" s="42">
        <v>768</v>
      </c>
      <c r="E456" s="3">
        <v>51.75</v>
      </c>
      <c r="F456" s="7">
        <v>62.6175</v>
      </c>
      <c r="G456" s="48" t="s">
        <v>15356</v>
      </c>
      <c r="H456" s="34">
        <v>4134</v>
      </c>
      <c r="I456" s="51" t="s">
        <v>15358</v>
      </c>
    </row>
    <row r="457" spans="1:9" ht="30" x14ac:dyDescent="0.25">
      <c r="A457" s="19">
        <v>452</v>
      </c>
      <c r="B457" s="34">
        <v>4135</v>
      </c>
      <c r="C457" s="44" t="s">
        <v>6716</v>
      </c>
      <c r="D457" s="42">
        <v>960</v>
      </c>
      <c r="E457" s="3">
        <v>96.85</v>
      </c>
      <c r="F457" s="7">
        <v>117.18849999999999</v>
      </c>
      <c r="G457" s="48" t="s">
        <v>15356</v>
      </c>
      <c r="H457" s="34">
        <v>4135</v>
      </c>
      <c r="I457" s="51" t="s">
        <v>15358</v>
      </c>
    </row>
    <row r="458" spans="1:9" ht="30" x14ac:dyDescent="0.25">
      <c r="A458" s="19">
        <v>453</v>
      </c>
      <c r="B458" s="34">
        <v>4136</v>
      </c>
      <c r="C458" s="44" t="s">
        <v>6717</v>
      </c>
      <c r="D458" s="42">
        <v>960</v>
      </c>
      <c r="E458" s="3">
        <v>96.85</v>
      </c>
      <c r="F458" s="7">
        <v>117.18849999999999</v>
      </c>
      <c r="G458" s="48" t="s">
        <v>15356</v>
      </c>
      <c r="H458" s="34">
        <v>4136</v>
      </c>
      <c r="I458" s="51" t="s">
        <v>15358</v>
      </c>
    </row>
    <row r="459" spans="1:9" ht="30" x14ac:dyDescent="0.25">
      <c r="A459" s="19">
        <v>454</v>
      </c>
      <c r="B459" s="34">
        <v>4137</v>
      </c>
      <c r="C459" s="44" t="s">
        <v>6718</v>
      </c>
      <c r="D459" s="42">
        <v>960</v>
      </c>
      <c r="E459" s="3">
        <v>96.85</v>
      </c>
      <c r="F459" s="7">
        <v>117.18849999999999</v>
      </c>
      <c r="G459" s="48" t="s">
        <v>15356</v>
      </c>
      <c r="H459" s="34">
        <v>4137</v>
      </c>
      <c r="I459" s="51" t="s">
        <v>15358</v>
      </c>
    </row>
    <row r="460" spans="1:9" ht="30" x14ac:dyDescent="0.25">
      <c r="A460" s="19">
        <v>455</v>
      </c>
      <c r="B460" s="34">
        <v>4138</v>
      </c>
      <c r="C460" s="44" t="s">
        <v>6719</v>
      </c>
      <c r="D460" s="42">
        <v>960</v>
      </c>
      <c r="E460" s="3">
        <v>96.85</v>
      </c>
      <c r="F460" s="7">
        <v>117.18849999999999</v>
      </c>
      <c r="G460" s="48" t="s">
        <v>15356</v>
      </c>
      <c r="H460" s="34">
        <v>4138</v>
      </c>
      <c r="I460" s="51" t="s">
        <v>15358</v>
      </c>
    </row>
    <row r="461" spans="1:9" ht="30" x14ac:dyDescent="0.25">
      <c r="A461" s="19">
        <v>456</v>
      </c>
      <c r="B461" s="34">
        <v>4139</v>
      </c>
      <c r="C461" s="44" t="s">
        <v>6720</v>
      </c>
      <c r="D461" s="42">
        <v>768</v>
      </c>
      <c r="E461" s="3">
        <v>96.85</v>
      </c>
      <c r="F461" s="7">
        <v>117.18849999999999</v>
      </c>
      <c r="G461" s="48" t="s">
        <v>15356</v>
      </c>
      <c r="H461" s="34">
        <v>4139</v>
      </c>
      <c r="I461" s="51" t="s">
        <v>15358</v>
      </c>
    </row>
    <row r="462" spans="1:9" ht="30" x14ac:dyDescent="0.25">
      <c r="A462" s="19">
        <v>457</v>
      </c>
      <c r="B462" s="34">
        <v>4140</v>
      </c>
      <c r="C462" s="44" t="s">
        <v>6721</v>
      </c>
      <c r="D462" s="42">
        <v>768</v>
      </c>
      <c r="E462" s="3">
        <v>96.85</v>
      </c>
      <c r="F462" s="7">
        <v>117.18849999999999</v>
      </c>
      <c r="G462" s="48" t="s">
        <v>15356</v>
      </c>
      <c r="H462" s="34">
        <v>4140</v>
      </c>
      <c r="I462" s="51" t="s">
        <v>15358</v>
      </c>
    </row>
    <row r="463" spans="1:9" ht="30" x14ac:dyDescent="0.25">
      <c r="A463" s="19">
        <v>458</v>
      </c>
      <c r="B463" s="34">
        <v>4141</v>
      </c>
      <c r="C463" s="44" t="s">
        <v>6722</v>
      </c>
      <c r="D463" s="42">
        <v>960</v>
      </c>
      <c r="E463" s="3">
        <v>49.28</v>
      </c>
      <c r="F463" s="7">
        <v>59.628799999999998</v>
      </c>
      <c r="G463" s="48" t="s">
        <v>15356</v>
      </c>
      <c r="H463" s="34">
        <v>4141</v>
      </c>
      <c r="I463" s="51" t="s">
        <v>15358</v>
      </c>
    </row>
    <row r="464" spans="1:9" ht="30" x14ac:dyDescent="0.25">
      <c r="A464" s="19">
        <v>459</v>
      </c>
      <c r="B464" s="34">
        <v>4142</v>
      </c>
      <c r="C464" s="44" t="s">
        <v>6723</v>
      </c>
      <c r="D464" s="42">
        <v>960</v>
      </c>
      <c r="E464" s="3">
        <v>49.28</v>
      </c>
      <c r="F464" s="7">
        <v>59.628799999999998</v>
      </c>
      <c r="G464" s="48" t="s">
        <v>15356</v>
      </c>
      <c r="H464" s="34">
        <v>4142</v>
      </c>
      <c r="I464" s="51" t="s">
        <v>15358</v>
      </c>
    </row>
    <row r="465" spans="1:9" ht="30" x14ac:dyDescent="0.25">
      <c r="A465" s="19">
        <v>460</v>
      </c>
      <c r="B465" s="34">
        <v>4143</v>
      </c>
      <c r="C465" s="44" t="s">
        <v>6724</v>
      </c>
      <c r="D465" s="42">
        <v>960</v>
      </c>
      <c r="E465" s="3">
        <v>54.21</v>
      </c>
      <c r="F465" s="7">
        <v>65.594099999999997</v>
      </c>
      <c r="G465" s="48" t="s">
        <v>15356</v>
      </c>
      <c r="H465" s="34">
        <v>4143</v>
      </c>
      <c r="I465" s="51" t="s">
        <v>15358</v>
      </c>
    </row>
    <row r="466" spans="1:9" ht="30" x14ac:dyDescent="0.25">
      <c r="A466" s="19">
        <v>461</v>
      </c>
      <c r="B466" s="34">
        <v>4144</v>
      </c>
      <c r="C466" s="44" t="s">
        <v>6725</v>
      </c>
      <c r="D466" s="42">
        <v>960</v>
      </c>
      <c r="E466" s="3">
        <v>54.21</v>
      </c>
      <c r="F466" s="7">
        <v>65.594099999999997</v>
      </c>
      <c r="G466" s="48" t="s">
        <v>15356</v>
      </c>
      <c r="H466" s="34">
        <v>4144</v>
      </c>
      <c r="I466" s="51" t="s">
        <v>15358</v>
      </c>
    </row>
    <row r="467" spans="1:9" x14ac:dyDescent="0.25">
      <c r="A467" s="19">
        <v>462</v>
      </c>
      <c r="B467" s="34">
        <v>4145</v>
      </c>
      <c r="C467" s="44" t="s">
        <v>6726</v>
      </c>
      <c r="D467" s="42">
        <v>24</v>
      </c>
      <c r="E467" s="3">
        <v>56.21</v>
      </c>
      <c r="F467" s="7">
        <v>68.014099999999999</v>
      </c>
      <c r="G467" s="48" t="s">
        <v>15356</v>
      </c>
      <c r="H467" s="34">
        <v>4145</v>
      </c>
      <c r="I467" s="51" t="s">
        <v>15358</v>
      </c>
    </row>
    <row r="468" spans="1:9" x14ac:dyDescent="0.25">
      <c r="A468" s="19">
        <v>463</v>
      </c>
      <c r="B468" s="34">
        <v>4146</v>
      </c>
      <c r="C468" s="44" t="s">
        <v>6727</v>
      </c>
      <c r="D468" s="42">
        <v>16</v>
      </c>
      <c r="E468" s="3">
        <v>51.53</v>
      </c>
      <c r="F468" s="7">
        <v>62.351300000000002</v>
      </c>
      <c r="G468" s="48" t="s">
        <v>15356</v>
      </c>
      <c r="H468" s="34">
        <v>4146</v>
      </c>
      <c r="I468" s="51" t="s">
        <v>15358</v>
      </c>
    </row>
    <row r="469" spans="1:9" ht="30" x14ac:dyDescent="0.25">
      <c r="A469" s="19">
        <v>464</v>
      </c>
      <c r="B469" s="34">
        <v>4147</v>
      </c>
      <c r="C469" s="44" t="s">
        <v>6728</v>
      </c>
      <c r="D469" s="42">
        <v>960</v>
      </c>
      <c r="E469" s="3">
        <v>70.22</v>
      </c>
      <c r="F469" s="7">
        <v>84.966200000000001</v>
      </c>
      <c r="G469" s="48" t="s">
        <v>15356</v>
      </c>
      <c r="H469" s="34">
        <v>4147</v>
      </c>
      <c r="I469" s="51" t="s">
        <v>15358</v>
      </c>
    </row>
    <row r="470" spans="1:9" ht="30" x14ac:dyDescent="0.25">
      <c r="A470" s="19">
        <v>465</v>
      </c>
      <c r="B470" s="34">
        <v>4148</v>
      </c>
      <c r="C470" s="44" t="s">
        <v>6729</v>
      </c>
      <c r="D470" s="42">
        <v>960</v>
      </c>
      <c r="E470" s="3">
        <v>70.22</v>
      </c>
      <c r="F470" s="7">
        <v>84.966200000000001</v>
      </c>
      <c r="G470" s="48" t="s">
        <v>15356</v>
      </c>
      <c r="H470" s="34">
        <v>4148</v>
      </c>
      <c r="I470" s="51" t="s">
        <v>15358</v>
      </c>
    </row>
    <row r="471" spans="1:9" ht="30" x14ac:dyDescent="0.25">
      <c r="A471" s="19">
        <v>466</v>
      </c>
      <c r="B471" s="34">
        <v>4149</v>
      </c>
      <c r="C471" s="44" t="s">
        <v>6730</v>
      </c>
      <c r="D471" s="42">
        <v>960</v>
      </c>
      <c r="E471" s="3">
        <v>70.22</v>
      </c>
      <c r="F471" s="7">
        <v>84.966200000000001</v>
      </c>
      <c r="G471" s="48" t="s">
        <v>15356</v>
      </c>
      <c r="H471" s="34">
        <v>4149</v>
      </c>
      <c r="I471" s="51" t="s">
        <v>15358</v>
      </c>
    </row>
    <row r="472" spans="1:9" ht="30" x14ac:dyDescent="0.25">
      <c r="A472" s="19">
        <v>467</v>
      </c>
      <c r="B472" s="34">
        <v>4150</v>
      </c>
      <c r="C472" s="44" t="s">
        <v>6731</v>
      </c>
      <c r="D472" s="42">
        <v>960</v>
      </c>
      <c r="E472" s="3">
        <v>77.239999999999995</v>
      </c>
      <c r="F472" s="7">
        <v>93.460399999999993</v>
      </c>
      <c r="G472" s="48" t="s">
        <v>15356</v>
      </c>
      <c r="H472" s="34">
        <v>4150</v>
      </c>
      <c r="I472" s="51" t="s">
        <v>15358</v>
      </c>
    </row>
    <row r="473" spans="1:9" ht="30" x14ac:dyDescent="0.25">
      <c r="A473" s="19">
        <v>468</v>
      </c>
      <c r="B473" s="34">
        <v>4151</v>
      </c>
      <c r="C473" s="44" t="s">
        <v>6732</v>
      </c>
      <c r="D473" s="42">
        <v>960</v>
      </c>
      <c r="E473" s="3">
        <v>77.239999999999995</v>
      </c>
      <c r="F473" s="7">
        <v>93.460399999999993</v>
      </c>
      <c r="G473" s="48" t="s">
        <v>15356</v>
      </c>
      <c r="H473" s="34">
        <v>4151</v>
      </c>
      <c r="I473" s="51" t="s">
        <v>15358</v>
      </c>
    </row>
    <row r="474" spans="1:9" ht="30" x14ac:dyDescent="0.25">
      <c r="A474" s="19">
        <v>469</v>
      </c>
      <c r="B474" s="34">
        <v>4152</v>
      </c>
      <c r="C474" s="44" t="s">
        <v>6733</v>
      </c>
      <c r="D474" s="42">
        <v>960</v>
      </c>
      <c r="E474" s="3">
        <v>77.239999999999995</v>
      </c>
      <c r="F474" s="7">
        <v>93.460399999999993</v>
      </c>
      <c r="G474" s="48" t="s">
        <v>15356</v>
      </c>
      <c r="H474" s="34">
        <v>4152</v>
      </c>
      <c r="I474" s="51" t="s">
        <v>15358</v>
      </c>
    </row>
    <row r="475" spans="1:9" ht="30" x14ac:dyDescent="0.25">
      <c r="A475" s="19">
        <v>470</v>
      </c>
      <c r="B475" s="34">
        <v>4153</v>
      </c>
      <c r="C475" s="44" t="s">
        <v>6734</v>
      </c>
      <c r="D475" s="42">
        <v>960</v>
      </c>
      <c r="E475" s="3">
        <v>50.81</v>
      </c>
      <c r="F475" s="7">
        <v>61.4801</v>
      </c>
      <c r="G475" s="48" t="s">
        <v>15356</v>
      </c>
      <c r="H475" s="34">
        <v>4153</v>
      </c>
      <c r="I475" s="51" t="s">
        <v>15358</v>
      </c>
    </row>
    <row r="476" spans="1:9" ht="30" x14ac:dyDescent="0.25">
      <c r="A476" s="19">
        <v>471</v>
      </c>
      <c r="B476" s="34">
        <v>4154</v>
      </c>
      <c r="C476" s="44" t="s">
        <v>6735</v>
      </c>
      <c r="D476" s="42">
        <v>960</v>
      </c>
      <c r="E476" s="3">
        <v>50.81</v>
      </c>
      <c r="F476" s="7">
        <v>61.4801</v>
      </c>
      <c r="G476" s="48" t="s">
        <v>15356</v>
      </c>
      <c r="H476" s="34">
        <v>4154</v>
      </c>
      <c r="I476" s="51" t="s">
        <v>15358</v>
      </c>
    </row>
    <row r="477" spans="1:9" ht="30" x14ac:dyDescent="0.25">
      <c r="A477" s="19">
        <v>472</v>
      </c>
      <c r="B477" s="34">
        <v>4155</v>
      </c>
      <c r="C477" s="44" t="s">
        <v>6736</v>
      </c>
      <c r="D477" s="42">
        <v>960</v>
      </c>
      <c r="E477" s="3">
        <v>50.81</v>
      </c>
      <c r="F477" s="7">
        <v>61.4801</v>
      </c>
      <c r="G477" s="48" t="s">
        <v>15356</v>
      </c>
      <c r="H477" s="34">
        <v>4155</v>
      </c>
      <c r="I477" s="51" t="s">
        <v>15358</v>
      </c>
    </row>
    <row r="478" spans="1:9" x14ac:dyDescent="0.25">
      <c r="A478" s="19">
        <v>473</v>
      </c>
      <c r="B478" s="34">
        <v>4250</v>
      </c>
      <c r="C478" s="44" t="s">
        <v>6737</v>
      </c>
      <c r="D478" s="42">
        <v>25</v>
      </c>
      <c r="E478" s="3">
        <v>14.63</v>
      </c>
      <c r="F478" s="7">
        <v>17.702300000000001</v>
      </c>
      <c r="G478" s="48" t="s">
        <v>15356</v>
      </c>
      <c r="H478" s="34">
        <v>4250</v>
      </c>
      <c r="I478" s="51" t="s">
        <v>15358</v>
      </c>
    </row>
    <row r="479" spans="1:9" x14ac:dyDescent="0.25">
      <c r="A479" s="19">
        <v>474</v>
      </c>
      <c r="B479" s="34">
        <v>4251</v>
      </c>
      <c r="C479" s="44" t="s">
        <v>6738</v>
      </c>
      <c r="D479" s="42">
        <v>50</v>
      </c>
      <c r="E479" s="3">
        <v>26.79</v>
      </c>
      <c r="F479" s="7">
        <v>32.415900000000001</v>
      </c>
      <c r="G479" s="48" t="s">
        <v>15356</v>
      </c>
      <c r="H479" s="34">
        <v>4251</v>
      </c>
      <c r="I479" s="51" t="s">
        <v>15358</v>
      </c>
    </row>
    <row r="480" spans="1:9" x14ac:dyDescent="0.25">
      <c r="A480" s="19">
        <v>475</v>
      </c>
      <c r="B480" s="34">
        <v>4365</v>
      </c>
      <c r="C480" s="44" t="s">
        <v>6739</v>
      </c>
      <c r="D480" s="42">
        <v>20</v>
      </c>
      <c r="E480" s="3">
        <v>25.08</v>
      </c>
      <c r="F480" s="7">
        <v>30.346799999999998</v>
      </c>
      <c r="G480" s="48" t="s">
        <v>15356</v>
      </c>
      <c r="H480" s="34">
        <v>4365</v>
      </c>
      <c r="I480" s="51" t="s">
        <v>15358</v>
      </c>
    </row>
    <row r="481" spans="1:9" ht="30" x14ac:dyDescent="0.25">
      <c r="A481" s="19">
        <v>476</v>
      </c>
      <c r="B481" s="34">
        <v>4366</v>
      </c>
      <c r="C481" s="44" t="s">
        <v>6740</v>
      </c>
      <c r="D481" s="42">
        <v>20</v>
      </c>
      <c r="E481" s="3">
        <v>25.08</v>
      </c>
      <c r="F481" s="7">
        <v>30.346799999999998</v>
      </c>
      <c r="G481" s="48" t="s">
        <v>15356</v>
      </c>
      <c r="H481" s="34">
        <v>4366</v>
      </c>
      <c r="I481" s="51" t="s">
        <v>15358</v>
      </c>
    </row>
    <row r="482" spans="1:9" ht="30" x14ac:dyDescent="0.25">
      <c r="A482" s="19">
        <v>477</v>
      </c>
      <c r="B482" s="34">
        <v>4395</v>
      </c>
      <c r="C482" s="44" t="s">
        <v>6741</v>
      </c>
      <c r="D482" s="42">
        <v>12</v>
      </c>
      <c r="E482" s="3">
        <v>87.29</v>
      </c>
      <c r="F482" s="7">
        <v>105.62090000000001</v>
      </c>
      <c r="G482" s="48" t="s">
        <v>15356</v>
      </c>
      <c r="H482" s="34">
        <v>4395</v>
      </c>
      <c r="I482" s="51" t="s">
        <v>15358</v>
      </c>
    </row>
    <row r="483" spans="1:9" ht="45" x14ac:dyDescent="0.25">
      <c r="A483" s="19">
        <v>478</v>
      </c>
      <c r="B483" s="34">
        <v>4401</v>
      </c>
      <c r="C483" s="44" t="s">
        <v>6742</v>
      </c>
      <c r="D483" s="42">
        <v>960</v>
      </c>
      <c r="E483" s="3">
        <v>85.01</v>
      </c>
      <c r="F483" s="7">
        <v>102.8621</v>
      </c>
      <c r="G483" s="48" t="s">
        <v>15356</v>
      </c>
      <c r="H483" s="34">
        <v>4401</v>
      </c>
      <c r="I483" s="51" t="s">
        <v>15358</v>
      </c>
    </row>
    <row r="484" spans="1:9" ht="45" x14ac:dyDescent="0.25">
      <c r="A484" s="19">
        <v>479</v>
      </c>
      <c r="B484" s="34">
        <v>4408</v>
      </c>
      <c r="C484" s="44" t="s">
        <v>6743</v>
      </c>
      <c r="D484" s="42">
        <v>120</v>
      </c>
      <c r="E484" s="3">
        <v>107.87</v>
      </c>
      <c r="F484" s="7">
        <v>130.52270000000001</v>
      </c>
      <c r="G484" s="48" t="s">
        <v>15356</v>
      </c>
      <c r="H484" s="34">
        <v>4408</v>
      </c>
      <c r="I484" s="51" t="s">
        <v>15358</v>
      </c>
    </row>
    <row r="485" spans="1:9" ht="45" x14ac:dyDescent="0.25">
      <c r="A485" s="19">
        <v>480</v>
      </c>
      <c r="B485" s="34">
        <v>4410</v>
      </c>
      <c r="C485" s="44" t="s">
        <v>6744</v>
      </c>
      <c r="D485" s="42">
        <v>96</v>
      </c>
      <c r="E485" s="3">
        <v>17.350000000000001</v>
      </c>
      <c r="F485" s="7">
        <v>20.993500000000001</v>
      </c>
      <c r="G485" s="48" t="s">
        <v>15356</v>
      </c>
      <c r="H485" s="34">
        <v>4410</v>
      </c>
      <c r="I485" s="51" t="s">
        <v>15358</v>
      </c>
    </row>
    <row r="486" spans="1:9" ht="45" x14ac:dyDescent="0.25">
      <c r="A486" s="19">
        <v>481</v>
      </c>
      <c r="B486" s="34">
        <v>4411</v>
      </c>
      <c r="C486" s="44" t="s">
        <v>6745</v>
      </c>
      <c r="D486" s="42">
        <v>96</v>
      </c>
      <c r="E486" s="3">
        <v>18.059999999999999</v>
      </c>
      <c r="F486" s="7">
        <v>21.852599999999999</v>
      </c>
      <c r="G486" s="48" t="s">
        <v>15356</v>
      </c>
      <c r="H486" s="34">
        <v>4411</v>
      </c>
      <c r="I486" s="51" t="s">
        <v>15358</v>
      </c>
    </row>
    <row r="487" spans="1:9" ht="45" x14ac:dyDescent="0.25">
      <c r="A487" s="19">
        <v>482</v>
      </c>
      <c r="B487" s="34">
        <v>4412</v>
      </c>
      <c r="C487" s="44" t="s">
        <v>6746</v>
      </c>
      <c r="D487" s="42">
        <v>12</v>
      </c>
      <c r="E487" s="3">
        <v>16.920000000000002</v>
      </c>
      <c r="F487" s="7">
        <v>20.473200000000002</v>
      </c>
      <c r="G487" s="48" t="s">
        <v>15356</v>
      </c>
      <c r="H487" s="34">
        <v>4412</v>
      </c>
      <c r="I487" s="51" t="s">
        <v>15358</v>
      </c>
    </row>
    <row r="488" spans="1:9" ht="45" x14ac:dyDescent="0.25">
      <c r="A488" s="19">
        <v>483</v>
      </c>
      <c r="B488" s="34">
        <v>4413</v>
      </c>
      <c r="C488" s="44" t="s">
        <v>6747</v>
      </c>
      <c r="D488" s="42">
        <v>12</v>
      </c>
      <c r="E488" s="3">
        <v>17.84</v>
      </c>
      <c r="F488" s="7">
        <v>21.586399999999998</v>
      </c>
      <c r="G488" s="48" t="s">
        <v>15356</v>
      </c>
      <c r="H488" s="34">
        <v>4413</v>
      </c>
      <c r="I488" s="51" t="s">
        <v>15358</v>
      </c>
    </row>
    <row r="489" spans="1:9" ht="30" x14ac:dyDescent="0.25">
      <c r="A489" s="19">
        <v>484</v>
      </c>
      <c r="B489" s="34">
        <v>4418</v>
      </c>
      <c r="C489" s="44" t="s">
        <v>6748</v>
      </c>
      <c r="D489" s="42">
        <v>12</v>
      </c>
      <c r="E489" s="3">
        <v>6</v>
      </c>
      <c r="F489" s="7">
        <v>7.26</v>
      </c>
      <c r="G489" s="48" t="s">
        <v>15356</v>
      </c>
      <c r="H489" s="34">
        <v>4418</v>
      </c>
      <c r="I489" s="51" t="s">
        <v>15358</v>
      </c>
    </row>
    <row r="490" spans="1:9" x14ac:dyDescent="0.25">
      <c r="A490" s="19">
        <v>485</v>
      </c>
      <c r="B490" s="34">
        <v>4484</v>
      </c>
      <c r="C490" s="44" t="s">
        <v>6749</v>
      </c>
      <c r="D490" s="42">
        <v>10</v>
      </c>
      <c r="E490" s="3">
        <v>50.5</v>
      </c>
      <c r="F490" s="7">
        <v>61.104999999999997</v>
      </c>
      <c r="G490" s="48" t="s">
        <v>15356</v>
      </c>
      <c r="H490" s="34">
        <v>4484</v>
      </c>
      <c r="I490" s="51" t="s">
        <v>15358</v>
      </c>
    </row>
    <row r="491" spans="1:9" x14ac:dyDescent="0.25">
      <c r="A491" s="19">
        <v>486</v>
      </c>
      <c r="B491" s="34">
        <v>4485</v>
      </c>
      <c r="C491" s="44" t="s">
        <v>6750</v>
      </c>
      <c r="D491" s="42">
        <v>50</v>
      </c>
      <c r="E491" s="3">
        <v>8.43</v>
      </c>
      <c r="F491" s="7">
        <v>10.200299999999999</v>
      </c>
      <c r="G491" s="48" t="s">
        <v>15356</v>
      </c>
      <c r="H491" s="34">
        <v>4485</v>
      </c>
      <c r="I491" s="51" t="s">
        <v>15358</v>
      </c>
    </row>
    <row r="492" spans="1:9" x14ac:dyDescent="0.25">
      <c r="A492" s="19">
        <v>487</v>
      </c>
      <c r="B492" s="34">
        <v>4486</v>
      </c>
      <c r="C492" s="44" t="s">
        <v>6751</v>
      </c>
      <c r="D492" s="42">
        <v>50</v>
      </c>
      <c r="E492" s="3">
        <v>9.3699999999999992</v>
      </c>
      <c r="F492" s="7">
        <v>11.337699999999998</v>
      </c>
      <c r="G492" s="48" t="s">
        <v>15356</v>
      </c>
      <c r="H492" s="34">
        <v>4486</v>
      </c>
      <c r="I492" s="51" t="s">
        <v>15358</v>
      </c>
    </row>
    <row r="493" spans="1:9" x14ac:dyDescent="0.25">
      <c r="A493" s="19">
        <v>488</v>
      </c>
      <c r="B493" s="34">
        <v>4487</v>
      </c>
      <c r="C493" s="44" t="s">
        <v>6752</v>
      </c>
      <c r="D493" s="42">
        <v>50</v>
      </c>
      <c r="E493" s="3">
        <v>14.15</v>
      </c>
      <c r="F493" s="7">
        <v>17.121500000000001</v>
      </c>
      <c r="G493" s="48" t="s">
        <v>15356</v>
      </c>
      <c r="H493" s="34">
        <v>4487</v>
      </c>
      <c r="I493" s="51" t="s">
        <v>15358</v>
      </c>
    </row>
    <row r="494" spans="1:9" x14ac:dyDescent="0.25">
      <c r="A494" s="19">
        <v>489</v>
      </c>
      <c r="B494" s="34">
        <v>4488</v>
      </c>
      <c r="C494" s="44" t="s">
        <v>6753</v>
      </c>
      <c r="D494" s="42">
        <v>50</v>
      </c>
      <c r="E494" s="3">
        <v>14.4</v>
      </c>
      <c r="F494" s="7">
        <v>17.423999999999999</v>
      </c>
      <c r="G494" s="48" t="s">
        <v>15356</v>
      </c>
      <c r="H494" s="34">
        <v>4488</v>
      </c>
      <c r="I494" s="51" t="s">
        <v>15358</v>
      </c>
    </row>
    <row r="495" spans="1:9" x14ac:dyDescent="0.25">
      <c r="A495" s="19">
        <v>490</v>
      </c>
      <c r="B495" s="34">
        <v>4489</v>
      </c>
      <c r="C495" s="44" t="s">
        <v>6754</v>
      </c>
      <c r="D495" s="42">
        <v>25</v>
      </c>
      <c r="E495" s="3">
        <v>13.39</v>
      </c>
      <c r="F495" s="7">
        <v>16.201900000000002</v>
      </c>
      <c r="G495" s="48" t="s">
        <v>15356</v>
      </c>
      <c r="H495" s="34">
        <v>4489</v>
      </c>
      <c r="I495" s="51" t="s">
        <v>15358</v>
      </c>
    </row>
    <row r="496" spans="1:9" x14ac:dyDescent="0.25">
      <c r="A496" s="19">
        <v>491</v>
      </c>
      <c r="B496" s="34">
        <v>4490</v>
      </c>
      <c r="C496" s="44" t="s">
        <v>6755</v>
      </c>
      <c r="D496" s="42">
        <v>25</v>
      </c>
      <c r="E496" s="3">
        <v>29.74</v>
      </c>
      <c r="F496" s="7">
        <v>35.985399999999998</v>
      </c>
      <c r="G496" s="48" t="s">
        <v>15356</v>
      </c>
      <c r="H496" s="34">
        <v>4490</v>
      </c>
      <c r="I496" s="51" t="s">
        <v>15358</v>
      </c>
    </row>
    <row r="497" spans="1:9" x14ac:dyDescent="0.25">
      <c r="A497" s="19">
        <v>492</v>
      </c>
      <c r="B497" s="34">
        <v>4491</v>
      </c>
      <c r="C497" s="44" t="s">
        <v>6756</v>
      </c>
      <c r="D497" s="42">
        <v>10</v>
      </c>
      <c r="E497" s="3">
        <v>50.5</v>
      </c>
      <c r="F497" s="7">
        <v>61.104999999999997</v>
      </c>
      <c r="G497" s="48" t="s">
        <v>15356</v>
      </c>
      <c r="H497" s="34">
        <v>4491</v>
      </c>
      <c r="I497" s="51" t="s">
        <v>15358</v>
      </c>
    </row>
    <row r="498" spans="1:9" x14ac:dyDescent="0.25">
      <c r="A498" s="19">
        <v>493</v>
      </c>
      <c r="B498" s="34">
        <v>4492</v>
      </c>
      <c r="C498" s="44" t="s">
        <v>6689</v>
      </c>
      <c r="D498" s="42">
        <v>50</v>
      </c>
      <c r="E498" s="3">
        <v>22.06</v>
      </c>
      <c r="F498" s="7">
        <v>26.692599999999999</v>
      </c>
      <c r="G498" s="48" t="s">
        <v>15356</v>
      </c>
      <c r="H498" s="34">
        <v>4492</v>
      </c>
      <c r="I498" s="51" t="s">
        <v>15358</v>
      </c>
    </row>
    <row r="499" spans="1:9" x14ac:dyDescent="0.25">
      <c r="A499" s="19">
        <v>494</v>
      </c>
      <c r="B499" s="34">
        <v>4500</v>
      </c>
      <c r="C499" s="44" t="s">
        <v>6757</v>
      </c>
      <c r="D499" s="42">
        <v>25</v>
      </c>
      <c r="E499" s="3">
        <v>28.76</v>
      </c>
      <c r="F499" s="7">
        <v>34.799599999999998</v>
      </c>
      <c r="G499" s="48" t="s">
        <v>15356</v>
      </c>
      <c r="H499" s="34">
        <v>4500</v>
      </c>
      <c r="I499" s="51" t="s">
        <v>15358</v>
      </c>
    </row>
    <row r="500" spans="1:9" x14ac:dyDescent="0.25">
      <c r="A500" s="19">
        <v>495</v>
      </c>
      <c r="B500" s="34">
        <v>4501</v>
      </c>
      <c r="C500" s="44" t="s">
        <v>6758</v>
      </c>
      <c r="D500" s="42">
        <v>25</v>
      </c>
      <c r="E500" s="3">
        <v>29.25</v>
      </c>
      <c r="F500" s="7">
        <v>35.392499999999998</v>
      </c>
      <c r="G500" s="48" t="s">
        <v>15356</v>
      </c>
      <c r="H500" s="34">
        <v>4501</v>
      </c>
      <c r="I500" s="51" t="s">
        <v>15358</v>
      </c>
    </row>
    <row r="501" spans="1:9" ht="30" x14ac:dyDescent="0.25">
      <c r="A501" s="19">
        <v>496</v>
      </c>
      <c r="B501" s="34">
        <v>4510</v>
      </c>
      <c r="C501" s="44" t="s">
        <v>6759</v>
      </c>
      <c r="D501" s="42">
        <v>10</v>
      </c>
      <c r="E501" s="3">
        <v>91.58</v>
      </c>
      <c r="F501" s="7">
        <v>110.81179999999999</v>
      </c>
      <c r="G501" s="48" t="s">
        <v>15356</v>
      </c>
      <c r="H501" s="34">
        <v>4510</v>
      </c>
      <c r="I501" s="51" t="s">
        <v>15358</v>
      </c>
    </row>
    <row r="502" spans="1:9" ht="30" x14ac:dyDescent="0.25">
      <c r="A502" s="19">
        <v>497</v>
      </c>
      <c r="B502" s="34">
        <v>4511</v>
      </c>
      <c r="C502" s="44" t="s">
        <v>6760</v>
      </c>
      <c r="D502" s="42">
        <v>10</v>
      </c>
      <c r="E502" s="3">
        <v>74.040000000000006</v>
      </c>
      <c r="F502" s="7">
        <v>89.588400000000007</v>
      </c>
      <c r="G502" s="48" t="s">
        <v>15356</v>
      </c>
      <c r="H502" s="34">
        <v>4511</v>
      </c>
      <c r="I502" s="51" t="s">
        <v>15358</v>
      </c>
    </row>
    <row r="503" spans="1:9" ht="30" x14ac:dyDescent="0.25">
      <c r="A503" s="19">
        <v>498</v>
      </c>
      <c r="B503" s="34">
        <v>4512</v>
      </c>
      <c r="C503" s="44" t="s">
        <v>6761</v>
      </c>
      <c r="D503" s="42">
        <v>10</v>
      </c>
      <c r="E503" s="3">
        <v>82.81</v>
      </c>
      <c r="F503" s="7">
        <v>100.20010000000001</v>
      </c>
      <c r="G503" s="48" t="s">
        <v>15356</v>
      </c>
      <c r="H503" s="34">
        <v>4512</v>
      </c>
      <c r="I503" s="51" t="s">
        <v>15358</v>
      </c>
    </row>
    <row r="504" spans="1:9" ht="30" x14ac:dyDescent="0.25">
      <c r="A504" s="19">
        <v>499</v>
      </c>
      <c r="B504" s="34">
        <v>4513</v>
      </c>
      <c r="C504" s="44" t="s">
        <v>6762</v>
      </c>
      <c r="D504" s="42">
        <v>10</v>
      </c>
      <c r="E504" s="3">
        <v>109.11</v>
      </c>
      <c r="F504" s="7">
        <v>132.0231</v>
      </c>
      <c r="G504" s="48" t="s">
        <v>15356</v>
      </c>
      <c r="H504" s="34">
        <v>4513</v>
      </c>
      <c r="I504" s="51" t="s">
        <v>15358</v>
      </c>
    </row>
    <row r="505" spans="1:9" ht="30" x14ac:dyDescent="0.25">
      <c r="A505" s="19">
        <v>500</v>
      </c>
      <c r="B505" s="34">
        <v>4514</v>
      </c>
      <c r="C505" s="44" t="s">
        <v>6763</v>
      </c>
      <c r="D505" s="42">
        <v>10</v>
      </c>
      <c r="E505" s="3">
        <v>101.83</v>
      </c>
      <c r="F505" s="7">
        <v>123.21429999999999</v>
      </c>
      <c r="G505" s="48" t="s">
        <v>15356</v>
      </c>
      <c r="H505" s="34">
        <v>4514</v>
      </c>
      <c r="I505" s="51" t="s">
        <v>15358</v>
      </c>
    </row>
    <row r="506" spans="1:9" ht="45" x14ac:dyDescent="0.25">
      <c r="A506" s="19">
        <v>501</v>
      </c>
      <c r="B506" s="34">
        <v>4515</v>
      </c>
      <c r="C506" s="44" t="s">
        <v>6764</v>
      </c>
      <c r="D506" s="42">
        <v>1</v>
      </c>
      <c r="E506" s="3">
        <v>40.54</v>
      </c>
      <c r="F506" s="7">
        <v>49.053399999999996</v>
      </c>
      <c r="G506" s="48" t="s">
        <v>15356</v>
      </c>
      <c r="H506" s="34">
        <v>4515</v>
      </c>
      <c r="I506" s="51" t="s">
        <v>15358</v>
      </c>
    </row>
    <row r="507" spans="1:9" ht="45" x14ac:dyDescent="0.25">
      <c r="A507" s="19">
        <v>502</v>
      </c>
      <c r="B507" s="34">
        <v>4516</v>
      </c>
      <c r="C507" s="44" t="s">
        <v>6765</v>
      </c>
      <c r="D507" s="42">
        <v>1</v>
      </c>
      <c r="E507" s="3">
        <v>55.89</v>
      </c>
      <c r="F507" s="7">
        <v>67.626899999999992</v>
      </c>
      <c r="G507" s="48" t="s">
        <v>15356</v>
      </c>
      <c r="H507" s="34">
        <v>4516</v>
      </c>
      <c r="I507" s="51" t="s">
        <v>15358</v>
      </c>
    </row>
    <row r="508" spans="1:9" ht="30" x14ac:dyDescent="0.25">
      <c r="A508" s="19">
        <v>503</v>
      </c>
      <c r="B508" s="34">
        <v>4517</v>
      </c>
      <c r="C508" s="44" t="s">
        <v>6766</v>
      </c>
      <c r="D508" s="42">
        <v>20</v>
      </c>
      <c r="E508" s="3">
        <v>334.8</v>
      </c>
      <c r="F508" s="7">
        <v>405.108</v>
      </c>
      <c r="G508" s="48" t="s">
        <v>15356</v>
      </c>
      <c r="H508" s="34">
        <v>4517</v>
      </c>
      <c r="I508" s="51" t="s">
        <v>15358</v>
      </c>
    </row>
    <row r="509" spans="1:9" ht="30" x14ac:dyDescent="0.25">
      <c r="A509" s="19">
        <v>504</v>
      </c>
      <c r="B509" s="34">
        <v>4518</v>
      </c>
      <c r="C509" s="44" t="s">
        <v>6767</v>
      </c>
      <c r="D509" s="42">
        <v>20</v>
      </c>
      <c r="E509" s="3">
        <v>384.93</v>
      </c>
      <c r="F509" s="7">
        <v>465.76529999999997</v>
      </c>
      <c r="G509" s="48" t="s">
        <v>15356</v>
      </c>
      <c r="H509" s="34">
        <v>4518</v>
      </c>
      <c r="I509" s="51" t="s">
        <v>15358</v>
      </c>
    </row>
    <row r="510" spans="1:9" ht="30" x14ac:dyDescent="0.25">
      <c r="A510" s="19">
        <v>505</v>
      </c>
      <c r="B510" s="34">
        <v>4520</v>
      </c>
      <c r="C510" s="44" t="s">
        <v>6768</v>
      </c>
      <c r="D510" s="42">
        <v>10</v>
      </c>
      <c r="E510" s="3">
        <v>337.84</v>
      </c>
      <c r="F510" s="7">
        <v>408.78639999999996</v>
      </c>
      <c r="G510" s="48" t="s">
        <v>15356</v>
      </c>
      <c r="H510" s="34">
        <v>4520</v>
      </c>
      <c r="I510" s="51" t="s">
        <v>15358</v>
      </c>
    </row>
    <row r="511" spans="1:9" ht="30" x14ac:dyDescent="0.25">
      <c r="A511" s="19">
        <v>506</v>
      </c>
      <c r="B511" s="34">
        <v>4558</v>
      </c>
      <c r="C511" s="44" t="s">
        <v>6769</v>
      </c>
      <c r="D511" s="42">
        <v>25</v>
      </c>
      <c r="E511" s="3">
        <v>7.6</v>
      </c>
      <c r="F511" s="7">
        <v>9.1959999999999997</v>
      </c>
      <c r="G511" s="48" t="s">
        <v>15356</v>
      </c>
      <c r="H511" s="34">
        <v>4558</v>
      </c>
      <c r="I511" s="51" t="s">
        <v>15358</v>
      </c>
    </row>
    <row r="512" spans="1:9" x14ac:dyDescent="0.25">
      <c r="A512" s="19">
        <v>507</v>
      </c>
      <c r="B512" s="34">
        <v>4560</v>
      </c>
      <c r="C512" s="44" t="s">
        <v>6770</v>
      </c>
      <c r="D512" s="42">
        <v>20</v>
      </c>
      <c r="E512" s="3">
        <v>297.14</v>
      </c>
      <c r="F512" s="7">
        <v>359.5394</v>
      </c>
      <c r="G512" s="48" t="s">
        <v>15356</v>
      </c>
      <c r="H512" s="34">
        <v>4560</v>
      </c>
      <c r="I512" s="51" t="s">
        <v>15358</v>
      </c>
    </row>
    <row r="513" spans="1:9" ht="30" x14ac:dyDescent="0.25">
      <c r="A513" s="19">
        <v>508</v>
      </c>
      <c r="B513" s="34">
        <v>4561</v>
      </c>
      <c r="C513" s="44" t="s">
        <v>6771</v>
      </c>
      <c r="D513" s="42">
        <v>20</v>
      </c>
      <c r="E513" s="3">
        <v>403.42</v>
      </c>
      <c r="F513" s="7">
        <v>488.13819999999998</v>
      </c>
      <c r="G513" s="48" t="s">
        <v>15356</v>
      </c>
      <c r="H513" s="34">
        <v>4561</v>
      </c>
      <c r="I513" s="51" t="s">
        <v>15358</v>
      </c>
    </row>
    <row r="514" spans="1:9" ht="45" x14ac:dyDescent="0.25">
      <c r="A514" s="19">
        <v>509</v>
      </c>
      <c r="B514" s="34">
        <v>4563</v>
      </c>
      <c r="C514" s="44" t="s">
        <v>6772</v>
      </c>
      <c r="D514" s="42">
        <v>20</v>
      </c>
      <c r="E514" s="3">
        <v>534.99</v>
      </c>
      <c r="F514" s="7">
        <v>647.33789999999999</v>
      </c>
      <c r="G514" s="48" t="s">
        <v>15356</v>
      </c>
      <c r="H514" s="34">
        <v>4563</v>
      </c>
      <c r="I514" s="51" t="s">
        <v>15358</v>
      </c>
    </row>
    <row r="515" spans="1:9" ht="30" x14ac:dyDescent="0.25">
      <c r="A515" s="19">
        <v>510</v>
      </c>
      <c r="B515" s="34">
        <v>4564</v>
      </c>
      <c r="C515" s="44" t="s">
        <v>6773</v>
      </c>
      <c r="D515" s="42">
        <v>20</v>
      </c>
      <c r="E515" s="3">
        <v>883.92</v>
      </c>
      <c r="F515" s="7">
        <v>1069.5431999999998</v>
      </c>
      <c r="G515" s="48" t="s">
        <v>15356</v>
      </c>
      <c r="H515" s="34">
        <v>4564</v>
      </c>
      <c r="I515" s="51" t="s">
        <v>15358</v>
      </c>
    </row>
    <row r="516" spans="1:9" ht="30" x14ac:dyDescent="0.25">
      <c r="A516" s="19">
        <v>511</v>
      </c>
      <c r="B516" s="34">
        <v>4565</v>
      </c>
      <c r="C516" s="44" t="s">
        <v>6774</v>
      </c>
      <c r="D516" s="42">
        <v>10</v>
      </c>
      <c r="E516" s="3">
        <v>160.5</v>
      </c>
      <c r="F516" s="7">
        <v>194.20499999999998</v>
      </c>
      <c r="G516" s="48" t="s">
        <v>15356</v>
      </c>
      <c r="H516" s="34">
        <v>4565</v>
      </c>
      <c r="I516" s="51" t="s">
        <v>15358</v>
      </c>
    </row>
    <row r="517" spans="1:9" ht="30" x14ac:dyDescent="0.25">
      <c r="A517" s="19">
        <v>512</v>
      </c>
      <c r="B517" s="34">
        <v>4566</v>
      </c>
      <c r="C517" s="44" t="s">
        <v>6775</v>
      </c>
      <c r="D517" s="42">
        <v>10</v>
      </c>
      <c r="E517" s="3">
        <v>184.57</v>
      </c>
      <c r="F517" s="7">
        <v>223.32969999999997</v>
      </c>
      <c r="G517" s="48" t="s">
        <v>15356</v>
      </c>
      <c r="H517" s="34">
        <v>4566</v>
      </c>
      <c r="I517" s="51" t="s">
        <v>15358</v>
      </c>
    </row>
    <row r="518" spans="1:9" ht="30" x14ac:dyDescent="0.25">
      <c r="A518" s="19">
        <v>513</v>
      </c>
      <c r="B518" s="34">
        <v>4567</v>
      </c>
      <c r="C518" s="44" t="s">
        <v>6776</v>
      </c>
      <c r="D518" s="42">
        <v>10</v>
      </c>
      <c r="E518" s="3">
        <v>236.78</v>
      </c>
      <c r="F518" s="7">
        <v>286.50380000000001</v>
      </c>
      <c r="G518" s="48" t="s">
        <v>15356</v>
      </c>
      <c r="H518" s="34">
        <v>4567</v>
      </c>
      <c r="I518" s="51" t="s">
        <v>15358</v>
      </c>
    </row>
    <row r="519" spans="1:9" ht="30" x14ac:dyDescent="0.25">
      <c r="A519" s="19">
        <v>514</v>
      </c>
      <c r="B519" s="34">
        <v>4568</v>
      </c>
      <c r="C519" s="44" t="s">
        <v>6777</v>
      </c>
      <c r="D519" s="42">
        <v>10</v>
      </c>
      <c r="E519" s="3">
        <v>230.84</v>
      </c>
      <c r="F519" s="7">
        <v>279.31639999999999</v>
      </c>
      <c r="G519" s="48" t="s">
        <v>15356</v>
      </c>
      <c r="H519" s="34">
        <v>4568</v>
      </c>
      <c r="I519" s="51" t="s">
        <v>15358</v>
      </c>
    </row>
    <row r="520" spans="1:9" ht="30" x14ac:dyDescent="0.25">
      <c r="A520" s="19">
        <v>515</v>
      </c>
      <c r="B520" s="34">
        <v>4570</v>
      </c>
      <c r="C520" s="44" t="s">
        <v>6778</v>
      </c>
      <c r="D520" s="42">
        <v>10</v>
      </c>
      <c r="E520" s="3">
        <v>160.5</v>
      </c>
      <c r="F520" s="7">
        <v>194.20499999999998</v>
      </c>
      <c r="G520" s="48" t="s">
        <v>15356</v>
      </c>
      <c r="H520" s="34">
        <v>4570</v>
      </c>
      <c r="I520" s="51" t="s">
        <v>15358</v>
      </c>
    </row>
    <row r="521" spans="1:9" ht="30" x14ac:dyDescent="0.25">
      <c r="A521" s="19">
        <v>516</v>
      </c>
      <c r="B521" s="34">
        <v>4571</v>
      </c>
      <c r="C521" s="44" t="s">
        <v>6779</v>
      </c>
      <c r="D521" s="42">
        <v>10</v>
      </c>
      <c r="E521" s="3">
        <v>184.57</v>
      </c>
      <c r="F521" s="7">
        <v>223.32969999999997</v>
      </c>
      <c r="G521" s="48" t="s">
        <v>15356</v>
      </c>
      <c r="H521" s="34">
        <v>4571</v>
      </c>
      <c r="I521" s="51" t="s">
        <v>15358</v>
      </c>
    </row>
    <row r="522" spans="1:9" ht="30" x14ac:dyDescent="0.25">
      <c r="A522" s="19">
        <v>517</v>
      </c>
      <c r="B522" s="34">
        <v>4572</v>
      </c>
      <c r="C522" s="44" t="s">
        <v>6780</v>
      </c>
      <c r="D522" s="42">
        <v>10</v>
      </c>
      <c r="E522" s="3">
        <v>236.78</v>
      </c>
      <c r="F522" s="7">
        <v>286.50380000000001</v>
      </c>
      <c r="G522" s="48" t="s">
        <v>15356</v>
      </c>
      <c r="H522" s="34">
        <v>4572</v>
      </c>
      <c r="I522" s="51" t="s">
        <v>15358</v>
      </c>
    </row>
    <row r="523" spans="1:9" ht="30" x14ac:dyDescent="0.25">
      <c r="A523" s="19">
        <v>518</v>
      </c>
      <c r="B523" s="34">
        <v>4573</v>
      </c>
      <c r="C523" s="44" t="s">
        <v>6781</v>
      </c>
      <c r="D523" s="42">
        <v>10</v>
      </c>
      <c r="E523" s="3">
        <v>230.84</v>
      </c>
      <c r="F523" s="7">
        <v>279.31639999999999</v>
      </c>
      <c r="G523" s="48" t="s">
        <v>15356</v>
      </c>
      <c r="H523" s="34">
        <v>4573</v>
      </c>
      <c r="I523" s="51" t="s">
        <v>15358</v>
      </c>
    </row>
    <row r="524" spans="1:9" ht="45" x14ac:dyDescent="0.25">
      <c r="A524" s="19">
        <v>519</v>
      </c>
      <c r="B524" s="34">
        <v>4580</v>
      </c>
      <c r="C524" s="44" t="s">
        <v>6782</v>
      </c>
      <c r="D524" s="42">
        <v>1</v>
      </c>
      <c r="E524" s="3">
        <v>32.26</v>
      </c>
      <c r="F524" s="7">
        <v>39.034599999999998</v>
      </c>
      <c r="G524" s="48" t="s">
        <v>15356</v>
      </c>
      <c r="H524" s="34">
        <v>4580</v>
      </c>
      <c r="I524" s="51" t="s">
        <v>15358</v>
      </c>
    </row>
    <row r="525" spans="1:9" ht="45" x14ac:dyDescent="0.25">
      <c r="A525" s="19">
        <v>520</v>
      </c>
      <c r="B525" s="34">
        <v>4581</v>
      </c>
      <c r="C525" s="44" t="s">
        <v>6783</v>
      </c>
      <c r="D525" s="42">
        <v>1</v>
      </c>
      <c r="E525" s="3">
        <v>40.92</v>
      </c>
      <c r="F525" s="7">
        <v>49.513199999999998</v>
      </c>
      <c r="G525" s="48" t="s">
        <v>15356</v>
      </c>
      <c r="H525" s="34">
        <v>4581</v>
      </c>
      <c r="I525" s="51" t="s">
        <v>15358</v>
      </c>
    </row>
    <row r="526" spans="1:9" ht="45" x14ac:dyDescent="0.25">
      <c r="A526" s="19">
        <v>521</v>
      </c>
      <c r="B526" s="34">
        <v>4588</v>
      </c>
      <c r="C526" s="44" t="s">
        <v>6784</v>
      </c>
      <c r="D526" s="42">
        <v>20</v>
      </c>
      <c r="E526" s="3">
        <v>474.13</v>
      </c>
      <c r="F526" s="7">
        <v>573.69729999999993</v>
      </c>
      <c r="G526" s="48" t="s">
        <v>15356</v>
      </c>
      <c r="H526" s="34">
        <v>4588</v>
      </c>
      <c r="I526" s="51" t="s">
        <v>15358</v>
      </c>
    </row>
    <row r="527" spans="1:9" ht="30" x14ac:dyDescent="0.25">
      <c r="A527" s="19">
        <v>522</v>
      </c>
      <c r="B527" s="34">
        <v>4589</v>
      </c>
      <c r="C527" s="44" t="s">
        <v>6785</v>
      </c>
      <c r="D527" s="42">
        <v>1</v>
      </c>
      <c r="E527" s="3">
        <v>92.94</v>
      </c>
      <c r="F527" s="7">
        <v>112.45739999999999</v>
      </c>
      <c r="G527" s="48" t="s">
        <v>15356</v>
      </c>
      <c r="H527" s="34">
        <v>4589</v>
      </c>
      <c r="I527" s="51" t="s">
        <v>15358</v>
      </c>
    </row>
    <row r="528" spans="1:9" ht="30" x14ac:dyDescent="0.25">
      <c r="A528" s="19">
        <v>523</v>
      </c>
      <c r="B528" s="34">
        <v>4591</v>
      </c>
      <c r="C528" s="44" t="s">
        <v>6786</v>
      </c>
      <c r="D528" s="42">
        <v>1</v>
      </c>
      <c r="E528" s="3">
        <v>18.53</v>
      </c>
      <c r="F528" s="7">
        <v>22.421300000000002</v>
      </c>
      <c r="G528" s="48" t="s">
        <v>15356</v>
      </c>
      <c r="H528" s="34">
        <v>4591</v>
      </c>
      <c r="I528" s="51" t="s">
        <v>15358</v>
      </c>
    </row>
    <row r="529" spans="1:9" ht="45" x14ac:dyDescent="0.25">
      <c r="A529" s="19">
        <v>524</v>
      </c>
      <c r="B529" s="34">
        <v>4596</v>
      </c>
      <c r="C529" s="44" t="s">
        <v>6787</v>
      </c>
      <c r="D529" s="42">
        <v>20</v>
      </c>
      <c r="E529" s="3">
        <v>693.62</v>
      </c>
      <c r="F529" s="7">
        <v>839.28020000000004</v>
      </c>
      <c r="G529" s="48" t="s">
        <v>15356</v>
      </c>
      <c r="H529" s="34">
        <v>4596</v>
      </c>
      <c r="I529" s="51" t="s">
        <v>15358</v>
      </c>
    </row>
    <row r="530" spans="1:9" ht="30" x14ac:dyDescent="0.25">
      <c r="A530" s="19">
        <v>525</v>
      </c>
      <c r="B530" s="34">
        <v>4612</v>
      </c>
      <c r="C530" s="44" t="s">
        <v>6788</v>
      </c>
      <c r="D530" s="42">
        <v>500</v>
      </c>
      <c r="E530" s="3">
        <v>278.42</v>
      </c>
      <c r="F530" s="7">
        <v>336.88819999999998</v>
      </c>
      <c r="G530" s="48" t="s">
        <v>15356</v>
      </c>
      <c r="H530" s="34">
        <v>4612</v>
      </c>
      <c r="I530" s="51" t="s">
        <v>15358</v>
      </c>
    </row>
    <row r="531" spans="1:9" ht="30" x14ac:dyDescent="0.25">
      <c r="A531" s="19">
        <v>526</v>
      </c>
      <c r="B531" s="34">
        <v>4620</v>
      </c>
      <c r="C531" s="44" t="s">
        <v>6789</v>
      </c>
      <c r="D531" s="42">
        <v>1</v>
      </c>
      <c r="E531" s="3">
        <v>827.1</v>
      </c>
      <c r="F531" s="7">
        <v>1000.7910000000001</v>
      </c>
      <c r="G531" s="48" t="s">
        <v>15356</v>
      </c>
      <c r="H531" s="34">
        <v>4620</v>
      </c>
      <c r="I531" s="51" t="s">
        <v>15358</v>
      </c>
    </row>
    <row r="532" spans="1:9" ht="30" x14ac:dyDescent="0.25">
      <c r="A532" s="19">
        <v>527</v>
      </c>
      <c r="B532" s="34">
        <v>4621</v>
      </c>
      <c r="C532" s="44" t="s">
        <v>6790</v>
      </c>
      <c r="D532" s="42">
        <v>1</v>
      </c>
      <c r="E532" s="3">
        <v>3194.05</v>
      </c>
      <c r="F532" s="7">
        <v>3864.8005000000003</v>
      </c>
      <c r="G532" s="48" t="s">
        <v>15356</v>
      </c>
      <c r="H532" s="34">
        <v>4621</v>
      </c>
      <c r="I532" s="51" t="s">
        <v>15358</v>
      </c>
    </row>
    <row r="533" spans="1:9" ht="30" x14ac:dyDescent="0.25">
      <c r="A533" s="19">
        <v>528</v>
      </c>
      <c r="B533" s="34">
        <v>4622</v>
      </c>
      <c r="C533" s="44" t="s">
        <v>6791</v>
      </c>
      <c r="D533" s="42">
        <v>1</v>
      </c>
      <c r="E533" s="3">
        <v>1654.25</v>
      </c>
      <c r="F533" s="7">
        <v>2001.6424999999999</v>
      </c>
      <c r="G533" s="48" t="s">
        <v>15356</v>
      </c>
      <c r="H533" s="34">
        <v>4622</v>
      </c>
      <c r="I533" s="51" t="s">
        <v>15358</v>
      </c>
    </row>
    <row r="534" spans="1:9" ht="30" x14ac:dyDescent="0.25">
      <c r="A534" s="19">
        <v>529</v>
      </c>
      <c r="B534" s="34">
        <v>4623</v>
      </c>
      <c r="C534" s="44" t="s">
        <v>6792</v>
      </c>
      <c r="D534" s="42">
        <v>1</v>
      </c>
      <c r="E534" s="3">
        <v>6382.85</v>
      </c>
      <c r="F534" s="7">
        <v>7723.2485000000006</v>
      </c>
      <c r="G534" s="48" t="s">
        <v>15356</v>
      </c>
      <c r="H534" s="34">
        <v>4623</v>
      </c>
      <c r="I534" s="51" t="s">
        <v>15358</v>
      </c>
    </row>
    <row r="535" spans="1:9" x14ac:dyDescent="0.25">
      <c r="A535" s="19">
        <v>530</v>
      </c>
      <c r="B535" s="34">
        <v>4624</v>
      </c>
      <c r="C535" s="44" t="s">
        <v>6793</v>
      </c>
      <c r="D535" s="42">
        <v>1</v>
      </c>
      <c r="E535" s="3">
        <v>660.65</v>
      </c>
      <c r="F535" s="7">
        <v>799.38649999999996</v>
      </c>
      <c r="G535" s="48" t="s">
        <v>15356</v>
      </c>
      <c r="H535" s="34">
        <v>4624</v>
      </c>
      <c r="I535" s="51" t="s">
        <v>15358</v>
      </c>
    </row>
    <row r="536" spans="1:9" x14ac:dyDescent="0.25">
      <c r="A536" s="19">
        <v>531</v>
      </c>
      <c r="B536" s="34">
        <v>4625</v>
      </c>
      <c r="C536" s="44" t="s">
        <v>6794</v>
      </c>
      <c r="D536" s="42">
        <v>1</v>
      </c>
      <c r="E536" s="3">
        <v>2554.1999999999998</v>
      </c>
      <c r="F536" s="7">
        <v>3090.5819999999999</v>
      </c>
      <c r="G536" s="48" t="s">
        <v>15356</v>
      </c>
      <c r="H536" s="34">
        <v>4625</v>
      </c>
      <c r="I536" s="51" t="s">
        <v>15358</v>
      </c>
    </row>
    <row r="537" spans="1:9" ht="30" x14ac:dyDescent="0.25">
      <c r="A537" s="19">
        <v>532</v>
      </c>
      <c r="B537" s="34">
        <v>4626</v>
      </c>
      <c r="C537" s="44" t="s">
        <v>6795</v>
      </c>
      <c r="D537" s="42">
        <v>1</v>
      </c>
      <c r="E537" s="3">
        <v>145.65</v>
      </c>
      <c r="F537" s="7">
        <v>176.23650000000001</v>
      </c>
      <c r="G537" s="48" t="s">
        <v>15356</v>
      </c>
      <c r="H537" s="34">
        <v>4626</v>
      </c>
      <c r="I537" s="51" t="s">
        <v>15358</v>
      </c>
    </row>
    <row r="538" spans="1:9" ht="30" x14ac:dyDescent="0.25">
      <c r="A538" s="19">
        <v>533</v>
      </c>
      <c r="B538" s="34">
        <v>4627</v>
      </c>
      <c r="C538" s="44" t="s">
        <v>6795</v>
      </c>
      <c r="D538" s="42">
        <v>1</v>
      </c>
      <c r="E538" s="3">
        <v>156.05000000000001</v>
      </c>
      <c r="F538" s="7">
        <v>188.82050000000001</v>
      </c>
      <c r="G538" s="48" t="s">
        <v>15356</v>
      </c>
      <c r="H538" s="34">
        <v>4627</v>
      </c>
      <c r="I538" s="51" t="s">
        <v>15358</v>
      </c>
    </row>
    <row r="539" spans="1:9" ht="30" x14ac:dyDescent="0.25">
      <c r="A539" s="19">
        <v>534</v>
      </c>
      <c r="B539" s="34">
        <v>4628</v>
      </c>
      <c r="C539" s="44" t="s">
        <v>6795</v>
      </c>
      <c r="D539" s="42">
        <v>1</v>
      </c>
      <c r="E539" s="3">
        <v>145.65</v>
      </c>
      <c r="F539" s="7">
        <v>176.23650000000001</v>
      </c>
      <c r="G539" s="48" t="s">
        <v>15356</v>
      </c>
      <c r="H539" s="34">
        <v>4628</v>
      </c>
      <c r="I539" s="51" t="s">
        <v>15358</v>
      </c>
    </row>
    <row r="540" spans="1:9" ht="30" x14ac:dyDescent="0.25">
      <c r="A540" s="19">
        <v>535</v>
      </c>
      <c r="B540" s="34">
        <v>4629</v>
      </c>
      <c r="C540" s="44" t="s">
        <v>6795</v>
      </c>
      <c r="D540" s="42">
        <v>1</v>
      </c>
      <c r="E540" s="3">
        <v>156.05000000000001</v>
      </c>
      <c r="F540" s="7">
        <v>188.82050000000001</v>
      </c>
      <c r="G540" s="48" t="s">
        <v>15356</v>
      </c>
      <c r="H540" s="34">
        <v>4629</v>
      </c>
      <c r="I540" s="51" t="s">
        <v>15358</v>
      </c>
    </row>
    <row r="541" spans="1:9" ht="30" x14ac:dyDescent="0.25">
      <c r="A541" s="19">
        <v>536</v>
      </c>
      <c r="B541" s="34">
        <v>4680</v>
      </c>
      <c r="C541" s="44" t="s">
        <v>6796</v>
      </c>
      <c r="D541" s="42">
        <v>4</v>
      </c>
      <c r="E541" s="3">
        <v>66.989999999999995</v>
      </c>
      <c r="F541" s="7">
        <v>81.057899999999989</v>
      </c>
      <c r="G541" s="48" t="s">
        <v>15356</v>
      </c>
      <c r="H541" s="34">
        <v>4680</v>
      </c>
      <c r="I541" s="51" t="s">
        <v>15358</v>
      </c>
    </row>
    <row r="542" spans="1:9" ht="30" x14ac:dyDescent="0.25">
      <c r="A542" s="19">
        <v>537</v>
      </c>
      <c r="B542" s="34">
        <v>4681</v>
      </c>
      <c r="C542" s="44" t="s">
        <v>6797</v>
      </c>
      <c r="D542" s="42">
        <v>10</v>
      </c>
      <c r="E542" s="3">
        <v>192.47</v>
      </c>
      <c r="F542" s="7">
        <v>232.8887</v>
      </c>
      <c r="G542" s="48" t="s">
        <v>15356</v>
      </c>
      <c r="H542" s="34">
        <v>4681</v>
      </c>
      <c r="I542" s="51" t="s">
        <v>15358</v>
      </c>
    </row>
    <row r="543" spans="1:9" ht="45" x14ac:dyDescent="0.25">
      <c r="A543" s="19">
        <v>538</v>
      </c>
      <c r="B543" s="34">
        <v>4690</v>
      </c>
      <c r="C543" s="44" t="s">
        <v>6798</v>
      </c>
      <c r="D543" s="42">
        <v>20</v>
      </c>
      <c r="E543" s="3">
        <v>626.94000000000005</v>
      </c>
      <c r="F543" s="7">
        <v>758.59739999999999</v>
      </c>
      <c r="G543" s="48" t="s">
        <v>15356</v>
      </c>
      <c r="H543" s="34">
        <v>4690</v>
      </c>
      <c r="I543" s="51" t="s">
        <v>15358</v>
      </c>
    </row>
    <row r="544" spans="1:9" ht="30" x14ac:dyDescent="0.25">
      <c r="A544" s="19">
        <v>539</v>
      </c>
      <c r="B544" s="34">
        <v>4713</v>
      </c>
      <c r="C544" s="44" t="s">
        <v>6799</v>
      </c>
      <c r="D544" s="42">
        <v>100</v>
      </c>
      <c r="E544" s="3">
        <v>7.74</v>
      </c>
      <c r="F544" s="7">
        <v>9.3653999999999993</v>
      </c>
      <c r="G544" s="48" t="s">
        <v>15356</v>
      </c>
      <c r="H544" s="34">
        <v>4713</v>
      </c>
      <c r="I544" s="51" t="s">
        <v>15358</v>
      </c>
    </row>
    <row r="545" spans="1:9" ht="30" x14ac:dyDescent="0.25">
      <c r="A545" s="19">
        <v>540</v>
      </c>
      <c r="B545" s="34">
        <v>4798</v>
      </c>
      <c r="C545" s="44" t="s">
        <v>6800</v>
      </c>
      <c r="D545" s="42">
        <v>1000</v>
      </c>
      <c r="E545" s="3">
        <v>15.61</v>
      </c>
      <c r="F545" s="7">
        <v>18.888099999999998</v>
      </c>
      <c r="G545" s="48" t="s">
        <v>15356</v>
      </c>
      <c r="H545" s="34">
        <v>4798</v>
      </c>
      <c r="I545" s="51" t="s">
        <v>15358</v>
      </c>
    </row>
    <row r="546" spans="1:9" ht="30" x14ac:dyDescent="0.25">
      <c r="A546" s="19">
        <v>541</v>
      </c>
      <c r="B546" s="34">
        <v>4799</v>
      </c>
      <c r="C546" s="44" t="s">
        <v>6801</v>
      </c>
      <c r="D546" s="42">
        <v>1000</v>
      </c>
      <c r="E546" s="3">
        <v>19.88</v>
      </c>
      <c r="F546" s="7">
        <v>24.054799999999997</v>
      </c>
      <c r="G546" s="48" t="s">
        <v>15356</v>
      </c>
      <c r="H546" s="34">
        <v>4799</v>
      </c>
      <c r="I546" s="51" t="s">
        <v>15358</v>
      </c>
    </row>
    <row r="547" spans="1:9" x14ac:dyDescent="0.25">
      <c r="A547" s="19">
        <v>542</v>
      </c>
      <c r="B547" s="34">
        <v>4801</v>
      </c>
      <c r="C547" s="44" t="s">
        <v>6802</v>
      </c>
      <c r="D547" s="42">
        <v>96</v>
      </c>
      <c r="E547" s="3">
        <v>10.93</v>
      </c>
      <c r="F547" s="7">
        <v>13.225299999999999</v>
      </c>
      <c r="G547" s="48" t="s">
        <v>15356</v>
      </c>
      <c r="H547" s="34">
        <v>4801</v>
      </c>
      <c r="I547" s="51" t="s">
        <v>15358</v>
      </c>
    </row>
    <row r="548" spans="1:9" x14ac:dyDescent="0.25">
      <c r="A548" s="19">
        <v>543</v>
      </c>
      <c r="B548" s="34">
        <v>4803</v>
      </c>
      <c r="C548" s="44" t="s">
        <v>6803</v>
      </c>
      <c r="D548" s="42">
        <v>480</v>
      </c>
      <c r="E548" s="3">
        <v>23.47</v>
      </c>
      <c r="F548" s="7">
        <v>28.398699999999998</v>
      </c>
      <c r="G548" s="48" t="s">
        <v>15356</v>
      </c>
      <c r="H548" s="34">
        <v>4803</v>
      </c>
      <c r="I548" s="51" t="s">
        <v>15358</v>
      </c>
    </row>
    <row r="549" spans="1:9" x14ac:dyDescent="0.25">
      <c r="A549" s="19">
        <v>544</v>
      </c>
      <c r="B549" s="34">
        <v>4804</v>
      </c>
      <c r="C549" s="44" t="s">
        <v>6804</v>
      </c>
      <c r="D549" s="42">
        <v>480</v>
      </c>
      <c r="E549" s="3">
        <v>25.27</v>
      </c>
      <c r="F549" s="7">
        <v>30.576699999999999</v>
      </c>
      <c r="G549" s="48" t="s">
        <v>15356</v>
      </c>
      <c r="H549" s="34">
        <v>4804</v>
      </c>
      <c r="I549" s="51" t="s">
        <v>15358</v>
      </c>
    </row>
    <row r="550" spans="1:9" x14ac:dyDescent="0.25">
      <c r="A550" s="19">
        <v>545</v>
      </c>
      <c r="B550" s="34">
        <v>4806</v>
      </c>
      <c r="C550" s="44" t="s">
        <v>6805</v>
      </c>
      <c r="D550" s="42">
        <v>480</v>
      </c>
      <c r="E550" s="3">
        <v>29.09</v>
      </c>
      <c r="F550" s="7">
        <v>35.198900000000002</v>
      </c>
      <c r="G550" s="48" t="s">
        <v>15356</v>
      </c>
      <c r="H550" s="34">
        <v>4806</v>
      </c>
      <c r="I550" s="51" t="s">
        <v>15358</v>
      </c>
    </row>
    <row r="551" spans="1:9" x14ac:dyDescent="0.25">
      <c r="A551" s="19">
        <v>546</v>
      </c>
      <c r="B551" s="34">
        <v>4807</v>
      </c>
      <c r="C551" s="44" t="s">
        <v>6806</v>
      </c>
      <c r="D551" s="42">
        <v>96</v>
      </c>
      <c r="E551" s="3">
        <v>10.93</v>
      </c>
      <c r="F551" s="7">
        <v>13.225299999999999</v>
      </c>
      <c r="G551" s="48" t="s">
        <v>15356</v>
      </c>
      <c r="H551" s="34">
        <v>4807</v>
      </c>
      <c r="I551" s="51" t="s">
        <v>15358</v>
      </c>
    </row>
    <row r="552" spans="1:9" x14ac:dyDescent="0.25">
      <c r="A552" s="19">
        <v>547</v>
      </c>
      <c r="B552" s="34">
        <v>4808</v>
      </c>
      <c r="C552" s="44" t="s">
        <v>6807</v>
      </c>
      <c r="D552" s="42">
        <v>96</v>
      </c>
      <c r="E552" s="3">
        <v>15.99</v>
      </c>
      <c r="F552" s="7">
        <v>19.347899999999999</v>
      </c>
      <c r="G552" s="48" t="s">
        <v>15356</v>
      </c>
      <c r="H552" s="34">
        <v>4808</v>
      </c>
      <c r="I552" s="51" t="s">
        <v>15358</v>
      </c>
    </row>
    <row r="553" spans="1:9" x14ac:dyDescent="0.25">
      <c r="A553" s="19">
        <v>548</v>
      </c>
      <c r="B553" s="34">
        <v>4809</v>
      </c>
      <c r="C553" s="44" t="s">
        <v>6808</v>
      </c>
      <c r="D553" s="42">
        <v>100</v>
      </c>
      <c r="E553" s="3">
        <v>10.93</v>
      </c>
      <c r="F553" s="7">
        <v>13.225299999999999</v>
      </c>
      <c r="G553" s="48" t="s">
        <v>15356</v>
      </c>
      <c r="H553" s="34">
        <v>4809</v>
      </c>
      <c r="I553" s="51" t="s">
        <v>15358</v>
      </c>
    </row>
    <row r="554" spans="1:9" x14ac:dyDescent="0.25">
      <c r="A554" s="19">
        <v>549</v>
      </c>
      <c r="B554" s="34">
        <v>4810</v>
      </c>
      <c r="C554" s="44" t="s">
        <v>6809</v>
      </c>
      <c r="D554" s="42">
        <v>96</v>
      </c>
      <c r="E554" s="3">
        <v>12.66</v>
      </c>
      <c r="F554" s="7">
        <v>15.3186</v>
      </c>
      <c r="G554" s="48" t="s">
        <v>15356</v>
      </c>
      <c r="H554" s="34">
        <v>4810</v>
      </c>
      <c r="I554" s="51" t="s">
        <v>15358</v>
      </c>
    </row>
    <row r="555" spans="1:9" x14ac:dyDescent="0.25">
      <c r="A555" s="19">
        <v>550</v>
      </c>
      <c r="B555" s="34">
        <v>4815</v>
      </c>
      <c r="C555" s="44" t="s">
        <v>6810</v>
      </c>
      <c r="D555" s="42">
        <v>200</v>
      </c>
      <c r="E555" s="3">
        <v>67.97</v>
      </c>
      <c r="F555" s="7">
        <v>82.24369999999999</v>
      </c>
      <c r="G555" s="48" t="s">
        <v>15356</v>
      </c>
      <c r="H555" s="34">
        <v>4815</v>
      </c>
      <c r="I555" s="51" t="s">
        <v>15358</v>
      </c>
    </row>
    <row r="556" spans="1:9" x14ac:dyDescent="0.25">
      <c r="A556" s="19">
        <v>551</v>
      </c>
      <c r="B556" s="34">
        <v>4821</v>
      </c>
      <c r="C556" s="44" t="s">
        <v>6811</v>
      </c>
      <c r="D556" s="42">
        <v>96</v>
      </c>
      <c r="E556" s="3">
        <v>10.66</v>
      </c>
      <c r="F556" s="7">
        <v>12.8986</v>
      </c>
      <c r="G556" s="48" t="s">
        <v>15356</v>
      </c>
      <c r="H556" s="34">
        <v>4821</v>
      </c>
      <c r="I556" s="51" t="s">
        <v>15358</v>
      </c>
    </row>
    <row r="557" spans="1:9" x14ac:dyDescent="0.25">
      <c r="A557" s="19">
        <v>552</v>
      </c>
      <c r="B557" s="34">
        <v>4823</v>
      </c>
      <c r="C557" s="44" t="s">
        <v>6812</v>
      </c>
      <c r="D557" s="42">
        <v>96</v>
      </c>
      <c r="E557" s="3">
        <v>10.66</v>
      </c>
      <c r="F557" s="7">
        <v>12.8986</v>
      </c>
      <c r="G557" s="48" t="s">
        <v>15356</v>
      </c>
      <c r="H557" s="34">
        <v>4823</v>
      </c>
      <c r="I557" s="51" t="s">
        <v>15358</v>
      </c>
    </row>
    <row r="558" spans="1:9" x14ac:dyDescent="0.25">
      <c r="A558" s="19">
        <v>553</v>
      </c>
      <c r="B558" s="34">
        <v>4826</v>
      </c>
      <c r="C558" s="44" t="s">
        <v>6813</v>
      </c>
      <c r="D558" s="42">
        <v>96</v>
      </c>
      <c r="E558" s="3">
        <v>6.97</v>
      </c>
      <c r="F558" s="7">
        <v>8.4337</v>
      </c>
      <c r="G558" s="48" t="s">
        <v>15356</v>
      </c>
      <c r="H558" s="34">
        <v>4826</v>
      </c>
      <c r="I558" s="51" t="s">
        <v>15358</v>
      </c>
    </row>
    <row r="559" spans="1:9" x14ac:dyDescent="0.25">
      <c r="A559" s="19">
        <v>554</v>
      </c>
      <c r="B559" s="34">
        <v>4830</v>
      </c>
      <c r="C559" s="44" t="s">
        <v>6814</v>
      </c>
      <c r="D559" s="42">
        <v>96</v>
      </c>
      <c r="E559" s="3">
        <v>7.77</v>
      </c>
      <c r="F559" s="7">
        <v>9.4016999999999999</v>
      </c>
      <c r="G559" s="48" t="s">
        <v>15356</v>
      </c>
      <c r="H559" s="34">
        <v>4830</v>
      </c>
      <c r="I559" s="51" t="s">
        <v>15358</v>
      </c>
    </row>
    <row r="560" spans="1:9" x14ac:dyDescent="0.25">
      <c r="A560" s="19">
        <v>555</v>
      </c>
      <c r="B560" s="34">
        <v>4834</v>
      </c>
      <c r="C560" s="44" t="s">
        <v>6815</v>
      </c>
      <c r="D560" s="42">
        <v>96</v>
      </c>
      <c r="E560" s="3">
        <v>7.24</v>
      </c>
      <c r="F560" s="7">
        <v>8.7604000000000006</v>
      </c>
      <c r="G560" s="48" t="s">
        <v>15356</v>
      </c>
      <c r="H560" s="34">
        <v>4834</v>
      </c>
      <c r="I560" s="51" t="s">
        <v>15358</v>
      </c>
    </row>
    <row r="561" spans="1:9" x14ac:dyDescent="0.25">
      <c r="A561" s="19">
        <v>556</v>
      </c>
      <c r="B561" s="34">
        <v>4840</v>
      </c>
      <c r="C561" s="44" t="s">
        <v>6816</v>
      </c>
      <c r="D561" s="42">
        <v>1000</v>
      </c>
      <c r="E561" s="3">
        <v>36.520000000000003</v>
      </c>
      <c r="F561" s="7">
        <v>44.1892</v>
      </c>
      <c r="G561" s="48" t="s">
        <v>15356</v>
      </c>
      <c r="H561" s="34">
        <v>4840</v>
      </c>
      <c r="I561" s="51" t="s">
        <v>15358</v>
      </c>
    </row>
    <row r="562" spans="1:9" x14ac:dyDescent="0.25">
      <c r="A562" s="19">
        <v>557</v>
      </c>
      <c r="B562" s="34">
        <v>4844</v>
      </c>
      <c r="C562" s="44" t="s">
        <v>6817</v>
      </c>
      <c r="D562" s="42">
        <v>1000</v>
      </c>
      <c r="E562" s="3">
        <v>23.67</v>
      </c>
      <c r="F562" s="7">
        <v>28.640700000000002</v>
      </c>
      <c r="G562" s="48" t="s">
        <v>15356</v>
      </c>
      <c r="H562" s="34">
        <v>4844</v>
      </c>
      <c r="I562" s="51" t="s">
        <v>15358</v>
      </c>
    </row>
    <row r="563" spans="1:9" x14ac:dyDescent="0.25">
      <c r="A563" s="19">
        <v>558</v>
      </c>
      <c r="B563" s="34">
        <v>4845</v>
      </c>
      <c r="C563" s="44" t="s">
        <v>6818</v>
      </c>
      <c r="D563" s="42">
        <v>1000</v>
      </c>
      <c r="E563" s="3">
        <v>23.67</v>
      </c>
      <c r="F563" s="7">
        <v>28.640700000000002</v>
      </c>
      <c r="G563" s="48" t="s">
        <v>15356</v>
      </c>
      <c r="H563" s="34">
        <v>4845</v>
      </c>
      <c r="I563" s="51" t="s">
        <v>15358</v>
      </c>
    </row>
    <row r="564" spans="1:9" x14ac:dyDescent="0.25">
      <c r="A564" s="19">
        <v>559</v>
      </c>
      <c r="B564" s="34">
        <v>4846</v>
      </c>
      <c r="C564" s="44" t="s">
        <v>6819</v>
      </c>
      <c r="D564" s="42">
        <v>1000</v>
      </c>
      <c r="E564" s="3">
        <v>29.03</v>
      </c>
      <c r="F564" s="7">
        <v>35.126300000000001</v>
      </c>
      <c r="G564" s="48" t="s">
        <v>15356</v>
      </c>
      <c r="H564" s="34">
        <v>4846</v>
      </c>
      <c r="I564" s="51" t="s">
        <v>15358</v>
      </c>
    </row>
    <row r="565" spans="1:9" x14ac:dyDescent="0.25">
      <c r="A565" s="19">
        <v>560</v>
      </c>
      <c r="B565" s="34">
        <v>4853</v>
      </c>
      <c r="C565" s="44" t="s">
        <v>6820</v>
      </c>
      <c r="D565" s="42">
        <v>200</v>
      </c>
      <c r="E565" s="3">
        <v>35.17</v>
      </c>
      <c r="F565" s="7">
        <v>42.555700000000002</v>
      </c>
      <c r="G565" s="48" t="s">
        <v>15356</v>
      </c>
      <c r="H565" s="34">
        <v>4853</v>
      </c>
      <c r="I565" s="51" t="s">
        <v>15358</v>
      </c>
    </row>
    <row r="566" spans="1:9" x14ac:dyDescent="0.25">
      <c r="A566" s="19">
        <v>561</v>
      </c>
      <c r="B566" s="34">
        <v>4854</v>
      </c>
      <c r="C566" s="44" t="s">
        <v>6821</v>
      </c>
      <c r="D566" s="42">
        <v>200</v>
      </c>
      <c r="E566" s="3">
        <v>63.59</v>
      </c>
      <c r="F566" s="7">
        <v>76.943899999999999</v>
      </c>
      <c r="G566" s="48" t="s">
        <v>15356</v>
      </c>
      <c r="H566" s="34">
        <v>4854</v>
      </c>
      <c r="I566" s="51" t="s">
        <v>15358</v>
      </c>
    </row>
    <row r="567" spans="1:9" x14ac:dyDescent="0.25">
      <c r="A567" s="19">
        <v>562</v>
      </c>
      <c r="B567" s="34">
        <v>4862</v>
      </c>
      <c r="C567" s="44" t="s">
        <v>6822</v>
      </c>
      <c r="D567" s="42">
        <v>1000</v>
      </c>
      <c r="E567" s="3">
        <v>28.08</v>
      </c>
      <c r="F567" s="7">
        <v>33.976799999999997</v>
      </c>
      <c r="G567" s="48" t="s">
        <v>15356</v>
      </c>
      <c r="H567" s="34">
        <v>4862</v>
      </c>
      <c r="I567" s="51" t="s">
        <v>15358</v>
      </c>
    </row>
    <row r="568" spans="1:9" x14ac:dyDescent="0.25">
      <c r="A568" s="19">
        <v>563</v>
      </c>
      <c r="B568" s="34">
        <v>4863</v>
      </c>
      <c r="C568" s="44" t="s">
        <v>6823</v>
      </c>
      <c r="D568" s="42">
        <v>96</v>
      </c>
      <c r="E568" s="3">
        <v>5.36</v>
      </c>
      <c r="F568" s="7">
        <v>6.4855999999999998</v>
      </c>
      <c r="G568" s="48" t="s">
        <v>15356</v>
      </c>
      <c r="H568" s="34">
        <v>4863</v>
      </c>
      <c r="I568" s="51" t="s">
        <v>15358</v>
      </c>
    </row>
    <row r="569" spans="1:9" x14ac:dyDescent="0.25">
      <c r="A569" s="19">
        <v>564</v>
      </c>
      <c r="B569" s="34">
        <v>4865</v>
      </c>
      <c r="C569" s="44" t="s">
        <v>6824</v>
      </c>
      <c r="D569" s="42">
        <v>96</v>
      </c>
      <c r="E569" s="3">
        <v>5.36</v>
      </c>
      <c r="F569" s="7">
        <v>6.4855999999999998</v>
      </c>
      <c r="G569" s="48" t="s">
        <v>15356</v>
      </c>
      <c r="H569" s="34">
        <v>4865</v>
      </c>
      <c r="I569" s="51" t="s">
        <v>15358</v>
      </c>
    </row>
    <row r="570" spans="1:9" x14ac:dyDescent="0.25">
      <c r="A570" s="19">
        <v>565</v>
      </c>
      <c r="B570" s="34">
        <v>4866</v>
      </c>
      <c r="C570" s="44" t="s">
        <v>6825</v>
      </c>
      <c r="D570" s="42">
        <v>1000</v>
      </c>
      <c r="E570" s="3">
        <v>28.08</v>
      </c>
      <c r="F570" s="7">
        <v>33.976799999999997</v>
      </c>
      <c r="G570" s="48" t="s">
        <v>15356</v>
      </c>
      <c r="H570" s="34">
        <v>4866</v>
      </c>
      <c r="I570" s="51" t="s">
        <v>15358</v>
      </c>
    </row>
    <row r="571" spans="1:9" x14ac:dyDescent="0.25">
      <c r="A571" s="19">
        <v>566</v>
      </c>
      <c r="B571" s="34">
        <v>4867</v>
      </c>
      <c r="C571" s="44" t="s">
        <v>6826</v>
      </c>
      <c r="D571" s="42">
        <v>100</v>
      </c>
      <c r="E571" s="3">
        <v>5.76</v>
      </c>
      <c r="F571" s="7">
        <v>6.9695999999999998</v>
      </c>
      <c r="G571" s="48" t="s">
        <v>15356</v>
      </c>
      <c r="H571" s="34">
        <v>4867</v>
      </c>
      <c r="I571" s="51" t="s">
        <v>15358</v>
      </c>
    </row>
    <row r="572" spans="1:9" x14ac:dyDescent="0.25">
      <c r="A572" s="19">
        <v>567</v>
      </c>
      <c r="B572" s="34">
        <v>4868</v>
      </c>
      <c r="C572" s="44" t="s">
        <v>6827</v>
      </c>
      <c r="D572" s="42">
        <v>1000</v>
      </c>
      <c r="E572" s="3">
        <v>29.48</v>
      </c>
      <c r="F572" s="7">
        <v>35.6708</v>
      </c>
      <c r="G572" s="48" t="s">
        <v>15356</v>
      </c>
      <c r="H572" s="34">
        <v>4868</v>
      </c>
      <c r="I572" s="51" t="s">
        <v>15358</v>
      </c>
    </row>
    <row r="573" spans="1:9" x14ac:dyDescent="0.25">
      <c r="A573" s="19">
        <v>568</v>
      </c>
      <c r="B573" s="34">
        <v>4870</v>
      </c>
      <c r="C573" s="44" t="s">
        <v>6828</v>
      </c>
      <c r="D573" s="42">
        <v>5</v>
      </c>
      <c r="E573" s="3">
        <v>4.8600000000000003</v>
      </c>
      <c r="F573" s="7">
        <v>5.8806000000000003</v>
      </c>
      <c r="G573" s="48" t="s">
        <v>15356</v>
      </c>
      <c r="H573" s="34">
        <v>4870</v>
      </c>
      <c r="I573" s="51" t="s">
        <v>15358</v>
      </c>
    </row>
    <row r="574" spans="1:9" x14ac:dyDescent="0.25">
      <c r="A574" s="19">
        <v>569</v>
      </c>
      <c r="B574" s="34">
        <v>4871</v>
      </c>
      <c r="C574" s="44" t="s">
        <v>6829</v>
      </c>
      <c r="D574" s="42">
        <v>1</v>
      </c>
      <c r="E574" s="3">
        <v>2.2799999999999998</v>
      </c>
      <c r="F574" s="7">
        <v>2.7587999999999995</v>
      </c>
      <c r="G574" s="48" t="s">
        <v>15356</v>
      </c>
      <c r="H574" s="34">
        <v>4871</v>
      </c>
      <c r="I574" s="51" t="s">
        <v>15358</v>
      </c>
    </row>
    <row r="575" spans="1:9" x14ac:dyDescent="0.25">
      <c r="A575" s="19">
        <v>570</v>
      </c>
      <c r="B575" s="34">
        <v>4872</v>
      </c>
      <c r="C575" s="44" t="s">
        <v>6830</v>
      </c>
      <c r="D575" s="42">
        <v>5</v>
      </c>
      <c r="E575" s="3">
        <v>5.87</v>
      </c>
      <c r="F575" s="7">
        <v>7.1026999999999996</v>
      </c>
      <c r="G575" s="48" t="s">
        <v>15356</v>
      </c>
      <c r="H575" s="34">
        <v>4872</v>
      </c>
      <c r="I575" s="51" t="s">
        <v>15358</v>
      </c>
    </row>
    <row r="576" spans="1:9" x14ac:dyDescent="0.25">
      <c r="A576" s="19">
        <v>571</v>
      </c>
      <c r="B576" s="34">
        <v>4873</v>
      </c>
      <c r="C576" s="44" t="s">
        <v>6831</v>
      </c>
      <c r="D576" s="42">
        <v>1</v>
      </c>
      <c r="E576" s="3">
        <v>2.68</v>
      </c>
      <c r="F576" s="7">
        <v>3.2427999999999999</v>
      </c>
      <c r="G576" s="48" t="s">
        <v>15356</v>
      </c>
      <c r="H576" s="34">
        <v>4873</v>
      </c>
      <c r="I576" s="51" t="s">
        <v>15358</v>
      </c>
    </row>
    <row r="577" spans="1:9" x14ac:dyDescent="0.25">
      <c r="A577" s="19">
        <v>572</v>
      </c>
      <c r="B577" s="34">
        <v>4884</v>
      </c>
      <c r="C577" s="44" t="s">
        <v>6821</v>
      </c>
      <c r="D577" s="42">
        <v>200</v>
      </c>
      <c r="E577" s="3">
        <v>79.61</v>
      </c>
      <c r="F577" s="7">
        <v>96.328099999999992</v>
      </c>
      <c r="G577" s="48" t="s">
        <v>15356</v>
      </c>
      <c r="H577" s="34">
        <v>4884</v>
      </c>
      <c r="I577" s="51" t="s">
        <v>15358</v>
      </c>
    </row>
    <row r="578" spans="1:9" x14ac:dyDescent="0.25">
      <c r="A578" s="19">
        <v>573</v>
      </c>
      <c r="B578" s="34">
        <v>4894</v>
      </c>
      <c r="C578" s="44" t="s">
        <v>6832</v>
      </c>
      <c r="D578" s="42">
        <v>96</v>
      </c>
      <c r="E578" s="3">
        <v>8.6199999999999992</v>
      </c>
      <c r="F578" s="7">
        <v>10.430199999999999</v>
      </c>
      <c r="G578" s="48" t="s">
        <v>15356</v>
      </c>
      <c r="H578" s="34">
        <v>4894</v>
      </c>
      <c r="I578" s="51" t="s">
        <v>15358</v>
      </c>
    </row>
    <row r="579" spans="1:9" x14ac:dyDescent="0.25">
      <c r="A579" s="19">
        <v>574</v>
      </c>
      <c r="B579" s="34">
        <v>4901</v>
      </c>
      <c r="C579" s="44" t="s">
        <v>6833</v>
      </c>
      <c r="D579" s="42">
        <v>1000</v>
      </c>
      <c r="E579" s="3">
        <v>32.659999999999997</v>
      </c>
      <c r="F579" s="7">
        <v>39.518599999999992</v>
      </c>
      <c r="G579" s="48" t="s">
        <v>15356</v>
      </c>
      <c r="H579" s="34">
        <v>4901</v>
      </c>
      <c r="I579" s="51" t="s">
        <v>15358</v>
      </c>
    </row>
    <row r="580" spans="1:9" x14ac:dyDescent="0.25">
      <c r="A580" s="19">
        <v>575</v>
      </c>
      <c r="B580" s="34">
        <v>4975</v>
      </c>
      <c r="C580" s="44" t="s">
        <v>6834</v>
      </c>
      <c r="D580" s="42">
        <v>50</v>
      </c>
      <c r="E580" s="3">
        <v>10.32</v>
      </c>
      <c r="F580" s="7">
        <v>12.4872</v>
      </c>
      <c r="G580" s="48" t="s">
        <v>15356</v>
      </c>
      <c r="H580" s="34">
        <v>4975</v>
      </c>
      <c r="I580" s="51" t="s">
        <v>15358</v>
      </c>
    </row>
    <row r="581" spans="1:9" x14ac:dyDescent="0.25">
      <c r="A581" s="19">
        <v>576</v>
      </c>
      <c r="B581" s="34">
        <v>6509</v>
      </c>
      <c r="C581" s="44" t="s">
        <v>6835</v>
      </c>
      <c r="D581" s="42">
        <v>1</v>
      </c>
      <c r="E581" s="3">
        <v>4.99</v>
      </c>
      <c r="F581" s="7">
        <v>6.0379000000000005</v>
      </c>
      <c r="G581" s="48" t="s">
        <v>15356</v>
      </c>
      <c r="H581" s="34">
        <v>6509</v>
      </c>
      <c r="I581" s="51" t="s">
        <v>15358</v>
      </c>
    </row>
    <row r="582" spans="1:9" x14ac:dyDescent="0.25">
      <c r="A582" s="19">
        <v>577</v>
      </c>
      <c r="B582" s="34">
        <v>6511</v>
      </c>
      <c r="C582" s="44" t="s">
        <v>6836</v>
      </c>
      <c r="D582" s="42">
        <v>1</v>
      </c>
      <c r="E582" s="3">
        <v>4.99</v>
      </c>
      <c r="F582" s="7">
        <v>6.0379000000000005</v>
      </c>
      <c r="G582" s="48" t="s">
        <v>15356</v>
      </c>
      <c r="H582" s="34">
        <v>6511</v>
      </c>
      <c r="I582" s="51" t="s">
        <v>15358</v>
      </c>
    </row>
    <row r="583" spans="1:9" x14ac:dyDescent="0.25">
      <c r="A583" s="19">
        <v>578</v>
      </c>
      <c r="B583" s="34">
        <v>6520</v>
      </c>
      <c r="C583" s="44" t="s">
        <v>6837</v>
      </c>
      <c r="D583" s="42">
        <v>1</v>
      </c>
      <c r="E583" s="3">
        <v>3.98</v>
      </c>
      <c r="F583" s="7">
        <v>4.8157999999999994</v>
      </c>
      <c r="G583" s="48" t="s">
        <v>15356</v>
      </c>
      <c r="H583" s="34">
        <v>6520</v>
      </c>
      <c r="I583" s="51" t="s">
        <v>15358</v>
      </c>
    </row>
    <row r="584" spans="1:9" ht="30" x14ac:dyDescent="0.25">
      <c r="A584" s="19">
        <v>579</v>
      </c>
      <c r="B584" s="34">
        <v>6524</v>
      </c>
      <c r="C584" s="44" t="s">
        <v>6838</v>
      </c>
      <c r="D584" s="42">
        <v>100</v>
      </c>
      <c r="E584" s="3">
        <v>59.99</v>
      </c>
      <c r="F584" s="7">
        <v>72.587900000000005</v>
      </c>
      <c r="G584" s="48" t="s">
        <v>15356</v>
      </c>
      <c r="H584" s="34">
        <v>6524</v>
      </c>
      <c r="I584" s="51" t="s">
        <v>15358</v>
      </c>
    </row>
    <row r="585" spans="1:9" x14ac:dyDescent="0.25">
      <c r="A585" s="19">
        <v>580</v>
      </c>
      <c r="B585" s="34">
        <v>6530</v>
      </c>
      <c r="C585" s="44" t="s">
        <v>6839</v>
      </c>
      <c r="D585" s="42">
        <v>250</v>
      </c>
      <c r="E585" s="3">
        <v>16.52</v>
      </c>
      <c r="F585" s="7">
        <v>19.9892</v>
      </c>
      <c r="G585" s="48" t="s">
        <v>15356</v>
      </c>
      <c r="H585" s="34">
        <v>6530</v>
      </c>
      <c r="I585" s="51" t="s">
        <v>15358</v>
      </c>
    </row>
    <row r="586" spans="1:9" x14ac:dyDescent="0.25">
      <c r="A586" s="19">
        <v>581</v>
      </c>
      <c r="B586" s="34">
        <v>6531</v>
      </c>
      <c r="C586" s="44" t="s">
        <v>6840</v>
      </c>
      <c r="D586" s="42">
        <v>96</v>
      </c>
      <c r="E586" s="3">
        <v>13.34</v>
      </c>
      <c r="F586" s="7">
        <v>16.141400000000001</v>
      </c>
      <c r="G586" s="48" t="s">
        <v>15356</v>
      </c>
      <c r="H586" s="34">
        <v>6531</v>
      </c>
      <c r="I586" s="51" t="s">
        <v>15358</v>
      </c>
    </row>
    <row r="587" spans="1:9" x14ac:dyDescent="0.25">
      <c r="A587" s="19">
        <v>582</v>
      </c>
      <c r="B587" s="34">
        <v>6542</v>
      </c>
      <c r="C587" s="44" t="s">
        <v>6841</v>
      </c>
      <c r="D587" s="42">
        <v>60</v>
      </c>
      <c r="E587" s="3">
        <v>87.1</v>
      </c>
      <c r="F587" s="7">
        <v>105.39099999999999</v>
      </c>
      <c r="G587" s="48" t="s">
        <v>15356</v>
      </c>
      <c r="H587" s="34">
        <v>6542</v>
      </c>
      <c r="I587" s="51" t="s">
        <v>15358</v>
      </c>
    </row>
    <row r="588" spans="1:9" x14ac:dyDescent="0.25">
      <c r="A588" s="19">
        <v>583</v>
      </c>
      <c r="B588" s="34">
        <v>6547</v>
      </c>
      <c r="C588" s="44" t="s">
        <v>6842</v>
      </c>
      <c r="D588" s="42">
        <v>60</v>
      </c>
      <c r="E588" s="3">
        <v>87.1</v>
      </c>
      <c r="F588" s="7">
        <v>105.39099999999999</v>
      </c>
      <c r="G588" s="48" t="s">
        <v>15356</v>
      </c>
      <c r="H588" s="34">
        <v>6547</v>
      </c>
      <c r="I588" s="51" t="s">
        <v>15358</v>
      </c>
    </row>
    <row r="589" spans="1:9" x14ac:dyDescent="0.25">
      <c r="A589" s="19">
        <v>584</v>
      </c>
      <c r="B589" s="34">
        <v>6551</v>
      </c>
      <c r="C589" s="44" t="s">
        <v>6843</v>
      </c>
      <c r="D589" s="42">
        <v>25</v>
      </c>
      <c r="E589" s="3">
        <v>139.05000000000001</v>
      </c>
      <c r="F589" s="7">
        <v>168.25050000000002</v>
      </c>
      <c r="G589" s="48" t="s">
        <v>15356</v>
      </c>
      <c r="H589" s="34">
        <v>6551</v>
      </c>
      <c r="I589" s="51" t="s">
        <v>15358</v>
      </c>
    </row>
    <row r="590" spans="1:9" ht="30" x14ac:dyDescent="0.25">
      <c r="A590" s="19">
        <v>585</v>
      </c>
      <c r="B590" s="34">
        <v>6569</v>
      </c>
      <c r="C590" s="44" t="s">
        <v>6844</v>
      </c>
      <c r="D590" s="42">
        <v>100</v>
      </c>
      <c r="E590" s="3">
        <v>71.42</v>
      </c>
      <c r="F590" s="7">
        <v>86.418199999999999</v>
      </c>
      <c r="G590" s="48" t="s">
        <v>15356</v>
      </c>
      <c r="H590" s="34">
        <v>6569</v>
      </c>
      <c r="I590" s="51" t="s">
        <v>15358</v>
      </c>
    </row>
    <row r="591" spans="1:9" ht="30" x14ac:dyDescent="0.25">
      <c r="A591" s="19">
        <v>586</v>
      </c>
      <c r="B591" s="34">
        <v>6570</v>
      </c>
      <c r="C591" s="44" t="s">
        <v>6845</v>
      </c>
      <c r="D591" s="42">
        <v>100</v>
      </c>
      <c r="E591" s="3">
        <v>52.83</v>
      </c>
      <c r="F591" s="7">
        <v>63.924299999999995</v>
      </c>
      <c r="G591" s="48" t="s">
        <v>15356</v>
      </c>
      <c r="H591" s="34">
        <v>6570</v>
      </c>
      <c r="I591" s="51" t="s">
        <v>15358</v>
      </c>
    </row>
    <row r="592" spans="1:9" x14ac:dyDescent="0.25">
      <c r="A592" s="19">
        <v>587</v>
      </c>
      <c r="B592" s="34">
        <v>6571</v>
      </c>
      <c r="C592" s="44" t="s">
        <v>6846</v>
      </c>
      <c r="D592" s="42">
        <v>96</v>
      </c>
      <c r="E592" s="3">
        <v>13.74</v>
      </c>
      <c r="F592" s="7">
        <v>16.625399999999999</v>
      </c>
      <c r="G592" s="48" t="s">
        <v>15356</v>
      </c>
      <c r="H592" s="34">
        <v>6571</v>
      </c>
      <c r="I592" s="51" t="s">
        <v>15358</v>
      </c>
    </row>
    <row r="593" spans="1:9" x14ac:dyDescent="0.25">
      <c r="A593" s="19">
        <v>588</v>
      </c>
      <c r="B593" s="34">
        <v>6575</v>
      </c>
      <c r="C593" s="44" t="s">
        <v>6847</v>
      </c>
      <c r="D593" s="42">
        <v>100</v>
      </c>
      <c r="E593" s="3">
        <v>341.87</v>
      </c>
      <c r="F593" s="7">
        <v>413.66269999999997</v>
      </c>
      <c r="G593" s="48" t="s">
        <v>15356</v>
      </c>
      <c r="H593" s="34">
        <v>6575</v>
      </c>
      <c r="I593" s="51" t="s">
        <v>15358</v>
      </c>
    </row>
    <row r="594" spans="1:9" x14ac:dyDescent="0.25">
      <c r="A594" s="19">
        <v>589</v>
      </c>
      <c r="B594" s="34">
        <v>7000</v>
      </c>
      <c r="C594" s="44" t="s">
        <v>6848</v>
      </c>
      <c r="D594" s="42">
        <v>10</v>
      </c>
      <c r="E594" s="3">
        <v>35.880000000000003</v>
      </c>
      <c r="F594" s="7">
        <v>43.4148</v>
      </c>
      <c r="G594" s="48" t="s">
        <v>15356</v>
      </c>
      <c r="H594" s="34">
        <v>7000</v>
      </c>
      <c r="I594" s="51" t="s">
        <v>15358</v>
      </c>
    </row>
    <row r="595" spans="1:9" x14ac:dyDescent="0.25">
      <c r="A595" s="19">
        <v>590</v>
      </c>
      <c r="B595" s="34">
        <v>7007</v>
      </c>
      <c r="C595" s="44" t="s">
        <v>6849</v>
      </c>
      <c r="D595" s="42">
        <v>1</v>
      </c>
      <c r="E595" s="3">
        <v>18.55</v>
      </c>
      <c r="F595" s="7">
        <v>22.445499999999999</v>
      </c>
      <c r="G595" s="48" t="s">
        <v>15356</v>
      </c>
      <c r="H595" s="34">
        <v>7007</v>
      </c>
      <c r="I595" s="51" t="s">
        <v>15358</v>
      </c>
    </row>
    <row r="596" spans="1:9" ht="30" x14ac:dyDescent="0.25">
      <c r="A596" s="19">
        <v>591</v>
      </c>
      <c r="B596" s="34">
        <v>7014</v>
      </c>
      <c r="C596" s="44" t="s">
        <v>6850</v>
      </c>
      <c r="D596" s="42">
        <v>1</v>
      </c>
      <c r="E596" s="3">
        <v>16.420000000000002</v>
      </c>
      <c r="F596" s="7">
        <v>19.868200000000002</v>
      </c>
      <c r="G596" s="48" t="s">
        <v>15356</v>
      </c>
      <c r="H596" s="34">
        <v>7014</v>
      </c>
      <c r="I596" s="51" t="s">
        <v>15358</v>
      </c>
    </row>
    <row r="597" spans="1:9" x14ac:dyDescent="0.25">
      <c r="A597" s="19">
        <v>592</v>
      </c>
      <c r="B597" s="34">
        <v>7015</v>
      </c>
      <c r="C597" s="44" t="s">
        <v>6851</v>
      </c>
      <c r="D597" s="42">
        <v>50</v>
      </c>
      <c r="E597" s="3">
        <v>20.52</v>
      </c>
      <c r="F597" s="7">
        <v>24.8292</v>
      </c>
      <c r="G597" s="48" t="s">
        <v>15356</v>
      </c>
      <c r="H597" s="34">
        <v>7015</v>
      </c>
      <c r="I597" s="51" t="s">
        <v>15358</v>
      </c>
    </row>
    <row r="598" spans="1:9" x14ac:dyDescent="0.25">
      <c r="A598" s="19">
        <v>593</v>
      </c>
      <c r="B598" s="34">
        <v>7016</v>
      </c>
      <c r="C598" s="44" t="s">
        <v>6852</v>
      </c>
      <c r="D598" s="42">
        <v>25</v>
      </c>
      <c r="E598" s="3">
        <v>22.05</v>
      </c>
      <c r="F598" s="7">
        <v>26.680499999999999</v>
      </c>
      <c r="G598" s="48" t="s">
        <v>15356</v>
      </c>
      <c r="H598" s="34">
        <v>7016</v>
      </c>
      <c r="I598" s="51" t="s">
        <v>15358</v>
      </c>
    </row>
    <row r="599" spans="1:9" x14ac:dyDescent="0.25">
      <c r="A599" s="19">
        <v>594</v>
      </c>
      <c r="B599" s="34">
        <v>7017</v>
      </c>
      <c r="C599" s="44" t="s">
        <v>6853</v>
      </c>
      <c r="D599" s="42">
        <v>25</v>
      </c>
      <c r="E599" s="3">
        <v>46.15</v>
      </c>
      <c r="F599" s="7">
        <v>55.841499999999996</v>
      </c>
      <c r="G599" s="48" t="s">
        <v>15356</v>
      </c>
      <c r="H599" s="34">
        <v>7017</v>
      </c>
      <c r="I599" s="51" t="s">
        <v>15358</v>
      </c>
    </row>
    <row r="600" spans="1:9" x14ac:dyDescent="0.25">
      <c r="A600" s="19">
        <v>595</v>
      </c>
      <c r="B600" s="34">
        <v>7041</v>
      </c>
      <c r="C600" s="44" t="s">
        <v>6854</v>
      </c>
      <c r="D600" s="42">
        <v>50</v>
      </c>
      <c r="E600" s="3">
        <v>11.56</v>
      </c>
      <c r="F600" s="7">
        <v>13.9876</v>
      </c>
      <c r="G600" s="48" t="s">
        <v>15356</v>
      </c>
      <c r="H600" s="34">
        <v>7041</v>
      </c>
      <c r="I600" s="51" t="s">
        <v>15358</v>
      </c>
    </row>
    <row r="601" spans="1:9" x14ac:dyDescent="0.25">
      <c r="A601" s="19">
        <v>596</v>
      </c>
      <c r="B601" s="34">
        <v>7042</v>
      </c>
      <c r="C601" s="44" t="s">
        <v>6855</v>
      </c>
      <c r="D601" s="42">
        <v>50</v>
      </c>
      <c r="E601" s="3">
        <v>13.14</v>
      </c>
      <c r="F601" s="7">
        <v>15.8994</v>
      </c>
      <c r="G601" s="48" t="s">
        <v>15356</v>
      </c>
      <c r="H601" s="34">
        <v>7042</v>
      </c>
      <c r="I601" s="51" t="s">
        <v>15358</v>
      </c>
    </row>
    <row r="602" spans="1:9" x14ac:dyDescent="0.25">
      <c r="A602" s="19">
        <v>597</v>
      </c>
      <c r="B602" s="34">
        <v>7045</v>
      </c>
      <c r="C602" s="44" t="s">
        <v>6856</v>
      </c>
      <c r="D602" s="42">
        <v>50</v>
      </c>
      <c r="E602" s="3">
        <v>24.08</v>
      </c>
      <c r="F602" s="7">
        <v>29.136799999999997</v>
      </c>
      <c r="G602" s="48" t="s">
        <v>15356</v>
      </c>
      <c r="H602" s="34">
        <v>7045</v>
      </c>
      <c r="I602" s="51" t="s">
        <v>15358</v>
      </c>
    </row>
    <row r="603" spans="1:9" x14ac:dyDescent="0.25">
      <c r="A603" s="19">
        <v>598</v>
      </c>
      <c r="B603" s="34">
        <v>7073</v>
      </c>
      <c r="C603" s="44" t="s">
        <v>6857</v>
      </c>
      <c r="D603" s="42">
        <v>1</v>
      </c>
      <c r="E603" s="3">
        <v>220.86</v>
      </c>
      <c r="F603" s="7">
        <v>267.24060000000003</v>
      </c>
      <c r="G603" s="48" t="s">
        <v>15356</v>
      </c>
      <c r="H603" s="34">
        <v>7073</v>
      </c>
      <c r="I603" s="51" t="s">
        <v>15358</v>
      </c>
    </row>
    <row r="604" spans="1:9" ht="30" x14ac:dyDescent="0.25">
      <c r="A604" s="19">
        <v>599</v>
      </c>
      <c r="B604" s="34">
        <v>7077</v>
      </c>
      <c r="C604" s="44" t="s">
        <v>6858</v>
      </c>
      <c r="D604" s="42">
        <v>1</v>
      </c>
      <c r="E604" s="3">
        <v>70.099999999999994</v>
      </c>
      <c r="F604" s="7">
        <v>84.820999999999984</v>
      </c>
      <c r="G604" s="48" t="s">
        <v>15356</v>
      </c>
      <c r="H604" s="34">
        <v>7077</v>
      </c>
      <c r="I604" s="51" t="s">
        <v>15358</v>
      </c>
    </row>
    <row r="605" spans="1:9" x14ac:dyDescent="0.25">
      <c r="A605" s="19">
        <v>600</v>
      </c>
      <c r="B605" s="34">
        <v>7246</v>
      </c>
      <c r="C605" s="44" t="s">
        <v>6859</v>
      </c>
      <c r="D605" s="42">
        <v>10</v>
      </c>
      <c r="E605" s="3">
        <v>133.54</v>
      </c>
      <c r="F605" s="7">
        <v>161.58339999999998</v>
      </c>
      <c r="G605" s="48" t="s">
        <v>15356</v>
      </c>
      <c r="H605" s="34">
        <v>7246</v>
      </c>
      <c r="I605" s="51" t="s">
        <v>15358</v>
      </c>
    </row>
    <row r="606" spans="1:9" x14ac:dyDescent="0.25">
      <c r="A606" s="19">
        <v>601</v>
      </c>
      <c r="B606" s="34">
        <v>7247</v>
      </c>
      <c r="C606" s="44" t="s">
        <v>6860</v>
      </c>
      <c r="D606" s="42">
        <v>10</v>
      </c>
      <c r="E606" s="3">
        <v>133.54</v>
      </c>
      <c r="F606" s="7">
        <v>161.58339999999998</v>
      </c>
      <c r="G606" s="48" t="s">
        <v>15356</v>
      </c>
      <c r="H606" s="34">
        <v>7247</v>
      </c>
      <c r="I606" s="51" t="s">
        <v>15358</v>
      </c>
    </row>
    <row r="607" spans="1:9" x14ac:dyDescent="0.25">
      <c r="A607" s="19">
        <v>602</v>
      </c>
      <c r="B607" s="34">
        <v>7248</v>
      </c>
      <c r="C607" s="44" t="s">
        <v>6861</v>
      </c>
      <c r="D607" s="42">
        <v>10</v>
      </c>
      <c r="E607" s="3">
        <v>138.02000000000001</v>
      </c>
      <c r="F607" s="7">
        <v>167.0042</v>
      </c>
      <c r="G607" s="48" t="s">
        <v>15356</v>
      </c>
      <c r="H607" s="34">
        <v>7248</v>
      </c>
      <c r="I607" s="51" t="s">
        <v>15358</v>
      </c>
    </row>
    <row r="608" spans="1:9" x14ac:dyDescent="0.25">
      <c r="A608" s="19">
        <v>603</v>
      </c>
      <c r="B608" s="34">
        <v>7249</v>
      </c>
      <c r="C608" s="44" t="s">
        <v>6862</v>
      </c>
      <c r="D608" s="42">
        <v>10</v>
      </c>
      <c r="E608" s="3">
        <v>138.02000000000001</v>
      </c>
      <c r="F608" s="7">
        <v>167.0042</v>
      </c>
      <c r="G608" s="48" t="s">
        <v>15356</v>
      </c>
      <c r="H608" s="34">
        <v>7249</v>
      </c>
      <c r="I608" s="51" t="s">
        <v>15358</v>
      </c>
    </row>
    <row r="609" spans="1:9" ht="30" x14ac:dyDescent="0.25">
      <c r="A609" s="19">
        <v>604</v>
      </c>
      <c r="B609" s="34">
        <v>7369</v>
      </c>
      <c r="C609" s="44" t="s">
        <v>6863</v>
      </c>
      <c r="D609" s="42">
        <v>5</v>
      </c>
      <c r="E609" s="3">
        <v>1018.8</v>
      </c>
      <c r="F609" s="7">
        <v>1232.7479999999998</v>
      </c>
      <c r="G609" s="48" t="s">
        <v>15356</v>
      </c>
      <c r="H609" s="34">
        <v>7369</v>
      </c>
      <c r="I609" s="51" t="s">
        <v>15358</v>
      </c>
    </row>
    <row r="610" spans="1:9" x14ac:dyDescent="0.25">
      <c r="A610" s="19">
        <v>605</v>
      </c>
      <c r="B610" s="34">
        <v>7370</v>
      </c>
      <c r="C610" s="44" t="s">
        <v>6864</v>
      </c>
      <c r="D610" s="42">
        <v>100</v>
      </c>
      <c r="E610" s="3">
        <v>22.01</v>
      </c>
      <c r="F610" s="7">
        <v>26.632100000000001</v>
      </c>
      <c r="G610" s="48" t="s">
        <v>15356</v>
      </c>
      <c r="H610" s="34">
        <v>7370</v>
      </c>
      <c r="I610" s="51" t="s">
        <v>15358</v>
      </c>
    </row>
    <row r="611" spans="1:9" x14ac:dyDescent="0.25">
      <c r="A611" s="19">
        <v>606</v>
      </c>
      <c r="B611" s="34">
        <v>7371</v>
      </c>
      <c r="C611" s="44" t="s">
        <v>6865</v>
      </c>
      <c r="D611" s="42">
        <v>100</v>
      </c>
      <c r="E611" s="3">
        <v>22.65</v>
      </c>
      <c r="F611" s="7">
        <v>27.406499999999998</v>
      </c>
      <c r="G611" s="48" t="s">
        <v>15356</v>
      </c>
      <c r="H611" s="34">
        <v>7371</v>
      </c>
      <c r="I611" s="51" t="s">
        <v>15358</v>
      </c>
    </row>
    <row r="612" spans="1:9" x14ac:dyDescent="0.25">
      <c r="A612" s="19">
        <v>607</v>
      </c>
      <c r="B612" s="34">
        <v>7372</v>
      </c>
      <c r="C612" s="44" t="s">
        <v>6866</v>
      </c>
      <c r="D612" s="42">
        <v>50</v>
      </c>
      <c r="E612" s="3">
        <v>17.18</v>
      </c>
      <c r="F612" s="7">
        <v>20.787800000000001</v>
      </c>
      <c r="G612" s="48" t="s">
        <v>15356</v>
      </c>
      <c r="H612" s="34">
        <v>7372</v>
      </c>
      <c r="I612" s="51" t="s">
        <v>15358</v>
      </c>
    </row>
    <row r="613" spans="1:9" x14ac:dyDescent="0.25">
      <c r="A613" s="19">
        <v>608</v>
      </c>
      <c r="B613" s="34">
        <v>7373</v>
      </c>
      <c r="C613" s="44" t="s">
        <v>6867</v>
      </c>
      <c r="D613" s="42">
        <v>50</v>
      </c>
      <c r="E613" s="3">
        <v>17.5</v>
      </c>
      <c r="F613" s="7">
        <v>21.175000000000001</v>
      </c>
      <c r="G613" s="48" t="s">
        <v>15356</v>
      </c>
      <c r="H613" s="34">
        <v>7373</v>
      </c>
      <c r="I613" s="51" t="s">
        <v>15358</v>
      </c>
    </row>
    <row r="614" spans="1:9" x14ac:dyDescent="0.25">
      <c r="A614" s="19">
        <v>609</v>
      </c>
      <c r="B614" s="34">
        <v>7374</v>
      </c>
      <c r="C614" s="44" t="s">
        <v>6868</v>
      </c>
      <c r="D614" s="42">
        <v>50</v>
      </c>
      <c r="E614" s="3">
        <v>34.97</v>
      </c>
      <c r="F614" s="7">
        <v>42.313699999999997</v>
      </c>
      <c r="G614" s="48" t="s">
        <v>15356</v>
      </c>
      <c r="H614" s="34">
        <v>7374</v>
      </c>
      <c r="I614" s="51" t="s">
        <v>15358</v>
      </c>
    </row>
    <row r="615" spans="1:9" x14ac:dyDescent="0.25">
      <c r="A615" s="19">
        <v>610</v>
      </c>
      <c r="B615" s="34">
        <v>7375</v>
      </c>
      <c r="C615" s="44" t="s">
        <v>6869</v>
      </c>
      <c r="D615" s="42">
        <v>25</v>
      </c>
      <c r="E615" s="3">
        <v>38.21</v>
      </c>
      <c r="F615" s="7">
        <v>46.234099999999998</v>
      </c>
      <c r="G615" s="48" t="s">
        <v>15356</v>
      </c>
      <c r="H615" s="34">
        <v>7375</v>
      </c>
      <c r="I615" s="51" t="s">
        <v>15358</v>
      </c>
    </row>
    <row r="616" spans="1:9" ht="45" x14ac:dyDescent="0.25">
      <c r="A616" s="19">
        <v>611</v>
      </c>
      <c r="B616" s="34">
        <v>7424</v>
      </c>
      <c r="C616" s="44" t="s">
        <v>6870</v>
      </c>
      <c r="D616" s="42">
        <v>5</v>
      </c>
      <c r="E616" s="3">
        <v>689.12</v>
      </c>
      <c r="F616" s="7">
        <v>833.83519999999999</v>
      </c>
      <c r="G616" s="48" t="s">
        <v>15356</v>
      </c>
      <c r="H616" s="34">
        <v>7424</v>
      </c>
      <c r="I616" s="51" t="s">
        <v>15358</v>
      </c>
    </row>
    <row r="617" spans="1:9" x14ac:dyDescent="0.25">
      <c r="A617" s="19">
        <v>612</v>
      </c>
      <c r="B617" s="34">
        <v>7432</v>
      </c>
      <c r="C617" s="44" t="s">
        <v>6871</v>
      </c>
      <c r="D617" s="42">
        <v>10</v>
      </c>
      <c r="E617" s="3">
        <v>52.76</v>
      </c>
      <c r="F617" s="7">
        <v>63.839599999999997</v>
      </c>
      <c r="G617" s="48" t="s">
        <v>15356</v>
      </c>
      <c r="H617" s="34">
        <v>7432</v>
      </c>
      <c r="I617" s="51" t="s">
        <v>15358</v>
      </c>
    </row>
    <row r="618" spans="1:9" ht="30" x14ac:dyDescent="0.25">
      <c r="A618" s="19">
        <v>613</v>
      </c>
      <c r="B618" s="34">
        <v>7524</v>
      </c>
      <c r="C618" s="44" t="s">
        <v>6872</v>
      </c>
      <c r="D618" s="42">
        <v>5</v>
      </c>
      <c r="E618" s="3">
        <v>237.79</v>
      </c>
      <c r="F618" s="7">
        <v>287.72589999999997</v>
      </c>
      <c r="G618" s="48" t="s">
        <v>15356</v>
      </c>
      <c r="H618" s="34">
        <v>7524</v>
      </c>
      <c r="I618" s="51" t="s">
        <v>15358</v>
      </c>
    </row>
    <row r="619" spans="1:9" x14ac:dyDescent="0.25">
      <c r="A619" s="19">
        <v>614</v>
      </c>
      <c r="B619" s="34">
        <v>7715</v>
      </c>
      <c r="C619" s="44" t="s">
        <v>6873</v>
      </c>
      <c r="D619" s="42">
        <v>1</v>
      </c>
      <c r="E619" s="3">
        <v>5.58</v>
      </c>
      <c r="F619" s="7">
        <v>6.7518000000000002</v>
      </c>
      <c r="G619" s="48" t="s">
        <v>15356</v>
      </c>
      <c r="H619" s="34">
        <v>7715</v>
      </c>
      <c r="I619" s="51" t="s">
        <v>15358</v>
      </c>
    </row>
    <row r="620" spans="1:9" x14ac:dyDescent="0.25">
      <c r="A620" s="19">
        <v>615</v>
      </c>
      <c r="B620" s="34">
        <v>8160</v>
      </c>
      <c r="C620" s="44" t="s">
        <v>6874</v>
      </c>
      <c r="D620" s="42">
        <v>24</v>
      </c>
      <c r="E620" s="3">
        <v>57.4</v>
      </c>
      <c r="F620" s="7">
        <v>69.453999999999994</v>
      </c>
      <c r="G620" s="48" t="s">
        <v>15356</v>
      </c>
      <c r="H620" s="34">
        <v>8160</v>
      </c>
      <c r="I620" s="51" t="s">
        <v>15358</v>
      </c>
    </row>
    <row r="621" spans="1:9" x14ac:dyDescent="0.25">
      <c r="A621" s="19">
        <v>616</v>
      </c>
      <c r="B621" s="34">
        <v>8161</v>
      </c>
      <c r="C621" s="44" t="s">
        <v>6875</v>
      </c>
      <c r="D621" s="42">
        <v>25</v>
      </c>
      <c r="E621" s="3">
        <v>34.58</v>
      </c>
      <c r="F621" s="7">
        <v>41.841799999999999</v>
      </c>
      <c r="G621" s="48" t="s">
        <v>15356</v>
      </c>
      <c r="H621" s="34">
        <v>8161</v>
      </c>
      <c r="I621" s="51" t="s">
        <v>15358</v>
      </c>
    </row>
    <row r="622" spans="1:9" x14ac:dyDescent="0.25">
      <c r="A622" s="19">
        <v>617</v>
      </c>
      <c r="B622" s="34">
        <v>8162</v>
      </c>
      <c r="C622" s="44" t="s">
        <v>6876</v>
      </c>
      <c r="D622" s="42">
        <v>24</v>
      </c>
      <c r="E622" s="3">
        <v>57.4</v>
      </c>
      <c r="F622" s="7">
        <v>69.453999999999994</v>
      </c>
      <c r="G622" s="48" t="s">
        <v>15356</v>
      </c>
      <c r="H622" s="34">
        <v>8162</v>
      </c>
      <c r="I622" s="51" t="s">
        <v>15358</v>
      </c>
    </row>
    <row r="623" spans="1:9" x14ac:dyDescent="0.25">
      <c r="A623" s="19">
        <v>618</v>
      </c>
      <c r="B623" s="34">
        <v>8163</v>
      </c>
      <c r="C623" s="44" t="s">
        <v>6877</v>
      </c>
      <c r="D623" s="42">
        <v>25</v>
      </c>
      <c r="E623" s="3">
        <v>35.76</v>
      </c>
      <c r="F623" s="7">
        <v>43.269599999999997</v>
      </c>
      <c r="G623" s="48" t="s">
        <v>15356</v>
      </c>
      <c r="H623" s="34">
        <v>8163</v>
      </c>
      <c r="I623" s="51" t="s">
        <v>15358</v>
      </c>
    </row>
    <row r="624" spans="1:9" x14ac:dyDescent="0.25">
      <c r="A624" s="19">
        <v>619</v>
      </c>
      <c r="B624" s="34">
        <v>8169</v>
      </c>
      <c r="C624" s="44" t="s">
        <v>6878</v>
      </c>
      <c r="D624" s="42">
        <v>100</v>
      </c>
      <c r="E624" s="3">
        <v>154.08000000000001</v>
      </c>
      <c r="F624" s="7">
        <v>186.43680000000001</v>
      </c>
      <c r="G624" s="48" t="s">
        <v>15356</v>
      </c>
      <c r="H624" s="34">
        <v>8169</v>
      </c>
      <c r="I624" s="51" t="s">
        <v>15358</v>
      </c>
    </row>
    <row r="625" spans="1:9" x14ac:dyDescent="0.25">
      <c r="A625" s="19">
        <v>620</v>
      </c>
      <c r="B625" s="34">
        <v>8170</v>
      </c>
      <c r="C625" s="44" t="s">
        <v>6879</v>
      </c>
      <c r="D625" s="42">
        <v>100</v>
      </c>
      <c r="E625" s="3">
        <v>154.08000000000001</v>
      </c>
      <c r="F625" s="7">
        <v>186.43680000000001</v>
      </c>
      <c r="G625" s="48" t="s">
        <v>15356</v>
      </c>
      <c r="H625" s="34">
        <v>8170</v>
      </c>
      <c r="I625" s="51" t="s">
        <v>15358</v>
      </c>
    </row>
    <row r="626" spans="1:9" x14ac:dyDescent="0.25">
      <c r="A626" s="19">
        <v>621</v>
      </c>
      <c r="B626" s="34">
        <v>8388</v>
      </c>
      <c r="C626" s="44" t="s">
        <v>6880</v>
      </c>
      <c r="D626" s="42">
        <v>1</v>
      </c>
      <c r="E626" s="3">
        <v>3.18</v>
      </c>
      <c r="F626" s="7">
        <v>3.8477999999999999</v>
      </c>
      <c r="G626" s="48" t="s">
        <v>15356</v>
      </c>
      <c r="H626" s="34">
        <v>8388</v>
      </c>
      <c r="I626" s="51" t="s">
        <v>15358</v>
      </c>
    </row>
    <row r="627" spans="1:9" x14ac:dyDescent="0.25">
      <c r="A627" s="19">
        <v>622</v>
      </c>
      <c r="B627" s="34">
        <v>8390</v>
      </c>
      <c r="C627" s="44" t="s">
        <v>6881</v>
      </c>
      <c r="D627" s="42">
        <v>1</v>
      </c>
      <c r="E627" s="3">
        <v>5.69</v>
      </c>
      <c r="F627" s="7">
        <v>6.8849</v>
      </c>
      <c r="G627" s="48" t="s">
        <v>15356</v>
      </c>
      <c r="H627" s="34">
        <v>8390</v>
      </c>
      <c r="I627" s="51" t="s">
        <v>15358</v>
      </c>
    </row>
    <row r="628" spans="1:9" x14ac:dyDescent="0.25">
      <c r="A628" s="19">
        <v>623</v>
      </c>
      <c r="B628" s="34">
        <v>8393</v>
      </c>
      <c r="C628" s="44" t="s">
        <v>6882</v>
      </c>
      <c r="D628" s="42">
        <v>1</v>
      </c>
      <c r="E628" s="3">
        <v>5.0199999999999996</v>
      </c>
      <c r="F628" s="7">
        <v>6.0741999999999994</v>
      </c>
      <c r="G628" s="48" t="s">
        <v>15356</v>
      </c>
      <c r="H628" s="34">
        <v>8393</v>
      </c>
      <c r="I628" s="51" t="s">
        <v>15358</v>
      </c>
    </row>
    <row r="629" spans="1:9" x14ac:dyDescent="0.25">
      <c r="A629" s="19">
        <v>624</v>
      </c>
      <c r="B629" s="34">
        <v>8396</v>
      </c>
      <c r="C629" s="44" t="s">
        <v>6883</v>
      </c>
      <c r="D629" s="42">
        <v>1</v>
      </c>
      <c r="E629" s="3">
        <v>7.32</v>
      </c>
      <c r="F629" s="7">
        <v>8.8572000000000006</v>
      </c>
      <c r="G629" s="48" t="s">
        <v>15356</v>
      </c>
      <c r="H629" s="34">
        <v>8396</v>
      </c>
      <c r="I629" s="51" t="s">
        <v>15358</v>
      </c>
    </row>
    <row r="630" spans="1:9" ht="45" x14ac:dyDescent="0.25">
      <c r="A630" s="19">
        <v>625</v>
      </c>
      <c r="B630" s="34">
        <v>8500</v>
      </c>
      <c r="C630" s="44" t="s">
        <v>6884</v>
      </c>
      <c r="D630" s="42">
        <v>96</v>
      </c>
      <c r="E630" s="3">
        <v>66.98</v>
      </c>
      <c r="F630" s="7">
        <v>81.0458</v>
      </c>
      <c r="G630" s="48" t="s">
        <v>15356</v>
      </c>
      <c r="H630" s="34">
        <v>8500</v>
      </c>
      <c r="I630" s="51" t="s">
        <v>15358</v>
      </c>
    </row>
    <row r="631" spans="1:9" ht="60" x14ac:dyDescent="0.25">
      <c r="A631" s="19">
        <v>626</v>
      </c>
      <c r="B631" s="34">
        <v>8501</v>
      </c>
      <c r="C631" s="44" t="s">
        <v>6885</v>
      </c>
      <c r="D631" s="42">
        <v>96</v>
      </c>
      <c r="E631" s="3">
        <v>71.569999999999993</v>
      </c>
      <c r="F631" s="7">
        <v>86.599699999999984</v>
      </c>
      <c r="G631" s="48" t="s">
        <v>15356</v>
      </c>
      <c r="H631" s="34">
        <v>8501</v>
      </c>
      <c r="I631" s="51" t="s">
        <v>15358</v>
      </c>
    </row>
    <row r="632" spans="1:9" ht="45" x14ac:dyDescent="0.25">
      <c r="A632" s="19">
        <v>627</v>
      </c>
      <c r="B632" s="34">
        <v>8502</v>
      </c>
      <c r="C632" s="44" t="s">
        <v>6886</v>
      </c>
      <c r="D632" s="42">
        <v>96</v>
      </c>
      <c r="E632" s="3">
        <v>93.59</v>
      </c>
      <c r="F632" s="7">
        <v>113.2439</v>
      </c>
      <c r="G632" s="48" t="s">
        <v>15356</v>
      </c>
      <c r="H632" s="34">
        <v>8502</v>
      </c>
      <c r="I632" s="51" t="s">
        <v>15358</v>
      </c>
    </row>
    <row r="633" spans="1:9" ht="60" x14ac:dyDescent="0.25">
      <c r="A633" s="19">
        <v>628</v>
      </c>
      <c r="B633" s="34">
        <v>8503</v>
      </c>
      <c r="C633" s="44" t="s">
        <v>6887</v>
      </c>
      <c r="D633" s="42">
        <v>96</v>
      </c>
      <c r="E633" s="3">
        <v>108.73</v>
      </c>
      <c r="F633" s="7">
        <v>131.5633</v>
      </c>
      <c r="G633" s="48" t="s">
        <v>15356</v>
      </c>
      <c r="H633" s="34">
        <v>8503</v>
      </c>
      <c r="I633" s="51" t="s">
        <v>15358</v>
      </c>
    </row>
    <row r="634" spans="1:9" ht="30" x14ac:dyDescent="0.25">
      <c r="A634" s="19">
        <v>629</v>
      </c>
      <c r="B634" s="34">
        <v>8504</v>
      </c>
      <c r="C634" s="44" t="s">
        <v>6888</v>
      </c>
      <c r="D634" s="42">
        <v>96</v>
      </c>
      <c r="E634" s="3">
        <v>41.6</v>
      </c>
      <c r="F634" s="7">
        <v>50.335999999999999</v>
      </c>
      <c r="G634" s="48" t="s">
        <v>15356</v>
      </c>
      <c r="H634" s="34">
        <v>8504</v>
      </c>
      <c r="I634" s="51" t="s">
        <v>15358</v>
      </c>
    </row>
    <row r="635" spans="1:9" ht="45" x14ac:dyDescent="0.25">
      <c r="A635" s="19">
        <v>630</v>
      </c>
      <c r="B635" s="34">
        <v>8505</v>
      </c>
      <c r="C635" s="44" t="s">
        <v>6889</v>
      </c>
      <c r="D635" s="42">
        <v>480</v>
      </c>
      <c r="E635" s="3">
        <v>249.61</v>
      </c>
      <c r="F635" s="7">
        <v>302.02809999999999</v>
      </c>
      <c r="G635" s="48" t="s">
        <v>15356</v>
      </c>
      <c r="H635" s="34">
        <v>8505</v>
      </c>
      <c r="I635" s="51" t="s">
        <v>15358</v>
      </c>
    </row>
    <row r="636" spans="1:9" ht="30" x14ac:dyDescent="0.25">
      <c r="A636" s="19">
        <v>631</v>
      </c>
      <c r="B636" s="34">
        <v>8506</v>
      </c>
      <c r="C636" s="44" t="s">
        <v>6890</v>
      </c>
      <c r="D636" s="42">
        <v>96</v>
      </c>
      <c r="E636" s="3">
        <v>4.34</v>
      </c>
      <c r="F636" s="7">
        <v>5.2513999999999994</v>
      </c>
      <c r="G636" s="48" t="s">
        <v>15356</v>
      </c>
      <c r="H636" s="34">
        <v>8506</v>
      </c>
      <c r="I636" s="51" t="s">
        <v>15358</v>
      </c>
    </row>
    <row r="637" spans="1:9" ht="45" x14ac:dyDescent="0.25">
      <c r="A637" s="19">
        <v>632</v>
      </c>
      <c r="B637" s="34">
        <v>8507</v>
      </c>
      <c r="C637" s="44" t="s">
        <v>6891</v>
      </c>
      <c r="D637" s="42">
        <v>960</v>
      </c>
      <c r="E637" s="3">
        <v>121.48</v>
      </c>
      <c r="F637" s="7">
        <v>146.99080000000001</v>
      </c>
      <c r="G637" s="48" t="s">
        <v>15356</v>
      </c>
      <c r="H637" s="34">
        <v>8507</v>
      </c>
      <c r="I637" s="51" t="s">
        <v>15358</v>
      </c>
    </row>
    <row r="638" spans="1:9" ht="45" x14ac:dyDescent="0.25">
      <c r="A638" s="19">
        <v>633</v>
      </c>
      <c r="B638" s="34">
        <v>8508</v>
      </c>
      <c r="C638" s="44" t="s">
        <v>6892</v>
      </c>
      <c r="D638" s="42">
        <v>5</v>
      </c>
      <c r="E638" s="3">
        <v>29.84</v>
      </c>
      <c r="F638" s="7">
        <v>36.106400000000001</v>
      </c>
      <c r="G638" s="48" t="s">
        <v>15356</v>
      </c>
      <c r="H638" s="34">
        <v>8508</v>
      </c>
      <c r="I638" s="51" t="s">
        <v>15358</v>
      </c>
    </row>
    <row r="639" spans="1:9" ht="45" x14ac:dyDescent="0.25">
      <c r="A639" s="19">
        <v>634</v>
      </c>
      <c r="B639" s="34">
        <v>8509</v>
      </c>
      <c r="C639" s="44" t="s">
        <v>6893</v>
      </c>
      <c r="D639" s="42">
        <v>384</v>
      </c>
      <c r="E639" s="3">
        <v>79.64</v>
      </c>
      <c r="F639" s="7">
        <v>96.364400000000003</v>
      </c>
      <c r="G639" s="48" t="s">
        <v>15356</v>
      </c>
      <c r="H639" s="34">
        <v>8509</v>
      </c>
      <c r="I639" s="51" t="s">
        <v>15358</v>
      </c>
    </row>
    <row r="640" spans="1:9" ht="45" x14ac:dyDescent="0.25">
      <c r="A640" s="19">
        <v>635</v>
      </c>
      <c r="B640" s="34">
        <v>8510</v>
      </c>
      <c r="C640" s="44" t="s">
        <v>6894</v>
      </c>
      <c r="D640" s="42">
        <v>384</v>
      </c>
      <c r="E640" s="3">
        <v>79.64</v>
      </c>
      <c r="F640" s="7">
        <v>96.364400000000003</v>
      </c>
      <c r="G640" s="48" t="s">
        <v>15356</v>
      </c>
      <c r="H640" s="34">
        <v>8510</v>
      </c>
      <c r="I640" s="51" t="s">
        <v>15358</v>
      </c>
    </row>
    <row r="641" spans="1:9" ht="30" x14ac:dyDescent="0.25">
      <c r="A641" s="19">
        <v>636</v>
      </c>
      <c r="B641" s="34">
        <v>8511</v>
      </c>
      <c r="C641" s="44" t="s">
        <v>6895</v>
      </c>
      <c r="D641" s="42">
        <v>384</v>
      </c>
      <c r="E641" s="3">
        <v>20.13</v>
      </c>
      <c r="F641" s="7">
        <v>24.357299999999999</v>
      </c>
      <c r="G641" s="48" t="s">
        <v>15356</v>
      </c>
      <c r="H641" s="34">
        <v>8511</v>
      </c>
      <c r="I641" s="51" t="s">
        <v>15358</v>
      </c>
    </row>
    <row r="642" spans="1:9" ht="30" x14ac:dyDescent="0.25">
      <c r="A642" s="19">
        <v>637</v>
      </c>
      <c r="B642" s="34">
        <v>8512</v>
      </c>
      <c r="C642" s="44" t="s">
        <v>6896</v>
      </c>
      <c r="D642" s="42">
        <v>3840</v>
      </c>
      <c r="E642" s="3">
        <v>281.83</v>
      </c>
      <c r="F642" s="7">
        <v>341.01429999999999</v>
      </c>
      <c r="G642" s="48" t="s">
        <v>15356</v>
      </c>
      <c r="H642" s="34">
        <v>8512</v>
      </c>
      <c r="I642" s="51" t="s">
        <v>15358</v>
      </c>
    </row>
    <row r="643" spans="1:9" ht="45" x14ac:dyDescent="0.25">
      <c r="A643" s="19">
        <v>638</v>
      </c>
      <c r="B643" s="34">
        <v>8513</v>
      </c>
      <c r="C643" s="44" t="s">
        <v>6897</v>
      </c>
      <c r="D643" s="42">
        <v>1</v>
      </c>
      <c r="E643" s="3">
        <v>7.25</v>
      </c>
      <c r="F643" s="7">
        <v>8.7724999999999991</v>
      </c>
      <c r="G643" s="48" t="s">
        <v>15356</v>
      </c>
      <c r="H643" s="34">
        <v>8513</v>
      </c>
      <c r="I643" s="51" t="s">
        <v>15358</v>
      </c>
    </row>
    <row r="644" spans="1:9" x14ac:dyDescent="0.25">
      <c r="A644" s="19">
        <v>639</v>
      </c>
      <c r="B644" s="34">
        <v>8670</v>
      </c>
      <c r="C644" s="44" t="s">
        <v>6898</v>
      </c>
      <c r="D644" s="42">
        <v>1</v>
      </c>
      <c r="E644" s="3">
        <v>1</v>
      </c>
      <c r="F644" s="7">
        <v>1.21</v>
      </c>
      <c r="G644" s="48" t="s">
        <v>15356</v>
      </c>
      <c r="H644" s="34">
        <v>8670</v>
      </c>
      <c r="I644" s="51" t="s">
        <v>15358</v>
      </c>
    </row>
    <row r="645" spans="1:9" x14ac:dyDescent="0.25">
      <c r="A645" s="19">
        <v>640</v>
      </c>
      <c r="B645" s="34">
        <v>8671</v>
      </c>
      <c r="C645" s="44" t="s">
        <v>6899</v>
      </c>
      <c r="D645" s="42">
        <v>1</v>
      </c>
      <c r="E645" s="3">
        <v>1</v>
      </c>
      <c r="F645" s="7">
        <v>1.21</v>
      </c>
      <c r="G645" s="48" t="s">
        <v>15356</v>
      </c>
      <c r="H645" s="34">
        <v>8671</v>
      </c>
      <c r="I645" s="51" t="s">
        <v>15358</v>
      </c>
    </row>
    <row r="646" spans="1:9" x14ac:dyDescent="0.25">
      <c r="A646" s="19">
        <v>641</v>
      </c>
      <c r="B646" s="34">
        <v>8672</v>
      </c>
      <c r="C646" s="44" t="s">
        <v>6900</v>
      </c>
      <c r="D646" s="42">
        <v>1</v>
      </c>
      <c r="E646" s="3">
        <v>0.66</v>
      </c>
      <c r="F646" s="7">
        <v>0.79859999999999998</v>
      </c>
      <c r="G646" s="48" t="s">
        <v>15356</v>
      </c>
      <c r="H646" s="34">
        <v>8672</v>
      </c>
      <c r="I646" s="51" t="s">
        <v>15358</v>
      </c>
    </row>
    <row r="647" spans="1:9" x14ac:dyDescent="0.25">
      <c r="A647" s="19">
        <v>642</v>
      </c>
      <c r="B647" s="34">
        <v>8673</v>
      </c>
      <c r="C647" s="44" t="s">
        <v>6901</v>
      </c>
      <c r="D647" s="42">
        <v>1</v>
      </c>
      <c r="E647" s="3">
        <v>12.35</v>
      </c>
      <c r="F647" s="7">
        <v>14.943499999999998</v>
      </c>
      <c r="G647" s="48" t="s">
        <v>15356</v>
      </c>
      <c r="H647" s="34">
        <v>8673</v>
      </c>
      <c r="I647" s="51" t="s">
        <v>15358</v>
      </c>
    </row>
    <row r="648" spans="1:9" x14ac:dyDescent="0.25">
      <c r="A648" s="19">
        <v>643</v>
      </c>
      <c r="B648" s="34">
        <v>8674</v>
      </c>
      <c r="C648" s="44" t="s">
        <v>6902</v>
      </c>
      <c r="D648" s="42">
        <v>1</v>
      </c>
      <c r="E648" s="3">
        <v>12.35</v>
      </c>
      <c r="F648" s="7">
        <v>14.943499999999998</v>
      </c>
      <c r="G648" s="48" t="s">
        <v>15356</v>
      </c>
      <c r="H648" s="34">
        <v>8674</v>
      </c>
      <c r="I648" s="51" t="s">
        <v>15358</v>
      </c>
    </row>
    <row r="649" spans="1:9" x14ac:dyDescent="0.25">
      <c r="A649" s="19">
        <v>644</v>
      </c>
      <c r="B649" s="34">
        <v>8676</v>
      </c>
      <c r="C649" s="44" t="s">
        <v>6903</v>
      </c>
      <c r="D649" s="42">
        <v>1</v>
      </c>
      <c r="E649" s="3">
        <v>0.66</v>
      </c>
      <c r="F649" s="7">
        <v>0.79859999999999998</v>
      </c>
      <c r="G649" s="48" t="s">
        <v>15356</v>
      </c>
      <c r="H649" s="34">
        <v>8676</v>
      </c>
      <c r="I649" s="51" t="s">
        <v>15358</v>
      </c>
    </row>
    <row r="650" spans="1:9" ht="30" x14ac:dyDescent="0.25">
      <c r="A650" s="19">
        <v>645</v>
      </c>
      <c r="B650" s="34">
        <v>9016</v>
      </c>
      <c r="C650" s="44" t="s">
        <v>6904</v>
      </c>
      <c r="D650" s="42">
        <v>50</v>
      </c>
      <c r="E650" s="3">
        <v>20.37</v>
      </c>
      <c r="F650" s="7">
        <v>24.6477</v>
      </c>
      <c r="G650" s="48" t="s">
        <v>15356</v>
      </c>
      <c r="H650" s="34">
        <v>9016</v>
      </c>
      <c r="I650" s="51" t="s">
        <v>15358</v>
      </c>
    </row>
    <row r="651" spans="1:9" ht="30" x14ac:dyDescent="0.25">
      <c r="A651" s="19">
        <v>646</v>
      </c>
      <c r="B651" s="34">
        <v>9017</v>
      </c>
      <c r="C651" s="44" t="s">
        <v>6905</v>
      </c>
      <c r="D651" s="42">
        <v>25</v>
      </c>
      <c r="E651" s="3">
        <v>45.34</v>
      </c>
      <c r="F651" s="7">
        <v>54.861400000000003</v>
      </c>
      <c r="G651" s="48" t="s">
        <v>15356</v>
      </c>
      <c r="H651" s="34">
        <v>9017</v>
      </c>
      <c r="I651" s="51" t="s">
        <v>15358</v>
      </c>
    </row>
    <row r="652" spans="1:9" ht="30" x14ac:dyDescent="0.25">
      <c r="A652" s="19">
        <v>647</v>
      </c>
      <c r="B652" s="34">
        <v>9018</v>
      </c>
      <c r="C652" s="44" t="s">
        <v>6906</v>
      </c>
      <c r="D652" s="42">
        <v>25</v>
      </c>
      <c r="E652" s="3">
        <v>47.01</v>
      </c>
      <c r="F652" s="7">
        <v>56.882099999999994</v>
      </c>
      <c r="G652" s="48" t="s">
        <v>15356</v>
      </c>
      <c r="H652" s="34">
        <v>9018</v>
      </c>
      <c r="I652" s="51" t="s">
        <v>15358</v>
      </c>
    </row>
    <row r="653" spans="1:9" x14ac:dyDescent="0.25">
      <c r="A653" s="19">
        <v>648</v>
      </c>
      <c r="B653" s="34">
        <v>9032</v>
      </c>
      <c r="C653" s="44" t="s">
        <v>6907</v>
      </c>
      <c r="D653" s="42">
        <v>100</v>
      </c>
      <c r="E653" s="3">
        <v>7.9</v>
      </c>
      <c r="F653" s="7">
        <v>9.5589999999999993</v>
      </c>
      <c r="G653" s="48" t="s">
        <v>15356</v>
      </c>
      <c r="H653" s="34">
        <v>9032</v>
      </c>
      <c r="I653" s="51" t="s">
        <v>15358</v>
      </c>
    </row>
    <row r="654" spans="1:9" x14ac:dyDescent="0.25">
      <c r="A654" s="19">
        <v>649</v>
      </c>
      <c r="B654" s="34">
        <v>9099</v>
      </c>
      <c r="C654" s="44" t="s">
        <v>6908</v>
      </c>
      <c r="D654" s="42">
        <v>1</v>
      </c>
      <c r="E654" s="3">
        <v>0.52</v>
      </c>
      <c r="F654" s="7">
        <v>0.62919999999999998</v>
      </c>
      <c r="G654" s="48" t="s">
        <v>15356</v>
      </c>
      <c r="H654" s="34">
        <v>9099</v>
      </c>
      <c r="I654" s="51" t="s">
        <v>15358</v>
      </c>
    </row>
    <row r="655" spans="1:9" ht="45" x14ac:dyDescent="0.25">
      <c r="A655" s="19">
        <v>650</v>
      </c>
      <c r="B655" s="34">
        <v>9102</v>
      </c>
      <c r="C655" s="44" t="s">
        <v>6909</v>
      </c>
      <c r="D655" s="42">
        <v>1</v>
      </c>
      <c r="E655" s="3">
        <v>13.27</v>
      </c>
      <c r="F655" s="7">
        <v>16.056699999999999</v>
      </c>
      <c r="G655" s="48" t="s">
        <v>15356</v>
      </c>
      <c r="H655" s="34">
        <v>9102</v>
      </c>
      <c r="I655" s="51" t="s">
        <v>15358</v>
      </c>
    </row>
    <row r="656" spans="1:9" x14ac:dyDescent="0.25">
      <c r="A656" s="19">
        <v>651</v>
      </c>
      <c r="B656" s="34">
        <v>9186</v>
      </c>
      <c r="C656" s="44" t="s">
        <v>6910</v>
      </c>
      <c r="D656" s="42">
        <v>100</v>
      </c>
      <c r="E656" s="3">
        <v>40.74</v>
      </c>
      <c r="F656" s="7">
        <v>49.295400000000001</v>
      </c>
      <c r="G656" s="48" t="s">
        <v>15356</v>
      </c>
      <c r="H656" s="34">
        <v>9186</v>
      </c>
      <c r="I656" s="51" t="s">
        <v>15358</v>
      </c>
    </row>
    <row r="657" spans="1:9" x14ac:dyDescent="0.25">
      <c r="A657" s="19">
        <v>652</v>
      </c>
      <c r="B657" s="34">
        <v>9301</v>
      </c>
      <c r="C657" s="44" t="s">
        <v>6911</v>
      </c>
      <c r="D657" s="42">
        <v>1000</v>
      </c>
      <c r="E657" s="3">
        <v>274.64</v>
      </c>
      <c r="F657" s="7">
        <v>332.31439999999998</v>
      </c>
      <c r="G657" s="48" t="s">
        <v>15356</v>
      </c>
      <c r="H657" s="34">
        <v>9301</v>
      </c>
      <c r="I657" s="51" t="s">
        <v>15358</v>
      </c>
    </row>
    <row r="658" spans="1:9" ht="45" x14ac:dyDescent="0.25">
      <c r="A658" s="19">
        <v>653</v>
      </c>
      <c r="B658" s="34">
        <v>9459</v>
      </c>
      <c r="C658" s="44" t="s">
        <v>6912</v>
      </c>
      <c r="D658" s="42">
        <v>25</v>
      </c>
      <c r="E658" s="3">
        <v>261.89999999999998</v>
      </c>
      <c r="F658" s="7">
        <v>316.89899999999994</v>
      </c>
      <c r="G658" s="48" t="s">
        <v>15356</v>
      </c>
      <c r="H658" s="34">
        <v>9459</v>
      </c>
      <c r="I658" s="51" t="s">
        <v>15358</v>
      </c>
    </row>
    <row r="659" spans="1:9" ht="45" x14ac:dyDescent="0.25">
      <c r="A659" s="19">
        <v>654</v>
      </c>
      <c r="B659" s="34">
        <v>9464</v>
      </c>
      <c r="C659" s="44" t="s">
        <v>6913</v>
      </c>
      <c r="D659" s="42">
        <v>25</v>
      </c>
      <c r="E659" s="3">
        <v>261.89999999999998</v>
      </c>
      <c r="F659" s="7">
        <v>316.89899999999994</v>
      </c>
      <c r="G659" s="48" t="s">
        <v>15356</v>
      </c>
      <c r="H659" s="34">
        <v>9464</v>
      </c>
      <c r="I659" s="51" t="s">
        <v>15358</v>
      </c>
    </row>
    <row r="660" spans="1:9" ht="45" x14ac:dyDescent="0.25">
      <c r="A660" s="19">
        <v>655</v>
      </c>
      <c r="B660" s="34">
        <v>9466</v>
      </c>
      <c r="C660" s="44" t="s">
        <v>6914</v>
      </c>
      <c r="D660" s="42">
        <v>25</v>
      </c>
      <c r="E660" s="3">
        <v>261.89999999999998</v>
      </c>
      <c r="F660" s="7">
        <v>316.89899999999994</v>
      </c>
      <c r="G660" s="48" t="s">
        <v>15356</v>
      </c>
      <c r="H660" s="34">
        <v>9466</v>
      </c>
      <c r="I660" s="51" t="s">
        <v>15358</v>
      </c>
    </row>
    <row r="661" spans="1:9" ht="45" x14ac:dyDescent="0.25">
      <c r="A661" s="19">
        <v>656</v>
      </c>
      <c r="B661" s="34">
        <v>9467</v>
      </c>
      <c r="C661" s="44" t="s">
        <v>6915</v>
      </c>
      <c r="D661" s="42">
        <v>25</v>
      </c>
      <c r="E661" s="3">
        <v>261.89999999999998</v>
      </c>
      <c r="F661" s="7">
        <v>316.89899999999994</v>
      </c>
      <c r="G661" s="48" t="s">
        <v>15356</v>
      </c>
      <c r="H661" s="34">
        <v>9467</v>
      </c>
      <c r="I661" s="51" t="s">
        <v>15358</v>
      </c>
    </row>
    <row r="662" spans="1:9" ht="45" x14ac:dyDescent="0.25">
      <c r="A662" s="19">
        <v>657</v>
      </c>
      <c r="B662" s="34">
        <v>9468</v>
      </c>
      <c r="C662" s="44" t="s">
        <v>6916</v>
      </c>
      <c r="D662" s="42">
        <v>25</v>
      </c>
      <c r="E662" s="3">
        <v>261.89999999999998</v>
      </c>
      <c r="F662" s="7">
        <v>316.89899999999994</v>
      </c>
      <c r="G662" s="48" t="s">
        <v>15356</v>
      </c>
      <c r="H662" s="34">
        <v>9468</v>
      </c>
      <c r="I662" s="51" t="s">
        <v>15358</v>
      </c>
    </row>
    <row r="663" spans="1:9" ht="30" x14ac:dyDescent="0.25">
      <c r="A663" s="19">
        <v>658</v>
      </c>
      <c r="B663" s="34">
        <v>9520</v>
      </c>
      <c r="C663" s="44" t="s">
        <v>6917</v>
      </c>
      <c r="D663" s="42">
        <v>25</v>
      </c>
      <c r="E663" s="3">
        <v>289.41000000000003</v>
      </c>
      <c r="F663" s="7">
        <v>350.18610000000001</v>
      </c>
      <c r="G663" s="48" t="s">
        <v>15356</v>
      </c>
      <c r="H663" s="34">
        <v>9520</v>
      </c>
      <c r="I663" s="51" t="s">
        <v>15358</v>
      </c>
    </row>
    <row r="664" spans="1:9" ht="45" x14ac:dyDescent="0.25">
      <c r="A664" s="19">
        <v>659</v>
      </c>
      <c r="B664" s="34">
        <v>9546</v>
      </c>
      <c r="C664" s="44" t="s">
        <v>6918</v>
      </c>
      <c r="D664" s="42">
        <v>25</v>
      </c>
      <c r="E664" s="3">
        <v>261.89999999999998</v>
      </c>
      <c r="F664" s="7">
        <v>316.89899999999994</v>
      </c>
      <c r="G664" s="48" t="s">
        <v>15356</v>
      </c>
      <c r="H664" s="34">
        <v>9546</v>
      </c>
      <c r="I664" s="51" t="s">
        <v>15358</v>
      </c>
    </row>
    <row r="665" spans="1:9" ht="45" x14ac:dyDescent="0.25">
      <c r="A665" s="19">
        <v>660</v>
      </c>
      <c r="B665" s="34">
        <v>9548</v>
      </c>
      <c r="C665" s="44" t="s">
        <v>6919</v>
      </c>
      <c r="D665" s="42">
        <v>25</v>
      </c>
      <c r="E665" s="3">
        <v>261.89999999999998</v>
      </c>
      <c r="F665" s="7">
        <v>316.89899999999994</v>
      </c>
      <c r="G665" s="48" t="s">
        <v>15356</v>
      </c>
      <c r="H665" s="34">
        <v>9548</v>
      </c>
      <c r="I665" s="51" t="s">
        <v>15358</v>
      </c>
    </row>
    <row r="666" spans="1:9" x14ac:dyDescent="0.25">
      <c r="A666" s="19">
        <v>661</v>
      </c>
      <c r="B666" s="34">
        <v>9588</v>
      </c>
      <c r="C666" s="44" t="s">
        <v>6920</v>
      </c>
      <c r="D666" s="42">
        <v>1000</v>
      </c>
      <c r="E666" s="3">
        <v>22.79</v>
      </c>
      <c r="F666" s="7">
        <v>27.575899999999997</v>
      </c>
      <c r="G666" s="48" t="s">
        <v>15356</v>
      </c>
      <c r="H666" s="34">
        <v>9588</v>
      </c>
      <c r="I666" s="51" t="s">
        <v>15358</v>
      </c>
    </row>
    <row r="667" spans="1:9" ht="30" x14ac:dyDescent="0.25">
      <c r="A667" s="19">
        <v>662</v>
      </c>
      <c r="B667" s="34">
        <v>9710</v>
      </c>
      <c r="C667" s="44" t="s">
        <v>6921</v>
      </c>
      <c r="D667" s="42">
        <v>25</v>
      </c>
      <c r="E667" s="3">
        <v>54.17</v>
      </c>
      <c r="F667" s="7">
        <v>65.545699999999997</v>
      </c>
      <c r="G667" s="48" t="s">
        <v>15356</v>
      </c>
      <c r="H667" s="34">
        <v>9710</v>
      </c>
      <c r="I667" s="51" t="s">
        <v>15358</v>
      </c>
    </row>
    <row r="668" spans="1:9" ht="30" x14ac:dyDescent="0.25">
      <c r="A668" s="19">
        <v>663</v>
      </c>
      <c r="B668" s="34">
        <v>9775</v>
      </c>
      <c r="C668" s="44" t="s">
        <v>6922</v>
      </c>
      <c r="D668" s="42">
        <v>50</v>
      </c>
      <c r="E668" s="3">
        <v>47.15</v>
      </c>
      <c r="F668" s="7">
        <v>57.051499999999997</v>
      </c>
      <c r="G668" s="48" t="s">
        <v>15356</v>
      </c>
      <c r="H668" s="34">
        <v>9775</v>
      </c>
      <c r="I668" s="51" t="s">
        <v>15358</v>
      </c>
    </row>
    <row r="669" spans="1:9" ht="30" x14ac:dyDescent="0.25">
      <c r="A669" s="19">
        <v>664</v>
      </c>
      <c r="B669" s="34">
        <v>9776</v>
      </c>
      <c r="C669" s="44" t="s">
        <v>6923</v>
      </c>
      <c r="D669" s="42">
        <v>50</v>
      </c>
      <c r="E669" s="3">
        <v>46.38</v>
      </c>
      <c r="F669" s="7">
        <v>56.119799999999998</v>
      </c>
      <c r="G669" s="48" t="s">
        <v>15356</v>
      </c>
      <c r="H669" s="34">
        <v>9776</v>
      </c>
      <c r="I669" s="51" t="s">
        <v>15358</v>
      </c>
    </row>
    <row r="670" spans="1:9" ht="30" x14ac:dyDescent="0.25">
      <c r="A670" s="19">
        <v>665</v>
      </c>
      <c r="B670" s="34">
        <v>9777</v>
      </c>
      <c r="C670" s="44" t="s">
        <v>6924</v>
      </c>
      <c r="D670" s="42">
        <v>50</v>
      </c>
      <c r="E670" s="3">
        <v>88.88</v>
      </c>
      <c r="F670" s="7">
        <v>107.5448</v>
      </c>
      <c r="G670" s="48" t="s">
        <v>15356</v>
      </c>
      <c r="H670" s="34">
        <v>9777</v>
      </c>
      <c r="I670" s="51" t="s">
        <v>15358</v>
      </c>
    </row>
    <row r="671" spans="1:9" ht="30" x14ac:dyDescent="0.25">
      <c r="A671" s="19">
        <v>666</v>
      </c>
      <c r="B671" s="34">
        <v>9903</v>
      </c>
      <c r="C671" s="44" t="s">
        <v>6925</v>
      </c>
      <c r="D671" s="42">
        <v>1</v>
      </c>
      <c r="E671" s="3">
        <v>286.74</v>
      </c>
      <c r="F671" s="7">
        <v>346.9554</v>
      </c>
      <c r="G671" s="48" t="s">
        <v>15356</v>
      </c>
      <c r="H671" s="34">
        <v>9903</v>
      </c>
      <c r="I671" s="51" t="s">
        <v>15358</v>
      </c>
    </row>
    <row r="672" spans="1:9" ht="30" x14ac:dyDescent="0.25">
      <c r="A672" s="19">
        <v>667</v>
      </c>
      <c r="B672" s="34">
        <v>9954</v>
      </c>
      <c r="C672" s="44" t="s">
        <v>6926</v>
      </c>
      <c r="D672" s="42">
        <v>1</v>
      </c>
      <c r="E672" s="3">
        <v>63.36</v>
      </c>
      <c r="F672" s="7">
        <v>76.665599999999998</v>
      </c>
      <c r="G672" s="48" t="s">
        <v>15356</v>
      </c>
      <c r="H672" s="34">
        <v>9954</v>
      </c>
      <c r="I672" s="51" t="s">
        <v>15358</v>
      </c>
    </row>
    <row r="673" spans="1:9" ht="30" x14ac:dyDescent="0.25">
      <c r="A673" s="19">
        <v>668</v>
      </c>
      <c r="B673" s="34">
        <v>9988</v>
      </c>
      <c r="C673" s="44" t="s">
        <v>6927</v>
      </c>
      <c r="D673" s="42">
        <v>1</v>
      </c>
      <c r="E673" s="3">
        <v>82.4</v>
      </c>
      <c r="F673" s="7">
        <v>99.704000000000008</v>
      </c>
      <c r="G673" s="48" t="s">
        <v>15356</v>
      </c>
      <c r="H673" s="34">
        <v>9988</v>
      </c>
      <c r="I673" s="51" t="s">
        <v>15358</v>
      </c>
    </row>
    <row r="674" spans="1:9" ht="30" x14ac:dyDescent="0.25">
      <c r="A674" s="19">
        <v>669</v>
      </c>
      <c r="B674" s="34">
        <v>9994</v>
      </c>
      <c r="C674" s="44" t="s">
        <v>6928</v>
      </c>
      <c r="D674" s="42">
        <v>1</v>
      </c>
      <c r="E674" s="3">
        <v>254.82</v>
      </c>
      <c r="F674" s="7">
        <v>308.3322</v>
      </c>
      <c r="G674" s="48" t="s">
        <v>15356</v>
      </c>
      <c r="H674" s="34">
        <v>9994</v>
      </c>
      <c r="I674" s="51" t="s">
        <v>15358</v>
      </c>
    </row>
    <row r="675" spans="1:9" x14ac:dyDescent="0.25">
      <c r="A675" s="19">
        <v>670</v>
      </c>
      <c r="B675" s="34">
        <v>10012</v>
      </c>
      <c r="C675" s="44" t="s">
        <v>6929</v>
      </c>
      <c r="D675" s="42">
        <v>1</v>
      </c>
      <c r="E675" s="3">
        <v>734.19</v>
      </c>
      <c r="F675" s="7">
        <v>888.36990000000003</v>
      </c>
      <c r="G675" s="48" t="s">
        <v>15356</v>
      </c>
      <c r="H675" s="34">
        <v>10012</v>
      </c>
      <c r="I675" s="51" t="s">
        <v>15358</v>
      </c>
    </row>
    <row r="676" spans="1:9" x14ac:dyDescent="0.25">
      <c r="A676" s="19">
        <v>671</v>
      </c>
      <c r="B676" s="34">
        <v>10013</v>
      </c>
      <c r="C676" s="44" t="s">
        <v>6930</v>
      </c>
      <c r="D676" s="42">
        <v>1</v>
      </c>
      <c r="E676" s="3">
        <v>699.89</v>
      </c>
      <c r="F676" s="7">
        <v>846.86689999999999</v>
      </c>
      <c r="G676" s="48" t="s">
        <v>15356</v>
      </c>
      <c r="H676" s="34">
        <v>10013</v>
      </c>
      <c r="I676" s="51" t="s">
        <v>15358</v>
      </c>
    </row>
    <row r="677" spans="1:9" ht="30" x14ac:dyDescent="0.25">
      <c r="A677" s="19">
        <v>672</v>
      </c>
      <c r="B677" s="34">
        <v>10020</v>
      </c>
      <c r="C677" s="44" t="s">
        <v>6931</v>
      </c>
      <c r="D677" s="42">
        <v>4</v>
      </c>
      <c r="E677" s="3">
        <v>335.5</v>
      </c>
      <c r="F677" s="7">
        <v>405.95499999999998</v>
      </c>
      <c r="G677" s="48" t="s">
        <v>15356</v>
      </c>
      <c r="H677" s="34">
        <v>10020</v>
      </c>
      <c r="I677" s="51" t="s">
        <v>15358</v>
      </c>
    </row>
    <row r="678" spans="1:9" ht="30" x14ac:dyDescent="0.25">
      <c r="A678" s="19">
        <v>673</v>
      </c>
      <c r="B678" s="34">
        <v>10024</v>
      </c>
      <c r="C678" s="44" t="s">
        <v>6932</v>
      </c>
      <c r="D678" s="42">
        <v>4</v>
      </c>
      <c r="E678" s="3">
        <v>432.79</v>
      </c>
      <c r="F678" s="7">
        <v>523.67589999999996</v>
      </c>
      <c r="G678" s="48" t="s">
        <v>15356</v>
      </c>
      <c r="H678" s="34">
        <v>10024</v>
      </c>
      <c r="I678" s="51" t="s">
        <v>15358</v>
      </c>
    </row>
    <row r="679" spans="1:9" ht="30" x14ac:dyDescent="0.25">
      <c r="A679" s="19">
        <v>674</v>
      </c>
      <c r="B679" s="34">
        <v>10030</v>
      </c>
      <c r="C679" s="44" t="s">
        <v>6933</v>
      </c>
      <c r="D679" s="42">
        <v>1</v>
      </c>
      <c r="E679" s="3">
        <v>108.2</v>
      </c>
      <c r="F679" s="7">
        <v>130.922</v>
      </c>
      <c r="G679" s="48" t="s">
        <v>15356</v>
      </c>
      <c r="H679" s="34">
        <v>10030</v>
      </c>
      <c r="I679" s="51" t="s">
        <v>15358</v>
      </c>
    </row>
    <row r="680" spans="1:9" ht="30" x14ac:dyDescent="0.25">
      <c r="A680" s="19">
        <v>675</v>
      </c>
      <c r="B680" s="34">
        <v>10031</v>
      </c>
      <c r="C680" s="44" t="s">
        <v>6934</v>
      </c>
      <c r="D680" s="42">
        <v>1</v>
      </c>
      <c r="E680" s="3">
        <v>108.2</v>
      </c>
      <c r="F680" s="7">
        <v>130.922</v>
      </c>
      <c r="G680" s="48" t="s">
        <v>15356</v>
      </c>
      <c r="H680" s="34">
        <v>10031</v>
      </c>
      <c r="I680" s="51" t="s">
        <v>15358</v>
      </c>
    </row>
    <row r="681" spans="1:9" ht="30" x14ac:dyDescent="0.25">
      <c r="A681" s="19">
        <v>676</v>
      </c>
      <c r="B681" s="34">
        <v>10032</v>
      </c>
      <c r="C681" s="44" t="s">
        <v>6935</v>
      </c>
      <c r="D681" s="42">
        <v>4</v>
      </c>
      <c r="E681" s="3">
        <v>432.79</v>
      </c>
      <c r="F681" s="7">
        <v>523.67589999999996</v>
      </c>
      <c r="G681" s="48" t="s">
        <v>15356</v>
      </c>
      <c r="H681" s="34">
        <v>10032</v>
      </c>
      <c r="I681" s="51" t="s">
        <v>15358</v>
      </c>
    </row>
    <row r="682" spans="1:9" ht="30" x14ac:dyDescent="0.25">
      <c r="A682" s="19">
        <v>677</v>
      </c>
      <c r="B682" s="34">
        <v>10034</v>
      </c>
      <c r="C682" s="44" t="s">
        <v>6936</v>
      </c>
      <c r="D682" s="42">
        <v>4</v>
      </c>
      <c r="E682" s="3">
        <v>432.79</v>
      </c>
      <c r="F682" s="7">
        <v>523.67589999999996</v>
      </c>
      <c r="G682" s="48" t="s">
        <v>15356</v>
      </c>
      <c r="H682" s="34">
        <v>10034</v>
      </c>
      <c r="I682" s="51" t="s">
        <v>15358</v>
      </c>
    </row>
    <row r="683" spans="1:9" ht="30" x14ac:dyDescent="0.25">
      <c r="A683" s="19">
        <v>678</v>
      </c>
      <c r="B683" s="34">
        <v>10035</v>
      </c>
      <c r="C683" s="44" t="s">
        <v>6937</v>
      </c>
      <c r="D683" s="42">
        <v>1</v>
      </c>
      <c r="E683" s="3">
        <v>9.0299999999999994</v>
      </c>
      <c r="F683" s="7">
        <v>10.926299999999999</v>
      </c>
      <c r="G683" s="48" t="s">
        <v>15356</v>
      </c>
      <c r="H683" s="34">
        <v>10035</v>
      </c>
      <c r="I683" s="51" t="s">
        <v>15358</v>
      </c>
    </row>
    <row r="684" spans="1:9" x14ac:dyDescent="0.25">
      <c r="A684" s="19">
        <v>679</v>
      </c>
      <c r="B684" s="34">
        <v>10036</v>
      </c>
      <c r="C684" s="44" t="s">
        <v>6938</v>
      </c>
      <c r="D684" s="42">
        <v>1</v>
      </c>
      <c r="E684" s="3">
        <v>1549.95</v>
      </c>
      <c r="F684" s="7">
        <v>1875.4395</v>
      </c>
      <c r="G684" s="48" t="s">
        <v>15356</v>
      </c>
      <c r="H684" s="34">
        <v>10036</v>
      </c>
      <c r="I684" s="51" t="s">
        <v>15358</v>
      </c>
    </row>
    <row r="685" spans="1:9" x14ac:dyDescent="0.25">
      <c r="A685" s="19">
        <v>680</v>
      </c>
      <c r="B685" s="34">
        <v>10037</v>
      </c>
      <c r="C685" s="44" t="s">
        <v>6939</v>
      </c>
      <c r="D685" s="42">
        <v>1</v>
      </c>
      <c r="E685" s="3">
        <v>1477.55</v>
      </c>
      <c r="F685" s="7">
        <v>1787.8354999999999</v>
      </c>
      <c r="G685" s="48" t="s">
        <v>15356</v>
      </c>
      <c r="H685" s="34">
        <v>10037</v>
      </c>
      <c r="I685" s="51" t="s">
        <v>15358</v>
      </c>
    </row>
    <row r="686" spans="1:9" ht="30" x14ac:dyDescent="0.25">
      <c r="A686" s="19">
        <v>681</v>
      </c>
      <c r="B686" s="34">
        <v>10042</v>
      </c>
      <c r="C686" s="44" t="s">
        <v>6940</v>
      </c>
      <c r="D686" s="42">
        <v>1</v>
      </c>
      <c r="E686" s="3">
        <v>98.14</v>
      </c>
      <c r="F686" s="7">
        <v>118.74939999999999</v>
      </c>
      <c r="G686" s="48" t="s">
        <v>15356</v>
      </c>
      <c r="H686" s="34">
        <v>10042</v>
      </c>
      <c r="I686" s="51" t="s">
        <v>15358</v>
      </c>
    </row>
    <row r="687" spans="1:9" ht="45" x14ac:dyDescent="0.25">
      <c r="A687" s="19">
        <v>682</v>
      </c>
      <c r="B687" s="34">
        <v>10043</v>
      </c>
      <c r="C687" s="44" t="s">
        <v>6941</v>
      </c>
      <c r="D687" s="42">
        <v>1</v>
      </c>
      <c r="E687" s="3">
        <v>361.48</v>
      </c>
      <c r="F687" s="7">
        <v>437.39080000000001</v>
      </c>
      <c r="G687" s="48" t="s">
        <v>15356</v>
      </c>
      <c r="H687" s="34">
        <v>10043</v>
      </c>
      <c r="I687" s="51" t="s">
        <v>15358</v>
      </c>
    </row>
    <row r="688" spans="1:9" x14ac:dyDescent="0.25">
      <c r="A688" s="19">
        <v>683</v>
      </c>
      <c r="B688" s="34">
        <v>11000</v>
      </c>
      <c r="C688" s="44" t="s">
        <v>6942</v>
      </c>
      <c r="D688" s="42">
        <v>1</v>
      </c>
      <c r="E688" s="3">
        <v>17772.599999999999</v>
      </c>
      <c r="F688" s="7">
        <v>21504.845999999998</v>
      </c>
      <c r="G688" s="48" t="s">
        <v>15356</v>
      </c>
      <c r="H688" s="34">
        <v>11000</v>
      </c>
      <c r="I688" s="51" t="s">
        <v>15358</v>
      </c>
    </row>
    <row r="689" spans="1:9" ht="30" x14ac:dyDescent="0.25">
      <c r="A689" s="19">
        <v>684</v>
      </c>
      <c r="B689" s="34">
        <v>11180</v>
      </c>
      <c r="C689" s="44" t="s">
        <v>6943</v>
      </c>
      <c r="D689" s="42">
        <v>1</v>
      </c>
      <c r="E689" s="3">
        <v>183.2</v>
      </c>
      <c r="F689" s="7">
        <v>221.67199999999997</v>
      </c>
      <c r="G689" s="48" t="s">
        <v>15356</v>
      </c>
      <c r="H689" s="34">
        <v>11180</v>
      </c>
      <c r="I689" s="51" t="s">
        <v>15358</v>
      </c>
    </row>
    <row r="690" spans="1:9" ht="30" x14ac:dyDescent="0.25">
      <c r="A690" s="19">
        <v>685</v>
      </c>
      <c r="B690" s="34">
        <v>11350</v>
      </c>
      <c r="C690" s="44" t="s">
        <v>6944</v>
      </c>
      <c r="D690" s="42">
        <v>1</v>
      </c>
      <c r="E690" s="3">
        <v>1721.25</v>
      </c>
      <c r="F690" s="7">
        <v>2082.7125000000001</v>
      </c>
      <c r="G690" s="48" t="s">
        <v>15356</v>
      </c>
      <c r="H690" s="34">
        <v>11350</v>
      </c>
      <c r="I690" s="51" t="s">
        <v>15358</v>
      </c>
    </row>
    <row r="691" spans="1:9" ht="30" x14ac:dyDescent="0.25">
      <c r="A691" s="19">
        <v>686</v>
      </c>
      <c r="B691" s="34">
        <v>11405</v>
      </c>
      <c r="C691" s="44" t="s">
        <v>6945</v>
      </c>
      <c r="D691" s="42">
        <v>1</v>
      </c>
      <c r="E691" s="3">
        <v>129.25</v>
      </c>
      <c r="F691" s="7">
        <v>156.39249999999998</v>
      </c>
      <c r="G691" s="48" t="s">
        <v>15356</v>
      </c>
      <c r="H691" s="34">
        <v>11405</v>
      </c>
      <c r="I691" s="51" t="s">
        <v>15358</v>
      </c>
    </row>
    <row r="692" spans="1:9" ht="30" x14ac:dyDescent="0.25">
      <c r="A692" s="19">
        <v>687</v>
      </c>
      <c r="B692" s="34">
        <v>11410</v>
      </c>
      <c r="C692" s="44" t="s">
        <v>6946</v>
      </c>
      <c r="D692" s="42">
        <v>1</v>
      </c>
      <c r="E692" s="3">
        <v>129.88999999999999</v>
      </c>
      <c r="F692" s="7">
        <v>157.16689999999997</v>
      </c>
      <c r="G692" s="48" t="s">
        <v>15356</v>
      </c>
      <c r="H692" s="34">
        <v>11410</v>
      </c>
      <c r="I692" s="51" t="s">
        <v>15358</v>
      </c>
    </row>
    <row r="693" spans="1:9" ht="30" x14ac:dyDescent="0.25">
      <c r="A693" s="19">
        <v>688</v>
      </c>
      <c r="B693" s="34">
        <v>11415</v>
      </c>
      <c r="C693" s="44" t="s">
        <v>6947</v>
      </c>
      <c r="D693" s="42">
        <v>1</v>
      </c>
      <c r="E693" s="3">
        <v>130.88</v>
      </c>
      <c r="F693" s="7">
        <v>158.3648</v>
      </c>
      <c r="G693" s="48" t="s">
        <v>15356</v>
      </c>
      <c r="H693" s="34">
        <v>11415</v>
      </c>
      <c r="I693" s="51" t="s">
        <v>15358</v>
      </c>
    </row>
    <row r="694" spans="1:9" ht="30" x14ac:dyDescent="0.25">
      <c r="A694" s="19">
        <v>689</v>
      </c>
      <c r="B694" s="34">
        <v>11425</v>
      </c>
      <c r="C694" s="44" t="s">
        <v>6948</v>
      </c>
      <c r="D694" s="42">
        <v>1</v>
      </c>
      <c r="E694" s="3">
        <v>184.2</v>
      </c>
      <c r="F694" s="7">
        <v>222.88199999999998</v>
      </c>
      <c r="G694" s="48" t="s">
        <v>15356</v>
      </c>
      <c r="H694" s="34">
        <v>11425</v>
      </c>
      <c r="I694" s="51" t="s">
        <v>15358</v>
      </c>
    </row>
    <row r="695" spans="1:9" ht="30" x14ac:dyDescent="0.25">
      <c r="A695" s="19">
        <v>690</v>
      </c>
      <c r="B695" s="34">
        <v>11440</v>
      </c>
      <c r="C695" s="44" t="s">
        <v>6949</v>
      </c>
      <c r="D695" s="42">
        <v>1</v>
      </c>
      <c r="E695" s="3">
        <v>106.61</v>
      </c>
      <c r="F695" s="7">
        <v>128.99809999999999</v>
      </c>
      <c r="G695" s="48" t="s">
        <v>15356</v>
      </c>
      <c r="H695" s="34">
        <v>11440</v>
      </c>
      <c r="I695" s="51" t="s">
        <v>15358</v>
      </c>
    </row>
    <row r="696" spans="1:9" ht="30" x14ac:dyDescent="0.25">
      <c r="A696" s="19">
        <v>691</v>
      </c>
      <c r="B696" s="34">
        <v>11460</v>
      </c>
      <c r="C696" s="44" t="s">
        <v>6950</v>
      </c>
      <c r="D696" s="42">
        <v>1</v>
      </c>
      <c r="E696" s="3">
        <v>215.43</v>
      </c>
      <c r="F696" s="7">
        <v>260.6703</v>
      </c>
      <c r="G696" s="48" t="s">
        <v>15356</v>
      </c>
      <c r="H696" s="34">
        <v>11460</v>
      </c>
      <c r="I696" s="51" t="s">
        <v>15358</v>
      </c>
    </row>
    <row r="697" spans="1:9" ht="30" x14ac:dyDescent="0.25">
      <c r="A697" s="19">
        <v>692</v>
      </c>
      <c r="B697" s="34">
        <v>11465</v>
      </c>
      <c r="C697" s="44" t="s">
        <v>6951</v>
      </c>
      <c r="D697" s="42">
        <v>1</v>
      </c>
      <c r="E697" s="3">
        <v>216.51</v>
      </c>
      <c r="F697" s="7">
        <v>261.97710000000001</v>
      </c>
      <c r="G697" s="48" t="s">
        <v>15356</v>
      </c>
      <c r="H697" s="34">
        <v>11465</v>
      </c>
      <c r="I697" s="51" t="s">
        <v>15358</v>
      </c>
    </row>
    <row r="698" spans="1:9" ht="30" x14ac:dyDescent="0.25">
      <c r="A698" s="19">
        <v>693</v>
      </c>
      <c r="B698" s="34">
        <v>11495</v>
      </c>
      <c r="C698" s="44" t="s">
        <v>6952</v>
      </c>
      <c r="D698" s="42">
        <v>1</v>
      </c>
      <c r="E698" s="3">
        <v>232.65</v>
      </c>
      <c r="F698" s="7">
        <v>281.50650000000002</v>
      </c>
      <c r="G698" s="48" t="s">
        <v>15356</v>
      </c>
      <c r="H698" s="34">
        <v>11495</v>
      </c>
      <c r="I698" s="51" t="s">
        <v>15358</v>
      </c>
    </row>
    <row r="699" spans="1:9" x14ac:dyDescent="0.25">
      <c r="A699" s="19">
        <v>694</v>
      </c>
      <c r="B699" s="34">
        <v>11500</v>
      </c>
      <c r="C699" s="44" t="s">
        <v>6953</v>
      </c>
      <c r="D699" s="42">
        <v>1</v>
      </c>
      <c r="E699" s="3">
        <v>145.72999999999999</v>
      </c>
      <c r="F699" s="7">
        <v>176.33329999999998</v>
      </c>
      <c r="G699" s="48" t="s">
        <v>15356</v>
      </c>
      <c r="H699" s="34">
        <v>11500</v>
      </c>
      <c r="I699" s="51" t="s">
        <v>15358</v>
      </c>
    </row>
    <row r="700" spans="1:9" ht="30" x14ac:dyDescent="0.25">
      <c r="A700" s="19">
        <v>695</v>
      </c>
      <c r="B700" s="34">
        <v>11501</v>
      </c>
      <c r="C700" s="44" t="s">
        <v>6954</v>
      </c>
      <c r="D700" s="42">
        <v>1</v>
      </c>
      <c r="E700" s="3">
        <v>326.31</v>
      </c>
      <c r="F700" s="7">
        <v>394.83510000000001</v>
      </c>
      <c r="G700" s="48" t="s">
        <v>15356</v>
      </c>
      <c r="H700" s="34">
        <v>11501</v>
      </c>
      <c r="I700" s="51" t="s">
        <v>15358</v>
      </c>
    </row>
    <row r="701" spans="1:9" ht="30" x14ac:dyDescent="0.25">
      <c r="A701" s="19">
        <v>696</v>
      </c>
      <c r="B701" s="34">
        <v>11502</v>
      </c>
      <c r="C701" s="44" t="s">
        <v>6955</v>
      </c>
      <c r="D701" s="42">
        <v>1</v>
      </c>
      <c r="E701" s="3">
        <v>335.82</v>
      </c>
      <c r="F701" s="7">
        <v>406.34219999999999</v>
      </c>
      <c r="G701" s="48" t="s">
        <v>15356</v>
      </c>
      <c r="H701" s="34">
        <v>11502</v>
      </c>
      <c r="I701" s="51" t="s">
        <v>15358</v>
      </c>
    </row>
    <row r="702" spans="1:9" ht="30" x14ac:dyDescent="0.25">
      <c r="A702" s="19">
        <v>697</v>
      </c>
      <c r="B702" s="34">
        <v>11650</v>
      </c>
      <c r="C702" s="44" t="s">
        <v>6956</v>
      </c>
      <c r="D702" s="42">
        <v>1</v>
      </c>
      <c r="E702" s="3">
        <v>207.52</v>
      </c>
      <c r="F702" s="7">
        <v>251.0992</v>
      </c>
      <c r="G702" s="48" t="s">
        <v>15356</v>
      </c>
      <c r="H702" s="34">
        <v>11650</v>
      </c>
      <c r="I702" s="51" t="s">
        <v>15358</v>
      </c>
    </row>
    <row r="703" spans="1:9" ht="30" x14ac:dyDescent="0.25">
      <c r="A703" s="19">
        <v>698</v>
      </c>
      <c r="B703" s="34">
        <v>11651</v>
      </c>
      <c r="C703" s="44" t="s">
        <v>6957</v>
      </c>
      <c r="D703" s="42">
        <v>1</v>
      </c>
      <c r="E703" s="3">
        <v>191.63</v>
      </c>
      <c r="F703" s="7">
        <v>231.8723</v>
      </c>
      <c r="G703" s="48" t="s">
        <v>15356</v>
      </c>
      <c r="H703" s="34">
        <v>11651</v>
      </c>
      <c r="I703" s="51" t="s">
        <v>15358</v>
      </c>
    </row>
    <row r="704" spans="1:9" ht="30" x14ac:dyDescent="0.25">
      <c r="A704" s="19">
        <v>699</v>
      </c>
      <c r="B704" s="34">
        <v>11655</v>
      </c>
      <c r="C704" s="44" t="s">
        <v>6958</v>
      </c>
      <c r="D704" s="42">
        <v>1</v>
      </c>
      <c r="E704" s="3">
        <v>206.9</v>
      </c>
      <c r="F704" s="7">
        <v>250.34899999999999</v>
      </c>
      <c r="G704" s="48" t="s">
        <v>15356</v>
      </c>
      <c r="H704" s="34">
        <v>11655</v>
      </c>
      <c r="I704" s="51" t="s">
        <v>15358</v>
      </c>
    </row>
    <row r="705" spans="1:9" ht="30" x14ac:dyDescent="0.25">
      <c r="A705" s="19">
        <v>700</v>
      </c>
      <c r="B705" s="34">
        <v>11656</v>
      </c>
      <c r="C705" s="44" t="s">
        <v>6959</v>
      </c>
      <c r="D705" s="42">
        <v>1</v>
      </c>
      <c r="E705" s="3">
        <v>193.19</v>
      </c>
      <c r="F705" s="7">
        <v>233.75989999999999</v>
      </c>
      <c r="G705" s="48" t="s">
        <v>15356</v>
      </c>
      <c r="H705" s="34">
        <v>11656</v>
      </c>
      <c r="I705" s="51" t="s">
        <v>15358</v>
      </c>
    </row>
    <row r="706" spans="1:9" ht="30" x14ac:dyDescent="0.25">
      <c r="A706" s="19">
        <v>701</v>
      </c>
      <c r="B706" s="34">
        <v>11665</v>
      </c>
      <c r="C706" s="44" t="s">
        <v>6960</v>
      </c>
      <c r="D706" s="42">
        <v>1</v>
      </c>
      <c r="E706" s="3">
        <v>169.46</v>
      </c>
      <c r="F706" s="7">
        <v>205.04660000000001</v>
      </c>
      <c r="G706" s="48" t="s">
        <v>15356</v>
      </c>
      <c r="H706" s="34">
        <v>11665</v>
      </c>
      <c r="I706" s="51" t="s">
        <v>15358</v>
      </c>
    </row>
    <row r="707" spans="1:9" ht="30" x14ac:dyDescent="0.25">
      <c r="A707" s="19">
        <v>702</v>
      </c>
      <c r="B707" s="34">
        <v>11666</v>
      </c>
      <c r="C707" s="44" t="s">
        <v>6961</v>
      </c>
      <c r="D707" s="42">
        <v>1</v>
      </c>
      <c r="E707" s="3">
        <v>186.95</v>
      </c>
      <c r="F707" s="7">
        <v>226.20949999999999</v>
      </c>
      <c r="G707" s="48" t="s">
        <v>15356</v>
      </c>
      <c r="H707" s="34">
        <v>11666</v>
      </c>
      <c r="I707" s="51" t="s">
        <v>15358</v>
      </c>
    </row>
    <row r="708" spans="1:9" ht="30" x14ac:dyDescent="0.25">
      <c r="A708" s="19">
        <v>703</v>
      </c>
      <c r="B708" s="34">
        <v>11680</v>
      </c>
      <c r="C708" s="44" t="s">
        <v>6962</v>
      </c>
      <c r="D708" s="42">
        <v>1</v>
      </c>
      <c r="E708" s="3">
        <v>201.65</v>
      </c>
      <c r="F708" s="7">
        <v>243.9965</v>
      </c>
      <c r="G708" s="48" t="s">
        <v>15356</v>
      </c>
      <c r="H708" s="34">
        <v>11680</v>
      </c>
      <c r="I708" s="51" t="s">
        <v>15358</v>
      </c>
    </row>
    <row r="709" spans="1:9" ht="30" x14ac:dyDescent="0.25">
      <c r="A709" s="19">
        <v>704</v>
      </c>
      <c r="B709" s="34">
        <v>11681</v>
      </c>
      <c r="C709" s="44" t="s">
        <v>6963</v>
      </c>
      <c r="D709" s="42">
        <v>1</v>
      </c>
      <c r="E709" s="3">
        <v>186.95</v>
      </c>
      <c r="F709" s="7">
        <v>226.20949999999999</v>
      </c>
      <c r="G709" s="48" t="s">
        <v>15356</v>
      </c>
      <c r="H709" s="34">
        <v>11681</v>
      </c>
      <c r="I709" s="51" t="s">
        <v>15358</v>
      </c>
    </row>
    <row r="710" spans="1:9" ht="30" x14ac:dyDescent="0.25">
      <c r="A710" s="19">
        <v>705</v>
      </c>
      <c r="B710" s="34">
        <v>11705</v>
      </c>
      <c r="C710" s="44" t="s">
        <v>6964</v>
      </c>
      <c r="D710" s="42">
        <v>1</v>
      </c>
      <c r="E710" s="3">
        <v>96.05</v>
      </c>
      <c r="F710" s="7">
        <v>116.22049999999999</v>
      </c>
      <c r="G710" s="48" t="s">
        <v>15356</v>
      </c>
      <c r="H710" s="34">
        <v>11705</v>
      </c>
      <c r="I710" s="51" t="s">
        <v>15358</v>
      </c>
    </row>
    <row r="711" spans="1:9" x14ac:dyDescent="0.25">
      <c r="A711" s="19">
        <v>706</v>
      </c>
      <c r="B711" s="34">
        <v>11706</v>
      </c>
      <c r="C711" s="44" t="s">
        <v>6965</v>
      </c>
      <c r="D711" s="42">
        <v>1</v>
      </c>
      <c r="E711" s="3">
        <v>92.49</v>
      </c>
      <c r="F711" s="7">
        <v>111.91289999999999</v>
      </c>
      <c r="G711" s="48" t="s">
        <v>15356</v>
      </c>
      <c r="H711" s="34">
        <v>11706</v>
      </c>
      <c r="I711" s="51" t="s">
        <v>15358</v>
      </c>
    </row>
    <row r="712" spans="1:9" x14ac:dyDescent="0.25">
      <c r="A712" s="19">
        <v>707</v>
      </c>
      <c r="B712" s="34">
        <v>11750</v>
      </c>
      <c r="C712" s="44" t="s">
        <v>6966</v>
      </c>
      <c r="D712" s="42">
        <v>1</v>
      </c>
      <c r="E712" s="3">
        <v>124.51</v>
      </c>
      <c r="F712" s="7">
        <v>150.65710000000001</v>
      </c>
      <c r="G712" s="48" t="s">
        <v>15356</v>
      </c>
      <c r="H712" s="34">
        <v>11750</v>
      </c>
      <c r="I712" s="51" t="s">
        <v>15358</v>
      </c>
    </row>
    <row r="713" spans="1:9" ht="30" x14ac:dyDescent="0.25">
      <c r="A713" s="19">
        <v>708</v>
      </c>
      <c r="B713" s="34">
        <v>11902</v>
      </c>
      <c r="C713" s="44" t="s">
        <v>6967</v>
      </c>
      <c r="D713" s="42">
        <v>1</v>
      </c>
      <c r="E713" s="3">
        <v>72.8</v>
      </c>
      <c r="F713" s="7">
        <v>88.087999999999994</v>
      </c>
      <c r="G713" s="48" t="s">
        <v>15356</v>
      </c>
      <c r="H713" s="34">
        <v>11902</v>
      </c>
      <c r="I713" s="51" t="s">
        <v>15358</v>
      </c>
    </row>
    <row r="714" spans="1:9" x14ac:dyDescent="0.25">
      <c r="A714" s="19">
        <v>709</v>
      </c>
      <c r="B714" s="34">
        <v>40001</v>
      </c>
      <c r="C714" s="44" t="s">
        <v>6968</v>
      </c>
      <c r="D714" s="42">
        <v>1</v>
      </c>
      <c r="E714" s="3">
        <v>22.48</v>
      </c>
      <c r="F714" s="7">
        <v>27.200800000000001</v>
      </c>
      <c r="G714" s="48" t="s">
        <v>15356</v>
      </c>
      <c r="H714" s="34">
        <v>40001</v>
      </c>
      <c r="I714" s="51" t="s">
        <v>15358</v>
      </c>
    </row>
    <row r="715" spans="1:9" x14ac:dyDescent="0.25">
      <c r="A715" s="19">
        <v>710</v>
      </c>
      <c r="B715" s="34">
        <v>40043</v>
      </c>
      <c r="C715" s="44" t="s">
        <v>6969</v>
      </c>
      <c r="D715" s="42">
        <v>25</v>
      </c>
      <c r="E715" s="3">
        <v>551.15</v>
      </c>
      <c r="F715" s="7">
        <v>666.89149999999995</v>
      </c>
      <c r="G715" s="48" t="s">
        <v>15356</v>
      </c>
      <c r="H715" s="34">
        <v>40043</v>
      </c>
      <c r="I715" s="51" t="s">
        <v>15358</v>
      </c>
    </row>
    <row r="716" spans="1:9" ht="30" x14ac:dyDescent="0.25">
      <c r="A716" s="19">
        <v>711</v>
      </c>
      <c r="B716" s="34">
        <v>40083</v>
      </c>
      <c r="C716" s="44" t="s">
        <v>6970</v>
      </c>
      <c r="D716" s="42">
        <v>10</v>
      </c>
      <c r="E716" s="3">
        <v>110.61</v>
      </c>
      <c r="F716" s="7">
        <v>133.8381</v>
      </c>
      <c r="G716" s="48" t="s">
        <v>15356</v>
      </c>
      <c r="H716" s="34">
        <v>40083</v>
      </c>
      <c r="I716" s="51" t="s">
        <v>15358</v>
      </c>
    </row>
    <row r="717" spans="1:9" ht="30" x14ac:dyDescent="0.25">
      <c r="A717" s="19">
        <v>712</v>
      </c>
      <c r="B717" s="34">
        <v>40085</v>
      </c>
      <c r="C717" s="44" t="s">
        <v>6971</v>
      </c>
      <c r="D717" s="42">
        <v>50</v>
      </c>
      <c r="E717" s="3">
        <v>150.15</v>
      </c>
      <c r="F717" s="7">
        <v>181.6815</v>
      </c>
      <c r="G717" s="48" t="s">
        <v>15356</v>
      </c>
      <c r="H717" s="34">
        <v>40085</v>
      </c>
      <c r="I717" s="51" t="s">
        <v>15358</v>
      </c>
    </row>
    <row r="718" spans="1:9" ht="30" x14ac:dyDescent="0.25">
      <c r="A718" s="19">
        <v>713</v>
      </c>
      <c r="B718" s="34">
        <v>40086</v>
      </c>
      <c r="C718" s="44" t="s">
        <v>6972</v>
      </c>
      <c r="D718" s="42">
        <v>50</v>
      </c>
      <c r="E718" s="3">
        <v>184.25</v>
      </c>
      <c r="F718" s="7">
        <v>222.9425</v>
      </c>
      <c r="G718" s="48" t="s">
        <v>15356</v>
      </c>
      <c r="H718" s="34">
        <v>40086</v>
      </c>
      <c r="I718" s="51" t="s">
        <v>15358</v>
      </c>
    </row>
    <row r="719" spans="1:9" ht="45" x14ac:dyDescent="0.25">
      <c r="A719" s="19">
        <v>714</v>
      </c>
      <c r="B719" s="34">
        <v>42592</v>
      </c>
      <c r="C719" s="44" t="s">
        <v>6301</v>
      </c>
      <c r="D719" s="42">
        <v>25</v>
      </c>
      <c r="E719" s="3">
        <v>143.37</v>
      </c>
      <c r="F719" s="7">
        <v>173.4777</v>
      </c>
      <c r="G719" s="48" t="s">
        <v>15356</v>
      </c>
      <c r="H719" s="34">
        <v>42592</v>
      </c>
      <c r="I719" s="51" t="s">
        <v>15358</v>
      </c>
    </row>
    <row r="720" spans="1:9" ht="45" x14ac:dyDescent="0.25">
      <c r="A720" s="19">
        <v>715</v>
      </c>
      <c r="B720" s="34">
        <v>43923</v>
      </c>
      <c r="C720" s="44" t="s">
        <v>6658</v>
      </c>
      <c r="D720" s="42">
        <v>25</v>
      </c>
      <c r="E720" s="3">
        <v>180.78</v>
      </c>
      <c r="F720" s="7">
        <v>218.74379999999999</v>
      </c>
      <c r="G720" s="48" t="s">
        <v>15356</v>
      </c>
      <c r="H720" s="34">
        <v>43923</v>
      </c>
      <c r="I720" s="51" t="s">
        <v>15358</v>
      </c>
    </row>
    <row r="721" spans="1:9" ht="45" x14ac:dyDescent="0.25">
      <c r="A721" s="19">
        <v>716</v>
      </c>
      <c r="B721" s="34">
        <v>72592</v>
      </c>
      <c r="C721" s="44" t="s">
        <v>6973</v>
      </c>
      <c r="D721" s="42">
        <v>25</v>
      </c>
      <c r="E721" s="3">
        <v>178.5</v>
      </c>
      <c r="F721" s="7">
        <v>215.98499999999999</v>
      </c>
      <c r="G721" s="48" t="s">
        <v>15356</v>
      </c>
      <c r="H721" s="34">
        <v>72592</v>
      </c>
      <c r="I721" s="51" t="s">
        <v>15358</v>
      </c>
    </row>
    <row r="722" spans="1:9" ht="45" x14ac:dyDescent="0.25">
      <c r="A722" s="19">
        <v>717</v>
      </c>
      <c r="B722" s="34">
        <v>92592</v>
      </c>
      <c r="C722" s="44" t="s">
        <v>6974</v>
      </c>
      <c r="D722" s="42">
        <v>25</v>
      </c>
      <c r="E722" s="3">
        <v>141.83000000000001</v>
      </c>
      <c r="F722" s="7">
        <v>171.61430000000001</v>
      </c>
      <c r="G722" s="48" t="s">
        <v>15356</v>
      </c>
      <c r="H722" s="34">
        <v>92592</v>
      </c>
      <c r="I722" s="51" t="s">
        <v>15358</v>
      </c>
    </row>
    <row r="723" spans="1:9" ht="45" x14ac:dyDescent="0.25">
      <c r="A723" s="19">
        <v>718</v>
      </c>
      <c r="B723" s="34">
        <v>92593</v>
      </c>
      <c r="C723" s="44" t="s">
        <v>6975</v>
      </c>
      <c r="D723" s="42">
        <v>25</v>
      </c>
      <c r="E723" s="3">
        <v>191.66</v>
      </c>
      <c r="F723" s="7">
        <v>231.90859999999998</v>
      </c>
      <c r="G723" s="48" t="s">
        <v>15356</v>
      </c>
      <c r="H723" s="34">
        <v>92593</v>
      </c>
      <c r="I723" s="51" t="s">
        <v>15358</v>
      </c>
    </row>
    <row r="724" spans="1:9" ht="45" x14ac:dyDescent="0.25">
      <c r="A724" s="19">
        <v>719</v>
      </c>
      <c r="B724" s="34">
        <v>93923</v>
      </c>
      <c r="C724" s="44" t="s">
        <v>6658</v>
      </c>
      <c r="D724" s="42">
        <v>25</v>
      </c>
      <c r="E724" s="3">
        <v>178.86</v>
      </c>
      <c r="F724" s="7">
        <v>216.42060000000001</v>
      </c>
      <c r="G724" s="48" t="s">
        <v>15356</v>
      </c>
      <c r="H724" s="34">
        <v>93923</v>
      </c>
      <c r="I724" s="51" t="s">
        <v>15358</v>
      </c>
    </row>
    <row r="725" spans="1:9" ht="45" x14ac:dyDescent="0.25">
      <c r="A725" s="19">
        <v>720</v>
      </c>
      <c r="B725" s="34">
        <v>94611</v>
      </c>
      <c r="C725" s="44" t="s">
        <v>6976</v>
      </c>
      <c r="D725" s="42">
        <v>25</v>
      </c>
      <c r="E725" s="3">
        <v>256.77</v>
      </c>
      <c r="F725" s="7">
        <v>310.69169999999997</v>
      </c>
      <c r="G725" s="48" t="s">
        <v>15356</v>
      </c>
      <c r="H725" s="34">
        <v>94611</v>
      </c>
      <c r="I725" s="51" t="s">
        <v>15358</v>
      </c>
    </row>
    <row r="726" spans="1:9" ht="45" x14ac:dyDescent="0.25">
      <c r="A726" s="19">
        <v>721</v>
      </c>
      <c r="B726" s="34">
        <v>94621</v>
      </c>
      <c r="C726" s="44" t="s">
        <v>6977</v>
      </c>
      <c r="D726" s="42">
        <v>25</v>
      </c>
      <c r="E726" s="3">
        <v>256.77</v>
      </c>
      <c r="F726" s="7">
        <v>310.69169999999997</v>
      </c>
      <c r="G726" s="48" t="s">
        <v>15356</v>
      </c>
      <c r="H726" s="34">
        <v>94621</v>
      </c>
      <c r="I726" s="51" t="s">
        <v>15358</v>
      </c>
    </row>
    <row r="727" spans="1:9" x14ac:dyDescent="0.25">
      <c r="A727" s="19">
        <v>722</v>
      </c>
      <c r="B727" s="34">
        <v>400649</v>
      </c>
      <c r="C727" s="44" t="s">
        <v>6978</v>
      </c>
      <c r="D727" s="42">
        <v>1</v>
      </c>
      <c r="E727" s="3">
        <v>2364.2600000000002</v>
      </c>
      <c r="F727" s="7">
        <v>2860.7546000000002</v>
      </c>
      <c r="G727" s="48" t="s">
        <v>15356</v>
      </c>
      <c r="H727" s="34">
        <v>400649</v>
      </c>
      <c r="I727" s="51" t="s">
        <v>15358</v>
      </c>
    </row>
    <row r="728" spans="1:9" x14ac:dyDescent="0.25">
      <c r="A728" s="19">
        <v>723</v>
      </c>
      <c r="B728" s="34">
        <v>401392</v>
      </c>
      <c r="C728" s="44" t="s">
        <v>6979</v>
      </c>
      <c r="D728" s="42">
        <v>1</v>
      </c>
      <c r="E728" s="3">
        <v>159.44</v>
      </c>
      <c r="F728" s="7">
        <v>192.92239999999998</v>
      </c>
      <c r="G728" s="48" t="s">
        <v>15356</v>
      </c>
      <c r="H728" s="34">
        <v>401392</v>
      </c>
      <c r="I728" s="51" t="s">
        <v>15358</v>
      </c>
    </row>
    <row r="729" spans="1:9" x14ac:dyDescent="0.25">
      <c r="A729" s="19">
        <v>724</v>
      </c>
      <c r="B729" s="34">
        <v>401577</v>
      </c>
      <c r="C729" s="44" t="s">
        <v>6980</v>
      </c>
      <c r="D729" s="42">
        <v>1</v>
      </c>
      <c r="E729" s="3">
        <v>457.13</v>
      </c>
      <c r="F729" s="7">
        <v>553.12729999999999</v>
      </c>
      <c r="G729" s="48" t="s">
        <v>15356</v>
      </c>
      <c r="H729" s="34">
        <v>401577</v>
      </c>
      <c r="I729" s="51" t="s">
        <v>15358</v>
      </c>
    </row>
    <row r="730" spans="1:9" x14ac:dyDescent="0.25">
      <c r="A730" s="19">
        <v>725</v>
      </c>
      <c r="B730" s="34">
        <v>401654</v>
      </c>
      <c r="C730" s="44" t="s">
        <v>6981</v>
      </c>
      <c r="D730" s="42">
        <v>1</v>
      </c>
      <c r="E730" s="3">
        <v>163.08000000000001</v>
      </c>
      <c r="F730" s="7">
        <v>197.32680000000002</v>
      </c>
      <c r="G730" s="48" t="s">
        <v>15356</v>
      </c>
      <c r="H730" s="34">
        <v>401654</v>
      </c>
      <c r="I730" s="51" t="s">
        <v>15358</v>
      </c>
    </row>
    <row r="731" spans="1:9" x14ac:dyDescent="0.25">
      <c r="A731" s="19">
        <v>726</v>
      </c>
      <c r="B731" s="34">
        <v>401661</v>
      </c>
      <c r="C731" s="44" t="s">
        <v>6982</v>
      </c>
      <c r="D731" s="42">
        <v>1</v>
      </c>
      <c r="E731" s="3">
        <v>848.16</v>
      </c>
      <c r="F731" s="7">
        <v>1026.2736</v>
      </c>
      <c r="G731" s="48" t="s">
        <v>15356</v>
      </c>
      <c r="H731" s="34">
        <v>401661</v>
      </c>
      <c r="I731" s="51" t="s">
        <v>15358</v>
      </c>
    </row>
    <row r="732" spans="1:9" x14ac:dyDescent="0.25">
      <c r="A732" s="19">
        <v>727</v>
      </c>
      <c r="B732" s="34">
        <v>401750</v>
      </c>
      <c r="C732" s="44" t="s">
        <v>6983</v>
      </c>
      <c r="D732" s="42">
        <v>1</v>
      </c>
      <c r="E732" s="3">
        <v>197.64</v>
      </c>
      <c r="F732" s="7">
        <v>239.14439999999999</v>
      </c>
      <c r="G732" s="48" t="s">
        <v>15356</v>
      </c>
      <c r="H732" s="34">
        <v>401750</v>
      </c>
      <c r="I732" s="51" t="s">
        <v>15358</v>
      </c>
    </row>
    <row r="733" spans="1:9" x14ac:dyDescent="0.25">
      <c r="A733" s="19">
        <v>728</v>
      </c>
      <c r="B733" s="34">
        <v>401901</v>
      </c>
      <c r="C733" s="44" t="s">
        <v>6984</v>
      </c>
      <c r="D733" s="42">
        <v>1</v>
      </c>
      <c r="E733" s="3">
        <v>964.4</v>
      </c>
      <c r="F733" s="7">
        <v>1166.924</v>
      </c>
      <c r="G733" s="48" t="s">
        <v>15356</v>
      </c>
      <c r="H733" s="34">
        <v>401901</v>
      </c>
      <c r="I733" s="51" t="s">
        <v>15358</v>
      </c>
    </row>
    <row r="734" spans="1:9" ht="30" x14ac:dyDescent="0.25">
      <c r="A734" s="19">
        <v>729</v>
      </c>
      <c r="B734" s="34">
        <v>402576</v>
      </c>
      <c r="C734" s="44" t="s">
        <v>6985</v>
      </c>
      <c r="D734" s="42">
        <v>1</v>
      </c>
      <c r="E734" s="3">
        <v>520.37</v>
      </c>
      <c r="F734" s="7">
        <v>629.64769999999999</v>
      </c>
      <c r="G734" s="48" t="s">
        <v>15356</v>
      </c>
      <c r="H734" s="34">
        <v>402576</v>
      </c>
      <c r="I734" s="51" t="s">
        <v>15358</v>
      </c>
    </row>
    <row r="735" spans="1:9" x14ac:dyDescent="0.25">
      <c r="A735" s="19">
        <v>730</v>
      </c>
      <c r="B735" s="34">
        <v>402577</v>
      </c>
      <c r="C735" s="44" t="s">
        <v>6986</v>
      </c>
      <c r="D735" s="42">
        <v>1</v>
      </c>
      <c r="E735" s="3">
        <v>538.64</v>
      </c>
      <c r="F735" s="7">
        <v>651.75439999999992</v>
      </c>
      <c r="G735" s="48" t="s">
        <v>15356</v>
      </c>
      <c r="H735" s="34">
        <v>402577</v>
      </c>
      <c r="I735" s="51" t="s">
        <v>15358</v>
      </c>
    </row>
    <row r="736" spans="1:9" x14ac:dyDescent="0.25">
      <c r="A736" s="19">
        <v>731</v>
      </c>
      <c r="B736" s="34">
        <v>402614</v>
      </c>
      <c r="C736" s="44" t="s">
        <v>6987</v>
      </c>
      <c r="D736" s="42">
        <v>1</v>
      </c>
      <c r="E736" s="3">
        <v>2364.2600000000002</v>
      </c>
      <c r="F736" s="7">
        <v>2860.7546000000002</v>
      </c>
      <c r="G736" s="48" t="s">
        <v>15356</v>
      </c>
      <c r="H736" s="34">
        <v>402614</v>
      </c>
      <c r="I736" s="51" t="s">
        <v>15358</v>
      </c>
    </row>
    <row r="737" spans="1:9" x14ac:dyDescent="0.25">
      <c r="A737" s="19">
        <v>732</v>
      </c>
      <c r="B737" s="34">
        <v>402645</v>
      </c>
      <c r="C737" s="44" t="s">
        <v>6988</v>
      </c>
      <c r="D737" s="42">
        <v>1</v>
      </c>
      <c r="E737" s="3">
        <v>2313</v>
      </c>
      <c r="F737" s="7">
        <v>2798.73</v>
      </c>
      <c r="G737" s="48" t="s">
        <v>15356</v>
      </c>
      <c r="H737" s="34">
        <v>402645</v>
      </c>
      <c r="I737" s="51" t="s">
        <v>15358</v>
      </c>
    </row>
    <row r="738" spans="1:9" x14ac:dyDescent="0.25">
      <c r="A738" s="19">
        <v>733</v>
      </c>
      <c r="B738" s="34">
        <v>402648</v>
      </c>
      <c r="C738" s="44" t="s">
        <v>6989</v>
      </c>
      <c r="D738" s="42">
        <v>1</v>
      </c>
      <c r="E738" s="3">
        <v>348.17</v>
      </c>
      <c r="F738" s="7">
        <v>421.28570000000002</v>
      </c>
      <c r="G738" s="48" t="s">
        <v>15356</v>
      </c>
      <c r="H738" s="34">
        <v>402648</v>
      </c>
      <c r="I738" s="51" t="s">
        <v>15358</v>
      </c>
    </row>
    <row r="739" spans="1:9" x14ac:dyDescent="0.25">
      <c r="A739" s="19">
        <v>734</v>
      </c>
      <c r="B739" s="34">
        <v>430015</v>
      </c>
      <c r="C739" s="44" t="s">
        <v>6990</v>
      </c>
      <c r="D739" s="42">
        <v>1</v>
      </c>
      <c r="E739" s="3">
        <v>14.53</v>
      </c>
      <c r="F739" s="7">
        <v>17.581299999999999</v>
      </c>
      <c r="G739" s="48" t="s">
        <v>15356</v>
      </c>
      <c r="H739" s="34">
        <v>430015</v>
      </c>
      <c r="I739" s="51" t="s">
        <v>15358</v>
      </c>
    </row>
    <row r="740" spans="1:9" x14ac:dyDescent="0.25">
      <c r="A740" s="19">
        <v>735</v>
      </c>
      <c r="B740" s="34">
        <v>430049</v>
      </c>
      <c r="C740" s="44" t="s">
        <v>6991</v>
      </c>
      <c r="D740" s="42">
        <v>1</v>
      </c>
      <c r="E740" s="3">
        <v>8.6199999999999992</v>
      </c>
      <c r="F740" s="7">
        <v>10.430199999999999</v>
      </c>
      <c r="G740" s="48" t="s">
        <v>15356</v>
      </c>
      <c r="H740" s="34">
        <v>430049</v>
      </c>
      <c r="I740" s="51" t="s">
        <v>15358</v>
      </c>
    </row>
    <row r="741" spans="1:9" x14ac:dyDescent="0.25">
      <c r="A741" s="19">
        <v>736</v>
      </c>
      <c r="B741" s="34">
        <v>430052</v>
      </c>
      <c r="C741" s="44" t="s">
        <v>6992</v>
      </c>
      <c r="D741" s="42">
        <v>50</v>
      </c>
      <c r="E741" s="3">
        <v>15.11</v>
      </c>
      <c r="F741" s="7">
        <v>18.283099999999997</v>
      </c>
      <c r="G741" s="48" t="s">
        <v>15356</v>
      </c>
      <c r="H741" s="34">
        <v>430052</v>
      </c>
      <c r="I741" s="51" t="s">
        <v>15358</v>
      </c>
    </row>
    <row r="742" spans="1:9" x14ac:dyDescent="0.25">
      <c r="A742" s="19">
        <v>737</v>
      </c>
      <c r="B742" s="34">
        <v>430053</v>
      </c>
      <c r="C742" s="44" t="s">
        <v>6993</v>
      </c>
      <c r="D742" s="42">
        <v>50</v>
      </c>
      <c r="E742" s="3">
        <v>15.26</v>
      </c>
      <c r="F742" s="7">
        <v>18.464600000000001</v>
      </c>
      <c r="G742" s="48" t="s">
        <v>15356</v>
      </c>
      <c r="H742" s="34">
        <v>430053</v>
      </c>
      <c r="I742" s="51" t="s">
        <v>15358</v>
      </c>
    </row>
    <row r="743" spans="1:9" x14ac:dyDescent="0.25">
      <c r="A743" s="19">
        <v>738</v>
      </c>
      <c r="B743" s="34">
        <v>430055</v>
      </c>
      <c r="C743" s="44" t="s">
        <v>6994</v>
      </c>
      <c r="D743" s="42">
        <v>50</v>
      </c>
      <c r="E743" s="3">
        <v>15.75</v>
      </c>
      <c r="F743" s="7">
        <v>19.057500000000001</v>
      </c>
      <c r="G743" s="48" t="s">
        <v>15356</v>
      </c>
      <c r="H743" s="34">
        <v>430055</v>
      </c>
      <c r="I743" s="51" t="s">
        <v>15358</v>
      </c>
    </row>
    <row r="744" spans="1:9" x14ac:dyDescent="0.25">
      <c r="A744" s="19">
        <v>739</v>
      </c>
      <c r="B744" s="34">
        <v>430157</v>
      </c>
      <c r="C744" s="44" t="s">
        <v>6995</v>
      </c>
      <c r="D744" s="42">
        <v>25</v>
      </c>
      <c r="E744" s="3">
        <v>14.13</v>
      </c>
      <c r="F744" s="7">
        <v>17.097300000000001</v>
      </c>
      <c r="G744" s="48" t="s">
        <v>15356</v>
      </c>
      <c r="H744" s="34">
        <v>430157</v>
      </c>
      <c r="I744" s="51" t="s">
        <v>15358</v>
      </c>
    </row>
    <row r="745" spans="1:9" x14ac:dyDescent="0.25">
      <c r="A745" s="19">
        <v>740</v>
      </c>
      <c r="B745" s="34">
        <v>430165</v>
      </c>
      <c r="C745" s="44" t="s">
        <v>6996</v>
      </c>
      <c r="D745" s="42">
        <v>20</v>
      </c>
      <c r="E745" s="3">
        <v>8.5299999999999994</v>
      </c>
      <c r="F745" s="7">
        <v>10.321299999999999</v>
      </c>
      <c r="G745" s="48" t="s">
        <v>15356</v>
      </c>
      <c r="H745" s="34">
        <v>430165</v>
      </c>
      <c r="I745" s="51" t="s">
        <v>15358</v>
      </c>
    </row>
    <row r="746" spans="1:9" x14ac:dyDescent="0.25">
      <c r="A746" s="19">
        <v>741</v>
      </c>
      <c r="B746" s="34">
        <v>430166</v>
      </c>
      <c r="C746" s="44" t="s">
        <v>6997</v>
      </c>
      <c r="D746" s="42">
        <v>20</v>
      </c>
      <c r="E746" s="3">
        <v>9.33</v>
      </c>
      <c r="F746" s="7">
        <v>11.289299999999999</v>
      </c>
      <c r="G746" s="48" t="s">
        <v>15356</v>
      </c>
      <c r="H746" s="34">
        <v>430166</v>
      </c>
      <c r="I746" s="51" t="s">
        <v>15358</v>
      </c>
    </row>
    <row r="747" spans="1:9" x14ac:dyDescent="0.25">
      <c r="A747" s="19">
        <v>742</v>
      </c>
      <c r="B747" s="34">
        <v>430167</v>
      </c>
      <c r="C747" s="44" t="s">
        <v>6998</v>
      </c>
      <c r="D747" s="42">
        <v>20</v>
      </c>
      <c r="E747" s="3">
        <v>13.97</v>
      </c>
      <c r="F747" s="7">
        <v>16.903700000000001</v>
      </c>
      <c r="G747" s="48" t="s">
        <v>15356</v>
      </c>
      <c r="H747" s="34">
        <v>430167</v>
      </c>
      <c r="I747" s="51" t="s">
        <v>15358</v>
      </c>
    </row>
    <row r="748" spans="1:9" x14ac:dyDescent="0.25">
      <c r="A748" s="19">
        <v>743</v>
      </c>
      <c r="B748" s="34">
        <v>430168</v>
      </c>
      <c r="C748" s="44" t="s">
        <v>6999</v>
      </c>
      <c r="D748" s="42">
        <v>20</v>
      </c>
      <c r="E748" s="3">
        <v>20</v>
      </c>
      <c r="F748" s="7">
        <v>24.2</v>
      </c>
      <c r="G748" s="48" t="s">
        <v>15356</v>
      </c>
      <c r="H748" s="34">
        <v>430168</v>
      </c>
      <c r="I748" s="51" t="s">
        <v>15358</v>
      </c>
    </row>
    <row r="749" spans="1:9" x14ac:dyDescent="0.25">
      <c r="A749" s="19">
        <v>744</v>
      </c>
      <c r="B749" s="34">
        <v>430172</v>
      </c>
      <c r="C749" s="44" t="s">
        <v>7000</v>
      </c>
      <c r="D749" s="42">
        <v>50</v>
      </c>
      <c r="E749" s="3">
        <v>33.130000000000003</v>
      </c>
      <c r="F749" s="7">
        <v>40.087299999999999</v>
      </c>
      <c r="G749" s="48" t="s">
        <v>15356</v>
      </c>
      <c r="H749" s="34">
        <v>430172</v>
      </c>
      <c r="I749" s="51" t="s">
        <v>15358</v>
      </c>
    </row>
    <row r="750" spans="1:9" x14ac:dyDescent="0.25">
      <c r="A750" s="19">
        <v>745</v>
      </c>
      <c r="B750" s="34">
        <v>430179</v>
      </c>
      <c r="C750" s="44" t="s">
        <v>7001</v>
      </c>
      <c r="D750" s="42">
        <v>1</v>
      </c>
      <c r="E750" s="3">
        <v>2.63</v>
      </c>
      <c r="F750" s="7">
        <v>3.1822999999999997</v>
      </c>
      <c r="G750" s="48" t="s">
        <v>15356</v>
      </c>
      <c r="H750" s="34">
        <v>430179</v>
      </c>
      <c r="I750" s="51" t="s">
        <v>15358</v>
      </c>
    </row>
    <row r="751" spans="1:9" x14ac:dyDescent="0.25">
      <c r="A751" s="19">
        <v>746</v>
      </c>
      <c r="B751" s="34">
        <v>430180</v>
      </c>
      <c r="C751" s="44" t="s">
        <v>7002</v>
      </c>
      <c r="D751" s="42">
        <v>20</v>
      </c>
      <c r="E751" s="3">
        <v>25.78</v>
      </c>
      <c r="F751" s="7">
        <v>31.1938</v>
      </c>
      <c r="G751" s="48" t="s">
        <v>15356</v>
      </c>
      <c r="H751" s="34">
        <v>430180</v>
      </c>
      <c r="I751" s="51" t="s">
        <v>15358</v>
      </c>
    </row>
    <row r="752" spans="1:9" x14ac:dyDescent="0.25">
      <c r="A752" s="19">
        <v>747</v>
      </c>
      <c r="B752" s="34">
        <v>430181</v>
      </c>
      <c r="C752" s="44" t="s">
        <v>7003</v>
      </c>
      <c r="D752" s="42">
        <v>20</v>
      </c>
      <c r="E752" s="3">
        <v>8.2799999999999994</v>
      </c>
      <c r="F752" s="7">
        <v>10.018799999999999</v>
      </c>
      <c r="G752" s="48" t="s">
        <v>15356</v>
      </c>
      <c r="H752" s="34">
        <v>430181</v>
      </c>
      <c r="I752" s="51" t="s">
        <v>15358</v>
      </c>
    </row>
    <row r="753" spans="1:9" x14ac:dyDescent="0.25">
      <c r="A753" s="19">
        <v>748</v>
      </c>
      <c r="B753" s="34">
        <v>430182</v>
      </c>
      <c r="C753" s="44" t="s">
        <v>7004</v>
      </c>
      <c r="D753" s="42">
        <v>1</v>
      </c>
      <c r="E753" s="3">
        <v>4.76</v>
      </c>
      <c r="F753" s="7">
        <v>5.7595999999999998</v>
      </c>
      <c r="G753" s="48" t="s">
        <v>15356</v>
      </c>
      <c r="H753" s="34">
        <v>430182</v>
      </c>
      <c r="I753" s="51" t="s">
        <v>15358</v>
      </c>
    </row>
    <row r="754" spans="1:9" x14ac:dyDescent="0.25">
      <c r="A754" s="19">
        <v>749</v>
      </c>
      <c r="B754" s="34">
        <v>430183</v>
      </c>
      <c r="C754" s="44" t="s">
        <v>7005</v>
      </c>
      <c r="D754" s="42">
        <v>1</v>
      </c>
      <c r="E754" s="3">
        <v>7.85</v>
      </c>
      <c r="F754" s="7">
        <v>9.4984999999999999</v>
      </c>
      <c r="G754" s="48" t="s">
        <v>15356</v>
      </c>
      <c r="H754" s="34">
        <v>430183</v>
      </c>
      <c r="I754" s="51" t="s">
        <v>15358</v>
      </c>
    </row>
    <row r="755" spans="1:9" x14ac:dyDescent="0.25">
      <c r="A755" s="19">
        <v>750</v>
      </c>
      <c r="B755" s="34">
        <v>430186</v>
      </c>
      <c r="C755" s="44" t="s">
        <v>7006</v>
      </c>
      <c r="D755" s="42">
        <v>1</v>
      </c>
      <c r="E755" s="3">
        <v>19.68</v>
      </c>
      <c r="F755" s="7">
        <v>23.812799999999999</v>
      </c>
      <c r="G755" s="48" t="s">
        <v>15356</v>
      </c>
      <c r="H755" s="34">
        <v>430186</v>
      </c>
      <c r="I755" s="51" t="s">
        <v>15358</v>
      </c>
    </row>
    <row r="756" spans="1:9" x14ac:dyDescent="0.25">
      <c r="A756" s="19">
        <v>751</v>
      </c>
      <c r="B756" s="34">
        <v>430195</v>
      </c>
      <c r="C756" s="44" t="s">
        <v>7007</v>
      </c>
      <c r="D756" s="42">
        <v>2</v>
      </c>
      <c r="E756" s="3">
        <v>20.329999999999998</v>
      </c>
      <c r="F756" s="7">
        <v>24.599299999999996</v>
      </c>
      <c r="G756" s="48" t="s">
        <v>15356</v>
      </c>
      <c r="H756" s="34">
        <v>430195</v>
      </c>
      <c r="I756" s="51" t="s">
        <v>15358</v>
      </c>
    </row>
    <row r="757" spans="1:9" x14ac:dyDescent="0.25">
      <c r="A757" s="19">
        <v>752</v>
      </c>
      <c r="B757" s="34">
        <v>430196</v>
      </c>
      <c r="C757" s="44" t="s">
        <v>7008</v>
      </c>
      <c r="D757" s="42">
        <v>20</v>
      </c>
      <c r="E757" s="3">
        <v>10.38</v>
      </c>
      <c r="F757" s="7">
        <v>12.559800000000001</v>
      </c>
      <c r="G757" s="48" t="s">
        <v>15356</v>
      </c>
      <c r="H757" s="34">
        <v>430196</v>
      </c>
      <c r="I757" s="51" t="s">
        <v>15358</v>
      </c>
    </row>
    <row r="758" spans="1:9" x14ac:dyDescent="0.25">
      <c r="A758" s="19">
        <v>753</v>
      </c>
      <c r="B758" s="34">
        <v>430236</v>
      </c>
      <c r="C758" s="44" t="s">
        <v>7009</v>
      </c>
      <c r="D758" s="42">
        <v>1</v>
      </c>
      <c r="E758" s="3">
        <v>12.74</v>
      </c>
      <c r="F758" s="7">
        <v>15.4154</v>
      </c>
      <c r="G758" s="48" t="s">
        <v>15356</v>
      </c>
      <c r="H758" s="34">
        <v>430236</v>
      </c>
      <c r="I758" s="51" t="s">
        <v>15358</v>
      </c>
    </row>
    <row r="759" spans="1:9" x14ac:dyDescent="0.25">
      <c r="A759" s="19">
        <v>754</v>
      </c>
      <c r="B759" s="34">
        <v>430281</v>
      </c>
      <c r="C759" s="44" t="s">
        <v>7010</v>
      </c>
      <c r="D759" s="42">
        <v>2</v>
      </c>
      <c r="E759" s="3">
        <v>6.95</v>
      </c>
      <c r="F759" s="7">
        <v>8.4094999999999995</v>
      </c>
      <c r="G759" s="48" t="s">
        <v>15356</v>
      </c>
      <c r="H759" s="34">
        <v>430281</v>
      </c>
      <c r="I759" s="51" t="s">
        <v>15358</v>
      </c>
    </row>
    <row r="760" spans="1:9" x14ac:dyDescent="0.25">
      <c r="A760" s="19">
        <v>755</v>
      </c>
      <c r="B760" s="34">
        <v>430282</v>
      </c>
      <c r="C760" s="44" t="s">
        <v>7011</v>
      </c>
      <c r="D760" s="42">
        <v>2</v>
      </c>
      <c r="E760" s="3">
        <v>9.5500000000000007</v>
      </c>
      <c r="F760" s="7">
        <v>11.5555</v>
      </c>
      <c r="G760" s="48" t="s">
        <v>15356</v>
      </c>
      <c r="H760" s="34">
        <v>430282</v>
      </c>
      <c r="I760" s="51" t="s">
        <v>15358</v>
      </c>
    </row>
    <row r="761" spans="1:9" x14ac:dyDescent="0.25">
      <c r="A761" s="19">
        <v>756</v>
      </c>
      <c r="B761" s="34">
        <v>430290</v>
      </c>
      <c r="C761" s="44" t="s">
        <v>7012</v>
      </c>
      <c r="D761" s="42">
        <v>25</v>
      </c>
      <c r="E761" s="3">
        <v>8.61</v>
      </c>
      <c r="F761" s="7">
        <v>10.418099999999999</v>
      </c>
      <c r="G761" s="48" t="s">
        <v>15356</v>
      </c>
      <c r="H761" s="34">
        <v>430290</v>
      </c>
      <c r="I761" s="51" t="s">
        <v>15358</v>
      </c>
    </row>
    <row r="762" spans="1:9" x14ac:dyDescent="0.25">
      <c r="A762" s="19">
        <v>757</v>
      </c>
      <c r="B762" s="34">
        <v>430291</v>
      </c>
      <c r="C762" s="44" t="s">
        <v>7013</v>
      </c>
      <c r="D762" s="42">
        <v>25</v>
      </c>
      <c r="E762" s="3">
        <v>7.7</v>
      </c>
      <c r="F762" s="7">
        <v>9.3170000000000002</v>
      </c>
      <c r="G762" s="48" t="s">
        <v>15356</v>
      </c>
      <c r="H762" s="34">
        <v>430291</v>
      </c>
      <c r="I762" s="51" t="s">
        <v>15358</v>
      </c>
    </row>
    <row r="763" spans="1:9" x14ac:dyDescent="0.25">
      <c r="A763" s="19">
        <v>758</v>
      </c>
      <c r="B763" s="34">
        <v>430293</v>
      </c>
      <c r="C763" s="44" t="s">
        <v>7014</v>
      </c>
      <c r="D763" s="42">
        <v>10</v>
      </c>
      <c r="E763" s="3">
        <v>7.1</v>
      </c>
      <c r="F763" s="7">
        <v>8.5909999999999993</v>
      </c>
      <c r="G763" s="48" t="s">
        <v>15356</v>
      </c>
      <c r="H763" s="34">
        <v>430293</v>
      </c>
      <c r="I763" s="51" t="s">
        <v>15358</v>
      </c>
    </row>
    <row r="764" spans="1:9" x14ac:dyDescent="0.25">
      <c r="A764" s="19">
        <v>759</v>
      </c>
      <c r="B764" s="34">
        <v>430304</v>
      </c>
      <c r="C764" s="44" t="s">
        <v>7015</v>
      </c>
      <c r="D764" s="42">
        <v>25</v>
      </c>
      <c r="E764" s="3">
        <v>12.42</v>
      </c>
      <c r="F764" s="7">
        <v>15.0282</v>
      </c>
      <c r="G764" s="48" t="s">
        <v>15356</v>
      </c>
      <c r="H764" s="34">
        <v>430304</v>
      </c>
      <c r="I764" s="51" t="s">
        <v>15358</v>
      </c>
    </row>
    <row r="765" spans="1:9" x14ac:dyDescent="0.25">
      <c r="A765" s="19">
        <v>760</v>
      </c>
      <c r="B765" s="34">
        <v>430314</v>
      </c>
      <c r="C765" s="44" t="s">
        <v>7016</v>
      </c>
      <c r="D765" s="42">
        <v>1</v>
      </c>
      <c r="E765" s="3">
        <v>6.79</v>
      </c>
      <c r="F765" s="7">
        <v>8.2158999999999995</v>
      </c>
      <c r="G765" s="48" t="s">
        <v>15356</v>
      </c>
      <c r="H765" s="34">
        <v>430314</v>
      </c>
      <c r="I765" s="51" t="s">
        <v>15358</v>
      </c>
    </row>
    <row r="766" spans="1:9" x14ac:dyDescent="0.25">
      <c r="A766" s="19">
        <v>761</v>
      </c>
      <c r="B766" s="34">
        <v>430320</v>
      </c>
      <c r="C766" s="44" t="s">
        <v>7017</v>
      </c>
      <c r="D766" s="42">
        <v>1</v>
      </c>
      <c r="E766" s="3">
        <v>6.79</v>
      </c>
      <c r="F766" s="7">
        <v>8.2158999999999995</v>
      </c>
      <c r="G766" s="48" t="s">
        <v>15356</v>
      </c>
      <c r="H766" s="34">
        <v>430320</v>
      </c>
      <c r="I766" s="51" t="s">
        <v>15358</v>
      </c>
    </row>
    <row r="767" spans="1:9" x14ac:dyDescent="0.25">
      <c r="A767" s="19">
        <v>762</v>
      </c>
      <c r="B767" s="34">
        <v>430372</v>
      </c>
      <c r="C767" s="44" t="s">
        <v>7018</v>
      </c>
      <c r="D767" s="42">
        <v>20</v>
      </c>
      <c r="E767" s="3">
        <v>20</v>
      </c>
      <c r="F767" s="7">
        <v>24.2</v>
      </c>
      <c r="G767" s="48" t="s">
        <v>15356</v>
      </c>
      <c r="H767" s="34">
        <v>430372</v>
      </c>
      <c r="I767" s="51" t="s">
        <v>15358</v>
      </c>
    </row>
    <row r="768" spans="1:9" x14ac:dyDescent="0.25">
      <c r="A768" s="19">
        <v>763</v>
      </c>
      <c r="B768" s="34">
        <v>430421</v>
      </c>
      <c r="C768" s="44" t="s">
        <v>7019</v>
      </c>
      <c r="D768" s="42">
        <v>1</v>
      </c>
      <c r="E768" s="3">
        <v>6.63</v>
      </c>
      <c r="F768" s="7">
        <v>8.0222999999999995</v>
      </c>
      <c r="G768" s="48" t="s">
        <v>15356</v>
      </c>
      <c r="H768" s="34">
        <v>430421</v>
      </c>
      <c r="I768" s="51" t="s">
        <v>15358</v>
      </c>
    </row>
    <row r="769" spans="1:9" x14ac:dyDescent="0.25">
      <c r="A769" s="19">
        <v>764</v>
      </c>
      <c r="B769" s="34">
        <v>430422</v>
      </c>
      <c r="C769" s="44" t="s">
        <v>7020</v>
      </c>
      <c r="D769" s="42">
        <v>1</v>
      </c>
      <c r="E769" s="3">
        <v>11.07</v>
      </c>
      <c r="F769" s="7">
        <v>13.3947</v>
      </c>
      <c r="G769" s="48" t="s">
        <v>15356</v>
      </c>
      <c r="H769" s="34">
        <v>430422</v>
      </c>
      <c r="I769" s="51" t="s">
        <v>15358</v>
      </c>
    </row>
    <row r="770" spans="1:9" x14ac:dyDescent="0.25">
      <c r="A770" s="19">
        <v>765</v>
      </c>
      <c r="B770" s="34">
        <v>430487</v>
      </c>
      <c r="C770" s="44" t="s">
        <v>7021</v>
      </c>
      <c r="D770" s="42">
        <v>50</v>
      </c>
      <c r="E770" s="3">
        <v>25.7</v>
      </c>
      <c r="F770" s="7">
        <v>31.096999999999998</v>
      </c>
      <c r="G770" s="48" t="s">
        <v>15356</v>
      </c>
      <c r="H770" s="34">
        <v>430487</v>
      </c>
      <c r="I770" s="51" t="s">
        <v>15358</v>
      </c>
    </row>
    <row r="771" spans="1:9" x14ac:dyDescent="0.25">
      <c r="A771" s="19">
        <v>766</v>
      </c>
      <c r="B771" s="34">
        <v>430488</v>
      </c>
      <c r="C771" s="44" t="s">
        <v>7022</v>
      </c>
      <c r="D771" s="42">
        <v>50</v>
      </c>
      <c r="E771" s="3">
        <v>25.7</v>
      </c>
      <c r="F771" s="7">
        <v>31.096999999999998</v>
      </c>
      <c r="G771" s="48" t="s">
        <v>15356</v>
      </c>
      <c r="H771" s="34">
        <v>430488</v>
      </c>
      <c r="I771" s="51" t="s">
        <v>15358</v>
      </c>
    </row>
    <row r="772" spans="1:9" x14ac:dyDescent="0.25">
      <c r="A772" s="19">
        <v>767</v>
      </c>
      <c r="B772" s="34">
        <v>430489</v>
      </c>
      <c r="C772" s="44" t="s">
        <v>7023</v>
      </c>
      <c r="D772" s="42">
        <v>50</v>
      </c>
      <c r="E772" s="3">
        <v>25.7</v>
      </c>
      <c r="F772" s="7">
        <v>31.096999999999998</v>
      </c>
      <c r="G772" s="48" t="s">
        <v>15356</v>
      </c>
      <c r="H772" s="34">
        <v>430489</v>
      </c>
      <c r="I772" s="51" t="s">
        <v>15358</v>
      </c>
    </row>
    <row r="773" spans="1:9" x14ac:dyDescent="0.25">
      <c r="A773" s="19">
        <v>768</v>
      </c>
      <c r="B773" s="34">
        <v>430490</v>
      </c>
      <c r="C773" s="44" t="s">
        <v>7024</v>
      </c>
      <c r="D773" s="42">
        <v>50</v>
      </c>
      <c r="E773" s="3">
        <v>31.76</v>
      </c>
      <c r="F773" s="7">
        <v>38.429600000000001</v>
      </c>
      <c r="G773" s="48" t="s">
        <v>15356</v>
      </c>
      <c r="H773" s="34">
        <v>430490</v>
      </c>
      <c r="I773" s="51" t="s">
        <v>15358</v>
      </c>
    </row>
    <row r="774" spans="1:9" x14ac:dyDescent="0.25">
      <c r="A774" s="19">
        <v>769</v>
      </c>
      <c r="B774" s="34">
        <v>430491</v>
      </c>
      <c r="C774" s="44" t="s">
        <v>7025</v>
      </c>
      <c r="D774" s="42">
        <v>50</v>
      </c>
      <c r="E774" s="3">
        <v>32.86</v>
      </c>
      <c r="F774" s="7">
        <v>39.760599999999997</v>
      </c>
      <c r="G774" s="48" t="s">
        <v>15356</v>
      </c>
      <c r="H774" s="34">
        <v>430491</v>
      </c>
      <c r="I774" s="51" t="s">
        <v>15358</v>
      </c>
    </row>
    <row r="775" spans="1:9" x14ac:dyDescent="0.25">
      <c r="A775" s="19">
        <v>770</v>
      </c>
      <c r="B775" s="34">
        <v>430492</v>
      </c>
      <c r="C775" s="44" t="s">
        <v>7026</v>
      </c>
      <c r="D775" s="42">
        <v>50</v>
      </c>
      <c r="E775" s="3">
        <v>32.86</v>
      </c>
      <c r="F775" s="7">
        <v>39.760599999999997</v>
      </c>
      <c r="G775" s="48" t="s">
        <v>15356</v>
      </c>
      <c r="H775" s="34">
        <v>430492</v>
      </c>
      <c r="I775" s="51" t="s">
        <v>15358</v>
      </c>
    </row>
    <row r="776" spans="1:9" x14ac:dyDescent="0.25">
      <c r="A776" s="19">
        <v>771</v>
      </c>
      <c r="B776" s="34">
        <v>430499</v>
      </c>
      <c r="C776" s="44" t="s">
        <v>7027</v>
      </c>
      <c r="D776" s="42">
        <v>50</v>
      </c>
      <c r="E776" s="3">
        <v>3.37</v>
      </c>
      <c r="F776" s="7">
        <v>4.0777000000000001</v>
      </c>
      <c r="G776" s="48" t="s">
        <v>15356</v>
      </c>
      <c r="H776" s="34">
        <v>430499</v>
      </c>
      <c r="I776" s="51" t="s">
        <v>15358</v>
      </c>
    </row>
    <row r="777" spans="1:9" x14ac:dyDescent="0.25">
      <c r="A777" s="19">
        <v>772</v>
      </c>
      <c r="B777" s="34">
        <v>430512</v>
      </c>
      <c r="C777" s="44" t="s">
        <v>7028</v>
      </c>
      <c r="D777" s="42">
        <v>1</v>
      </c>
      <c r="E777" s="3">
        <v>8.6199999999999992</v>
      </c>
      <c r="F777" s="7">
        <v>10.430199999999999</v>
      </c>
      <c r="G777" s="48" t="s">
        <v>15356</v>
      </c>
      <c r="H777" s="34">
        <v>430512</v>
      </c>
      <c r="I777" s="51" t="s">
        <v>15358</v>
      </c>
    </row>
    <row r="778" spans="1:9" x14ac:dyDescent="0.25">
      <c r="A778" s="19">
        <v>773</v>
      </c>
      <c r="B778" s="34">
        <v>430513</v>
      </c>
      <c r="C778" s="44" t="s">
        <v>7029</v>
      </c>
      <c r="D778" s="42">
        <v>1</v>
      </c>
      <c r="E778" s="3">
        <v>8.6199999999999992</v>
      </c>
      <c r="F778" s="7">
        <v>10.430199999999999</v>
      </c>
      <c r="G778" s="48" t="s">
        <v>15356</v>
      </c>
      <c r="H778" s="34">
        <v>430513</v>
      </c>
      <c r="I778" s="51" t="s">
        <v>15358</v>
      </c>
    </row>
    <row r="779" spans="1:9" x14ac:dyDescent="0.25">
      <c r="A779" s="19">
        <v>774</v>
      </c>
      <c r="B779" s="34">
        <v>430514</v>
      </c>
      <c r="C779" s="44" t="s">
        <v>7030</v>
      </c>
      <c r="D779" s="42">
        <v>1</v>
      </c>
      <c r="E779" s="3">
        <v>8.6199999999999992</v>
      </c>
      <c r="F779" s="7">
        <v>10.430199999999999</v>
      </c>
      <c r="G779" s="48" t="s">
        <v>15356</v>
      </c>
      <c r="H779" s="34">
        <v>430514</v>
      </c>
      <c r="I779" s="51" t="s">
        <v>15358</v>
      </c>
    </row>
    <row r="780" spans="1:9" x14ac:dyDescent="0.25">
      <c r="A780" s="19">
        <v>775</v>
      </c>
      <c r="B780" s="34">
        <v>430515</v>
      </c>
      <c r="C780" s="44" t="s">
        <v>7031</v>
      </c>
      <c r="D780" s="42">
        <v>1</v>
      </c>
      <c r="E780" s="3">
        <v>19.68</v>
      </c>
      <c r="F780" s="7">
        <v>23.812799999999999</v>
      </c>
      <c r="G780" s="48" t="s">
        <v>15356</v>
      </c>
      <c r="H780" s="34">
        <v>430515</v>
      </c>
      <c r="I780" s="51" t="s">
        <v>15358</v>
      </c>
    </row>
    <row r="781" spans="1:9" x14ac:dyDescent="0.25">
      <c r="A781" s="19">
        <v>776</v>
      </c>
      <c r="B781" s="34">
        <v>430516</v>
      </c>
      <c r="C781" s="44" t="s">
        <v>7032</v>
      </c>
      <c r="D781" s="42">
        <v>1</v>
      </c>
      <c r="E781" s="3">
        <v>19.68</v>
      </c>
      <c r="F781" s="7">
        <v>23.812799999999999</v>
      </c>
      <c r="G781" s="48" t="s">
        <v>15356</v>
      </c>
      <c r="H781" s="34">
        <v>430516</v>
      </c>
      <c r="I781" s="51" t="s">
        <v>15358</v>
      </c>
    </row>
    <row r="782" spans="1:9" x14ac:dyDescent="0.25">
      <c r="A782" s="19">
        <v>777</v>
      </c>
      <c r="B782" s="34">
        <v>430517</v>
      </c>
      <c r="C782" s="44" t="s">
        <v>7033</v>
      </c>
      <c r="D782" s="42">
        <v>1</v>
      </c>
      <c r="E782" s="3">
        <v>19.68</v>
      </c>
      <c r="F782" s="7">
        <v>23.812799999999999</v>
      </c>
      <c r="G782" s="48" t="s">
        <v>15356</v>
      </c>
      <c r="H782" s="34">
        <v>430517</v>
      </c>
      <c r="I782" s="51" t="s">
        <v>15358</v>
      </c>
    </row>
    <row r="783" spans="1:9" x14ac:dyDescent="0.25">
      <c r="A783" s="19">
        <v>778</v>
      </c>
      <c r="B783" s="34">
        <v>430518</v>
      </c>
      <c r="C783" s="44" t="s">
        <v>7034</v>
      </c>
      <c r="D783" s="42">
        <v>2</v>
      </c>
      <c r="E783" s="3">
        <v>14.29</v>
      </c>
      <c r="F783" s="7">
        <v>17.290899999999997</v>
      </c>
      <c r="G783" s="48" t="s">
        <v>15356</v>
      </c>
      <c r="H783" s="34">
        <v>430518</v>
      </c>
      <c r="I783" s="51" t="s">
        <v>15358</v>
      </c>
    </row>
    <row r="784" spans="1:9" x14ac:dyDescent="0.25">
      <c r="A784" s="19">
        <v>779</v>
      </c>
      <c r="B784" s="34">
        <v>430521</v>
      </c>
      <c r="C784" s="44" t="s">
        <v>7035</v>
      </c>
      <c r="D784" s="42">
        <v>1</v>
      </c>
      <c r="E784" s="3">
        <v>8.6199999999999992</v>
      </c>
      <c r="F784" s="7">
        <v>10.430199999999999</v>
      </c>
      <c r="G784" s="48" t="s">
        <v>15356</v>
      </c>
      <c r="H784" s="34">
        <v>430521</v>
      </c>
      <c r="I784" s="51" t="s">
        <v>15358</v>
      </c>
    </row>
    <row r="785" spans="1:9" x14ac:dyDescent="0.25">
      <c r="A785" s="19">
        <v>780</v>
      </c>
      <c r="B785" s="34">
        <v>430525</v>
      </c>
      <c r="C785" s="44" t="s">
        <v>7036</v>
      </c>
      <c r="D785" s="42">
        <v>1</v>
      </c>
      <c r="E785" s="3">
        <v>108.77</v>
      </c>
      <c r="F785" s="7">
        <v>131.61169999999998</v>
      </c>
      <c r="G785" s="48" t="s">
        <v>15356</v>
      </c>
      <c r="H785" s="34">
        <v>430525</v>
      </c>
      <c r="I785" s="51" t="s">
        <v>15358</v>
      </c>
    </row>
    <row r="786" spans="1:9" x14ac:dyDescent="0.25">
      <c r="A786" s="19">
        <v>781</v>
      </c>
      <c r="B786" s="34">
        <v>430526</v>
      </c>
      <c r="C786" s="44" t="s">
        <v>7037</v>
      </c>
      <c r="D786" s="42">
        <v>1</v>
      </c>
      <c r="E786" s="3">
        <v>112.59</v>
      </c>
      <c r="F786" s="7">
        <v>136.23390000000001</v>
      </c>
      <c r="G786" s="48" t="s">
        <v>15356</v>
      </c>
      <c r="H786" s="34">
        <v>430526</v>
      </c>
      <c r="I786" s="51" t="s">
        <v>15358</v>
      </c>
    </row>
    <row r="787" spans="1:9" x14ac:dyDescent="0.25">
      <c r="A787" s="19">
        <v>782</v>
      </c>
      <c r="B787" s="34">
        <v>430588</v>
      </c>
      <c r="C787" s="44" t="s">
        <v>7038</v>
      </c>
      <c r="D787" s="42">
        <v>20</v>
      </c>
      <c r="E787" s="3">
        <v>6.93</v>
      </c>
      <c r="F787" s="7">
        <v>8.3852999999999991</v>
      </c>
      <c r="G787" s="48" t="s">
        <v>15356</v>
      </c>
      <c r="H787" s="34">
        <v>430588</v>
      </c>
      <c r="I787" s="51" t="s">
        <v>15358</v>
      </c>
    </row>
    <row r="788" spans="1:9" x14ac:dyDescent="0.25">
      <c r="A788" s="19">
        <v>783</v>
      </c>
      <c r="B788" s="34">
        <v>430589</v>
      </c>
      <c r="C788" s="44" t="s">
        <v>7039</v>
      </c>
      <c r="D788" s="42">
        <v>20</v>
      </c>
      <c r="E788" s="3">
        <v>7.12</v>
      </c>
      <c r="F788" s="7">
        <v>8.6151999999999997</v>
      </c>
      <c r="G788" s="48" t="s">
        <v>15356</v>
      </c>
      <c r="H788" s="34">
        <v>430589</v>
      </c>
      <c r="I788" s="51" t="s">
        <v>15358</v>
      </c>
    </row>
    <row r="789" spans="1:9" x14ac:dyDescent="0.25">
      <c r="A789" s="19">
        <v>784</v>
      </c>
      <c r="B789" s="34">
        <v>430591</v>
      </c>
      <c r="C789" s="44" t="s">
        <v>7040</v>
      </c>
      <c r="D789" s="42">
        <v>20</v>
      </c>
      <c r="E789" s="3">
        <v>11.95</v>
      </c>
      <c r="F789" s="7">
        <v>14.459499999999998</v>
      </c>
      <c r="G789" s="48" t="s">
        <v>15356</v>
      </c>
      <c r="H789" s="34">
        <v>430591</v>
      </c>
      <c r="I789" s="51" t="s">
        <v>15358</v>
      </c>
    </row>
    <row r="790" spans="1:9" x14ac:dyDescent="0.25">
      <c r="A790" s="19">
        <v>785</v>
      </c>
      <c r="B790" s="34">
        <v>430597</v>
      </c>
      <c r="C790" s="44" t="s">
        <v>7041</v>
      </c>
      <c r="D790" s="42">
        <v>5</v>
      </c>
      <c r="E790" s="3">
        <v>12.08</v>
      </c>
      <c r="F790" s="7">
        <v>14.6168</v>
      </c>
      <c r="G790" s="48" t="s">
        <v>15356</v>
      </c>
      <c r="H790" s="34">
        <v>430597</v>
      </c>
      <c r="I790" s="51" t="s">
        <v>15358</v>
      </c>
    </row>
    <row r="791" spans="1:9" x14ac:dyDescent="0.25">
      <c r="A791" s="19">
        <v>786</v>
      </c>
      <c r="B791" s="34">
        <v>430599</v>
      </c>
      <c r="C791" s="44" t="s">
        <v>7042</v>
      </c>
      <c r="D791" s="42">
        <v>5</v>
      </c>
      <c r="E791" s="3">
        <v>14.39</v>
      </c>
      <c r="F791" s="7">
        <v>17.411899999999999</v>
      </c>
      <c r="G791" s="48" t="s">
        <v>15356</v>
      </c>
      <c r="H791" s="34">
        <v>430599</v>
      </c>
      <c r="I791" s="51" t="s">
        <v>15358</v>
      </c>
    </row>
    <row r="792" spans="1:9" x14ac:dyDescent="0.25">
      <c r="A792" s="19">
        <v>787</v>
      </c>
      <c r="B792" s="34">
        <v>430624</v>
      </c>
      <c r="C792" s="44" t="s">
        <v>7043</v>
      </c>
      <c r="D792" s="42">
        <v>1</v>
      </c>
      <c r="E792" s="3">
        <v>5.8</v>
      </c>
      <c r="F792" s="7">
        <v>7.0179999999999998</v>
      </c>
      <c r="G792" s="48" t="s">
        <v>15356</v>
      </c>
      <c r="H792" s="34">
        <v>430624</v>
      </c>
      <c r="I792" s="51" t="s">
        <v>15358</v>
      </c>
    </row>
    <row r="793" spans="1:9" x14ac:dyDescent="0.25">
      <c r="A793" s="19">
        <v>788</v>
      </c>
      <c r="B793" s="34">
        <v>430625</v>
      </c>
      <c r="C793" s="44" t="s">
        <v>7044</v>
      </c>
      <c r="D793" s="42">
        <v>1</v>
      </c>
      <c r="E793" s="3">
        <v>5.8</v>
      </c>
      <c r="F793" s="7">
        <v>7.0179999999999998</v>
      </c>
      <c r="G793" s="48" t="s">
        <v>15356</v>
      </c>
      <c r="H793" s="34">
        <v>430625</v>
      </c>
      <c r="I793" s="51" t="s">
        <v>15358</v>
      </c>
    </row>
    <row r="794" spans="1:9" x14ac:dyDescent="0.25">
      <c r="A794" s="19">
        <v>789</v>
      </c>
      <c r="B794" s="34">
        <v>430626</v>
      </c>
      <c r="C794" s="44" t="s">
        <v>7045</v>
      </c>
      <c r="D794" s="42">
        <v>1</v>
      </c>
      <c r="E794" s="3">
        <v>5.8</v>
      </c>
      <c r="F794" s="7">
        <v>7.0179999999999998</v>
      </c>
      <c r="G794" s="48" t="s">
        <v>15356</v>
      </c>
      <c r="H794" s="34">
        <v>430626</v>
      </c>
      <c r="I794" s="51" t="s">
        <v>15358</v>
      </c>
    </row>
    <row r="795" spans="1:9" x14ac:dyDescent="0.25">
      <c r="A795" s="19">
        <v>790</v>
      </c>
      <c r="B795" s="34">
        <v>430627</v>
      </c>
      <c r="C795" s="44" t="s">
        <v>7046</v>
      </c>
      <c r="D795" s="42">
        <v>1</v>
      </c>
      <c r="E795" s="3">
        <v>5.8</v>
      </c>
      <c r="F795" s="7">
        <v>7.0179999999999998</v>
      </c>
      <c r="G795" s="48" t="s">
        <v>15356</v>
      </c>
      <c r="H795" s="34">
        <v>430627</v>
      </c>
      <c r="I795" s="51" t="s">
        <v>15358</v>
      </c>
    </row>
    <row r="796" spans="1:9" x14ac:dyDescent="0.25">
      <c r="A796" s="19">
        <v>791</v>
      </c>
      <c r="B796" s="34">
        <v>430639</v>
      </c>
      <c r="C796" s="44" t="s">
        <v>7047</v>
      </c>
      <c r="D796" s="42">
        <v>20</v>
      </c>
      <c r="E796" s="3">
        <v>24.84</v>
      </c>
      <c r="F796" s="7">
        <v>30.0564</v>
      </c>
      <c r="G796" s="48" t="s">
        <v>15356</v>
      </c>
      <c r="H796" s="34">
        <v>430639</v>
      </c>
      <c r="I796" s="51" t="s">
        <v>15358</v>
      </c>
    </row>
    <row r="797" spans="1:9" x14ac:dyDescent="0.25">
      <c r="A797" s="19">
        <v>792</v>
      </c>
      <c r="B797" s="34">
        <v>430656</v>
      </c>
      <c r="C797" s="44" t="s">
        <v>7048</v>
      </c>
      <c r="D797" s="42">
        <v>50</v>
      </c>
      <c r="E797" s="3">
        <v>32.86</v>
      </c>
      <c r="F797" s="7">
        <v>39.760599999999997</v>
      </c>
      <c r="G797" s="48" t="s">
        <v>15356</v>
      </c>
      <c r="H797" s="34">
        <v>430656</v>
      </c>
      <c r="I797" s="51" t="s">
        <v>15358</v>
      </c>
    </row>
    <row r="798" spans="1:9" x14ac:dyDescent="0.25">
      <c r="A798" s="19">
        <v>793</v>
      </c>
      <c r="B798" s="34">
        <v>430658</v>
      </c>
      <c r="C798" s="44" t="s">
        <v>7049</v>
      </c>
      <c r="D798" s="42">
        <v>50</v>
      </c>
      <c r="E798" s="3">
        <v>25.7</v>
      </c>
      <c r="F798" s="7">
        <v>31.096999999999998</v>
      </c>
      <c r="G798" s="48" t="s">
        <v>15356</v>
      </c>
      <c r="H798" s="34">
        <v>430658</v>
      </c>
      <c r="I798" s="51" t="s">
        <v>15358</v>
      </c>
    </row>
    <row r="799" spans="1:9" x14ac:dyDescent="0.25">
      <c r="A799" s="19">
        <v>794</v>
      </c>
      <c r="B799" s="34">
        <v>430659</v>
      </c>
      <c r="C799" s="44" t="s">
        <v>7050</v>
      </c>
      <c r="D799" s="42">
        <v>50</v>
      </c>
      <c r="E799" s="3">
        <v>25.7</v>
      </c>
      <c r="F799" s="7">
        <v>31.096999999999998</v>
      </c>
      <c r="G799" s="48" t="s">
        <v>15356</v>
      </c>
      <c r="H799" s="34">
        <v>430659</v>
      </c>
      <c r="I799" s="51" t="s">
        <v>15358</v>
      </c>
    </row>
    <row r="800" spans="1:9" x14ac:dyDescent="0.25">
      <c r="A800" s="19">
        <v>795</v>
      </c>
      <c r="B800" s="34">
        <v>430661</v>
      </c>
      <c r="C800" s="44" t="s">
        <v>7051</v>
      </c>
      <c r="D800" s="42">
        <v>50</v>
      </c>
      <c r="E800" s="3">
        <v>25.7</v>
      </c>
      <c r="F800" s="7">
        <v>31.096999999999998</v>
      </c>
      <c r="G800" s="48" t="s">
        <v>15356</v>
      </c>
      <c r="H800" s="34">
        <v>430661</v>
      </c>
      <c r="I800" s="51" t="s">
        <v>15358</v>
      </c>
    </row>
    <row r="801" spans="1:9" x14ac:dyDescent="0.25">
      <c r="A801" s="19">
        <v>796</v>
      </c>
      <c r="B801" s="34">
        <v>430662</v>
      </c>
      <c r="C801" s="44" t="s">
        <v>7052</v>
      </c>
      <c r="D801" s="42">
        <v>50</v>
      </c>
      <c r="E801" s="3">
        <v>31.69</v>
      </c>
      <c r="F801" s="7">
        <v>38.344900000000003</v>
      </c>
      <c r="G801" s="48" t="s">
        <v>15356</v>
      </c>
      <c r="H801" s="34">
        <v>430662</v>
      </c>
      <c r="I801" s="51" t="s">
        <v>15358</v>
      </c>
    </row>
    <row r="802" spans="1:9" x14ac:dyDescent="0.25">
      <c r="A802" s="19">
        <v>797</v>
      </c>
      <c r="B802" s="34">
        <v>430663</v>
      </c>
      <c r="C802" s="44" t="s">
        <v>7053</v>
      </c>
      <c r="D802" s="42">
        <v>50</v>
      </c>
      <c r="E802" s="3">
        <v>32.86</v>
      </c>
      <c r="F802" s="7">
        <v>39.760599999999997</v>
      </c>
      <c r="G802" s="48" t="s">
        <v>15356</v>
      </c>
      <c r="H802" s="34">
        <v>430663</v>
      </c>
      <c r="I802" s="51" t="s">
        <v>15358</v>
      </c>
    </row>
    <row r="803" spans="1:9" x14ac:dyDescent="0.25">
      <c r="A803" s="19">
        <v>798</v>
      </c>
      <c r="B803" s="34">
        <v>430699</v>
      </c>
      <c r="C803" s="44" t="s">
        <v>7054</v>
      </c>
      <c r="D803" s="42">
        <v>10</v>
      </c>
      <c r="E803" s="3">
        <v>303.58999999999997</v>
      </c>
      <c r="F803" s="7">
        <v>367.34389999999996</v>
      </c>
      <c r="G803" s="48" t="s">
        <v>15356</v>
      </c>
      <c r="H803" s="34">
        <v>430699</v>
      </c>
      <c r="I803" s="51" t="s">
        <v>15358</v>
      </c>
    </row>
    <row r="804" spans="1:9" x14ac:dyDescent="0.25">
      <c r="A804" s="19">
        <v>799</v>
      </c>
      <c r="B804" s="34">
        <v>430756</v>
      </c>
      <c r="C804" s="44" t="s">
        <v>7055</v>
      </c>
      <c r="D804" s="42">
        <v>1</v>
      </c>
      <c r="E804" s="3">
        <v>8.23</v>
      </c>
      <c r="F804" s="7">
        <v>9.9582999999999995</v>
      </c>
      <c r="G804" s="48" t="s">
        <v>15356</v>
      </c>
      <c r="H804" s="34">
        <v>430756</v>
      </c>
      <c r="I804" s="51" t="s">
        <v>15358</v>
      </c>
    </row>
    <row r="805" spans="1:9" x14ac:dyDescent="0.25">
      <c r="A805" s="19">
        <v>800</v>
      </c>
      <c r="B805" s="34">
        <v>430758</v>
      </c>
      <c r="C805" s="44" t="s">
        <v>7056</v>
      </c>
      <c r="D805" s="42">
        <v>1</v>
      </c>
      <c r="E805" s="3">
        <v>13.51</v>
      </c>
      <c r="F805" s="7">
        <v>16.347099999999998</v>
      </c>
      <c r="G805" s="48" t="s">
        <v>15356</v>
      </c>
      <c r="H805" s="34">
        <v>430758</v>
      </c>
      <c r="I805" s="51" t="s">
        <v>15358</v>
      </c>
    </row>
    <row r="806" spans="1:9" x14ac:dyDescent="0.25">
      <c r="A806" s="19">
        <v>801</v>
      </c>
      <c r="B806" s="34">
        <v>430766</v>
      </c>
      <c r="C806" s="44" t="s">
        <v>7057</v>
      </c>
      <c r="D806" s="42">
        <v>50</v>
      </c>
      <c r="E806" s="3">
        <v>15.26</v>
      </c>
      <c r="F806" s="7">
        <v>18.464600000000001</v>
      </c>
      <c r="G806" s="48" t="s">
        <v>15356</v>
      </c>
      <c r="H806" s="34">
        <v>430766</v>
      </c>
      <c r="I806" s="51" t="s">
        <v>15358</v>
      </c>
    </row>
    <row r="807" spans="1:9" x14ac:dyDescent="0.25">
      <c r="A807" s="19">
        <v>802</v>
      </c>
      <c r="B807" s="34">
        <v>430767</v>
      </c>
      <c r="C807" s="44" t="s">
        <v>7058</v>
      </c>
      <c r="D807" s="42">
        <v>1</v>
      </c>
      <c r="E807" s="3">
        <v>8.23</v>
      </c>
      <c r="F807" s="7">
        <v>9.9582999999999995</v>
      </c>
      <c r="G807" s="48" t="s">
        <v>15356</v>
      </c>
      <c r="H807" s="34">
        <v>430767</v>
      </c>
      <c r="I807" s="51" t="s">
        <v>15358</v>
      </c>
    </row>
    <row r="808" spans="1:9" x14ac:dyDescent="0.25">
      <c r="A808" s="19">
        <v>803</v>
      </c>
      <c r="B808" s="34">
        <v>430768</v>
      </c>
      <c r="C808" s="44" t="s">
        <v>7059</v>
      </c>
      <c r="D808" s="42">
        <v>1</v>
      </c>
      <c r="E808" s="3">
        <v>8.23</v>
      </c>
      <c r="F808" s="7">
        <v>9.9582999999999995</v>
      </c>
      <c r="G808" s="48" t="s">
        <v>15356</v>
      </c>
      <c r="H808" s="34">
        <v>430768</v>
      </c>
      <c r="I808" s="51" t="s">
        <v>15358</v>
      </c>
    </row>
    <row r="809" spans="1:9" x14ac:dyDescent="0.25">
      <c r="A809" s="19">
        <v>804</v>
      </c>
      <c r="B809" s="34">
        <v>430769</v>
      </c>
      <c r="C809" s="44" t="s">
        <v>7060</v>
      </c>
      <c r="D809" s="42">
        <v>1</v>
      </c>
      <c r="E809" s="3">
        <v>13.51</v>
      </c>
      <c r="F809" s="7">
        <v>16.347099999999998</v>
      </c>
      <c r="G809" s="48" t="s">
        <v>15356</v>
      </c>
      <c r="H809" s="34">
        <v>430769</v>
      </c>
      <c r="I809" s="51" t="s">
        <v>15358</v>
      </c>
    </row>
    <row r="810" spans="1:9" x14ac:dyDescent="0.25">
      <c r="A810" s="19">
        <v>805</v>
      </c>
      <c r="B810" s="34">
        <v>430770</v>
      </c>
      <c r="C810" s="44" t="s">
        <v>7061</v>
      </c>
      <c r="D810" s="42">
        <v>1</v>
      </c>
      <c r="E810" s="3">
        <v>13.52</v>
      </c>
      <c r="F810" s="7">
        <v>16.359199999999998</v>
      </c>
      <c r="G810" s="48" t="s">
        <v>15356</v>
      </c>
      <c r="H810" s="34">
        <v>430770</v>
      </c>
      <c r="I810" s="51" t="s">
        <v>15358</v>
      </c>
    </row>
    <row r="811" spans="1:9" x14ac:dyDescent="0.25">
      <c r="A811" s="19">
        <v>806</v>
      </c>
      <c r="B811" s="34">
        <v>430771</v>
      </c>
      <c r="C811" s="44" t="s">
        <v>7062</v>
      </c>
      <c r="D811" s="42">
        <v>1</v>
      </c>
      <c r="E811" s="3">
        <v>8.23</v>
      </c>
      <c r="F811" s="7">
        <v>9.9582999999999995</v>
      </c>
      <c r="G811" s="48" t="s">
        <v>15356</v>
      </c>
      <c r="H811" s="34">
        <v>430771</v>
      </c>
      <c r="I811" s="51" t="s">
        <v>15358</v>
      </c>
    </row>
    <row r="812" spans="1:9" x14ac:dyDescent="0.25">
      <c r="A812" s="19">
        <v>807</v>
      </c>
      <c r="B812" s="34">
        <v>430773</v>
      </c>
      <c r="C812" s="44" t="s">
        <v>7063</v>
      </c>
      <c r="D812" s="42">
        <v>1</v>
      </c>
      <c r="E812" s="3">
        <v>13.51</v>
      </c>
      <c r="F812" s="7">
        <v>16.347099999999998</v>
      </c>
      <c r="G812" s="48" t="s">
        <v>15356</v>
      </c>
      <c r="H812" s="34">
        <v>430773</v>
      </c>
      <c r="I812" s="51" t="s">
        <v>15358</v>
      </c>
    </row>
    <row r="813" spans="1:9" x14ac:dyDescent="0.25">
      <c r="A813" s="19">
        <v>808</v>
      </c>
      <c r="B813" s="34">
        <v>430776</v>
      </c>
      <c r="C813" s="44" t="s">
        <v>7064</v>
      </c>
      <c r="D813" s="42">
        <v>6</v>
      </c>
      <c r="E813" s="3">
        <v>9.59</v>
      </c>
      <c r="F813" s="7">
        <v>11.603899999999999</v>
      </c>
      <c r="G813" s="48" t="s">
        <v>15356</v>
      </c>
      <c r="H813" s="34">
        <v>430776</v>
      </c>
      <c r="I813" s="51" t="s">
        <v>15358</v>
      </c>
    </row>
    <row r="814" spans="1:9" x14ac:dyDescent="0.25">
      <c r="A814" s="19">
        <v>809</v>
      </c>
      <c r="B814" s="34">
        <v>430790</v>
      </c>
      <c r="C814" s="44" t="s">
        <v>7065</v>
      </c>
      <c r="D814" s="42">
        <v>50</v>
      </c>
      <c r="E814" s="3">
        <v>15.11</v>
      </c>
      <c r="F814" s="7">
        <v>18.283099999999997</v>
      </c>
      <c r="G814" s="48" t="s">
        <v>15356</v>
      </c>
      <c r="H814" s="34">
        <v>430790</v>
      </c>
      <c r="I814" s="51" t="s">
        <v>15358</v>
      </c>
    </row>
    <row r="815" spans="1:9" x14ac:dyDescent="0.25">
      <c r="A815" s="19">
        <v>810</v>
      </c>
      <c r="B815" s="34">
        <v>430791</v>
      </c>
      <c r="C815" s="44" t="s">
        <v>7066</v>
      </c>
      <c r="D815" s="42">
        <v>50</v>
      </c>
      <c r="E815" s="3">
        <v>14.97</v>
      </c>
      <c r="F815" s="7">
        <v>18.113700000000001</v>
      </c>
      <c r="G815" s="48" t="s">
        <v>15356</v>
      </c>
      <c r="H815" s="34">
        <v>430791</v>
      </c>
      <c r="I815" s="51" t="s">
        <v>15358</v>
      </c>
    </row>
    <row r="816" spans="1:9" x14ac:dyDescent="0.25">
      <c r="A816" s="19">
        <v>811</v>
      </c>
      <c r="B816" s="34">
        <v>430823</v>
      </c>
      <c r="C816" s="44" t="s">
        <v>7067</v>
      </c>
      <c r="D816" s="42">
        <v>5</v>
      </c>
      <c r="E816" s="3">
        <v>18.04</v>
      </c>
      <c r="F816" s="7">
        <v>21.828399999999998</v>
      </c>
      <c r="G816" s="48" t="s">
        <v>15356</v>
      </c>
      <c r="H816" s="34">
        <v>430823</v>
      </c>
      <c r="I816" s="51" t="s">
        <v>15358</v>
      </c>
    </row>
    <row r="817" spans="1:9" x14ac:dyDescent="0.25">
      <c r="A817" s="19">
        <v>812</v>
      </c>
      <c r="B817" s="34">
        <v>430824</v>
      </c>
      <c r="C817" s="44" t="s">
        <v>7068</v>
      </c>
      <c r="D817" s="42">
        <v>5</v>
      </c>
      <c r="E817" s="3">
        <v>18.04</v>
      </c>
      <c r="F817" s="7">
        <v>21.828399999999998</v>
      </c>
      <c r="G817" s="48" t="s">
        <v>15356</v>
      </c>
      <c r="H817" s="34">
        <v>430824</v>
      </c>
      <c r="I817" s="51" t="s">
        <v>15358</v>
      </c>
    </row>
    <row r="818" spans="1:9" x14ac:dyDescent="0.25">
      <c r="A818" s="19">
        <v>813</v>
      </c>
      <c r="B818" s="34">
        <v>430825</v>
      </c>
      <c r="C818" s="44" t="s">
        <v>7069</v>
      </c>
      <c r="D818" s="42">
        <v>5</v>
      </c>
      <c r="E818" s="3">
        <v>20.079999999999998</v>
      </c>
      <c r="F818" s="7">
        <v>24.296799999999998</v>
      </c>
      <c r="G818" s="48" t="s">
        <v>15356</v>
      </c>
      <c r="H818" s="34">
        <v>430825</v>
      </c>
      <c r="I818" s="51" t="s">
        <v>15358</v>
      </c>
    </row>
    <row r="819" spans="1:9" x14ac:dyDescent="0.25">
      <c r="A819" s="19">
        <v>814</v>
      </c>
      <c r="B819" s="34">
        <v>430828</v>
      </c>
      <c r="C819" s="44" t="s">
        <v>7070</v>
      </c>
      <c r="D819" s="42">
        <v>25</v>
      </c>
      <c r="E819" s="3">
        <v>8.61</v>
      </c>
      <c r="F819" s="7">
        <v>10.418099999999999</v>
      </c>
      <c r="G819" s="48" t="s">
        <v>15356</v>
      </c>
      <c r="H819" s="34">
        <v>430828</v>
      </c>
      <c r="I819" s="51" t="s">
        <v>15358</v>
      </c>
    </row>
    <row r="820" spans="1:9" x14ac:dyDescent="0.25">
      <c r="A820" s="19">
        <v>815</v>
      </c>
      <c r="B820" s="34">
        <v>430829</v>
      </c>
      <c r="C820" s="44" t="s">
        <v>7071</v>
      </c>
      <c r="D820" s="42">
        <v>25</v>
      </c>
      <c r="E820" s="3">
        <v>7.7</v>
      </c>
      <c r="F820" s="7">
        <v>9.3170000000000002</v>
      </c>
      <c r="G820" s="48" t="s">
        <v>15356</v>
      </c>
      <c r="H820" s="34">
        <v>430829</v>
      </c>
      <c r="I820" s="51" t="s">
        <v>15358</v>
      </c>
    </row>
    <row r="821" spans="1:9" x14ac:dyDescent="0.25">
      <c r="A821" s="19">
        <v>816</v>
      </c>
      <c r="B821" s="34">
        <v>430849</v>
      </c>
      <c r="C821" s="44" t="s">
        <v>7072</v>
      </c>
      <c r="D821" s="42">
        <v>2</v>
      </c>
      <c r="E821" s="3">
        <v>24.13</v>
      </c>
      <c r="F821" s="7">
        <v>29.197299999999998</v>
      </c>
      <c r="G821" s="48" t="s">
        <v>15356</v>
      </c>
      <c r="H821" s="34">
        <v>430849</v>
      </c>
      <c r="I821" s="51" t="s">
        <v>15358</v>
      </c>
    </row>
    <row r="822" spans="1:9" x14ac:dyDescent="0.25">
      <c r="A822" s="19">
        <v>817</v>
      </c>
      <c r="B822" s="34">
        <v>430851</v>
      </c>
      <c r="C822" s="44" t="s">
        <v>7073</v>
      </c>
      <c r="D822" s="42">
        <v>5</v>
      </c>
      <c r="E822" s="3">
        <v>60.33</v>
      </c>
      <c r="F822" s="7">
        <v>72.999299999999991</v>
      </c>
      <c r="G822" s="48" t="s">
        <v>15356</v>
      </c>
      <c r="H822" s="34">
        <v>430851</v>
      </c>
      <c r="I822" s="51" t="s">
        <v>15358</v>
      </c>
    </row>
    <row r="823" spans="1:9" x14ac:dyDescent="0.25">
      <c r="A823" s="19">
        <v>818</v>
      </c>
      <c r="B823" s="34">
        <v>430852</v>
      </c>
      <c r="C823" s="44" t="s">
        <v>7074</v>
      </c>
      <c r="D823" s="42">
        <v>2</v>
      </c>
      <c r="E823" s="3">
        <v>37.86</v>
      </c>
      <c r="F823" s="7">
        <v>45.810600000000001</v>
      </c>
      <c r="G823" s="48" t="s">
        <v>15356</v>
      </c>
      <c r="H823" s="34">
        <v>430852</v>
      </c>
      <c r="I823" s="51" t="s">
        <v>15358</v>
      </c>
    </row>
    <row r="824" spans="1:9" x14ac:dyDescent="0.25">
      <c r="A824" s="19">
        <v>819</v>
      </c>
      <c r="B824" s="34">
        <v>430853</v>
      </c>
      <c r="C824" s="44" t="s">
        <v>7075</v>
      </c>
      <c r="D824" s="42">
        <v>5</v>
      </c>
      <c r="E824" s="3">
        <v>94.66</v>
      </c>
      <c r="F824" s="7">
        <v>114.53859999999999</v>
      </c>
      <c r="G824" s="48" t="s">
        <v>15356</v>
      </c>
      <c r="H824" s="34">
        <v>430853</v>
      </c>
      <c r="I824" s="51" t="s">
        <v>15358</v>
      </c>
    </row>
    <row r="825" spans="1:9" x14ac:dyDescent="0.25">
      <c r="A825" s="19">
        <v>820</v>
      </c>
      <c r="B825" s="34">
        <v>430897</v>
      </c>
      <c r="C825" s="44" t="s">
        <v>7076</v>
      </c>
      <c r="D825" s="42">
        <v>25</v>
      </c>
      <c r="E825" s="3">
        <v>9.2899999999999991</v>
      </c>
      <c r="F825" s="7">
        <v>11.240899999999998</v>
      </c>
      <c r="G825" s="48" t="s">
        <v>15356</v>
      </c>
      <c r="H825" s="34">
        <v>430897</v>
      </c>
      <c r="I825" s="51" t="s">
        <v>15358</v>
      </c>
    </row>
    <row r="826" spans="1:9" x14ac:dyDescent="0.25">
      <c r="A826" s="19">
        <v>821</v>
      </c>
      <c r="B826" s="34">
        <v>430909</v>
      </c>
      <c r="C826" s="44" t="s">
        <v>7077</v>
      </c>
      <c r="D826" s="42">
        <v>50</v>
      </c>
      <c r="E826" s="3">
        <v>22.29</v>
      </c>
      <c r="F826" s="7">
        <v>26.970899999999997</v>
      </c>
      <c r="G826" s="48" t="s">
        <v>15356</v>
      </c>
      <c r="H826" s="34">
        <v>430909</v>
      </c>
      <c r="I826" s="51" t="s">
        <v>15358</v>
      </c>
    </row>
    <row r="827" spans="1:9" x14ac:dyDescent="0.25">
      <c r="A827" s="19">
        <v>822</v>
      </c>
      <c r="B827" s="34">
        <v>430915</v>
      </c>
      <c r="C827" s="44" t="s">
        <v>7078</v>
      </c>
      <c r="D827" s="42">
        <v>50</v>
      </c>
      <c r="E827" s="3">
        <v>22.44</v>
      </c>
      <c r="F827" s="7">
        <v>27.1524</v>
      </c>
      <c r="G827" s="48" t="s">
        <v>15356</v>
      </c>
      <c r="H827" s="34">
        <v>430915</v>
      </c>
      <c r="I827" s="51" t="s">
        <v>15358</v>
      </c>
    </row>
    <row r="828" spans="1:9" x14ac:dyDescent="0.25">
      <c r="A828" s="19">
        <v>823</v>
      </c>
      <c r="B828" s="34">
        <v>430917</v>
      </c>
      <c r="C828" s="44" t="s">
        <v>7079</v>
      </c>
      <c r="D828" s="42">
        <v>50</v>
      </c>
      <c r="E828" s="3">
        <v>16.53</v>
      </c>
      <c r="F828" s="7">
        <v>20.001300000000001</v>
      </c>
      <c r="G828" s="48" t="s">
        <v>15356</v>
      </c>
      <c r="H828" s="34">
        <v>430917</v>
      </c>
      <c r="I828" s="51" t="s">
        <v>15358</v>
      </c>
    </row>
    <row r="829" spans="1:9" x14ac:dyDescent="0.25">
      <c r="A829" s="19">
        <v>824</v>
      </c>
      <c r="B829" s="34">
        <v>430921</v>
      </c>
      <c r="C829" s="44" t="s">
        <v>7080</v>
      </c>
      <c r="D829" s="42">
        <v>25</v>
      </c>
      <c r="E829" s="3">
        <v>9.2899999999999991</v>
      </c>
      <c r="F829" s="7">
        <v>11.240899999999998</v>
      </c>
      <c r="G829" s="48" t="s">
        <v>15356</v>
      </c>
      <c r="H829" s="34">
        <v>430921</v>
      </c>
      <c r="I829" s="51" t="s">
        <v>15358</v>
      </c>
    </row>
    <row r="830" spans="1:9" x14ac:dyDescent="0.25">
      <c r="A830" s="19">
        <v>825</v>
      </c>
      <c r="B830" s="34">
        <v>431079</v>
      </c>
      <c r="C830" s="44" t="s">
        <v>7081</v>
      </c>
      <c r="D830" s="42">
        <v>5</v>
      </c>
      <c r="E830" s="3">
        <v>25.38</v>
      </c>
      <c r="F830" s="7">
        <v>30.709799999999998</v>
      </c>
      <c r="G830" s="48" t="s">
        <v>15356</v>
      </c>
      <c r="H830" s="34">
        <v>431079</v>
      </c>
      <c r="I830" s="51" t="s">
        <v>15358</v>
      </c>
    </row>
    <row r="831" spans="1:9" x14ac:dyDescent="0.25">
      <c r="A831" s="19">
        <v>826</v>
      </c>
      <c r="B831" s="34">
        <v>431080</v>
      </c>
      <c r="C831" s="44" t="s">
        <v>7082</v>
      </c>
      <c r="D831" s="42">
        <v>5</v>
      </c>
      <c r="E831" s="3">
        <v>28.43</v>
      </c>
      <c r="F831" s="7">
        <v>34.400300000000001</v>
      </c>
      <c r="G831" s="48" t="s">
        <v>15356</v>
      </c>
      <c r="H831" s="34">
        <v>431080</v>
      </c>
      <c r="I831" s="51" t="s">
        <v>15358</v>
      </c>
    </row>
    <row r="832" spans="1:9" x14ac:dyDescent="0.25">
      <c r="A832" s="19">
        <v>827</v>
      </c>
      <c r="B832" s="34">
        <v>431081</v>
      </c>
      <c r="C832" s="44" t="s">
        <v>7083</v>
      </c>
      <c r="D832" s="42">
        <v>5</v>
      </c>
      <c r="E832" s="3">
        <v>35.5</v>
      </c>
      <c r="F832" s="7">
        <v>42.954999999999998</v>
      </c>
      <c r="G832" s="48" t="s">
        <v>15356</v>
      </c>
      <c r="H832" s="34">
        <v>431081</v>
      </c>
      <c r="I832" s="51" t="s">
        <v>15358</v>
      </c>
    </row>
    <row r="833" spans="1:9" x14ac:dyDescent="0.25">
      <c r="A833" s="19">
        <v>828</v>
      </c>
      <c r="B833" s="34">
        <v>431082</v>
      </c>
      <c r="C833" s="44" t="s">
        <v>7084</v>
      </c>
      <c r="D833" s="42">
        <v>5</v>
      </c>
      <c r="E833" s="3">
        <v>40.03</v>
      </c>
      <c r="F833" s="7">
        <v>48.436300000000003</v>
      </c>
      <c r="G833" s="48" t="s">
        <v>15356</v>
      </c>
      <c r="H833" s="34">
        <v>431082</v>
      </c>
      <c r="I833" s="51" t="s">
        <v>15358</v>
      </c>
    </row>
    <row r="834" spans="1:9" x14ac:dyDescent="0.25">
      <c r="A834" s="19">
        <v>829</v>
      </c>
      <c r="B834" s="34">
        <v>431085</v>
      </c>
      <c r="C834" s="44" t="s">
        <v>7085</v>
      </c>
      <c r="D834" s="42">
        <v>5</v>
      </c>
      <c r="E834" s="3">
        <v>25.38</v>
      </c>
      <c r="F834" s="7">
        <v>30.709799999999998</v>
      </c>
      <c r="G834" s="48" t="s">
        <v>15356</v>
      </c>
      <c r="H834" s="34">
        <v>431085</v>
      </c>
      <c r="I834" s="51" t="s">
        <v>15358</v>
      </c>
    </row>
    <row r="835" spans="1:9" x14ac:dyDescent="0.25">
      <c r="A835" s="19">
        <v>830</v>
      </c>
      <c r="B835" s="34">
        <v>431096</v>
      </c>
      <c r="C835" s="44" t="s">
        <v>7086</v>
      </c>
      <c r="D835" s="42">
        <v>1</v>
      </c>
      <c r="E835" s="3">
        <v>8.23</v>
      </c>
      <c r="F835" s="7">
        <v>9.9582999999999995</v>
      </c>
      <c r="G835" s="48" t="s">
        <v>15356</v>
      </c>
      <c r="H835" s="34">
        <v>431096</v>
      </c>
      <c r="I835" s="51" t="s">
        <v>15358</v>
      </c>
    </row>
    <row r="836" spans="1:9" x14ac:dyDescent="0.25">
      <c r="A836" s="19">
        <v>831</v>
      </c>
      <c r="B836" s="34">
        <v>431097</v>
      </c>
      <c r="C836" s="44" t="s">
        <v>7087</v>
      </c>
      <c r="D836" s="42">
        <v>1</v>
      </c>
      <c r="E836" s="3">
        <v>13.51</v>
      </c>
      <c r="F836" s="7">
        <v>16.347099999999998</v>
      </c>
      <c r="G836" s="48" t="s">
        <v>15356</v>
      </c>
      <c r="H836" s="34">
        <v>431097</v>
      </c>
      <c r="I836" s="51" t="s">
        <v>15358</v>
      </c>
    </row>
    <row r="837" spans="1:9" x14ac:dyDescent="0.25">
      <c r="A837" s="19">
        <v>832</v>
      </c>
      <c r="B837" s="34">
        <v>431098</v>
      </c>
      <c r="C837" s="44" t="s">
        <v>7088</v>
      </c>
      <c r="D837" s="42">
        <v>1</v>
      </c>
      <c r="E837" s="3">
        <v>19.68</v>
      </c>
      <c r="F837" s="7">
        <v>23.812799999999999</v>
      </c>
      <c r="G837" s="48" t="s">
        <v>15356</v>
      </c>
      <c r="H837" s="34">
        <v>431098</v>
      </c>
      <c r="I837" s="51" t="s">
        <v>15358</v>
      </c>
    </row>
    <row r="838" spans="1:9" x14ac:dyDescent="0.25">
      <c r="A838" s="19">
        <v>833</v>
      </c>
      <c r="B838" s="34">
        <v>431110</v>
      </c>
      <c r="C838" s="44" t="s">
        <v>7089</v>
      </c>
      <c r="D838" s="42">
        <v>4</v>
      </c>
      <c r="E838" s="3">
        <v>44.87</v>
      </c>
      <c r="F838" s="7">
        <v>54.292699999999996</v>
      </c>
      <c r="G838" s="48" t="s">
        <v>15356</v>
      </c>
      <c r="H838" s="34">
        <v>431110</v>
      </c>
      <c r="I838" s="51" t="s">
        <v>15358</v>
      </c>
    </row>
    <row r="839" spans="1:9" x14ac:dyDescent="0.25">
      <c r="A839" s="19">
        <v>834</v>
      </c>
      <c r="B839" s="34">
        <v>431111</v>
      </c>
      <c r="C839" s="44" t="s">
        <v>7090</v>
      </c>
      <c r="D839" s="42">
        <v>4</v>
      </c>
      <c r="E839" s="3">
        <v>41.84</v>
      </c>
      <c r="F839" s="7">
        <v>50.626400000000004</v>
      </c>
      <c r="G839" s="48" t="s">
        <v>15356</v>
      </c>
      <c r="H839" s="34">
        <v>431111</v>
      </c>
      <c r="I839" s="51" t="s">
        <v>15358</v>
      </c>
    </row>
    <row r="840" spans="1:9" x14ac:dyDescent="0.25">
      <c r="A840" s="19">
        <v>835</v>
      </c>
      <c r="B840" s="34">
        <v>431117</v>
      </c>
      <c r="C840" s="44" t="s">
        <v>7091</v>
      </c>
      <c r="D840" s="42">
        <v>1</v>
      </c>
      <c r="E840" s="3">
        <v>8.6199999999999992</v>
      </c>
      <c r="F840" s="7">
        <v>10.430199999999999</v>
      </c>
      <c r="G840" s="48" t="s">
        <v>15356</v>
      </c>
      <c r="H840" s="34">
        <v>431117</v>
      </c>
      <c r="I840" s="51" t="s">
        <v>15358</v>
      </c>
    </row>
    <row r="841" spans="1:9" x14ac:dyDescent="0.25">
      <c r="A841" s="19">
        <v>836</v>
      </c>
      <c r="B841" s="34">
        <v>431118</v>
      </c>
      <c r="C841" s="44" t="s">
        <v>7092</v>
      </c>
      <c r="D841" s="42">
        <v>1</v>
      </c>
      <c r="E841" s="3">
        <v>8.6199999999999992</v>
      </c>
      <c r="F841" s="7">
        <v>10.430199999999999</v>
      </c>
      <c r="G841" s="48" t="s">
        <v>15356</v>
      </c>
      <c r="H841" s="34">
        <v>431118</v>
      </c>
      <c r="I841" s="51" t="s">
        <v>15358</v>
      </c>
    </row>
    <row r="842" spans="1:9" x14ac:dyDescent="0.25">
      <c r="A842" s="19">
        <v>837</v>
      </c>
      <c r="B842" s="34">
        <v>431119</v>
      </c>
      <c r="C842" s="44" t="s">
        <v>7093</v>
      </c>
      <c r="D842" s="42">
        <v>5</v>
      </c>
      <c r="E842" s="3">
        <v>68.849999999999994</v>
      </c>
      <c r="F842" s="7">
        <v>83.308499999999995</v>
      </c>
      <c r="G842" s="48" t="s">
        <v>15356</v>
      </c>
      <c r="H842" s="34">
        <v>431119</v>
      </c>
      <c r="I842" s="51" t="s">
        <v>15358</v>
      </c>
    </row>
    <row r="843" spans="1:9" x14ac:dyDescent="0.25">
      <c r="A843" s="19">
        <v>838</v>
      </c>
      <c r="B843" s="34">
        <v>431120</v>
      </c>
      <c r="C843" s="44" t="s">
        <v>7094</v>
      </c>
      <c r="D843" s="42">
        <v>5</v>
      </c>
      <c r="E843" s="3">
        <v>101.5</v>
      </c>
      <c r="F843" s="7">
        <v>122.815</v>
      </c>
      <c r="G843" s="48" t="s">
        <v>15356</v>
      </c>
      <c r="H843" s="34">
        <v>431120</v>
      </c>
      <c r="I843" s="51" t="s">
        <v>15358</v>
      </c>
    </row>
    <row r="844" spans="1:9" x14ac:dyDescent="0.25">
      <c r="A844" s="19">
        <v>839</v>
      </c>
      <c r="B844" s="34">
        <v>431121</v>
      </c>
      <c r="C844" s="44" t="s">
        <v>7095</v>
      </c>
      <c r="D844" s="42">
        <v>5</v>
      </c>
      <c r="E844" s="3">
        <v>79.72</v>
      </c>
      <c r="F844" s="7">
        <v>96.461199999999991</v>
      </c>
      <c r="G844" s="48" t="s">
        <v>15356</v>
      </c>
      <c r="H844" s="34">
        <v>431121</v>
      </c>
      <c r="I844" s="51" t="s">
        <v>15358</v>
      </c>
    </row>
    <row r="845" spans="1:9" x14ac:dyDescent="0.25">
      <c r="A845" s="19">
        <v>840</v>
      </c>
      <c r="B845" s="34">
        <v>431123</v>
      </c>
      <c r="C845" s="44" t="s">
        <v>7096</v>
      </c>
      <c r="D845" s="42">
        <v>6</v>
      </c>
      <c r="E845" s="3">
        <v>28.02</v>
      </c>
      <c r="F845" s="7">
        <v>33.904199999999996</v>
      </c>
      <c r="G845" s="48" t="s">
        <v>15356</v>
      </c>
      <c r="H845" s="34">
        <v>431123</v>
      </c>
      <c r="I845" s="51" t="s">
        <v>15358</v>
      </c>
    </row>
    <row r="846" spans="1:9" x14ac:dyDescent="0.25">
      <c r="A846" s="19">
        <v>841</v>
      </c>
      <c r="B846" s="34">
        <v>431124</v>
      </c>
      <c r="C846" s="44" t="s">
        <v>7097</v>
      </c>
      <c r="D846" s="42">
        <v>1</v>
      </c>
      <c r="E846" s="3">
        <v>19.45</v>
      </c>
      <c r="F846" s="7">
        <v>23.534499999999998</v>
      </c>
      <c r="G846" s="48" t="s">
        <v>15356</v>
      </c>
      <c r="H846" s="34">
        <v>431124</v>
      </c>
      <c r="I846" s="51" t="s">
        <v>15358</v>
      </c>
    </row>
    <row r="847" spans="1:9" x14ac:dyDescent="0.25">
      <c r="A847" s="19">
        <v>842</v>
      </c>
      <c r="B847" s="34">
        <v>431131</v>
      </c>
      <c r="C847" s="44" t="s">
        <v>7098</v>
      </c>
      <c r="D847" s="42">
        <v>2</v>
      </c>
      <c r="E847" s="3">
        <v>76.23</v>
      </c>
      <c r="F847" s="7">
        <v>92.238299999999995</v>
      </c>
      <c r="G847" s="48" t="s">
        <v>15356</v>
      </c>
      <c r="H847" s="34">
        <v>431131</v>
      </c>
      <c r="I847" s="51" t="s">
        <v>15358</v>
      </c>
    </row>
    <row r="848" spans="1:9" x14ac:dyDescent="0.25">
      <c r="A848" s="19">
        <v>843</v>
      </c>
      <c r="B848" s="34">
        <v>431132</v>
      </c>
      <c r="C848" s="44" t="s">
        <v>7099</v>
      </c>
      <c r="D848" s="42">
        <v>1</v>
      </c>
      <c r="E848" s="3">
        <v>1.83</v>
      </c>
      <c r="F848" s="7">
        <v>2.2143000000000002</v>
      </c>
      <c r="G848" s="48" t="s">
        <v>15356</v>
      </c>
      <c r="H848" s="34">
        <v>431132</v>
      </c>
      <c r="I848" s="51" t="s">
        <v>15358</v>
      </c>
    </row>
    <row r="849" spans="1:9" x14ac:dyDescent="0.25">
      <c r="A849" s="19">
        <v>844</v>
      </c>
      <c r="B849" s="34">
        <v>431133</v>
      </c>
      <c r="C849" s="44" t="s">
        <v>7100</v>
      </c>
      <c r="D849" s="42">
        <v>20</v>
      </c>
      <c r="E849" s="3">
        <v>235.65</v>
      </c>
      <c r="F849" s="7">
        <v>285.13650000000001</v>
      </c>
      <c r="G849" s="48" t="s">
        <v>15356</v>
      </c>
      <c r="H849" s="34">
        <v>431133</v>
      </c>
      <c r="I849" s="51" t="s">
        <v>15358</v>
      </c>
    </row>
    <row r="850" spans="1:9" ht="30" x14ac:dyDescent="0.25">
      <c r="A850" s="19">
        <v>845</v>
      </c>
      <c r="B850" s="34">
        <v>431134</v>
      </c>
      <c r="C850" s="44" t="s">
        <v>7101</v>
      </c>
      <c r="D850" s="42">
        <v>20</v>
      </c>
      <c r="E850" s="3">
        <v>663.35</v>
      </c>
      <c r="F850" s="7">
        <v>802.65350000000001</v>
      </c>
      <c r="G850" s="48" t="s">
        <v>15356</v>
      </c>
      <c r="H850" s="34">
        <v>431134</v>
      </c>
      <c r="I850" s="51" t="s">
        <v>15358</v>
      </c>
    </row>
    <row r="851" spans="1:9" x14ac:dyDescent="0.25">
      <c r="A851" s="19">
        <v>846</v>
      </c>
      <c r="B851" s="34">
        <v>431135</v>
      </c>
      <c r="C851" s="44" t="s">
        <v>7102</v>
      </c>
      <c r="D851" s="42">
        <v>20</v>
      </c>
      <c r="E851" s="3">
        <v>353.75</v>
      </c>
      <c r="F851" s="7">
        <v>428.03749999999997</v>
      </c>
      <c r="G851" s="48" t="s">
        <v>15356</v>
      </c>
      <c r="H851" s="34">
        <v>431135</v>
      </c>
      <c r="I851" s="51" t="s">
        <v>15358</v>
      </c>
    </row>
    <row r="852" spans="1:9" x14ac:dyDescent="0.25">
      <c r="A852" s="19">
        <v>847</v>
      </c>
      <c r="B852" s="34">
        <v>431143</v>
      </c>
      <c r="C852" s="44" t="s">
        <v>7103</v>
      </c>
      <c r="D852" s="42">
        <v>1</v>
      </c>
      <c r="E852" s="3">
        <v>8.4600000000000009</v>
      </c>
      <c r="F852" s="7">
        <v>10.236600000000001</v>
      </c>
      <c r="G852" s="48" t="s">
        <v>15356</v>
      </c>
      <c r="H852" s="34">
        <v>431143</v>
      </c>
      <c r="I852" s="51" t="s">
        <v>15358</v>
      </c>
    </row>
    <row r="853" spans="1:9" x14ac:dyDescent="0.25">
      <c r="A853" s="19">
        <v>848</v>
      </c>
      <c r="B853" s="34">
        <v>431144</v>
      </c>
      <c r="C853" s="44" t="s">
        <v>7104</v>
      </c>
      <c r="D853" s="42">
        <v>1</v>
      </c>
      <c r="E853" s="3">
        <v>9.2100000000000009</v>
      </c>
      <c r="F853" s="7">
        <v>11.1441</v>
      </c>
      <c r="G853" s="48" t="s">
        <v>15356</v>
      </c>
      <c r="H853" s="34">
        <v>431144</v>
      </c>
      <c r="I853" s="51" t="s">
        <v>15358</v>
      </c>
    </row>
    <row r="854" spans="1:9" x14ac:dyDescent="0.25">
      <c r="A854" s="19">
        <v>849</v>
      </c>
      <c r="B854" s="34">
        <v>431145</v>
      </c>
      <c r="C854" s="44" t="s">
        <v>7105</v>
      </c>
      <c r="D854" s="42">
        <v>1</v>
      </c>
      <c r="E854" s="3">
        <v>12.38</v>
      </c>
      <c r="F854" s="7">
        <v>14.979800000000001</v>
      </c>
      <c r="G854" s="48" t="s">
        <v>15356</v>
      </c>
      <c r="H854" s="34">
        <v>431145</v>
      </c>
      <c r="I854" s="51" t="s">
        <v>15358</v>
      </c>
    </row>
    <row r="855" spans="1:9" ht="30" x14ac:dyDescent="0.25">
      <c r="A855" s="19">
        <v>850</v>
      </c>
      <c r="B855" s="34">
        <v>431146</v>
      </c>
      <c r="C855" s="44" t="s">
        <v>7106</v>
      </c>
      <c r="D855" s="42">
        <v>1</v>
      </c>
      <c r="E855" s="3">
        <v>15.43</v>
      </c>
      <c r="F855" s="7">
        <v>18.670299999999997</v>
      </c>
      <c r="G855" s="48" t="s">
        <v>15356</v>
      </c>
      <c r="H855" s="34">
        <v>431146</v>
      </c>
      <c r="I855" s="51" t="s">
        <v>15358</v>
      </c>
    </row>
    <row r="856" spans="1:9" ht="30" x14ac:dyDescent="0.25">
      <c r="A856" s="19">
        <v>851</v>
      </c>
      <c r="B856" s="34">
        <v>431147</v>
      </c>
      <c r="C856" s="44" t="s">
        <v>7107</v>
      </c>
      <c r="D856" s="42">
        <v>1</v>
      </c>
      <c r="E856" s="3">
        <v>17.2</v>
      </c>
      <c r="F856" s="7">
        <v>20.811999999999998</v>
      </c>
      <c r="G856" s="48" t="s">
        <v>15356</v>
      </c>
      <c r="H856" s="34">
        <v>431147</v>
      </c>
      <c r="I856" s="51" t="s">
        <v>15358</v>
      </c>
    </row>
    <row r="857" spans="1:9" x14ac:dyDescent="0.25">
      <c r="A857" s="19">
        <v>852</v>
      </c>
      <c r="B857" s="34">
        <v>431153</v>
      </c>
      <c r="C857" s="44" t="s">
        <v>7108</v>
      </c>
      <c r="D857" s="42">
        <v>1</v>
      </c>
      <c r="E857" s="3">
        <v>8.01</v>
      </c>
      <c r="F857" s="7">
        <v>9.6920999999999999</v>
      </c>
      <c r="G857" s="48" t="s">
        <v>15356</v>
      </c>
      <c r="H857" s="34">
        <v>431153</v>
      </c>
      <c r="I857" s="51" t="s">
        <v>15358</v>
      </c>
    </row>
    <row r="858" spans="1:9" x14ac:dyDescent="0.25">
      <c r="A858" s="19">
        <v>853</v>
      </c>
      <c r="B858" s="34">
        <v>431154</v>
      </c>
      <c r="C858" s="44" t="s">
        <v>7109</v>
      </c>
      <c r="D858" s="42">
        <v>1</v>
      </c>
      <c r="E858" s="3">
        <v>8.01</v>
      </c>
      <c r="F858" s="7">
        <v>9.6920999999999999</v>
      </c>
      <c r="G858" s="48" t="s">
        <v>15356</v>
      </c>
      <c r="H858" s="34">
        <v>431154</v>
      </c>
      <c r="I858" s="51" t="s">
        <v>15358</v>
      </c>
    </row>
    <row r="859" spans="1:9" x14ac:dyDescent="0.25">
      <c r="A859" s="19">
        <v>854</v>
      </c>
      <c r="B859" s="34">
        <v>431155</v>
      </c>
      <c r="C859" s="44" t="s">
        <v>7110</v>
      </c>
      <c r="D859" s="42">
        <v>1</v>
      </c>
      <c r="E859" s="3">
        <v>8.01</v>
      </c>
      <c r="F859" s="7">
        <v>9.6920999999999999</v>
      </c>
      <c r="G859" s="48" t="s">
        <v>15356</v>
      </c>
      <c r="H859" s="34">
        <v>431155</v>
      </c>
      <c r="I859" s="51" t="s">
        <v>15358</v>
      </c>
    </row>
    <row r="860" spans="1:9" x14ac:dyDescent="0.25">
      <c r="A860" s="19">
        <v>855</v>
      </c>
      <c r="B860" s="34">
        <v>431160</v>
      </c>
      <c r="C860" s="44" t="s">
        <v>7111</v>
      </c>
      <c r="D860" s="42">
        <v>1</v>
      </c>
      <c r="E860" s="3">
        <v>5.8</v>
      </c>
      <c r="F860" s="7">
        <v>7.0179999999999998</v>
      </c>
      <c r="G860" s="48" t="s">
        <v>15356</v>
      </c>
      <c r="H860" s="34">
        <v>431160</v>
      </c>
      <c r="I860" s="51" t="s">
        <v>15358</v>
      </c>
    </row>
    <row r="861" spans="1:9" x14ac:dyDescent="0.25">
      <c r="A861" s="19">
        <v>856</v>
      </c>
      <c r="B861" s="34">
        <v>431161</v>
      </c>
      <c r="C861" s="44" t="s">
        <v>7112</v>
      </c>
      <c r="D861" s="42">
        <v>1</v>
      </c>
      <c r="E861" s="3">
        <v>5.8</v>
      </c>
      <c r="F861" s="7">
        <v>7.0179999999999998</v>
      </c>
      <c r="G861" s="48" t="s">
        <v>15356</v>
      </c>
      <c r="H861" s="34">
        <v>431161</v>
      </c>
      <c r="I861" s="51" t="s">
        <v>15358</v>
      </c>
    </row>
    <row r="862" spans="1:9" x14ac:dyDescent="0.25">
      <c r="A862" s="19">
        <v>857</v>
      </c>
      <c r="B862" s="34">
        <v>431174</v>
      </c>
      <c r="C862" s="44" t="s">
        <v>7113</v>
      </c>
      <c r="D862" s="42">
        <v>1</v>
      </c>
      <c r="E862" s="3">
        <v>14.53</v>
      </c>
      <c r="F862" s="7">
        <v>17.581299999999999</v>
      </c>
      <c r="G862" s="48" t="s">
        <v>15356</v>
      </c>
      <c r="H862" s="34">
        <v>431174</v>
      </c>
      <c r="I862" s="51" t="s">
        <v>15358</v>
      </c>
    </row>
    <row r="863" spans="1:9" x14ac:dyDescent="0.25">
      <c r="A863" s="19">
        <v>858</v>
      </c>
      <c r="B863" s="34">
        <v>431175</v>
      </c>
      <c r="C863" s="44" t="s">
        <v>7114</v>
      </c>
      <c r="D863" s="42">
        <v>2</v>
      </c>
      <c r="E863" s="3">
        <v>6.77</v>
      </c>
      <c r="F863" s="7">
        <v>8.1916999999999991</v>
      </c>
      <c r="G863" s="48" t="s">
        <v>15356</v>
      </c>
      <c r="H863" s="34">
        <v>431175</v>
      </c>
      <c r="I863" s="51" t="s">
        <v>15358</v>
      </c>
    </row>
    <row r="864" spans="1:9" x14ac:dyDescent="0.25">
      <c r="A864" s="19">
        <v>859</v>
      </c>
      <c r="B864" s="34">
        <v>431191</v>
      </c>
      <c r="C864" s="44" t="s">
        <v>7115</v>
      </c>
      <c r="D864" s="42">
        <v>20</v>
      </c>
      <c r="E864" s="3">
        <v>405.6</v>
      </c>
      <c r="F864" s="7">
        <v>490.77600000000001</v>
      </c>
      <c r="G864" s="48" t="s">
        <v>15356</v>
      </c>
      <c r="H864" s="34">
        <v>431191</v>
      </c>
      <c r="I864" s="51" t="s">
        <v>15358</v>
      </c>
    </row>
    <row r="865" spans="1:9" x14ac:dyDescent="0.25">
      <c r="A865" s="19">
        <v>860</v>
      </c>
      <c r="B865" s="34">
        <v>431198</v>
      </c>
      <c r="C865" s="44" t="s">
        <v>7116</v>
      </c>
      <c r="D865" s="42">
        <v>2</v>
      </c>
      <c r="E865" s="3">
        <v>28.05</v>
      </c>
      <c r="F865" s="7">
        <v>33.9405</v>
      </c>
      <c r="G865" s="48" t="s">
        <v>15356</v>
      </c>
      <c r="H865" s="34">
        <v>431198</v>
      </c>
      <c r="I865" s="51" t="s">
        <v>15358</v>
      </c>
    </row>
    <row r="866" spans="1:9" x14ac:dyDescent="0.25">
      <c r="A866" s="19">
        <v>861</v>
      </c>
      <c r="B866" s="34">
        <v>431205</v>
      </c>
      <c r="C866" s="44" t="s">
        <v>7033</v>
      </c>
      <c r="D866" s="42">
        <v>1</v>
      </c>
      <c r="E866" s="3">
        <v>19.68</v>
      </c>
      <c r="F866" s="7">
        <v>23.812799999999999</v>
      </c>
      <c r="G866" s="48" t="s">
        <v>15356</v>
      </c>
      <c r="H866" s="34">
        <v>431205</v>
      </c>
      <c r="I866" s="51" t="s">
        <v>15358</v>
      </c>
    </row>
    <row r="867" spans="1:9" x14ac:dyDescent="0.25">
      <c r="A867" s="19">
        <v>862</v>
      </c>
      <c r="B867" s="34">
        <v>431206</v>
      </c>
      <c r="C867" s="44" t="s">
        <v>7032</v>
      </c>
      <c r="D867" s="42">
        <v>1</v>
      </c>
      <c r="E867" s="3">
        <v>19.68</v>
      </c>
      <c r="F867" s="7">
        <v>23.812799999999999</v>
      </c>
      <c r="G867" s="48" t="s">
        <v>15356</v>
      </c>
      <c r="H867" s="34">
        <v>431206</v>
      </c>
      <c r="I867" s="51" t="s">
        <v>15358</v>
      </c>
    </row>
    <row r="868" spans="1:9" x14ac:dyDescent="0.25">
      <c r="A868" s="19">
        <v>863</v>
      </c>
      <c r="B868" s="34">
        <v>431212</v>
      </c>
      <c r="C868" s="44" t="s">
        <v>7117</v>
      </c>
      <c r="D868" s="42">
        <v>1</v>
      </c>
      <c r="E868" s="3">
        <v>1.98</v>
      </c>
      <c r="F868" s="7">
        <v>2.3957999999999999</v>
      </c>
      <c r="G868" s="48" t="s">
        <v>15356</v>
      </c>
      <c r="H868" s="34">
        <v>431212</v>
      </c>
      <c r="I868" s="51" t="s">
        <v>15358</v>
      </c>
    </row>
    <row r="869" spans="1:9" x14ac:dyDescent="0.25">
      <c r="A869" s="19">
        <v>864</v>
      </c>
      <c r="B869" s="34">
        <v>431215</v>
      </c>
      <c r="C869" s="44" t="s">
        <v>7118</v>
      </c>
      <c r="D869" s="42">
        <v>1</v>
      </c>
      <c r="E869" s="3">
        <v>2.2999999999999998</v>
      </c>
      <c r="F869" s="7">
        <v>2.7829999999999999</v>
      </c>
      <c r="G869" s="48" t="s">
        <v>15356</v>
      </c>
      <c r="H869" s="34">
        <v>431215</v>
      </c>
      <c r="I869" s="51" t="s">
        <v>15358</v>
      </c>
    </row>
    <row r="870" spans="1:9" ht="30" x14ac:dyDescent="0.25">
      <c r="A870" s="19">
        <v>865</v>
      </c>
      <c r="B870" s="34">
        <v>431218</v>
      </c>
      <c r="C870" s="44" t="s">
        <v>7119</v>
      </c>
      <c r="D870" s="42">
        <v>1</v>
      </c>
      <c r="E870" s="3">
        <v>2.46</v>
      </c>
      <c r="F870" s="7">
        <v>2.9765999999999999</v>
      </c>
      <c r="G870" s="48" t="s">
        <v>15356</v>
      </c>
      <c r="H870" s="34">
        <v>431218</v>
      </c>
      <c r="I870" s="51" t="s">
        <v>15358</v>
      </c>
    </row>
    <row r="871" spans="1:9" x14ac:dyDescent="0.25">
      <c r="A871" s="19">
        <v>866</v>
      </c>
      <c r="B871" s="34">
        <v>431219</v>
      </c>
      <c r="C871" s="44" t="s">
        <v>7120</v>
      </c>
      <c r="D871" s="42">
        <v>1</v>
      </c>
      <c r="E871" s="3">
        <v>2.46</v>
      </c>
      <c r="F871" s="7">
        <v>2.9765999999999999</v>
      </c>
      <c r="G871" s="48" t="s">
        <v>15356</v>
      </c>
      <c r="H871" s="34">
        <v>431219</v>
      </c>
      <c r="I871" s="51" t="s">
        <v>15358</v>
      </c>
    </row>
    <row r="872" spans="1:9" x14ac:dyDescent="0.25">
      <c r="A872" s="19">
        <v>867</v>
      </c>
      <c r="B872" s="34">
        <v>431220</v>
      </c>
      <c r="C872" s="44" t="s">
        <v>7121</v>
      </c>
      <c r="D872" s="42">
        <v>1</v>
      </c>
      <c r="E872" s="3">
        <v>2.46</v>
      </c>
      <c r="F872" s="7">
        <v>2.9765999999999999</v>
      </c>
      <c r="G872" s="48" t="s">
        <v>15356</v>
      </c>
      <c r="H872" s="34">
        <v>431220</v>
      </c>
      <c r="I872" s="51" t="s">
        <v>15358</v>
      </c>
    </row>
    <row r="873" spans="1:9" x14ac:dyDescent="0.25">
      <c r="A873" s="19">
        <v>868</v>
      </c>
      <c r="B873" s="34">
        <v>431221</v>
      </c>
      <c r="C873" s="44" t="s">
        <v>7122</v>
      </c>
      <c r="D873" s="42">
        <v>1</v>
      </c>
      <c r="E873" s="3">
        <v>2.46</v>
      </c>
      <c r="F873" s="7">
        <v>2.9765999999999999</v>
      </c>
      <c r="G873" s="48" t="s">
        <v>15356</v>
      </c>
      <c r="H873" s="34">
        <v>431221</v>
      </c>
      <c r="I873" s="51" t="s">
        <v>15358</v>
      </c>
    </row>
    <row r="874" spans="1:9" x14ac:dyDescent="0.25">
      <c r="A874" s="19">
        <v>869</v>
      </c>
      <c r="B874" s="34">
        <v>431222</v>
      </c>
      <c r="C874" s="44" t="s">
        <v>7123</v>
      </c>
      <c r="D874" s="42">
        <v>1</v>
      </c>
      <c r="E874" s="3">
        <v>2.46</v>
      </c>
      <c r="F874" s="7">
        <v>2.9765999999999999</v>
      </c>
      <c r="G874" s="48" t="s">
        <v>15356</v>
      </c>
      <c r="H874" s="34">
        <v>431222</v>
      </c>
      <c r="I874" s="51" t="s">
        <v>15358</v>
      </c>
    </row>
    <row r="875" spans="1:9" x14ac:dyDescent="0.25">
      <c r="A875" s="19">
        <v>870</v>
      </c>
      <c r="B875" s="34">
        <v>431224</v>
      </c>
      <c r="C875" s="44" t="s">
        <v>7124</v>
      </c>
      <c r="D875" s="42">
        <v>1</v>
      </c>
      <c r="E875" s="3">
        <v>2.46</v>
      </c>
      <c r="F875" s="7">
        <v>2.9765999999999999</v>
      </c>
      <c r="G875" s="48" t="s">
        <v>15356</v>
      </c>
      <c r="H875" s="34">
        <v>431224</v>
      </c>
      <c r="I875" s="51" t="s">
        <v>15358</v>
      </c>
    </row>
    <row r="876" spans="1:9" x14ac:dyDescent="0.25">
      <c r="A876" s="19">
        <v>871</v>
      </c>
      <c r="B876" s="34">
        <v>431225</v>
      </c>
      <c r="C876" s="44" t="s">
        <v>7125</v>
      </c>
      <c r="D876" s="42">
        <v>1</v>
      </c>
      <c r="E876" s="3">
        <v>2.46</v>
      </c>
      <c r="F876" s="7">
        <v>2.9765999999999999</v>
      </c>
      <c r="G876" s="48" t="s">
        <v>15356</v>
      </c>
      <c r="H876" s="34">
        <v>431225</v>
      </c>
      <c r="I876" s="51" t="s">
        <v>15358</v>
      </c>
    </row>
    <row r="877" spans="1:9" ht="30" x14ac:dyDescent="0.25">
      <c r="A877" s="19">
        <v>872</v>
      </c>
      <c r="B877" s="34">
        <v>431227</v>
      </c>
      <c r="C877" s="44" t="s">
        <v>7126</v>
      </c>
      <c r="D877" s="42">
        <v>1</v>
      </c>
      <c r="E877" s="3">
        <v>11.43</v>
      </c>
      <c r="F877" s="7">
        <v>13.830299999999999</v>
      </c>
      <c r="G877" s="48" t="s">
        <v>15356</v>
      </c>
      <c r="H877" s="34">
        <v>431227</v>
      </c>
      <c r="I877" s="51" t="s">
        <v>15358</v>
      </c>
    </row>
    <row r="878" spans="1:9" x14ac:dyDescent="0.25">
      <c r="A878" s="19">
        <v>873</v>
      </c>
      <c r="B878" s="34">
        <v>431229</v>
      </c>
      <c r="C878" s="44" t="s">
        <v>7127</v>
      </c>
      <c r="D878" s="42">
        <v>1</v>
      </c>
      <c r="E878" s="3">
        <v>2.46</v>
      </c>
      <c r="F878" s="7">
        <v>2.9765999999999999</v>
      </c>
      <c r="G878" s="48" t="s">
        <v>15356</v>
      </c>
      <c r="H878" s="34">
        <v>431229</v>
      </c>
      <c r="I878" s="51" t="s">
        <v>15358</v>
      </c>
    </row>
    <row r="879" spans="1:9" x14ac:dyDescent="0.25">
      <c r="A879" s="19">
        <v>874</v>
      </c>
      <c r="B879" s="34">
        <v>431231</v>
      </c>
      <c r="C879" s="44" t="s">
        <v>7128</v>
      </c>
      <c r="D879" s="42">
        <v>1</v>
      </c>
      <c r="E879" s="3">
        <v>2.48</v>
      </c>
      <c r="F879" s="7">
        <v>3.0007999999999999</v>
      </c>
      <c r="G879" s="48" t="s">
        <v>15356</v>
      </c>
      <c r="H879" s="34">
        <v>431231</v>
      </c>
      <c r="I879" s="51" t="s">
        <v>15358</v>
      </c>
    </row>
    <row r="880" spans="1:9" x14ac:dyDescent="0.25">
      <c r="A880" s="19">
        <v>875</v>
      </c>
      <c r="B880" s="34">
        <v>431242</v>
      </c>
      <c r="C880" s="44" t="s">
        <v>7129</v>
      </c>
      <c r="D880" s="42">
        <v>22</v>
      </c>
      <c r="E880" s="3">
        <v>249.39</v>
      </c>
      <c r="F880" s="7">
        <v>301.76189999999997</v>
      </c>
      <c r="G880" s="48" t="s">
        <v>15356</v>
      </c>
      <c r="H880" s="34">
        <v>431242</v>
      </c>
      <c r="I880" s="51" t="s">
        <v>15358</v>
      </c>
    </row>
    <row r="881" spans="1:9" x14ac:dyDescent="0.25">
      <c r="A881" s="19">
        <v>876</v>
      </c>
      <c r="B881" s="34">
        <v>431252</v>
      </c>
      <c r="C881" s="44" t="s">
        <v>7130</v>
      </c>
      <c r="D881" s="42">
        <v>1</v>
      </c>
      <c r="E881" s="3">
        <v>63.57</v>
      </c>
      <c r="F881" s="7">
        <v>76.919699999999992</v>
      </c>
      <c r="G881" s="48" t="s">
        <v>15356</v>
      </c>
      <c r="H881" s="34">
        <v>431252</v>
      </c>
      <c r="I881" s="51" t="s">
        <v>15358</v>
      </c>
    </row>
    <row r="882" spans="1:9" ht="30" x14ac:dyDescent="0.25">
      <c r="A882" s="19">
        <v>877</v>
      </c>
      <c r="B882" s="34">
        <v>431253</v>
      </c>
      <c r="C882" s="44" t="s">
        <v>7131</v>
      </c>
      <c r="D882" s="42">
        <v>1</v>
      </c>
      <c r="E882" s="3">
        <v>66.319999999999993</v>
      </c>
      <c r="F882" s="7">
        <v>80.247199999999992</v>
      </c>
      <c r="G882" s="48" t="s">
        <v>15356</v>
      </c>
      <c r="H882" s="34">
        <v>431253</v>
      </c>
      <c r="I882" s="51" t="s">
        <v>15358</v>
      </c>
    </row>
    <row r="883" spans="1:9" x14ac:dyDescent="0.25">
      <c r="A883" s="19">
        <v>878</v>
      </c>
      <c r="B883" s="34">
        <v>431255</v>
      </c>
      <c r="C883" s="44" t="s">
        <v>7132</v>
      </c>
      <c r="D883" s="42">
        <v>1</v>
      </c>
      <c r="E883" s="3">
        <v>48.92</v>
      </c>
      <c r="F883" s="7">
        <v>59.193199999999997</v>
      </c>
      <c r="G883" s="48" t="s">
        <v>15356</v>
      </c>
      <c r="H883" s="34">
        <v>431255</v>
      </c>
      <c r="I883" s="51" t="s">
        <v>15358</v>
      </c>
    </row>
    <row r="884" spans="1:9" x14ac:dyDescent="0.25">
      <c r="A884" s="19">
        <v>879</v>
      </c>
      <c r="B884" s="34">
        <v>431256</v>
      </c>
      <c r="C884" s="44" t="s">
        <v>7133</v>
      </c>
      <c r="D884" s="42">
        <v>1</v>
      </c>
      <c r="E884" s="3">
        <v>48.92</v>
      </c>
      <c r="F884" s="7">
        <v>59.193199999999997</v>
      </c>
      <c r="G884" s="48" t="s">
        <v>15356</v>
      </c>
      <c r="H884" s="34">
        <v>431256</v>
      </c>
      <c r="I884" s="51" t="s">
        <v>15358</v>
      </c>
    </row>
    <row r="885" spans="1:9" x14ac:dyDescent="0.25">
      <c r="A885" s="19">
        <v>880</v>
      </c>
      <c r="B885" s="34">
        <v>431272</v>
      </c>
      <c r="C885" s="44" t="s">
        <v>7134</v>
      </c>
      <c r="D885" s="42">
        <v>4</v>
      </c>
      <c r="E885" s="3">
        <v>41.84</v>
      </c>
      <c r="F885" s="7">
        <v>50.626400000000004</v>
      </c>
      <c r="G885" s="48" t="s">
        <v>15356</v>
      </c>
      <c r="H885" s="34">
        <v>431272</v>
      </c>
      <c r="I885" s="51" t="s">
        <v>15358</v>
      </c>
    </row>
    <row r="886" spans="1:9" x14ac:dyDescent="0.25">
      <c r="A886" s="19">
        <v>881</v>
      </c>
      <c r="B886" s="34">
        <v>431301</v>
      </c>
      <c r="C886" s="44" t="s">
        <v>7135</v>
      </c>
      <c r="D886" s="42">
        <v>5</v>
      </c>
      <c r="E886" s="3">
        <v>51.59</v>
      </c>
      <c r="F886" s="7">
        <v>62.423900000000003</v>
      </c>
      <c r="G886" s="48" t="s">
        <v>15356</v>
      </c>
      <c r="H886" s="34">
        <v>431301</v>
      </c>
      <c r="I886" s="51" t="s">
        <v>15358</v>
      </c>
    </row>
    <row r="887" spans="1:9" x14ac:dyDescent="0.25">
      <c r="A887" s="19">
        <v>882</v>
      </c>
      <c r="B887" s="34">
        <v>431302</v>
      </c>
      <c r="C887" s="44" t="s">
        <v>7136</v>
      </c>
      <c r="D887" s="42">
        <v>20</v>
      </c>
      <c r="E887" s="3">
        <v>375.66</v>
      </c>
      <c r="F887" s="7">
        <v>454.54860000000002</v>
      </c>
      <c r="G887" s="48" t="s">
        <v>15356</v>
      </c>
      <c r="H887" s="34">
        <v>431302</v>
      </c>
      <c r="I887" s="51" t="s">
        <v>15358</v>
      </c>
    </row>
    <row r="888" spans="1:9" x14ac:dyDescent="0.25">
      <c r="A888" s="19">
        <v>883</v>
      </c>
      <c r="B888" s="34">
        <v>431303</v>
      </c>
      <c r="C888" s="44" t="s">
        <v>7137</v>
      </c>
      <c r="D888" s="42">
        <v>20</v>
      </c>
      <c r="E888" s="3">
        <v>228.25</v>
      </c>
      <c r="F888" s="7">
        <v>276.1825</v>
      </c>
      <c r="G888" s="48" t="s">
        <v>15356</v>
      </c>
      <c r="H888" s="34">
        <v>431303</v>
      </c>
      <c r="I888" s="51" t="s">
        <v>15358</v>
      </c>
    </row>
    <row r="889" spans="1:9" x14ac:dyDescent="0.25">
      <c r="A889" s="19">
        <v>884</v>
      </c>
      <c r="B889" s="34">
        <v>431306</v>
      </c>
      <c r="C889" s="44" t="s">
        <v>7138</v>
      </c>
      <c r="D889" s="42">
        <v>7</v>
      </c>
      <c r="E889" s="3">
        <v>58.76</v>
      </c>
      <c r="F889" s="7">
        <v>71.099599999999995</v>
      </c>
      <c r="G889" s="48" t="s">
        <v>15356</v>
      </c>
      <c r="H889" s="34">
        <v>431306</v>
      </c>
      <c r="I889" s="51" t="s">
        <v>15358</v>
      </c>
    </row>
    <row r="890" spans="1:9" ht="30" x14ac:dyDescent="0.25">
      <c r="A890" s="19">
        <v>885</v>
      </c>
      <c r="B890" s="34">
        <v>431321</v>
      </c>
      <c r="C890" s="44" t="s">
        <v>7139</v>
      </c>
      <c r="D890" s="42">
        <v>22</v>
      </c>
      <c r="E890" s="3">
        <v>176.04</v>
      </c>
      <c r="F890" s="7">
        <v>213.00839999999999</v>
      </c>
      <c r="G890" s="48" t="s">
        <v>15356</v>
      </c>
      <c r="H890" s="34">
        <v>431321</v>
      </c>
      <c r="I890" s="51" t="s">
        <v>15358</v>
      </c>
    </row>
    <row r="891" spans="1:9" ht="30" x14ac:dyDescent="0.25">
      <c r="A891" s="19">
        <v>886</v>
      </c>
      <c r="B891" s="34">
        <v>431324</v>
      </c>
      <c r="C891" s="44" t="s">
        <v>7140</v>
      </c>
      <c r="D891" s="42">
        <v>50</v>
      </c>
      <c r="E891" s="3">
        <v>19.77</v>
      </c>
      <c r="F891" s="7">
        <v>23.921699999999998</v>
      </c>
      <c r="G891" s="48" t="s">
        <v>15356</v>
      </c>
      <c r="H891" s="34">
        <v>431324</v>
      </c>
      <c r="I891" s="51" t="s">
        <v>15358</v>
      </c>
    </row>
    <row r="892" spans="1:9" ht="30" x14ac:dyDescent="0.25">
      <c r="A892" s="19">
        <v>887</v>
      </c>
      <c r="B892" s="34">
        <v>431328</v>
      </c>
      <c r="C892" s="44" t="s">
        <v>7141</v>
      </c>
      <c r="D892" s="42">
        <v>7</v>
      </c>
      <c r="E892" s="3">
        <v>109.89</v>
      </c>
      <c r="F892" s="7">
        <v>132.96690000000001</v>
      </c>
      <c r="G892" s="48" t="s">
        <v>15356</v>
      </c>
      <c r="H892" s="34">
        <v>431328</v>
      </c>
      <c r="I892" s="51" t="s">
        <v>15358</v>
      </c>
    </row>
    <row r="893" spans="1:9" ht="30" x14ac:dyDescent="0.25">
      <c r="A893" s="19">
        <v>888</v>
      </c>
      <c r="B893" s="34">
        <v>431329</v>
      </c>
      <c r="C893" s="44" t="s">
        <v>7142</v>
      </c>
      <c r="D893" s="42">
        <v>2</v>
      </c>
      <c r="E893" s="3">
        <v>53.34</v>
      </c>
      <c r="F893" s="7">
        <v>64.541399999999996</v>
      </c>
      <c r="G893" s="48" t="s">
        <v>15356</v>
      </c>
      <c r="H893" s="34">
        <v>431329</v>
      </c>
      <c r="I893" s="51" t="s">
        <v>15358</v>
      </c>
    </row>
    <row r="894" spans="1:9" x14ac:dyDescent="0.25">
      <c r="A894" s="19">
        <v>889</v>
      </c>
      <c r="B894" s="34">
        <v>431339</v>
      </c>
      <c r="C894" s="44" t="s">
        <v>7143</v>
      </c>
      <c r="D894" s="42">
        <v>1</v>
      </c>
      <c r="E894" s="3">
        <v>4.91</v>
      </c>
      <c r="F894" s="7">
        <v>5.9410999999999996</v>
      </c>
      <c r="G894" s="48" t="s">
        <v>15356</v>
      </c>
      <c r="H894" s="34">
        <v>431339</v>
      </c>
      <c r="I894" s="51" t="s">
        <v>15358</v>
      </c>
    </row>
    <row r="895" spans="1:9" x14ac:dyDescent="0.25">
      <c r="A895" s="19">
        <v>890</v>
      </c>
      <c r="B895" s="34">
        <v>431340</v>
      </c>
      <c r="C895" s="44" t="s">
        <v>7144</v>
      </c>
      <c r="D895" s="42">
        <v>1</v>
      </c>
      <c r="E895" s="3">
        <v>6.42</v>
      </c>
      <c r="F895" s="7">
        <v>7.7681999999999993</v>
      </c>
      <c r="G895" s="48" t="s">
        <v>15356</v>
      </c>
      <c r="H895" s="34">
        <v>431340</v>
      </c>
      <c r="I895" s="51" t="s">
        <v>15358</v>
      </c>
    </row>
    <row r="896" spans="1:9" ht="30" x14ac:dyDescent="0.25">
      <c r="A896" s="19">
        <v>891</v>
      </c>
      <c r="B896" s="34">
        <v>431344</v>
      </c>
      <c r="C896" s="44" t="s">
        <v>7145</v>
      </c>
      <c r="D896" s="42">
        <v>22</v>
      </c>
      <c r="E896" s="3">
        <v>465.23</v>
      </c>
      <c r="F896" s="7">
        <v>562.92830000000004</v>
      </c>
      <c r="G896" s="48" t="s">
        <v>15356</v>
      </c>
      <c r="H896" s="34">
        <v>431344</v>
      </c>
      <c r="I896" s="51" t="s">
        <v>15358</v>
      </c>
    </row>
    <row r="897" spans="1:9" x14ac:dyDescent="0.25">
      <c r="A897" s="19">
        <v>892</v>
      </c>
      <c r="B897" s="34">
        <v>431345</v>
      </c>
      <c r="C897" s="44" t="s">
        <v>7146</v>
      </c>
      <c r="D897" s="42">
        <v>20</v>
      </c>
      <c r="E897" s="3">
        <v>185.72</v>
      </c>
      <c r="F897" s="7">
        <v>224.72119999999998</v>
      </c>
      <c r="G897" s="48" t="s">
        <v>15356</v>
      </c>
      <c r="H897" s="34">
        <v>431345</v>
      </c>
      <c r="I897" s="51" t="s">
        <v>15358</v>
      </c>
    </row>
    <row r="898" spans="1:9" x14ac:dyDescent="0.25">
      <c r="A898" s="19">
        <v>893</v>
      </c>
      <c r="B898" s="34">
        <v>431355</v>
      </c>
      <c r="C898" s="44" t="s">
        <v>7147</v>
      </c>
      <c r="D898" s="42">
        <v>20</v>
      </c>
      <c r="E898" s="3">
        <v>25.02</v>
      </c>
      <c r="F898" s="7">
        <v>30.274199999999997</v>
      </c>
      <c r="G898" s="48" t="s">
        <v>15356</v>
      </c>
      <c r="H898" s="34">
        <v>431355</v>
      </c>
      <c r="I898" s="51" t="s">
        <v>15358</v>
      </c>
    </row>
    <row r="899" spans="1:9" ht="30" x14ac:dyDescent="0.25">
      <c r="A899" s="19">
        <v>894</v>
      </c>
      <c r="B899" s="34">
        <v>431363</v>
      </c>
      <c r="C899" s="44" t="s">
        <v>7148</v>
      </c>
      <c r="D899" s="42">
        <v>1</v>
      </c>
      <c r="E899" s="3">
        <v>5.27</v>
      </c>
      <c r="F899" s="7">
        <v>6.3766999999999996</v>
      </c>
      <c r="G899" s="48" t="s">
        <v>15356</v>
      </c>
      <c r="H899" s="34">
        <v>431363</v>
      </c>
      <c r="I899" s="51" t="s">
        <v>15358</v>
      </c>
    </row>
    <row r="900" spans="1:9" ht="30" x14ac:dyDescent="0.25">
      <c r="A900" s="19">
        <v>895</v>
      </c>
      <c r="B900" s="34">
        <v>431364</v>
      </c>
      <c r="C900" s="44" t="s">
        <v>7149</v>
      </c>
      <c r="D900" s="42">
        <v>1</v>
      </c>
      <c r="E900" s="3">
        <v>4.3899999999999997</v>
      </c>
      <c r="F900" s="7">
        <v>5.3118999999999996</v>
      </c>
      <c r="G900" s="48" t="s">
        <v>15356</v>
      </c>
      <c r="H900" s="34">
        <v>431364</v>
      </c>
      <c r="I900" s="51" t="s">
        <v>15358</v>
      </c>
    </row>
    <row r="901" spans="1:9" ht="30" x14ac:dyDescent="0.25">
      <c r="A901" s="19">
        <v>896</v>
      </c>
      <c r="B901" s="34">
        <v>431365</v>
      </c>
      <c r="C901" s="44" t="s">
        <v>7150</v>
      </c>
      <c r="D901" s="42">
        <v>400</v>
      </c>
      <c r="E901" s="3">
        <v>178.66</v>
      </c>
      <c r="F901" s="7">
        <v>216.17859999999999</v>
      </c>
      <c r="G901" s="48" t="s">
        <v>15356</v>
      </c>
      <c r="H901" s="34">
        <v>431365</v>
      </c>
      <c r="I901" s="51" t="s">
        <v>15358</v>
      </c>
    </row>
    <row r="902" spans="1:9" x14ac:dyDescent="0.25">
      <c r="A902" s="19">
        <v>897</v>
      </c>
      <c r="B902" s="34">
        <v>431372</v>
      </c>
      <c r="C902" s="44" t="s">
        <v>7151</v>
      </c>
      <c r="D902" s="42">
        <v>1</v>
      </c>
      <c r="E902" s="3">
        <v>4.01</v>
      </c>
      <c r="F902" s="7">
        <v>4.8520999999999992</v>
      </c>
      <c r="G902" s="48" t="s">
        <v>15356</v>
      </c>
      <c r="H902" s="34">
        <v>431372</v>
      </c>
      <c r="I902" s="51" t="s">
        <v>15358</v>
      </c>
    </row>
    <row r="903" spans="1:9" ht="30" x14ac:dyDescent="0.25">
      <c r="A903" s="19">
        <v>898</v>
      </c>
      <c r="B903" s="34">
        <v>431386</v>
      </c>
      <c r="C903" s="44" t="s">
        <v>7152</v>
      </c>
      <c r="D903" s="42">
        <v>50</v>
      </c>
      <c r="E903" s="3">
        <v>25.99</v>
      </c>
      <c r="F903" s="7">
        <v>31.447899999999997</v>
      </c>
      <c r="G903" s="48" t="s">
        <v>15356</v>
      </c>
      <c r="H903" s="34">
        <v>431386</v>
      </c>
      <c r="I903" s="51" t="s">
        <v>15358</v>
      </c>
    </row>
    <row r="904" spans="1:9" x14ac:dyDescent="0.25">
      <c r="A904" s="19">
        <v>899</v>
      </c>
      <c r="B904" s="34">
        <v>431401</v>
      </c>
      <c r="C904" s="44" t="s">
        <v>7153</v>
      </c>
      <c r="D904" s="42">
        <v>1</v>
      </c>
      <c r="E904" s="3">
        <v>12.56</v>
      </c>
      <c r="F904" s="7">
        <v>15.1976</v>
      </c>
      <c r="G904" s="48" t="s">
        <v>15356</v>
      </c>
      <c r="H904" s="34">
        <v>431401</v>
      </c>
      <c r="I904" s="51" t="s">
        <v>15358</v>
      </c>
    </row>
    <row r="905" spans="1:9" x14ac:dyDescent="0.25">
      <c r="A905" s="19">
        <v>900</v>
      </c>
      <c r="B905" s="34">
        <v>431402</v>
      </c>
      <c r="C905" s="44" t="s">
        <v>7154</v>
      </c>
      <c r="D905" s="42">
        <v>1</v>
      </c>
      <c r="E905" s="3">
        <v>15.66</v>
      </c>
      <c r="F905" s="7">
        <v>18.948599999999999</v>
      </c>
      <c r="G905" s="48" t="s">
        <v>15356</v>
      </c>
      <c r="H905" s="34">
        <v>431402</v>
      </c>
      <c r="I905" s="51" t="s">
        <v>15358</v>
      </c>
    </row>
    <row r="906" spans="1:9" x14ac:dyDescent="0.25">
      <c r="A906" s="19">
        <v>901</v>
      </c>
      <c r="B906" s="34">
        <v>431403</v>
      </c>
      <c r="C906" s="44" t="s">
        <v>7155</v>
      </c>
      <c r="D906" s="42">
        <v>1</v>
      </c>
      <c r="E906" s="3">
        <v>17.46</v>
      </c>
      <c r="F906" s="7">
        <v>21.1266</v>
      </c>
      <c r="G906" s="48" t="s">
        <v>15356</v>
      </c>
      <c r="H906" s="34">
        <v>431403</v>
      </c>
      <c r="I906" s="51" t="s">
        <v>15358</v>
      </c>
    </row>
    <row r="907" spans="1:9" ht="30" x14ac:dyDescent="0.25">
      <c r="A907" s="19">
        <v>902</v>
      </c>
      <c r="B907" s="34">
        <v>431404</v>
      </c>
      <c r="C907" s="44" t="s">
        <v>7156</v>
      </c>
      <c r="D907" s="42">
        <v>1</v>
      </c>
      <c r="E907" s="3">
        <v>6.73</v>
      </c>
      <c r="F907" s="7">
        <v>8.1433</v>
      </c>
      <c r="G907" s="48" t="s">
        <v>15356</v>
      </c>
      <c r="H907" s="34">
        <v>431404</v>
      </c>
      <c r="I907" s="51" t="s">
        <v>15358</v>
      </c>
    </row>
    <row r="908" spans="1:9" ht="30" x14ac:dyDescent="0.25">
      <c r="A908" s="19">
        <v>903</v>
      </c>
      <c r="B908" s="34">
        <v>431405</v>
      </c>
      <c r="C908" s="44" t="s">
        <v>7157</v>
      </c>
      <c r="D908" s="42">
        <v>1</v>
      </c>
      <c r="E908" s="3">
        <v>8.59</v>
      </c>
      <c r="F908" s="7">
        <v>10.3939</v>
      </c>
      <c r="G908" s="48" t="s">
        <v>15356</v>
      </c>
      <c r="H908" s="34">
        <v>431405</v>
      </c>
      <c r="I908" s="51" t="s">
        <v>15358</v>
      </c>
    </row>
    <row r="909" spans="1:9" ht="30" x14ac:dyDescent="0.25">
      <c r="A909" s="19">
        <v>904</v>
      </c>
      <c r="B909" s="34">
        <v>431406</v>
      </c>
      <c r="C909" s="44" t="s">
        <v>7158</v>
      </c>
      <c r="D909" s="42">
        <v>1</v>
      </c>
      <c r="E909" s="3">
        <v>7.97</v>
      </c>
      <c r="F909" s="7">
        <v>9.6436999999999991</v>
      </c>
      <c r="G909" s="48" t="s">
        <v>15356</v>
      </c>
      <c r="H909" s="34">
        <v>431406</v>
      </c>
      <c r="I909" s="51" t="s">
        <v>15358</v>
      </c>
    </row>
    <row r="910" spans="1:9" x14ac:dyDescent="0.25">
      <c r="A910" s="19">
        <v>905</v>
      </c>
      <c r="B910" s="34">
        <v>431407</v>
      </c>
      <c r="C910" s="44" t="s">
        <v>7159</v>
      </c>
      <c r="D910" s="42">
        <v>1</v>
      </c>
      <c r="E910" s="3">
        <v>9.35</v>
      </c>
      <c r="F910" s="7">
        <v>11.313499999999999</v>
      </c>
      <c r="G910" s="48" t="s">
        <v>15356</v>
      </c>
      <c r="H910" s="34">
        <v>431407</v>
      </c>
      <c r="I910" s="51" t="s">
        <v>15358</v>
      </c>
    </row>
    <row r="911" spans="1:9" ht="30" x14ac:dyDescent="0.25">
      <c r="A911" s="19">
        <v>906</v>
      </c>
      <c r="B911" s="34">
        <v>431408</v>
      </c>
      <c r="C911" s="44" t="s">
        <v>7160</v>
      </c>
      <c r="D911" s="42">
        <v>1</v>
      </c>
      <c r="E911" s="3">
        <v>11.24</v>
      </c>
      <c r="F911" s="7">
        <v>13.6004</v>
      </c>
      <c r="G911" s="48" t="s">
        <v>15356</v>
      </c>
      <c r="H911" s="34">
        <v>431408</v>
      </c>
      <c r="I911" s="51" t="s">
        <v>15358</v>
      </c>
    </row>
    <row r="912" spans="1:9" ht="30" x14ac:dyDescent="0.25">
      <c r="A912" s="19">
        <v>907</v>
      </c>
      <c r="B912" s="34">
        <v>431410</v>
      </c>
      <c r="C912" s="44" t="s">
        <v>7161</v>
      </c>
      <c r="D912" s="42">
        <v>100</v>
      </c>
      <c r="E912" s="3">
        <v>62.42</v>
      </c>
      <c r="F912" s="7">
        <v>75.528199999999998</v>
      </c>
      <c r="G912" s="48" t="s">
        <v>15356</v>
      </c>
      <c r="H912" s="34">
        <v>431410</v>
      </c>
      <c r="I912" s="51" t="s">
        <v>15358</v>
      </c>
    </row>
    <row r="913" spans="1:9" ht="30" x14ac:dyDescent="0.25">
      <c r="A913" s="19">
        <v>908</v>
      </c>
      <c r="B913" s="34">
        <v>431411</v>
      </c>
      <c r="C913" s="44" t="s">
        <v>7162</v>
      </c>
      <c r="D913" s="42">
        <v>100</v>
      </c>
      <c r="E913" s="3">
        <v>62.42</v>
      </c>
      <c r="F913" s="7">
        <v>75.528199999999998</v>
      </c>
      <c r="G913" s="48" t="s">
        <v>15356</v>
      </c>
      <c r="H913" s="34">
        <v>431411</v>
      </c>
      <c r="I913" s="51" t="s">
        <v>15358</v>
      </c>
    </row>
    <row r="914" spans="1:9" ht="30" x14ac:dyDescent="0.25">
      <c r="A914" s="19">
        <v>909</v>
      </c>
      <c r="B914" s="34">
        <v>431412</v>
      </c>
      <c r="C914" s="44" t="s">
        <v>7163</v>
      </c>
      <c r="D914" s="42">
        <v>100</v>
      </c>
      <c r="E914" s="3">
        <v>63.05</v>
      </c>
      <c r="F914" s="7">
        <v>76.290499999999994</v>
      </c>
      <c r="G914" s="48" t="s">
        <v>15356</v>
      </c>
      <c r="H914" s="34">
        <v>431412</v>
      </c>
      <c r="I914" s="51" t="s">
        <v>15358</v>
      </c>
    </row>
    <row r="915" spans="1:9" ht="30" x14ac:dyDescent="0.25">
      <c r="A915" s="19">
        <v>910</v>
      </c>
      <c r="B915" s="34">
        <v>431413</v>
      </c>
      <c r="C915" s="44" t="s">
        <v>7164</v>
      </c>
      <c r="D915" s="42">
        <v>100</v>
      </c>
      <c r="E915" s="3">
        <v>73.62</v>
      </c>
      <c r="F915" s="7">
        <v>89.080200000000005</v>
      </c>
      <c r="G915" s="48" t="s">
        <v>15356</v>
      </c>
      <c r="H915" s="34">
        <v>431413</v>
      </c>
      <c r="I915" s="51" t="s">
        <v>15358</v>
      </c>
    </row>
    <row r="916" spans="1:9" ht="30" x14ac:dyDescent="0.25">
      <c r="A916" s="19">
        <v>911</v>
      </c>
      <c r="B916" s="34">
        <v>431416</v>
      </c>
      <c r="C916" s="44" t="s">
        <v>7165</v>
      </c>
      <c r="D916" s="42">
        <v>50</v>
      </c>
      <c r="E916" s="3">
        <v>29.56</v>
      </c>
      <c r="F916" s="7">
        <v>35.767599999999995</v>
      </c>
      <c r="G916" s="48" t="s">
        <v>15356</v>
      </c>
      <c r="H916" s="34">
        <v>431416</v>
      </c>
      <c r="I916" s="51" t="s">
        <v>15358</v>
      </c>
    </row>
    <row r="917" spans="1:9" ht="30" x14ac:dyDescent="0.25">
      <c r="A917" s="19">
        <v>912</v>
      </c>
      <c r="B917" s="34">
        <v>431417</v>
      </c>
      <c r="C917" s="44" t="s">
        <v>7166</v>
      </c>
      <c r="D917" s="42">
        <v>50</v>
      </c>
      <c r="E917" s="3">
        <v>26.99</v>
      </c>
      <c r="F917" s="7">
        <v>32.657899999999998</v>
      </c>
      <c r="G917" s="48" t="s">
        <v>15356</v>
      </c>
      <c r="H917" s="34">
        <v>431417</v>
      </c>
      <c r="I917" s="51" t="s">
        <v>15358</v>
      </c>
    </row>
    <row r="918" spans="1:9" ht="30" x14ac:dyDescent="0.25">
      <c r="A918" s="19">
        <v>913</v>
      </c>
      <c r="B918" s="34">
        <v>431418</v>
      </c>
      <c r="C918" s="44" t="s">
        <v>7167</v>
      </c>
      <c r="D918" s="42">
        <v>50</v>
      </c>
      <c r="E918" s="3">
        <v>26.99</v>
      </c>
      <c r="F918" s="7">
        <v>32.657899999999998</v>
      </c>
      <c r="G918" s="48" t="s">
        <v>15356</v>
      </c>
      <c r="H918" s="34">
        <v>431418</v>
      </c>
      <c r="I918" s="51" t="s">
        <v>15358</v>
      </c>
    </row>
    <row r="919" spans="1:9" ht="30" x14ac:dyDescent="0.25">
      <c r="A919" s="19">
        <v>914</v>
      </c>
      <c r="B919" s="34">
        <v>431419</v>
      </c>
      <c r="C919" s="44" t="s">
        <v>7168</v>
      </c>
      <c r="D919" s="42">
        <v>50</v>
      </c>
      <c r="E919" s="3">
        <v>26.99</v>
      </c>
      <c r="F919" s="7">
        <v>32.657899999999998</v>
      </c>
      <c r="G919" s="48" t="s">
        <v>15356</v>
      </c>
      <c r="H919" s="34">
        <v>431419</v>
      </c>
      <c r="I919" s="51" t="s">
        <v>15358</v>
      </c>
    </row>
    <row r="920" spans="1:9" ht="30" x14ac:dyDescent="0.25">
      <c r="A920" s="19">
        <v>915</v>
      </c>
      <c r="B920" s="34">
        <v>431420</v>
      </c>
      <c r="C920" s="44" t="s">
        <v>7169</v>
      </c>
      <c r="D920" s="42">
        <v>50</v>
      </c>
      <c r="E920" s="3">
        <v>26.99</v>
      </c>
      <c r="F920" s="7">
        <v>32.657899999999998</v>
      </c>
      <c r="G920" s="48" t="s">
        <v>15356</v>
      </c>
      <c r="H920" s="34">
        <v>431420</v>
      </c>
      <c r="I920" s="51" t="s">
        <v>15358</v>
      </c>
    </row>
    <row r="921" spans="1:9" ht="30" x14ac:dyDescent="0.25">
      <c r="A921" s="19">
        <v>916</v>
      </c>
      <c r="B921" s="34">
        <v>431421</v>
      </c>
      <c r="C921" s="44" t="s">
        <v>7170</v>
      </c>
      <c r="D921" s="42">
        <v>50</v>
      </c>
      <c r="E921" s="3">
        <v>26.99</v>
      </c>
      <c r="F921" s="7">
        <v>32.657899999999998</v>
      </c>
      <c r="G921" s="48" t="s">
        <v>15356</v>
      </c>
      <c r="H921" s="34">
        <v>431421</v>
      </c>
      <c r="I921" s="51" t="s">
        <v>15358</v>
      </c>
    </row>
    <row r="922" spans="1:9" ht="30" x14ac:dyDescent="0.25">
      <c r="A922" s="19">
        <v>917</v>
      </c>
      <c r="B922" s="34">
        <v>431428</v>
      </c>
      <c r="C922" s="44" t="s">
        <v>7171</v>
      </c>
      <c r="D922" s="42">
        <v>1</v>
      </c>
      <c r="E922" s="3">
        <v>19.829999999999998</v>
      </c>
      <c r="F922" s="7">
        <v>23.994299999999996</v>
      </c>
      <c r="G922" s="48" t="s">
        <v>15356</v>
      </c>
      <c r="H922" s="34">
        <v>431428</v>
      </c>
      <c r="I922" s="51" t="s">
        <v>15358</v>
      </c>
    </row>
    <row r="923" spans="1:9" x14ac:dyDescent="0.25">
      <c r="A923" s="19">
        <v>918</v>
      </c>
      <c r="B923" s="34">
        <v>431430</v>
      </c>
      <c r="C923" s="44" t="s">
        <v>7172</v>
      </c>
      <c r="D923" s="42">
        <v>12</v>
      </c>
      <c r="E923" s="3">
        <v>36.020000000000003</v>
      </c>
      <c r="F923" s="7">
        <v>43.584200000000003</v>
      </c>
      <c r="G923" s="48" t="s">
        <v>15356</v>
      </c>
      <c r="H923" s="34">
        <v>431430</v>
      </c>
      <c r="I923" s="51" t="s">
        <v>15358</v>
      </c>
    </row>
    <row r="924" spans="1:9" x14ac:dyDescent="0.25">
      <c r="A924" s="19">
        <v>919</v>
      </c>
      <c r="B924" s="34">
        <v>431431</v>
      </c>
      <c r="C924" s="44" t="s">
        <v>7173</v>
      </c>
      <c r="D924" s="42">
        <v>12</v>
      </c>
      <c r="E924" s="3">
        <v>37.49</v>
      </c>
      <c r="F924" s="7">
        <v>45.362900000000003</v>
      </c>
      <c r="G924" s="48" t="s">
        <v>15356</v>
      </c>
      <c r="H924" s="34">
        <v>431431</v>
      </c>
      <c r="I924" s="51" t="s">
        <v>15358</v>
      </c>
    </row>
    <row r="925" spans="1:9" x14ac:dyDescent="0.25">
      <c r="A925" s="19">
        <v>920</v>
      </c>
      <c r="B925" s="34">
        <v>431432</v>
      </c>
      <c r="C925" s="44" t="s">
        <v>7174</v>
      </c>
      <c r="D925" s="42">
        <v>12</v>
      </c>
      <c r="E925" s="3">
        <v>52.72</v>
      </c>
      <c r="F925" s="7">
        <v>63.791199999999996</v>
      </c>
      <c r="G925" s="48" t="s">
        <v>15356</v>
      </c>
      <c r="H925" s="34">
        <v>431432</v>
      </c>
      <c r="I925" s="51" t="s">
        <v>15358</v>
      </c>
    </row>
    <row r="926" spans="1:9" ht="30" x14ac:dyDescent="0.25">
      <c r="A926" s="19">
        <v>921</v>
      </c>
      <c r="B926" s="34">
        <v>431433</v>
      </c>
      <c r="C926" s="44" t="s">
        <v>7175</v>
      </c>
      <c r="D926" s="42">
        <v>12</v>
      </c>
      <c r="E926" s="3">
        <v>74.09</v>
      </c>
      <c r="F926" s="7">
        <v>89.648899999999998</v>
      </c>
      <c r="G926" s="48" t="s">
        <v>15356</v>
      </c>
      <c r="H926" s="34">
        <v>431433</v>
      </c>
      <c r="I926" s="51" t="s">
        <v>15358</v>
      </c>
    </row>
    <row r="927" spans="1:9" ht="30" x14ac:dyDescent="0.25">
      <c r="A927" s="19">
        <v>922</v>
      </c>
      <c r="B927" s="34">
        <v>431440</v>
      </c>
      <c r="C927" s="44" t="s">
        <v>7176</v>
      </c>
      <c r="D927" s="42">
        <v>1</v>
      </c>
      <c r="E927" s="3">
        <v>25.71</v>
      </c>
      <c r="F927" s="7">
        <v>31.109100000000002</v>
      </c>
      <c r="G927" s="48" t="s">
        <v>15356</v>
      </c>
      <c r="H927" s="34">
        <v>431440</v>
      </c>
      <c r="I927" s="51" t="s">
        <v>15358</v>
      </c>
    </row>
    <row r="928" spans="1:9" x14ac:dyDescent="0.25">
      <c r="A928" s="19">
        <v>923</v>
      </c>
      <c r="B928" s="34">
        <v>431441</v>
      </c>
      <c r="C928" s="44" t="s">
        <v>7177</v>
      </c>
      <c r="D928" s="42">
        <v>1</v>
      </c>
      <c r="E928" s="3">
        <v>45.13</v>
      </c>
      <c r="F928" s="7">
        <v>54.607300000000002</v>
      </c>
      <c r="G928" s="48" t="s">
        <v>15356</v>
      </c>
      <c r="H928" s="34">
        <v>431441</v>
      </c>
      <c r="I928" s="51" t="s">
        <v>15358</v>
      </c>
    </row>
    <row r="929" spans="1:9" ht="30" x14ac:dyDescent="0.25">
      <c r="A929" s="19">
        <v>924</v>
      </c>
      <c r="B929" s="34">
        <v>431444</v>
      </c>
      <c r="C929" s="44" t="s">
        <v>7178</v>
      </c>
      <c r="D929" s="42">
        <v>1</v>
      </c>
      <c r="E929" s="3">
        <v>100.78</v>
      </c>
      <c r="F929" s="7">
        <v>121.9438</v>
      </c>
      <c r="G929" s="48" t="s">
        <v>15356</v>
      </c>
      <c r="H929" s="34">
        <v>431444</v>
      </c>
      <c r="I929" s="51" t="s">
        <v>15358</v>
      </c>
    </row>
    <row r="930" spans="1:9" ht="30" x14ac:dyDescent="0.25">
      <c r="A930" s="19">
        <v>925</v>
      </c>
      <c r="B930" s="34">
        <v>431445</v>
      </c>
      <c r="C930" s="44" t="s">
        <v>7179</v>
      </c>
      <c r="D930" s="42">
        <v>1</v>
      </c>
      <c r="E930" s="3">
        <v>111.62</v>
      </c>
      <c r="F930" s="7">
        <v>135.06020000000001</v>
      </c>
      <c r="G930" s="48" t="s">
        <v>15356</v>
      </c>
      <c r="H930" s="34">
        <v>431445</v>
      </c>
      <c r="I930" s="51" t="s">
        <v>15358</v>
      </c>
    </row>
    <row r="931" spans="1:9" ht="30" x14ac:dyDescent="0.25">
      <c r="A931" s="19">
        <v>926</v>
      </c>
      <c r="B931" s="34">
        <v>431446</v>
      </c>
      <c r="C931" s="44" t="s">
        <v>7180</v>
      </c>
      <c r="D931" s="42">
        <v>1</v>
      </c>
      <c r="E931" s="3">
        <v>116.27</v>
      </c>
      <c r="F931" s="7">
        <v>140.6867</v>
      </c>
      <c r="G931" s="48" t="s">
        <v>15356</v>
      </c>
      <c r="H931" s="34">
        <v>431446</v>
      </c>
      <c r="I931" s="51" t="s">
        <v>15358</v>
      </c>
    </row>
    <row r="932" spans="1:9" ht="30" x14ac:dyDescent="0.25">
      <c r="A932" s="19">
        <v>927</v>
      </c>
      <c r="B932" s="34">
        <v>431447</v>
      </c>
      <c r="C932" s="44" t="s">
        <v>7181</v>
      </c>
      <c r="D932" s="42">
        <v>1</v>
      </c>
      <c r="E932" s="3">
        <v>122.47</v>
      </c>
      <c r="F932" s="7">
        <v>148.18869999999998</v>
      </c>
      <c r="G932" s="48" t="s">
        <v>15356</v>
      </c>
      <c r="H932" s="34">
        <v>431447</v>
      </c>
      <c r="I932" s="51" t="s">
        <v>15358</v>
      </c>
    </row>
    <row r="933" spans="1:9" ht="30" x14ac:dyDescent="0.25">
      <c r="A933" s="19">
        <v>928</v>
      </c>
      <c r="B933" s="34">
        <v>431448</v>
      </c>
      <c r="C933" s="44" t="s">
        <v>7182</v>
      </c>
      <c r="D933" s="42">
        <v>1</v>
      </c>
      <c r="E933" s="3">
        <v>131.78</v>
      </c>
      <c r="F933" s="7">
        <v>159.4538</v>
      </c>
      <c r="G933" s="48" t="s">
        <v>15356</v>
      </c>
      <c r="H933" s="34">
        <v>431448</v>
      </c>
      <c r="I933" s="51" t="s">
        <v>15358</v>
      </c>
    </row>
    <row r="934" spans="1:9" ht="30" x14ac:dyDescent="0.25">
      <c r="A934" s="19">
        <v>929</v>
      </c>
      <c r="B934" s="34">
        <v>431449</v>
      </c>
      <c r="C934" s="44" t="s">
        <v>7183</v>
      </c>
      <c r="D934" s="42">
        <v>1</v>
      </c>
      <c r="E934" s="3">
        <v>142.62</v>
      </c>
      <c r="F934" s="7">
        <v>172.5702</v>
      </c>
      <c r="G934" s="48" t="s">
        <v>15356</v>
      </c>
      <c r="H934" s="34">
        <v>431449</v>
      </c>
      <c r="I934" s="51" t="s">
        <v>15358</v>
      </c>
    </row>
    <row r="935" spans="1:9" ht="30" x14ac:dyDescent="0.25">
      <c r="A935" s="19">
        <v>930</v>
      </c>
      <c r="B935" s="34">
        <v>431461</v>
      </c>
      <c r="C935" s="44" t="s">
        <v>7184</v>
      </c>
      <c r="D935" s="42">
        <v>1</v>
      </c>
      <c r="E935" s="3">
        <v>15.42</v>
      </c>
      <c r="F935" s="7">
        <v>18.658200000000001</v>
      </c>
      <c r="G935" s="48" t="s">
        <v>15356</v>
      </c>
      <c r="H935" s="34">
        <v>431461</v>
      </c>
      <c r="I935" s="51" t="s">
        <v>15358</v>
      </c>
    </row>
    <row r="936" spans="1:9" ht="30" x14ac:dyDescent="0.25">
      <c r="A936" s="19">
        <v>931</v>
      </c>
      <c r="B936" s="34">
        <v>431462</v>
      </c>
      <c r="C936" s="44" t="s">
        <v>7185</v>
      </c>
      <c r="D936" s="42">
        <v>1</v>
      </c>
      <c r="E936" s="3">
        <v>28.8</v>
      </c>
      <c r="F936" s="7">
        <v>34.847999999999999</v>
      </c>
      <c r="G936" s="48" t="s">
        <v>15356</v>
      </c>
      <c r="H936" s="34">
        <v>431462</v>
      </c>
      <c r="I936" s="51" t="s">
        <v>15358</v>
      </c>
    </row>
    <row r="937" spans="1:9" ht="30" x14ac:dyDescent="0.25">
      <c r="A937" s="19">
        <v>932</v>
      </c>
      <c r="B937" s="34">
        <v>431463</v>
      </c>
      <c r="C937" s="44" t="s">
        <v>7186</v>
      </c>
      <c r="D937" s="42">
        <v>20</v>
      </c>
      <c r="E937" s="3">
        <v>20.49</v>
      </c>
      <c r="F937" s="7">
        <v>24.792899999999996</v>
      </c>
      <c r="G937" s="48" t="s">
        <v>15356</v>
      </c>
      <c r="H937" s="34">
        <v>431463</v>
      </c>
      <c r="I937" s="51" t="s">
        <v>15358</v>
      </c>
    </row>
    <row r="938" spans="1:9" ht="30" x14ac:dyDescent="0.25">
      <c r="A938" s="19">
        <v>933</v>
      </c>
      <c r="B938" s="34">
        <v>431465</v>
      </c>
      <c r="C938" s="44" t="s">
        <v>7187</v>
      </c>
      <c r="D938" s="42">
        <v>5</v>
      </c>
      <c r="E938" s="3">
        <v>16.75</v>
      </c>
      <c r="F938" s="7">
        <v>20.267499999999998</v>
      </c>
      <c r="G938" s="48" t="s">
        <v>15356</v>
      </c>
      <c r="H938" s="34">
        <v>431465</v>
      </c>
      <c r="I938" s="51" t="s">
        <v>15358</v>
      </c>
    </row>
    <row r="939" spans="1:9" x14ac:dyDescent="0.25">
      <c r="A939" s="19">
        <v>934</v>
      </c>
      <c r="B939" s="34">
        <v>431466</v>
      </c>
      <c r="C939" s="44" t="s">
        <v>7188</v>
      </c>
      <c r="D939" s="42">
        <v>5</v>
      </c>
      <c r="E939" s="3">
        <v>23.71</v>
      </c>
      <c r="F939" s="7">
        <v>28.6891</v>
      </c>
      <c r="G939" s="48" t="s">
        <v>15356</v>
      </c>
      <c r="H939" s="34">
        <v>431466</v>
      </c>
      <c r="I939" s="51" t="s">
        <v>15358</v>
      </c>
    </row>
    <row r="940" spans="1:9" x14ac:dyDescent="0.25">
      <c r="A940" s="19">
        <v>935</v>
      </c>
      <c r="B940" s="34">
        <v>431470</v>
      </c>
      <c r="C940" s="44" t="s">
        <v>7189</v>
      </c>
      <c r="D940" s="42">
        <v>25</v>
      </c>
      <c r="E940" s="3">
        <v>4.3899999999999997</v>
      </c>
      <c r="F940" s="7">
        <v>5.3118999999999996</v>
      </c>
      <c r="G940" s="48" t="s">
        <v>15356</v>
      </c>
      <c r="H940" s="34">
        <v>431470</v>
      </c>
      <c r="I940" s="51" t="s">
        <v>15358</v>
      </c>
    </row>
    <row r="941" spans="1:9" x14ac:dyDescent="0.25">
      <c r="A941" s="19">
        <v>936</v>
      </c>
      <c r="B941" s="34">
        <v>431471</v>
      </c>
      <c r="C941" s="44" t="s">
        <v>7190</v>
      </c>
      <c r="D941" s="42">
        <v>100</v>
      </c>
      <c r="E941" s="3">
        <v>9.76</v>
      </c>
      <c r="F941" s="7">
        <v>11.8096</v>
      </c>
      <c r="G941" s="48" t="s">
        <v>15356</v>
      </c>
      <c r="H941" s="34">
        <v>431471</v>
      </c>
      <c r="I941" s="51" t="s">
        <v>15358</v>
      </c>
    </row>
    <row r="942" spans="1:9" x14ac:dyDescent="0.25">
      <c r="A942" s="19">
        <v>937</v>
      </c>
      <c r="B942" s="34">
        <v>431472</v>
      </c>
      <c r="C942" s="44" t="s">
        <v>7191</v>
      </c>
      <c r="D942" s="42">
        <v>25</v>
      </c>
      <c r="E942" s="3">
        <v>5.53</v>
      </c>
      <c r="F942" s="7">
        <v>6.6913</v>
      </c>
      <c r="G942" s="48" t="s">
        <v>15356</v>
      </c>
      <c r="H942" s="34">
        <v>431472</v>
      </c>
      <c r="I942" s="51" t="s">
        <v>15358</v>
      </c>
    </row>
    <row r="943" spans="1:9" x14ac:dyDescent="0.25">
      <c r="A943" s="19">
        <v>938</v>
      </c>
      <c r="B943" s="34">
        <v>431473</v>
      </c>
      <c r="C943" s="44" t="s">
        <v>7192</v>
      </c>
      <c r="D943" s="42">
        <v>100</v>
      </c>
      <c r="E943" s="3">
        <v>16.27</v>
      </c>
      <c r="F943" s="7">
        <v>19.686699999999998</v>
      </c>
      <c r="G943" s="48" t="s">
        <v>15356</v>
      </c>
      <c r="H943" s="34">
        <v>431473</v>
      </c>
      <c r="I943" s="51" t="s">
        <v>15358</v>
      </c>
    </row>
    <row r="944" spans="1:9" x14ac:dyDescent="0.25">
      <c r="A944" s="19">
        <v>939</v>
      </c>
      <c r="B944" s="34">
        <v>431474</v>
      </c>
      <c r="C944" s="44" t="s">
        <v>7193</v>
      </c>
      <c r="D944" s="42">
        <v>1</v>
      </c>
      <c r="E944" s="3">
        <v>20.67</v>
      </c>
      <c r="F944" s="7">
        <v>25.0107</v>
      </c>
      <c r="G944" s="48" t="s">
        <v>15356</v>
      </c>
      <c r="H944" s="34">
        <v>431474</v>
      </c>
      <c r="I944" s="51" t="s">
        <v>15358</v>
      </c>
    </row>
    <row r="945" spans="1:9" x14ac:dyDescent="0.25">
      <c r="A945" s="19">
        <v>940</v>
      </c>
      <c r="B945" s="34">
        <v>431475</v>
      </c>
      <c r="C945" s="44" t="s">
        <v>7194</v>
      </c>
      <c r="D945" s="42">
        <v>1</v>
      </c>
      <c r="E945" s="3">
        <v>12.89</v>
      </c>
      <c r="F945" s="7">
        <v>15.5969</v>
      </c>
      <c r="G945" s="48" t="s">
        <v>15356</v>
      </c>
      <c r="H945" s="34">
        <v>431475</v>
      </c>
      <c r="I945" s="51" t="s">
        <v>15358</v>
      </c>
    </row>
    <row r="946" spans="1:9" ht="30" x14ac:dyDescent="0.25">
      <c r="A946" s="19">
        <v>941</v>
      </c>
      <c r="B946" s="34">
        <v>431477</v>
      </c>
      <c r="C946" s="44" t="s">
        <v>7195</v>
      </c>
      <c r="D946" s="42">
        <v>1</v>
      </c>
      <c r="E946" s="3">
        <v>5.49</v>
      </c>
      <c r="F946" s="7">
        <v>6.6429</v>
      </c>
      <c r="G946" s="48" t="s">
        <v>15356</v>
      </c>
      <c r="H946" s="34">
        <v>431477</v>
      </c>
      <c r="I946" s="51" t="s">
        <v>15358</v>
      </c>
    </row>
    <row r="947" spans="1:9" ht="30" x14ac:dyDescent="0.25">
      <c r="A947" s="19">
        <v>942</v>
      </c>
      <c r="B947" s="34">
        <v>431478</v>
      </c>
      <c r="C947" s="44" t="s">
        <v>7196</v>
      </c>
      <c r="D947" s="42">
        <v>1</v>
      </c>
      <c r="E947" s="3">
        <v>5.57</v>
      </c>
      <c r="F947" s="7">
        <v>6.7397</v>
      </c>
      <c r="G947" s="48" t="s">
        <v>15356</v>
      </c>
      <c r="H947" s="34">
        <v>431478</v>
      </c>
      <c r="I947" s="51" t="s">
        <v>15358</v>
      </c>
    </row>
    <row r="948" spans="1:9" ht="30" x14ac:dyDescent="0.25">
      <c r="A948" s="19">
        <v>943</v>
      </c>
      <c r="B948" s="34">
        <v>431479</v>
      </c>
      <c r="C948" s="44" t="s">
        <v>7197</v>
      </c>
      <c r="D948" s="42">
        <v>1</v>
      </c>
      <c r="E948" s="3">
        <v>5.57</v>
      </c>
      <c r="F948" s="7">
        <v>6.7397</v>
      </c>
      <c r="G948" s="48" t="s">
        <v>15356</v>
      </c>
      <c r="H948" s="34">
        <v>431479</v>
      </c>
      <c r="I948" s="51" t="s">
        <v>15358</v>
      </c>
    </row>
    <row r="949" spans="1:9" ht="30" x14ac:dyDescent="0.25">
      <c r="A949" s="19">
        <v>944</v>
      </c>
      <c r="B949" s="34">
        <v>431480</v>
      </c>
      <c r="C949" s="44" t="s">
        <v>7198</v>
      </c>
      <c r="D949" s="42">
        <v>1</v>
      </c>
      <c r="E949" s="3">
        <v>5.57</v>
      </c>
      <c r="F949" s="7">
        <v>6.7397</v>
      </c>
      <c r="G949" s="48" t="s">
        <v>15356</v>
      </c>
      <c r="H949" s="34">
        <v>431480</v>
      </c>
      <c r="I949" s="51" t="s">
        <v>15358</v>
      </c>
    </row>
    <row r="950" spans="1:9" ht="30" x14ac:dyDescent="0.25">
      <c r="A950" s="19">
        <v>945</v>
      </c>
      <c r="B950" s="34">
        <v>431481</v>
      </c>
      <c r="C950" s="44" t="s">
        <v>7199</v>
      </c>
      <c r="D950" s="42">
        <v>1</v>
      </c>
      <c r="E950" s="3">
        <v>5.57</v>
      </c>
      <c r="F950" s="7">
        <v>6.7397</v>
      </c>
      <c r="G950" s="48" t="s">
        <v>15356</v>
      </c>
      <c r="H950" s="34">
        <v>431481</v>
      </c>
      <c r="I950" s="51" t="s">
        <v>15358</v>
      </c>
    </row>
    <row r="951" spans="1:9" ht="30" x14ac:dyDescent="0.25">
      <c r="A951" s="19">
        <v>946</v>
      </c>
      <c r="B951" s="34">
        <v>431482</v>
      </c>
      <c r="C951" s="44" t="s">
        <v>7200</v>
      </c>
      <c r="D951" s="42">
        <v>1</v>
      </c>
      <c r="E951" s="3">
        <v>8.24</v>
      </c>
      <c r="F951" s="7">
        <v>9.9703999999999997</v>
      </c>
      <c r="G951" s="48" t="s">
        <v>15356</v>
      </c>
      <c r="H951" s="34">
        <v>431482</v>
      </c>
      <c r="I951" s="51" t="s">
        <v>15358</v>
      </c>
    </row>
    <row r="952" spans="1:9" ht="30" x14ac:dyDescent="0.25">
      <c r="A952" s="19">
        <v>947</v>
      </c>
      <c r="B952" s="34">
        <v>431483</v>
      </c>
      <c r="C952" s="44" t="s">
        <v>7201</v>
      </c>
      <c r="D952" s="42">
        <v>1</v>
      </c>
      <c r="E952" s="3">
        <v>8.24</v>
      </c>
      <c r="F952" s="7">
        <v>9.9703999999999997</v>
      </c>
      <c r="G952" s="48" t="s">
        <v>15356</v>
      </c>
      <c r="H952" s="34">
        <v>431483</v>
      </c>
      <c r="I952" s="51" t="s">
        <v>15358</v>
      </c>
    </row>
    <row r="953" spans="1:9" ht="30" x14ac:dyDescent="0.25">
      <c r="A953" s="19">
        <v>948</v>
      </c>
      <c r="B953" s="34">
        <v>431484</v>
      </c>
      <c r="C953" s="44" t="s">
        <v>7202</v>
      </c>
      <c r="D953" s="42">
        <v>1</v>
      </c>
      <c r="E953" s="3">
        <v>8.24</v>
      </c>
      <c r="F953" s="7">
        <v>9.9703999999999997</v>
      </c>
      <c r="G953" s="48" t="s">
        <v>15356</v>
      </c>
      <c r="H953" s="34">
        <v>431484</v>
      </c>
      <c r="I953" s="51" t="s">
        <v>15358</v>
      </c>
    </row>
    <row r="954" spans="1:9" ht="30" x14ac:dyDescent="0.25">
      <c r="A954" s="19">
        <v>949</v>
      </c>
      <c r="B954" s="34">
        <v>431485</v>
      </c>
      <c r="C954" s="44" t="s">
        <v>7203</v>
      </c>
      <c r="D954" s="42">
        <v>1</v>
      </c>
      <c r="E954" s="3">
        <v>8.24</v>
      </c>
      <c r="F954" s="7">
        <v>9.9703999999999997</v>
      </c>
      <c r="G954" s="48" t="s">
        <v>15356</v>
      </c>
      <c r="H954" s="34">
        <v>431485</v>
      </c>
      <c r="I954" s="51" t="s">
        <v>15358</v>
      </c>
    </row>
    <row r="955" spans="1:9" ht="30" x14ac:dyDescent="0.25">
      <c r="A955" s="19">
        <v>950</v>
      </c>
      <c r="B955" s="34">
        <v>431486</v>
      </c>
      <c r="C955" s="44" t="s">
        <v>7204</v>
      </c>
      <c r="D955" s="42">
        <v>1</v>
      </c>
      <c r="E955" s="3">
        <v>8.24</v>
      </c>
      <c r="F955" s="7">
        <v>9.9703999999999997</v>
      </c>
      <c r="G955" s="48" t="s">
        <v>15356</v>
      </c>
      <c r="H955" s="34">
        <v>431486</v>
      </c>
      <c r="I955" s="51" t="s">
        <v>15358</v>
      </c>
    </row>
    <row r="956" spans="1:9" ht="30" x14ac:dyDescent="0.25">
      <c r="A956" s="19">
        <v>951</v>
      </c>
      <c r="B956" s="34">
        <v>431487</v>
      </c>
      <c r="C956" s="44" t="s">
        <v>7205</v>
      </c>
      <c r="D956" s="42">
        <v>1</v>
      </c>
      <c r="E956" s="3">
        <v>12.32</v>
      </c>
      <c r="F956" s="7">
        <v>14.9072</v>
      </c>
      <c r="G956" s="48" t="s">
        <v>15356</v>
      </c>
      <c r="H956" s="34">
        <v>431487</v>
      </c>
      <c r="I956" s="51" t="s">
        <v>15358</v>
      </c>
    </row>
    <row r="957" spans="1:9" ht="30" x14ac:dyDescent="0.25">
      <c r="A957" s="19">
        <v>952</v>
      </c>
      <c r="B957" s="34">
        <v>431488</v>
      </c>
      <c r="C957" s="44" t="s">
        <v>7206</v>
      </c>
      <c r="D957" s="42">
        <v>1</v>
      </c>
      <c r="E957" s="3">
        <v>12.32</v>
      </c>
      <c r="F957" s="7">
        <v>14.9072</v>
      </c>
      <c r="G957" s="48" t="s">
        <v>15356</v>
      </c>
      <c r="H957" s="34">
        <v>431488</v>
      </c>
      <c r="I957" s="51" t="s">
        <v>15358</v>
      </c>
    </row>
    <row r="958" spans="1:9" ht="30" x14ac:dyDescent="0.25">
      <c r="A958" s="19">
        <v>953</v>
      </c>
      <c r="B958" s="34">
        <v>431489</v>
      </c>
      <c r="C958" s="44" t="s">
        <v>7207</v>
      </c>
      <c r="D958" s="42">
        <v>1</v>
      </c>
      <c r="E958" s="3">
        <v>12.32</v>
      </c>
      <c r="F958" s="7">
        <v>14.9072</v>
      </c>
      <c r="G958" s="48" t="s">
        <v>15356</v>
      </c>
      <c r="H958" s="34">
        <v>431489</v>
      </c>
      <c r="I958" s="51" t="s">
        <v>15358</v>
      </c>
    </row>
    <row r="959" spans="1:9" ht="30" x14ac:dyDescent="0.25">
      <c r="A959" s="19">
        <v>954</v>
      </c>
      <c r="B959" s="34">
        <v>431490</v>
      </c>
      <c r="C959" s="44" t="s">
        <v>7208</v>
      </c>
      <c r="D959" s="42">
        <v>1</v>
      </c>
      <c r="E959" s="3">
        <v>12.32</v>
      </c>
      <c r="F959" s="7">
        <v>14.9072</v>
      </c>
      <c r="G959" s="48" t="s">
        <v>15356</v>
      </c>
      <c r="H959" s="34">
        <v>431490</v>
      </c>
      <c r="I959" s="51" t="s">
        <v>15358</v>
      </c>
    </row>
    <row r="960" spans="1:9" ht="30" x14ac:dyDescent="0.25">
      <c r="A960" s="19">
        <v>955</v>
      </c>
      <c r="B960" s="34">
        <v>431491</v>
      </c>
      <c r="C960" s="44" t="s">
        <v>7209</v>
      </c>
      <c r="D960" s="42">
        <v>1</v>
      </c>
      <c r="E960" s="3">
        <v>12.32</v>
      </c>
      <c r="F960" s="7">
        <v>14.9072</v>
      </c>
      <c r="G960" s="48" t="s">
        <v>15356</v>
      </c>
      <c r="H960" s="34">
        <v>431491</v>
      </c>
      <c r="I960" s="51" t="s">
        <v>15358</v>
      </c>
    </row>
    <row r="961" spans="1:9" ht="30" x14ac:dyDescent="0.25">
      <c r="A961" s="19">
        <v>956</v>
      </c>
      <c r="B961" s="34">
        <v>431510</v>
      </c>
      <c r="C961" s="44" t="s">
        <v>7210</v>
      </c>
      <c r="D961" s="42">
        <v>1</v>
      </c>
      <c r="E961" s="3">
        <v>158.96</v>
      </c>
      <c r="F961" s="7">
        <v>192.3416</v>
      </c>
      <c r="G961" s="48" t="s">
        <v>15356</v>
      </c>
      <c r="H961" s="34">
        <v>431510</v>
      </c>
      <c r="I961" s="51" t="s">
        <v>15358</v>
      </c>
    </row>
    <row r="962" spans="1:9" ht="30" x14ac:dyDescent="0.25">
      <c r="A962" s="19">
        <v>957</v>
      </c>
      <c r="B962" s="34">
        <v>431512</v>
      </c>
      <c r="C962" s="44" t="s">
        <v>7211</v>
      </c>
      <c r="D962" s="42">
        <v>1</v>
      </c>
      <c r="E962" s="3">
        <v>215.42</v>
      </c>
      <c r="F962" s="7">
        <v>260.65819999999997</v>
      </c>
      <c r="G962" s="48" t="s">
        <v>15356</v>
      </c>
      <c r="H962" s="34">
        <v>431512</v>
      </c>
      <c r="I962" s="51" t="s">
        <v>15358</v>
      </c>
    </row>
    <row r="963" spans="1:9" ht="30" x14ac:dyDescent="0.25">
      <c r="A963" s="19">
        <v>958</v>
      </c>
      <c r="B963" s="34">
        <v>431514</v>
      </c>
      <c r="C963" s="44" t="s">
        <v>7212</v>
      </c>
      <c r="D963" s="42">
        <v>1</v>
      </c>
      <c r="E963" s="3">
        <v>299.45999999999998</v>
      </c>
      <c r="F963" s="7">
        <v>362.34659999999997</v>
      </c>
      <c r="G963" s="48" t="s">
        <v>15356</v>
      </c>
      <c r="H963" s="34">
        <v>431514</v>
      </c>
      <c r="I963" s="51" t="s">
        <v>15358</v>
      </c>
    </row>
    <row r="964" spans="1:9" ht="30" x14ac:dyDescent="0.25">
      <c r="A964" s="19">
        <v>959</v>
      </c>
      <c r="B964" s="34">
        <v>431516</v>
      </c>
      <c r="C964" s="44" t="s">
        <v>7213</v>
      </c>
      <c r="D964" s="42">
        <v>1</v>
      </c>
      <c r="E964" s="3">
        <v>144.94999999999999</v>
      </c>
      <c r="F964" s="7">
        <v>175.38949999999997</v>
      </c>
      <c r="G964" s="48" t="s">
        <v>15356</v>
      </c>
      <c r="H964" s="34">
        <v>431516</v>
      </c>
      <c r="I964" s="51" t="s">
        <v>15358</v>
      </c>
    </row>
    <row r="965" spans="1:9" ht="30" x14ac:dyDescent="0.25">
      <c r="A965" s="19">
        <v>960</v>
      </c>
      <c r="B965" s="34">
        <v>431518</v>
      </c>
      <c r="C965" s="44" t="s">
        <v>7214</v>
      </c>
      <c r="D965" s="42">
        <v>1</v>
      </c>
      <c r="E965" s="3">
        <v>193.9</v>
      </c>
      <c r="F965" s="7">
        <v>234.619</v>
      </c>
      <c r="G965" s="48" t="s">
        <v>15356</v>
      </c>
      <c r="H965" s="34">
        <v>431518</v>
      </c>
      <c r="I965" s="51" t="s">
        <v>15358</v>
      </c>
    </row>
    <row r="966" spans="1:9" ht="30" x14ac:dyDescent="0.25">
      <c r="A966" s="19">
        <v>961</v>
      </c>
      <c r="B966" s="34">
        <v>431520</v>
      </c>
      <c r="C966" s="44" t="s">
        <v>7215</v>
      </c>
      <c r="D966" s="42">
        <v>1</v>
      </c>
      <c r="E966" s="3">
        <v>309.69</v>
      </c>
      <c r="F966" s="7">
        <v>374.72489999999999</v>
      </c>
      <c r="G966" s="48" t="s">
        <v>15356</v>
      </c>
      <c r="H966" s="34">
        <v>431520</v>
      </c>
      <c r="I966" s="51" t="s">
        <v>15358</v>
      </c>
    </row>
    <row r="967" spans="1:9" ht="30" x14ac:dyDescent="0.25">
      <c r="A967" s="19">
        <v>962</v>
      </c>
      <c r="B967" s="34">
        <v>431525</v>
      </c>
      <c r="C967" s="44" t="s">
        <v>7216</v>
      </c>
      <c r="D967" s="42">
        <v>25</v>
      </c>
      <c r="E967" s="3">
        <v>12.85</v>
      </c>
      <c r="F967" s="7">
        <v>15.548499999999999</v>
      </c>
      <c r="G967" s="48" t="s">
        <v>15356</v>
      </c>
      <c r="H967" s="34">
        <v>431525</v>
      </c>
      <c r="I967" s="51" t="s">
        <v>15358</v>
      </c>
    </row>
    <row r="968" spans="1:9" ht="30" x14ac:dyDescent="0.25">
      <c r="A968" s="19">
        <v>963</v>
      </c>
      <c r="B968" s="34">
        <v>431526</v>
      </c>
      <c r="C968" s="44" t="s">
        <v>7217</v>
      </c>
      <c r="D968" s="42">
        <v>25</v>
      </c>
      <c r="E968" s="3">
        <v>12.85</v>
      </c>
      <c r="F968" s="7">
        <v>15.548499999999999</v>
      </c>
      <c r="G968" s="48" t="s">
        <v>15356</v>
      </c>
      <c r="H968" s="34">
        <v>431526</v>
      </c>
      <c r="I968" s="51" t="s">
        <v>15358</v>
      </c>
    </row>
    <row r="969" spans="1:9" ht="30" x14ac:dyDescent="0.25">
      <c r="A969" s="19">
        <v>964</v>
      </c>
      <c r="B969" s="34">
        <v>431527</v>
      </c>
      <c r="C969" s="44" t="s">
        <v>7218</v>
      </c>
      <c r="D969" s="42">
        <v>25</v>
      </c>
      <c r="E969" s="3">
        <v>12.85</v>
      </c>
      <c r="F969" s="7">
        <v>15.548499999999999</v>
      </c>
      <c r="G969" s="48" t="s">
        <v>15356</v>
      </c>
      <c r="H969" s="34">
        <v>431527</v>
      </c>
      <c r="I969" s="51" t="s">
        <v>15358</v>
      </c>
    </row>
    <row r="970" spans="1:9" ht="30" x14ac:dyDescent="0.25">
      <c r="A970" s="19">
        <v>965</v>
      </c>
      <c r="B970" s="34">
        <v>431528</v>
      </c>
      <c r="C970" s="44" t="s">
        <v>7219</v>
      </c>
      <c r="D970" s="42">
        <v>25</v>
      </c>
      <c r="E970" s="3">
        <v>12.85</v>
      </c>
      <c r="F970" s="7">
        <v>15.548499999999999</v>
      </c>
      <c r="G970" s="48" t="s">
        <v>15356</v>
      </c>
      <c r="H970" s="34">
        <v>431528</v>
      </c>
      <c r="I970" s="51" t="s">
        <v>15358</v>
      </c>
    </row>
    <row r="971" spans="1:9" x14ac:dyDescent="0.25">
      <c r="A971" s="19">
        <v>966</v>
      </c>
      <c r="B971" s="34">
        <v>431530</v>
      </c>
      <c r="C971" s="44" t="s">
        <v>7220</v>
      </c>
      <c r="D971" s="42">
        <v>1</v>
      </c>
      <c r="E971" s="3">
        <v>4.12</v>
      </c>
      <c r="F971" s="7">
        <v>4.9851999999999999</v>
      </c>
      <c r="G971" s="48" t="s">
        <v>15356</v>
      </c>
      <c r="H971" s="34">
        <v>431530</v>
      </c>
      <c r="I971" s="51" t="s">
        <v>15358</v>
      </c>
    </row>
    <row r="972" spans="1:9" x14ac:dyDescent="0.25">
      <c r="A972" s="19">
        <v>967</v>
      </c>
      <c r="B972" s="34">
        <v>431531</v>
      </c>
      <c r="C972" s="44" t="s">
        <v>7221</v>
      </c>
      <c r="D972" s="42">
        <v>1</v>
      </c>
      <c r="E972" s="3">
        <v>5.15</v>
      </c>
      <c r="F972" s="7">
        <v>6.2315000000000005</v>
      </c>
      <c r="G972" s="48" t="s">
        <v>15356</v>
      </c>
      <c r="H972" s="34">
        <v>431531</v>
      </c>
      <c r="I972" s="51" t="s">
        <v>15358</v>
      </c>
    </row>
    <row r="973" spans="1:9" x14ac:dyDescent="0.25">
      <c r="A973" s="19">
        <v>968</v>
      </c>
      <c r="B973" s="34">
        <v>431532</v>
      </c>
      <c r="C973" s="44" t="s">
        <v>7222</v>
      </c>
      <c r="D973" s="42">
        <v>1</v>
      </c>
      <c r="E973" s="3">
        <v>7.89</v>
      </c>
      <c r="F973" s="7">
        <v>9.5468999999999991</v>
      </c>
      <c r="G973" s="48" t="s">
        <v>15356</v>
      </c>
      <c r="H973" s="34">
        <v>431532</v>
      </c>
      <c r="I973" s="51" t="s">
        <v>15358</v>
      </c>
    </row>
    <row r="974" spans="1:9" ht="30" x14ac:dyDescent="0.25">
      <c r="A974" s="19">
        <v>969</v>
      </c>
      <c r="B974" s="34">
        <v>431533</v>
      </c>
      <c r="C974" s="44" t="s">
        <v>7223</v>
      </c>
      <c r="D974" s="42">
        <v>1</v>
      </c>
      <c r="E974" s="3">
        <v>10.19</v>
      </c>
      <c r="F974" s="7">
        <v>12.329899999999999</v>
      </c>
      <c r="G974" s="48" t="s">
        <v>15356</v>
      </c>
      <c r="H974" s="34">
        <v>431533</v>
      </c>
      <c r="I974" s="51" t="s">
        <v>15358</v>
      </c>
    </row>
    <row r="975" spans="1:9" x14ac:dyDescent="0.25">
      <c r="A975" s="19">
        <v>970</v>
      </c>
      <c r="B975" s="34">
        <v>431644</v>
      </c>
      <c r="C975" s="44" t="s">
        <v>7224</v>
      </c>
      <c r="D975" s="42">
        <v>1</v>
      </c>
      <c r="E975" s="3">
        <v>17.170000000000002</v>
      </c>
      <c r="F975" s="7">
        <v>20.775700000000001</v>
      </c>
      <c r="G975" s="48" t="s">
        <v>15356</v>
      </c>
      <c r="H975" s="34">
        <v>431644</v>
      </c>
      <c r="I975" s="51" t="s">
        <v>15358</v>
      </c>
    </row>
    <row r="976" spans="1:9" x14ac:dyDescent="0.25">
      <c r="A976" s="19">
        <v>971</v>
      </c>
      <c r="B976" s="34">
        <v>431675</v>
      </c>
      <c r="C976" s="44" t="s">
        <v>7225</v>
      </c>
      <c r="D976" s="42">
        <v>1</v>
      </c>
      <c r="E976" s="3">
        <v>6.26</v>
      </c>
      <c r="F976" s="7">
        <v>7.5745999999999993</v>
      </c>
      <c r="G976" s="48" t="s">
        <v>15356</v>
      </c>
      <c r="H976" s="34">
        <v>431675</v>
      </c>
      <c r="I976" s="51" t="s">
        <v>15358</v>
      </c>
    </row>
    <row r="977" spans="1:9" x14ac:dyDescent="0.25">
      <c r="A977" s="19">
        <v>972</v>
      </c>
      <c r="B977" s="34">
        <v>431678</v>
      </c>
      <c r="C977" s="44" t="s">
        <v>7226</v>
      </c>
      <c r="D977" s="42">
        <v>1</v>
      </c>
      <c r="E977" s="3">
        <v>60.16</v>
      </c>
      <c r="F977" s="7">
        <v>72.793599999999998</v>
      </c>
      <c r="G977" s="48" t="s">
        <v>15356</v>
      </c>
      <c r="H977" s="34">
        <v>431678</v>
      </c>
      <c r="I977" s="51" t="s">
        <v>15358</v>
      </c>
    </row>
    <row r="978" spans="1:9" x14ac:dyDescent="0.25">
      <c r="A978" s="19">
        <v>973</v>
      </c>
      <c r="B978" s="34">
        <v>431682</v>
      </c>
      <c r="C978" s="44" t="s">
        <v>7227</v>
      </c>
      <c r="D978" s="42">
        <v>1</v>
      </c>
      <c r="E978" s="3">
        <v>14</v>
      </c>
      <c r="F978" s="7">
        <v>16.939999999999998</v>
      </c>
      <c r="G978" s="48" t="s">
        <v>15356</v>
      </c>
      <c r="H978" s="34">
        <v>431682</v>
      </c>
      <c r="I978" s="51" t="s">
        <v>15358</v>
      </c>
    </row>
    <row r="979" spans="1:9" ht="30" x14ac:dyDescent="0.25">
      <c r="A979" s="19">
        <v>974</v>
      </c>
      <c r="B979" s="34">
        <v>431684</v>
      </c>
      <c r="C979" s="44" t="s">
        <v>7228</v>
      </c>
      <c r="D979" s="42">
        <v>1</v>
      </c>
      <c r="E979" s="3">
        <v>135.72</v>
      </c>
      <c r="F979" s="7">
        <v>164.22119999999998</v>
      </c>
      <c r="G979" s="48" t="s">
        <v>15356</v>
      </c>
      <c r="H979" s="34">
        <v>431684</v>
      </c>
      <c r="I979" s="51" t="s">
        <v>15358</v>
      </c>
    </row>
    <row r="980" spans="1:9" ht="30" x14ac:dyDescent="0.25">
      <c r="A980" s="19">
        <v>975</v>
      </c>
      <c r="B980" s="34">
        <v>431685</v>
      </c>
      <c r="C980" s="44" t="s">
        <v>7229</v>
      </c>
      <c r="D980" s="42">
        <v>1</v>
      </c>
      <c r="E980" s="3">
        <v>129.26</v>
      </c>
      <c r="F980" s="7">
        <v>156.40459999999999</v>
      </c>
      <c r="G980" s="48" t="s">
        <v>15356</v>
      </c>
      <c r="H980" s="34">
        <v>431685</v>
      </c>
      <c r="I980" s="51" t="s">
        <v>15358</v>
      </c>
    </row>
    <row r="981" spans="1:9" ht="30" x14ac:dyDescent="0.25">
      <c r="A981" s="19">
        <v>976</v>
      </c>
      <c r="B981" s="34">
        <v>431686</v>
      </c>
      <c r="C981" s="44" t="s">
        <v>7230</v>
      </c>
      <c r="D981" s="42">
        <v>1</v>
      </c>
      <c r="E981" s="3">
        <v>126.72</v>
      </c>
      <c r="F981" s="7">
        <v>153.3312</v>
      </c>
      <c r="G981" s="48" t="s">
        <v>15356</v>
      </c>
      <c r="H981" s="34">
        <v>431686</v>
      </c>
      <c r="I981" s="51" t="s">
        <v>15358</v>
      </c>
    </row>
    <row r="982" spans="1:9" ht="30" x14ac:dyDescent="0.25">
      <c r="A982" s="19">
        <v>977</v>
      </c>
      <c r="B982" s="34">
        <v>431720</v>
      </c>
      <c r="C982" s="44" t="s">
        <v>7231</v>
      </c>
      <c r="D982" s="42">
        <v>25</v>
      </c>
      <c r="E982" s="3">
        <v>20.239999999999998</v>
      </c>
      <c r="F982" s="7">
        <v>24.490399999999998</v>
      </c>
      <c r="G982" s="48" t="s">
        <v>15356</v>
      </c>
      <c r="H982" s="34">
        <v>431720</v>
      </c>
      <c r="I982" s="51" t="s">
        <v>15358</v>
      </c>
    </row>
    <row r="983" spans="1:9" ht="30" x14ac:dyDescent="0.25">
      <c r="A983" s="19">
        <v>978</v>
      </c>
      <c r="B983" s="34">
        <v>431729</v>
      </c>
      <c r="C983" s="44" t="s">
        <v>7232</v>
      </c>
      <c r="D983" s="42">
        <v>24</v>
      </c>
      <c r="E983" s="3">
        <v>52.86</v>
      </c>
      <c r="F983" s="7">
        <v>63.960599999999999</v>
      </c>
      <c r="G983" s="48" t="s">
        <v>15356</v>
      </c>
      <c r="H983" s="34">
        <v>431729</v>
      </c>
      <c r="I983" s="51" t="s">
        <v>15358</v>
      </c>
    </row>
    <row r="984" spans="1:9" ht="30" x14ac:dyDescent="0.25">
      <c r="A984" s="19">
        <v>979</v>
      </c>
      <c r="B984" s="34">
        <v>431730</v>
      </c>
      <c r="C984" s="44" t="s">
        <v>7233</v>
      </c>
      <c r="D984" s="42">
        <v>24</v>
      </c>
      <c r="E984" s="3">
        <v>69.48</v>
      </c>
      <c r="F984" s="7">
        <v>84.070800000000006</v>
      </c>
      <c r="G984" s="48" t="s">
        <v>15356</v>
      </c>
      <c r="H984" s="34">
        <v>431730</v>
      </c>
      <c r="I984" s="51" t="s">
        <v>15358</v>
      </c>
    </row>
    <row r="985" spans="1:9" ht="30" x14ac:dyDescent="0.25">
      <c r="A985" s="19">
        <v>980</v>
      </c>
      <c r="B985" s="34">
        <v>431731</v>
      </c>
      <c r="C985" s="44" t="s">
        <v>7234</v>
      </c>
      <c r="D985" s="42">
        <v>24</v>
      </c>
      <c r="E985" s="3">
        <v>108.76</v>
      </c>
      <c r="F985" s="7">
        <v>131.59960000000001</v>
      </c>
      <c r="G985" s="48" t="s">
        <v>15356</v>
      </c>
      <c r="H985" s="34">
        <v>431731</v>
      </c>
      <c r="I985" s="51" t="s">
        <v>15358</v>
      </c>
    </row>
    <row r="986" spans="1:9" ht="30" x14ac:dyDescent="0.25">
      <c r="A986" s="19">
        <v>981</v>
      </c>
      <c r="B986" s="34">
        <v>431732</v>
      </c>
      <c r="C986" s="44" t="s">
        <v>7235</v>
      </c>
      <c r="D986" s="42">
        <v>24</v>
      </c>
      <c r="E986" s="3">
        <v>135.94999999999999</v>
      </c>
      <c r="F986" s="7">
        <v>164.49949999999998</v>
      </c>
      <c r="G986" s="48" t="s">
        <v>15356</v>
      </c>
      <c r="H986" s="34">
        <v>431732</v>
      </c>
      <c r="I986" s="51" t="s">
        <v>15358</v>
      </c>
    </row>
    <row r="987" spans="1:9" ht="30" x14ac:dyDescent="0.25">
      <c r="A987" s="19">
        <v>982</v>
      </c>
      <c r="B987" s="34">
        <v>431733</v>
      </c>
      <c r="C987" s="44" t="s">
        <v>7236</v>
      </c>
      <c r="D987" s="42">
        <v>12</v>
      </c>
      <c r="E987" s="3">
        <v>104.23</v>
      </c>
      <c r="F987" s="7">
        <v>126.1183</v>
      </c>
      <c r="G987" s="48" t="s">
        <v>15356</v>
      </c>
      <c r="H987" s="34">
        <v>431733</v>
      </c>
      <c r="I987" s="51" t="s">
        <v>15358</v>
      </c>
    </row>
    <row r="988" spans="1:9" ht="30" x14ac:dyDescent="0.25">
      <c r="A988" s="19">
        <v>983</v>
      </c>
      <c r="B988" s="34">
        <v>431734</v>
      </c>
      <c r="C988" s="44" t="s">
        <v>7237</v>
      </c>
      <c r="D988" s="42">
        <v>12</v>
      </c>
      <c r="E988" s="3">
        <v>134.44</v>
      </c>
      <c r="F988" s="7">
        <v>162.67239999999998</v>
      </c>
      <c r="G988" s="48" t="s">
        <v>15356</v>
      </c>
      <c r="H988" s="34">
        <v>431734</v>
      </c>
      <c r="I988" s="51" t="s">
        <v>15358</v>
      </c>
    </row>
    <row r="989" spans="1:9" ht="30" x14ac:dyDescent="0.25">
      <c r="A989" s="19">
        <v>984</v>
      </c>
      <c r="B989" s="34">
        <v>431750</v>
      </c>
      <c r="C989" s="44" t="s">
        <v>7238</v>
      </c>
      <c r="D989" s="42">
        <v>1</v>
      </c>
      <c r="E989" s="3">
        <v>1.99</v>
      </c>
      <c r="F989" s="7">
        <v>2.4078999999999997</v>
      </c>
      <c r="G989" s="48" t="s">
        <v>15356</v>
      </c>
      <c r="H989" s="34">
        <v>431750</v>
      </c>
      <c r="I989" s="51" t="s">
        <v>15358</v>
      </c>
    </row>
    <row r="990" spans="1:9" ht="30" x14ac:dyDescent="0.25">
      <c r="A990" s="19">
        <v>985</v>
      </c>
      <c r="B990" s="34">
        <v>431751</v>
      </c>
      <c r="C990" s="44" t="s">
        <v>7239</v>
      </c>
      <c r="D990" s="42">
        <v>1</v>
      </c>
      <c r="E990" s="3">
        <v>1.99</v>
      </c>
      <c r="F990" s="7">
        <v>2.4078999999999997</v>
      </c>
      <c r="G990" s="48" t="s">
        <v>15356</v>
      </c>
      <c r="H990" s="34">
        <v>431751</v>
      </c>
      <c r="I990" s="51" t="s">
        <v>15358</v>
      </c>
    </row>
    <row r="991" spans="1:9" ht="30" x14ac:dyDescent="0.25">
      <c r="A991" s="19">
        <v>986</v>
      </c>
      <c r="B991" s="34">
        <v>431752</v>
      </c>
      <c r="C991" s="44" t="s">
        <v>7240</v>
      </c>
      <c r="D991" s="42">
        <v>1</v>
      </c>
      <c r="E991" s="3">
        <v>1.99</v>
      </c>
      <c r="F991" s="7">
        <v>2.4078999999999997</v>
      </c>
      <c r="G991" s="48" t="s">
        <v>15356</v>
      </c>
      <c r="H991" s="34">
        <v>431752</v>
      </c>
      <c r="I991" s="51" t="s">
        <v>15358</v>
      </c>
    </row>
    <row r="992" spans="1:9" ht="30" x14ac:dyDescent="0.25">
      <c r="A992" s="19">
        <v>987</v>
      </c>
      <c r="B992" s="34">
        <v>431840</v>
      </c>
      <c r="C992" s="44" t="s">
        <v>7241</v>
      </c>
      <c r="D992" s="42">
        <v>4</v>
      </c>
      <c r="E992" s="3">
        <v>44.58</v>
      </c>
      <c r="F992" s="7">
        <v>53.941799999999994</v>
      </c>
      <c r="G992" s="48" t="s">
        <v>15356</v>
      </c>
      <c r="H992" s="34">
        <v>431840</v>
      </c>
      <c r="I992" s="51" t="s">
        <v>15358</v>
      </c>
    </row>
    <row r="993" spans="1:9" ht="30" x14ac:dyDescent="0.25">
      <c r="A993" s="19">
        <v>988</v>
      </c>
      <c r="B993" s="34">
        <v>431841</v>
      </c>
      <c r="C993" s="44" t="s">
        <v>7242</v>
      </c>
      <c r="D993" s="42">
        <v>4</v>
      </c>
      <c r="E993" s="3">
        <v>22.35</v>
      </c>
      <c r="F993" s="7">
        <v>27.043500000000002</v>
      </c>
      <c r="G993" s="48" t="s">
        <v>15356</v>
      </c>
      <c r="H993" s="34">
        <v>431841</v>
      </c>
      <c r="I993" s="51" t="s">
        <v>15358</v>
      </c>
    </row>
    <row r="994" spans="1:9" ht="30" x14ac:dyDescent="0.25">
      <c r="A994" s="19">
        <v>989</v>
      </c>
      <c r="B994" s="34">
        <v>431842</v>
      </c>
      <c r="C994" s="44" t="s">
        <v>7243</v>
      </c>
      <c r="D994" s="42">
        <v>4</v>
      </c>
      <c r="E994" s="3">
        <v>45.26</v>
      </c>
      <c r="F994" s="7">
        <v>54.764599999999994</v>
      </c>
      <c r="G994" s="48" t="s">
        <v>15356</v>
      </c>
      <c r="H994" s="34">
        <v>431842</v>
      </c>
      <c r="I994" s="51" t="s">
        <v>15358</v>
      </c>
    </row>
    <row r="995" spans="1:9" ht="30" x14ac:dyDescent="0.25">
      <c r="A995" s="19">
        <v>990</v>
      </c>
      <c r="B995" s="34">
        <v>431843</v>
      </c>
      <c r="C995" s="44" t="s">
        <v>7244</v>
      </c>
      <c r="D995" s="42">
        <v>4</v>
      </c>
      <c r="E995" s="3">
        <v>32.75</v>
      </c>
      <c r="F995" s="7">
        <v>39.627499999999998</v>
      </c>
      <c r="G995" s="48" t="s">
        <v>15356</v>
      </c>
      <c r="H995" s="34">
        <v>431843</v>
      </c>
      <c r="I995" s="51" t="s">
        <v>15358</v>
      </c>
    </row>
    <row r="996" spans="1:9" ht="30" x14ac:dyDescent="0.25">
      <c r="A996" s="19">
        <v>991</v>
      </c>
      <c r="B996" s="34">
        <v>431844</v>
      </c>
      <c r="C996" s="44" t="s">
        <v>7245</v>
      </c>
      <c r="D996" s="42">
        <v>4</v>
      </c>
      <c r="E996" s="3">
        <v>58.38</v>
      </c>
      <c r="F996" s="7">
        <v>70.639799999999994</v>
      </c>
      <c r="G996" s="48" t="s">
        <v>15356</v>
      </c>
      <c r="H996" s="34">
        <v>431844</v>
      </c>
      <c r="I996" s="51" t="s">
        <v>15358</v>
      </c>
    </row>
    <row r="997" spans="1:9" ht="30" x14ac:dyDescent="0.25">
      <c r="A997" s="19">
        <v>992</v>
      </c>
      <c r="B997" s="34">
        <v>431845</v>
      </c>
      <c r="C997" s="44" t="s">
        <v>7246</v>
      </c>
      <c r="D997" s="42">
        <v>4</v>
      </c>
      <c r="E997" s="3">
        <v>27.6</v>
      </c>
      <c r="F997" s="7">
        <v>33.396000000000001</v>
      </c>
      <c r="G997" s="48" t="s">
        <v>15356</v>
      </c>
      <c r="H997" s="34">
        <v>431845</v>
      </c>
      <c r="I997" s="51" t="s">
        <v>15358</v>
      </c>
    </row>
    <row r="998" spans="1:9" ht="30" x14ac:dyDescent="0.25">
      <c r="A998" s="19">
        <v>993</v>
      </c>
      <c r="B998" s="34">
        <v>431846</v>
      </c>
      <c r="C998" s="44" t="s">
        <v>7247</v>
      </c>
      <c r="D998" s="42">
        <v>4</v>
      </c>
      <c r="E998" s="3">
        <v>62.3</v>
      </c>
      <c r="F998" s="7">
        <v>75.382999999999996</v>
      </c>
      <c r="G998" s="48" t="s">
        <v>15356</v>
      </c>
      <c r="H998" s="34">
        <v>431846</v>
      </c>
      <c r="I998" s="51" t="s">
        <v>15358</v>
      </c>
    </row>
    <row r="999" spans="1:9" ht="30" x14ac:dyDescent="0.25">
      <c r="A999" s="19">
        <v>994</v>
      </c>
      <c r="B999" s="34">
        <v>431847</v>
      </c>
      <c r="C999" s="44" t="s">
        <v>7248</v>
      </c>
      <c r="D999" s="42">
        <v>4</v>
      </c>
      <c r="E999" s="3">
        <v>49.53</v>
      </c>
      <c r="F999" s="7">
        <v>59.9313</v>
      </c>
      <c r="G999" s="48" t="s">
        <v>15356</v>
      </c>
      <c r="H999" s="34">
        <v>431847</v>
      </c>
      <c r="I999" s="51" t="s">
        <v>15358</v>
      </c>
    </row>
    <row r="1000" spans="1:9" x14ac:dyDescent="0.25">
      <c r="A1000" s="19">
        <v>995</v>
      </c>
      <c r="B1000" s="34">
        <v>432087</v>
      </c>
      <c r="C1000" s="44" t="s">
        <v>7249</v>
      </c>
      <c r="D1000" s="42">
        <v>1</v>
      </c>
      <c r="E1000" s="3">
        <v>106.95</v>
      </c>
      <c r="F1000" s="7">
        <v>129.40950000000001</v>
      </c>
      <c r="G1000" s="48" t="s">
        <v>15356</v>
      </c>
      <c r="H1000" s="34">
        <v>432087</v>
      </c>
      <c r="I1000" s="51" t="s">
        <v>15358</v>
      </c>
    </row>
    <row r="1001" spans="1:9" x14ac:dyDescent="0.25">
      <c r="A1001" s="19">
        <v>996</v>
      </c>
      <c r="B1001" s="34" t="s">
        <v>8</v>
      </c>
      <c r="C1001" s="44" t="s">
        <v>7250</v>
      </c>
      <c r="D1001" s="42">
        <v>12</v>
      </c>
      <c r="E1001" s="3">
        <v>23.42</v>
      </c>
      <c r="F1001" s="7">
        <v>28.338200000000001</v>
      </c>
      <c r="G1001" s="48" t="s">
        <v>15356</v>
      </c>
      <c r="H1001" s="34" t="s">
        <v>8</v>
      </c>
      <c r="I1001" s="51" t="s">
        <v>15358</v>
      </c>
    </row>
    <row r="1002" spans="1:9" x14ac:dyDescent="0.25">
      <c r="A1002" s="19">
        <v>997</v>
      </c>
      <c r="B1002" s="34" t="s">
        <v>9</v>
      </c>
      <c r="C1002" s="44" t="s">
        <v>7251</v>
      </c>
      <c r="D1002" s="42">
        <v>12</v>
      </c>
      <c r="E1002" s="3">
        <v>28.97</v>
      </c>
      <c r="F1002" s="7">
        <v>35.053699999999999</v>
      </c>
      <c r="G1002" s="48" t="s">
        <v>15356</v>
      </c>
      <c r="H1002" s="34" t="s">
        <v>9</v>
      </c>
      <c r="I1002" s="51" t="s">
        <v>15358</v>
      </c>
    </row>
    <row r="1003" spans="1:9" x14ac:dyDescent="0.25">
      <c r="A1003" s="19">
        <v>998</v>
      </c>
      <c r="B1003" s="34" t="s">
        <v>10</v>
      </c>
      <c r="C1003" s="44" t="s">
        <v>7252</v>
      </c>
      <c r="D1003" s="42">
        <v>6</v>
      </c>
      <c r="E1003" s="3">
        <v>40.74</v>
      </c>
      <c r="F1003" s="7">
        <v>49.295400000000001</v>
      </c>
      <c r="G1003" s="48" t="s">
        <v>15356</v>
      </c>
      <c r="H1003" s="34" t="s">
        <v>10</v>
      </c>
      <c r="I1003" s="51" t="s">
        <v>15358</v>
      </c>
    </row>
    <row r="1004" spans="1:9" x14ac:dyDescent="0.25">
      <c r="A1004" s="19">
        <v>999</v>
      </c>
      <c r="B1004" s="34" t="s">
        <v>11</v>
      </c>
      <c r="C1004" s="44" t="s">
        <v>7253</v>
      </c>
      <c r="D1004" s="42">
        <v>24</v>
      </c>
      <c r="E1004" s="3">
        <v>40.950000000000003</v>
      </c>
      <c r="F1004" s="7">
        <v>49.549500000000002</v>
      </c>
      <c r="G1004" s="48" t="s">
        <v>15356</v>
      </c>
      <c r="H1004" s="34" t="s">
        <v>11</v>
      </c>
      <c r="I1004" s="51" t="s">
        <v>15358</v>
      </c>
    </row>
    <row r="1005" spans="1:9" x14ac:dyDescent="0.25">
      <c r="A1005" s="19">
        <v>1000</v>
      </c>
      <c r="B1005" s="34" t="s">
        <v>12</v>
      </c>
      <c r="C1005" s="44" t="s">
        <v>7254</v>
      </c>
      <c r="D1005" s="42">
        <v>6</v>
      </c>
      <c r="E1005" s="3">
        <v>19.89</v>
      </c>
      <c r="F1005" s="7">
        <v>24.0669</v>
      </c>
      <c r="G1005" s="48" t="s">
        <v>15356</v>
      </c>
      <c r="H1005" s="34" t="s">
        <v>12</v>
      </c>
      <c r="I1005" s="51" t="s">
        <v>15358</v>
      </c>
    </row>
    <row r="1006" spans="1:9" x14ac:dyDescent="0.25">
      <c r="A1006" s="19">
        <v>1001</v>
      </c>
      <c r="B1006" s="34" t="s">
        <v>13</v>
      </c>
      <c r="C1006" s="44" t="s">
        <v>7255</v>
      </c>
      <c r="D1006" s="42">
        <v>6</v>
      </c>
      <c r="E1006" s="3">
        <v>88.17</v>
      </c>
      <c r="F1006" s="7">
        <v>106.6857</v>
      </c>
      <c r="G1006" s="48" t="s">
        <v>15356</v>
      </c>
      <c r="H1006" s="34" t="s">
        <v>13</v>
      </c>
      <c r="I1006" s="51" t="s">
        <v>15358</v>
      </c>
    </row>
    <row r="1007" spans="1:9" x14ac:dyDescent="0.25">
      <c r="A1007" s="19">
        <v>1002</v>
      </c>
      <c r="B1007" s="34" t="s">
        <v>14</v>
      </c>
      <c r="C1007" s="44" t="s">
        <v>7256</v>
      </c>
      <c r="D1007" s="42">
        <v>4</v>
      </c>
      <c r="E1007" s="3">
        <v>63.71</v>
      </c>
      <c r="F1007" s="7">
        <v>77.089100000000002</v>
      </c>
      <c r="G1007" s="48" t="s">
        <v>15356</v>
      </c>
      <c r="H1007" s="34" t="s">
        <v>14</v>
      </c>
      <c r="I1007" s="51" t="s">
        <v>15358</v>
      </c>
    </row>
    <row r="1008" spans="1:9" x14ac:dyDescent="0.25">
      <c r="A1008" s="19">
        <v>1003</v>
      </c>
      <c r="B1008" s="34" t="s">
        <v>15</v>
      </c>
      <c r="C1008" s="44" t="s">
        <v>7257</v>
      </c>
      <c r="D1008" s="42">
        <v>6</v>
      </c>
      <c r="E1008" s="3">
        <v>24.83</v>
      </c>
      <c r="F1008" s="7">
        <v>30.044299999999996</v>
      </c>
      <c r="G1008" s="48" t="s">
        <v>15356</v>
      </c>
      <c r="H1008" s="34" t="s">
        <v>15</v>
      </c>
      <c r="I1008" s="51" t="s">
        <v>15358</v>
      </c>
    </row>
    <row r="1009" spans="1:9" x14ac:dyDescent="0.25">
      <c r="A1009" s="19">
        <v>1004</v>
      </c>
      <c r="B1009" s="34" t="s">
        <v>16</v>
      </c>
      <c r="C1009" s="44" t="s">
        <v>7258</v>
      </c>
      <c r="D1009" s="42">
        <v>12</v>
      </c>
      <c r="E1009" s="3">
        <v>23.09</v>
      </c>
      <c r="F1009" s="7">
        <v>27.9389</v>
      </c>
      <c r="G1009" s="48" t="s">
        <v>15356</v>
      </c>
      <c r="H1009" s="34" t="s">
        <v>16</v>
      </c>
      <c r="I1009" s="51" t="s">
        <v>15358</v>
      </c>
    </row>
    <row r="1010" spans="1:9" x14ac:dyDescent="0.25">
      <c r="A1010" s="19">
        <v>1005</v>
      </c>
      <c r="B1010" s="34" t="s">
        <v>17</v>
      </c>
      <c r="C1010" s="44" t="s">
        <v>7259</v>
      </c>
      <c r="D1010" s="42">
        <v>4</v>
      </c>
      <c r="E1010" s="3">
        <v>89.72</v>
      </c>
      <c r="F1010" s="7">
        <v>108.5612</v>
      </c>
      <c r="G1010" s="48" t="s">
        <v>15356</v>
      </c>
      <c r="H1010" s="34" t="s">
        <v>17</v>
      </c>
      <c r="I1010" s="51" t="s">
        <v>15358</v>
      </c>
    </row>
    <row r="1011" spans="1:9" x14ac:dyDescent="0.25">
      <c r="A1011" s="19">
        <v>1006</v>
      </c>
      <c r="B1011" s="34" t="s">
        <v>18</v>
      </c>
      <c r="C1011" s="44" t="s">
        <v>7260</v>
      </c>
      <c r="D1011" s="42">
        <v>6</v>
      </c>
      <c r="E1011" s="3">
        <v>32.21</v>
      </c>
      <c r="F1011" s="7">
        <v>38.9741</v>
      </c>
      <c r="G1011" s="48" t="s">
        <v>15356</v>
      </c>
      <c r="H1011" s="34" t="s">
        <v>18</v>
      </c>
      <c r="I1011" s="51" t="s">
        <v>15358</v>
      </c>
    </row>
    <row r="1012" spans="1:9" x14ac:dyDescent="0.25">
      <c r="A1012" s="19">
        <v>1007</v>
      </c>
      <c r="B1012" s="34" t="s">
        <v>19</v>
      </c>
      <c r="C1012" s="44" t="s">
        <v>7261</v>
      </c>
      <c r="D1012" s="42">
        <v>1</v>
      </c>
      <c r="E1012" s="3">
        <v>30.99</v>
      </c>
      <c r="F1012" s="7">
        <v>37.497899999999994</v>
      </c>
      <c r="G1012" s="48" t="s">
        <v>15356</v>
      </c>
      <c r="H1012" s="34" t="s">
        <v>19</v>
      </c>
      <c r="I1012" s="51" t="s">
        <v>15358</v>
      </c>
    </row>
    <row r="1013" spans="1:9" x14ac:dyDescent="0.25">
      <c r="A1013" s="19">
        <v>1008</v>
      </c>
      <c r="B1013" s="34" t="s">
        <v>20</v>
      </c>
      <c r="C1013" s="44" t="s">
        <v>7262</v>
      </c>
      <c r="D1013" s="42">
        <v>1</v>
      </c>
      <c r="E1013" s="3">
        <v>129.32</v>
      </c>
      <c r="F1013" s="7">
        <v>156.47719999999998</v>
      </c>
      <c r="G1013" s="48" t="s">
        <v>15356</v>
      </c>
      <c r="H1013" s="34" t="s">
        <v>20</v>
      </c>
      <c r="I1013" s="51" t="s">
        <v>15358</v>
      </c>
    </row>
    <row r="1014" spans="1:9" x14ac:dyDescent="0.25">
      <c r="A1014" s="19">
        <v>1009</v>
      </c>
      <c r="B1014" s="34" t="s">
        <v>21</v>
      </c>
      <c r="C1014" s="44" t="s">
        <v>7263</v>
      </c>
      <c r="D1014" s="42">
        <v>1</v>
      </c>
      <c r="E1014" s="3">
        <v>18.23</v>
      </c>
      <c r="F1014" s="7">
        <v>22.058299999999999</v>
      </c>
      <c r="G1014" s="48" t="s">
        <v>15356</v>
      </c>
      <c r="H1014" s="34" t="s">
        <v>21</v>
      </c>
      <c r="I1014" s="51" t="s">
        <v>15358</v>
      </c>
    </row>
    <row r="1015" spans="1:9" x14ac:dyDescent="0.25">
      <c r="A1015" s="19">
        <v>1010</v>
      </c>
      <c r="B1015" s="34" t="s">
        <v>22</v>
      </c>
      <c r="C1015" s="44" t="s">
        <v>7264</v>
      </c>
      <c r="D1015" s="42">
        <v>1</v>
      </c>
      <c r="E1015" s="3">
        <v>49.46</v>
      </c>
      <c r="F1015" s="7">
        <v>59.846600000000002</v>
      </c>
      <c r="G1015" s="48" t="s">
        <v>15356</v>
      </c>
      <c r="H1015" s="34" t="s">
        <v>22</v>
      </c>
      <c r="I1015" s="51" t="s">
        <v>15358</v>
      </c>
    </row>
    <row r="1016" spans="1:9" x14ac:dyDescent="0.25">
      <c r="A1016" s="19">
        <v>1011</v>
      </c>
      <c r="B1016" s="34" t="s">
        <v>23</v>
      </c>
      <c r="C1016" s="44" t="s">
        <v>7265</v>
      </c>
      <c r="D1016" s="42">
        <v>1</v>
      </c>
      <c r="E1016" s="3">
        <v>26.38</v>
      </c>
      <c r="F1016" s="7">
        <v>31.919799999999999</v>
      </c>
      <c r="G1016" s="48" t="s">
        <v>15356</v>
      </c>
      <c r="H1016" s="34" t="s">
        <v>23</v>
      </c>
      <c r="I1016" s="51" t="s">
        <v>15358</v>
      </c>
    </row>
    <row r="1017" spans="1:9" x14ac:dyDescent="0.25">
      <c r="A1017" s="19">
        <v>1012</v>
      </c>
      <c r="B1017" s="34" t="s">
        <v>24</v>
      </c>
      <c r="C1017" s="44" t="s">
        <v>7266</v>
      </c>
      <c r="D1017" s="42">
        <v>1</v>
      </c>
      <c r="E1017" s="3">
        <v>73.849999999999994</v>
      </c>
      <c r="F1017" s="7">
        <v>89.358499999999992</v>
      </c>
      <c r="G1017" s="48" t="s">
        <v>15356</v>
      </c>
      <c r="H1017" s="34" t="s">
        <v>24</v>
      </c>
      <c r="I1017" s="51" t="s">
        <v>15358</v>
      </c>
    </row>
    <row r="1018" spans="1:9" x14ac:dyDescent="0.25">
      <c r="A1018" s="19">
        <v>1013</v>
      </c>
      <c r="B1018" s="34" t="s">
        <v>25</v>
      </c>
      <c r="C1018" s="44" t="s">
        <v>7267</v>
      </c>
      <c r="D1018" s="42">
        <v>12</v>
      </c>
      <c r="E1018" s="3">
        <v>106.76</v>
      </c>
      <c r="F1018" s="7">
        <v>129.17959999999999</v>
      </c>
      <c r="G1018" s="48" t="s">
        <v>15356</v>
      </c>
      <c r="H1018" s="34" t="s">
        <v>25</v>
      </c>
      <c r="I1018" s="51" t="s">
        <v>15358</v>
      </c>
    </row>
    <row r="1019" spans="1:9" x14ac:dyDescent="0.25">
      <c r="A1019" s="19">
        <v>1014</v>
      </c>
      <c r="B1019" s="34" t="s">
        <v>26</v>
      </c>
      <c r="C1019" s="44" t="s">
        <v>7268</v>
      </c>
      <c r="D1019" s="42">
        <v>12</v>
      </c>
      <c r="E1019" s="3">
        <v>75.86</v>
      </c>
      <c r="F1019" s="7">
        <v>91.790599999999998</v>
      </c>
      <c r="G1019" s="48" t="s">
        <v>15356</v>
      </c>
      <c r="H1019" s="34" t="s">
        <v>26</v>
      </c>
      <c r="I1019" s="51" t="s">
        <v>15358</v>
      </c>
    </row>
    <row r="1020" spans="1:9" x14ac:dyDescent="0.25">
      <c r="A1020" s="19">
        <v>1015</v>
      </c>
      <c r="B1020" s="34" t="s">
        <v>27</v>
      </c>
      <c r="C1020" s="44" t="s">
        <v>7269</v>
      </c>
      <c r="D1020" s="42">
        <v>8</v>
      </c>
      <c r="E1020" s="3">
        <v>132.96</v>
      </c>
      <c r="F1020" s="7">
        <v>160.88159999999999</v>
      </c>
      <c r="G1020" s="48" t="s">
        <v>15356</v>
      </c>
      <c r="H1020" s="34" t="s">
        <v>27</v>
      </c>
      <c r="I1020" s="51" t="s">
        <v>15358</v>
      </c>
    </row>
    <row r="1021" spans="1:9" x14ac:dyDescent="0.25">
      <c r="A1021" s="19">
        <v>1016</v>
      </c>
      <c r="B1021" s="34" t="s">
        <v>28</v>
      </c>
      <c r="C1021" s="44" t="s">
        <v>7270</v>
      </c>
      <c r="D1021" s="42">
        <v>6</v>
      </c>
      <c r="E1021" s="3">
        <v>115.19</v>
      </c>
      <c r="F1021" s="7">
        <v>139.37989999999999</v>
      </c>
      <c r="G1021" s="48" t="s">
        <v>15356</v>
      </c>
      <c r="H1021" s="34" t="s">
        <v>28</v>
      </c>
      <c r="I1021" s="51" t="s">
        <v>15358</v>
      </c>
    </row>
    <row r="1022" spans="1:9" x14ac:dyDescent="0.25">
      <c r="A1022" s="19">
        <v>1017</v>
      </c>
      <c r="B1022" s="34" t="s">
        <v>29</v>
      </c>
      <c r="C1022" s="44" t="s">
        <v>7271</v>
      </c>
      <c r="D1022" s="42">
        <v>12</v>
      </c>
      <c r="E1022" s="3">
        <v>88.77</v>
      </c>
      <c r="F1022" s="7">
        <v>107.4117</v>
      </c>
      <c r="G1022" s="48" t="s">
        <v>15356</v>
      </c>
      <c r="H1022" s="34" t="s">
        <v>29</v>
      </c>
      <c r="I1022" s="51" t="s">
        <v>15358</v>
      </c>
    </row>
    <row r="1023" spans="1:9" x14ac:dyDescent="0.25">
      <c r="A1023" s="19">
        <v>1018</v>
      </c>
      <c r="B1023" s="34" t="s">
        <v>30</v>
      </c>
      <c r="C1023" s="44" t="s">
        <v>7272</v>
      </c>
      <c r="D1023" s="42">
        <v>12</v>
      </c>
      <c r="E1023" s="3">
        <v>90.41</v>
      </c>
      <c r="F1023" s="7">
        <v>109.39609999999999</v>
      </c>
      <c r="G1023" s="48" t="s">
        <v>15356</v>
      </c>
      <c r="H1023" s="34" t="s">
        <v>30</v>
      </c>
      <c r="I1023" s="51" t="s">
        <v>15358</v>
      </c>
    </row>
    <row r="1024" spans="1:9" x14ac:dyDescent="0.25">
      <c r="A1024" s="19">
        <v>1019</v>
      </c>
      <c r="B1024" s="34" t="s">
        <v>31</v>
      </c>
      <c r="C1024" s="44" t="s">
        <v>7273</v>
      </c>
      <c r="D1024" s="42">
        <v>12</v>
      </c>
      <c r="E1024" s="3">
        <v>94.41</v>
      </c>
      <c r="F1024" s="7">
        <v>114.23609999999999</v>
      </c>
      <c r="G1024" s="48" t="s">
        <v>15356</v>
      </c>
      <c r="H1024" s="34" t="s">
        <v>31</v>
      </c>
      <c r="I1024" s="51" t="s">
        <v>15358</v>
      </c>
    </row>
    <row r="1025" spans="1:9" x14ac:dyDescent="0.25">
      <c r="A1025" s="19">
        <v>1020</v>
      </c>
      <c r="B1025" s="34" t="s">
        <v>32</v>
      </c>
      <c r="C1025" s="44" t="s">
        <v>7274</v>
      </c>
      <c r="D1025" s="42">
        <v>12</v>
      </c>
      <c r="E1025" s="3">
        <v>50.13</v>
      </c>
      <c r="F1025" s="7">
        <v>60.657299999999999</v>
      </c>
      <c r="G1025" s="48" t="s">
        <v>15356</v>
      </c>
      <c r="H1025" s="34" t="s">
        <v>32</v>
      </c>
      <c r="I1025" s="51" t="s">
        <v>15358</v>
      </c>
    </row>
    <row r="1026" spans="1:9" x14ac:dyDescent="0.25">
      <c r="A1026" s="19">
        <v>1021</v>
      </c>
      <c r="B1026" s="34" t="s">
        <v>33</v>
      </c>
      <c r="C1026" s="44" t="s">
        <v>7275</v>
      </c>
      <c r="D1026" s="42">
        <v>12</v>
      </c>
      <c r="E1026" s="3">
        <v>61.74</v>
      </c>
      <c r="F1026" s="7">
        <v>74.705399999999997</v>
      </c>
      <c r="G1026" s="48" t="s">
        <v>15356</v>
      </c>
      <c r="H1026" s="34" t="s">
        <v>33</v>
      </c>
      <c r="I1026" s="51" t="s">
        <v>15358</v>
      </c>
    </row>
    <row r="1027" spans="1:9" x14ac:dyDescent="0.25">
      <c r="A1027" s="19">
        <v>1022</v>
      </c>
      <c r="B1027" s="34" t="s">
        <v>34</v>
      </c>
      <c r="C1027" s="44" t="s">
        <v>7276</v>
      </c>
      <c r="D1027" s="42">
        <v>12</v>
      </c>
      <c r="E1027" s="3">
        <v>63.9</v>
      </c>
      <c r="F1027" s="7">
        <v>77.319000000000003</v>
      </c>
      <c r="G1027" s="48" t="s">
        <v>15356</v>
      </c>
      <c r="H1027" s="34" t="s">
        <v>34</v>
      </c>
      <c r="I1027" s="51" t="s">
        <v>15358</v>
      </c>
    </row>
    <row r="1028" spans="1:9" x14ac:dyDescent="0.25">
      <c r="A1028" s="19">
        <v>1023</v>
      </c>
      <c r="B1028" s="34" t="s">
        <v>35</v>
      </c>
      <c r="C1028" s="44" t="s">
        <v>7277</v>
      </c>
      <c r="D1028" s="42">
        <v>12</v>
      </c>
      <c r="E1028" s="3">
        <v>71.91</v>
      </c>
      <c r="F1028" s="7">
        <v>87.011099999999999</v>
      </c>
      <c r="G1028" s="48" t="s">
        <v>15356</v>
      </c>
      <c r="H1028" s="34" t="s">
        <v>35</v>
      </c>
      <c r="I1028" s="51" t="s">
        <v>15358</v>
      </c>
    </row>
    <row r="1029" spans="1:9" ht="30" x14ac:dyDescent="0.25">
      <c r="A1029" s="19">
        <v>1024</v>
      </c>
      <c r="B1029" s="34" t="s">
        <v>36</v>
      </c>
      <c r="C1029" s="44" t="s">
        <v>7278</v>
      </c>
      <c r="D1029" s="42">
        <v>10</v>
      </c>
      <c r="E1029" s="3">
        <v>33.71</v>
      </c>
      <c r="F1029" s="7">
        <v>40.789099999999998</v>
      </c>
      <c r="G1029" s="48" t="s">
        <v>15356</v>
      </c>
      <c r="H1029" s="34" t="s">
        <v>36</v>
      </c>
      <c r="I1029" s="51" t="s">
        <v>15358</v>
      </c>
    </row>
    <row r="1030" spans="1:9" x14ac:dyDescent="0.25">
      <c r="A1030" s="19">
        <v>1025</v>
      </c>
      <c r="B1030" s="34" t="s">
        <v>37</v>
      </c>
      <c r="C1030" s="44" t="s">
        <v>7279</v>
      </c>
      <c r="D1030" s="42">
        <v>10</v>
      </c>
      <c r="E1030" s="3">
        <v>17.510000000000002</v>
      </c>
      <c r="F1030" s="7">
        <v>21.187100000000001</v>
      </c>
      <c r="G1030" s="48" t="s">
        <v>15356</v>
      </c>
      <c r="H1030" s="34" t="s">
        <v>37</v>
      </c>
      <c r="I1030" s="51" t="s">
        <v>15358</v>
      </c>
    </row>
    <row r="1031" spans="1:9" x14ac:dyDescent="0.25">
      <c r="A1031" s="19">
        <v>1026</v>
      </c>
      <c r="B1031" s="34" t="s">
        <v>38</v>
      </c>
      <c r="C1031" s="44" t="s">
        <v>7280</v>
      </c>
      <c r="D1031" s="42">
        <v>10</v>
      </c>
      <c r="E1031" s="3">
        <v>20.16</v>
      </c>
      <c r="F1031" s="7">
        <v>24.393599999999999</v>
      </c>
      <c r="G1031" s="48" t="s">
        <v>15356</v>
      </c>
      <c r="H1031" s="34" t="s">
        <v>38</v>
      </c>
      <c r="I1031" s="51" t="s">
        <v>15358</v>
      </c>
    </row>
    <row r="1032" spans="1:9" ht="30" x14ac:dyDescent="0.25">
      <c r="A1032" s="19">
        <v>1027</v>
      </c>
      <c r="B1032" s="34" t="s">
        <v>39</v>
      </c>
      <c r="C1032" s="44" t="s">
        <v>7281</v>
      </c>
      <c r="D1032" s="42">
        <v>10</v>
      </c>
      <c r="E1032" s="3">
        <v>50.63</v>
      </c>
      <c r="F1032" s="7">
        <v>61.262300000000003</v>
      </c>
      <c r="G1032" s="48" t="s">
        <v>15356</v>
      </c>
      <c r="H1032" s="34" t="s">
        <v>39</v>
      </c>
      <c r="I1032" s="51" t="s">
        <v>15358</v>
      </c>
    </row>
    <row r="1033" spans="1:9" ht="30" x14ac:dyDescent="0.25">
      <c r="A1033" s="19">
        <v>1028</v>
      </c>
      <c r="B1033" s="34" t="s">
        <v>40</v>
      </c>
      <c r="C1033" s="44" t="s">
        <v>7282</v>
      </c>
      <c r="D1033" s="42">
        <v>10</v>
      </c>
      <c r="E1033" s="3">
        <v>39.24</v>
      </c>
      <c r="F1033" s="7">
        <v>47.480400000000003</v>
      </c>
      <c r="G1033" s="48" t="s">
        <v>15356</v>
      </c>
      <c r="H1033" s="34" t="s">
        <v>40</v>
      </c>
      <c r="I1033" s="51" t="s">
        <v>15358</v>
      </c>
    </row>
    <row r="1034" spans="1:9" x14ac:dyDescent="0.25">
      <c r="A1034" s="19">
        <v>1029</v>
      </c>
      <c r="B1034" s="34" t="s">
        <v>41</v>
      </c>
      <c r="C1034" s="44" t="s">
        <v>7283</v>
      </c>
      <c r="D1034" s="42">
        <v>20</v>
      </c>
      <c r="E1034" s="3">
        <v>44.06</v>
      </c>
      <c r="F1034" s="7">
        <v>53.312600000000003</v>
      </c>
      <c r="G1034" s="48" t="s">
        <v>15356</v>
      </c>
      <c r="H1034" s="34" t="s">
        <v>41</v>
      </c>
      <c r="I1034" s="51" t="s">
        <v>15358</v>
      </c>
    </row>
    <row r="1035" spans="1:9" x14ac:dyDescent="0.25">
      <c r="A1035" s="19">
        <v>1030</v>
      </c>
      <c r="B1035" s="34" t="s">
        <v>42</v>
      </c>
      <c r="C1035" s="44" t="s">
        <v>7284</v>
      </c>
      <c r="D1035" s="42">
        <v>10</v>
      </c>
      <c r="E1035" s="3">
        <v>65.569999999999993</v>
      </c>
      <c r="F1035" s="7">
        <v>79.339699999999993</v>
      </c>
      <c r="G1035" s="48" t="s">
        <v>15356</v>
      </c>
      <c r="H1035" s="34" t="s">
        <v>42</v>
      </c>
      <c r="I1035" s="51" t="s">
        <v>15358</v>
      </c>
    </row>
    <row r="1036" spans="1:9" x14ac:dyDescent="0.25">
      <c r="A1036" s="19">
        <v>1031</v>
      </c>
      <c r="B1036" s="34" t="s">
        <v>43</v>
      </c>
      <c r="C1036" s="44" t="s">
        <v>7285</v>
      </c>
      <c r="D1036" s="42">
        <v>50</v>
      </c>
      <c r="E1036" s="3">
        <v>45.63</v>
      </c>
      <c r="F1036" s="7">
        <v>55.212299999999999</v>
      </c>
      <c r="G1036" s="48" t="s">
        <v>15356</v>
      </c>
      <c r="H1036" s="34" t="s">
        <v>43</v>
      </c>
      <c r="I1036" s="51" t="s">
        <v>15358</v>
      </c>
    </row>
    <row r="1037" spans="1:9" ht="30" x14ac:dyDescent="0.25">
      <c r="A1037" s="19">
        <v>1032</v>
      </c>
      <c r="B1037" s="34" t="s">
        <v>44</v>
      </c>
      <c r="C1037" s="44" t="s">
        <v>7286</v>
      </c>
      <c r="D1037" s="42">
        <v>10</v>
      </c>
      <c r="E1037" s="3">
        <v>19.13</v>
      </c>
      <c r="F1037" s="7">
        <v>23.147299999999998</v>
      </c>
      <c r="G1037" s="48" t="s">
        <v>15356</v>
      </c>
      <c r="H1037" s="34" t="s">
        <v>44</v>
      </c>
      <c r="I1037" s="51" t="s">
        <v>15358</v>
      </c>
    </row>
    <row r="1038" spans="1:9" x14ac:dyDescent="0.25">
      <c r="A1038" s="19">
        <v>1033</v>
      </c>
      <c r="B1038" s="34" t="s">
        <v>45</v>
      </c>
      <c r="C1038" s="44" t="s">
        <v>7287</v>
      </c>
      <c r="D1038" s="42">
        <v>10</v>
      </c>
      <c r="E1038" s="3">
        <v>27.27</v>
      </c>
      <c r="F1038" s="7">
        <v>32.996699999999997</v>
      </c>
      <c r="G1038" s="48" t="s">
        <v>15356</v>
      </c>
      <c r="H1038" s="34" t="s">
        <v>45</v>
      </c>
      <c r="I1038" s="51" t="s">
        <v>15358</v>
      </c>
    </row>
    <row r="1039" spans="1:9" ht="30" x14ac:dyDescent="0.25">
      <c r="A1039" s="19">
        <v>1034</v>
      </c>
      <c r="B1039" s="34" t="s">
        <v>46</v>
      </c>
      <c r="C1039" s="44" t="s">
        <v>7288</v>
      </c>
      <c r="D1039" s="42">
        <v>1</v>
      </c>
      <c r="E1039" s="3">
        <v>252.45</v>
      </c>
      <c r="F1039" s="7">
        <v>305.46449999999999</v>
      </c>
      <c r="G1039" s="48" t="s">
        <v>15356</v>
      </c>
      <c r="H1039" s="34" t="s">
        <v>46</v>
      </c>
      <c r="I1039" s="51" t="s">
        <v>15358</v>
      </c>
    </row>
    <row r="1040" spans="1:9" ht="30" x14ac:dyDescent="0.25">
      <c r="A1040" s="19">
        <v>1035</v>
      </c>
      <c r="B1040" s="34" t="s">
        <v>47</v>
      </c>
      <c r="C1040" s="44" t="s">
        <v>7289</v>
      </c>
      <c r="D1040" s="42">
        <v>1</v>
      </c>
      <c r="E1040" s="3">
        <v>158.22</v>
      </c>
      <c r="F1040" s="7">
        <v>191.4462</v>
      </c>
      <c r="G1040" s="48" t="s">
        <v>15356</v>
      </c>
      <c r="H1040" s="34" t="s">
        <v>47</v>
      </c>
      <c r="I1040" s="51" t="s">
        <v>15358</v>
      </c>
    </row>
    <row r="1041" spans="1:9" ht="30" x14ac:dyDescent="0.25">
      <c r="A1041" s="19">
        <v>1036</v>
      </c>
      <c r="B1041" s="34" t="s">
        <v>48</v>
      </c>
      <c r="C1041" s="44" t="s">
        <v>7290</v>
      </c>
      <c r="D1041" s="42">
        <v>10</v>
      </c>
      <c r="E1041" s="3">
        <v>79.47</v>
      </c>
      <c r="F1041" s="7">
        <v>96.158699999999996</v>
      </c>
      <c r="G1041" s="48" t="s">
        <v>15356</v>
      </c>
      <c r="H1041" s="34" t="s">
        <v>48</v>
      </c>
      <c r="I1041" s="51" t="s">
        <v>15358</v>
      </c>
    </row>
    <row r="1042" spans="1:9" x14ac:dyDescent="0.25">
      <c r="A1042" s="19">
        <v>1037</v>
      </c>
      <c r="B1042" s="34" t="s">
        <v>49</v>
      </c>
      <c r="C1042" s="44" t="s">
        <v>7291</v>
      </c>
      <c r="D1042" s="42">
        <v>50</v>
      </c>
      <c r="E1042" s="3">
        <v>94.37</v>
      </c>
      <c r="F1042" s="7">
        <v>114.18770000000001</v>
      </c>
      <c r="G1042" s="48" t="s">
        <v>15356</v>
      </c>
      <c r="H1042" s="34" t="s">
        <v>49</v>
      </c>
      <c r="I1042" s="51" t="s">
        <v>15358</v>
      </c>
    </row>
    <row r="1043" spans="1:9" x14ac:dyDescent="0.25">
      <c r="A1043" s="19">
        <v>1038</v>
      </c>
      <c r="B1043" s="34" t="s">
        <v>50</v>
      </c>
      <c r="C1043" s="44" t="s">
        <v>7292</v>
      </c>
      <c r="D1043" s="42">
        <v>10</v>
      </c>
      <c r="E1043" s="3">
        <v>69.39</v>
      </c>
      <c r="F1043" s="7">
        <v>83.9619</v>
      </c>
      <c r="G1043" s="48" t="s">
        <v>15356</v>
      </c>
      <c r="H1043" s="34" t="s">
        <v>50</v>
      </c>
      <c r="I1043" s="51" t="s">
        <v>15358</v>
      </c>
    </row>
    <row r="1044" spans="1:9" ht="30" x14ac:dyDescent="0.25">
      <c r="A1044" s="19">
        <v>1039</v>
      </c>
      <c r="B1044" s="34" t="s">
        <v>51</v>
      </c>
      <c r="C1044" s="44" t="s">
        <v>7293</v>
      </c>
      <c r="D1044" s="42">
        <v>20</v>
      </c>
      <c r="E1044" s="3">
        <v>90.05</v>
      </c>
      <c r="F1044" s="7">
        <v>108.9605</v>
      </c>
      <c r="G1044" s="48" t="s">
        <v>15356</v>
      </c>
      <c r="H1044" s="34" t="s">
        <v>51</v>
      </c>
      <c r="I1044" s="51" t="s">
        <v>15358</v>
      </c>
    </row>
    <row r="1045" spans="1:9" ht="30" x14ac:dyDescent="0.25">
      <c r="A1045" s="19">
        <v>1040</v>
      </c>
      <c r="B1045" s="34" t="s">
        <v>52</v>
      </c>
      <c r="C1045" s="44" t="s">
        <v>7294</v>
      </c>
      <c r="D1045" s="42">
        <v>20</v>
      </c>
      <c r="E1045" s="3">
        <v>53.51</v>
      </c>
      <c r="F1045" s="7">
        <v>64.747099999999989</v>
      </c>
      <c r="G1045" s="48" t="s">
        <v>15356</v>
      </c>
      <c r="H1045" s="34" t="s">
        <v>52</v>
      </c>
      <c r="I1045" s="51" t="s">
        <v>15358</v>
      </c>
    </row>
    <row r="1046" spans="1:9" ht="30" x14ac:dyDescent="0.25">
      <c r="A1046" s="19">
        <v>1041</v>
      </c>
      <c r="B1046" s="34" t="s">
        <v>52</v>
      </c>
      <c r="C1046" s="44" t="s">
        <v>7294</v>
      </c>
      <c r="D1046" s="42">
        <v>20</v>
      </c>
      <c r="E1046" s="3">
        <v>53.51</v>
      </c>
      <c r="F1046" s="7">
        <v>64.747099999999989</v>
      </c>
      <c r="G1046" s="48" t="s">
        <v>15356</v>
      </c>
      <c r="H1046" s="34" t="s">
        <v>52</v>
      </c>
      <c r="I1046" s="51" t="s">
        <v>15358</v>
      </c>
    </row>
    <row r="1047" spans="1:9" ht="30" x14ac:dyDescent="0.25">
      <c r="A1047" s="19">
        <v>1042</v>
      </c>
      <c r="B1047" s="34" t="s">
        <v>53</v>
      </c>
      <c r="C1047" s="44" t="s">
        <v>7295</v>
      </c>
      <c r="D1047" s="42">
        <v>20</v>
      </c>
      <c r="E1047" s="3">
        <v>45.72</v>
      </c>
      <c r="F1047" s="7">
        <v>55.321199999999997</v>
      </c>
      <c r="G1047" s="48" t="s">
        <v>15356</v>
      </c>
      <c r="H1047" s="34" t="s">
        <v>53</v>
      </c>
      <c r="I1047" s="51" t="s">
        <v>15358</v>
      </c>
    </row>
    <row r="1048" spans="1:9" ht="30" x14ac:dyDescent="0.25">
      <c r="A1048" s="19">
        <v>1043</v>
      </c>
      <c r="B1048" s="34" t="s">
        <v>54</v>
      </c>
      <c r="C1048" s="44" t="s">
        <v>7296</v>
      </c>
      <c r="D1048" s="42">
        <v>20</v>
      </c>
      <c r="E1048" s="3">
        <v>45.27</v>
      </c>
      <c r="F1048" s="7">
        <v>54.776700000000005</v>
      </c>
      <c r="G1048" s="48" t="s">
        <v>15356</v>
      </c>
      <c r="H1048" s="34" t="s">
        <v>54</v>
      </c>
      <c r="I1048" s="51" t="s">
        <v>15358</v>
      </c>
    </row>
    <row r="1049" spans="1:9" ht="30" x14ac:dyDescent="0.25">
      <c r="A1049" s="19">
        <v>1044</v>
      </c>
      <c r="B1049" s="34" t="s">
        <v>55</v>
      </c>
      <c r="C1049" s="44" t="s">
        <v>7297</v>
      </c>
      <c r="D1049" s="42">
        <v>10</v>
      </c>
      <c r="E1049" s="3">
        <v>45.99</v>
      </c>
      <c r="F1049" s="7">
        <v>55.6479</v>
      </c>
      <c r="G1049" s="48" t="s">
        <v>15356</v>
      </c>
      <c r="H1049" s="34" t="s">
        <v>55</v>
      </c>
      <c r="I1049" s="51" t="s">
        <v>15358</v>
      </c>
    </row>
    <row r="1050" spans="1:9" x14ac:dyDescent="0.25">
      <c r="A1050" s="19">
        <v>1045</v>
      </c>
      <c r="B1050" s="34" t="s">
        <v>56</v>
      </c>
      <c r="C1050" s="44" t="s">
        <v>7298</v>
      </c>
      <c r="D1050" s="42">
        <v>10</v>
      </c>
      <c r="E1050" s="3">
        <v>8.2100000000000009</v>
      </c>
      <c r="F1050" s="7">
        <v>9.9341000000000008</v>
      </c>
      <c r="G1050" s="48" t="s">
        <v>15356</v>
      </c>
      <c r="H1050" s="34" t="s">
        <v>56</v>
      </c>
      <c r="I1050" s="51" t="s">
        <v>15358</v>
      </c>
    </row>
    <row r="1051" spans="1:9" x14ac:dyDescent="0.25">
      <c r="A1051" s="19">
        <v>1046</v>
      </c>
      <c r="B1051" s="34" t="s">
        <v>57</v>
      </c>
      <c r="C1051" s="44" t="s">
        <v>7299</v>
      </c>
      <c r="D1051" s="42">
        <v>10</v>
      </c>
      <c r="E1051" s="3">
        <v>58.73</v>
      </c>
      <c r="F1051" s="7">
        <v>71.063299999999998</v>
      </c>
      <c r="G1051" s="48" t="s">
        <v>15356</v>
      </c>
      <c r="H1051" s="34" t="s">
        <v>57</v>
      </c>
      <c r="I1051" s="51" t="s">
        <v>15358</v>
      </c>
    </row>
    <row r="1052" spans="1:9" x14ac:dyDescent="0.25">
      <c r="A1052" s="19">
        <v>1047</v>
      </c>
      <c r="B1052" s="34" t="s">
        <v>58</v>
      </c>
      <c r="C1052" s="44" t="s">
        <v>7300</v>
      </c>
      <c r="D1052" s="42">
        <v>10</v>
      </c>
      <c r="E1052" s="3">
        <v>49.68</v>
      </c>
      <c r="F1052" s="7">
        <v>60.1128</v>
      </c>
      <c r="G1052" s="48" t="s">
        <v>15356</v>
      </c>
      <c r="H1052" s="34" t="s">
        <v>58</v>
      </c>
      <c r="I1052" s="51" t="s">
        <v>15358</v>
      </c>
    </row>
    <row r="1053" spans="1:9" x14ac:dyDescent="0.25">
      <c r="A1053" s="19">
        <v>1048</v>
      </c>
      <c r="B1053" s="34" t="s">
        <v>59</v>
      </c>
      <c r="C1053" s="44" t="s">
        <v>7301</v>
      </c>
      <c r="D1053" s="42">
        <v>10</v>
      </c>
      <c r="E1053" s="3">
        <v>126.77</v>
      </c>
      <c r="F1053" s="7">
        <v>153.39169999999999</v>
      </c>
      <c r="G1053" s="48" t="s">
        <v>15356</v>
      </c>
      <c r="H1053" s="34" t="s">
        <v>59</v>
      </c>
      <c r="I1053" s="51" t="s">
        <v>15358</v>
      </c>
    </row>
    <row r="1054" spans="1:9" x14ac:dyDescent="0.25">
      <c r="A1054" s="19">
        <v>1049</v>
      </c>
      <c r="B1054" s="34" t="s">
        <v>60</v>
      </c>
      <c r="C1054" s="44" t="s">
        <v>7302</v>
      </c>
      <c r="D1054" s="42">
        <v>10</v>
      </c>
      <c r="E1054" s="3">
        <v>88.07</v>
      </c>
      <c r="F1054" s="7">
        <v>106.56469999999999</v>
      </c>
      <c r="G1054" s="48" t="s">
        <v>15356</v>
      </c>
      <c r="H1054" s="34" t="s">
        <v>60</v>
      </c>
      <c r="I1054" s="51" t="s">
        <v>15358</v>
      </c>
    </row>
    <row r="1055" spans="1:9" x14ac:dyDescent="0.25">
      <c r="A1055" s="19">
        <v>1050</v>
      </c>
      <c r="B1055" s="34" t="s">
        <v>61</v>
      </c>
      <c r="C1055" s="44" t="s">
        <v>7303</v>
      </c>
      <c r="D1055" s="42">
        <v>20</v>
      </c>
      <c r="E1055" s="3">
        <v>70.2</v>
      </c>
      <c r="F1055" s="7">
        <v>84.942000000000007</v>
      </c>
      <c r="G1055" s="48" t="s">
        <v>15356</v>
      </c>
      <c r="H1055" s="34" t="s">
        <v>61</v>
      </c>
      <c r="I1055" s="51" t="s">
        <v>15358</v>
      </c>
    </row>
    <row r="1056" spans="1:9" x14ac:dyDescent="0.25">
      <c r="A1056" s="19">
        <v>1051</v>
      </c>
      <c r="B1056" s="34" t="s">
        <v>62</v>
      </c>
      <c r="C1056" s="44" t="s">
        <v>7304</v>
      </c>
      <c r="D1056" s="42">
        <v>6</v>
      </c>
      <c r="E1056" s="3">
        <v>61.74</v>
      </c>
      <c r="F1056" s="7">
        <v>74.705399999999997</v>
      </c>
      <c r="G1056" s="48" t="s">
        <v>15356</v>
      </c>
      <c r="H1056" s="34" t="s">
        <v>62</v>
      </c>
      <c r="I1056" s="51" t="s">
        <v>15358</v>
      </c>
    </row>
    <row r="1057" spans="1:9" x14ac:dyDescent="0.25">
      <c r="A1057" s="19">
        <v>1052</v>
      </c>
      <c r="B1057" s="34" t="s">
        <v>63</v>
      </c>
      <c r="C1057" s="44" t="s">
        <v>7305</v>
      </c>
      <c r="D1057" s="42">
        <v>10</v>
      </c>
      <c r="E1057" s="3">
        <v>40.549999999999997</v>
      </c>
      <c r="F1057" s="7">
        <v>49.065499999999993</v>
      </c>
      <c r="G1057" s="48" t="s">
        <v>15356</v>
      </c>
      <c r="H1057" s="34" t="s">
        <v>63</v>
      </c>
      <c r="I1057" s="51" t="s">
        <v>15358</v>
      </c>
    </row>
    <row r="1058" spans="1:9" x14ac:dyDescent="0.25">
      <c r="A1058" s="19">
        <v>1053</v>
      </c>
      <c r="B1058" s="34" t="s">
        <v>64</v>
      </c>
      <c r="C1058" s="44" t="s">
        <v>7306</v>
      </c>
      <c r="D1058" s="42">
        <v>100</v>
      </c>
      <c r="E1058" s="3">
        <v>59.9</v>
      </c>
      <c r="F1058" s="7">
        <v>72.478999999999999</v>
      </c>
      <c r="G1058" s="48" t="s">
        <v>15356</v>
      </c>
      <c r="H1058" s="34" t="s">
        <v>64</v>
      </c>
      <c r="I1058" s="51" t="s">
        <v>15358</v>
      </c>
    </row>
    <row r="1059" spans="1:9" x14ac:dyDescent="0.25">
      <c r="A1059" s="19">
        <v>1054</v>
      </c>
      <c r="B1059" s="34" t="s">
        <v>65</v>
      </c>
      <c r="C1059" s="44" t="s">
        <v>7307</v>
      </c>
      <c r="D1059" s="42">
        <v>100</v>
      </c>
      <c r="E1059" s="3">
        <v>54.41</v>
      </c>
      <c r="F1059" s="7">
        <v>65.836099999999988</v>
      </c>
      <c r="G1059" s="48" t="s">
        <v>15356</v>
      </c>
      <c r="H1059" s="34" t="s">
        <v>65</v>
      </c>
      <c r="I1059" s="51" t="s">
        <v>15358</v>
      </c>
    </row>
    <row r="1060" spans="1:9" x14ac:dyDescent="0.25">
      <c r="A1060" s="19">
        <v>1055</v>
      </c>
      <c r="B1060" s="35" t="s">
        <v>66</v>
      </c>
      <c r="C1060" s="44" t="s">
        <v>7308</v>
      </c>
      <c r="D1060" s="42">
        <v>100</v>
      </c>
      <c r="E1060" s="3">
        <v>62.28</v>
      </c>
      <c r="F1060" s="7">
        <v>75.358800000000002</v>
      </c>
      <c r="G1060" s="48" t="s">
        <v>15356</v>
      </c>
      <c r="H1060" s="35" t="s">
        <v>66</v>
      </c>
      <c r="I1060" s="51" t="s">
        <v>15358</v>
      </c>
    </row>
    <row r="1061" spans="1:9" x14ac:dyDescent="0.25">
      <c r="A1061" s="19">
        <v>1056</v>
      </c>
      <c r="B1061" s="34" t="s">
        <v>67</v>
      </c>
      <c r="C1061" s="44" t="s">
        <v>7309</v>
      </c>
      <c r="D1061" s="42">
        <v>400</v>
      </c>
      <c r="E1061" s="3">
        <v>111.69</v>
      </c>
      <c r="F1061" s="7">
        <v>135.14490000000001</v>
      </c>
      <c r="G1061" s="48" t="s">
        <v>15356</v>
      </c>
      <c r="H1061" s="34" t="s">
        <v>67</v>
      </c>
      <c r="I1061" s="51" t="s">
        <v>15358</v>
      </c>
    </row>
    <row r="1062" spans="1:9" x14ac:dyDescent="0.25">
      <c r="A1062" s="19">
        <v>1057</v>
      </c>
      <c r="B1062" s="34" t="s">
        <v>68</v>
      </c>
      <c r="C1062" s="44" t="s">
        <v>7310</v>
      </c>
      <c r="D1062" s="42">
        <v>200</v>
      </c>
      <c r="E1062" s="3">
        <v>74.069999999999993</v>
      </c>
      <c r="F1062" s="7">
        <v>89.62469999999999</v>
      </c>
      <c r="G1062" s="48" t="s">
        <v>15356</v>
      </c>
      <c r="H1062" s="34" t="s">
        <v>68</v>
      </c>
      <c r="I1062" s="51" t="s">
        <v>15358</v>
      </c>
    </row>
    <row r="1063" spans="1:9" x14ac:dyDescent="0.25">
      <c r="A1063" s="19">
        <v>1058</v>
      </c>
      <c r="B1063" s="34" t="s">
        <v>69</v>
      </c>
      <c r="C1063" s="44" t="s">
        <v>7311</v>
      </c>
      <c r="D1063" s="42">
        <v>200</v>
      </c>
      <c r="E1063" s="3">
        <v>76.28</v>
      </c>
      <c r="F1063" s="7">
        <v>92.2988</v>
      </c>
      <c r="G1063" s="48" t="s">
        <v>15356</v>
      </c>
      <c r="H1063" s="34" t="s">
        <v>69</v>
      </c>
      <c r="I1063" s="51" t="s">
        <v>15358</v>
      </c>
    </row>
    <row r="1064" spans="1:9" x14ac:dyDescent="0.25">
      <c r="A1064" s="19">
        <v>1059</v>
      </c>
      <c r="B1064" s="34" t="s">
        <v>70</v>
      </c>
      <c r="C1064" s="44" t="s">
        <v>7312</v>
      </c>
      <c r="D1064" s="42">
        <v>500</v>
      </c>
      <c r="E1064" s="3">
        <v>105.08</v>
      </c>
      <c r="F1064" s="7">
        <v>127.1468</v>
      </c>
      <c r="G1064" s="48" t="s">
        <v>15356</v>
      </c>
      <c r="H1064" s="34" t="s">
        <v>70</v>
      </c>
      <c r="I1064" s="51" t="s">
        <v>15358</v>
      </c>
    </row>
    <row r="1065" spans="1:9" x14ac:dyDescent="0.25">
      <c r="A1065" s="19">
        <v>1060</v>
      </c>
      <c r="B1065" s="35" t="s">
        <v>71</v>
      </c>
      <c r="C1065" s="44" t="s">
        <v>7313</v>
      </c>
      <c r="D1065" s="42">
        <v>100</v>
      </c>
      <c r="E1065" s="3">
        <v>54.72</v>
      </c>
      <c r="F1065" s="7">
        <v>66.211199999999991</v>
      </c>
      <c r="G1065" s="48" t="s">
        <v>15356</v>
      </c>
      <c r="H1065" s="35" t="s">
        <v>71</v>
      </c>
      <c r="I1065" s="51" t="s">
        <v>15358</v>
      </c>
    </row>
    <row r="1066" spans="1:9" x14ac:dyDescent="0.25">
      <c r="A1066" s="19">
        <v>1061</v>
      </c>
      <c r="B1066" s="34" t="s">
        <v>72</v>
      </c>
      <c r="C1066" s="44" t="s">
        <v>7314</v>
      </c>
      <c r="D1066" s="42">
        <v>50</v>
      </c>
      <c r="E1066" s="3">
        <v>27.88</v>
      </c>
      <c r="F1066" s="7">
        <v>33.7348</v>
      </c>
      <c r="G1066" s="48" t="s">
        <v>15356</v>
      </c>
      <c r="H1066" s="34" t="s">
        <v>72</v>
      </c>
      <c r="I1066" s="51" t="s">
        <v>15358</v>
      </c>
    </row>
    <row r="1067" spans="1:9" x14ac:dyDescent="0.25">
      <c r="A1067" s="19">
        <v>1062</v>
      </c>
      <c r="B1067" s="34" t="s">
        <v>73</v>
      </c>
      <c r="C1067" s="44" t="s">
        <v>7315</v>
      </c>
      <c r="D1067" s="42">
        <v>50</v>
      </c>
      <c r="E1067" s="3">
        <v>41</v>
      </c>
      <c r="F1067" s="7">
        <v>49.61</v>
      </c>
      <c r="G1067" s="48" t="s">
        <v>15356</v>
      </c>
      <c r="H1067" s="34" t="s">
        <v>73</v>
      </c>
      <c r="I1067" s="51" t="s">
        <v>15358</v>
      </c>
    </row>
    <row r="1068" spans="1:9" x14ac:dyDescent="0.25">
      <c r="A1068" s="19">
        <v>1063</v>
      </c>
      <c r="B1068" s="34" t="s">
        <v>74</v>
      </c>
      <c r="C1068" s="44" t="s">
        <v>7316</v>
      </c>
      <c r="D1068" s="42">
        <v>50</v>
      </c>
      <c r="E1068" s="3">
        <v>65.84</v>
      </c>
      <c r="F1068" s="7">
        <v>79.666399999999996</v>
      </c>
      <c r="G1068" s="48" t="s">
        <v>15356</v>
      </c>
      <c r="H1068" s="34" t="s">
        <v>74</v>
      </c>
      <c r="I1068" s="51" t="s">
        <v>15358</v>
      </c>
    </row>
    <row r="1069" spans="1:9" x14ac:dyDescent="0.25">
      <c r="A1069" s="19">
        <v>1064</v>
      </c>
      <c r="B1069" s="34" t="s">
        <v>75</v>
      </c>
      <c r="C1069" s="44" t="s">
        <v>7317</v>
      </c>
      <c r="D1069" s="42">
        <v>50</v>
      </c>
      <c r="E1069" s="3">
        <v>69.05</v>
      </c>
      <c r="F1069" s="7">
        <v>83.5505</v>
      </c>
      <c r="G1069" s="48" t="s">
        <v>15356</v>
      </c>
      <c r="H1069" s="34" t="s">
        <v>75</v>
      </c>
      <c r="I1069" s="51" t="s">
        <v>15358</v>
      </c>
    </row>
    <row r="1070" spans="1:9" x14ac:dyDescent="0.25">
      <c r="A1070" s="19">
        <v>1065</v>
      </c>
      <c r="B1070" s="34" t="s">
        <v>76</v>
      </c>
      <c r="C1070" s="44" t="s">
        <v>7318</v>
      </c>
      <c r="D1070" s="42">
        <v>100</v>
      </c>
      <c r="E1070" s="3">
        <v>5.13</v>
      </c>
      <c r="F1070" s="7">
        <v>6.2073</v>
      </c>
      <c r="G1070" s="48" t="s">
        <v>15356</v>
      </c>
      <c r="H1070" s="34" t="s">
        <v>76</v>
      </c>
      <c r="I1070" s="51" t="s">
        <v>15358</v>
      </c>
    </row>
    <row r="1071" spans="1:9" x14ac:dyDescent="0.25">
      <c r="A1071" s="19">
        <v>1066</v>
      </c>
      <c r="B1071" s="34" t="s">
        <v>77</v>
      </c>
      <c r="C1071" s="44" t="s">
        <v>7319</v>
      </c>
      <c r="D1071" s="42">
        <v>100</v>
      </c>
      <c r="E1071" s="3">
        <v>5.13</v>
      </c>
      <c r="F1071" s="7">
        <v>6.2073</v>
      </c>
      <c r="G1071" s="48" t="s">
        <v>15356</v>
      </c>
      <c r="H1071" s="34" t="s">
        <v>77</v>
      </c>
      <c r="I1071" s="51" t="s">
        <v>15358</v>
      </c>
    </row>
    <row r="1072" spans="1:9" x14ac:dyDescent="0.25">
      <c r="A1072" s="19">
        <v>1067</v>
      </c>
      <c r="B1072" s="34" t="s">
        <v>78</v>
      </c>
      <c r="C1072" s="44" t="s">
        <v>7320</v>
      </c>
      <c r="D1072" s="42">
        <v>100</v>
      </c>
      <c r="E1072" s="3">
        <v>5.13</v>
      </c>
      <c r="F1072" s="7">
        <v>6.2073</v>
      </c>
      <c r="G1072" s="48" t="s">
        <v>15356</v>
      </c>
      <c r="H1072" s="34" t="s">
        <v>78</v>
      </c>
      <c r="I1072" s="51" t="s">
        <v>15358</v>
      </c>
    </row>
    <row r="1073" spans="1:9" x14ac:dyDescent="0.25">
      <c r="A1073" s="19">
        <v>1068</v>
      </c>
      <c r="B1073" s="34" t="s">
        <v>79</v>
      </c>
      <c r="C1073" s="44" t="s">
        <v>7321</v>
      </c>
      <c r="D1073" s="42">
        <v>100</v>
      </c>
      <c r="E1073" s="3">
        <v>6.29</v>
      </c>
      <c r="F1073" s="7">
        <v>7.6109</v>
      </c>
      <c r="G1073" s="48" t="s">
        <v>15356</v>
      </c>
      <c r="H1073" s="34" t="s">
        <v>79</v>
      </c>
      <c r="I1073" s="51" t="s">
        <v>15358</v>
      </c>
    </row>
    <row r="1074" spans="1:9" x14ac:dyDescent="0.25">
      <c r="A1074" s="19">
        <v>1069</v>
      </c>
      <c r="B1074" s="34" t="s">
        <v>80</v>
      </c>
      <c r="C1074" s="44" t="s">
        <v>7322</v>
      </c>
      <c r="D1074" s="42">
        <v>100</v>
      </c>
      <c r="E1074" s="3">
        <v>9.32</v>
      </c>
      <c r="F1074" s="7">
        <v>11.277200000000001</v>
      </c>
      <c r="G1074" s="48" t="s">
        <v>15356</v>
      </c>
      <c r="H1074" s="34" t="s">
        <v>80</v>
      </c>
      <c r="I1074" s="51" t="s">
        <v>15358</v>
      </c>
    </row>
    <row r="1075" spans="1:9" x14ac:dyDescent="0.25">
      <c r="A1075" s="19">
        <v>1070</v>
      </c>
      <c r="B1075" s="34" t="s">
        <v>81</v>
      </c>
      <c r="C1075" s="44" t="s">
        <v>7323</v>
      </c>
      <c r="D1075" s="42">
        <v>100</v>
      </c>
      <c r="E1075" s="3">
        <v>12.33</v>
      </c>
      <c r="F1075" s="7">
        <v>14.9193</v>
      </c>
      <c r="G1075" s="48" t="s">
        <v>15356</v>
      </c>
      <c r="H1075" s="34" t="s">
        <v>81</v>
      </c>
      <c r="I1075" s="51" t="s">
        <v>15358</v>
      </c>
    </row>
    <row r="1076" spans="1:9" x14ac:dyDescent="0.25">
      <c r="A1076" s="19">
        <v>1071</v>
      </c>
      <c r="B1076" s="34" t="s">
        <v>82</v>
      </c>
      <c r="C1076" s="44" t="s">
        <v>7324</v>
      </c>
      <c r="D1076" s="42">
        <v>50</v>
      </c>
      <c r="E1076" s="3">
        <v>3.31</v>
      </c>
      <c r="F1076" s="7">
        <v>4.0050999999999997</v>
      </c>
      <c r="G1076" s="48" t="s">
        <v>15356</v>
      </c>
      <c r="H1076" s="34" t="s">
        <v>82</v>
      </c>
      <c r="I1076" s="51" t="s">
        <v>15358</v>
      </c>
    </row>
    <row r="1077" spans="1:9" x14ac:dyDescent="0.25">
      <c r="A1077" s="19">
        <v>1072</v>
      </c>
      <c r="B1077" s="34" t="s">
        <v>83</v>
      </c>
      <c r="C1077" s="44" t="s">
        <v>7325</v>
      </c>
      <c r="D1077" s="42">
        <v>50</v>
      </c>
      <c r="E1077" s="3">
        <v>4.96</v>
      </c>
      <c r="F1077" s="7">
        <v>6.0015999999999998</v>
      </c>
      <c r="G1077" s="48" t="s">
        <v>15356</v>
      </c>
      <c r="H1077" s="34" t="s">
        <v>83</v>
      </c>
      <c r="I1077" s="51" t="s">
        <v>15358</v>
      </c>
    </row>
    <row r="1078" spans="1:9" x14ac:dyDescent="0.25">
      <c r="A1078" s="19">
        <v>1073</v>
      </c>
      <c r="B1078" s="34" t="s">
        <v>84</v>
      </c>
      <c r="C1078" s="44" t="s">
        <v>7326</v>
      </c>
      <c r="D1078" s="42">
        <v>50</v>
      </c>
      <c r="E1078" s="3">
        <v>3.47</v>
      </c>
      <c r="F1078" s="7">
        <v>4.1987000000000005</v>
      </c>
      <c r="G1078" s="48" t="s">
        <v>15356</v>
      </c>
      <c r="H1078" s="34" t="s">
        <v>84</v>
      </c>
      <c r="I1078" s="51" t="s">
        <v>15358</v>
      </c>
    </row>
    <row r="1079" spans="1:9" x14ac:dyDescent="0.25">
      <c r="A1079" s="19">
        <v>1074</v>
      </c>
      <c r="B1079" s="34" t="s">
        <v>85</v>
      </c>
      <c r="C1079" s="44" t="s">
        <v>7327</v>
      </c>
      <c r="D1079" s="42">
        <v>0.5</v>
      </c>
      <c r="E1079" s="3">
        <v>13.62</v>
      </c>
      <c r="F1079" s="7">
        <v>16.4802</v>
      </c>
      <c r="G1079" s="48" t="s">
        <v>15356</v>
      </c>
      <c r="H1079" s="34" t="s">
        <v>85</v>
      </c>
      <c r="I1079" s="51" t="s">
        <v>15358</v>
      </c>
    </row>
    <row r="1080" spans="1:9" x14ac:dyDescent="0.25">
      <c r="A1080" s="19">
        <v>1075</v>
      </c>
      <c r="B1080" s="34" t="s">
        <v>86</v>
      </c>
      <c r="C1080" s="44" t="s">
        <v>7328</v>
      </c>
      <c r="D1080" s="42">
        <v>0.5</v>
      </c>
      <c r="E1080" s="3">
        <v>22.4</v>
      </c>
      <c r="F1080" s="7">
        <v>27.103999999999999</v>
      </c>
      <c r="G1080" s="48" t="s">
        <v>15356</v>
      </c>
      <c r="H1080" s="34" t="s">
        <v>86</v>
      </c>
      <c r="I1080" s="51" t="s">
        <v>15358</v>
      </c>
    </row>
    <row r="1081" spans="1:9" x14ac:dyDescent="0.25">
      <c r="A1081" s="19">
        <v>1076</v>
      </c>
      <c r="B1081" s="34" t="s">
        <v>87</v>
      </c>
      <c r="C1081" s="44" t="s">
        <v>7329</v>
      </c>
      <c r="D1081" s="42">
        <v>0.5</v>
      </c>
      <c r="E1081" s="3">
        <v>29.37</v>
      </c>
      <c r="F1081" s="7">
        <v>35.537700000000001</v>
      </c>
      <c r="G1081" s="48" t="s">
        <v>15356</v>
      </c>
      <c r="H1081" s="34" t="s">
        <v>87</v>
      </c>
      <c r="I1081" s="51" t="s">
        <v>15358</v>
      </c>
    </row>
    <row r="1082" spans="1:9" x14ac:dyDescent="0.25">
      <c r="A1082" s="19">
        <v>1077</v>
      </c>
      <c r="B1082" s="34" t="s">
        <v>88</v>
      </c>
      <c r="C1082" s="44" t="s">
        <v>7330</v>
      </c>
      <c r="D1082" s="42">
        <v>0.5</v>
      </c>
      <c r="E1082" s="3">
        <v>17.96</v>
      </c>
      <c r="F1082" s="7">
        <v>21.7316</v>
      </c>
      <c r="G1082" s="48" t="s">
        <v>15356</v>
      </c>
      <c r="H1082" s="34" t="s">
        <v>88</v>
      </c>
      <c r="I1082" s="51" t="s">
        <v>15358</v>
      </c>
    </row>
    <row r="1083" spans="1:9" x14ac:dyDescent="0.25">
      <c r="A1083" s="19">
        <v>1078</v>
      </c>
      <c r="B1083" s="34" t="s">
        <v>89</v>
      </c>
      <c r="C1083" s="44" t="s">
        <v>7331</v>
      </c>
      <c r="D1083" s="42">
        <v>0.5</v>
      </c>
      <c r="E1083" s="3">
        <v>23.41</v>
      </c>
      <c r="F1083" s="7">
        <v>28.3261</v>
      </c>
      <c r="G1083" s="48" t="s">
        <v>15356</v>
      </c>
      <c r="H1083" s="34" t="s">
        <v>89</v>
      </c>
      <c r="I1083" s="51" t="s">
        <v>15358</v>
      </c>
    </row>
    <row r="1084" spans="1:9" x14ac:dyDescent="0.25">
      <c r="A1084" s="19">
        <v>1079</v>
      </c>
      <c r="B1084" s="34" t="s">
        <v>90</v>
      </c>
      <c r="C1084" s="44" t="s">
        <v>7332</v>
      </c>
      <c r="D1084" s="42">
        <v>100</v>
      </c>
      <c r="E1084" s="3">
        <v>10.44</v>
      </c>
      <c r="F1084" s="7">
        <v>12.632399999999999</v>
      </c>
      <c r="G1084" s="48" t="s">
        <v>15356</v>
      </c>
      <c r="H1084" s="34" t="s">
        <v>90</v>
      </c>
      <c r="I1084" s="51" t="s">
        <v>15358</v>
      </c>
    </row>
    <row r="1085" spans="1:9" x14ac:dyDescent="0.25">
      <c r="A1085" s="19">
        <v>1080</v>
      </c>
      <c r="B1085" s="34" t="s">
        <v>91</v>
      </c>
      <c r="C1085" s="44" t="s">
        <v>7333</v>
      </c>
      <c r="D1085" s="42">
        <v>100</v>
      </c>
      <c r="E1085" s="3">
        <v>13.99</v>
      </c>
      <c r="F1085" s="7">
        <v>16.927900000000001</v>
      </c>
      <c r="G1085" s="48" t="s">
        <v>15356</v>
      </c>
      <c r="H1085" s="34" t="s">
        <v>91</v>
      </c>
      <c r="I1085" s="51" t="s">
        <v>15358</v>
      </c>
    </row>
    <row r="1086" spans="1:9" x14ac:dyDescent="0.25">
      <c r="A1086" s="19">
        <v>1081</v>
      </c>
      <c r="B1086" s="34" t="s">
        <v>92</v>
      </c>
      <c r="C1086" s="44" t="s">
        <v>7334</v>
      </c>
      <c r="D1086" s="42">
        <v>100</v>
      </c>
      <c r="E1086" s="3">
        <v>17.100000000000001</v>
      </c>
      <c r="F1086" s="7">
        <v>20.691000000000003</v>
      </c>
      <c r="G1086" s="48" t="s">
        <v>15356</v>
      </c>
      <c r="H1086" s="34" t="s">
        <v>92</v>
      </c>
      <c r="I1086" s="51" t="s">
        <v>15358</v>
      </c>
    </row>
    <row r="1087" spans="1:9" x14ac:dyDescent="0.25">
      <c r="A1087" s="19">
        <v>1082</v>
      </c>
      <c r="B1087" s="34" t="s">
        <v>93</v>
      </c>
      <c r="C1087" s="44" t="s">
        <v>7335</v>
      </c>
      <c r="D1087" s="42">
        <v>100</v>
      </c>
      <c r="E1087" s="3">
        <v>11.4</v>
      </c>
      <c r="F1087" s="7">
        <v>13.794</v>
      </c>
      <c r="G1087" s="48" t="s">
        <v>15356</v>
      </c>
      <c r="H1087" s="34" t="s">
        <v>93</v>
      </c>
      <c r="I1087" s="51" t="s">
        <v>15358</v>
      </c>
    </row>
    <row r="1088" spans="1:9" x14ac:dyDescent="0.25">
      <c r="A1088" s="19">
        <v>1083</v>
      </c>
      <c r="B1088" s="34" t="s">
        <v>94</v>
      </c>
      <c r="C1088" s="44" t="s">
        <v>7336</v>
      </c>
      <c r="D1088" s="42">
        <v>100</v>
      </c>
      <c r="E1088" s="3">
        <v>15.2</v>
      </c>
      <c r="F1088" s="7">
        <v>18.391999999999999</v>
      </c>
      <c r="G1088" s="48" t="s">
        <v>15356</v>
      </c>
      <c r="H1088" s="34" t="s">
        <v>94</v>
      </c>
      <c r="I1088" s="51" t="s">
        <v>15358</v>
      </c>
    </row>
    <row r="1089" spans="1:9" x14ac:dyDescent="0.25">
      <c r="A1089" s="19">
        <v>1084</v>
      </c>
      <c r="B1089" s="34" t="s">
        <v>95</v>
      </c>
      <c r="C1089" s="44" t="s">
        <v>7337</v>
      </c>
      <c r="D1089" s="42">
        <v>100</v>
      </c>
      <c r="E1089" s="3">
        <v>18.940000000000001</v>
      </c>
      <c r="F1089" s="7">
        <v>22.917400000000001</v>
      </c>
      <c r="G1089" s="48" t="s">
        <v>15356</v>
      </c>
      <c r="H1089" s="34" t="s">
        <v>95</v>
      </c>
      <c r="I1089" s="51" t="s">
        <v>15358</v>
      </c>
    </row>
    <row r="1090" spans="1:9" x14ac:dyDescent="0.25">
      <c r="A1090" s="19">
        <v>1085</v>
      </c>
      <c r="B1090" s="34" t="s">
        <v>96</v>
      </c>
      <c r="C1090" s="44" t="s">
        <v>7338</v>
      </c>
      <c r="D1090" s="42">
        <v>100</v>
      </c>
      <c r="E1090" s="3">
        <v>28.77</v>
      </c>
      <c r="F1090" s="7">
        <v>34.811700000000002</v>
      </c>
      <c r="G1090" s="48" t="s">
        <v>15356</v>
      </c>
      <c r="H1090" s="34" t="s">
        <v>96</v>
      </c>
      <c r="I1090" s="51" t="s">
        <v>15358</v>
      </c>
    </row>
    <row r="1091" spans="1:9" x14ac:dyDescent="0.25">
      <c r="A1091" s="19">
        <v>1086</v>
      </c>
      <c r="B1091" s="34" t="s">
        <v>97</v>
      </c>
      <c r="C1091" s="44" t="s">
        <v>7339</v>
      </c>
      <c r="D1091" s="42">
        <v>100</v>
      </c>
      <c r="E1091" s="3">
        <v>12.83</v>
      </c>
      <c r="F1091" s="7">
        <v>15.5243</v>
      </c>
      <c r="G1091" s="48" t="s">
        <v>15356</v>
      </c>
      <c r="H1091" s="34" t="s">
        <v>97</v>
      </c>
      <c r="I1091" s="51" t="s">
        <v>15358</v>
      </c>
    </row>
    <row r="1092" spans="1:9" x14ac:dyDescent="0.25">
      <c r="A1092" s="19">
        <v>1087</v>
      </c>
      <c r="B1092" s="34" t="s">
        <v>98</v>
      </c>
      <c r="C1092" s="44" t="s">
        <v>7340</v>
      </c>
      <c r="D1092" s="42">
        <v>100</v>
      </c>
      <c r="E1092" s="3">
        <v>16.37</v>
      </c>
      <c r="F1092" s="7">
        <v>19.807700000000001</v>
      </c>
      <c r="G1092" s="48" t="s">
        <v>15356</v>
      </c>
      <c r="H1092" s="34" t="s">
        <v>98</v>
      </c>
      <c r="I1092" s="51" t="s">
        <v>15358</v>
      </c>
    </row>
    <row r="1093" spans="1:9" x14ac:dyDescent="0.25">
      <c r="A1093" s="19">
        <v>1088</v>
      </c>
      <c r="B1093" s="34" t="s">
        <v>99</v>
      </c>
      <c r="C1093" s="44" t="s">
        <v>7341</v>
      </c>
      <c r="D1093" s="42">
        <v>100</v>
      </c>
      <c r="E1093" s="3">
        <v>21.46</v>
      </c>
      <c r="F1093" s="7">
        <v>25.9666</v>
      </c>
      <c r="G1093" s="48" t="s">
        <v>15356</v>
      </c>
      <c r="H1093" s="34" t="s">
        <v>99</v>
      </c>
      <c r="I1093" s="51" t="s">
        <v>15358</v>
      </c>
    </row>
    <row r="1094" spans="1:9" x14ac:dyDescent="0.25">
      <c r="A1094" s="19">
        <v>1089</v>
      </c>
      <c r="B1094" s="34" t="s">
        <v>100</v>
      </c>
      <c r="C1094" s="44" t="s">
        <v>7342</v>
      </c>
      <c r="D1094" s="42">
        <v>100</v>
      </c>
      <c r="E1094" s="3">
        <v>13.98</v>
      </c>
      <c r="F1094" s="7">
        <v>16.915800000000001</v>
      </c>
      <c r="G1094" s="48" t="s">
        <v>15356</v>
      </c>
      <c r="H1094" s="34" t="s">
        <v>100</v>
      </c>
      <c r="I1094" s="51" t="s">
        <v>15358</v>
      </c>
    </row>
    <row r="1095" spans="1:9" x14ac:dyDescent="0.25">
      <c r="A1095" s="19">
        <v>1090</v>
      </c>
      <c r="B1095" s="34" t="s">
        <v>101</v>
      </c>
      <c r="C1095" s="44" t="s">
        <v>7343</v>
      </c>
      <c r="D1095" s="42">
        <v>100</v>
      </c>
      <c r="E1095" s="3">
        <v>18.57</v>
      </c>
      <c r="F1095" s="7">
        <v>22.4697</v>
      </c>
      <c r="G1095" s="48" t="s">
        <v>15356</v>
      </c>
      <c r="H1095" s="34" t="s">
        <v>101</v>
      </c>
      <c r="I1095" s="51" t="s">
        <v>15358</v>
      </c>
    </row>
    <row r="1096" spans="1:9" x14ac:dyDescent="0.25">
      <c r="A1096" s="19">
        <v>1091</v>
      </c>
      <c r="B1096" s="34" t="s">
        <v>102</v>
      </c>
      <c r="C1096" s="44" t="s">
        <v>7344</v>
      </c>
      <c r="D1096" s="42">
        <v>100</v>
      </c>
      <c r="E1096" s="3">
        <v>23.04</v>
      </c>
      <c r="F1096" s="7">
        <v>27.878399999999999</v>
      </c>
      <c r="G1096" s="48" t="s">
        <v>15356</v>
      </c>
      <c r="H1096" s="34" t="s">
        <v>102</v>
      </c>
      <c r="I1096" s="51" t="s">
        <v>15358</v>
      </c>
    </row>
    <row r="1097" spans="1:9" x14ac:dyDescent="0.25">
      <c r="A1097" s="19">
        <v>1092</v>
      </c>
      <c r="B1097" s="34" t="s">
        <v>103</v>
      </c>
      <c r="C1097" s="44" t="s">
        <v>7345</v>
      </c>
      <c r="D1097" s="42">
        <v>100</v>
      </c>
      <c r="E1097" s="3">
        <v>27.65</v>
      </c>
      <c r="F1097" s="7">
        <v>33.456499999999998</v>
      </c>
      <c r="G1097" s="48" t="s">
        <v>15356</v>
      </c>
      <c r="H1097" s="34" t="s">
        <v>103</v>
      </c>
      <c r="I1097" s="51" t="s">
        <v>15358</v>
      </c>
    </row>
    <row r="1098" spans="1:9" ht="30" x14ac:dyDescent="0.25">
      <c r="A1098" s="19">
        <v>1093</v>
      </c>
      <c r="B1098" s="34" t="s">
        <v>104</v>
      </c>
      <c r="C1098" s="44" t="s">
        <v>7346</v>
      </c>
      <c r="D1098" s="42">
        <v>1</v>
      </c>
      <c r="E1098" s="3">
        <v>8.6300000000000008</v>
      </c>
      <c r="F1098" s="7">
        <v>10.442300000000001</v>
      </c>
      <c r="G1098" s="48" t="s">
        <v>15356</v>
      </c>
      <c r="H1098" s="34" t="s">
        <v>104</v>
      </c>
      <c r="I1098" s="51" t="s">
        <v>15358</v>
      </c>
    </row>
    <row r="1099" spans="1:9" ht="30" x14ac:dyDescent="0.25">
      <c r="A1099" s="19">
        <v>1094</v>
      </c>
      <c r="B1099" s="34" t="s">
        <v>105</v>
      </c>
      <c r="C1099" s="44" t="s">
        <v>7347</v>
      </c>
      <c r="D1099" s="42">
        <v>1</v>
      </c>
      <c r="E1099" s="3">
        <v>12.72</v>
      </c>
      <c r="F1099" s="7">
        <v>15.3912</v>
      </c>
      <c r="G1099" s="48" t="s">
        <v>15356</v>
      </c>
      <c r="H1099" s="34" t="s">
        <v>105</v>
      </c>
      <c r="I1099" s="51" t="s">
        <v>15358</v>
      </c>
    </row>
    <row r="1100" spans="1:9" ht="30" x14ac:dyDescent="0.25">
      <c r="A1100" s="19">
        <v>1095</v>
      </c>
      <c r="B1100" s="34" t="s">
        <v>106</v>
      </c>
      <c r="C1100" s="44" t="s">
        <v>7348</v>
      </c>
      <c r="D1100" s="42">
        <v>1</v>
      </c>
      <c r="E1100" s="3">
        <v>27.23</v>
      </c>
      <c r="F1100" s="7">
        <v>32.948299999999996</v>
      </c>
      <c r="G1100" s="48" t="s">
        <v>15356</v>
      </c>
      <c r="H1100" s="34" t="s">
        <v>106</v>
      </c>
      <c r="I1100" s="51" t="s">
        <v>15358</v>
      </c>
    </row>
    <row r="1101" spans="1:9" ht="30" x14ac:dyDescent="0.25">
      <c r="A1101" s="19">
        <v>1096</v>
      </c>
      <c r="B1101" s="34" t="s">
        <v>107</v>
      </c>
      <c r="C1101" s="44" t="s">
        <v>7349</v>
      </c>
      <c r="D1101" s="42">
        <v>1</v>
      </c>
      <c r="E1101" s="3">
        <v>9.6999999999999993</v>
      </c>
      <c r="F1101" s="7">
        <v>11.736999999999998</v>
      </c>
      <c r="G1101" s="48" t="s">
        <v>15356</v>
      </c>
      <c r="H1101" s="34" t="s">
        <v>107</v>
      </c>
      <c r="I1101" s="51" t="s">
        <v>15358</v>
      </c>
    </row>
    <row r="1102" spans="1:9" ht="30" x14ac:dyDescent="0.25">
      <c r="A1102" s="19">
        <v>1097</v>
      </c>
      <c r="B1102" s="34" t="s">
        <v>108</v>
      </c>
      <c r="C1102" s="44" t="s">
        <v>7350</v>
      </c>
      <c r="D1102" s="42">
        <v>1</v>
      </c>
      <c r="E1102" s="3">
        <v>17.28</v>
      </c>
      <c r="F1102" s="7">
        <v>20.908799999999999</v>
      </c>
      <c r="G1102" s="48" t="s">
        <v>15356</v>
      </c>
      <c r="H1102" s="34" t="s">
        <v>108</v>
      </c>
      <c r="I1102" s="51" t="s">
        <v>15358</v>
      </c>
    </row>
    <row r="1103" spans="1:9" ht="30" x14ac:dyDescent="0.25">
      <c r="A1103" s="19">
        <v>1098</v>
      </c>
      <c r="B1103" s="34" t="s">
        <v>109</v>
      </c>
      <c r="C1103" s="44" t="s">
        <v>7351</v>
      </c>
      <c r="D1103" s="42">
        <v>1</v>
      </c>
      <c r="E1103" s="3">
        <v>45.11</v>
      </c>
      <c r="F1103" s="7">
        <v>54.583099999999995</v>
      </c>
      <c r="G1103" s="48" t="s">
        <v>15356</v>
      </c>
      <c r="H1103" s="34" t="s">
        <v>109</v>
      </c>
      <c r="I1103" s="51" t="s">
        <v>15358</v>
      </c>
    </row>
    <row r="1104" spans="1:9" ht="30" x14ac:dyDescent="0.25">
      <c r="A1104" s="19">
        <v>1099</v>
      </c>
      <c r="B1104" s="34" t="s">
        <v>110</v>
      </c>
      <c r="C1104" s="44" t="s">
        <v>7352</v>
      </c>
      <c r="D1104" s="42">
        <v>1</v>
      </c>
      <c r="E1104" s="3">
        <v>10.85</v>
      </c>
      <c r="F1104" s="7">
        <v>13.128499999999999</v>
      </c>
      <c r="G1104" s="48" t="s">
        <v>15356</v>
      </c>
      <c r="H1104" s="34" t="s">
        <v>110</v>
      </c>
      <c r="I1104" s="51" t="s">
        <v>15358</v>
      </c>
    </row>
    <row r="1105" spans="1:9" ht="30" x14ac:dyDescent="0.25">
      <c r="A1105" s="19">
        <v>1100</v>
      </c>
      <c r="B1105" s="34" t="s">
        <v>111</v>
      </c>
      <c r="C1105" s="44" t="s">
        <v>7353</v>
      </c>
      <c r="D1105" s="42">
        <v>1</v>
      </c>
      <c r="E1105" s="3">
        <v>21.88</v>
      </c>
      <c r="F1105" s="7">
        <v>26.474799999999998</v>
      </c>
      <c r="G1105" s="48" t="s">
        <v>15356</v>
      </c>
      <c r="H1105" s="34" t="s">
        <v>111</v>
      </c>
      <c r="I1105" s="51" t="s">
        <v>15358</v>
      </c>
    </row>
    <row r="1106" spans="1:9" x14ac:dyDescent="0.25">
      <c r="A1106" s="19">
        <v>1101</v>
      </c>
      <c r="B1106" s="35">
        <v>462672</v>
      </c>
      <c r="C1106" s="44" t="s">
        <v>7354</v>
      </c>
      <c r="D1106" s="42">
        <v>125</v>
      </c>
      <c r="E1106" s="3">
        <v>55.4</v>
      </c>
      <c r="F1106" s="7">
        <v>67.033999999999992</v>
      </c>
      <c r="G1106" s="48" t="s">
        <v>15356</v>
      </c>
      <c r="H1106" s="35">
        <v>462672</v>
      </c>
      <c r="I1106" s="51" t="s">
        <v>15358</v>
      </c>
    </row>
    <row r="1107" spans="1:9" x14ac:dyDescent="0.25">
      <c r="A1107" s="19">
        <v>1102</v>
      </c>
      <c r="B1107" s="35">
        <v>462550</v>
      </c>
      <c r="C1107" s="44" t="s">
        <v>7355</v>
      </c>
      <c r="D1107" s="42">
        <v>125</v>
      </c>
      <c r="E1107" s="3">
        <v>44.37</v>
      </c>
      <c r="F1107" s="7">
        <v>53.687699999999992</v>
      </c>
      <c r="G1107" s="48" t="s">
        <v>15356</v>
      </c>
      <c r="H1107" s="35">
        <v>462550</v>
      </c>
      <c r="I1107" s="51" t="s">
        <v>15358</v>
      </c>
    </row>
    <row r="1108" spans="1:9" x14ac:dyDescent="0.25">
      <c r="A1108" s="19">
        <v>1103</v>
      </c>
      <c r="B1108" s="35">
        <v>462611</v>
      </c>
      <c r="C1108" s="44" t="s">
        <v>7356</v>
      </c>
      <c r="D1108" s="42">
        <v>125</v>
      </c>
      <c r="E1108" s="3">
        <v>51.21</v>
      </c>
      <c r="F1108" s="7">
        <v>61.964100000000002</v>
      </c>
      <c r="G1108" s="48" t="s">
        <v>15356</v>
      </c>
      <c r="H1108" s="35">
        <v>462611</v>
      </c>
      <c r="I1108" s="51" t="s">
        <v>15358</v>
      </c>
    </row>
    <row r="1109" spans="1:9" ht="45" x14ac:dyDescent="0.25">
      <c r="A1109" s="19">
        <v>1104</v>
      </c>
      <c r="B1109" s="34" t="s">
        <v>112</v>
      </c>
      <c r="C1109" s="44" t="s">
        <v>7357</v>
      </c>
      <c r="D1109" s="42">
        <v>5</v>
      </c>
      <c r="E1109" s="3">
        <v>47.27</v>
      </c>
      <c r="F1109" s="7">
        <v>57.1967</v>
      </c>
      <c r="G1109" s="48" t="s">
        <v>15356</v>
      </c>
      <c r="H1109" s="34" t="s">
        <v>112</v>
      </c>
      <c r="I1109" s="51" t="s">
        <v>15358</v>
      </c>
    </row>
    <row r="1110" spans="1:9" ht="45" x14ac:dyDescent="0.25">
      <c r="A1110" s="19">
        <v>1105</v>
      </c>
      <c r="B1110" s="34" t="s">
        <v>113</v>
      </c>
      <c r="C1110" s="44" t="s">
        <v>7358</v>
      </c>
      <c r="D1110" s="42">
        <v>10</v>
      </c>
      <c r="E1110" s="3">
        <v>83.62</v>
      </c>
      <c r="F1110" s="7">
        <v>101.1802</v>
      </c>
      <c r="G1110" s="48" t="s">
        <v>15356</v>
      </c>
      <c r="H1110" s="34" t="s">
        <v>113</v>
      </c>
      <c r="I1110" s="51" t="s">
        <v>15358</v>
      </c>
    </row>
    <row r="1111" spans="1:9" ht="45" x14ac:dyDescent="0.25">
      <c r="A1111" s="19">
        <v>1106</v>
      </c>
      <c r="B1111" s="34" t="s">
        <v>114</v>
      </c>
      <c r="C1111" s="44" t="s">
        <v>7359</v>
      </c>
      <c r="D1111" s="42">
        <v>10</v>
      </c>
      <c r="E1111" s="3">
        <v>139.69999999999999</v>
      </c>
      <c r="F1111" s="7">
        <v>169.03699999999998</v>
      </c>
      <c r="G1111" s="48" t="s">
        <v>15356</v>
      </c>
      <c r="H1111" s="34" t="s">
        <v>114</v>
      </c>
      <c r="I1111" s="51" t="s">
        <v>15358</v>
      </c>
    </row>
    <row r="1112" spans="1:9" ht="60" x14ac:dyDescent="0.25">
      <c r="A1112" s="19">
        <v>1107</v>
      </c>
      <c r="B1112" s="34" t="s">
        <v>115</v>
      </c>
      <c r="C1112" s="44" t="s">
        <v>7360</v>
      </c>
      <c r="D1112" s="42">
        <v>10</v>
      </c>
      <c r="E1112" s="3">
        <v>94.73</v>
      </c>
      <c r="F1112" s="7">
        <v>114.6233</v>
      </c>
      <c r="G1112" s="48" t="s">
        <v>15356</v>
      </c>
      <c r="H1112" s="34" t="s">
        <v>115</v>
      </c>
      <c r="I1112" s="51" t="s">
        <v>15358</v>
      </c>
    </row>
    <row r="1113" spans="1:9" ht="60" x14ac:dyDescent="0.25">
      <c r="A1113" s="19">
        <v>1108</v>
      </c>
      <c r="B1113" s="34" t="s">
        <v>116</v>
      </c>
      <c r="C1113" s="44" t="s">
        <v>7361</v>
      </c>
      <c r="D1113" s="42">
        <v>10</v>
      </c>
      <c r="E1113" s="3">
        <v>93.76</v>
      </c>
      <c r="F1113" s="7">
        <v>113.4496</v>
      </c>
      <c r="G1113" s="48" t="s">
        <v>15356</v>
      </c>
      <c r="H1113" s="34" t="s">
        <v>116</v>
      </c>
      <c r="I1113" s="51" t="s">
        <v>15358</v>
      </c>
    </row>
    <row r="1114" spans="1:9" ht="45" x14ac:dyDescent="0.25">
      <c r="A1114" s="19">
        <v>1109</v>
      </c>
      <c r="B1114" s="34" t="s">
        <v>117</v>
      </c>
      <c r="C1114" s="44" t="s">
        <v>7362</v>
      </c>
      <c r="D1114" s="42">
        <v>20</v>
      </c>
      <c r="E1114" s="3">
        <v>48.14</v>
      </c>
      <c r="F1114" s="7">
        <v>58.249400000000001</v>
      </c>
      <c r="G1114" s="48" t="s">
        <v>15356</v>
      </c>
      <c r="H1114" s="34" t="s">
        <v>117</v>
      </c>
      <c r="I1114" s="51" t="s">
        <v>15358</v>
      </c>
    </row>
    <row r="1115" spans="1:9" ht="45" x14ac:dyDescent="0.25">
      <c r="A1115" s="19">
        <v>1110</v>
      </c>
      <c r="B1115" s="34" t="s">
        <v>118</v>
      </c>
      <c r="C1115" s="44" t="s">
        <v>7363</v>
      </c>
      <c r="D1115" s="42">
        <v>10</v>
      </c>
      <c r="E1115" s="3">
        <v>153.78</v>
      </c>
      <c r="F1115" s="7">
        <v>186.07380000000001</v>
      </c>
      <c r="G1115" s="48" t="s">
        <v>15356</v>
      </c>
      <c r="H1115" s="34" t="s">
        <v>118</v>
      </c>
      <c r="I1115" s="51" t="s">
        <v>15358</v>
      </c>
    </row>
    <row r="1116" spans="1:9" ht="45" x14ac:dyDescent="0.25">
      <c r="A1116" s="19">
        <v>1111</v>
      </c>
      <c r="B1116" s="34" t="s">
        <v>119</v>
      </c>
      <c r="C1116" s="44" t="s">
        <v>7364</v>
      </c>
      <c r="D1116" s="42">
        <v>25</v>
      </c>
      <c r="E1116" s="3">
        <v>137.5</v>
      </c>
      <c r="F1116" s="7">
        <v>166.375</v>
      </c>
      <c r="G1116" s="48" t="s">
        <v>15356</v>
      </c>
      <c r="H1116" s="34" t="s">
        <v>119</v>
      </c>
      <c r="I1116" s="51" t="s">
        <v>15358</v>
      </c>
    </row>
    <row r="1117" spans="1:9" ht="45" x14ac:dyDescent="0.25">
      <c r="A1117" s="19">
        <v>1112</v>
      </c>
      <c r="B1117" s="34" t="s">
        <v>120</v>
      </c>
      <c r="C1117" s="44" t="s">
        <v>7365</v>
      </c>
      <c r="D1117" s="42">
        <v>10</v>
      </c>
      <c r="E1117" s="3">
        <v>163.63999999999999</v>
      </c>
      <c r="F1117" s="7">
        <v>198.00439999999998</v>
      </c>
      <c r="G1117" s="48" t="s">
        <v>15356</v>
      </c>
      <c r="H1117" s="34" t="s">
        <v>120</v>
      </c>
      <c r="I1117" s="51" t="s">
        <v>15358</v>
      </c>
    </row>
    <row r="1118" spans="1:9" ht="45" x14ac:dyDescent="0.25">
      <c r="A1118" s="19">
        <v>1113</v>
      </c>
      <c r="B1118" s="34" t="s">
        <v>121</v>
      </c>
      <c r="C1118" s="44" t="s">
        <v>7366</v>
      </c>
      <c r="D1118" s="42">
        <v>10</v>
      </c>
      <c r="E1118" s="3">
        <v>163.63999999999999</v>
      </c>
      <c r="F1118" s="7">
        <v>198.00439999999998</v>
      </c>
      <c r="G1118" s="48" t="s">
        <v>15356</v>
      </c>
      <c r="H1118" s="34" t="s">
        <v>121</v>
      </c>
      <c r="I1118" s="51" t="s">
        <v>15358</v>
      </c>
    </row>
    <row r="1119" spans="1:9" ht="45" x14ac:dyDescent="0.25">
      <c r="A1119" s="19">
        <v>1114</v>
      </c>
      <c r="B1119" s="34" t="s">
        <v>122</v>
      </c>
      <c r="C1119" s="44" t="s">
        <v>7367</v>
      </c>
      <c r="D1119" s="42">
        <v>10</v>
      </c>
      <c r="E1119" s="3">
        <v>194.44</v>
      </c>
      <c r="F1119" s="7">
        <v>235.27239999999998</v>
      </c>
      <c r="G1119" s="48" t="s">
        <v>15356</v>
      </c>
      <c r="H1119" s="34" t="s">
        <v>122</v>
      </c>
      <c r="I1119" s="51" t="s">
        <v>15358</v>
      </c>
    </row>
    <row r="1120" spans="1:9" ht="45" x14ac:dyDescent="0.25">
      <c r="A1120" s="19">
        <v>1115</v>
      </c>
      <c r="B1120" s="34" t="s">
        <v>123</v>
      </c>
      <c r="C1120" s="44" t="s">
        <v>7368</v>
      </c>
      <c r="D1120" s="42">
        <v>10</v>
      </c>
      <c r="E1120" s="3">
        <v>192.3</v>
      </c>
      <c r="F1120" s="7">
        <v>232.68299999999999</v>
      </c>
      <c r="G1120" s="48" t="s">
        <v>15356</v>
      </c>
      <c r="H1120" s="34" t="s">
        <v>123</v>
      </c>
      <c r="I1120" s="51" t="s">
        <v>15358</v>
      </c>
    </row>
    <row r="1121" spans="1:9" ht="45" x14ac:dyDescent="0.25">
      <c r="A1121" s="19">
        <v>1116</v>
      </c>
      <c r="B1121" s="34" t="s">
        <v>124</v>
      </c>
      <c r="C1121" s="44" t="s">
        <v>7369</v>
      </c>
      <c r="D1121" s="42">
        <v>10</v>
      </c>
      <c r="E1121" s="3">
        <v>200.49</v>
      </c>
      <c r="F1121" s="7">
        <v>242.59290000000001</v>
      </c>
      <c r="G1121" s="48" t="s">
        <v>15356</v>
      </c>
      <c r="H1121" s="34" t="s">
        <v>124</v>
      </c>
      <c r="I1121" s="51" t="s">
        <v>15358</v>
      </c>
    </row>
    <row r="1122" spans="1:9" ht="45" x14ac:dyDescent="0.25">
      <c r="A1122" s="19">
        <v>1117</v>
      </c>
      <c r="B1122" s="34" t="s">
        <v>125</v>
      </c>
      <c r="C1122" s="44" t="s">
        <v>7370</v>
      </c>
      <c r="D1122" s="42">
        <v>10</v>
      </c>
      <c r="E1122" s="3">
        <v>270.08999999999997</v>
      </c>
      <c r="F1122" s="7">
        <v>326.80889999999994</v>
      </c>
      <c r="G1122" s="48" t="s">
        <v>15356</v>
      </c>
      <c r="H1122" s="34" t="s">
        <v>125</v>
      </c>
      <c r="I1122" s="51" t="s">
        <v>15358</v>
      </c>
    </row>
    <row r="1123" spans="1:9" ht="45" x14ac:dyDescent="0.25">
      <c r="A1123" s="19">
        <v>1118</v>
      </c>
      <c r="B1123" s="34" t="s">
        <v>126</v>
      </c>
      <c r="C1123" s="44" t="s">
        <v>7371</v>
      </c>
      <c r="D1123" s="42">
        <v>10</v>
      </c>
      <c r="E1123" s="3">
        <v>248.37</v>
      </c>
      <c r="F1123" s="7">
        <v>300.52769999999998</v>
      </c>
      <c r="G1123" s="48" t="s">
        <v>15356</v>
      </c>
      <c r="H1123" s="34" t="s">
        <v>126</v>
      </c>
      <c r="I1123" s="51" t="s">
        <v>15358</v>
      </c>
    </row>
    <row r="1124" spans="1:9" ht="30" x14ac:dyDescent="0.25">
      <c r="A1124" s="19">
        <v>1119</v>
      </c>
      <c r="B1124" s="34" t="s">
        <v>127</v>
      </c>
      <c r="C1124" s="44" t="s">
        <v>7372</v>
      </c>
      <c r="D1124" s="42">
        <v>20</v>
      </c>
      <c r="E1124" s="3">
        <v>247.76</v>
      </c>
      <c r="F1124" s="7">
        <v>299.78960000000001</v>
      </c>
      <c r="G1124" s="48" t="s">
        <v>15356</v>
      </c>
      <c r="H1124" s="34" t="s">
        <v>127</v>
      </c>
      <c r="I1124" s="51" t="s">
        <v>15358</v>
      </c>
    </row>
    <row r="1125" spans="1:9" ht="30" x14ac:dyDescent="0.25">
      <c r="A1125" s="19">
        <v>1120</v>
      </c>
      <c r="B1125" s="34" t="s">
        <v>128</v>
      </c>
      <c r="C1125" s="44" t="s">
        <v>7373</v>
      </c>
      <c r="D1125" s="42">
        <v>20</v>
      </c>
      <c r="E1125" s="3">
        <v>307.56</v>
      </c>
      <c r="F1125" s="7">
        <v>372.14760000000001</v>
      </c>
      <c r="G1125" s="48" t="s">
        <v>15356</v>
      </c>
      <c r="H1125" s="34" t="s">
        <v>128</v>
      </c>
      <c r="I1125" s="51" t="s">
        <v>15358</v>
      </c>
    </row>
    <row r="1126" spans="1:9" ht="30" x14ac:dyDescent="0.25">
      <c r="A1126" s="19">
        <v>1121</v>
      </c>
      <c r="B1126" s="34" t="s">
        <v>129</v>
      </c>
      <c r="C1126" s="44" t="s">
        <v>7374</v>
      </c>
      <c r="D1126" s="42">
        <v>25</v>
      </c>
      <c r="E1126" s="3">
        <v>107.56</v>
      </c>
      <c r="F1126" s="7">
        <v>130.14760000000001</v>
      </c>
      <c r="G1126" s="48" t="s">
        <v>15356</v>
      </c>
      <c r="H1126" s="34" t="s">
        <v>129</v>
      </c>
      <c r="I1126" s="51" t="s">
        <v>15358</v>
      </c>
    </row>
    <row r="1127" spans="1:9" ht="45" x14ac:dyDescent="0.25">
      <c r="A1127" s="19">
        <v>1122</v>
      </c>
      <c r="B1127" s="34" t="s">
        <v>130</v>
      </c>
      <c r="C1127" s="44" t="s">
        <v>7375</v>
      </c>
      <c r="D1127" s="42">
        <v>10</v>
      </c>
      <c r="E1127" s="3">
        <v>81.75</v>
      </c>
      <c r="F1127" s="7">
        <v>98.917500000000004</v>
      </c>
      <c r="G1127" s="48" t="s">
        <v>15356</v>
      </c>
      <c r="H1127" s="34" t="s">
        <v>130</v>
      </c>
      <c r="I1127" s="51" t="s">
        <v>15358</v>
      </c>
    </row>
    <row r="1128" spans="1:9" ht="60" x14ac:dyDescent="0.25">
      <c r="A1128" s="19">
        <v>1123</v>
      </c>
      <c r="B1128" s="34" t="s">
        <v>131</v>
      </c>
      <c r="C1128" s="44" t="s">
        <v>7376</v>
      </c>
      <c r="D1128" s="42">
        <v>10</v>
      </c>
      <c r="E1128" s="3">
        <v>123.53</v>
      </c>
      <c r="F1128" s="7">
        <v>149.47129999999999</v>
      </c>
      <c r="G1128" s="48" t="s">
        <v>15356</v>
      </c>
      <c r="H1128" s="34" t="s">
        <v>131</v>
      </c>
      <c r="I1128" s="51" t="s">
        <v>15358</v>
      </c>
    </row>
    <row r="1129" spans="1:9" ht="45" x14ac:dyDescent="0.25">
      <c r="A1129" s="19">
        <v>1124</v>
      </c>
      <c r="B1129" s="34" t="s">
        <v>132</v>
      </c>
      <c r="C1129" s="44" t="s">
        <v>7377</v>
      </c>
      <c r="D1129" s="42">
        <v>10</v>
      </c>
      <c r="E1129" s="3">
        <v>92.65</v>
      </c>
      <c r="F1129" s="7">
        <v>112.1065</v>
      </c>
      <c r="G1129" s="48" t="s">
        <v>15356</v>
      </c>
      <c r="H1129" s="34" t="s">
        <v>132</v>
      </c>
      <c r="I1129" s="51" t="s">
        <v>15358</v>
      </c>
    </row>
    <row r="1130" spans="1:9" ht="45" x14ac:dyDescent="0.25">
      <c r="A1130" s="19">
        <v>1125</v>
      </c>
      <c r="B1130" s="34" t="s">
        <v>133</v>
      </c>
      <c r="C1130" s="44" t="s">
        <v>7378</v>
      </c>
      <c r="D1130" s="42">
        <v>10</v>
      </c>
      <c r="E1130" s="3">
        <v>256.54000000000002</v>
      </c>
      <c r="F1130" s="7">
        <v>310.41340000000002</v>
      </c>
      <c r="G1130" s="48" t="s">
        <v>15356</v>
      </c>
      <c r="H1130" s="34" t="s">
        <v>133</v>
      </c>
      <c r="I1130" s="51" t="s">
        <v>15358</v>
      </c>
    </row>
    <row r="1131" spans="1:9" ht="60" x14ac:dyDescent="0.25">
      <c r="A1131" s="19">
        <v>1126</v>
      </c>
      <c r="B1131" s="34" t="s">
        <v>134</v>
      </c>
      <c r="C1131" s="44" t="s">
        <v>7379</v>
      </c>
      <c r="D1131" s="42">
        <v>10</v>
      </c>
      <c r="E1131" s="3">
        <v>392.72</v>
      </c>
      <c r="F1131" s="7">
        <v>475.19120000000004</v>
      </c>
      <c r="G1131" s="48" t="s">
        <v>15356</v>
      </c>
      <c r="H1131" s="34" t="s">
        <v>134</v>
      </c>
      <c r="I1131" s="51" t="s">
        <v>15358</v>
      </c>
    </row>
    <row r="1132" spans="1:9" ht="45" x14ac:dyDescent="0.25">
      <c r="A1132" s="19">
        <v>1127</v>
      </c>
      <c r="B1132" s="34" t="s">
        <v>135</v>
      </c>
      <c r="C1132" s="44" t="s">
        <v>7380</v>
      </c>
      <c r="D1132" s="42">
        <v>10</v>
      </c>
      <c r="E1132" s="3">
        <v>313.02</v>
      </c>
      <c r="F1132" s="7">
        <v>378.75419999999997</v>
      </c>
      <c r="G1132" s="48" t="s">
        <v>15356</v>
      </c>
      <c r="H1132" s="34" t="s">
        <v>135</v>
      </c>
      <c r="I1132" s="51" t="s">
        <v>15358</v>
      </c>
    </row>
    <row r="1133" spans="1:9" ht="45" x14ac:dyDescent="0.25">
      <c r="A1133" s="19">
        <v>1128</v>
      </c>
      <c r="B1133" s="34" t="s">
        <v>136</v>
      </c>
      <c r="C1133" s="44" t="s">
        <v>7381</v>
      </c>
      <c r="D1133" s="42">
        <v>25</v>
      </c>
      <c r="E1133" s="3">
        <v>213.55</v>
      </c>
      <c r="F1133" s="7">
        <v>258.39550000000003</v>
      </c>
      <c r="G1133" s="48" t="s">
        <v>15356</v>
      </c>
      <c r="H1133" s="34" t="s">
        <v>136</v>
      </c>
      <c r="I1133" s="51" t="s">
        <v>15358</v>
      </c>
    </row>
    <row r="1134" spans="1:9" ht="45" x14ac:dyDescent="0.25">
      <c r="A1134" s="19">
        <v>1129</v>
      </c>
      <c r="B1134" s="34" t="s">
        <v>137</v>
      </c>
      <c r="C1134" s="44" t="s">
        <v>7382</v>
      </c>
      <c r="D1134" s="42">
        <v>10</v>
      </c>
      <c r="E1134" s="3">
        <v>283.74</v>
      </c>
      <c r="F1134" s="7">
        <v>343.3254</v>
      </c>
      <c r="G1134" s="48" t="s">
        <v>15356</v>
      </c>
      <c r="H1134" s="34" t="s">
        <v>137</v>
      </c>
      <c r="I1134" s="51" t="s">
        <v>15358</v>
      </c>
    </row>
    <row r="1135" spans="1:9" ht="45" x14ac:dyDescent="0.25">
      <c r="A1135" s="19">
        <v>1130</v>
      </c>
      <c r="B1135" s="34" t="s">
        <v>138</v>
      </c>
      <c r="C1135" s="44" t="s">
        <v>7383</v>
      </c>
      <c r="D1135" s="42">
        <v>10</v>
      </c>
      <c r="E1135" s="3">
        <v>311.86</v>
      </c>
      <c r="F1135" s="7">
        <v>377.35059999999999</v>
      </c>
      <c r="G1135" s="48" t="s">
        <v>15356</v>
      </c>
      <c r="H1135" s="34" t="s">
        <v>138</v>
      </c>
      <c r="I1135" s="51" t="s">
        <v>15358</v>
      </c>
    </row>
    <row r="1136" spans="1:9" ht="45" x14ac:dyDescent="0.25">
      <c r="A1136" s="19">
        <v>1131</v>
      </c>
      <c r="B1136" s="34" t="s">
        <v>139</v>
      </c>
      <c r="C1136" s="44" t="s">
        <v>7384</v>
      </c>
      <c r="D1136" s="42">
        <v>10</v>
      </c>
      <c r="E1136" s="3">
        <v>268.89</v>
      </c>
      <c r="F1136" s="7">
        <v>325.3569</v>
      </c>
      <c r="G1136" s="48" t="s">
        <v>15356</v>
      </c>
      <c r="H1136" s="34" t="s">
        <v>139</v>
      </c>
      <c r="I1136" s="51" t="s">
        <v>15358</v>
      </c>
    </row>
    <row r="1137" spans="1:9" ht="30" x14ac:dyDescent="0.25">
      <c r="A1137" s="19">
        <v>1132</v>
      </c>
      <c r="B1137" s="34" t="s">
        <v>140</v>
      </c>
      <c r="C1137" s="44" t="s">
        <v>7385</v>
      </c>
      <c r="D1137" s="42">
        <v>25</v>
      </c>
      <c r="E1137" s="3">
        <v>75.98</v>
      </c>
      <c r="F1137" s="7">
        <v>91.9358</v>
      </c>
      <c r="G1137" s="48" t="s">
        <v>15356</v>
      </c>
      <c r="H1137" s="34" t="s">
        <v>140</v>
      </c>
      <c r="I1137" s="51" t="s">
        <v>15358</v>
      </c>
    </row>
    <row r="1138" spans="1:9" ht="45" x14ac:dyDescent="0.25">
      <c r="A1138" s="19">
        <v>1133</v>
      </c>
      <c r="B1138" s="34" t="s">
        <v>141</v>
      </c>
      <c r="C1138" s="44" t="s">
        <v>7386</v>
      </c>
      <c r="D1138" s="42">
        <v>20</v>
      </c>
      <c r="E1138" s="3">
        <v>157.04</v>
      </c>
      <c r="F1138" s="7">
        <v>190.01839999999999</v>
      </c>
      <c r="G1138" s="48" t="s">
        <v>15356</v>
      </c>
      <c r="H1138" s="34" t="s">
        <v>141</v>
      </c>
      <c r="I1138" s="51" t="s">
        <v>15358</v>
      </c>
    </row>
    <row r="1139" spans="1:9" ht="45" x14ac:dyDescent="0.25">
      <c r="A1139" s="19">
        <v>1134</v>
      </c>
      <c r="B1139" s="34" t="s">
        <v>142</v>
      </c>
      <c r="C1139" s="44" t="s">
        <v>7387</v>
      </c>
      <c r="D1139" s="42">
        <v>20</v>
      </c>
      <c r="E1139" s="3">
        <v>287.95</v>
      </c>
      <c r="F1139" s="7">
        <v>348.41949999999997</v>
      </c>
      <c r="G1139" s="48" t="s">
        <v>15356</v>
      </c>
      <c r="H1139" s="34" t="s">
        <v>142</v>
      </c>
      <c r="I1139" s="51" t="s">
        <v>15358</v>
      </c>
    </row>
    <row r="1140" spans="1:9" x14ac:dyDescent="0.25">
      <c r="A1140" s="19">
        <v>1135</v>
      </c>
      <c r="B1140" s="34" t="s">
        <v>143</v>
      </c>
      <c r="C1140" s="44" t="s">
        <v>7388</v>
      </c>
      <c r="D1140" s="42">
        <v>1</v>
      </c>
      <c r="E1140" s="3">
        <v>412.59</v>
      </c>
      <c r="F1140" s="7">
        <v>499.23389999999995</v>
      </c>
      <c r="G1140" s="48" t="s">
        <v>15356</v>
      </c>
      <c r="H1140" s="34" t="s">
        <v>143</v>
      </c>
      <c r="I1140" s="51" t="s">
        <v>15358</v>
      </c>
    </row>
    <row r="1141" spans="1:9" x14ac:dyDescent="0.25">
      <c r="A1141" s="19">
        <v>1136</v>
      </c>
      <c r="B1141" s="34" t="s">
        <v>144</v>
      </c>
      <c r="C1141" s="44" t="s">
        <v>7389</v>
      </c>
      <c r="D1141" s="42">
        <v>5</v>
      </c>
      <c r="E1141" s="3">
        <v>12</v>
      </c>
      <c r="F1141" s="7">
        <v>14.52</v>
      </c>
      <c r="G1141" s="48" t="s">
        <v>15356</v>
      </c>
      <c r="H1141" s="34" t="s">
        <v>144</v>
      </c>
      <c r="I1141" s="51" t="s">
        <v>15358</v>
      </c>
    </row>
    <row r="1142" spans="1:9" x14ac:dyDescent="0.25">
      <c r="A1142" s="19">
        <v>1137</v>
      </c>
      <c r="B1142" s="34" t="s">
        <v>145</v>
      </c>
      <c r="C1142" s="44" t="s">
        <v>7390</v>
      </c>
      <c r="D1142" s="42">
        <v>5</v>
      </c>
      <c r="E1142" s="3">
        <v>10.4</v>
      </c>
      <c r="F1142" s="7">
        <v>12.584</v>
      </c>
      <c r="G1142" s="48" t="s">
        <v>15356</v>
      </c>
      <c r="H1142" s="34" t="s">
        <v>145</v>
      </c>
      <c r="I1142" s="51" t="s">
        <v>15358</v>
      </c>
    </row>
    <row r="1143" spans="1:9" x14ac:dyDescent="0.25">
      <c r="A1143" s="19">
        <v>1138</v>
      </c>
      <c r="B1143" s="34" t="s">
        <v>146</v>
      </c>
      <c r="C1143" s="44" t="s">
        <v>7391</v>
      </c>
      <c r="D1143" s="42">
        <v>5</v>
      </c>
      <c r="E1143" s="3">
        <v>10.44</v>
      </c>
      <c r="F1143" s="7">
        <v>12.632399999999999</v>
      </c>
      <c r="G1143" s="48" t="s">
        <v>15356</v>
      </c>
      <c r="H1143" s="34" t="s">
        <v>146</v>
      </c>
      <c r="I1143" s="51" t="s">
        <v>15358</v>
      </c>
    </row>
    <row r="1144" spans="1:9" ht="30" x14ac:dyDescent="0.25">
      <c r="A1144" s="19">
        <v>1139</v>
      </c>
      <c r="B1144" s="34" t="s">
        <v>147</v>
      </c>
      <c r="C1144" s="44" t="s">
        <v>7392</v>
      </c>
      <c r="D1144" s="42">
        <v>5</v>
      </c>
      <c r="E1144" s="3">
        <v>9.82</v>
      </c>
      <c r="F1144" s="7">
        <v>11.882199999999999</v>
      </c>
      <c r="G1144" s="48" t="s">
        <v>15356</v>
      </c>
      <c r="H1144" s="34" t="s">
        <v>147</v>
      </c>
      <c r="I1144" s="51" t="s">
        <v>15358</v>
      </c>
    </row>
    <row r="1145" spans="1:9" ht="30" x14ac:dyDescent="0.25">
      <c r="A1145" s="19">
        <v>1140</v>
      </c>
      <c r="B1145" s="34" t="s">
        <v>148</v>
      </c>
      <c r="C1145" s="44" t="s">
        <v>7393</v>
      </c>
      <c r="D1145" s="42">
        <v>1</v>
      </c>
      <c r="E1145" s="3">
        <v>559.94000000000005</v>
      </c>
      <c r="F1145" s="7">
        <v>677.52740000000006</v>
      </c>
      <c r="G1145" s="48" t="s">
        <v>15356</v>
      </c>
      <c r="H1145" s="34" t="s">
        <v>148</v>
      </c>
      <c r="I1145" s="51" t="s">
        <v>15358</v>
      </c>
    </row>
    <row r="1146" spans="1:9" ht="30" x14ac:dyDescent="0.25">
      <c r="A1146" s="19">
        <v>1141</v>
      </c>
      <c r="B1146" s="34" t="s">
        <v>149</v>
      </c>
      <c r="C1146" s="44" t="s">
        <v>7394</v>
      </c>
      <c r="D1146" s="42">
        <v>1</v>
      </c>
      <c r="E1146" s="3">
        <v>1759.41</v>
      </c>
      <c r="F1146" s="7">
        <v>2128.8861000000002</v>
      </c>
      <c r="G1146" s="48" t="s">
        <v>15356</v>
      </c>
      <c r="H1146" s="34" t="s">
        <v>149</v>
      </c>
      <c r="I1146" s="51" t="s">
        <v>15358</v>
      </c>
    </row>
    <row r="1147" spans="1:9" ht="30" x14ac:dyDescent="0.25">
      <c r="A1147" s="19">
        <v>1142</v>
      </c>
      <c r="B1147" s="34" t="s">
        <v>150</v>
      </c>
      <c r="C1147" s="44" t="s">
        <v>7395</v>
      </c>
      <c r="D1147" s="42">
        <v>1</v>
      </c>
      <c r="E1147" s="3">
        <v>883.22</v>
      </c>
      <c r="F1147" s="7">
        <v>1068.6962000000001</v>
      </c>
      <c r="G1147" s="48" t="s">
        <v>15356</v>
      </c>
      <c r="H1147" s="34" t="s">
        <v>150</v>
      </c>
      <c r="I1147" s="51" t="s">
        <v>15358</v>
      </c>
    </row>
    <row r="1148" spans="1:9" ht="30" x14ac:dyDescent="0.25">
      <c r="A1148" s="19">
        <v>1143</v>
      </c>
      <c r="B1148" s="34" t="s">
        <v>151</v>
      </c>
      <c r="C1148" s="44" t="s">
        <v>7396</v>
      </c>
      <c r="D1148" s="42">
        <v>1</v>
      </c>
      <c r="E1148" s="3">
        <v>581.04</v>
      </c>
      <c r="F1148" s="7">
        <v>703.05839999999989</v>
      </c>
      <c r="G1148" s="48" t="s">
        <v>15356</v>
      </c>
      <c r="H1148" s="34" t="s">
        <v>151</v>
      </c>
      <c r="I1148" s="51" t="s">
        <v>15358</v>
      </c>
    </row>
    <row r="1149" spans="1:9" ht="30" x14ac:dyDescent="0.25">
      <c r="A1149" s="19">
        <v>1144</v>
      </c>
      <c r="B1149" s="34" t="s">
        <v>152</v>
      </c>
      <c r="C1149" s="44" t="s">
        <v>7397</v>
      </c>
      <c r="D1149" s="42">
        <v>1</v>
      </c>
      <c r="E1149" s="3">
        <v>2570</v>
      </c>
      <c r="F1149" s="7">
        <v>3109.7</v>
      </c>
      <c r="G1149" s="48" t="s">
        <v>15356</v>
      </c>
      <c r="H1149" s="34" t="s">
        <v>152</v>
      </c>
      <c r="I1149" s="51" t="s">
        <v>15358</v>
      </c>
    </row>
    <row r="1150" spans="1:9" ht="30" x14ac:dyDescent="0.25">
      <c r="A1150" s="19">
        <v>1145</v>
      </c>
      <c r="B1150" s="34" t="s">
        <v>153</v>
      </c>
      <c r="C1150" s="44" t="s">
        <v>7398</v>
      </c>
      <c r="D1150" s="42">
        <v>1</v>
      </c>
      <c r="E1150" s="3">
        <v>999.18</v>
      </c>
      <c r="F1150" s="7">
        <v>1209.0077999999999</v>
      </c>
      <c r="G1150" s="48" t="s">
        <v>15356</v>
      </c>
      <c r="H1150" s="34" t="s">
        <v>153</v>
      </c>
      <c r="I1150" s="51" t="s">
        <v>15358</v>
      </c>
    </row>
    <row r="1151" spans="1:9" ht="30" x14ac:dyDescent="0.25">
      <c r="A1151" s="19">
        <v>1146</v>
      </c>
      <c r="B1151" s="34" t="s">
        <v>154</v>
      </c>
      <c r="C1151" s="44" t="s">
        <v>7399</v>
      </c>
      <c r="D1151" s="42">
        <v>1</v>
      </c>
      <c r="E1151" s="3">
        <v>613.79999999999995</v>
      </c>
      <c r="F1151" s="7">
        <v>742.69799999999998</v>
      </c>
      <c r="G1151" s="48" t="s">
        <v>15356</v>
      </c>
      <c r="H1151" s="34" t="s">
        <v>154</v>
      </c>
      <c r="I1151" s="51" t="s">
        <v>15358</v>
      </c>
    </row>
    <row r="1152" spans="1:9" ht="30" x14ac:dyDescent="0.25">
      <c r="A1152" s="19">
        <v>1147</v>
      </c>
      <c r="B1152" s="34" t="s">
        <v>155</v>
      </c>
      <c r="C1152" s="44" t="s">
        <v>7400</v>
      </c>
      <c r="D1152" s="42">
        <v>1</v>
      </c>
      <c r="E1152" s="3">
        <v>1177.25</v>
      </c>
      <c r="F1152" s="7">
        <v>1424.4724999999999</v>
      </c>
      <c r="G1152" s="48" t="s">
        <v>15356</v>
      </c>
      <c r="H1152" s="34" t="s">
        <v>155</v>
      </c>
      <c r="I1152" s="51" t="s">
        <v>15358</v>
      </c>
    </row>
    <row r="1153" spans="1:9" ht="30" x14ac:dyDescent="0.25">
      <c r="A1153" s="19">
        <v>1148</v>
      </c>
      <c r="B1153" s="34" t="s">
        <v>156</v>
      </c>
      <c r="C1153" s="44" t="s">
        <v>7401</v>
      </c>
      <c r="D1153" s="42">
        <v>1</v>
      </c>
      <c r="E1153" s="3">
        <v>1362.33</v>
      </c>
      <c r="F1153" s="7">
        <v>1648.4192999999998</v>
      </c>
      <c r="G1153" s="48" t="s">
        <v>15356</v>
      </c>
      <c r="H1153" s="34" t="s">
        <v>156</v>
      </c>
      <c r="I1153" s="51" t="s">
        <v>15358</v>
      </c>
    </row>
    <row r="1154" spans="1:9" ht="30" x14ac:dyDescent="0.25">
      <c r="A1154" s="19">
        <v>1149</v>
      </c>
      <c r="B1154" s="34" t="s">
        <v>157</v>
      </c>
      <c r="C1154" s="44" t="s">
        <v>7402</v>
      </c>
      <c r="D1154" s="42">
        <v>1</v>
      </c>
      <c r="E1154" s="3">
        <v>1775.88</v>
      </c>
      <c r="F1154" s="7">
        <v>2148.8148000000001</v>
      </c>
      <c r="G1154" s="48" t="s">
        <v>15356</v>
      </c>
      <c r="H1154" s="34" t="s">
        <v>157</v>
      </c>
      <c r="I1154" s="51" t="s">
        <v>15358</v>
      </c>
    </row>
    <row r="1155" spans="1:9" ht="30" x14ac:dyDescent="0.25">
      <c r="A1155" s="19">
        <v>1150</v>
      </c>
      <c r="B1155" s="34" t="s">
        <v>158</v>
      </c>
      <c r="C1155" s="44" t="s">
        <v>7403</v>
      </c>
      <c r="D1155" s="42">
        <v>1</v>
      </c>
      <c r="E1155" s="3">
        <v>2648.48</v>
      </c>
      <c r="F1155" s="7">
        <v>3204.6608000000001</v>
      </c>
      <c r="G1155" s="48" t="s">
        <v>15356</v>
      </c>
      <c r="H1155" s="34" t="s">
        <v>158</v>
      </c>
      <c r="I1155" s="51" t="s">
        <v>15358</v>
      </c>
    </row>
    <row r="1156" spans="1:9" ht="30" x14ac:dyDescent="0.25">
      <c r="A1156" s="19">
        <v>1151</v>
      </c>
      <c r="B1156" s="34" t="s">
        <v>159</v>
      </c>
      <c r="C1156" s="44" t="s">
        <v>7404</v>
      </c>
      <c r="D1156" s="42">
        <v>1</v>
      </c>
      <c r="E1156" s="3">
        <v>1042.8800000000001</v>
      </c>
      <c r="F1156" s="7">
        <v>1261.8848</v>
      </c>
      <c r="G1156" s="48" t="s">
        <v>15356</v>
      </c>
      <c r="H1156" s="34" t="s">
        <v>159</v>
      </c>
      <c r="I1156" s="51" t="s">
        <v>15358</v>
      </c>
    </row>
    <row r="1157" spans="1:9" ht="30" x14ac:dyDescent="0.25">
      <c r="A1157" s="19">
        <v>1152</v>
      </c>
      <c r="B1157" s="34" t="s">
        <v>160</v>
      </c>
      <c r="C1157" s="44" t="s">
        <v>7405</v>
      </c>
      <c r="D1157" s="42">
        <v>1</v>
      </c>
      <c r="E1157" s="3">
        <v>1256.8499999999999</v>
      </c>
      <c r="F1157" s="7">
        <v>1520.7884999999999</v>
      </c>
      <c r="G1157" s="48" t="s">
        <v>15356</v>
      </c>
      <c r="H1157" s="34" t="s">
        <v>160</v>
      </c>
      <c r="I1157" s="51" t="s">
        <v>15358</v>
      </c>
    </row>
    <row r="1158" spans="1:9" ht="30" x14ac:dyDescent="0.25">
      <c r="A1158" s="19">
        <v>1153</v>
      </c>
      <c r="B1158" s="34" t="s">
        <v>161</v>
      </c>
      <c r="C1158" s="44" t="s">
        <v>7406</v>
      </c>
      <c r="D1158" s="42">
        <v>1</v>
      </c>
      <c r="E1158" s="3">
        <v>1417.64</v>
      </c>
      <c r="F1158" s="7">
        <v>1715.3444000000002</v>
      </c>
      <c r="G1158" s="48" t="s">
        <v>15356</v>
      </c>
      <c r="H1158" s="34" t="s">
        <v>161</v>
      </c>
      <c r="I1158" s="51" t="s">
        <v>15358</v>
      </c>
    </row>
    <row r="1159" spans="1:9" ht="30" x14ac:dyDescent="0.25">
      <c r="A1159" s="19">
        <v>1154</v>
      </c>
      <c r="B1159" s="34" t="s">
        <v>162</v>
      </c>
      <c r="C1159" s="44" t="s">
        <v>7407</v>
      </c>
      <c r="D1159" s="42">
        <v>1</v>
      </c>
      <c r="E1159" s="3">
        <v>2059.65</v>
      </c>
      <c r="F1159" s="7">
        <v>2492.1765</v>
      </c>
      <c r="G1159" s="48" t="s">
        <v>15356</v>
      </c>
      <c r="H1159" s="34" t="s">
        <v>162</v>
      </c>
      <c r="I1159" s="51" t="s">
        <v>15358</v>
      </c>
    </row>
    <row r="1160" spans="1:9" ht="30" x14ac:dyDescent="0.25">
      <c r="A1160" s="19">
        <v>1155</v>
      </c>
      <c r="B1160" s="34" t="s">
        <v>163</v>
      </c>
      <c r="C1160" s="44" t="s">
        <v>7408</v>
      </c>
      <c r="D1160" s="42">
        <v>1</v>
      </c>
      <c r="E1160" s="3">
        <v>2835.27</v>
      </c>
      <c r="F1160" s="7">
        <v>3430.6767</v>
      </c>
      <c r="G1160" s="48" t="s">
        <v>15356</v>
      </c>
      <c r="H1160" s="34" t="s">
        <v>163</v>
      </c>
      <c r="I1160" s="51" t="s">
        <v>15358</v>
      </c>
    </row>
    <row r="1161" spans="1:9" ht="30" x14ac:dyDescent="0.25">
      <c r="A1161" s="19">
        <v>1156</v>
      </c>
      <c r="B1161" s="34" t="s">
        <v>164</v>
      </c>
      <c r="C1161" s="44" t="s">
        <v>7409</v>
      </c>
      <c r="D1161" s="42">
        <v>1</v>
      </c>
      <c r="E1161" s="3">
        <v>1337.27</v>
      </c>
      <c r="F1161" s="7">
        <v>1618.0966999999998</v>
      </c>
      <c r="G1161" s="48" t="s">
        <v>15356</v>
      </c>
      <c r="H1161" s="34" t="s">
        <v>164</v>
      </c>
      <c r="I1161" s="51" t="s">
        <v>15358</v>
      </c>
    </row>
    <row r="1162" spans="1:9" ht="30" x14ac:dyDescent="0.25">
      <c r="A1162" s="19">
        <v>1157</v>
      </c>
      <c r="B1162" s="34" t="s">
        <v>165</v>
      </c>
      <c r="C1162" s="44" t="s">
        <v>7410</v>
      </c>
      <c r="D1162" s="42">
        <v>1</v>
      </c>
      <c r="E1162" s="3">
        <v>1417.64</v>
      </c>
      <c r="F1162" s="7">
        <v>1715.3444000000002</v>
      </c>
      <c r="G1162" s="48" t="s">
        <v>15356</v>
      </c>
      <c r="H1162" s="34" t="s">
        <v>165</v>
      </c>
      <c r="I1162" s="51" t="s">
        <v>15358</v>
      </c>
    </row>
    <row r="1163" spans="1:9" ht="30" x14ac:dyDescent="0.25">
      <c r="A1163" s="19">
        <v>1158</v>
      </c>
      <c r="B1163" s="34" t="s">
        <v>166</v>
      </c>
      <c r="C1163" s="44" t="s">
        <v>7411</v>
      </c>
      <c r="D1163" s="42">
        <v>1</v>
      </c>
      <c r="E1163" s="3">
        <v>1631.66</v>
      </c>
      <c r="F1163" s="7">
        <v>1974.3086000000001</v>
      </c>
      <c r="G1163" s="48" t="s">
        <v>15356</v>
      </c>
      <c r="H1163" s="34" t="s">
        <v>166</v>
      </c>
      <c r="I1163" s="51" t="s">
        <v>15358</v>
      </c>
    </row>
    <row r="1164" spans="1:9" ht="30" x14ac:dyDescent="0.25">
      <c r="A1164" s="19">
        <v>1159</v>
      </c>
      <c r="B1164" s="34" t="s">
        <v>167</v>
      </c>
      <c r="C1164" s="44" t="s">
        <v>7412</v>
      </c>
      <c r="D1164" s="42">
        <v>1</v>
      </c>
      <c r="E1164" s="3">
        <v>1662.39</v>
      </c>
      <c r="F1164" s="7">
        <v>2011.4919</v>
      </c>
      <c r="G1164" s="48" t="s">
        <v>15356</v>
      </c>
      <c r="H1164" s="34" t="s">
        <v>167</v>
      </c>
      <c r="I1164" s="51" t="s">
        <v>15358</v>
      </c>
    </row>
    <row r="1165" spans="1:9" ht="30" x14ac:dyDescent="0.25">
      <c r="A1165" s="19">
        <v>1160</v>
      </c>
      <c r="B1165" s="34" t="s">
        <v>168</v>
      </c>
      <c r="C1165" s="44" t="s">
        <v>7413</v>
      </c>
      <c r="D1165" s="42">
        <v>1</v>
      </c>
      <c r="E1165" s="3">
        <v>2534.9899999999998</v>
      </c>
      <c r="F1165" s="7">
        <v>3067.3378999999995</v>
      </c>
      <c r="G1165" s="48" t="s">
        <v>15356</v>
      </c>
      <c r="H1165" s="34" t="s">
        <v>168</v>
      </c>
      <c r="I1165" s="51" t="s">
        <v>15358</v>
      </c>
    </row>
    <row r="1166" spans="1:9" ht="30" x14ac:dyDescent="0.25">
      <c r="A1166" s="19">
        <v>1161</v>
      </c>
      <c r="B1166" s="34" t="s">
        <v>169</v>
      </c>
      <c r="C1166" s="44" t="s">
        <v>7414</v>
      </c>
      <c r="D1166" s="42">
        <v>1</v>
      </c>
      <c r="E1166" s="3">
        <v>1363.28</v>
      </c>
      <c r="F1166" s="7">
        <v>1649.5688</v>
      </c>
      <c r="G1166" s="48" t="s">
        <v>15356</v>
      </c>
      <c r="H1166" s="34" t="s">
        <v>169</v>
      </c>
      <c r="I1166" s="51" t="s">
        <v>15358</v>
      </c>
    </row>
    <row r="1167" spans="1:9" ht="30" x14ac:dyDescent="0.25">
      <c r="A1167" s="19">
        <v>1162</v>
      </c>
      <c r="B1167" s="34" t="s">
        <v>170</v>
      </c>
      <c r="C1167" s="44" t="s">
        <v>7415</v>
      </c>
      <c r="D1167" s="42">
        <v>1</v>
      </c>
      <c r="E1167" s="3">
        <v>1716.8</v>
      </c>
      <c r="F1167" s="7">
        <v>2077.328</v>
      </c>
      <c r="G1167" s="48" t="s">
        <v>15356</v>
      </c>
      <c r="H1167" s="34" t="s">
        <v>170</v>
      </c>
      <c r="I1167" s="51" t="s">
        <v>15358</v>
      </c>
    </row>
    <row r="1168" spans="1:9" ht="30" x14ac:dyDescent="0.25">
      <c r="A1168" s="19">
        <v>1163</v>
      </c>
      <c r="B1168" s="34" t="s">
        <v>171</v>
      </c>
      <c r="C1168" s="44" t="s">
        <v>7416</v>
      </c>
      <c r="D1168" s="42">
        <v>1</v>
      </c>
      <c r="E1168" s="3">
        <v>2589.35</v>
      </c>
      <c r="F1168" s="7">
        <v>3133.1134999999999</v>
      </c>
      <c r="G1168" s="48" t="s">
        <v>15356</v>
      </c>
      <c r="H1168" s="34" t="s">
        <v>171</v>
      </c>
      <c r="I1168" s="51" t="s">
        <v>15358</v>
      </c>
    </row>
    <row r="1169" spans="1:9" ht="30" x14ac:dyDescent="0.25">
      <c r="A1169" s="19">
        <v>1164</v>
      </c>
      <c r="B1169" s="34" t="s">
        <v>172</v>
      </c>
      <c r="C1169" s="44" t="s">
        <v>7417</v>
      </c>
      <c r="D1169" s="42">
        <v>1</v>
      </c>
      <c r="E1169" s="3">
        <v>1308.8699999999999</v>
      </c>
      <c r="F1169" s="7">
        <v>1583.7326999999998</v>
      </c>
      <c r="G1169" s="48" t="s">
        <v>15356</v>
      </c>
      <c r="H1169" s="34" t="s">
        <v>172</v>
      </c>
      <c r="I1169" s="51" t="s">
        <v>15358</v>
      </c>
    </row>
    <row r="1170" spans="1:9" ht="30" x14ac:dyDescent="0.25">
      <c r="A1170" s="19">
        <v>1165</v>
      </c>
      <c r="B1170" s="34" t="s">
        <v>173</v>
      </c>
      <c r="C1170" s="44" t="s">
        <v>7418</v>
      </c>
      <c r="D1170" s="42">
        <v>1</v>
      </c>
      <c r="E1170" s="3">
        <v>1771.16</v>
      </c>
      <c r="F1170" s="7">
        <v>2143.1035999999999</v>
      </c>
      <c r="G1170" s="48" t="s">
        <v>15356</v>
      </c>
      <c r="H1170" s="34" t="s">
        <v>173</v>
      </c>
      <c r="I1170" s="51" t="s">
        <v>15358</v>
      </c>
    </row>
    <row r="1171" spans="1:9" ht="30" x14ac:dyDescent="0.25">
      <c r="A1171" s="19">
        <v>1166</v>
      </c>
      <c r="B1171" s="34" t="s">
        <v>174</v>
      </c>
      <c r="C1171" s="44" t="s">
        <v>7419</v>
      </c>
      <c r="D1171" s="42">
        <v>1</v>
      </c>
      <c r="E1171" s="3">
        <v>2670.93</v>
      </c>
      <c r="F1171" s="7">
        <v>3231.8252999999995</v>
      </c>
      <c r="G1171" s="48" t="s">
        <v>15356</v>
      </c>
      <c r="H1171" s="34" t="s">
        <v>174</v>
      </c>
      <c r="I1171" s="51" t="s">
        <v>15358</v>
      </c>
    </row>
    <row r="1172" spans="1:9" x14ac:dyDescent="0.25">
      <c r="A1172" s="19">
        <v>1167</v>
      </c>
      <c r="B1172" s="34" t="s">
        <v>175</v>
      </c>
      <c r="C1172" s="44" t="s">
        <v>7420</v>
      </c>
      <c r="D1172" s="42">
        <v>1</v>
      </c>
      <c r="E1172" s="3">
        <v>282.51</v>
      </c>
      <c r="F1172" s="7">
        <v>341.83709999999996</v>
      </c>
      <c r="G1172" s="48" t="s">
        <v>15356</v>
      </c>
      <c r="H1172" s="34" t="s">
        <v>175</v>
      </c>
      <c r="I1172" s="51" t="s">
        <v>15358</v>
      </c>
    </row>
    <row r="1173" spans="1:9" x14ac:dyDescent="0.25">
      <c r="A1173" s="19">
        <v>1168</v>
      </c>
      <c r="B1173" s="34" t="s">
        <v>176</v>
      </c>
      <c r="C1173" s="44" t="s">
        <v>7421</v>
      </c>
      <c r="D1173" s="42">
        <v>1</v>
      </c>
      <c r="E1173" s="3">
        <v>288.81</v>
      </c>
      <c r="F1173" s="7">
        <v>349.46010000000001</v>
      </c>
      <c r="G1173" s="48" t="s">
        <v>15356</v>
      </c>
      <c r="H1173" s="34" t="s">
        <v>176</v>
      </c>
      <c r="I1173" s="51" t="s">
        <v>15358</v>
      </c>
    </row>
    <row r="1174" spans="1:9" x14ac:dyDescent="0.25">
      <c r="A1174" s="19">
        <v>1169</v>
      </c>
      <c r="B1174" s="34" t="s">
        <v>177</v>
      </c>
      <c r="C1174" s="44" t="s">
        <v>7422</v>
      </c>
      <c r="D1174" s="42">
        <v>1</v>
      </c>
      <c r="E1174" s="3">
        <v>279.32</v>
      </c>
      <c r="F1174" s="7">
        <v>337.97719999999998</v>
      </c>
      <c r="G1174" s="48" t="s">
        <v>15356</v>
      </c>
      <c r="H1174" s="34" t="s">
        <v>177</v>
      </c>
      <c r="I1174" s="51" t="s">
        <v>15358</v>
      </c>
    </row>
    <row r="1175" spans="1:9" x14ac:dyDescent="0.25">
      <c r="A1175" s="19">
        <v>1170</v>
      </c>
      <c r="B1175" s="34" t="s">
        <v>178</v>
      </c>
      <c r="C1175" s="44" t="s">
        <v>7423</v>
      </c>
      <c r="D1175" s="42">
        <v>1</v>
      </c>
      <c r="E1175" s="3">
        <v>313.47000000000003</v>
      </c>
      <c r="F1175" s="7">
        <v>379.2987</v>
      </c>
      <c r="G1175" s="48" t="s">
        <v>15356</v>
      </c>
      <c r="H1175" s="34" t="s">
        <v>178</v>
      </c>
      <c r="I1175" s="51" t="s">
        <v>15358</v>
      </c>
    </row>
    <row r="1176" spans="1:9" x14ac:dyDescent="0.25">
      <c r="A1176" s="19">
        <v>1171</v>
      </c>
      <c r="B1176" s="34" t="s">
        <v>179</v>
      </c>
      <c r="C1176" s="44" t="s">
        <v>7424</v>
      </c>
      <c r="D1176" s="42">
        <v>1</v>
      </c>
      <c r="E1176" s="3">
        <v>330.08</v>
      </c>
      <c r="F1176" s="7">
        <v>399.39679999999998</v>
      </c>
      <c r="G1176" s="48" t="s">
        <v>15356</v>
      </c>
      <c r="H1176" s="34" t="s">
        <v>179</v>
      </c>
      <c r="I1176" s="51" t="s">
        <v>15358</v>
      </c>
    </row>
    <row r="1177" spans="1:9" x14ac:dyDescent="0.25">
      <c r="A1177" s="19">
        <v>1172</v>
      </c>
      <c r="B1177" s="34" t="s">
        <v>180</v>
      </c>
      <c r="C1177" s="44" t="s">
        <v>7425</v>
      </c>
      <c r="D1177" s="42">
        <v>1</v>
      </c>
      <c r="E1177" s="3">
        <v>526.86</v>
      </c>
      <c r="F1177" s="7">
        <v>637.50059999999996</v>
      </c>
      <c r="G1177" s="48" t="s">
        <v>15356</v>
      </c>
      <c r="H1177" s="34" t="s">
        <v>180</v>
      </c>
      <c r="I1177" s="51" t="s">
        <v>15358</v>
      </c>
    </row>
    <row r="1178" spans="1:9" x14ac:dyDescent="0.25">
      <c r="A1178" s="19">
        <v>1173</v>
      </c>
      <c r="B1178" s="34" t="s">
        <v>181</v>
      </c>
      <c r="C1178" s="44" t="s">
        <v>7426</v>
      </c>
      <c r="D1178" s="42">
        <v>1</v>
      </c>
      <c r="E1178" s="3">
        <v>195.48</v>
      </c>
      <c r="F1178" s="7">
        <v>236.53079999999997</v>
      </c>
      <c r="G1178" s="48" t="s">
        <v>15356</v>
      </c>
      <c r="H1178" s="34" t="s">
        <v>181</v>
      </c>
      <c r="I1178" s="51" t="s">
        <v>15358</v>
      </c>
    </row>
    <row r="1179" spans="1:9" x14ac:dyDescent="0.25">
      <c r="A1179" s="19">
        <v>1174</v>
      </c>
      <c r="B1179" s="34" t="s">
        <v>182</v>
      </c>
      <c r="C1179" s="44" t="s">
        <v>7427</v>
      </c>
      <c r="D1179" s="42">
        <v>1</v>
      </c>
      <c r="E1179" s="3">
        <v>209.48</v>
      </c>
      <c r="F1179" s="7">
        <v>253.47079999999997</v>
      </c>
      <c r="G1179" s="48" t="s">
        <v>15356</v>
      </c>
      <c r="H1179" s="34" t="s">
        <v>182</v>
      </c>
      <c r="I1179" s="51" t="s">
        <v>15358</v>
      </c>
    </row>
    <row r="1180" spans="1:9" x14ac:dyDescent="0.25">
      <c r="A1180" s="19">
        <v>1175</v>
      </c>
      <c r="B1180" s="34" t="s">
        <v>183</v>
      </c>
      <c r="C1180" s="44" t="s">
        <v>7428</v>
      </c>
      <c r="D1180" s="42">
        <v>1</v>
      </c>
      <c r="E1180" s="3">
        <v>209.48</v>
      </c>
      <c r="F1180" s="7">
        <v>253.47079999999997</v>
      </c>
      <c r="G1180" s="48" t="s">
        <v>15356</v>
      </c>
      <c r="H1180" s="34" t="s">
        <v>183</v>
      </c>
      <c r="I1180" s="51" t="s">
        <v>15358</v>
      </c>
    </row>
    <row r="1181" spans="1:9" ht="30" x14ac:dyDescent="0.25">
      <c r="A1181" s="19">
        <v>1176</v>
      </c>
      <c r="B1181" s="34" t="s">
        <v>184</v>
      </c>
      <c r="C1181" s="44" t="s">
        <v>7429</v>
      </c>
      <c r="D1181" s="42">
        <v>1</v>
      </c>
      <c r="E1181" s="3">
        <v>495.09</v>
      </c>
      <c r="F1181" s="7">
        <v>599.05889999999999</v>
      </c>
      <c r="G1181" s="48" t="s">
        <v>15356</v>
      </c>
      <c r="H1181" s="34" t="s">
        <v>184</v>
      </c>
      <c r="I1181" s="51" t="s">
        <v>15358</v>
      </c>
    </row>
    <row r="1182" spans="1:9" ht="30" x14ac:dyDescent="0.25">
      <c r="A1182" s="19">
        <v>1177</v>
      </c>
      <c r="B1182" s="34" t="s">
        <v>185</v>
      </c>
      <c r="C1182" s="44" t="s">
        <v>7430</v>
      </c>
      <c r="D1182" s="42">
        <v>1</v>
      </c>
      <c r="E1182" s="3">
        <v>495.09</v>
      </c>
      <c r="F1182" s="7">
        <v>599.05889999999999</v>
      </c>
      <c r="G1182" s="48" t="s">
        <v>15356</v>
      </c>
      <c r="H1182" s="34" t="s">
        <v>185</v>
      </c>
      <c r="I1182" s="51" t="s">
        <v>15358</v>
      </c>
    </row>
    <row r="1183" spans="1:9" ht="30" x14ac:dyDescent="0.25">
      <c r="A1183" s="19">
        <v>1178</v>
      </c>
      <c r="B1183" s="34" t="s">
        <v>186</v>
      </c>
      <c r="C1183" s="44" t="s">
        <v>7431</v>
      </c>
      <c r="D1183" s="42">
        <v>1</v>
      </c>
      <c r="E1183" s="3">
        <v>520.52</v>
      </c>
      <c r="F1183" s="7">
        <v>629.82920000000001</v>
      </c>
      <c r="G1183" s="48" t="s">
        <v>15356</v>
      </c>
      <c r="H1183" s="34" t="s">
        <v>186</v>
      </c>
      <c r="I1183" s="51" t="s">
        <v>15358</v>
      </c>
    </row>
    <row r="1184" spans="1:9" ht="30" x14ac:dyDescent="0.25">
      <c r="A1184" s="19">
        <v>1179</v>
      </c>
      <c r="B1184" s="34" t="s">
        <v>187</v>
      </c>
      <c r="C1184" s="44" t="s">
        <v>7432</v>
      </c>
      <c r="D1184" s="42">
        <v>1</v>
      </c>
      <c r="E1184" s="3">
        <v>520.52</v>
      </c>
      <c r="F1184" s="7">
        <v>629.82920000000001</v>
      </c>
      <c r="G1184" s="48" t="s">
        <v>15356</v>
      </c>
      <c r="H1184" s="34" t="s">
        <v>187</v>
      </c>
      <c r="I1184" s="51" t="s">
        <v>15358</v>
      </c>
    </row>
    <row r="1185" spans="1:9" ht="30" x14ac:dyDescent="0.25">
      <c r="A1185" s="19">
        <v>1180</v>
      </c>
      <c r="B1185" s="34" t="s">
        <v>188</v>
      </c>
      <c r="C1185" s="44" t="s">
        <v>7433</v>
      </c>
      <c r="D1185" s="42">
        <v>1</v>
      </c>
      <c r="E1185" s="3">
        <v>504.63</v>
      </c>
      <c r="F1185" s="7">
        <v>610.60230000000001</v>
      </c>
      <c r="G1185" s="48" t="s">
        <v>15356</v>
      </c>
      <c r="H1185" s="34" t="s">
        <v>188</v>
      </c>
      <c r="I1185" s="51" t="s">
        <v>15358</v>
      </c>
    </row>
    <row r="1186" spans="1:9" x14ac:dyDescent="0.25">
      <c r="A1186" s="19">
        <v>1181</v>
      </c>
      <c r="B1186" s="34" t="s">
        <v>189</v>
      </c>
      <c r="C1186" s="44" t="s">
        <v>7434</v>
      </c>
      <c r="D1186" s="42">
        <v>1</v>
      </c>
      <c r="E1186" s="3">
        <v>427.68</v>
      </c>
      <c r="F1186" s="7">
        <v>517.49279999999999</v>
      </c>
      <c r="G1186" s="48" t="s">
        <v>15356</v>
      </c>
      <c r="H1186" s="34" t="s">
        <v>189</v>
      </c>
      <c r="I1186" s="51" t="s">
        <v>15358</v>
      </c>
    </row>
    <row r="1187" spans="1:9" ht="30" x14ac:dyDescent="0.25">
      <c r="A1187" s="19">
        <v>1182</v>
      </c>
      <c r="B1187" s="34" t="s">
        <v>190</v>
      </c>
      <c r="C1187" s="44" t="s">
        <v>7435</v>
      </c>
      <c r="D1187" s="42">
        <v>1</v>
      </c>
      <c r="E1187" s="3">
        <v>504.63</v>
      </c>
      <c r="F1187" s="7">
        <v>610.60230000000001</v>
      </c>
      <c r="G1187" s="48" t="s">
        <v>15356</v>
      </c>
      <c r="H1187" s="34" t="s">
        <v>190</v>
      </c>
      <c r="I1187" s="51" t="s">
        <v>15358</v>
      </c>
    </row>
    <row r="1188" spans="1:9" ht="30" x14ac:dyDescent="0.25">
      <c r="A1188" s="19">
        <v>1183</v>
      </c>
      <c r="B1188" s="34" t="s">
        <v>191</v>
      </c>
      <c r="C1188" s="44" t="s">
        <v>7436</v>
      </c>
      <c r="D1188" s="42">
        <v>1</v>
      </c>
      <c r="E1188" s="3">
        <v>412.61</v>
      </c>
      <c r="F1188" s="7">
        <v>499.25810000000001</v>
      </c>
      <c r="G1188" s="48" t="s">
        <v>15356</v>
      </c>
      <c r="H1188" s="34" t="s">
        <v>191</v>
      </c>
      <c r="I1188" s="51" t="s">
        <v>15358</v>
      </c>
    </row>
    <row r="1189" spans="1:9" ht="30" x14ac:dyDescent="0.25">
      <c r="A1189" s="19">
        <v>1184</v>
      </c>
      <c r="B1189" s="34" t="s">
        <v>192</v>
      </c>
      <c r="C1189" s="44" t="s">
        <v>7437</v>
      </c>
      <c r="D1189" s="42">
        <v>1</v>
      </c>
      <c r="E1189" s="3">
        <v>444.29</v>
      </c>
      <c r="F1189" s="7">
        <v>537.59090000000003</v>
      </c>
      <c r="G1189" s="48" t="s">
        <v>15356</v>
      </c>
      <c r="H1189" s="34" t="s">
        <v>192</v>
      </c>
      <c r="I1189" s="51" t="s">
        <v>15358</v>
      </c>
    </row>
    <row r="1190" spans="1:9" x14ac:dyDescent="0.25">
      <c r="A1190" s="19">
        <v>1185</v>
      </c>
      <c r="B1190" s="34" t="s">
        <v>193</v>
      </c>
      <c r="C1190" s="44" t="s">
        <v>7438</v>
      </c>
      <c r="D1190" s="42">
        <v>1</v>
      </c>
      <c r="E1190" s="3">
        <v>209.48</v>
      </c>
      <c r="F1190" s="7">
        <v>253.47079999999997</v>
      </c>
      <c r="G1190" s="48" t="s">
        <v>15356</v>
      </c>
      <c r="H1190" s="34" t="s">
        <v>193</v>
      </c>
      <c r="I1190" s="51" t="s">
        <v>15358</v>
      </c>
    </row>
    <row r="1191" spans="1:9" ht="30" x14ac:dyDescent="0.25">
      <c r="A1191" s="19">
        <v>1186</v>
      </c>
      <c r="B1191" s="34" t="s">
        <v>194</v>
      </c>
      <c r="C1191" s="44" t="s">
        <v>7439</v>
      </c>
      <c r="D1191" s="42">
        <v>1</v>
      </c>
      <c r="E1191" s="3">
        <v>517.28</v>
      </c>
      <c r="F1191" s="7">
        <v>625.90879999999993</v>
      </c>
      <c r="G1191" s="48" t="s">
        <v>15356</v>
      </c>
      <c r="H1191" s="34" t="s">
        <v>194</v>
      </c>
      <c r="I1191" s="51" t="s">
        <v>15358</v>
      </c>
    </row>
    <row r="1192" spans="1:9" ht="30" x14ac:dyDescent="0.25">
      <c r="A1192" s="19">
        <v>1187</v>
      </c>
      <c r="B1192" s="34" t="s">
        <v>195</v>
      </c>
      <c r="C1192" s="44" t="s">
        <v>7440</v>
      </c>
      <c r="D1192" s="42">
        <v>1</v>
      </c>
      <c r="E1192" s="3">
        <v>517.28</v>
      </c>
      <c r="F1192" s="7">
        <v>625.90879999999993</v>
      </c>
      <c r="G1192" s="48" t="s">
        <v>15356</v>
      </c>
      <c r="H1192" s="34" t="s">
        <v>195</v>
      </c>
      <c r="I1192" s="51" t="s">
        <v>15358</v>
      </c>
    </row>
    <row r="1193" spans="1:9" x14ac:dyDescent="0.25">
      <c r="A1193" s="19">
        <v>1188</v>
      </c>
      <c r="B1193" s="34" t="s">
        <v>196</v>
      </c>
      <c r="C1193" s="44" t="s">
        <v>7441</v>
      </c>
      <c r="D1193" s="42">
        <v>1</v>
      </c>
      <c r="E1193" s="3">
        <v>381.83</v>
      </c>
      <c r="F1193" s="7">
        <v>462.01429999999999</v>
      </c>
      <c r="G1193" s="48" t="s">
        <v>15356</v>
      </c>
      <c r="H1193" s="34" t="s">
        <v>196</v>
      </c>
      <c r="I1193" s="51" t="s">
        <v>15358</v>
      </c>
    </row>
    <row r="1194" spans="1:9" x14ac:dyDescent="0.25">
      <c r="A1194" s="19">
        <v>1189</v>
      </c>
      <c r="B1194" s="34" t="s">
        <v>197</v>
      </c>
      <c r="C1194" s="44" t="s">
        <v>7442</v>
      </c>
      <c r="D1194" s="42">
        <v>1</v>
      </c>
      <c r="E1194" s="3">
        <v>386.82</v>
      </c>
      <c r="F1194" s="7">
        <v>468.05219999999997</v>
      </c>
      <c r="G1194" s="48" t="s">
        <v>15356</v>
      </c>
      <c r="H1194" s="34" t="s">
        <v>197</v>
      </c>
      <c r="I1194" s="51" t="s">
        <v>15358</v>
      </c>
    </row>
    <row r="1195" spans="1:9" x14ac:dyDescent="0.25">
      <c r="A1195" s="19">
        <v>1190</v>
      </c>
      <c r="B1195" s="34" t="s">
        <v>198</v>
      </c>
      <c r="C1195" s="44" t="s">
        <v>7443</v>
      </c>
      <c r="D1195" s="42">
        <v>1</v>
      </c>
      <c r="E1195" s="3">
        <v>396.99</v>
      </c>
      <c r="F1195" s="7">
        <v>480.35789999999997</v>
      </c>
      <c r="G1195" s="48" t="s">
        <v>15356</v>
      </c>
      <c r="H1195" s="34" t="s">
        <v>198</v>
      </c>
      <c r="I1195" s="51" t="s">
        <v>15358</v>
      </c>
    </row>
    <row r="1196" spans="1:9" x14ac:dyDescent="0.25">
      <c r="A1196" s="19">
        <v>1191</v>
      </c>
      <c r="B1196" s="34" t="s">
        <v>199</v>
      </c>
      <c r="C1196" s="44" t="s">
        <v>7444</v>
      </c>
      <c r="D1196" s="42">
        <v>1</v>
      </c>
      <c r="E1196" s="3">
        <v>408.24</v>
      </c>
      <c r="F1196" s="7">
        <v>493.97039999999998</v>
      </c>
      <c r="G1196" s="48" t="s">
        <v>15356</v>
      </c>
      <c r="H1196" s="34" t="s">
        <v>199</v>
      </c>
      <c r="I1196" s="51" t="s">
        <v>15358</v>
      </c>
    </row>
    <row r="1197" spans="1:9" x14ac:dyDescent="0.25">
      <c r="A1197" s="19">
        <v>1192</v>
      </c>
      <c r="B1197" s="34" t="s">
        <v>200</v>
      </c>
      <c r="C1197" s="44" t="s">
        <v>7445</v>
      </c>
      <c r="D1197" s="42">
        <v>1</v>
      </c>
      <c r="E1197" s="3">
        <v>381.83</v>
      </c>
      <c r="F1197" s="7">
        <v>462.01429999999999</v>
      </c>
      <c r="G1197" s="48" t="s">
        <v>15356</v>
      </c>
      <c r="H1197" s="34" t="s">
        <v>200</v>
      </c>
      <c r="I1197" s="51" t="s">
        <v>15358</v>
      </c>
    </row>
    <row r="1198" spans="1:9" x14ac:dyDescent="0.25">
      <c r="A1198" s="19">
        <v>1193</v>
      </c>
      <c r="B1198" s="34" t="s">
        <v>201</v>
      </c>
      <c r="C1198" s="44" t="s">
        <v>7446</v>
      </c>
      <c r="D1198" s="42">
        <v>1</v>
      </c>
      <c r="E1198" s="3">
        <v>386.82</v>
      </c>
      <c r="F1198" s="7">
        <v>468.05219999999997</v>
      </c>
      <c r="G1198" s="48" t="s">
        <v>15356</v>
      </c>
      <c r="H1198" s="34" t="s">
        <v>201</v>
      </c>
      <c r="I1198" s="51" t="s">
        <v>15358</v>
      </c>
    </row>
    <row r="1199" spans="1:9" x14ac:dyDescent="0.25">
      <c r="A1199" s="19">
        <v>1194</v>
      </c>
      <c r="B1199" s="34" t="s">
        <v>202</v>
      </c>
      <c r="C1199" s="44" t="s">
        <v>7447</v>
      </c>
      <c r="D1199" s="42">
        <v>1</v>
      </c>
      <c r="E1199" s="3">
        <v>396.99</v>
      </c>
      <c r="F1199" s="7">
        <v>480.35789999999997</v>
      </c>
      <c r="G1199" s="48" t="s">
        <v>15356</v>
      </c>
      <c r="H1199" s="34" t="s">
        <v>202</v>
      </c>
      <c r="I1199" s="51" t="s">
        <v>15358</v>
      </c>
    </row>
    <row r="1200" spans="1:9" x14ac:dyDescent="0.25">
      <c r="A1200" s="19">
        <v>1195</v>
      </c>
      <c r="B1200" s="34" t="s">
        <v>203</v>
      </c>
      <c r="C1200" s="44" t="s">
        <v>7448</v>
      </c>
      <c r="D1200" s="42">
        <v>1</v>
      </c>
      <c r="E1200" s="3">
        <v>408.24</v>
      </c>
      <c r="F1200" s="7">
        <v>493.97039999999998</v>
      </c>
      <c r="G1200" s="48" t="s">
        <v>15356</v>
      </c>
      <c r="H1200" s="34" t="s">
        <v>203</v>
      </c>
      <c r="I1200" s="51" t="s">
        <v>15358</v>
      </c>
    </row>
    <row r="1201" spans="1:9" x14ac:dyDescent="0.25">
      <c r="A1201" s="19">
        <v>1196</v>
      </c>
      <c r="B1201" s="34" t="s">
        <v>204</v>
      </c>
      <c r="C1201" s="44" t="s">
        <v>7449</v>
      </c>
      <c r="D1201" s="42">
        <v>1</v>
      </c>
      <c r="E1201" s="3">
        <v>381.83</v>
      </c>
      <c r="F1201" s="7">
        <v>462.01429999999999</v>
      </c>
      <c r="G1201" s="48" t="s">
        <v>15356</v>
      </c>
      <c r="H1201" s="34" t="s">
        <v>204</v>
      </c>
      <c r="I1201" s="51" t="s">
        <v>15358</v>
      </c>
    </row>
    <row r="1202" spans="1:9" x14ac:dyDescent="0.25">
      <c r="A1202" s="19">
        <v>1197</v>
      </c>
      <c r="B1202" s="34" t="s">
        <v>205</v>
      </c>
      <c r="C1202" s="44" t="s">
        <v>7450</v>
      </c>
      <c r="D1202" s="42">
        <v>1</v>
      </c>
      <c r="E1202" s="3">
        <v>386.82</v>
      </c>
      <c r="F1202" s="7">
        <v>468.05219999999997</v>
      </c>
      <c r="G1202" s="48" t="s">
        <v>15356</v>
      </c>
      <c r="H1202" s="34" t="s">
        <v>205</v>
      </c>
      <c r="I1202" s="51" t="s">
        <v>15358</v>
      </c>
    </row>
    <row r="1203" spans="1:9" x14ac:dyDescent="0.25">
      <c r="A1203" s="19">
        <v>1198</v>
      </c>
      <c r="B1203" s="34" t="s">
        <v>206</v>
      </c>
      <c r="C1203" s="44" t="s">
        <v>7451</v>
      </c>
      <c r="D1203" s="42">
        <v>1</v>
      </c>
      <c r="E1203" s="3">
        <v>396.99</v>
      </c>
      <c r="F1203" s="7">
        <v>480.35789999999997</v>
      </c>
      <c r="G1203" s="48" t="s">
        <v>15356</v>
      </c>
      <c r="H1203" s="34" t="s">
        <v>206</v>
      </c>
      <c r="I1203" s="51" t="s">
        <v>15358</v>
      </c>
    </row>
    <row r="1204" spans="1:9" x14ac:dyDescent="0.25">
      <c r="A1204" s="19">
        <v>1199</v>
      </c>
      <c r="B1204" s="34" t="s">
        <v>207</v>
      </c>
      <c r="C1204" s="44" t="s">
        <v>7452</v>
      </c>
      <c r="D1204" s="42">
        <v>1</v>
      </c>
      <c r="E1204" s="3">
        <v>408.24</v>
      </c>
      <c r="F1204" s="7">
        <v>493.97039999999998</v>
      </c>
      <c r="G1204" s="48" t="s">
        <v>15356</v>
      </c>
      <c r="H1204" s="34" t="s">
        <v>207</v>
      </c>
      <c r="I1204" s="51" t="s">
        <v>15358</v>
      </c>
    </row>
    <row r="1205" spans="1:9" x14ac:dyDescent="0.25">
      <c r="A1205" s="19">
        <v>1200</v>
      </c>
      <c r="B1205" s="34" t="s">
        <v>208</v>
      </c>
      <c r="C1205" s="44" t="s">
        <v>7453</v>
      </c>
      <c r="D1205" s="42">
        <v>1</v>
      </c>
      <c r="E1205" s="3">
        <v>381.83</v>
      </c>
      <c r="F1205" s="7">
        <v>462.01429999999999</v>
      </c>
      <c r="G1205" s="48" t="s">
        <v>15356</v>
      </c>
      <c r="H1205" s="34" t="s">
        <v>208</v>
      </c>
      <c r="I1205" s="51" t="s">
        <v>15358</v>
      </c>
    </row>
    <row r="1206" spans="1:9" x14ac:dyDescent="0.25">
      <c r="A1206" s="19">
        <v>1201</v>
      </c>
      <c r="B1206" s="34" t="s">
        <v>209</v>
      </c>
      <c r="C1206" s="44" t="s">
        <v>7454</v>
      </c>
      <c r="D1206" s="42">
        <v>1</v>
      </c>
      <c r="E1206" s="3">
        <v>386.82</v>
      </c>
      <c r="F1206" s="7">
        <v>468.05219999999997</v>
      </c>
      <c r="G1206" s="48" t="s">
        <v>15356</v>
      </c>
      <c r="H1206" s="34" t="s">
        <v>209</v>
      </c>
      <c r="I1206" s="51" t="s">
        <v>15358</v>
      </c>
    </row>
    <row r="1207" spans="1:9" x14ac:dyDescent="0.25">
      <c r="A1207" s="19">
        <v>1202</v>
      </c>
      <c r="B1207" s="34" t="s">
        <v>210</v>
      </c>
      <c r="C1207" s="44" t="s">
        <v>7455</v>
      </c>
      <c r="D1207" s="42">
        <v>1</v>
      </c>
      <c r="E1207" s="3">
        <v>396.99</v>
      </c>
      <c r="F1207" s="7">
        <v>480.35789999999997</v>
      </c>
      <c r="G1207" s="48" t="s">
        <v>15356</v>
      </c>
      <c r="H1207" s="34" t="s">
        <v>210</v>
      </c>
      <c r="I1207" s="51" t="s">
        <v>15358</v>
      </c>
    </row>
    <row r="1208" spans="1:9" x14ac:dyDescent="0.25">
      <c r="A1208" s="19">
        <v>1203</v>
      </c>
      <c r="B1208" s="34" t="s">
        <v>211</v>
      </c>
      <c r="C1208" s="44" t="s">
        <v>7456</v>
      </c>
      <c r="D1208" s="42">
        <v>1</v>
      </c>
      <c r="E1208" s="3">
        <v>408.24</v>
      </c>
      <c r="F1208" s="7">
        <v>493.97039999999998</v>
      </c>
      <c r="G1208" s="48" t="s">
        <v>15356</v>
      </c>
      <c r="H1208" s="34" t="s">
        <v>211</v>
      </c>
      <c r="I1208" s="51" t="s">
        <v>15358</v>
      </c>
    </row>
    <row r="1209" spans="1:9" x14ac:dyDescent="0.25">
      <c r="A1209" s="19">
        <v>1204</v>
      </c>
      <c r="B1209" s="34" t="s">
        <v>212</v>
      </c>
      <c r="C1209" s="44" t="s">
        <v>7457</v>
      </c>
      <c r="D1209" s="42">
        <v>1</v>
      </c>
      <c r="E1209" s="3">
        <v>413.33</v>
      </c>
      <c r="F1209" s="7">
        <v>500.12929999999994</v>
      </c>
      <c r="G1209" s="48" t="s">
        <v>15356</v>
      </c>
      <c r="H1209" s="34" t="s">
        <v>212</v>
      </c>
      <c r="I1209" s="51" t="s">
        <v>15358</v>
      </c>
    </row>
    <row r="1210" spans="1:9" x14ac:dyDescent="0.25">
      <c r="A1210" s="19">
        <v>1205</v>
      </c>
      <c r="B1210" s="34" t="s">
        <v>213</v>
      </c>
      <c r="C1210" s="44" t="s">
        <v>7458</v>
      </c>
      <c r="D1210" s="42">
        <v>1</v>
      </c>
      <c r="E1210" s="3">
        <v>420.89</v>
      </c>
      <c r="F1210" s="7">
        <v>509.27689999999996</v>
      </c>
      <c r="G1210" s="48" t="s">
        <v>15356</v>
      </c>
      <c r="H1210" s="34" t="s">
        <v>213</v>
      </c>
      <c r="I1210" s="51" t="s">
        <v>15358</v>
      </c>
    </row>
    <row r="1211" spans="1:9" x14ac:dyDescent="0.25">
      <c r="A1211" s="19">
        <v>1206</v>
      </c>
      <c r="B1211" s="34" t="s">
        <v>214</v>
      </c>
      <c r="C1211" s="44" t="s">
        <v>7459</v>
      </c>
      <c r="D1211" s="42">
        <v>1</v>
      </c>
      <c r="E1211" s="3">
        <v>425.93</v>
      </c>
      <c r="F1211" s="7">
        <v>515.37530000000004</v>
      </c>
      <c r="G1211" s="48" t="s">
        <v>15356</v>
      </c>
      <c r="H1211" s="34" t="s">
        <v>214</v>
      </c>
      <c r="I1211" s="51" t="s">
        <v>15358</v>
      </c>
    </row>
    <row r="1212" spans="1:9" x14ac:dyDescent="0.25">
      <c r="A1212" s="19">
        <v>1207</v>
      </c>
      <c r="B1212" s="34" t="s">
        <v>215</v>
      </c>
      <c r="C1212" s="44" t="s">
        <v>7460</v>
      </c>
      <c r="D1212" s="42">
        <v>1</v>
      </c>
      <c r="E1212" s="3">
        <v>431.01</v>
      </c>
      <c r="F1212" s="7">
        <v>521.52210000000002</v>
      </c>
      <c r="G1212" s="48" t="s">
        <v>15356</v>
      </c>
      <c r="H1212" s="34" t="s">
        <v>215</v>
      </c>
      <c r="I1212" s="51" t="s">
        <v>15358</v>
      </c>
    </row>
    <row r="1213" spans="1:9" x14ac:dyDescent="0.25">
      <c r="A1213" s="19">
        <v>1208</v>
      </c>
      <c r="B1213" s="34" t="s">
        <v>216</v>
      </c>
      <c r="C1213" s="44" t="s">
        <v>7461</v>
      </c>
      <c r="D1213" s="42">
        <v>1</v>
      </c>
      <c r="E1213" s="3">
        <v>461.93</v>
      </c>
      <c r="F1213" s="7">
        <v>558.93529999999998</v>
      </c>
      <c r="G1213" s="48" t="s">
        <v>15356</v>
      </c>
      <c r="H1213" s="34" t="s">
        <v>216</v>
      </c>
      <c r="I1213" s="51" t="s">
        <v>15358</v>
      </c>
    </row>
    <row r="1214" spans="1:9" x14ac:dyDescent="0.25">
      <c r="A1214" s="19">
        <v>1209</v>
      </c>
      <c r="B1214" s="34" t="s">
        <v>217</v>
      </c>
      <c r="C1214" s="44" t="s">
        <v>7462</v>
      </c>
      <c r="D1214" s="42">
        <v>1</v>
      </c>
      <c r="E1214" s="3">
        <v>461.93</v>
      </c>
      <c r="F1214" s="7">
        <v>558.93529999999998</v>
      </c>
      <c r="G1214" s="48" t="s">
        <v>15356</v>
      </c>
      <c r="H1214" s="34" t="s">
        <v>217</v>
      </c>
      <c r="I1214" s="51" t="s">
        <v>15358</v>
      </c>
    </row>
    <row r="1215" spans="1:9" x14ac:dyDescent="0.25">
      <c r="A1215" s="19">
        <v>1210</v>
      </c>
      <c r="B1215" s="34" t="s">
        <v>218</v>
      </c>
      <c r="C1215" s="44" t="s">
        <v>7463</v>
      </c>
      <c r="D1215" s="42">
        <v>1</v>
      </c>
      <c r="E1215" s="3">
        <v>206.28</v>
      </c>
      <c r="F1215" s="7">
        <v>249.59879999999998</v>
      </c>
      <c r="G1215" s="48" t="s">
        <v>15356</v>
      </c>
      <c r="H1215" s="34" t="s">
        <v>218</v>
      </c>
      <c r="I1215" s="51" t="s">
        <v>15358</v>
      </c>
    </row>
    <row r="1216" spans="1:9" x14ac:dyDescent="0.25">
      <c r="A1216" s="19">
        <v>1211</v>
      </c>
      <c r="B1216" s="34" t="s">
        <v>219</v>
      </c>
      <c r="C1216" s="44" t="s">
        <v>7464</v>
      </c>
      <c r="D1216" s="42">
        <v>1</v>
      </c>
      <c r="E1216" s="3">
        <v>427.73</v>
      </c>
      <c r="F1216" s="7">
        <v>517.55330000000004</v>
      </c>
      <c r="G1216" s="48" t="s">
        <v>15356</v>
      </c>
      <c r="H1216" s="34" t="s">
        <v>219</v>
      </c>
      <c r="I1216" s="51" t="s">
        <v>15358</v>
      </c>
    </row>
    <row r="1217" spans="1:9" ht="30" x14ac:dyDescent="0.25">
      <c r="A1217" s="19">
        <v>1212</v>
      </c>
      <c r="B1217" s="34" t="s">
        <v>220</v>
      </c>
      <c r="C1217" s="44" t="s">
        <v>7465</v>
      </c>
      <c r="D1217" s="42">
        <v>1</v>
      </c>
      <c r="E1217" s="3">
        <v>422.42</v>
      </c>
      <c r="F1217" s="7">
        <v>511.12819999999999</v>
      </c>
      <c r="G1217" s="48" t="s">
        <v>15356</v>
      </c>
      <c r="H1217" s="34" t="s">
        <v>220</v>
      </c>
      <c r="I1217" s="51" t="s">
        <v>15358</v>
      </c>
    </row>
    <row r="1218" spans="1:9" ht="30" x14ac:dyDescent="0.25">
      <c r="A1218" s="19">
        <v>1213</v>
      </c>
      <c r="B1218" s="34" t="s">
        <v>221</v>
      </c>
      <c r="C1218" s="44" t="s">
        <v>7466</v>
      </c>
      <c r="D1218" s="42">
        <v>1</v>
      </c>
      <c r="E1218" s="3">
        <v>476.55</v>
      </c>
      <c r="F1218" s="7">
        <v>576.62549999999999</v>
      </c>
      <c r="G1218" s="48" t="s">
        <v>15356</v>
      </c>
      <c r="H1218" s="34" t="s">
        <v>221</v>
      </c>
      <c r="I1218" s="51" t="s">
        <v>15358</v>
      </c>
    </row>
    <row r="1219" spans="1:9" ht="30" x14ac:dyDescent="0.25">
      <c r="A1219" s="19">
        <v>1214</v>
      </c>
      <c r="B1219" s="34" t="s">
        <v>222</v>
      </c>
      <c r="C1219" s="44" t="s">
        <v>7467</v>
      </c>
      <c r="D1219" s="42">
        <v>1</v>
      </c>
      <c r="E1219" s="3">
        <v>275.36</v>
      </c>
      <c r="F1219" s="7">
        <v>333.18560000000002</v>
      </c>
      <c r="G1219" s="48" t="s">
        <v>15356</v>
      </c>
      <c r="H1219" s="34" t="s">
        <v>222</v>
      </c>
      <c r="I1219" s="51" t="s">
        <v>15358</v>
      </c>
    </row>
    <row r="1220" spans="1:9" x14ac:dyDescent="0.25">
      <c r="A1220" s="19">
        <v>1215</v>
      </c>
      <c r="B1220" s="34" t="s">
        <v>223</v>
      </c>
      <c r="C1220" s="44" t="s">
        <v>7468</v>
      </c>
      <c r="D1220" s="42">
        <v>1</v>
      </c>
      <c r="E1220" s="3">
        <v>1295.67</v>
      </c>
      <c r="F1220" s="7">
        <v>1567.7607</v>
      </c>
      <c r="G1220" s="48" t="s">
        <v>15356</v>
      </c>
      <c r="H1220" s="34" t="s">
        <v>223</v>
      </c>
      <c r="I1220" s="51" t="s">
        <v>15358</v>
      </c>
    </row>
    <row r="1221" spans="1:9" x14ac:dyDescent="0.25">
      <c r="A1221" s="19">
        <v>1216</v>
      </c>
      <c r="B1221" s="34" t="s">
        <v>224</v>
      </c>
      <c r="C1221" s="44" t="s">
        <v>7469</v>
      </c>
      <c r="D1221" s="42">
        <v>1</v>
      </c>
      <c r="E1221" s="3">
        <v>1371.63</v>
      </c>
      <c r="F1221" s="7">
        <v>1659.6723000000002</v>
      </c>
      <c r="G1221" s="48" t="s">
        <v>15356</v>
      </c>
      <c r="H1221" s="34" t="s">
        <v>224</v>
      </c>
      <c r="I1221" s="51" t="s">
        <v>15358</v>
      </c>
    </row>
    <row r="1222" spans="1:9" x14ac:dyDescent="0.25">
      <c r="A1222" s="19">
        <v>1217</v>
      </c>
      <c r="B1222" s="34" t="s">
        <v>225</v>
      </c>
      <c r="C1222" s="44" t="s">
        <v>7470</v>
      </c>
      <c r="D1222" s="42">
        <v>1</v>
      </c>
      <c r="E1222" s="3">
        <v>1002.96</v>
      </c>
      <c r="F1222" s="7">
        <v>1213.5816</v>
      </c>
      <c r="G1222" s="48" t="s">
        <v>15356</v>
      </c>
      <c r="H1222" s="34" t="s">
        <v>225</v>
      </c>
      <c r="I1222" s="51" t="s">
        <v>15358</v>
      </c>
    </row>
    <row r="1223" spans="1:9" x14ac:dyDescent="0.25">
      <c r="A1223" s="19">
        <v>1218</v>
      </c>
      <c r="B1223" s="34" t="s">
        <v>226</v>
      </c>
      <c r="C1223" s="44" t="s">
        <v>7471</v>
      </c>
      <c r="D1223" s="42">
        <v>6</v>
      </c>
      <c r="E1223" s="3">
        <v>30.14</v>
      </c>
      <c r="F1223" s="7">
        <v>36.4694</v>
      </c>
      <c r="G1223" s="48" t="s">
        <v>15356</v>
      </c>
      <c r="H1223" s="34" t="s">
        <v>226</v>
      </c>
      <c r="I1223" s="51" t="s">
        <v>15358</v>
      </c>
    </row>
    <row r="1224" spans="1:9" x14ac:dyDescent="0.25">
      <c r="A1224" s="19">
        <v>1219</v>
      </c>
      <c r="B1224" s="34" t="s">
        <v>227</v>
      </c>
      <c r="C1224" s="44" t="s">
        <v>7472</v>
      </c>
      <c r="D1224" s="42">
        <v>4</v>
      </c>
      <c r="E1224" s="3">
        <v>39.21</v>
      </c>
      <c r="F1224" s="7">
        <v>47.444099999999999</v>
      </c>
      <c r="G1224" s="48" t="s">
        <v>15356</v>
      </c>
      <c r="H1224" s="34" t="s">
        <v>227</v>
      </c>
      <c r="I1224" s="51" t="s">
        <v>15358</v>
      </c>
    </row>
    <row r="1225" spans="1:9" x14ac:dyDescent="0.25">
      <c r="A1225" s="19">
        <v>1220</v>
      </c>
      <c r="B1225" s="34" t="s">
        <v>228</v>
      </c>
      <c r="C1225" s="44" t="s">
        <v>7473</v>
      </c>
      <c r="D1225" s="42">
        <v>6</v>
      </c>
      <c r="E1225" s="3">
        <v>37.1</v>
      </c>
      <c r="F1225" s="7">
        <v>44.890999999999998</v>
      </c>
      <c r="G1225" s="48" t="s">
        <v>15356</v>
      </c>
      <c r="H1225" s="34" t="s">
        <v>228</v>
      </c>
      <c r="I1225" s="51" t="s">
        <v>15358</v>
      </c>
    </row>
    <row r="1226" spans="1:9" x14ac:dyDescent="0.25">
      <c r="A1226" s="19">
        <v>1221</v>
      </c>
      <c r="B1226" s="34" t="s">
        <v>229</v>
      </c>
      <c r="C1226" s="44" t="s">
        <v>7474</v>
      </c>
      <c r="D1226" s="42">
        <v>6</v>
      </c>
      <c r="E1226" s="3">
        <v>25.68</v>
      </c>
      <c r="F1226" s="7">
        <v>31.072799999999997</v>
      </c>
      <c r="G1226" s="48" t="s">
        <v>15356</v>
      </c>
      <c r="H1226" s="34" t="s">
        <v>229</v>
      </c>
      <c r="I1226" s="51" t="s">
        <v>15358</v>
      </c>
    </row>
    <row r="1227" spans="1:9" x14ac:dyDescent="0.25">
      <c r="A1227" s="19">
        <v>1222</v>
      </c>
      <c r="B1227" s="34" t="s">
        <v>230</v>
      </c>
      <c r="C1227" s="44" t="s">
        <v>7475</v>
      </c>
      <c r="D1227" s="42">
        <v>6</v>
      </c>
      <c r="E1227" s="3">
        <v>42.98</v>
      </c>
      <c r="F1227" s="7">
        <v>52.005799999999994</v>
      </c>
      <c r="G1227" s="48" t="s">
        <v>15356</v>
      </c>
      <c r="H1227" s="34" t="s">
        <v>230</v>
      </c>
      <c r="I1227" s="51" t="s">
        <v>15358</v>
      </c>
    </row>
    <row r="1228" spans="1:9" x14ac:dyDescent="0.25">
      <c r="A1228" s="19">
        <v>1223</v>
      </c>
      <c r="B1228" s="34" t="s">
        <v>231</v>
      </c>
      <c r="C1228" s="44" t="s">
        <v>7476</v>
      </c>
      <c r="D1228" s="42">
        <v>6</v>
      </c>
      <c r="E1228" s="3">
        <v>34.31</v>
      </c>
      <c r="F1228" s="7">
        <v>41.515100000000004</v>
      </c>
      <c r="G1228" s="48" t="s">
        <v>15356</v>
      </c>
      <c r="H1228" s="34" t="s">
        <v>231</v>
      </c>
      <c r="I1228" s="51" t="s">
        <v>15358</v>
      </c>
    </row>
    <row r="1229" spans="1:9" x14ac:dyDescent="0.25">
      <c r="A1229" s="19">
        <v>1224</v>
      </c>
      <c r="B1229" s="34" t="s">
        <v>232</v>
      </c>
      <c r="C1229" s="44" t="s">
        <v>7477</v>
      </c>
      <c r="D1229" s="42">
        <v>4</v>
      </c>
      <c r="E1229" s="3">
        <v>66.23</v>
      </c>
      <c r="F1229" s="7">
        <v>80.138300000000001</v>
      </c>
      <c r="G1229" s="48" t="s">
        <v>15356</v>
      </c>
      <c r="H1229" s="34" t="s">
        <v>232</v>
      </c>
      <c r="I1229" s="51" t="s">
        <v>15358</v>
      </c>
    </row>
    <row r="1230" spans="1:9" x14ac:dyDescent="0.25">
      <c r="A1230" s="19">
        <v>1225</v>
      </c>
      <c r="B1230" s="34" t="s">
        <v>232</v>
      </c>
      <c r="C1230" s="44" t="s">
        <v>7477</v>
      </c>
      <c r="D1230" s="42">
        <v>4</v>
      </c>
      <c r="E1230" s="3">
        <v>66.23</v>
      </c>
      <c r="F1230" s="7">
        <v>80.138300000000001</v>
      </c>
      <c r="G1230" s="48" t="s">
        <v>15356</v>
      </c>
      <c r="H1230" s="34" t="s">
        <v>232</v>
      </c>
      <c r="I1230" s="51" t="s">
        <v>15358</v>
      </c>
    </row>
    <row r="1231" spans="1:9" x14ac:dyDescent="0.25">
      <c r="A1231" s="19">
        <v>1226</v>
      </c>
      <c r="B1231" s="34" t="s">
        <v>233</v>
      </c>
      <c r="C1231" s="44" t="s">
        <v>7478</v>
      </c>
      <c r="D1231" s="42">
        <v>6</v>
      </c>
      <c r="E1231" s="3">
        <v>59.18</v>
      </c>
      <c r="F1231" s="7">
        <v>71.607799999999997</v>
      </c>
      <c r="G1231" s="48" t="s">
        <v>15356</v>
      </c>
      <c r="H1231" s="34" t="s">
        <v>233</v>
      </c>
      <c r="I1231" s="51" t="s">
        <v>15358</v>
      </c>
    </row>
    <row r="1232" spans="1:9" x14ac:dyDescent="0.25">
      <c r="A1232" s="19">
        <v>1227</v>
      </c>
      <c r="B1232" s="34" t="s">
        <v>234</v>
      </c>
      <c r="C1232" s="44" t="s">
        <v>7479</v>
      </c>
      <c r="D1232" s="42">
        <v>6</v>
      </c>
      <c r="E1232" s="3">
        <v>30.59</v>
      </c>
      <c r="F1232" s="7">
        <v>37.0139</v>
      </c>
      <c r="G1232" s="48" t="s">
        <v>15356</v>
      </c>
      <c r="H1232" s="34" t="s">
        <v>234</v>
      </c>
      <c r="I1232" s="51" t="s">
        <v>15358</v>
      </c>
    </row>
    <row r="1233" spans="1:9" x14ac:dyDescent="0.25">
      <c r="A1233" s="19">
        <v>1228</v>
      </c>
      <c r="B1233" s="34" t="s">
        <v>235</v>
      </c>
      <c r="C1233" s="44" t="s">
        <v>7480</v>
      </c>
      <c r="D1233" s="42">
        <v>6</v>
      </c>
      <c r="E1233" s="3">
        <v>78.5</v>
      </c>
      <c r="F1233" s="7">
        <v>94.984999999999999</v>
      </c>
      <c r="G1233" s="48" t="s">
        <v>15356</v>
      </c>
      <c r="H1233" s="34" t="s">
        <v>235</v>
      </c>
      <c r="I1233" s="51" t="s">
        <v>15358</v>
      </c>
    </row>
    <row r="1234" spans="1:9" ht="30" x14ac:dyDescent="0.25">
      <c r="A1234" s="19">
        <v>1229</v>
      </c>
      <c r="B1234" s="34" t="s">
        <v>236</v>
      </c>
      <c r="C1234" s="44" t="s">
        <v>7481</v>
      </c>
      <c r="D1234" s="42">
        <v>1</v>
      </c>
      <c r="E1234" s="3">
        <v>13.83</v>
      </c>
      <c r="F1234" s="7">
        <v>16.734300000000001</v>
      </c>
      <c r="G1234" s="48" t="s">
        <v>15356</v>
      </c>
      <c r="H1234" s="34" t="s">
        <v>236</v>
      </c>
      <c r="I1234" s="51" t="s">
        <v>15358</v>
      </c>
    </row>
    <row r="1235" spans="1:9" ht="30" x14ac:dyDescent="0.25">
      <c r="A1235" s="19">
        <v>1230</v>
      </c>
      <c r="B1235" s="34" t="s">
        <v>237</v>
      </c>
      <c r="C1235" s="44" t="s">
        <v>7482</v>
      </c>
      <c r="D1235" s="42">
        <v>1</v>
      </c>
      <c r="E1235" s="3">
        <v>21.08</v>
      </c>
      <c r="F1235" s="7">
        <v>25.506799999999998</v>
      </c>
      <c r="G1235" s="48" t="s">
        <v>15356</v>
      </c>
      <c r="H1235" s="34" t="s">
        <v>237</v>
      </c>
      <c r="I1235" s="51" t="s">
        <v>15358</v>
      </c>
    </row>
    <row r="1236" spans="1:9" ht="30" x14ac:dyDescent="0.25">
      <c r="A1236" s="19">
        <v>1231</v>
      </c>
      <c r="B1236" s="34" t="s">
        <v>238</v>
      </c>
      <c r="C1236" s="44" t="s">
        <v>7483</v>
      </c>
      <c r="D1236" s="42">
        <v>1</v>
      </c>
      <c r="E1236" s="3">
        <v>42.89</v>
      </c>
      <c r="F1236" s="7">
        <v>51.896900000000002</v>
      </c>
      <c r="G1236" s="48" t="s">
        <v>15356</v>
      </c>
      <c r="H1236" s="34" t="s">
        <v>238</v>
      </c>
      <c r="I1236" s="51" t="s">
        <v>15358</v>
      </c>
    </row>
    <row r="1237" spans="1:9" ht="30" x14ac:dyDescent="0.25">
      <c r="A1237" s="19">
        <v>1232</v>
      </c>
      <c r="B1237" s="34" t="s">
        <v>239</v>
      </c>
      <c r="C1237" s="44" t="s">
        <v>7484</v>
      </c>
      <c r="D1237" s="42">
        <v>1</v>
      </c>
      <c r="E1237" s="3">
        <v>16.149999999999999</v>
      </c>
      <c r="F1237" s="7">
        <v>19.541499999999999</v>
      </c>
      <c r="G1237" s="48" t="s">
        <v>15356</v>
      </c>
      <c r="H1237" s="34" t="s">
        <v>239</v>
      </c>
      <c r="I1237" s="51" t="s">
        <v>15358</v>
      </c>
    </row>
    <row r="1238" spans="1:9" ht="30" x14ac:dyDescent="0.25">
      <c r="A1238" s="19">
        <v>1233</v>
      </c>
      <c r="B1238" s="34" t="s">
        <v>240</v>
      </c>
      <c r="C1238" s="44" t="s">
        <v>7485</v>
      </c>
      <c r="D1238" s="42">
        <v>1</v>
      </c>
      <c r="E1238" s="3">
        <v>25.8</v>
      </c>
      <c r="F1238" s="7">
        <v>31.218</v>
      </c>
      <c r="G1238" s="48" t="s">
        <v>15356</v>
      </c>
      <c r="H1238" s="34" t="s">
        <v>240</v>
      </c>
      <c r="I1238" s="51" t="s">
        <v>15358</v>
      </c>
    </row>
    <row r="1239" spans="1:9" ht="30" x14ac:dyDescent="0.25">
      <c r="A1239" s="19">
        <v>1234</v>
      </c>
      <c r="B1239" s="34" t="s">
        <v>241</v>
      </c>
      <c r="C1239" s="44" t="s">
        <v>7486</v>
      </c>
      <c r="D1239" s="42">
        <v>1</v>
      </c>
      <c r="E1239" s="3">
        <v>19.57</v>
      </c>
      <c r="F1239" s="7">
        <v>23.6797</v>
      </c>
      <c r="G1239" s="48" t="s">
        <v>15356</v>
      </c>
      <c r="H1239" s="34" t="s">
        <v>241</v>
      </c>
      <c r="I1239" s="51" t="s">
        <v>15358</v>
      </c>
    </row>
    <row r="1240" spans="1:9" ht="30" x14ac:dyDescent="0.25">
      <c r="A1240" s="19">
        <v>1235</v>
      </c>
      <c r="B1240" s="34" t="s">
        <v>242</v>
      </c>
      <c r="C1240" s="44" t="s">
        <v>7487</v>
      </c>
      <c r="D1240" s="42">
        <v>1</v>
      </c>
      <c r="E1240" s="3">
        <v>30.87</v>
      </c>
      <c r="F1240" s="7">
        <v>37.352699999999999</v>
      </c>
      <c r="G1240" s="48" t="s">
        <v>15356</v>
      </c>
      <c r="H1240" s="34" t="s">
        <v>242</v>
      </c>
      <c r="I1240" s="51" t="s">
        <v>15358</v>
      </c>
    </row>
    <row r="1241" spans="1:9" ht="30" x14ac:dyDescent="0.25">
      <c r="A1241" s="19">
        <v>1236</v>
      </c>
      <c r="B1241" s="34" t="s">
        <v>243</v>
      </c>
      <c r="C1241" s="44" t="s">
        <v>7488</v>
      </c>
      <c r="D1241" s="42">
        <v>1</v>
      </c>
      <c r="E1241" s="3">
        <v>11.75</v>
      </c>
      <c r="F1241" s="7">
        <v>14.217499999999999</v>
      </c>
      <c r="G1241" s="48" t="s">
        <v>15356</v>
      </c>
      <c r="H1241" s="34" t="s">
        <v>243</v>
      </c>
      <c r="I1241" s="51" t="s">
        <v>15358</v>
      </c>
    </row>
    <row r="1242" spans="1:9" ht="30" x14ac:dyDescent="0.25">
      <c r="A1242" s="19">
        <v>1237</v>
      </c>
      <c r="B1242" s="34" t="s">
        <v>244</v>
      </c>
      <c r="C1242" s="44" t="s">
        <v>7489</v>
      </c>
      <c r="D1242" s="42">
        <v>1</v>
      </c>
      <c r="E1242" s="3">
        <v>18.260000000000002</v>
      </c>
      <c r="F1242" s="7">
        <v>22.0946</v>
      </c>
      <c r="G1242" s="48" t="s">
        <v>15356</v>
      </c>
      <c r="H1242" s="34" t="s">
        <v>244</v>
      </c>
      <c r="I1242" s="51" t="s">
        <v>15358</v>
      </c>
    </row>
    <row r="1243" spans="1:9" ht="30" x14ac:dyDescent="0.25">
      <c r="A1243" s="19">
        <v>1238</v>
      </c>
      <c r="B1243" s="34" t="s">
        <v>245</v>
      </c>
      <c r="C1243" s="44" t="s">
        <v>7490</v>
      </c>
      <c r="D1243" s="42">
        <v>1</v>
      </c>
      <c r="E1243" s="3">
        <v>37.69</v>
      </c>
      <c r="F1243" s="7">
        <v>45.604899999999994</v>
      </c>
      <c r="G1243" s="48" t="s">
        <v>15356</v>
      </c>
      <c r="H1243" s="34" t="s">
        <v>245</v>
      </c>
      <c r="I1243" s="51" t="s">
        <v>15358</v>
      </c>
    </row>
    <row r="1244" spans="1:9" ht="30" x14ac:dyDescent="0.25">
      <c r="A1244" s="19">
        <v>1239</v>
      </c>
      <c r="B1244" s="34" t="s">
        <v>246</v>
      </c>
      <c r="C1244" s="44" t="s">
        <v>7491</v>
      </c>
      <c r="D1244" s="42">
        <v>1</v>
      </c>
      <c r="E1244" s="3">
        <v>22.24</v>
      </c>
      <c r="F1244" s="7">
        <v>26.910399999999996</v>
      </c>
      <c r="G1244" s="48" t="s">
        <v>15356</v>
      </c>
      <c r="H1244" s="34" t="s">
        <v>246</v>
      </c>
      <c r="I1244" s="51" t="s">
        <v>15358</v>
      </c>
    </row>
    <row r="1245" spans="1:9" ht="30" x14ac:dyDescent="0.25">
      <c r="A1245" s="19">
        <v>1240</v>
      </c>
      <c r="B1245" s="34" t="s">
        <v>247</v>
      </c>
      <c r="C1245" s="44" t="s">
        <v>7492</v>
      </c>
      <c r="D1245" s="42">
        <v>1</v>
      </c>
      <c r="E1245" s="3">
        <v>16.86</v>
      </c>
      <c r="F1245" s="7">
        <v>20.400599999999997</v>
      </c>
      <c r="G1245" s="48" t="s">
        <v>15356</v>
      </c>
      <c r="H1245" s="34" t="s">
        <v>247</v>
      </c>
      <c r="I1245" s="51" t="s">
        <v>15358</v>
      </c>
    </row>
    <row r="1246" spans="1:9" ht="30" x14ac:dyDescent="0.25">
      <c r="A1246" s="19">
        <v>1241</v>
      </c>
      <c r="B1246" s="34" t="s">
        <v>248</v>
      </c>
      <c r="C1246" s="44" t="s">
        <v>7493</v>
      </c>
      <c r="D1246" s="42">
        <v>1</v>
      </c>
      <c r="E1246" s="3">
        <v>26.69</v>
      </c>
      <c r="F1246" s="7">
        <v>32.294899999999998</v>
      </c>
      <c r="G1246" s="48" t="s">
        <v>15356</v>
      </c>
      <c r="H1246" s="34" t="s">
        <v>248</v>
      </c>
      <c r="I1246" s="51" t="s">
        <v>15358</v>
      </c>
    </row>
    <row r="1247" spans="1:9" ht="30" x14ac:dyDescent="0.25">
      <c r="A1247" s="19">
        <v>1242</v>
      </c>
      <c r="B1247" s="34" t="s">
        <v>249</v>
      </c>
      <c r="C1247" s="44" t="s">
        <v>7494</v>
      </c>
      <c r="D1247" s="42">
        <v>1</v>
      </c>
      <c r="E1247" s="3">
        <v>108.18</v>
      </c>
      <c r="F1247" s="7">
        <v>130.89780000000002</v>
      </c>
      <c r="G1247" s="48" t="s">
        <v>15356</v>
      </c>
      <c r="H1247" s="34" t="s">
        <v>249</v>
      </c>
      <c r="I1247" s="51" t="s">
        <v>15358</v>
      </c>
    </row>
    <row r="1248" spans="1:9" ht="30" x14ac:dyDescent="0.25">
      <c r="A1248" s="19">
        <v>1243</v>
      </c>
      <c r="B1248" s="34" t="s">
        <v>250</v>
      </c>
      <c r="C1248" s="44" t="s">
        <v>7495</v>
      </c>
      <c r="D1248" s="42">
        <v>1</v>
      </c>
      <c r="E1248" s="3">
        <v>171.34</v>
      </c>
      <c r="F1248" s="7">
        <v>207.32140000000001</v>
      </c>
      <c r="G1248" s="48" t="s">
        <v>15356</v>
      </c>
      <c r="H1248" s="34" t="s">
        <v>250</v>
      </c>
      <c r="I1248" s="51" t="s">
        <v>15358</v>
      </c>
    </row>
    <row r="1249" spans="1:9" ht="30" x14ac:dyDescent="0.25">
      <c r="A1249" s="19">
        <v>1244</v>
      </c>
      <c r="B1249" s="34" t="s">
        <v>251</v>
      </c>
      <c r="C1249" s="44" t="s">
        <v>7496</v>
      </c>
      <c r="D1249" s="42">
        <v>1</v>
      </c>
      <c r="E1249" s="3">
        <v>137.31</v>
      </c>
      <c r="F1249" s="7">
        <v>166.14509999999999</v>
      </c>
      <c r="G1249" s="48" t="s">
        <v>15356</v>
      </c>
      <c r="H1249" s="34" t="s">
        <v>251</v>
      </c>
      <c r="I1249" s="51" t="s">
        <v>15358</v>
      </c>
    </row>
    <row r="1250" spans="1:9" ht="30" x14ac:dyDescent="0.25">
      <c r="A1250" s="19">
        <v>1245</v>
      </c>
      <c r="B1250" s="34" t="s">
        <v>252</v>
      </c>
      <c r="C1250" s="44" t="s">
        <v>7497</v>
      </c>
      <c r="D1250" s="42">
        <v>1</v>
      </c>
      <c r="E1250" s="3">
        <v>214.42</v>
      </c>
      <c r="F1250" s="7">
        <v>259.44819999999999</v>
      </c>
      <c r="G1250" s="48" t="s">
        <v>15356</v>
      </c>
      <c r="H1250" s="34" t="s">
        <v>252</v>
      </c>
      <c r="I1250" s="51" t="s">
        <v>15358</v>
      </c>
    </row>
    <row r="1251" spans="1:9" ht="30" x14ac:dyDescent="0.25">
      <c r="A1251" s="19">
        <v>1246</v>
      </c>
      <c r="B1251" s="34" t="s">
        <v>253</v>
      </c>
      <c r="C1251" s="44" t="s">
        <v>7498</v>
      </c>
      <c r="D1251" s="42">
        <v>1</v>
      </c>
      <c r="E1251" s="3">
        <v>138.58000000000001</v>
      </c>
      <c r="F1251" s="7">
        <v>167.68180000000001</v>
      </c>
      <c r="G1251" s="48" t="s">
        <v>15356</v>
      </c>
      <c r="H1251" s="34" t="s">
        <v>253</v>
      </c>
      <c r="I1251" s="51" t="s">
        <v>15358</v>
      </c>
    </row>
    <row r="1252" spans="1:9" ht="30" x14ac:dyDescent="0.25">
      <c r="A1252" s="19">
        <v>1247</v>
      </c>
      <c r="B1252" s="34" t="s">
        <v>254</v>
      </c>
      <c r="C1252" s="44" t="s">
        <v>7499</v>
      </c>
      <c r="D1252" s="42">
        <v>1</v>
      </c>
      <c r="E1252" s="3">
        <v>256.83999999999997</v>
      </c>
      <c r="F1252" s="7">
        <v>310.77639999999997</v>
      </c>
      <c r="G1252" s="48" t="s">
        <v>15356</v>
      </c>
      <c r="H1252" s="34" t="s">
        <v>254</v>
      </c>
      <c r="I1252" s="51" t="s">
        <v>15358</v>
      </c>
    </row>
    <row r="1253" spans="1:9" x14ac:dyDescent="0.25">
      <c r="A1253" s="19">
        <v>1248</v>
      </c>
      <c r="B1253" s="34" t="s">
        <v>255</v>
      </c>
      <c r="C1253" s="44" t="s">
        <v>7500</v>
      </c>
      <c r="D1253" s="42">
        <v>12</v>
      </c>
      <c r="E1253" s="3">
        <v>21.06</v>
      </c>
      <c r="F1253" s="7">
        <v>25.482599999999998</v>
      </c>
      <c r="G1253" s="48" t="s">
        <v>15356</v>
      </c>
      <c r="H1253" s="34" t="s">
        <v>255</v>
      </c>
      <c r="I1253" s="51" t="s">
        <v>15358</v>
      </c>
    </row>
    <row r="1254" spans="1:9" x14ac:dyDescent="0.25">
      <c r="A1254" s="19">
        <v>1249</v>
      </c>
      <c r="B1254" s="34" t="s">
        <v>256</v>
      </c>
      <c r="C1254" s="44" t="s">
        <v>7501</v>
      </c>
      <c r="D1254" s="42">
        <v>12</v>
      </c>
      <c r="E1254" s="3">
        <v>28.67</v>
      </c>
      <c r="F1254" s="7">
        <v>34.6907</v>
      </c>
      <c r="G1254" s="48" t="s">
        <v>15356</v>
      </c>
      <c r="H1254" s="34" t="s">
        <v>256</v>
      </c>
      <c r="I1254" s="51" t="s">
        <v>15358</v>
      </c>
    </row>
    <row r="1255" spans="1:9" x14ac:dyDescent="0.25">
      <c r="A1255" s="19">
        <v>1250</v>
      </c>
      <c r="B1255" s="34" t="s">
        <v>257</v>
      </c>
      <c r="C1255" s="44" t="s">
        <v>7502</v>
      </c>
      <c r="D1255" s="42">
        <v>12</v>
      </c>
      <c r="E1255" s="3">
        <v>39.6</v>
      </c>
      <c r="F1255" s="7">
        <v>47.915999999999997</v>
      </c>
      <c r="G1255" s="48" t="s">
        <v>15356</v>
      </c>
      <c r="H1255" s="34" t="s">
        <v>257</v>
      </c>
      <c r="I1255" s="51" t="s">
        <v>15358</v>
      </c>
    </row>
    <row r="1256" spans="1:9" x14ac:dyDescent="0.25">
      <c r="A1256" s="19">
        <v>1251</v>
      </c>
      <c r="B1256" s="34" t="s">
        <v>258</v>
      </c>
      <c r="C1256" s="44" t="s">
        <v>7503</v>
      </c>
      <c r="D1256" s="42">
        <v>24</v>
      </c>
      <c r="E1256" s="3">
        <v>16.7</v>
      </c>
      <c r="F1256" s="7">
        <v>20.206999999999997</v>
      </c>
      <c r="G1256" s="48" t="s">
        <v>15356</v>
      </c>
      <c r="H1256" s="34" t="s">
        <v>258</v>
      </c>
      <c r="I1256" s="51" t="s">
        <v>15358</v>
      </c>
    </row>
    <row r="1257" spans="1:9" x14ac:dyDescent="0.25">
      <c r="A1257" s="19">
        <v>1252</v>
      </c>
      <c r="B1257" s="34" t="s">
        <v>259</v>
      </c>
      <c r="C1257" s="44" t="s">
        <v>7504</v>
      </c>
      <c r="D1257" s="42">
        <v>24</v>
      </c>
      <c r="E1257" s="3">
        <v>17.46</v>
      </c>
      <c r="F1257" s="7">
        <v>21.1266</v>
      </c>
      <c r="G1257" s="48" t="s">
        <v>15356</v>
      </c>
      <c r="H1257" s="34" t="s">
        <v>259</v>
      </c>
      <c r="I1257" s="51" t="s">
        <v>15358</v>
      </c>
    </row>
    <row r="1258" spans="1:9" x14ac:dyDescent="0.25">
      <c r="A1258" s="19">
        <v>1253</v>
      </c>
      <c r="B1258" s="34" t="s">
        <v>260</v>
      </c>
      <c r="C1258" s="44" t="s">
        <v>7505</v>
      </c>
      <c r="D1258" s="42">
        <v>24</v>
      </c>
      <c r="E1258" s="3">
        <v>23.49</v>
      </c>
      <c r="F1258" s="7">
        <v>28.422899999999998</v>
      </c>
      <c r="G1258" s="48" t="s">
        <v>15356</v>
      </c>
      <c r="H1258" s="34" t="s">
        <v>260</v>
      </c>
      <c r="I1258" s="51" t="s">
        <v>15358</v>
      </c>
    </row>
    <row r="1259" spans="1:9" x14ac:dyDescent="0.25">
      <c r="A1259" s="19">
        <v>1254</v>
      </c>
      <c r="B1259" s="34" t="s">
        <v>261</v>
      </c>
      <c r="C1259" s="44" t="s">
        <v>7506</v>
      </c>
      <c r="D1259" s="42">
        <v>12</v>
      </c>
      <c r="E1259" s="3">
        <v>12.69</v>
      </c>
      <c r="F1259" s="7">
        <v>15.354899999999999</v>
      </c>
      <c r="G1259" s="48" t="s">
        <v>15356</v>
      </c>
      <c r="H1259" s="34" t="s">
        <v>261</v>
      </c>
      <c r="I1259" s="51" t="s">
        <v>15358</v>
      </c>
    </row>
    <row r="1260" spans="1:9" x14ac:dyDescent="0.25">
      <c r="A1260" s="19">
        <v>1255</v>
      </c>
      <c r="B1260" s="34" t="s">
        <v>262</v>
      </c>
      <c r="C1260" s="44" t="s">
        <v>7507</v>
      </c>
      <c r="D1260" s="42">
        <v>12</v>
      </c>
      <c r="E1260" s="3">
        <v>45.95</v>
      </c>
      <c r="F1260" s="7">
        <v>55.599499999999999</v>
      </c>
      <c r="G1260" s="48" t="s">
        <v>15356</v>
      </c>
      <c r="H1260" s="34" t="s">
        <v>262</v>
      </c>
      <c r="I1260" s="51" t="s">
        <v>15358</v>
      </c>
    </row>
    <row r="1261" spans="1:9" x14ac:dyDescent="0.25">
      <c r="A1261" s="19">
        <v>1256</v>
      </c>
      <c r="B1261" s="34" t="s">
        <v>263</v>
      </c>
      <c r="C1261" s="44" t="s">
        <v>7508</v>
      </c>
      <c r="D1261" s="42">
        <v>12</v>
      </c>
      <c r="E1261" s="3">
        <v>45.36</v>
      </c>
      <c r="F1261" s="7">
        <v>54.885599999999997</v>
      </c>
      <c r="G1261" s="48" t="s">
        <v>15356</v>
      </c>
      <c r="H1261" s="34" t="s">
        <v>263</v>
      </c>
      <c r="I1261" s="51" t="s">
        <v>15358</v>
      </c>
    </row>
    <row r="1262" spans="1:9" x14ac:dyDescent="0.25">
      <c r="A1262" s="19">
        <v>1257</v>
      </c>
      <c r="B1262" s="34" t="s">
        <v>264</v>
      </c>
      <c r="C1262" s="44" t="s">
        <v>7509</v>
      </c>
      <c r="D1262" s="42">
        <v>12</v>
      </c>
      <c r="E1262" s="3">
        <v>45.61</v>
      </c>
      <c r="F1262" s="7">
        <v>55.188099999999999</v>
      </c>
      <c r="G1262" s="48" t="s">
        <v>15356</v>
      </c>
      <c r="H1262" s="34" t="s">
        <v>264</v>
      </c>
      <c r="I1262" s="51" t="s">
        <v>15358</v>
      </c>
    </row>
    <row r="1263" spans="1:9" x14ac:dyDescent="0.25">
      <c r="A1263" s="19">
        <v>1258</v>
      </c>
      <c r="B1263" s="34" t="s">
        <v>265</v>
      </c>
      <c r="C1263" s="44" t="s">
        <v>7510</v>
      </c>
      <c r="D1263" s="42">
        <v>12</v>
      </c>
      <c r="E1263" s="3">
        <v>131.18</v>
      </c>
      <c r="F1263" s="7">
        <v>158.7278</v>
      </c>
      <c r="G1263" s="48" t="s">
        <v>15356</v>
      </c>
      <c r="H1263" s="34" t="s">
        <v>265</v>
      </c>
      <c r="I1263" s="51" t="s">
        <v>15358</v>
      </c>
    </row>
    <row r="1264" spans="1:9" x14ac:dyDescent="0.25">
      <c r="A1264" s="19">
        <v>1259</v>
      </c>
      <c r="B1264" s="34" t="s">
        <v>266</v>
      </c>
      <c r="C1264" s="44" t="s">
        <v>7511</v>
      </c>
      <c r="D1264" s="42">
        <v>12</v>
      </c>
      <c r="E1264" s="3">
        <v>54.54</v>
      </c>
      <c r="F1264" s="7">
        <v>65.993399999999994</v>
      </c>
      <c r="G1264" s="48" t="s">
        <v>15356</v>
      </c>
      <c r="H1264" s="34" t="s">
        <v>266</v>
      </c>
      <c r="I1264" s="51" t="s">
        <v>15358</v>
      </c>
    </row>
    <row r="1265" spans="1:9" x14ac:dyDescent="0.25">
      <c r="A1265" s="19">
        <v>1260</v>
      </c>
      <c r="B1265" s="34" t="s">
        <v>267</v>
      </c>
      <c r="C1265" s="44" t="s">
        <v>7512</v>
      </c>
      <c r="D1265" s="42">
        <v>250</v>
      </c>
      <c r="E1265" s="3">
        <v>136.88999999999999</v>
      </c>
      <c r="F1265" s="7">
        <v>165.63689999999997</v>
      </c>
      <c r="G1265" s="48" t="s">
        <v>15356</v>
      </c>
      <c r="H1265" s="34" t="s">
        <v>267</v>
      </c>
      <c r="I1265" s="51" t="s">
        <v>15358</v>
      </c>
    </row>
    <row r="1266" spans="1:9" x14ac:dyDescent="0.25">
      <c r="A1266" s="19">
        <v>1261</v>
      </c>
      <c r="B1266" s="34" t="s">
        <v>268</v>
      </c>
      <c r="C1266" s="44" t="s">
        <v>7513</v>
      </c>
      <c r="D1266" s="42">
        <v>100</v>
      </c>
      <c r="E1266" s="3">
        <v>49.51</v>
      </c>
      <c r="F1266" s="7">
        <v>59.907099999999993</v>
      </c>
      <c r="G1266" s="48" t="s">
        <v>15356</v>
      </c>
      <c r="H1266" s="34" t="s">
        <v>268</v>
      </c>
      <c r="I1266" s="51" t="s">
        <v>15358</v>
      </c>
    </row>
    <row r="1267" spans="1:9" x14ac:dyDescent="0.25">
      <c r="A1267" s="19">
        <v>1262</v>
      </c>
      <c r="B1267" s="34" t="s">
        <v>269</v>
      </c>
      <c r="C1267" s="44" t="s">
        <v>7514</v>
      </c>
      <c r="D1267" s="42">
        <v>200</v>
      </c>
      <c r="E1267" s="3">
        <v>64.94</v>
      </c>
      <c r="F1267" s="7">
        <v>78.577399999999997</v>
      </c>
      <c r="G1267" s="48" t="s">
        <v>15356</v>
      </c>
      <c r="H1267" s="34" t="s">
        <v>269</v>
      </c>
      <c r="I1267" s="51" t="s">
        <v>15358</v>
      </c>
    </row>
    <row r="1268" spans="1:9" x14ac:dyDescent="0.25">
      <c r="A1268" s="19">
        <v>1263</v>
      </c>
      <c r="B1268" s="34" t="s">
        <v>270</v>
      </c>
      <c r="C1268" s="44" t="s">
        <v>7515</v>
      </c>
      <c r="D1268" s="42">
        <v>180</v>
      </c>
      <c r="E1268" s="3">
        <v>63.98</v>
      </c>
      <c r="F1268" s="7">
        <v>77.41579999999999</v>
      </c>
      <c r="G1268" s="48" t="s">
        <v>15356</v>
      </c>
      <c r="H1268" s="34" t="s">
        <v>270</v>
      </c>
      <c r="I1268" s="51" t="s">
        <v>15358</v>
      </c>
    </row>
    <row r="1269" spans="1:9" x14ac:dyDescent="0.25">
      <c r="A1269" s="19">
        <v>1264</v>
      </c>
      <c r="B1269" s="34" t="s">
        <v>271</v>
      </c>
      <c r="C1269" s="44" t="s">
        <v>7516</v>
      </c>
      <c r="D1269" s="42">
        <v>120</v>
      </c>
      <c r="E1269" s="3">
        <v>45.38</v>
      </c>
      <c r="F1269" s="7">
        <v>54.909800000000004</v>
      </c>
      <c r="G1269" s="48" t="s">
        <v>15356</v>
      </c>
      <c r="H1269" s="34" t="s">
        <v>271</v>
      </c>
      <c r="I1269" s="51" t="s">
        <v>15358</v>
      </c>
    </row>
    <row r="1270" spans="1:9" x14ac:dyDescent="0.25">
      <c r="A1270" s="19">
        <v>1265</v>
      </c>
      <c r="B1270" s="34" t="s">
        <v>272</v>
      </c>
      <c r="C1270" s="44" t="s">
        <v>7517</v>
      </c>
      <c r="D1270" s="42">
        <v>250</v>
      </c>
      <c r="E1270" s="3">
        <v>125.3</v>
      </c>
      <c r="F1270" s="7">
        <v>151.613</v>
      </c>
      <c r="G1270" s="48" t="s">
        <v>15356</v>
      </c>
      <c r="H1270" s="34" t="s">
        <v>272</v>
      </c>
      <c r="I1270" s="51" t="s">
        <v>15358</v>
      </c>
    </row>
    <row r="1271" spans="1:9" x14ac:dyDescent="0.25">
      <c r="A1271" s="19">
        <v>1266</v>
      </c>
      <c r="B1271" s="34" t="s">
        <v>273</v>
      </c>
      <c r="C1271" s="44" t="s">
        <v>7518</v>
      </c>
      <c r="D1271" s="42">
        <v>200</v>
      </c>
      <c r="E1271" s="3">
        <v>266.39999999999998</v>
      </c>
      <c r="F1271" s="7">
        <v>322.34399999999994</v>
      </c>
      <c r="G1271" s="48" t="s">
        <v>15356</v>
      </c>
      <c r="H1271" s="34" t="s">
        <v>273</v>
      </c>
      <c r="I1271" s="51" t="s">
        <v>15358</v>
      </c>
    </row>
    <row r="1272" spans="1:9" x14ac:dyDescent="0.25">
      <c r="A1272" s="19">
        <v>1267</v>
      </c>
      <c r="B1272" s="34" t="s">
        <v>274</v>
      </c>
      <c r="C1272" s="44" t="s">
        <v>7519</v>
      </c>
      <c r="D1272" s="42">
        <v>100</v>
      </c>
      <c r="E1272" s="3">
        <v>177.26</v>
      </c>
      <c r="F1272" s="7">
        <v>214.48459999999997</v>
      </c>
      <c r="G1272" s="48" t="s">
        <v>15356</v>
      </c>
      <c r="H1272" s="34" t="s">
        <v>274</v>
      </c>
      <c r="I1272" s="51" t="s">
        <v>15358</v>
      </c>
    </row>
    <row r="1273" spans="1:9" x14ac:dyDescent="0.25">
      <c r="A1273" s="19">
        <v>1268</v>
      </c>
      <c r="B1273" s="34" t="s">
        <v>275</v>
      </c>
      <c r="C1273" s="44" t="s">
        <v>7520</v>
      </c>
      <c r="D1273" s="42">
        <v>200</v>
      </c>
      <c r="E1273" s="3">
        <v>229.57</v>
      </c>
      <c r="F1273" s="7">
        <v>277.77969999999999</v>
      </c>
      <c r="G1273" s="48" t="s">
        <v>15356</v>
      </c>
      <c r="H1273" s="34" t="s">
        <v>275</v>
      </c>
      <c r="I1273" s="51" t="s">
        <v>15358</v>
      </c>
    </row>
    <row r="1274" spans="1:9" x14ac:dyDescent="0.25">
      <c r="A1274" s="19">
        <v>1269</v>
      </c>
      <c r="B1274" s="34" t="s">
        <v>276</v>
      </c>
      <c r="C1274" s="44" t="s">
        <v>7521</v>
      </c>
      <c r="D1274" s="42">
        <v>25</v>
      </c>
      <c r="E1274" s="3">
        <v>97.7</v>
      </c>
      <c r="F1274" s="7">
        <v>118.217</v>
      </c>
      <c r="G1274" s="48" t="s">
        <v>15356</v>
      </c>
      <c r="H1274" s="34" t="s">
        <v>276</v>
      </c>
      <c r="I1274" s="51" t="s">
        <v>15358</v>
      </c>
    </row>
    <row r="1275" spans="1:9" x14ac:dyDescent="0.25">
      <c r="A1275" s="19">
        <v>1270</v>
      </c>
      <c r="B1275" s="34" t="s">
        <v>277</v>
      </c>
      <c r="C1275" s="44" t="s">
        <v>7522</v>
      </c>
      <c r="D1275" s="42">
        <v>120</v>
      </c>
      <c r="E1275" s="3">
        <v>49.64</v>
      </c>
      <c r="F1275" s="7">
        <v>60.064399999999999</v>
      </c>
      <c r="G1275" s="48" t="s">
        <v>15356</v>
      </c>
      <c r="H1275" s="34" t="s">
        <v>277</v>
      </c>
      <c r="I1275" s="51" t="s">
        <v>15358</v>
      </c>
    </row>
    <row r="1276" spans="1:9" x14ac:dyDescent="0.25">
      <c r="A1276" s="19">
        <v>1271</v>
      </c>
      <c r="B1276" s="34" t="s">
        <v>278</v>
      </c>
      <c r="C1276" s="44" t="s">
        <v>7523</v>
      </c>
      <c r="D1276" s="42">
        <v>250</v>
      </c>
      <c r="E1276" s="3">
        <v>64.58</v>
      </c>
      <c r="F1276" s="7">
        <v>78.141799999999989</v>
      </c>
      <c r="G1276" s="48" t="s">
        <v>15356</v>
      </c>
      <c r="H1276" s="34" t="s">
        <v>278</v>
      </c>
      <c r="I1276" s="51" t="s">
        <v>15358</v>
      </c>
    </row>
    <row r="1277" spans="1:9" x14ac:dyDescent="0.25">
      <c r="A1277" s="19">
        <v>1272</v>
      </c>
      <c r="B1277" s="34" t="s">
        <v>279</v>
      </c>
      <c r="C1277" s="44" t="s">
        <v>7524</v>
      </c>
      <c r="D1277" s="42">
        <v>250</v>
      </c>
      <c r="E1277" s="3">
        <v>66.040000000000006</v>
      </c>
      <c r="F1277" s="7">
        <v>79.9084</v>
      </c>
      <c r="G1277" s="48" t="s">
        <v>15356</v>
      </c>
      <c r="H1277" s="34" t="s">
        <v>279</v>
      </c>
      <c r="I1277" s="51" t="s">
        <v>15358</v>
      </c>
    </row>
    <row r="1278" spans="1:9" x14ac:dyDescent="0.25">
      <c r="A1278" s="19">
        <v>1273</v>
      </c>
      <c r="B1278" s="34" t="s">
        <v>280</v>
      </c>
      <c r="C1278" s="44" t="s">
        <v>7525</v>
      </c>
      <c r="D1278" s="42">
        <v>175</v>
      </c>
      <c r="E1278" s="3">
        <v>52.36</v>
      </c>
      <c r="F1278" s="7">
        <v>63.355599999999995</v>
      </c>
      <c r="G1278" s="48" t="s">
        <v>15356</v>
      </c>
      <c r="H1278" s="34" t="s">
        <v>280</v>
      </c>
      <c r="I1278" s="51" t="s">
        <v>15358</v>
      </c>
    </row>
    <row r="1279" spans="1:9" x14ac:dyDescent="0.25">
      <c r="A1279" s="19">
        <v>1274</v>
      </c>
      <c r="B1279" s="34" t="s">
        <v>281</v>
      </c>
      <c r="C1279" s="44" t="s">
        <v>7526</v>
      </c>
      <c r="D1279" s="42">
        <v>240</v>
      </c>
      <c r="E1279" s="3">
        <v>78.760000000000005</v>
      </c>
      <c r="F1279" s="7">
        <v>95.299599999999998</v>
      </c>
      <c r="G1279" s="48" t="s">
        <v>15356</v>
      </c>
      <c r="H1279" s="34" t="s">
        <v>281</v>
      </c>
      <c r="I1279" s="51" t="s">
        <v>15358</v>
      </c>
    </row>
    <row r="1280" spans="1:9" x14ac:dyDescent="0.25">
      <c r="A1280" s="19">
        <v>1275</v>
      </c>
      <c r="B1280" s="34" t="s">
        <v>282</v>
      </c>
      <c r="C1280" s="44" t="s">
        <v>7527</v>
      </c>
      <c r="D1280" s="42">
        <v>250</v>
      </c>
      <c r="E1280" s="3">
        <v>131.49</v>
      </c>
      <c r="F1280" s="7">
        <v>159.10290000000001</v>
      </c>
      <c r="G1280" s="48" t="s">
        <v>15356</v>
      </c>
      <c r="H1280" s="34" t="s">
        <v>282</v>
      </c>
      <c r="I1280" s="51" t="s">
        <v>15358</v>
      </c>
    </row>
    <row r="1281" spans="1:9" x14ac:dyDescent="0.25">
      <c r="A1281" s="19">
        <v>1276</v>
      </c>
      <c r="B1281" s="34" t="s">
        <v>283</v>
      </c>
      <c r="C1281" s="44" t="s">
        <v>7528</v>
      </c>
      <c r="D1281" s="42">
        <v>200</v>
      </c>
      <c r="E1281" s="3">
        <v>270.68</v>
      </c>
      <c r="F1281" s="7">
        <v>327.52280000000002</v>
      </c>
      <c r="G1281" s="48" t="s">
        <v>15356</v>
      </c>
      <c r="H1281" s="34" t="s">
        <v>283</v>
      </c>
      <c r="I1281" s="51" t="s">
        <v>15358</v>
      </c>
    </row>
    <row r="1282" spans="1:9" x14ac:dyDescent="0.25">
      <c r="A1282" s="19">
        <v>1277</v>
      </c>
      <c r="B1282" s="34" t="s">
        <v>284</v>
      </c>
      <c r="C1282" s="44" t="s">
        <v>7529</v>
      </c>
      <c r="D1282" s="42">
        <v>100</v>
      </c>
      <c r="E1282" s="3">
        <v>182.01</v>
      </c>
      <c r="F1282" s="7">
        <v>220.23209999999997</v>
      </c>
      <c r="G1282" s="48" t="s">
        <v>15356</v>
      </c>
      <c r="H1282" s="34" t="s">
        <v>284</v>
      </c>
      <c r="I1282" s="51" t="s">
        <v>15358</v>
      </c>
    </row>
    <row r="1283" spans="1:9" x14ac:dyDescent="0.25">
      <c r="A1283" s="19">
        <v>1278</v>
      </c>
      <c r="B1283" s="34" t="s">
        <v>285</v>
      </c>
      <c r="C1283" s="44" t="s">
        <v>7530</v>
      </c>
      <c r="D1283" s="42">
        <v>200</v>
      </c>
      <c r="E1283" s="3">
        <v>218.39</v>
      </c>
      <c r="F1283" s="7">
        <v>264.25189999999998</v>
      </c>
      <c r="G1283" s="48" t="s">
        <v>15356</v>
      </c>
      <c r="H1283" s="34" t="s">
        <v>285</v>
      </c>
      <c r="I1283" s="51" t="s">
        <v>15358</v>
      </c>
    </row>
    <row r="1284" spans="1:9" x14ac:dyDescent="0.25">
      <c r="A1284" s="19">
        <v>1279</v>
      </c>
      <c r="B1284" s="34" t="s">
        <v>286</v>
      </c>
      <c r="C1284" s="44" t="s">
        <v>7531</v>
      </c>
      <c r="D1284" s="42">
        <v>25</v>
      </c>
      <c r="E1284" s="3">
        <v>97.52</v>
      </c>
      <c r="F1284" s="7">
        <v>117.99919999999999</v>
      </c>
      <c r="G1284" s="48" t="s">
        <v>15356</v>
      </c>
      <c r="H1284" s="34" t="s">
        <v>286</v>
      </c>
      <c r="I1284" s="51" t="s">
        <v>15358</v>
      </c>
    </row>
    <row r="1285" spans="1:9" x14ac:dyDescent="0.25">
      <c r="A1285" s="19">
        <v>1280</v>
      </c>
      <c r="B1285" s="34" t="s">
        <v>287</v>
      </c>
      <c r="C1285" s="44" t="s">
        <v>7532</v>
      </c>
      <c r="D1285" s="42">
        <v>50</v>
      </c>
      <c r="E1285" s="3">
        <v>18.7</v>
      </c>
      <c r="F1285" s="7">
        <v>22.626999999999999</v>
      </c>
      <c r="G1285" s="48" t="s">
        <v>15356</v>
      </c>
      <c r="H1285" s="34" t="s">
        <v>287</v>
      </c>
      <c r="I1285" s="51" t="s">
        <v>15358</v>
      </c>
    </row>
    <row r="1286" spans="1:9" x14ac:dyDescent="0.25">
      <c r="A1286" s="19">
        <v>1281</v>
      </c>
      <c r="B1286" s="34" t="s">
        <v>288</v>
      </c>
      <c r="C1286" s="44" t="s">
        <v>7533</v>
      </c>
      <c r="D1286" s="42">
        <v>25</v>
      </c>
      <c r="E1286" s="3">
        <v>17.87</v>
      </c>
      <c r="F1286" s="7">
        <v>21.622700000000002</v>
      </c>
      <c r="G1286" s="48" t="s">
        <v>15356</v>
      </c>
      <c r="H1286" s="34" t="s">
        <v>288</v>
      </c>
      <c r="I1286" s="51" t="s">
        <v>15358</v>
      </c>
    </row>
    <row r="1287" spans="1:9" x14ac:dyDescent="0.25">
      <c r="A1287" s="19">
        <v>1282</v>
      </c>
      <c r="B1287" s="34" t="s">
        <v>289</v>
      </c>
      <c r="C1287" s="44" t="s">
        <v>7534</v>
      </c>
      <c r="D1287" s="42">
        <v>25</v>
      </c>
      <c r="E1287" s="3">
        <v>14.58</v>
      </c>
      <c r="F1287" s="7">
        <v>17.6418</v>
      </c>
      <c r="G1287" s="48" t="s">
        <v>15356</v>
      </c>
      <c r="H1287" s="34" t="s">
        <v>289</v>
      </c>
      <c r="I1287" s="51" t="s">
        <v>15358</v>
      </c>
    </row>
    <row r="1288" spans="1:9" x14ac:dyDescent="0.25">
      <c r="A1288" s="19">
        <v>1283</v>
      </c>
      <c r="B1288" s="34" t="s">
        <v>290</v>
      </c>
      <c r="C1288" s="44" t="s">
        <v>7535</v>
      </c>
      <c r="D1288" s="42">
        <v>120</v>
      </c>
      <c r="E1288" s="3">
        <v>46.81</v>
      </c>
      <c r="F1288" s="7">
        <v>56.640100000000004</v>
      </c>
      <c r="G1288" s="48" t="s">
        <v>15356</v>
      </c>
      <c r="H1288" s="34" t="s">
        <v>290</v>
      </c>
      <c r="I1288" s="51" t="s">
        <v>15358</v>
      </c>
    </row>
    <row r="1289" spans="1:9" x14ac:dyDescent="0.25">
      <c r="A1289" s="19">
        <v>1284</v>
      </c>
      <c r="B1289" s="34" t="s">
        <v>291</v>
      </c>
      <c r="C1289" s="44" t="s">
        <v>7536</v>
      </c>
      <c r="D1289" s="42">
        <v>250</v>
      </c>
      <c r="E1289" s="3">
        <v>64.02</v>
      </c>
      <c r="F1289" s="7">
        <v>77.464199999999991</v>
      </c>
      <c r="G1289" s="48" t="s">
        <v>15356</v>
      </c>
      <c r="H1289" s="34" t="s">
        <v>291</v>
      </c>
      <c r="I1289" s="51" t="s">
        <v>15358</v>
      </c>
    </row>
    <row r="1290" spans="1:9" x14ac:dyDescent="0.25">
      <c r="A1290" s="19">
        <v>1285</v>
      </c>
      <c r="B1290" s="34" t="s">
        <v>292</v>
      </c>
      <c r="C1290" s="44" t="s">
        <v>7537</v>
      </c>
      <c r="D1290" s="42">
        <v>700</v>
      </c>
      <c r="E1290" s="3">
        <v>176.22</v>
      </c>
      <c r="F1290" s="7">
        <v>213.22620000000001</v>
      </c>
      <c r="G1290" s="48" t="s">
        <v>15356</v>
      </c>
      <c r="H1290" s="34" t="s">
        <v>292</v>
      </c>
      <c r="I1290" s="51" t="s">
        <v>15358</v>
      </c>
    </row>
    <row r="1291" spans="1:9" x14ac:dyDescent="0.25">
      <c r="A1291" s="19">
        <v>1286</v>
      </c>
      <c r="B1291" s="34" t="s">
        <v>293</v>
      </c>
      <c r="C1291" s="44" t="s">
        <v>7538</v>
      </c>
      <c r="D1291" s="42">
        <v>240</v>
      </c>
      <c r="E1291" s="3">
        <v>74.94</v>
      </c>
      <c r="F1291" s="7">
        <v>90.677399999999992</v>
      </c>
      <c r="G1291" s="48" t="s">
        <v>15356</v>
      </c>
      <c r="H1291" s="34" t="s">
        <v>293</v>
      </c>
      <c r="I1291" s="51" t="s">
        <v>15358</v>
      </c>
    </row>
    <row r="1292" spans="1:9" x14ac:dyDescent="0.25">
      <c r="A1292" s="19">
        <v>1287</v>
      </c>
      <c r="B1292" s="34" t="s">
        <v>294</v>
      </c>
      <c r="C1292" s="44" t="s">
        <v>7539</v>
      </c>
      <c r="D1292" s="42">
        <v>200</v>
      </c>
      <c r="E1292" s="3">
        <v>9.1999999999999993</v>
      </c>
      <c r="F1292" s="7">
        <v>11.132</v>
      </c>
      <c r="G1292" s="48" t="s">
        <v>15356</v>
      </c>
      <c r="H1292" s="34" t="s">
        <v>294</v>
      </c>
      <c r="I1292" s="51" t="s">
        <v>15358</v>
      </c>
    </row>
    <row r="1293" spans="1:9" x14ac:dyDescent="0.25">
      <c r="A1293" s="19">
        <v>1288</v>
      </c>
      <c r="B1293" s="34" t="s">
        <v>295</v>
      </c>
      <c r="C1293" s="44" t="s">
        <v>7540</v>
      </c>
      <c r="D1293" s="42">
        <v>200</v>
      </c>
      <c r="E1293" s="3">
        <v>9.8699999999999992</v>
      </c>
      <c r="F1293" s="7">
        <v>11.942699999999999</v>
      </c>
      <c r="G1293" s="48" t="s">
        <v>15356</v>
      </c>
      <c r="H1293" s="34" t="s">
        <v>295</v>
      </c>
      <c r="I1293" s="51" t="s">
        <v>15358</v>
      </c>
    </row>
    <row r="1294" spans="1:9" x14ac:dyDescent="0.25">
      <c r="A1294" s="19">
        <v>1289</v>
      </c>
      <c r="B1294" s="34" t="s">
        <v>296</v>
      </c>
      <c r="C1294" s="44" t="s">
        <v>7541</v>
      </c>
      <c r="D1294" s="42">
        <v>100</v>
      </c>
      <c r="E1294" s="3">
        <v>84.33</v>
      </c>
      <c r="F1294" s="7">
        <v>102.0393</v>
      </c>
      <c r="G1294" s="48" t="s">
        <v>15356</v>
      </c>
      <c r="H1294" s="34" t="s">
        <v>296</v>
      </c>
      <c r="I1294" s="51" t="s">
        <v>15358</v>
      </c>
    </row>
    <row r="1295" spans="1:9" x14ac:dyDescent="0.25">
      <c r="A1295" s="19">
        <v>1290</v>
      </c>
      <c r="B1295" s="34" t="s">
        <v>297</v>
      </c>
      <c r="C1295" s="44" t="s">
        <v>7542</v>
      </c>
      <c r="D1295" s="42">
        <v>200</v>
      </c>
      <c r="E1295" s="3">
        <v>10.85</v>
      </c>
      <c r="F1295" s="7">
        <v>13.128499999999999</v>
      </c>
      <c r="G1295" s="48" t="s">
        <v>15356</v>
      </c>
      <c r="H1295" s="34" t="s">
        <v>297</v>
      </c>
      <c r="I1295" s="51" t="s">
        <v>15358</v>
      </c>
    </row>
    <row r="1296" spans="1:9" x14ac:dyDescent="0.25">
      <c r="A1296" s="19">
        <v>1291</v>
      </c>
      <c r="B1296" s="34" t="s">
        <v>298</v>
      </c>
      <c r="C1296" s="44" t="s">
        <v>7543</v>
      </c>
      <c r="D1296" s="42">
        <v>200</v>
      </c>
      <c r="E1296" s="3">
        <v>12.07</v>
      </c>
      <c r="F1296" s="7">
        <v>14.604699999999999</v>
      </c>
      <c r="G1296" s="48" t="s">
        <v>15356</v>
      </c>
      <c r="H1296" s="34" t="s">
        <v>298</v>
      </c>
      <c r="I1296" s="51" t="s">
        <v>15358</v>
      </c>
    </row>
    <row r="1297" spans="1:9" ht="30" x14ac:dyDescent="0.25">
      <c r="A1297" s="19">
        <v>1292</v>
      </c>
      <c r="B1297" s="34" t="s">
        <v>299</v>
      </c>
      <c r="C1297" s="44" t="s">
        <v>7544</v>
      </c>
      <c r="D1297" s="42">
        <v>10</v>
      </c>
      <c r="E1297" s="3">
        <v>362.61</v>
      </c>
      <c r="F1297" s="7">
        <v>438.75810000000001</v>
      </c>
      <c r="G1297" s="48" t="s">
        <v>15356</v>
      </c>
      <c r="H1297" s="34" t="s">
        <v>299</v>
      </c>
      <c r="I1297" s="51" t="s">
        <v>15358</v>
      </c>
    </row>
    <row r="1298" spans="1:9" ht="30" x14ac:dyDescent="0.25">
      <c r="A1298" s="19">
        <v>1293</v>
      </c>
      <c r="B1298" s="34" t="s">
        <v>300</v>
      </c>
      <c r="C1298" s="44" t="s">
        <v>7545</v>
      </c>
      <c r="D1298" s="42">
        <v>25</v>
      </c>
      <c r="E1298" s="3">
        <v>163.61000000000001</v>
      </c>
      <c r="F1298" s="7">
        <v>197.96810000000002</v>
      </c>
      <c r="G1298" s="48" t="s">
        <v>15356</v>
      </c>
      <c r="H1298" s="34" t="s">
        <v>300</v>
      </c>
      <c r="I1298" s="51" t="s">
        <v>15358</v>
      </c>
    </row>
    <row r="1299" spans="1:9" x14ac:dyDescent="0.25">
      <c r="A1299" s="19">
        <v>1294</v>
      </c>
      <c r="B1299" s="34" t="s">
        <v>301</v>
      </c>
      <c r="C1299" s="44" t="s">
        <v>7546</v>
      </c>
      <c r="D1299" s="42">
        <v>250</v>
      </c>
      <c r="E1299" s="3">
        <v>10.199999999999999</v>
      </c>
      <c r="F1299" s="7">
        <v>12.341999999999999</v>
      </c>
      <c r="G1299" s="48" t="s">
        <v>15356</v>
      </c>
      <c r="H1299" s="34" t="s">
        <v>301</v>
      </c>
      <c r="I1299" s="51" t="s">
        <v>15358</v>
      </c>
    </row>
    <row r="1300" spans="1:9" x14ac:dyDescent="0.25">
      <c r="A1300" s="19">
        <v>1295</v>
      </c>
      <c r="B1300" s="34" t="s">
        <v>302</v>
      </c>
      <c r="C1300" s="44" t="s">
        <v>7547</v>
      </c>
      <c r="D1300" s="42">
        <v>250</v>
      </c>
      <c r="E1300" s="3">
        <v>11.48</v>
      </c>
      <c r="F1300" s="7">
        <v>13.8908</v>
      </c>
      <c r="G1300" s="48" t="s">
        <v>15356</v>
      </c>
      <c r="H1300" s="34" t="s">
        <v>302</v>
      </c>
      <c r="I1300" s="51" t="s">
        <v>15358</v>
      </c>
    </row>
    <row r="1301" spans="1:9" x14ac:dyDescent="0.25">
      <c r="A1301" s="19">
        <v>1296</v>
      </c>
      <c r="B1301" s="34" t="s">
        <v>303</v>
      </c>
      <c r="C1301" s="44" t="s">
        <v>7548</v>
      </c>
      <c r="D1301" s="42">
        <v>250</v>
      </c>
      <c r="E1301" s="3">
        <v>14.39</v>
      </c>
      <c r="F1301" s="7">
        <v>17.411899999999999</v>
      </c>
      <c r="G1301" s="48" t="s">
        <v>15356</v>
      </c>
      <c r="H1301" s="34" t="s">
        <v>303</v>
      </c>
      <c r="I1301" s="51" t="s">
        <v>15358</v>
      </c>
    </row>
    <row r="1302" spans="1:9" x14ac:dyDescent="0.25">
      <c r="A1302" s="19">
        <v>1297</v>
      </c>
      <c r="B1302" s="34" t="s">
        <v>304</v>
      </c>
      <c r="C1302" s="44" t="s">
        <v>7549</v>
      </c>
      <c r="D1302" s="42">
        <v>250</v>
      </c>
      <c r="E1302" s="3">
        <v>20.84</v>
      </c>
      <c r="F1302" s="7">
        <v>25.2164</v>
      </c>
      <c r="G1302" s="48" t="s">
        <v>15356</v>
      </c>
      <c r="H1302" s="34" t="s">
        <v>304</v>
      </c>
      <c r="I1302" s="51" t="s">
        <v>15358</v>
      </c>
    </row>
    <row r="1303" spans="1:9" x14ac:dyDescent="0.25">
      <c r="A1303" s="19">
        <v>1298</v>
      </c>
      <c r="B1303" s="34" t="s">
        <v>305</v>
      </c>
      <c r="C1303" s="44" t="s">
        <v>7550</v>
      </c>
      <c r="D1303" s="42">
        <v>250</v>
      </c>
      <c r="E1303" s="3">
        <v>20.5</v>
      </c>
      <c r="F1303" s="7">
        <v>24.805</v>
      </c>
      <c r="G1303" s="48" t="s">
        <v>15356</v>
      </c>
      <c r="H1303" s="34" t="s">
        <v>305</v>
      </c>
      <c r="I1303" s="51" t="s">
        <v>15358</v>
      </c>
    </row>
    <row r="1304" spans="1:9" x14ac:dyDescent="0.25">
      <c r="A1304" s="19">
        <v>1299</v>
      </c>
      <c r="B1304" s="34" t="s">
        <v>306</v>
      </c>
      <c r="C1304" s="44" t="s">
        <v>7551</v>
      </c>
      <c r="D1304" s="42">
        <v>250</v>
      </c>
      <c r="E1304" s="3">
        <v>24.15</v>
      </c>
      <c r="F1304" s="7">
        <v>29.221499999999999</v>
      </c>
      <c r="G1304" s="48" t="s">
        <v>15356</v>
      </c>
      <c r="H1304" s="34" t="s">
        <v>306</v>
      </c>
      <c r="I1304" s="51" t="s">
        <v>15358</v>
      </c>
    </row>
    <row r="1305" spans="1:9" x14ac:dyDescent="0.25">
      <c r="A1305" s="19">
        <v>1300</v>
      </c>
      <c r="B1305" s="34" t="s">
        <v>307</v>
      </c>
      <c r="C1305" s="44" t="s">
        <v>7552</v>
      </c>
      <c r="D1305" s="42">
        <v>250</v>
      </c>
      <c r="E1305" s="3">
        <v>26.48</v>
      </c>
      <c r="F1305" s="7">
        <v>32.040799999999997</v>
      </c>
      <c r="G1305" s="48" t="s">
        <v>15356</v>
      </c>
      <c r="H1305" s="34" t="s">
        <v>307</v>
      </c>
      <c r="I1305" s="51" t="s">
        <v>15358</v>
      </c>
    </row>
    <row r="1306" spans="1:9" x14ac:dyDescent="0.25">
      <c r="A1306" s="19">
        <v>1301</v>
      </c>
      <c r="B1306" s="34" t="s">
        <v>308</v>
      </c>
      <c r="C1306" s="44" t="s">
        <v>7553</v>
      </c>
      <c r="D1306" s="42">
        <v>125</v>
      </c>
      <c r="E1306" s="3">
        <v>21.03</v>
      </c>
      <c r="F1306" s="7">
        <v>25.446300000000001</v>
      </c>
      <c r="G1306" s="48" t="s">
        <v>15356</v>
      </c>
      <c r="H1306" s="34" t="s">
        <v>308</v>
      </c>
      <c r="I1306" s="51" t="s">
        <v>15358</v>
      </c>
    </row>
    <row r="1307" spans="1:9" x14ac:dyDescent="0.25">
      <c r="A1307" s="19">
        <v>1302</v>
      </c>
      <c r="B1307" s="34" t="s">
        <v>309</v>
      </c>
      <c r="C1307" s="44" t="s">
        <v>7554</v>
      </c>
      <c r="D1307" s="42">
        <v>250</v>
      </c>
      <c r="E1307" s="3">
        <v>55.64</v>
      </c>
      <c r="F1307" s="7">
        <v>67.324399999999997</v>
      </c>
      <c r="G1307" s="48" t="s">
        <v>15356</v>
      </c>
      <c r="H1307" s="34" t="s">
        <v>309</v>
      </c>
      <c r="I1307" s="51" t="s">
        <v>15358</v>
      </c>
    </row>
    <row r="1308" spans="1:9" x14ac:dyDescent="0.25">
      <c r="A1308" s="19">
        <v>1303</v>
      </c>
      <c r="B1308" s="34" t="s">
        <v>310</v>
      </c>
      <c r="C1308" s="44" t="s">
        <v>7555</v>
      </c>
      <c r="D1308" s="42">
        <v>250</v>
      </c>
      <c r="E1308" s="3">
        <v>94.2</v>
      </c>
      <c r="F1308" s="7">
        <v>113.982</v>
      </c>
      <c r="G1308" s="48" t="s">
        <v>15356</v>
      </c>
      <c r="H1308" s="34" t="s">
        <v>310</v>
      </c>
      <c r="I1308" s="51" t="s">
        <v>15358</v>
      </c>
    </row>
    <row r="1309" spans="1:9" x14ac:dyDescent="0.25">
      <c r="A1309" s="19">
        <v>1304</v>
      </c>
      <c r="B1309" s="34" t="s">
        <v>311</v>
      </c>
      <c r="C1309" s="44" t="s">
        <v>7556</v>
      </c>
      <c r="D1309" s="42">
        <v>250</v>
      </c>
      <c r="E1309" s="3">
        <v>107.12</v>
      </c>
      <c r="F1309" s="7">
        <v>129.61520000000002</v>
      </c>
      <c r="G1309" s="48" t="s">
        <v>15356</v>
      </c>
      <c r="H1309" s="34" t="s">
        <v>311</v>
      </c>
      <c r="I1309" s="51" t="s">
        <v>15358</v>
      </c>
    </row>
    <row r="1310" spans="1:9" x14ac:dyDescent="0.25">
      <c r="A1310" s="19">
        <v>1305</v>
      </c>
      <c r="B1310" s="34" t="s">
        <v>312</v>
      </c>
      <c r="C1310" s="44" t="s">
        <v>7557</v>
      </c>
      <c r="D1310" s="42">
        <v>250</v>
      </c>
      <c r="E1310" s="3">
        <v>89.9</v>
      </c>
      <c r="F1310" s="7">
        <v>108.77900000000001</v>
      </c>
      <c r="G1310" s="48" t="s">
        <v>15356</v>
      </c>
      <c r="H1310" s="34" t="s">
        <v>312</v>
      </c>
      <c r="I1310" s="51" t="s">
        <v>15358</v>
      </c>
    </row>
    <row r="1311" spans="1:9" x14ac:dyDescent="0.25">
      <c r="A1311" s="19">
        <v>1306</v>
      </c>
      <c r="B1311" s="34" t="s">
        <v>313</v>
      </c>
      <c r="C1311" s="44" t="s">
        <v>7558</v>
      </c>
      <c r="D1311" s="42">
        <v>250</v>
      </c>
      <c r="E1311" s="3">
        <v>111.17</v>
      </c>
      <c r="F1311" s="7">
        <v>134.51570000000001</v>
      </c>
      <c r="G1311" s="48" t="s">
        <v>15356</v>
      </c>
      <c r="H1311" s="34" t="s">
        <v>313</v>
      </c>
      <c r="I1311" s="51" t="s">
        <v>15358</v>
      </c>
    </row>
    <row r="1312" spans="1:9" x14ac:dyDescent="0.25">
      <c r="A1312" s="19">
        <v>1307</v>
      </c>
      <c r="B1312" s="34" t="s">
        <v>314</v>
      </c>
      <c r="C1312" s="44" t="s">
        <v>7559</v>
      </c>
      <c r="D1312" s="42">
        <v>250</v>
      </c>
      <c r="E1312" s="3">
        <v>112.97</v>
      </c>
      <c r="F1312" s="7">
        <v>136.69370000000001</v>
      </c>
      <c r="G1312" s="48" t="s">
        <v>15356</v>
      </c>
      <c r="H1312" s="34" t="s">
        <v>314</v>
      </c>
      <c r="I1312" s="51" t="s">
        <v>15358</v>
      </c>
    </row>
    <row r="1313" spans="1:9" x14ac:dyDescent="0.25">
      <c r="A1313" s="19">
        <v>1308</v>
      </c>
      <c r="B1313" s="34" t="s">
        <v>315</v>
      </c>
      <c r="C1313" s="44" t="s">
        <v>7560</v>
      </c>
      <c r="D1313" s="42">
        <v>250</v>
      </c>
      <c r="E1313" s="3">
        <v>154.06</v>
      </c>
      <c r="F1313" s="7">
        <v>186.4126</v>
      </c>
      <c r="G1313" s="48" t="s">
        <v>15356</v>
      </c>
      <c r="H1313" s="34" t="s">
        <v>315</v>
      </c>
      <c r="I1313" s="51" t="s">
        <v>15358</v>
      </c>
    </row>
    <row r="1314" spans="1:9" ht="30" x14ac:dyDescent="0.25">
      <c r="A1314" s="19">
        <v>1309</v>
      </c>
      <c r="B1314" s="34" t="s">
        <v>316</v>
      </c>
      <c r="C1314" s="44" t="s">
        <v>7561</v>
      </c>
      <c r="D1314" s="42">
        <v>250</v>
      </c>
      <c r="E1314" s="3">
        <v>102.75</v>
      </c>
      <c r="F1314" s="7">
        <v>124.3275</v>
      </c>
      <c r="G1314" s="48" t="s">
        <v>15356</v>
      </c>
      <c r="H1314" s="34" t="s">
        <v>316</v>
      </c>
      <c r="I1314" s="51" t="s">
        <v>15358</v>
      </c>
    </row>
    <row r="1315" spans="1:9" x14ac:dyDescent="0.25">
      <c r="A1315" s="19">
        <v>1310</v>
      </c>
      <c r="B1315" s="34" t="s">
        <v>317</v>
      </c>
      <c r="C1315" s="44" t="s">
        <v>7562</v>
      </c>
      <c r="D1315" s="42">
        <v>250</v>
      </c>
      <c r="E1315" s="3">
        <v>76.959999999999994</v>
      </c>
      <c r="F1315" s="7">
        <v>93.121599999999987</v>
      </c>
      <c r="G1315" s="48" t="s">
        <v>15356</v>
      </c>
      <c r="H1315" s="34" t="s">
        <v>317</v>
      </c>
      <c r="I1315" s="51" t="s">
        <v>15358</v>
      </c>
    </row>
    <row r="1316" spans="1:9" ht="30" x14ac:dyDescent="0.25">
      <c r="A1316" s="19">
        <v>1311</v>
      </c>
      <c r="B1316" s="34" t="s">
        <v>318</v>
      </c>
      <c r="C1316" s="44" t="s">
        <v>7563</v>
      </c>
      <c r="D1316" s="42">
        <v>250</v>
      </c>
      <c r="E1316" s="3">
        <v>135.79</v>
      </c>
      <c r="F1316" s="7">
        <v>164.30589999999998</v>
      </c>
      <c r="G1316" s="48" t="s">
        <v>15356</v>
      </c>
      <c r="H1316" s="34" t="s">
        <v>318</v>
      </c>
      <c r="I1316" s="51" t="s">
        <v>15358</v>
      </c>
    </row>
    <row r="1317" spans="1:9" x14ac:dyDescent="0.25">
      <c r="A1317" s="19">
        <v>1312</v>
      </c>
      <c r="B1317" s="34" t="s">
        <v>319</v>
      </c>
      <c r="C1317" s="44" t="s">
        <v>7564</v>
      </c>
      <c r="D1317" s="42">
        <v>250</v>
      </c>
      <c r="E1317" s="3">
        <v>78.55</v>
      </c>
      <c r="F1317" s="7">
        <v>95.04549999999999</v>
      </c>
      <c r="G1317" s="48" t="s">
        <v>15356</v>
      </c>
      <c r="H1317" s="34" t="s">
        <v>319</v>
      </c>
      <c r="I1317" s="51" t="s">
        <v>15358</v>
      </c>
    </row>
    <row r="1318" spans="1:9" x14ac:dyDescent="0.25">
      <c r="A1318" s="19">
        <v>1313</v>
      </c>
      <c r="B1318" s="34" t="s">
        <v>320</v>
      </c>
      <c r="C1318" s="44" t="s">
        <v>7565</v>
      </c>
      <c r="D1318" s="42">
        <v>250</v>
      </c>
      <c r="E1318" s="3">
        <v>82.81</v>
      </c>
      <c r="F1318" s="7">
        <v>100.20010000000001</v>
      </c>
      <c r="G1318" s="48" t="s">
        <v>15356</v>
      </c>
      <c r="H1318" s="34" t="s">
        <v>320</v>
      </c>
      <c r="I1318" s="51" t="s">
        <v>15358</v>
      </c>
    </row>
    <row r="1319" spans="1:9" x14ac:dyDescent="0.25">
      <c r="A1319" s="19">
        <v>1314</v>
      </c>
      <c r="B1319" s="34" t="s">
        <v>321</v>
      </c>
      <c r="C1319" s="44" t="s">
        <v>7566</v>
      </c>
      <c r="D1319" s="42">
        <v>250</v>
      </c>
      <c r="E1319" s="3">
        <v>85.68</v>
      </c>
      <c r="F1319" s="7">
        <v>103.67280000000001</v>
      </c>
      <c r="G1319" s="48" t="s">
        <v>15356</v>
      </c>
      <c r="H1319" s="34" t="s">
        <v>321</v>
      </c>
      <c r="I1319" s="51" t="s">
        <v>15358</v>
      </c>
    </row>
    <row r="1320" spans="1:9" x14ac:dyDescent="0.25">
      <c r="A1320" s="19">
        <v>1315</v>
      </c>
      <c r="B1320" s="34" t="s">
        <v>322</v>
      </c>
      <c r="C1320" s="44" t="s">
        <v>7567</v>
      </c>
      <c r="D1320" s="42">
        <v>250</v>
      </c>
      <c r="E1320" s="3">
        <v>90.77</v>
      </c>
      <c r="F1320" s="7">
        <v>109.8317</v>
      </c>
      <c r="G1320" s="48" t="s">
        <v>15356</v>
      </c>
      <c r="H1320" s="34" t="s">
        <v>322</v>
      </c>
      <c r="I1320" s="51" t="s">
        <v>15358</v>
      </c>
    </row>
    <row r="1321" spans="1:9" x14ac:dyDescent="0.25">
      <c r="A1321" s="19">
        <v>1316</v>
      </c>
      <c r="B1321" s="34" t="s">
        <v>323</v>
      </c>
      <c r="C1321" s="44" t="s">
        <v>7568</v>
      </c>
      <c r="D1321" s="42">
        <v>250</v>
      </c>
      <c r="E1321" s="3">
        <v>123.57</v>
      </c>
      <c r="F1321" s="7">
        <v>149.5197</v>
      </c>
      <c r="G1321" s="48" t="s">
        <v>15356</v>
      </c>
      <c r="H1321" s="34" t="s">
        <v>323</v>
      </c>
      <c r="I1321" s="51" t="s">
        <v>15358</v>
      </c>
    </row>
    <row r="1322" spans="1:9" x14ac:dyDescent="0.25">
      <c r="A1322" s="19">
        <v>1317</v>
      </c>
      <c r="B1322" s="34" t="s">
        <v>324</v>
      </c>
      <c r="C1322" s="44" t="s">
        <v>7569</v>
      </c>
      <c r="D1322" s="42">
        <v>250</v>
      </c>
      <c r="E1322" s="3">
        <v>140.85</v>
      </c>
      <c r="F1322" s="7">
        <v>170.42849999999999</v>
      </c>
      <c r="G1322" s="48" t="s">
        <v>15356</v>
      </c>
      <c r="H1322" s="34" t="s">
        <v>324</v>
      </c>
      <c r="I1322" s="51" t="s">
        <v>15358</v>
      </c>
    </row>
    <row r="1323" spans="1:9" x14ac:dyDescent="0.25">
      <c r="A1323" s="19">
        <v>1318</v>
      </c>
      <c r="B1323" s="34" t="s">
        <v>325</v>
      </c>
      <c r="C1323" s="44" t="s">
        <v>7570</v>
      </c>
      <c r="D1323" s="42">
        <v>125</v>
      </c>
      <c r="E1323" s="3">
        <v>83.97</v>
      </c>
      <c r="F1323" s="7">
        <v>101.60369999999999</v>
      </c>
      <c r="G1323" s="48" t="s">
        <v>15356</v>
      </c>
      <c r="H1323" s="34" t="s">
        <v>325</v>
      </c>
      <c r="I1323" s="51" t="s">
        <v>15358</v>
      </c>
    </row>
    <row r="1324" spans="1:9" x14ac:dyDescent="0.25">
      <c r="A1324" s="19">
        <v>1319</v>
      </c>
      <c r="B1324" s="34" t="s">
        <v>326</v>
      </c>
      <c r="C1324" s="44" t="s">
        <v>7571</v>
      </c>
      <c r="D1324" s="42">
        <v>125</v>
      </c>
      <c r="E1324" s="3">
        <v>87.8</v>
      </c>
      <c r="F1324" s="7">
        <v>106.238</v>
      </c>
      <c r="G1324" s="48" t="s">
        <v>15356</v>
      </c>
      <c r="H1324" s="34" t="s">
        <v>326</v>
      </c>
      <c r="I1324" s="51" t="s">
        <v>15358</v>
      </c>
    </row>
    <row r="1325" spans="1:9" x14ac:dyDescent="0.25">
      <c r="A1325" s="19">
        <v>1320</v>
      </c>
      <c r="B1325" s="34" t="s">
        <v>327</v>
      </c>
      <c r="C1325" s="44" t="s">
        <v>7572</v>
      </c>
      <c r="D1325" s="42">
        <v>125</v>
      </c>
      <c r="E1325" s="3">
        <v>83.48</v>
      </c>
      <c r="F1325" s="7">
        <v>101.0108</v>
      </c>
      <c r="G1325" s="48" t="s">
        <v>15356</v>
      </c>
      <c r="H1325" s="34" t="s">
        <v>327</v>
      </c>
      <c r="I1325" s="51" t="s">
        <v>15358</v>
      </c>
    </row>
    <row r="1326" spans="1:9" x14ac:dyDescent="0.25">
      <c r="A1326" s="19">
        <v>1321</v>
      </c>
      <c r="B1326" s="34" t="s">
        <v>328</v>
      </c>
      <c r="C1326" s="44" t="s">
        <v>7573</v>
      </c>
      <c r="D1326" s="42">
        <v>72</v>
      </c>
      <c r="E1326" s="3">
        <v>326.07</v>
      </c>
      <c r="F1326" s="7">
        <v>394.54469999999998</v>
      </c>
      <c r="G1326" s="48" t="s">
        <v>15356</v>
      </c>
      <c r="H1326" s="34" t="s">
        <v>328</v>
      </c>
      <c r="I1326" s="51" t="s">
        <v>15358</v>
      </c>
    </row>
    <row r="1327" spans="1:9" x14ac:dyDescent="0.25">
      <c r="A1327" s="19">
        <v>1322</v>
      </c>
      <c r="B1327" s="34" t="s">
        <v>329</v>
      </c>
      <c r="C1327" s="44" t="s">
        <v>7574</v>
      </c>
      <c r="D1327" s="42">
        <v>288</v>
      </c>
      <c r="E1327" s="3">
        <v>207.27</v>
      </c>
      <c r="F1327" s="7">
        <v>250.79670000000002</v>
      </c>
      <c r="G1327" s="48" t="s">
        <v>15356</v>
      </c>
      <c r="H1327" s="34" t="s">
        <v>329</v>
      </c>
      <c r="I1327" s="51" t="s">
        <v>15358</v>
      </c>
    </row>
    <row r="1328" spans="1:9" x14ac:dyDescent="0.25">
      <c r="A1328" s="19">
        <v>1323</v>
      </c>
      <c r="B1328" s="34" t="s">
        <v>330</v>
      </c>
      <c r="C1328" s="44" t="s">
        <v>7575</v>
      </c>
      <c r="D1328" s="42">
        <v>288</v>
      </c>
      <c r="E1328" s="3">
        <v>207.27</v>
      </c>
      <c r="F1328" s="7">
        <v>250.79670000000002</v>
      </c>
      <c r="G1328" s="48" t="s">
        <v>15356</v>
      </c>
      <c r="H1328" s="34" t="s">
        <v>330</v>
      </c>
      <c r="I1328" s="51" t="s">
        <v>15358</v>
      </c>
    </row>
    <row r="1329" spans="1:9" x14ac:dyDescent="0.25">
      <c r="A1329" s="19">
        <v>1324</v>
      </c>
      <c r="B1329" s="34" t="s">
        <v>331</v>
      </c>
      <c r="C1329" s="44" t="s">
        <v>7576</v>
      </c>
      <c r="D1329" s="42">
        <v>192</v>
      </c>
      <c r="E1329" s="3">
        <v>89.42</v>
      </c>
      <c r="F1329" s="7">
        <v>108.1982</v>
      </c>
      <c r="G1329" s="48" t="s">
        <v>15356</v>
      </c>
      <c r="H1329" s="34" t="s">
        <v>331</v>
      </c>
      <c r="I1329" s="51" t="s">
        <v>15358</v>
      </c>
    </row>
    <row r="1330" spans="1:9" x14ac:dyDescent="0.25">
      <c r="A1330" s="19">
        <v>1325</v>
      </c>
      <c r="B1330" s="34" t="s">
        <v>332</v>
      </c>
      <c r="C1330" s="44" t="s">
        <v>7577</v>
      </c>
      <c r="D1330" s="42">
        <v>12</v>
      </c>
      <c r="E1330" s="3">
        <v>29.07</v>
      </c>
      <c r="F1330" s="7">
        <v>35.174700000000001</v>
      </c>
      <c r="G1330" s="48" t="s">
        <v>15356</v>
      </c>
      <c r="H1330" s="34" t="s">
        <v>332</v>
      </c>
      <c r="I1330" s="51" t="s">
        <v>15358</v>
      </c>
    </row>
    <row r="1331" spans="1:9" x14ac:dyDescent="0.25">
      <c r="A1331" s="19">
        <v>1326</v>
      </c>
      <c r="B1331" s="34" t="s">
        <v>333</v>
      </c>
      <c r="C1331" s="44" t="s">
        <v>7578</v>
      </c>
      <c r="D1331" s="42">
        <v>144</v>
      </c>
      <c r="E1331" s="3">
        <v>213.26</v>
      </c>
      <c r="F1331" s="7">
        <v>258.0446</v>
      </c>
      <c r="G1331" s="48" t="s">
        <v>15356</v>
      </c>
      <c r="H1331" s="34" t="s">
        <v>333</v>
      </c>
      <c r="I1331" s="51" t="s">
        <v>15358</v>
      </c>
    </row>
    <row r="1332" spans="1:9" x14ac:dyDescent="0.25">
      <c r="A1332" s="19">
        <v>1327</v>
      </c>
      <c r="B1332" s="34" t="s">
        <v>334</v>
      </c>
      <c r="C1332" s="44" t="s">
        <v>7579</v>
      </c>
      <c r="D1332" s="42">
        <v>36</v>
      </c>
      <c r="E1332" s="3">
        <v>9.26</v>
      </c>
      <c r="F1332" s="7">
        <v>11.204599999999999</v>
      </c>
      <c r="G1332" s="48" t="s">
        <v>15356</v>
      </c>
      <c r="H1332" s="34" t="s">
        <v>334</v>
      </c>
      <c r="I1332" s="51" t="s">
        <v>15358</v>
      </c>
    </row>
    <row r="1333" spans="1:9" x14ac:dyDescent="0.25">
      <c r="A1333" s="19">
        <v>1328</v>
      </c>
      <c r="B1333" s="34" t="s">
        <v>335</v>
      </c>
      <c r="C1333" s="44" t="s">
        <v>7580</v>
      </c>
      <c r="D1333" s="42">
        <v>144</v>
      </c>
      <c r="E1333" s="3">
        <v>30.04</v>
      </c>
      <c r="F1333" s="7">
        <v>36.348399999999998</v>
      </c>
      <c r="G1333" s="48" t="s">
        <v>15356</v>
      </c>
      <c r="H1333" s="34" t="s">
        <v>335</v>
      </c>
      <c r="I1333" s="51" t="s">
        <v>15358</v>
      </c>
    </row>
    <row r="1334" spans="1:9" ht="30" x14ac:dyDescent="0.25">
      <c r="A1334" s="19">
        <v>1329</v>
      </c>
      <c r="B1334" s="34" t="s">
        <v>336</v>
      </c>
      <c r="C1334" s="44" t="s">
        <v>7581</v>
      </c>
      <c r="D1334" s="42">
        <v>32</v>
      </c>
      <c r="E1334" s="3">
        <v>10.96</v>
      </c>
      <c r="F1334" s="7">
        <v>13.261600000000001</v>
      </c>
      <c r="G1334" s="48" t="s">
        <v>15356</v>
      </c>
      <c r="H1334" s="34" t="s">
        <v>336</v>
      </c>
      <c r="I1334" s="51" t="s">
        <v>15358</v>
      </c>
    </row>
    <row r="1335" spans="1:9" x14ac:dyDescent="0.25">
      <c r="A1335" s="19">
        <v>1330</v>
      </c>
      <c r="B1335" s="34" t="s">
        <v>337</v>
      </c>
      <c r="C1335" s="44" t="s">
        <v>7582</v>
      </c>
      <c r="D1335" s="42">
        <v>12</v>
      </c>
      <c r="E1335" s="3">
        <v>24.3</v>
      </c>
      <c r="F1335" s="7">
        <v>29.402999999999999</v>
      </c>
      <c r="G1335" s="48" t="s">
        <v>15356</v>
      </c>
      <c r="H1335" s="34" t="s">
        <v>337</v>
      </c>
      <c r="I1335" s="51" t="s">
        <v>15358</v>
      </c>
    </row>
    <row r="1336" spans="1:9" ht="30" x14ac:dyDescent="0.25">
      <c r="A1336" s="19">
        <v>1331</v>
      </c>
      <c r="B1336" s="34" t="s">
        <v>338</v>
      </c>
      <c r="C1336" s="44" t="s">
        <v>7583</v>
      </c>
      <c r="D1336" s="42">
        <v>36</v>
      </c>
      <c r="E1336" s="3">
        <v>21.27</v>
      </c>
      <c r="F1336" s="7">
        <v>25.736699999999999</v>
      </c>
      <c r="G1336" s="48" t="s">
        <v>15356</v>
      </c>
      <c r="H1336" s="34" t="s">
        <v>338</v>
      </c>
      <c r="I1336" s="51" t="s">
        <v>15358</v>
      </c>
    </row>
    <row r="1337" spans="1:9" ht="30" x14ac:dyDescent="0.25">
      <c r="A1337" s="19">
        <v>1332</v>
      </c>
      <c r="B1337" s="34" t="s">
        <v>339</v>
      </c>
      <c r="C1337" s="44" t="s">
        <v>7584</v>
      </c>
      <c r="D1337" s="42">
        <v>144</v>
      </c>
      <c r="E1337" s="3">
        <v>257.99</v>
      </c>
      <c r="F1337" s="7">
        <v>312.16789999999997</v>
      </c>
      <c r="G1337" s="48" t="s">
        <v>15356</v>
      </c>
      <c r="H1337" s="34" t="s">
        <v>339</v>
      </c>
      <c r="I1337" s="51" t="s">
        <v>15358</v>
      </c>
    </row>
    <row r="1338" spans="1:9" ht="30" x14ac:dyDescent="0.25">
      <c r="A1338" s="19">
        <v>1333</v>
      </c>
      <c r="B1338" s="34" t="s">
        <v>340</v>
      </c>
      <c r="C1338" s="44" t="s">
        <v>7585</v>
      </c>
      <c r="D1338" s="42">
        <v>12</v>
      </c>
      <c r="E1338" s="3">
        <v>26.15</v>
      </c>
      <c r="F1338" s="7">
        <v>31.641499999999997</v>
      </c>
      <c r="G1338" s="48" t="s">
        <v>15356</v>
      </c>
      <c r="H1338" s="34" t="s">
        <v>340</v>
      </c>
      <c r="I1338" s="51" t="s">
        <v>15358</v>
      </c>
    </row>
    <row r="1339" spans="1:9" ht="30" x14ac:dyDescent="0.25">
      <c r="A1339" s="19">
        <v>1334</v>
      </c>
      <c r="B1339" s="34" t="s">
        <v>341</v>
      </c>
      <c r="C1339" s="44" t="s">
        <v>7586</v>
      </c>
      <c r="D1339" s="42">
        <v>36</v>
      </c>
      <c r="E1339" s="3">
        <v>59.13</v>
      </c>
      <c r="F1339" s="7">
        <v>71.547300000000007</v>
      </c>
      <c r="G1339" s="48" t="s">
        <v>15356</v>
      </c>
      <c r="H1339" s="34" t="s">
        <v>341</v>
      </c>
      <c r="I1339" s="51" t="s">
        <v>15358</v>
      </c>
    </row>
    <row r="1340" spans="1:9" x14ac:dyDescent="0.25">
      <c r="A1340" s="19">
        <v>1335</v>
      </c>
      <c r="B1340" s="34" t="s">
        <v>342</v>
      </c>
      <c r="C1340" s="44" t="s">
        <v>7587</v>
      </c>
      <c r="D1340" s="42">
        <v>12</v>
      </c>
      <c r="E1340" s="3">
        <v>22.31</v>
      </c>
      <c r="F1340" s="7">
        <v>26.995099999999997</v>
      </c>
      <c r="G1340" s="48" t="s">
        <v>15356</v>
      </c>
      <c r="H1340" s="34" t="s">
        <v>342</v>
      </c>
      <c r="I1340" s="51" t="s">
        <v>15358</v>
      </c>
    </row>
    <row r="1341" spans="1:9" ht="30" x14ac:dyDescent="0.25">
      <c r="A1341" s="19">
        <v>1336</v>
      </c>
      <c r="B1341" s="34" t="s">
        <v>343</v>
      </c>
      <c r="C1341" s="44" t="s">
        <v>7588</v>
      </c>
      <c r="D1341" s="42">
        <v>72</v>
      </c>
      <c r="E1341" s="3">
        <v>135.59</v>
      </c>
      <c r="F1341" s="7">
        <v>164.06389999999999</v>
      </c>
      <c r="G1341" s="48" t="s">
        <v>15356</v>
      </c>
      <c r="H1341" s="34" t="s">
        <v>343</v>
      </c>
      <c r="I1341" s="51" t="s">
        <v>15358</v>
      </c>
    </row>
    <row r="1342" spans="1:9" x14ac:dyDescent="0.25">
      <c r="A1342" s="19">
        <v>1337</v>
      </c>
      <c r="B1342" s="34" t="s">
        <v>344</v>
      </c>
      <c r="C1342" s="44" t="s">
        <v>7589</v>
      </c>
      <c r="D1342" s="42">
        <v>1000</v>
      </c>
      <c r="E1342" s="3">
        <v>235.8</v>
      </c>
      <c r="F1342" s="7">
        <v>285.31799999999998</v>
      </c>
      <c r="G1342" s="48" t="s">
        <v>15356</v>
      </c>
      <c r="H1342" s="34" t="s">
        <v>344</v>
      </c>
      <c r="I1342" s="51" t="s">
        <v>15358</v>
      </c>
    </row>
    <row r="1343" spans="1:9" x14ac:dyDescent="0.25">
      <c r="A1343" s="19">
        <v>1338</v>
      </c>
      <c r="B1343" s="34" t="s">
        <v>345</v>
      </c>
      <c r="C1343" s="44" t="s">
        <v>7590</v>
      </c>
      <c r="D1343" s="42">
        <v>1000</v>
      </c>
      <c r="E1343" s="3">
        <v>267.39</v>
      </c>
      <c r="F1343" s="7">
        <v>323.5419</v>
      </c>
      <c r="G1343" s="48" t="s">
        <v>15356</v>
      </c>
      <c r="H1343" s="34" t="s">
        <v>345</v>
      </c>
      <c r="I1343" s="51" t="s">
        <v>15358</v>
      </c>
    </row>
    <row r="1344" spans="1:9" x14ac:dyDescent="0.25">
      <c r="A1344" s="19">
        <v>1339</v>
      </c>
      <c r="B1344" s="34" t="s">
        <v>346</v>
      </c>
      <c r="C1344" s="44" t="s">
        <v>7591</v>
      </c>
      <c r="D1344" s="42">
        <v>1000</v>
      </c>
      <c r="E1344" s="3">
        <v>330.8</v>
      </c>
      <c r="F1344" s="7">
        <v>400.26800000000003</v>
      </c>
      <c r="G1344" s="48" t="s">
        <v>15356</v>
      </c>
      <c r="H1344" s="34" t="s">
        <v>346</v>
      </c>
      <c r="I1344" s="51" t="s">
        <v>15358</v>
      </c>
    </row>
    <row r="1345" spans="1:9" ht="30" x14ac:dyDescent="0.25">
      <c r="A1345" s="19">
        <v>1340</v>
      </c>
      <c r="B1345" s="34" t="s">
        <v>347</v>
      </c>
      <c r="C1345" s="44" t="s">
        <v>7592</v>
      </c>
      <c r="D1345" s="42">
        <v>1</v>
      </c>
      <c r="E1345" s="3">
        <v>444.68</v>
      </c>
      <c r="F1345" s="7">
        <v>538.06280000000004</v>
      </c>
      <c r="G1345" s="48" t="s">
        <v>15356</v>
      </c>
      <c r="H1345" s="34" t="s">
        <v>347</v>
      </c>
      <c r="I1345" s="51" t="s">
        <v>15358</v>
      </c>
    </row>
    <row r="1346" spans="1:9" x14ac:dyDescent="0.25">
      <c r="A1346" s="19">
        <v>1341</v>
      </c>
      <c r="B1346" s="34" t="s">
        <v>348</v>
      </c>
      <c r="C1346" s="44" t="s">
        <v>7593</v>
      </c>
      <c r="D1346" s="42">
        <v>1</v>
      </c>
      <c r="E1346" s="3">
        <v>9.18</v>
      </c>
      <c r="F1346" s="7">
        <v>11.107799999999999</v>
      </c>
      <c r="G1346" s="48" t="s">
        <v>15356</v>
      </c>
      <c r="H1346" s="34" t="s">
        <v>348</v>
      </c>
      <c r="I1346" s="52" t="s">
        <v>15358</v>
      </c>
    </row>
    <row r="1347" spans="1:9" ht="45" x14ac:dyDescent="0.25">
      <c r="A1347" s="19">
        <v>1342</v>
      </c>
      <c r="B1347" s="36" t="s">
        <v>349</v>
      </c>
      <c r="C1347" s="44" t="s">
        <v>7594</v>
      </c>
      <c r="D1347" s="42" t="s">
        <v>15325</v>
      </c>
      <c r="E1347" s="3">
        <v>7.58</v>
      </c>
      <c r="F1347" s="7">
        <v>9.1717999999999993</v>
      </c>
      <c r="G1347" s="48" t="s">
        <v>15356</v>
      </c>
      <c r="H1347" s="36" t="s">
        <v>349</v>
      </c>
      <c r="I1347" s="51" t="s">
        <v>15358</v>
      </c>
    </row>
    <row r="1348" spans="1:9" ht="30" x14ac:dyDescent="0.25">
      <c r="A1348" s="19">
        <v>1343</v>
      </c>
      <c r="B1348" s="36" t="s">
        <v>350</v>
      </c>
      <c r="C1348" s="44" t="s">
        <v>7595</v>
      </c>
      <c r="D1348" s="42" t="s">
        <v>15326</v>
      </c>
      <c r="E1348" s="3">
        <v>10.1</v>
      </c>
      <c r="F1348" s="7">
        <v>12.221</v>
      </c>
      <c r="G1348" s="48" t="s">
        <v>15356</v>
      </c>
      <c r="H1348" s="36" t="s">
        <v>350</v>
      </c>
      <c r="I1348" s="51" t="s">
        <v>15358</v>
      </c>
    </row>
    <row r="1349" spans="1:9" x14ac:dyDescent="0.25">
      <c r="A1349" s="19">
        <v>1344</v>
      </c>
      <c r="B1349" s="36" t="s">
        <v>351</v>
      </c>
      <c r="C1349" s="44" t="s">
        <v>7596</v>
      </c>
      <c r="D1349" s="42" t="s">
        <v>15325</v>
      </c>
      <c r="E1349" s="3">
        <v>5.05</v>
      </c>
      <c r="F1349" s="7">
        <v>6.1105</v>
      </c>
      <c r="G1349" s="48" t="s">
        <v>15356</v>
      </c>
      <c r="H1349" s="36" t="s">
        <v>351</v>
      </c>
      <c r="I1349" s="51" t="s">
        <v>15358</v>
      </c>
    </row>
    <row r="1350" spans="1:9" ht="45" x14ac:dyDescent="0.25">
      <c r="A1350" s="19">
        <v>1345</v>
      </c>
      <c r="B1350" s="36" t="s">
        <v>352</v>
      </c>
      <c r="C1350" s="44" t="s">
        <v>7597</v>
      </c>
      <c r="D1350" s="42" t="s">
        <v>15326</v>
      </c>
      <c r="E1350" s="3">
        <v>10.1</v>
      </c>
      <c r="F1350" s="7">
        <v>12.221</v>
      </c>
      <c r="G1350" s="48" t="s">
        <v>15356</v>
      </c>
      <c r="H1350" s="36" t="s">
        <v>352</v>
      </c>
      <c r="I1350" s="51" t="s">
        <v>15358</v>
      </c>
    </row>
    <row r="1351" spans="1:9" ht="30" x14ac:dyDescent="0.25">
      <c r="A1351" s="19">
        <v>1346</v>
      </c>
      <c r="B1351" s="36" t="s">
        <v>353</v>
      </c>
      <c r="C1351" s="44" t="s">
        <v>7598</v>
      </c>
      <c r="D1351" s="42" t="s">
        <v>15325</v>
      </c>
      <c r="E1351" s="3">
        <v>4.8</v>
      </c>
      <c r="F1351" s="7">
        <v>5.8079999999999998</v>
      </c>
      <c r="G1351" s="48" t="s">
        <v>15356</v>
      </c>
      <c r="H1351" s="36" t="s">
        <v>353</v>
      </c>
      <c r="I1351" s="51" t="s">
        <v>15358</v>
      </c>
    </row>
    <row r="1352" spans="1:9" ht="45" x14ac:dyDescent="0.25">
      <c r="A1352" s="19">
        <v>1347</v>
      </c>
      <c r="B1352" s="36" t="s">
        <v>354</v>
      </c>
      <c r="C1352" s="44" t="s">
        <v>7599</v>
      </c>
      <c r="D1352" s="42" t="s">
        <v>15327</v>
      </c>
      <c r="E1352" s="3">
        <v>219.69</v>
      </c>
      <c r="F1352" s="7">
        <v>265.82490000000001</v>
      </c>
      <c r="G1352" s="48" t="s">
        <v>15356</v>
      </c>
      <c r="H1352" s="36" t="s">
        <v>354</v>
      </c>
      <c r="I1352" s="51" t="s">
        <v>15358</v>
      </c>
    </row>
    <row r="1353" spans="1:9" ht="45" x14ac:dyDescent="0.25">
      <c r="A1353" s="19">
        <v>1348</v>
      </c>
      <c r="B1353" s="36" t="s">
        <v>355</v>
      </c>
      <c r="C1353" s="44" t="s">
        <v>7600</v>
      </c>
      <c r="D1353" s="42" t="s">
        <v>15328</v>
      </c>
      <c r="E1353" s="3">
        <v>136.37</v>
      </c>
      <c r="F1353" s="7">
        <v>165.0077</v>
      </c>
      <c r="G1353" s="48" t="s">
        <v>15356</v>
      </c>
      <c r="H1353" s="36" t="s">
        <v>355</v>
      </c>
      <c r="I1353" s="51" t="s">
        <v>15358</v>
      </c>
    </row>
    <row r="1354" spans="1:9" ht="45" x14ac:dyDescent="0.25">
      <c r="A1354" s="19">
        <v>1349</v>
      </c>
      <c r="B1354" s="36" t="s">
        <v>356</v>
      </c>
      <c r="C1354" s="44" t="s">
        <v>7601</v>
      </c>
      <c r="D1354" s="42" t="s">
        <v>15326</v>
      </c>
      <c r="E1354" s="3">
        <v>8.84</v>
      </c>
      <c r="F1354" s="7">
        <v>10.696399999999999</v>
      </c>
      <c r="G1354" s="48" t="s">
        <v>15356</v>
      </c>
      <c r="H1354" s="36" t="s">
        <v>356</v>
      </c>
      <c r="I1354" s="51" t="s">
        <v>15358</v>
      </c>
    </row>
    <row r="1355" spans="1:9" ht="30" x14ac:dyDescent="0.25">
      <c r="A1355" s="19">
        <v>1350</v>
      </c>
      <c r="B1355" s="36" t="s">
        <v>357</v>
      </c>
      <c r="C1355" s="44" t="s">
        <v>7602</v>
      </c>
      <c r="D1355" s="42" t="s">
        <v>15325</v>
      </c>
      <c r="E1355" s="3">
        <v>4.55</v>
      </c>
      <c r="F1355" s="7">
        <v>5.5054999999999996</v>
      </c>
      <c r="G1355" s="48" t="s">
        <v>15356</v>
      </c>
      <c r="H1355" s="36" t="s">
        <v>357</v>
      </c>
      <c r="I1355" s="51" t="s">
        <v>15358</v>
      </c>
    </row>
    <row r="1356" spans="1:9" ht="45" x14ac:dyDescent="0.25">
      <c r="A1356" s="19">
        <v>1351</v>
      </c>
      <c r="B1356" s="36" t="s">
        <v>358</v>
      </c>
      <c r="C1356" s="44" t="s">
        <v>7603</v>
      </c>
      <c r="D1356" s="42" t="s">
        <v>15326</v>
      </c>
      <c r="E1356" s="3">
        <v>10.1</v>
      </c>
      <c r="F1356" s="7">
        <v>12.221</v>
      </c>
      <c r="G1356" s="48" t="s">
        <v>15356</v>
      </c>
      <c r="H1356" s="36" t="s">
        <v>358</v>
      </c>
      <c r="I1356" s="51" t="s">
        <v>15358</v>
      </c>
    </row>
    <row r="1357" spans="1:9" ht="30" x14ac:dyDescent="0.25">
      <c r="A1357" s="19">
        <v>1352</v>
      </c>
      <c r="B1357" s="36" t="s">
        <v>359</v>
      </c>
      <c r="C1357" s="44" t="s">
        <v>7604</v>
      </c>
      <c r="D1357" s="42" t="s">
        <v>15325</v>
      </c>
      <c r="E1357" s="3">
        <v>6.31</v>
      </c>
      <c r="F1357" s="7">
        <v>7.6350999999999996</v>
      </c>
      <c r="G1357" s="48" t="s">
        <v>15356</v>
      </c>
      <c r="H1357" s="36" t="s">
        <v>359</v>
      </c>
      <c r="I1357" s="51" t="s">
        <v>15358</v>
      </c>
    </row>
    <row r="1358" spans="1:9" ht="45" x14ac:dyDescent="0.25">
      <c r="A1358" s="19">
        <v>1353</v>
      </c>
      <c r="B1358" s="36" t="s">
        <v>360</v>
      </c>
      <c r="C1358" s="44" t="s">
        <v>7605</v>
      </c>
      <c r="D1358" s="42" t="s">
        <v>15326</v>
      </c>
      <c r="E1358" s="3">
        <v>8.08</v>
      </c>
      <c r="F1358" s="7">
        <v>9.7767999999999997</v>
      </c>
      <c r="G1358" s="48" t="s">
        <v>15356</v>
      </c>
      <c r="H1358" s="36" t="s">
        <v>360</v>
      </c>
      <c r="I1358" s="51" t="s">
        <v>15358</v>
      </c>
    </row>
    <row r="1359" spans="1:9" ht="30" x14ac:dyDescent="0.25">
      <c r="A1359" s="19">
        <v>1354</v>
      </c>
      <c r="B1359" s="36" t="s">
        <v>361</v>
      </c>
      <c r="C1359" s="44" t="s">
        <v>7606</v>
      </c>
      <c r="D1359" s="42" t="s">
        <v>15325</v>
      </c>
      <c r="E1359" s="3">
        <v>4.55</v>
      </c>
      <c r="F1359" s="7">
        <v>5.5054999999999996</v>
      </c>
      <c r="G1359" s="48" t="s">
        <v>15356</v>
      </c>
      <c r="H1359" s="36" t="s">
        <v>361</v>
      </c>
      <c r="I1359" s="51" t="s">
        <v>15358</v>
      </c>
    </row>
    <row r="1360" spans="1:9" ht="45" x14ac:dyDescent="0.25">
      <c r="A1360" s="19">
        <v>1355</v>
      </c>
      <c r="B1360" s="36" t="s">
        <v>362</v>
      </c>
      <c r="C1360" s="44" t="s">
        <v>7607</v>
      </c>
      <c r="D1360" s="42" t="s">
        <v>15325</v>
      </c>
      <c r="E1360" s="3">
        <v>11.62</v>
      </c>
      <c r="F1360" s="7">
        <v>14.060199999999998</v>
      </c>
      <c r="G1360" s="48" t="s">
        <v>15356</v>
      </c>
      <c r="H1360" s="36" t="s">
        <v>362</v>
      </c>
      <c r="I1360" s="51" t="s">
        <v>15358</v>
      </c>
    </row>
    <row r="1361" spans="1:9" ht="30" x14ac:dyDescent="0.25">
      <c r="A1361" s="19">
        <v>1356</v>
      </c>
      <c r="B1361" s="36" t="s">
        <v>363</v>
      </c>
      <c r="C1361" s="44" t="s">
        <v>7608</v>
      </c>
      <c r="D1361" s="42" t="s">
        <v>15325</v>
      </c>
      <c r="E1361" s="3">
        <v>11.61</v>
      </c>
      <c r="F1361" s="7">
        <v>14.048099999999998</v>
      </c>
      <c r="G1361" s="48" t="s">
        <v>15356</v>
      </c>
      <c r="H1361" s="36" t="s">
        <v>363</v>
      </c>
      <c r="I1361" s="51" t="s">
        <v>15358</v>
      </c>
    </row>
    <row r="1362" spans="1:9" ht="30" x14ac:dyDescent="0.25">
      <c r="A1362" s="19">
        <v>1357</v>
      </c>
      <c r="B1362" s="36" t="s">
        <v>364</v>
      </c>
      <c r="C1362" s="44" t="s">
        <v>7609</v>
      </c>
      <c r="D1362" s="42" t="s">
        <v>15325</v>
      </c>
      <c r="E1362" s="3">
        <v>7.58</v>
      </c>
      <c r="F1362" s="7">
        <v>9.1717999999999993</v>
      </c>
      <c r="G1362" s="48" t="s">
        <v>15356</v>
      </c>
      <c r="H1362" s="36" t="s">
        <v>364</v>
      </c>
      <c r="I1362" s="51" t="s">
        <v>15358</v>
      </c>
    </row>
    <row r="1363" spans="1:9" ht="30" x14ac:dyDescent="0.25">
      <c r="A1363" s="19">
        <v>1358</v>
      </c>
      <c r="B1363" s="36" t="s">
        <v>365</v>
      </c>
      <c r="C1363" s="44" t="s">
        <v>7610</v>
      </c>
      <c r="D1363" s="42" t="s">
        <v>15325</v>
      </c>
      <c r="E1363" s="3">
        <v>14.39</v>
      </c>
      <c r="F1363" s="7">
        <v>17.411899999999999</v>
      </c>
      <c r="G1363" s="48" t="s">
        <v>15356</v>
      </c>
      <c r="H1363" s="36" t="s">
        <v>365</v>
      </c>
      <c r="I1363" s="51" t="s">
        <v>15358</v>
      </c>
    </row>
    <row r="1364" spans="1:9" ht="45" x14ac:dyDescent="0.25">
      <c r="A1364" s="19">
        <v>1359</v>
      </c>
      <c r="B1364" s="36" t="s">
        <v>366</v>
      </c>
      <c r="C1364" s="44" t="s">
        <v>7611</v>
      </c>
      <c r="D1364" s="42" t="s">
        <v>15325</v>
      </c>
      <c r="E1364" s="3">
        <v>11.37</v>
      </c>
      <c r="F1364" s="7">
        <v>13.757699999999998</v>
      </c>
      <c r="G1364" s="48" t="s">
        <v>15356</v>
      </c>
      <c r="H1364" s="36" t="s">
        <v>366</v>
      </c>
      <c r="I1364" s="51" t="s">
        <v>15358</v>
      </c>
    </row>
    <row r="1365" spans="1:9" x14ac:dyDescent="0.25">
      <c r="A1365" s="19">
        <v>1360</v>
      </c>
      <c r="B1365" s="36" t="s">
        <v>367</v>
      </c>
      <c r="C1365" s="44" t="s">
        <v>7612</v>
      </c>
      <c r="D1365" s="42" t="s">
        <v>15326</v>
      </c>
      <c r="E1365" s="3">
        <v>8.08</v>
      </c>
      <c r="F1365" s="7">
        <v>9.7767999999999997</v>
      </c>
      <c r="G1365" s="48" t="s">
        <v>15356</v>
      </c>
      <c r="H1365" s="36" t="s">
        <v>367</v>
      </c>
      <c r="I1365" s="51" t="s">
        <v>15358</v>
      </c>
    </row>
    <row r="1366" spans="1:9" x14ac:dyDescent="0.25">
      <c r="A1366" s="19">
        <v>1361</v>
      </c>
      <c r="B1366" s="36" t="s">
        <v>368</v>
      </c>
      <c r="C1366" s="44" t="s">
        <v>7613</v>
      </c>
      <c r="D1366" s="42" t="s">
        <v>15325</v>
      </c>
      <c r="E1366" s="3">
        <v>4.55</v>
      </c>
      <c r="F1366" s="7">
        <v>5.5054999999999996</v>
      </c>
      <c r="G1366" s="48" t="s">
        <v>15356</v>
      </c>
      <c r="H1366" s="36" t="s">
        <v>368</v>
      </c>
      <c r="I1366" s="51" t="s">
        <v>15358</v>
      </c>
    </row>
    <row r="1367" spans="1:9" x14ac:dyDescent="0.25">
      <c r="A1367" s="19">
        <v>1362</v>
      </c>
      <c r="B1367" s="36" t="s">
        <v>369</v>
      </c>
      <c r="C1367" s="44" t="s">
        <v>7614</v>
      </c>
      <c r="D1367" s="42" t="s">
        <v>15327</v>
      </c>
      <c r="E1367" s="3">
        <v>196.92</v>
      </c>
      <c r="F1367" s="7">
        <v>238.27319999999997</v>
      </c>
      <c r="G1367" s="48" t="s">
        <v>15356</v>
      </c>
      <c r="H1367" s="36" t="s">
        <v>369</v>
      </c>
      <c r="I1367" s="51" t="s">
        <v>15358</v>
      </c>
    </row>
    <row r="1368" spans="1:9" x14ac:dyDescent="0.25">
      <c r="A1368" s="19">
        <v>1363</v>
      </c>
      <c r="B1368" s="36" t="s">
        <v>370</v>
      </c>
      <c r="C1368" s="44" t="s">
        <v>7615</v>
      </c>
      <c r="D1368" s="42" t="s">
        <v>15328</v>
      </c>
      <c r="E1368" s="3">
        <v>196.98</v>
      </c>
      <c r="F1368" s="7">
        <v>238.34579999999997</v>
      </c>
      <c r="G1368" s="48" t="s">
        <v>15356</v>
      </c>
      <c r="H1368" s="36" t="s">
        <v>370</v>
      </c>
      <c r="I1368" s="51" t="s">
        <v>15358</v>
      </c>
    </row>
    <row r="1369" spans="1:9" x14ac:dyDescent="0.25">
      <c r="A1369" s="19">
        <v>1364</v>
      </c>
      <c r="B1369" s="36" t="s">
        <v>371</v>
      </c>
      <c r="C1369" s="44" t="s">
        <v>7616</v>
      </c>
      <c r="D1369" s="42" t="s">
        <v>15326</v>
      </c>
      <c r="E1369" s="3">
        <v>9.35</v>
      </c>
      <c r="F1369" s="7">
        <v>11.313499999999999</v>
      </c>
      <c r="G1369" s="48" t="s">
        <v>15356</v>
      </c>
      <c r="H1369" s="36" t="s">
        <v>371</v>
      </c>
      <c r="I1369" s="51" t="s">
        <v>15358</v>
      </c>
    </row>
    <row r="1370" spans="1:9" ht="30" x14ac:dyDescent="0.25">
      <c r="A1370" s="19">
        <v>1365</v>
      </c>
      <c r="B1370" s="36" t="s">
        <v>372</v>
      </c>
      <c r="C1370" s="44" t="s">
        <v>7617</v>
      </c>
      <c r="D1370" s="42" t="s">
        <v>15325</v>
      </c>
      <c r="E1370" s="3">
        <v>5.57</v>
      </c>
      <c r="F1370" s="7">
        <v>6.7397</v>
      </c>
      <c r="G1370" s="48" t="s">
        <v>15356</v>
      </c>
      <c r="H1370" s="36" t="s">
        <v>372</v>
      </c>
      <c r="I1370" s="51" t="s">
        <v>15358</v>
      </c>
    </row>
    <row r="1371" spans="1:9" x14ac:dyDescent="0.25">
      <c r="A1371" s="19">
        <v>1366</v>
      </c>
      <c r="B1371" s="36" t="s">
        <v>373</v>
      </c>
      <c r="C1371" s="44" t="s">
        <v>7618</v>
      </c>
      <c r="D1371" s="42" t="s">
        <v>15325</v>
      </c>
      <c r="E1371" s="3">
        <v>9.6</v>
      </c>
      <c r="F1371" s="7">
        <v>11.616</v>
      </c>
      <c r="G1371" s="48" t="s">
        <v>15356</v>
      </c>
      <c r="H1371" s="36" t="s">
        <v>373</v>
      </c>
      <c r="I1371" s="51" t="s">
        <v>15358</v>
      </c>
    </row>
    <row r="1372" spans="1:9" x14ac:dyDescent="0.25">
      <c r="A1372" s="19">
        <v>1367</v>
      </c>
      <c r="B1372" s="36" t="s">
        <v>374</v>
      </c>
      <c r="C1372" s="44" t="s">
        <v>7619</v>
      </c>
      <c r="D1372" s="42" t="s">
        <v>15325</v>
      </c>
      <c r="E1372" s="3">
        <v>6.82</v>
      </c>
      <c r="F1372" s="7">
        <v>8.2522000000000002</v>
      </c>
      <c r="G1372" s="48" t="s">
        <v>15356</v>
      </c>
      <c r="H1372" s="36" t="s">
        <v>374</v>
      </c>
      <c r="I1372" s="51" t="s">
        <v>15358</v>
      </c>
    </row>
    <row r="1373" spans="1:9" ht="30" x14ac:dyDescent="0.25">
      <c r="A1373" s="19">
        <v>1368</v>
      </c>
      <c r="B1373" s="36" t="s">
        <v>375</v>
      </c>
      <c r="C1373" s="44" t="s">
        <v>7620</v>
      </c>
      <c r="D1373" s="42" t="s">
        <v>15325</v>
      </c>
      <c r="E1373" s="3">
        <v>6.31</v>
      </c>
      <c r="F1373" s="7">
        <v>7.6350999999999996</v>
      </c>
      <c r="G1373" s="48" t="s">
        <v>15356</v>
      </c>
      <c r="H1373" s="36" t="s">
        <v>375</v>
      </c>
      <c r="I1373" s="51" t="s">
        <v>15358</v>
      </c>
    </row>
    <row r="1374" spans="1:9" ht="30" x14ac:dyDescent="0.25">
      <c r="A1374" s="19">
        <v>1369</v>
      </c>
      <c r="B1374" s="36" t="s">
        <v>376</v>
      </c>
      <c r="C1374" s="44" t="s">
        <v>7621</v>
      </c>
      <c r="D1374" s="42" t="s">
        <v>15329</v>
      </c>
      <c r="E1374" s="3">
        <v>8.1300000000000008</v>
      </c>
      <c r="F1374" s="7">
        <v>9.8373000000000008</v>
      </c>
      <c r="G1374" s="48" t="s">
        <v>15356</v>
      </c>
      <c r="H1374" s="36" t="s">
        <v>376</v>
      </c>
      <c r="I1374" s="51" t="s">
        <v>15358</v>
      </c>
    </row>
    <row r="1375" spans="1:9" ht="30" x14ac:dyDescent="0.25">
      <c r="A1375" s="19">
        <v>1370</v>
      </c>
      <c r="B1375" s="36" t="s">
        <v>377</v>
      </c>
      <c r="C1375" s="44" t="s">
        <v>7622</v>
      </c>
      <c r="D1375" s="42" t="s">
        <v>15325</v>
      </c>
      <c r="E1375" s="3">
        <v>7.57</v>
      </c>
      <c r="F1375" s="7">
        <v>9.1597000000000008</v>
      </c>
      <c r="G1375" s="48" t="s">
        <v>15356</v>
      </c>
      <c r="H1375" s="36" t="s">
        <v>377</v>
      </c>
      <c r="I1375" s="51" t="s">
        <v>15358</v>
      </c>
    </row>
    <row r="1376" spans="1:9" x14ac:dyDescent="0.25">
      <c r="A1376" s="19">
        <v>1371</v>
      </c>
      <c r="B1376" s="36" t="s">
        <v>378</v>
      </c>
      <c r="C1376" s="44" t="s">
        <v>7623</v>
      </c>
      <c r="D1376" s="42" t="s">
        <v>15325</v>
      </c>
      <c r="E1376" s="3">
        <v>7.58</v>
      </c>
      <c r="F1376" s="7">
        <v>9.1717999999999993</v>
      </c>
      <c r="G1376" s="48" t="s">
        <v>15356</v>
      </c>
      <c r="H1376" s="36" t="s">
        <v>378</v>
      </c>
      <c r="I1376" s="51" t="s">
        <v>15358</v>
      </c>
    </row>
    <row r="1377" spans="1:9" x14ac:dyDescent="0.25">
      <c r="A1377" s="19">
        <v>1372</v>
      </c>
      <c r="B1377" s="36" t="s">
        <v>379</v>
      </c>
      <c r="C1377" s="44" t="s">
        <v>7624</v>
      </c>
      <c r="D1377" s="42" t="s">
        <v>15326</v>
      </c>
      <c r="E1377" s="3">
        <v>8.84</v>
      </c>
      <c r="F1377" s="7">
        <v>10.696399999999999</v>
      </c>
      <c r="G1377" s="48" t="s">
        <v>15356</v>
      </c>
      <c r="H1377" s="36" t="s">
        <v>379</v>
      </c>
      <c r="I1377" s="51" t="s">
        <v>15358</v>
      </c>
    </row>
    <row r="1378" spans="1:9" x14ac:dyDescent="0.25">
      <c r="A1378" s="19">
        <v>1373</v>
      </c>
      <c r="B1378" s="36" t="s">
        <v>380</v>
      </c>
      <c r="C1378" s="44" t="s">
        <v>7625</v>
      </c>
      <c r="D1378" s="42" t="s">
        <v>15325</v>
      </c>
      <c r="E1378" s="3">
        <v>6.31</v>
      </c>
      <c r="F1378" s="7">
        <v>7.6350999999999996</v>
      </c>
      <c r="G1378" s="48" t="s">
        <v>15356</v>
      </c>
      <c r="H1378" s="36" t="s">
        <v>380</v>
      </c>
      <c r="I1378" s="51" t="s">
        <v>15358</v>
      </c>
    </row>
    <row r="1379" spans="1:9" ht="30" x14ac:dyDescent="0.25">
      <c r="A1379" s="19">
        <v>1374</v>
      </c>
      <c r="B1379" s="36" t="s">
        <v>381</v>
      </c>
      <c r="C1379" s="44" t="s">
        <v>7626</v>
      </c>
      <c r="D1379" s="42" t="s">
        <v>15326</v>
      </c>
      <c r="E1379" s="3">
        <v>11.62</v>
      </c>
      <c r="F1379" s="7">
        <v>14.060199999999998</v>
      </c>
      <c r="G1379" s="48" t="s">
        <v>15356</v>
      </c>
      <c r="H1379" s="36" t="s">
        <v>381</v>
      </c>
      <c r="I1379" s="51" t="s">
        <v>15358</v>
      </c>
    </row>
    <row r="1380" spans="1:9" x14ac:dyDescent="0.25">
      <c r="A1380" s="19">
        <v>1375</v>
      </c>
      <c r="B1380" s="36" t="s">
        <v>382</v>
      </c>
      <c r="C1380" s="44" t="s">
        <v>7627</v>
      </c>
      <c r="D1380" s="42" t="s">
        <v>15325</v>
      </c>
      <c r="E1380" s="3">
        <v>4.8</v>
      </c>
      <c r="F1380" s="7">
        <v>5.8079999999999998</v>
      </c>
      <c r="G1380" s="48" t="s">
        <v>15356</v>
      </c>
      <c r="H1380" s="36" t="s">
        <v>382</v>
      </c>
      <c r="I1380" s="51" t="s">
        <v>15358</v>
      </c>
    </row>
    <row r="1381" spans="1:9" ht="45" x14ac:dyDescent="0.25">
      <c r="A1381" s="19">
        <v>1376</v>
      </c>
      <c r="B1381" s="36" t="s">
        <v>383</v>
      </c>
      <c r="C1381" s="44" t="s">
        <v>7628</v>
      </c>
      <c r="D1381" s="42" t="s">
        <v>15326</v>
      </c>
      <c r="E1381" s="3">
        <v>13.89</v>
      </c>
      <c r="F1381" s="7">
        <v>16.806899999999999</v>
      </c>
      <c r="G1381" s="48" t="s">
        <v>15356</v>
      </c>
      <c r="H1381" s="36" t="s">
        <v>383</v>
      </c>
      <c r="I1381" s="51" t="s">
        <v>15358</v>
      </c>
    </row>
    <row r="1382" spans="1:9" ht="30" x14ac:dyDescent="0.25">
      <c r="A1382" s="19">
        <v>1377</v>
      </c>
      <c r="B1382" s="36" t="s">
        <v>384</v>
      </c>
      <c r="C1382" s="44" t="s">
        <v>7629</v>
      </c>
      <c r="D1382" s="42" t="s">
        <v>15325</v>
      </c>
      <c r="E1382" s="3">
        <v>5.05</v>
      </c>
      <c r="F1382" s="7">
        <v>6.1105</v>
      </c>
      <c r="G1382" s="48" t="s">
        <v>15356</v>
      </c>
      <c r="H1382" s="36" t="s">
        <v>384</v>
      </c>
      <c r="I1382" s="51" t="s">
        <v>15358</v>
      </c>
    </row>
    <row r="1383" spans="1:9" ht="45" x14ac:dyDescent="0.25">
      <c r="A1383" s="19">
        <v>1378</v>
      </c>
      <c r="B1383" s="36" t="s">
        <v>385</v>
      </c>
      <c r="C1383" s="44" t="s">
        <v>7630</v>
      </c>
      <c r="D1383" s="42" t="s">
        <v>15325</v>
      </c>
      <c r="E1383" s="3">
        <v>7.08</v>
      </c>
      <c r="F1383" s="7">
        <v>8.5668000000000006</v>
      </c>
      <c r="G1383" s="48" t="s">
        <v>15356</v>
      </c>
      <c r="H1383" s="36" t="s">
        <v>385</v>
      </c>
      <c r="I1383" s="51" t="s">
        <v>15358</v>
      </c>
    </row>
    <row r="1384" spans="1:9" ht="45" x14ac:dyDescent="0.25">
      <c r="A1384" s="19">
        <v>1379</v>
      </c>
      <c r="B1384" s="36" t="s">
        <v>386</v>
      </c>
      <c r="C1384" s="44" t="s">
        <v>7631</v>
      </c>
      <c r="D1384" s="42" t="s">
        <v>15325</v>
      </c>
      <c r="E1384" s="3">
        <v>8.08</v>
      </c>
      <c r="F1384" s="7">
        <v>9.7767999999999997</v>
      </c>
      <c r="G1384" s="48" t="s">
        <v>15356</v>
      </c>
      <c r="H1384" s="36" t="s">
        <v>386</v>
      </c>
      <c r="I1384" s="51" t="s">
        <v>15358</v>
      </c>
    </row>
    <row r="1385" spans="1:9" ht="45" x14ac:dyDescent="0.25">
      <c r="A1385" s="19">
        <v>1380</v>
      </c>
      <c r="B1385" s="36" t="s">
        <v>387</v>
      </c>
      <c r="C1385" s="44" t="s">
        <v>7632</v>
      </c>
      <c r="D1385" s="42" t="s">
        <v>15325</v>
      </c>
      <c r="E1385" s="3">
        <v>12.12</v>
      </c>
      <c r="F1385" s="7">
        <v>14.665199999999999</v>
      </c>
      <c r="G1385" s="48" t="s">
        <v>15356</v>
      </c>
      <c r="H1385" s="36" t="s">
        <v>387</v>
      </c>
      <c r="I1385" s="51" t="s">
        <v>15358</v>
      </c>
    </row>
    <row r="1386" spans="1:9" ht="30" x14ac:dyDescent="0.25">
      <c r="A1386" s="19">
        <v>1381</v>
      </c>
      <c r="B1386" s="36" t="s">
        <v>388</v>
      </c>
      <c r="C1386" s="44" t="s">
        <v>7633</v>
      </c>
      <c r="D1386" s="42" t="s">
        <v>15325</v>
      </c>
      <c r="E1386" s="3">
        <v>17.68</v>
      </c>
      <c r="F1386" s="7">
        <v>21.392799999999998</v>
      </c>
      <c r="G1386" s="48" t="s">
        <v>15356</v>
      </c>
      <c r="H1386" s="36" t="s">
        <v>388</v>
      </c>
      <c r="I1386" s="51" t="s">
        <v>15358</v>
      </c>
    </row>
    <row r="1387" spans="1:9" ht="45" x14ac:dyDescent="0.25">
      <c r="A1387" s="19">
        <v>1382</v>
      </c>
      <c r="B1387" s="36" t="s">
        <v>389</v>
      </c>
      <c r="C1387" s="44" t="s">
        <v>7634</v>
      </c>
      <c r="D1387" s="42" t="s">
        <v>15325</v>
      </c>
      <c r="E1387" s="3">
        <v>16.420000000000002</v>
      </c>
      <c r="F1387" s="7">
        <v>19.868200000000002</v>
      </c>
      <c r="G1387" s="48" t="s">
        <v>15356</v>
      </c>
      <c r="H1387" s="36" t="s">
        <v>389</v>
      </c>
      <c r="I1387" s="51" t="s">
        <v>15358</v>
      </c>
    </row>
    <row r="1388" spans="1:9" ht="30" x14ac:dyDescent="0.25">
      <c r="A1388" s="19">
        <v>1383</v>
      </c>
      <c r="B1388" s="36" t="s">
        <v>390</v>
      </c>
      <c r="C1388" s="44" t="s">
        <v>7635</v>
      </c>
      <c r="D1388" s="42" t="s">
        <v>15325</v>
      </c>
      <c r="E1388" s="3">
        <v>53.51</v>
      </c>
      <c r="F1388" s="7">
        <v>64.747099999999989</v>
      </c>
      <c r="G1388" s="48" t="s">
        <v>15356</v>
      </c>
      <c r="H1388" s="36" t="s">
        <v>390</v>
      </c>
      <c r="I1388" s="51" t="s">
        <v>15358</v>
      </c>
    </row>
    <row r="1389" spans="1:9" ht="30" x14ac:dyDescent="0.25">
      <c r="A1389" s="19">
        <v>1384</v>
      </c>
      <c r="B1389" s="36" t="s">
        <v>391</v>
      </c>
      <c r="C1389" s="44" t="s">
        <v>7636</v>
      </c>
      <c r="D1389" s="42" t="s">
        <v>15325</v>
      </c>
      <c r="E1389" s="3">
        <v>23.23</v>
      </c>
      <c r="F1389" s="7">
        <v>28.1083</v>
      </c>
      <c r="G1389" s="48" t="s">
        <v>15356</v>
      </c>
      <c r="H1389" s="36" t="s">
        <v>391</v>
      </c>
      <c r="I1389" s="51" t="s">
        <v>15358</v>
      </c>
    </row>
    <row r="1390" spans="1:9" x14ac:dyDescent="0.25">
      <c r="A1390" s="19">
        <v>1385</v>
      </c>
      <c r="B1390" s="36" t="s">
        <v>392</v>
      </c>
      <c r="C1390" s="44" t="s">
        <v>7637</v>
      </c>
      <c r="D1390" s="42" t="s">
        <v>15325</v>
      </c>
      <c r="E1390" s="3">
        <v>17.670000000000002</v>
      </c>
      <c r="F1390" s="7">
        <v>21.380700000000001</v>
      </c>
      <c r="G1390" s="48" t="s">
        <v>15356</v>
      </c>
      <c r="H1390" s="36" t="s">
        <v>392</v>
      </c>
      <c r="I1390" s="51" t="s">
        <v>15358</v>
      </c>
    </row>
    <row r="1391" spans="1:9" x14ac:dyDescent="0.25">
      <c r="A1391" s="19">
        <v>1386</v>
      </c>
      <c r="B1391" s="36" t="s">
        <v>393</v>
      </c>
      <c r="C1391" s="44" t="s">
        <v>7638</v>
      </c>
      <c r="D1391" s="42" t="s">
        <v>15329</v>
      </c>
      <c r="E1391" s="3">
        <v>9.35</v>
      </c>
      <c r="F1391" s="7">
        <v>11.313499999999999</v>
      </c>
      <c r="G1391" s="48" t="s">
        <v>15356</v>
      </c>
      <c r="H1391" s="36" t="s">
        <v>393</v>
      </c>
      <c r="I1391" s="51" t="s">
        <v>15358</v>
      </c>
    </row>
    <row r="1392" spans="1:9" ht="30" x14ac:dyDescent="0.25">
      <c r="A1392" s="19">
        <v>1387</v>
      </c>
      <c r="B1392" s="36" t="s">
        <v>394</v>
      </c>
      <c r="C1392" s="44" t="s">
        <v>7639</v>
      </c>
      <c r="D1392" s="42" t="s">
        <v>15326</v>
      </c>
      <c r="E1392" s="3">
        <v>8.08</v>
      </c>
      <c r="F1392" s="7">
        <v>9.7767999999999997</v>
      </c>
      <c r="G1392" s="48" t="s">
        <v>15356</v>
      </c>
      <c r="H1392" s="36" t="s">
        <v>394</v>
      </c>
      <c r="I1392" s="51" t="s">
        <v>15358</v>
      </c>
    </row>
    <row r="1393" spans="1:9" ht="30" x14ac:dyDescent="0.25">
      <c r="A1393" s="19">
        <v>1388</v>
      </c>
      <c r="B1393" s="36" t="s">
        <v>395</v>
      </c>
      <c r="C1393" s="44" t="s">
        <v>7640</v>
      </c>
      <c r="D1393" s="42" t="s">
        <v>15325</v>
      </c>
      <c r="E1393" s="3">
        <v>6.32</v>
      </c>
      <c r="F1393" s="7">
        <v>7.6471999999999998</v>
      </c>
      <c r="G1393" s="48" t="s">
        <v>15356</v>
      </c>
      <c r="H1393" s="36" t="s">
        <v>395</v>
      </c>
      <c r="I1393" s="51" t="s">
        <v>15358</v>
      </c>
    </row>
    <row r="1394" spans="1:9" ht="45" x14ac:dyDescent="0.25">
      <c r="A1394" s="19">
        <v>1389</v>
      </c>
      <c r="B1394" s="36" t="s">
        <v>396</v>
      </c>
      <c r="C1394" s="44" t="s">
        <v>7641</v>
      </c>
      <c r="D1394" s="42" t="s">
        <v>15325</v>
      </c>
      <c r="E1394" s="3">
        <v>5.05</v>
      </c>
      <c r="F1394" s="7">
        <v>6.1105</v>
      </c>
      <c r="G1394" s="48" t="s">
        <v>15356</v>
      </c>
      <c r="H1394" s="36" t="s">
        <v>396</v>
      </c>
      <c r="I1394" s="51" t="s">
        <v>15358</v>
      </c>
    </row>
    <row r="1395" spans="1:9" ht="45" x14ac:dyDescent="0.25">
      <c r="A1395" s="19">
        <v>1390</v>
      </c>
      <c r="B1395" s="36" t="s">
        <v>397</v>
      </c>
      <c r="C1395" s="44" t="s">
        <v>7642</v>
      </c>
      <c r="D1395" s="42" t="s">
        <v>15326</v>
      </c>
      <c r="E1395" s="3">
        <v>7.83</v>
      </c>
      <c r="F1395" s="7">
        <v>9.4742999999999995</v>
      </c>
      <c r="G1395" s="48" t="s">
        <v>15356</v>
      </c>
      <c r="H1395" s="36" t="s">
        <v>397</v>
      </c>
      <c r="I1395" s="51" t="s">
        <v>15358</v>
      </c>
    </row>
    <row r="1396" spans="1:9" ht="30" x14ac:dyDescent="0.25">
      <c r="A1396" s="19">
        <v>1391</v>
      </c>
      <c r="B1396" s="36" t="s">
        <v>398</v>
      </c>
      <c r="C1396" s="44" t="s">
        <v>7643</v>
      </c>
      <c r="D1396" s="42" t="s">
        <v>15325</v>
      </c>
      <c r="E1396" s="3">
        <v>4.8</v>
      </c>
      <c r="F1396" s="7">
        <v>5.8079999999999998</v>
      </c>
      <c r="G1396" s="48" t="s">
        <v>15356</v>
      </c>
      <c r="H1396" s="36" t="s">
        <v>398</v>
      </c>
      <c r="I1396" s="51" t="s">
        <v>15358</v>
      </c>
    </row>
    <row r="1397" spans="1:9" ht="45" x14ac:dyDescent="0.25">
      <c r="A1397" s="19">
        <v>1392</v>
      </c>
      <c r="B1397" s="36" t="s">
        <v>399</v>
      </c>
      <c r="C1397" s="44" t="s">
        <v>7644</v>
      </c>
      <c r="D1397" s="42" t="s">
        <v>15327</v>
      </c>
      <c r="E1397" s="3">
        <v>278.77999999999997</v>
      </c>
      <c r="F1397" s="7">
        <v>337.32379999999995</v>
      </c>
      <c r="G1397" s="48" t="s">
        <v>15356</v>
      </c>
      <c r="H1397" s="36" t="s">
        <v>399</v>
      </c>
      <c r="I1397" s="51" t="s">
        <v>15358</v>
      </c>
    </row>
    <row r="1398" spans="1:9" ht="45" x14ac:dyDescent="0.25">
      <c r="A1398" s="19">
        <v>1393</v>
      </c>
      <c r="B1398" s="36" t="s">
        <v>400</v>
      </c>
      <c r="C1398" s="44" t="s">
        <v>7645</v>
      </c>
      <c r="D1398" s="42" t="s">
        <v>15328</v>
      </c>
      <c r="E1398" s="3">
        <v>143.9</v>
      </c>
      <c r="F1398" s="7">
        <v>174.119</v>
      </c>
      <c r="G1398" s="48" t="s">
        <v>15356</v>
      </c>
      <c r="H1398" s="36" t="s">
        <v>400</v>
      </c>
      <c r="I1398" s="51" t="s">
        <v>15358</v>
      </c>
    </row>
    <row r="1399" spans="1:9" ht="45" x14ac:dyDescent="0.25">
      <c r="A1399" s="19">
        <v>1394</v>
      </c>
      <c r="B1399" s="36" t="s">
        <v>401</v>
      </c>
      <c r="C1399" s="44" t="s">
        <v>7646</v>
      </c>
      <c r="D1399" s="42" t="s">
        <v>15325</v>
      </c>
      <c r="E1399" s="3">
        <v>8.84</v>
      </c>
      <c r="F1399" s="7">
        <v>10.696399999999999</v>
      </c>
      <c r="G1399" s="48" t="s">
        <v>15356</v>
      </c>
      <c r="H1399" s="36" t="s">
        <v>401</v>
      </c>
      <c r="I1399" s="51" t="s">
        <v>15358</v>
      </c>
    </row>
    <row r="1400" spans="1:9" ht="45" x14ac:dyDescent="0.25">
      <c r="A1400" s="19">
        <v>1395</v>
      </c>
      <c r="B1400" s="36" t="s">
        <v>402</v>
      </c>
      <c r="C1400" s="44" t="s">
        <v>7647</v>
      </c>
      <c r="D1400" s="42" t="s">
        <v>15325</v>
      </c>
      <c r="E1400" s="3">
        <v>7.67</v>
      </c>
      <c r="F1400" s="7">
        <v>9.2806999999999995</v>
      </c>
      <c r="G1400" s="48" t="s">
        <v>15356</v>
      </c>
      <c r="H1400" s="36" t="s">
        <v>402</v>
      </c>
      <c r="I1400" s="51" t="s">
        <v>15358</v>
      </c>
    </row>
    <row r="1401" spans="1:9" ht="45" x14ac:dyDescent="0.25">
      <c r="A1401" s="19">
        <v>1396</v>
      </c>
      <c r="B1401" s="36" t="s">
        <v>403</v>
      </c>
      <c r="C1401" s="44" t="s">
        <v>7648</v>
      </c>
      <c r="D1401" s="42" t="s">
        <v>15326</v>
      </c>
      <c r="E1401" s="3">
        <v>8.84</v>
      </c>
      <c r="F1401" s="7">
        <v>10.696399999999999</v>
      </c>
      <c r="G1401" s="48" t="s">
        <v>15356</v>
      </c>
      <c r="H1401" s="36" t="s">
        <v>403</v>
      </c>
      <c r="I1401" s="51" t="s">
        <v>15358</v>
      </c>
    </row>
    <row r="1402" spans="1:9" ht="45" x14ac:dyDescent="0.25">
      <c r="A1402" s="19">
        <v>1397</v>
      </c>
      <c r="B1402" s="36" t="s">
        <v>404</v>
      </c>
      <c r="C1402" s="44" t="s">
        <v>7649</v>
      </c>
      <c r="D1402" s="42" t="s">
        <v>15325</v>
      </c>
      <c r="E1402" s="3">
        <v>6.31</v>
      </c>
      <c r="F1402" s="7">
        <v>7.6350999999999996</v>
      </c>
      <c r="G1402" s="48" t="s">
        <v>15356</v>
      </c>
      <c r="H1402" s="36" t="s">
        <v>404</v>
      </c>
      <c r="I1402" s="51" t="s">
        <v>15358</v>
      </c>
    </row>
    <row r="1403" spans="1:9" ht="45" x14ac:dyDescent="0.25">
      <c r="A1403" s="19">
        <v>1398</v>
      </c>
      <c r="B1403" s="36" t="s">
        <v>405</v>
      </c>
      <c r="C1403" s="44" t="s">
        <v>7650</v>
      </c>
      <c r="D1403" s="42" t="s">
        <v>15326</v>
      </c>
      <c r="E1403" s="3">
        <v>18.940000000000001</v>
      </c>
      <c r="F1403" s="7">
        <v>22.917400000000001</v>
      </c>
      <c r="G1403" s="48" t="s">
        <v>15356</v>
      </c>
      <c r="H1403" s="36" t="s">
        <v>405</v>
      </c>
      <c r="I1403" s="51" t="s">
        <v>15358</v>
      </c>
    </row>
    <row r="1404" spans="1:9" ht="45" x14ac:dyDescent="0.25">
      <c r="A1404" s="19">
        <v>1399</v>
      </c>
      <c r="B1404" s="36" t="s">
        <v>406</v>
      </c>
      <c r="C1404" s="44" t="s">
        <v>7651</v>
      </c>
      <c r="D1404" s="42" t="s">
        <v>15325</v>
      </c>
      <c r="E1404" s="3">
        <v>9.2899999999999991</v>
      </c>
      <c r="F1404" s="7">
        <v>11.240899999999998</v>
      </c>
      <c r="G1404" s="48" t="s">
        <v>15356</v>
      </c>
      <c r="H1404" s="36" t="s">
        <v>406</v>
      </c>
      <c r="I1404" s="51" t="s">
        <v>15358</v>
      </c>
    </row>
    <row r="1405" spans="1:9" x14ac:dyDescent="0.25">
      <c r="A1405" s="19">
        <v>1400</v>
      </c>
      <c r="B1405" s="36" t="s">
        <v>407</v>
      </c>
      <c r="C1405" s="44" t="s">
        <v>7652</v>
      </c>
      <c r="D1405" s="42" t="s">
        <v>15326</v>
      </c>
      <c r="E1405" s="3">
        <v>8.84</v>
      </c>
      <c r="F1405" s="7">
        <v>10.696399999999999</v>
      </c>
      <c r="G1405" s="48" t="s">
        <v>15356</v>
      </c>
      <c r="H1405" s="36" t="s">
        <v>407</v>
      </c>
      <c r="I1405" s="51" t="s">
        <v>15358</v>
      </c>
    </row>
    <row r="1406" spans="1:9" x14ac:dyDescent="0.25">
      <c r="A1406" s="19">
        <v>1401</v>
      </c>
      <c r="B1406" s="36" t="s">
        <v>408</v>
      </c>
      <c r="C1406" s="44" t="s">
        <v>7653</v>
      </c>
      <c r="D1406" s="42" t="s">
        <v>15325</v>
      </c>
      <c r="E1406" s="3">
        <v>4.55</v>
      </c>
      <c r="F1406" s="7">
        <v>5.5054999999999996</v>
      </c>
      <c r="G1406" s="48" t="s">
        <v>15356</v>
      </c>
      <c r="H1406" s="36" t="s">
        <v>408</v>
      </c>
      <c r="I1406" s="51" t="s">
        <v>15358</v>
      </c>
    </row>
    <row r="1407" spans="1:9" x14ac:dyDescent="0.25">
      <c r="A1407" s="19">
        <v>1402</v>
      </c>
      <c r="B1407" s="36" t="s">
        <v>409</v>
      </c>
      <c r="C1407" s="44" t="s">
        <v>7654</v>
      </c>
      <c r="D1407" s="42" t="s">
        <v>15327</v>
      </c>
      <c r="E1407" s="3">
        <v>206.03</v>
      </c>
      <c r="F1407" s="7">
        <v>249.2963</v>
      </c>
      <c r="G1407" s="48" t="s">
        <v>15356</v>
      </c>
      <c r="H1407" s="36" t="s">
        <v>409</v>
      </c>
      <c r="I1407" s="51" t="s">
        <v>15358</v>
      </c>
    </row>
    <row r="1408" spans="1:9" ht="30" x14ac:dyDescent="0.25">
      <c r="A1408" s="19">
        <v>1403</v>
      </c>
      <c r="B1408" s="36" t="s">
        <v>410</v>
      </c>
      <c r="C1408" s="44" t="s">
        <v>7655</v>
      </c>
      <c r="D1408" s="42" t="s">
        <v>15325</v>
      </c>
      <c r="E1408" s="3">
        <v>5.56</v>
      </c>
      <c r="F1408" s="7">
        <v>6.7275999999999989</v>
      </c>
      <c r="G1408" s="48" t="s">
        <v>15356</v>
      </c>
      <c r="H1408" s="36" t="s">
        <v>410</v>
      </c>
      <c r="I1408" s="51" t="s">
        <v>15358</v>
      </c>
    </row>
    <row r="1409" spans="1:9" ht="30" x14ac:dyDescent="0.25">
      <c r="A1409" s="19">
        <v>1404</v>
      </c>
      <c r="B1409" s="36" t="s">
        <v>411</v>
      </c>
      <c r="C1409" s="44" t="s">
        <v>7656</v>
      </c>
      <c r="D1409" s="42" t="s">
        <v>15326</v>
      </c>
      <c r="E1409" s="3">
        <v>8.84</v>
      </c>
      <c r="F1409" s="7">
        <v>10.696399999999999</v>
      </c>
      <c r="G1409" s="48" t="s">
        <v>15356</v>
      </c>
      <c r="H1409" s="36" t="s">
        <v>411</v>
      </c>
      <c r="I1409" s="51" t="s">
        <v>15358</v>
      </c>
    </row>
    <row r="1410" spans="1:9" ht="30" x14ac:dyDescent="0.25">
      <c r="A1410" s="19">
        <v>1405</v>
      </c>
      <c r="B1410" s="36" t="s">
        <v>412</v>
      </c>
      <c r="C1410" s="44" t="s">
        <v>7657</v>
      </c>
      <c r="D1410" s="42" t="s">
        <v>15325</v>
      </c>
      <c r="E1410" s="3">
        <v>6.31</v>
      </c>
      <c r="F1410" s="7">
        <v>7.6350999999999996</v>
      </c>
      <c r="G1410" s="48" t="s">
        <v>15356</v>
      </c>
      <c r="H1410" s="36" t="s">
        <v>412</v>
      </c>
      <c r="I1410" s="51" t="s">
        <v>15358</v>
      </c>
    </row>
    <row r="1411" spans="1:9" x14ac:dyDescent="0.25">
      <c r="A1411" s="19">
        <v>1406</v>
      </c>
      <c r="B1411" s="36" t="s">
        <v>413</v>
      </c>
      <c r="C1411" s="44" t="s">
        <v>7658</v>
      </c>
      <c r="D1411" s="42" t="s">
        <v>15325</v>
      </c>
      <c r="E1411" s="3">
        <v>18.940000000000001</v>
      </c>
      <c r="F1411" s="7">
        <v>22.917400000000001</v>
      </c>
      <c r="G1411" s="48" t="s">
        <v>15356</v>
      </c>
      <c r="H1411" s="36" t="s">
        <v>413</v>
      </c>
      <c r="I1411" s="51" t="s">
        <v>15358</v>
      </c>
    </row>
    <row r="1412" spans="1:9" x14ac:dyDescent="0.25">
      <c r="A1412" s="19">
        <v>1407</v>
      </c>
      <c r="B1412" s="36" t="s">
        <v>414</v>
      </c>
      <c r="C1412" s="44" t="s">
        <v>7659</v>
      </c>
      <c r="D1412" s="42" t="s">
        <v>15325</v>
      </c>
      <c r="E1412" s="3">
        <v>32.83</v>
      </c>
      <c r="F1412" s="7">
        <v>39.724299999999999</v>
      </c>
      <c r="G1412" s="48" t="s">
        <v>15356</v>
      </c>
      <c r="H1412" s="36" t="s">
        <v>414</v>
      </c>
      <c r="I1412" s="51" t="s">
        <v>15358</v>
      </c>
    </row>
    <row r="1413" spans="1:9" ht="45" x14ac:dyDescent="0.25">
      <c r="A1413" s="19">
        <v>1408</v>
      </c>
      <c r="B1413" s="36" t="s">
        <v>415</v>
      </c>
      <c r="C1413" s="44" t="s">
        <v>7660</v>
      </c>
      <c r="D1413" s="42" t="s">
        <v>15325</v>
      </c>
      <c r="E1413" s="3">
        <v>8.84</v>
      </c>
      <c r="F1413" s="7">
        <v>10.696399999999999</v>
      </c>
      <c r="G1413" s="48" t="s">
        <v>15356</v>
      </c>
      <c r="H1413" s="36" t="s">
        <v>415</v>
      </c>
      <c r="I1413" s="51" t="s">
        <v>15358</v>
      </c>
    </row>
    <row r="1414" spans="1:9" ht="30" x14ac:dyDescent="0.25">
      <c r="A1414" s="19">
        <v>1409</v>
      </c>
      <c r="B1414" s="36" t="s">
        <v>416</v>
      </c>
      <c r="C1414" s="44" t="s">
        <v>7661</v>
      </c>
      <c r="D1414" s="42" t="s">
        <v>15329</v>
      </c>
      <c r="E1414" s="3">
        <v>6.31</v>
      </c>
      <c r="F1414" s="7">
        <v>7.6350999999999996</v>
      </c>
      <c r="G1414" s="48" t="s">
        <v>15356</v>
      </c>
      <c r="H1414" s="36" t="s">
        <v>416</v>
      </c>
      <c r="I1414" s="51" t="s">
        <v>15358</v>
      </c>
    </row>
    <row r="1415" spans="1:9" ht="30" x14ac:dyDescent="0.25">
      <c r="A1415" s="19">
        <v>1410</v>
      </c>
      <c r="B1415" s="36" t="s">
        <v>417</v>
      </c>
      <c r="C1415" s="44" t="s">
        <v>7662</v>
      </c>
      <c r="D1415" s="42" t="s">
        <v>15325</v>
      </c>
      <c r="E1415" s="3">
        <v>7.57</v>
      </c>
      <c r="F1415" s="7">
        <v>9.1597000000000008</v>
      </c>
      <c r="G1415" s="48" t="s">
        <v>15356</v>
      </c>
      <c r="H1415" s="36" t="s">
        <v>417</v>
      </c>
      <c r="I1415" s="51" t="s">
        <v>15358</v>
      </c>
    </row>
    <row r="1416" spans="1:9" ht="45" x14ac:dyDescent="0.25">
      <c r="A1416" s="19">
        <v>1411</v>
      </c>
      <c r="B1416" s="36" t="s">
        <v>418</v>
      </c>
      <c r="C1416" s="44" t="s">
        <v>7663</v>
      </c>
      <c r="D1416" s="42" t="s">
        <v>15329</v>
      </c>
      <c r="E1416" s="3">
        <v>7.58</v>
      </c>
      <c r="F1416" s="7">
        <v>9.1717999999999993</v>
      </c>
      <c r="G1416" s="48" t="s">
        <v>15356</v>
      </c>
      <c r="H1416" s="36" t="s">
        <v>418</v>
      </c>
      <c r="I1416" s="51" t="s">
        <v>15358</v>
      </c>
    </row>
    <row r="1417" spans="1:9" ht="45" x14ac:dyDescent="0.25">
      <c r="A1417" s="19">
        <v>1412</v>
      </c>
      <c r="B1417" s="36" t="s">
        <v>419</v>
      </c>
      <c r="C1417" s="44" t="s">
        <v>7664</v>
      </c>
      <c r="D1417" s="42" t="s">
        <v>15325</v>
      </c>
      <c r="E1417" s="3">
        <v>7.58</v>
      </c>
      <c r="F1417" s="7">
        <v>9.1717999999999993</v>
      </c>
      <c r="G1417" s="48" t="s">
        <v>15356</v>
      </c>
      <c r="H1417" s="36" t="s">
        <v>419</v>
      </c>
      <c r="I1417" s="51" t="s">
        <v>15358</v>
      </c>
    </row>
    <row r="1418" spans="1:9" ht="45" x14ac:dyDescent="0.25">
      <c r="A1418" s="19">
        <v>1413</v>
      </c>
      <c r="B1418" s="36" t="s">
        <v>420</v>
      </c>
      <c r="C1418" s="44" t="s">
        <v>7665</v>
      </c>
      <c r="D1418" s="42" t="s">
        <v>15325</v>
      </c>
      <c r="E1418" s="3">
        <v>12.88</v>
      </c>
      <c r="F1418" s="7">
        <v>15.584800000000001</v>
      </c>
      <c r="G1418" s="48" t="s">
        <v>15356</v>
      </c>
      <c r="H1418" s="36" t="s">
        <v>420</v>
      </c>
      <c r="I1418" s="51" t="s">
        <v>15358</v>
      </c>
    </row>
    <row r="1419" spans="1:9" ht="30" x14ac:dyDescent="0.25">
      <c r="A1419" s="19">
        <v>1414</v>
      </c>
      <c r="B1419" s="36" t="s">
        <v>421</v>
      </c>
      <c r="C1419" s="44" t="s">
        <v>7666</v>
      </c>
      <c r="D1419" s="42" t="s">
        <v>15325</v>
      </c>
      <c r="E1419" s="3">
        <v>8.1300000000000008</v>
      </c>
      <c r="F1419" s="7">
        <v>9.8373000000000008</v>
      </c>
      <c r="G1419" s="48" t="s">
        <v>15356</v>
      </c>
      <c r="H1419" s="36" t="s">
        <v>421</v>
      </c>
      <c r="I1419" s="51" t="s">
        <v>15358</v>
      </c>
    </row>
    <row r="1420" spans="1:9" ht="45" x14ac:dyDescent="0.25">
      <c r="A1420" s="19">
        <v>1415</v>
      </c>
      <c r="B1420" s="36" t="s">
        <v>422</v>
      </c>
      <c r="C1420" s="44" t="s">
        <v>7667</v>
      </c>
      <c r="D1420" s="42" t="s">
        <v>15325</v>
      </c>
      <c r="E1420" s="3">
        <v>14.14</v>
      </c>
      <c r="F1420" s="7">
        <v>17.109400000000001</v>
      </c>
      <c r="G1420" s="48" t="s">
        <v>15356</v>
      </c>
      <c r="H1420" s="36" t="s">
        <v>422</v>
      </c>
      <c r="I1420" s="51" t="s">
        <v>15358</v>
      </c>
    </row>
    <row r="1421" spans="1:9" ht="45" x14ac:dyDescent="0.25">
      <c r="A1421" s="19">
        <v>1416</v>
      </c>
      <c r="B1421" s="36" t="s">
        <v>423</v>
      </c>
      <c r="C1421" s="44" t="s">
        <v>7668</v>
      </c>
      <c r="D1421" s="42" t="s">
        <v>15325</v>
      </c>
      <c r="E1421" s="3">
        <v>14.14</v>
      </c>
      <c r="F1421" s="7">
        <v>17.109400000000001</v>
      </c>
      <c r="G1421" s="48" t="s">
        <v>15356</v>
      </c>
      <c r="H1421" s="36" t="s">
        <v>423</v>
      </c>
      <c r="I1421" s="51" t="s">
        <v>15358</v>
      </c>
    </row>
    <row r="1422" spans="1:9" ht="30" x14ac:dyDescent="0.25">
      <c r="A1422" s="19">
        <v>1417</v>
      </c>
      <c r="B1422" s="36" t="s">
        <v>424</v>
      </c>
      <c r="C1422" s="44" t="s">
        <v>7669</v>
      </c>
      <c r="D1422" s="42" t="s">
        <v>15325</v>
      </c>
      <c r="E1422" s="3">
        <v>12.63</v>
      </c>
      <c r="F1422" s="7">
        <v>15.282300000000001</v>
      </c>
      <c r="G1422" s="48" t="s">
        <v>15356</v>
      </c>
      <c r="H1422" s="36" t="s">
        <v>424</v>
      </c>
      <c r="I1422" s="51" t="s">
        <v>15358</v>
      </c>
    </row>
    <row r="1423" spans="1:9" x14ac:dyDescent="0.25">
      <c r="A1423" s="19">
        <v>1418</v>
      </c>
      <c r="B1423" s="36" t="s">
        <v>425</v>
      </c>
      <c r="C1423" s="44" t="s">
        <v>7670</v>
      </c>
      <c r="D1423" s="42" t="s">
        <v>15325</v>
      </c>
      <c r="E1423" s="3">
        <v>9.2899999999999991</v>
      </c>
      <c r="F1423" s="7">
        <v>11.240899999999998</v>
      </c>
      <c r="G1423" s="48" t="s">
        <v>15356</v>
      </c>
      <c r="H1423" s="36" t="s">
        <v>425</v>
      </c>
      <c r="I1423" s="51" t="s">
        <v>15358</v>
      </c>
    </row>
    <row r="1424" spans="1:9" ht="30" x14ac:dyDescent="0.25">
      <c r="A1424" s="19">
        <v>1419</v>
      </c>
      <c r="B1424" s="36" t="s">
        <v>426</v>
      </c>
      <c r="C1424" s="44" t="s">
        <v>7671</v>
      </c>
      <c r="D1424" s="42" t="s">
        <v>15326</v>
      </c>
      <c r="E1424" s="3">
        <v>11.36</v>
      </c>
      <c r="F1424" s="7">
        <v>13.7456</v>
      </c>
      <c r="G1424" s="48" t="s">
        <v>15356</v>
      </c>
      <c r="H1424" s="36" t="s">
        <v>426</v>
      </c>
      <c r="I1424" s="51" t="s">
        <v>15358</v>
      </c>
    </row>
    <row r="1425" spans="1:9" ht="30" x14ac:dyDescent="0.25">
      <c r="A1425" s="19">
        <v>1420</v>
      </c>
      <c r="B1425" s="36" t="s">
        <v>427</v>
      </c>
      <c r="C1425" s="44" t="s">
        <v>7672</v>
      </c>
      <c r="D1425" s="42" t="s">
        <v>15325</v>
      </c>
      <c r="E1425" s="3">
        <v>6.31</v>
      </c>
      <c r="F1425" s="7">
        <v>7.6350999999999996</v>
      </c>
      <c r="G1425" s="48" t="s">
        <v>15356</v>
      </c>
      <c r="H1425" s="36" t="s">
        <v>427</v>
      </c>
      <c r="I1425" s="51" t="s">
        <v>15358</v>
      </c>
    </row>
    <row r="1426" spans="1:9" ht="30" x14ac:dyDescent="0.25">
      <c r="A1426" s="19">
        <v>1421</v>
      </c>
      <c r="B1426" s="36" t="s">
        <v>428</v>
      </c>
      <c r="C1426" s="44" t="s">
        <v>7673</v>
      </c>
      <c r="D1426" s="42" t="s">
        <v>15326</v>
      </c>
      <c r="E1426" s="3">
        <v>15.15</v>
      </c>
      <c r="F1426" s="7">
        <v>18.331499999999998</v>
      </c>
      <c r="G1426" s="48" t="s">
        <v>15356</v>
      </c>
      <c r="H1426" s="36" t="s">
        <v>428</v>
      </c>
      <c r="I1426" s="51" t="s">
        <v>15358</v>
      </c>
    </row>
    <row r="1427" spans="1:9" ht="30" x14ac:dyDescent="0.25">
      <c r="A1427" s="19">
        <v>1422</v>
      </c>
      <c r="B1427" s="36" t="s">
        <v>429</v>
      </c>
      <c r="C1427" s="44" t="s">
        <v>7674</v>
      </c>
      <c r="D1427" s="42" t="s">
        <v>15325</v>
      </c>
      <c r="E1427" s="3">
        <v>6.31</v>
      </c>
      <c r="F1427" s="7">
        <v>7.6350999999999996</v>
      </c>
      <c r="G1427" s="48" t="s">
        <v>15356</v>
      </c>
      <c r="H1427" s="36" t="s">
        <v>429</v>
      </c>
      <c r="I1427" s="51" t="s">
        <v>15358</v>
      </c>
    </row>
    <row r="1428" spans="1:9" ht="30" x14ac:dyDescent="0.25">
      <c r="A1428" s="19">
        <v>1423</v>
      </c>
      <c r="B1428" s="36" t="s">
        <v>430</v>
      </c>
      <c r="C1428" s="44" t="s">
        <v>7675</v>
      </c>
      <c r="D1428" s="42" t="s">
        <v>15326</v>
      </c>
      <c r="E1428" s="3">
        <v>9.2899999999999991</v>
      </c>
      <c r="F1428" s="7">
        <v>11.240899999999998</v>
      </c>
      <c r="G1428" s="48" t="s">
        <v>15356</v>
      </c>
      <c r="H1428" s="36" t="s">
        <v>430</v>
      </c>
      <c r="I1428" s="51" t="s">
        <v>15358</v>
      </c>
    </row>
    <row r="1429" spans="1:9" ht="30" x14ac:dyDescent="0.25">
      <c r="A1429" s="19">
        <v>1424</v>
      </c>
      <c r="B1429" s="36" t="s">
        <v>431</v>
      </c>
      <c r="C1429" s="44" t="s">
        <v>7676</v>
      </c>
      <c r="D1429" s="42" t="s">
        <v>15325</v>
      </c>
      <c r="E1429" s="3">
        <v>5.05</v>
      </c>
      <c r="F1429" s="7">
        <v>6.1105</v>
      </c>
      <c r="G1429" s="48" t="s">
        <v>15356</v>
      </c>
      <c r="H1429" s="36" t="s">
        <v>431</v>
      </c>
      <c r="I1429" s="51" t="s">
        <v>15358</v>
      </c>
    </row>
    <row r="1430" spans="1:9" ht="30" x14ac:dyDescent="0.25">
      <c r="A1430" s="19">
        <v>1425</v>
      </c>
      <c r="B1430" s="36" t="s">
        <v>432</v>
      </c>
      <c r="C1430" s="44" t="s">
        <v>7677</v>
      </c>
      <c r="D1430" s="42" t="s">
        <v>15326</v>
      </c>
      <c r="E1430" s="3">
        <v>10.1</v>
      </c>
      <c r="F1430" s="7">
        <v>12.221</v>
      </c>
      <c r="G1430" s="48" t="s">
        <v>15356</v>
      </c>
      <c r="H1430" s="36" t="s">
        <v>432</v>
      </c>
      <c r="I1430" s="51" t="s">
        <v>15358</v>
      </c>
    </row>
    <row r="1431" spans="1:9" ht="30" x14ac:dyDescent="0.25">
      <c r="A1431" s="19">
        <v>1426</v>
      </c>
      <c r="B1431" s="36" t="s">
        <v>433</v>
      </c>
      <c r="C1431" s="44" t="s">
        <v>7678</v>
      </c>
      <c r="D1431" s="42" t="s">
        <v>15325</v>
      </c>
      <c r="E1431" s="3">
        <v>5.05</v>
      </c>
      <c r="F1431" s="7">
        <v>6.1105</v>
      </c>
      <c r="G1431" s="48" t="s">
        <v>15356</v>
      </c>
      <c r="H1431" s="36" t="s">
        <v>433</v>
      </c>
      <c r="I1431" s="51" t="s">
        <v>15358</v>
      </c>
    </row>
    <row r="1432" spans="1:9" ht="30" x14ac:dyDescent="0.25">
      <c r="A1432" s="19">
        <v>1427</v>
      </c>
      <c r="B1432" s="36" t="s">
        <v>434</v>
      </c>
      <c r="C1432" s="44" t="s">
        <v>7679</v>
      </c>
      <c r="D1432" s="42" t="s">
        <v>15326</v>
      </c>
      <c r="E1432" s="3">
        <v>10.1</v>
      </c>
      <c r="F1432" s="7">
        <v>12.221</v>
      </c>
      <c r="G1432" s="48" t="s">
        <v>15356</v>
      </c>
      <c r="H1432" s="36" t="s">
        <v>434</v>
      </c>
      <c r="I1432" s="51" t="s">
        <v>15358</v>
      </c>
    </row>
    <row r="1433" spans="1:9" x14ac:dyDescent="0.25">
      <c r="A1433" s="19">
        <v>1428</v>
      </c>
      <c r="B1433" s="36" t="s">
        <v>435</v>
      </c>
      <c r="C1433" s="44" t="s">
        <v>7680</v>
      </c>
      <c r="D1433" s="42" t="s">
        <v>15325</v>
      </c>
      <c r="E1433" s="3">
        <v>4.8</v>
      </c>
      <c r="F1433" s="7">
        <v>5.8079999999999998</v>
      </c>
      <c r="G1433" s="48" t="s">
        <v>15356</v>
      </c>
      <c r="H1433" s="36" t="s">
        <v>435</v>
      </c>
      <c r="I1433" s="51" t="s">
        <v>15358</v>
      </c>
    </row>
    <row r="1434" spans="1:9" x14ac:dyDescent="0.25">
      <c r="A1434" s="19">
        <v>1429</v>
      </c>
      <c r="B1434" s="36" t="s">
        <v>436</v>
      </c>
      <c r="C1434" s="44" t="s">
        <v>7681</v>
      </c>
      <c r="D1434" s="42" t="s">
        <v>15330</v>
      </c>
      <c r="E1434" s="3">
        <v>8.84</v>
      </c>
      <c r="F1434" s="7">
        <v>10.696399999999999</v>
      </c>
      <c r="G1434" s="48" t="s">
        <v>15356</v>
      </c>
      <c r="H1434" s="36" t="s">
        <v>436</v>
      </c>
      <c r="I1434" s="51" t="s">
        <v>15358</v>
      </c>
    </row>
    <row r="1435" spans="1:9" x14ac:dyDescent="0.25">
      <c r="A1435" s="19">
        <v>1430</v>
      </c>
      <c r="B1435" s="36" t="s">
        <v>437</v>
      </c>
      <c r="C1435" s="44" t="s">
        <v>7682</v>
      </c>
      <c r="D1435" s="42" t="s">
        <v>15325</v>
      </c>
      <c r="E1435" s="3">
        <v>4.18</v>
      </c>
      <c r="F1435" s="7">
        <v>5.0577999999999994</v>
      </c>
      <c r="G1435" s="48" t="s">
        <v>15356</v>
      </c>
      <c r="H1435" s="36" t="s">
        <v>437</v>
      </c>
      <c r="I1435" s="51" t="s">
        <v>15358</v>
      </c>
    </row>
    <row r="1436" spans="1:9" ht="30" x14ac:dyDescent="0.25">
      <c r="A1436" s="19">
        <v>1431</v>
      </c>
      <c r="B1436" s="36" t="s">
        <v>438</v>
      </c>
      <c r="C1436" s="44" t="s">
        <v>7683</v>
      </c>
      <c r="D1436" s="42" t="s">
        <v>15327</v>
      </c>
      <c r="E1436" s="3">
        <v>228.75</v>
      </c>
      <c r="F1436" s="7">
        <v>276.78749999999997</v>
      </c>
      <c r="G1436" s="48" t="s">
        <v>15356</v>
      </c>
      <c r="H1436" s="36" t="s">
        <v>438</v>
      </c>
      <c r="I1436" s="51" t="s">
        <v>15358</v>
      </c>
    </row>
    <row r="1437" spans="1:9" ht="30" x14ac:dyDescent="0.25">
      <c r="A1437" s="19">
        <v>1432</v>
      </c>
      <c r="B1437" s="36" t="s">
        <v>439</v>
      </c>
      <c r="C1437" s="44" t="s">
        <v>7684</v>
      </c>
      <c r="D1437" s="42" t="s">
        <v>15328</v>
      </c>
      <c r="E1437" s="3">
        <v>153.03</v>
      </c>
      <c r="F1437" s="7">
        <v>185.16630000000001</v>
      </c>
      <c r="G1437" s="48" t="s">
        <v>15356</v>
      </c>
      <c r="H1437" s="36" t="s">
        <v>439</v>
      </c>
      <c r="I1437" s="51" t="s">
        <v>15358</v>
      </c>
    </row>
    <row r="1438" spans="1:9" ht="30" x14ac:dyDescent="0.25">
      <c r="A1438" s="19">
        <v>1433</v>
      </c>
      <c r="B1438" s="36" t="s">
        <v>440</v>
      </c>
      <c r="C1438" s="44" t="s">
        <v>7685</v>
      </c>
      <c r="D1438" s="42" t="s">
        <v>15326</v>
      </c>
      <c r="E1438" s="3">
        <v>9.09</v>
      </c>
      <c r="F1438" s="7">
        <v>10.998899999999999</v>
      </c>
      <c r="G1438" s="48" t="s">
        <v>15356</v>
      </c>
      <c r="H1438" s="36" t="s">
        <v>440</v>
      </c>
      <c r="I1438" s="51" t="s">
        <v>15358</v>
      </c>
    </row>
    <row r="1439" spans="1:9" ht="30" x14ac:dyDescent="0.25">
      <c r="A1439" s="19">
        <v>1434</v>
      </c>
      <c r="B1439" s="36" t="s">
        <v>441</v>
      </c>
      <c r="C1439" s="44" t="s">
        <v>7685</v>
      </c>
      <c r="D1439" s="42" t="s">
        <v>15326</v>
      </c>
      <c r="E1439" s="3">
        <v>10.1</v>
      </c>
      <c r="F1439" s="7">
        <v>12.221</v>
      </c>
      <c r="G1439" s="48" t="s">
        <v>15356</v>
      </c>
      <c r="H1439" s="36" t="s">
        <v>441</v>
      </c>
      <c r="I1439" s="51" t="s">
        <v>15358</v>
      </c>
    </row>
    <row r="1440" spans="1:9" x14ac:dyDescent="0.25">
      <c r="A1440" s="19">
        <v>1435</v>
      </c>
      <c r="B1440" s="36" t="s">
        <v>442</v>
      </c>
      <c r="C1440" s="44" t="s">
        <v>7686</v>
      </c>
      <c r="D1440" s="42" t="s">
        <v>15325</v>
      </c>
      <c r="E1440" s="3">
        <v>4.18</v>
      </c>
      <c r="F1440" s="7">
        <v>5.0577999999999994</v>
      </c>
      <c r="G1440" s="48" t="s">
        <v>15356</v>
      </c>
      <c r="H1440" s="36" t="s">
        <v>442</v>
      </c>
      <c r="I1440" s="51" t="s">
        <v>15358</v>
      </c>
    </row>
    <row r="1441" spans="1:9" ht="30" x14ac:dyDescent="0.25">
      <c r="A1441" s="19">
        <v>1436</v>
      </c>
      <c r="B1441" s="36" t="s">
        <v>443</v>
      </c>
      <c r="C1441" s="44" t="s">
        <v>7687</v>
      </c>
      <c r="D1441" s="42" t="s">
        <v>15329</v>
      </c>
      <c r="E1441" s="3">
        <v>4.6500000000000004</v>
      </c>
      <c r="F1441" s="7">
        <v>5.6265000000000001</v>
      </c>
      <c r="G1441" s="48" t="s">
        <v>15356</v>
      </c>
      <c r="H1441" s="36" t="s">
        <v>443</v>
      </c>
      <c r="I1441" s="51" t="s">
        <v>15358</v>
      </c>
    </row>
    <row r="1442" spans="1:9" x14ac:dyDescent="0.25">
      <c r="A1442" s="19">
        <v>1437</v>
      </c>
      <c r="B1442" s="36" t="s">
        <v>444</v>
      </c>
      <c r="C1442" s="44" t="s">
        <v>7688</v>
      </c>
      <c r="D1442" s="42" t="s">
        <v>15329</v>
      </c>
      <c r="E1442" s="3">
        <v>5.1100000000000003</v>
      </c>
      <c r="F1442" s="7">
        <v>6.1831000000000005</v>
      </c>
      <c r="G1442" s="48" t="s">
        <v>15356</v>
      </c>
      <c r="H1442" s="36" t="s">
        <v>444</v>
      </c>
      <c r="I1442" s="51" t="s">
        <v>15358</v>
      </c>
    </row>
    <row r="1443" spans="1:9" x14ac:dyDescent="0.25">
      <c r="A1443" s="19">
        <v>1438</v>
      </c>
      <c r="B1443" s="36" t="s">
        <v>445</v>
      </c>
      <c r="C1443" s="44" t="s">
        <v>7689</v>
      </c>
      <c r="D1443" s="42" t="s">
        <v>15325</v>
      </c>
      <c r="E1443" s="3">
        <v>12.08</v>
      </c>
      <c r="F1443" s="7">
        <v>14.6168</v>
      </c>
      <c r="G1443" s="48" t="s">
        <v>15356</v>
      </c>
      <c r="H1443" s="36" t="s">
        <v>445</v>
      </c>
      <c r="I1443" s="51" t="s">
        <v>15358</v>
      </c>
    </row>
    <row r="1444" spans="1:9" ht="30" x14ac:dyDescent="0.25">
      <c r="A1444" s="19">
        <v>1439</v>
      </c>
      <c r="B1444" s="36" t="s">
        <v>446</v>
      </c>
      <c r="C1444" s="44" t="s">
        <v>7690</v>
      </c>
      <c r="D1444" s="42" t="s">
        <v>15329</v>
      </c>
      <c r="E1444" s="3">
        <v>30.29</v>
      </c>
      <c r="F1444" s="7">
        <v>36.6509</v>
      </c>
      <c r="G1444" s="48" t="s">
        <v>15356</v>
      </c>
      <c r="H1444" s="36" t="s">
        <v>446</v>
      </c>
      <c r="I1444" s="51" t="s">
        <v>15358</v>
      </c>
    </row>
    <row r="1445" spans="1:9" x14ac:dyDescent="0.25">
      <c r="A1445" s="19">
        <v>1440</v>
      </c>
      <c r="B1445" s="36" t="s">
        <v>447</v>
      </c>
      <c r="C1445" s="44" t="s">
        <v>7691</v>
      </c>
      <c r="D1445" s="42" t="s">
        <v>15329</v>
      </c>
      <c r="E1445" s="3">
        <v>6.97</v>
      </c>
      <c r="F1445" s="7">
        <v>8.4337</v>
      </c>
      <c r="G1445" s="48" t="s">
        <v>15356</v>
      </c>
      <c r="H1445" s="36" t="s">
        <v>447</v>
      </c>
      <c r="I1445" s="51" t="s">
        <v>15358</v>
      </c>
    </row>
    <row r="1446" spans="1:9" x14ac:dyDescent="0.25">
      <c r="A1446" s="19">
        <v>1441</v>
      </c>
      <c r="B1446" s="36" t="s">
        <v>448</v>
      </c>
      <c r="C1446" s="44" t="s">
        <v>7692</v>
      </c>
      <c r="D1446" s="42" t="s">
        <v>15329</v>
      </c>
      <c r="E1446" s="3">
        <v>26.48</v>
      </c>
      <c r="F1446" s="7">
        <v>32.040799999999997</v>
      </c>
      <c r="G1446" s="48" t="s">
        <v>15356</v>
      </c>
      <c r="H1446" s="36" t="s">
        <v>448</v>
      </c>
      <c r="I1446" s="51" t="s">
        <v>15358</v>
      </c>
    </row>
    <row r="1447" spans="1:9" x14ac:dyDescent="0.25">
      <c r="A1447" s="19">
        <v>1442</v>
      </c>
      <c r="B1447" s="36" t="s">
        <v>449</v>
      </c>
      <c r="C1447" s="44" t="s">
        <v>7693</v>
      </c>
      <c r="D1447" s="42" t="s">
        <v>15329</v>
      </c>
      <c r="E1447" s="3">
        <v>22.76</v>
      </c>
      <c r="F1447" s="7">
        <v>27.5396</v>
      </c>
      <c r="G1447" s="48" t="s">
        <v>15356</v>
      </c>
      <c r="H1447" s="36" t="s">
        <v>449</v>
      </c>
      <c r="I1447" s="51" t="s">
        <v>15358</v>
      </c>
    </row>
    <row r="1448" spans="1:9" x14ac:dyDescent="0.25">
      <c r="A1448" s="19">
        <v>1443</v>
      </c>
      <c r="B1448" s="36" t="s">
        <v>450</v>
      </c>
      <c r="C1448" s="44" t="s">
        <v>7694</v>
      </c>
      <c r="D1448" s="42" t="s">
        <v>15329</v>
      </c>
      <c r="E1448" s="3">
        <v>22.5</v>
      </c>
      <c r="F1448" s="7">
        <v>27.224999999999998</v>
      </c>
      <c r="G1448" s="48" t="s">
        <v>15356</v>
      </c>
      <c r="H1448" s="36" t="s">
        <v>450</v>
      </c>
      <c r="I1448" s="51" t="s">
        <v>15358</v>
      </c>
    </row>
    <row r="1449" spans="1:9" x14ac:dyDescent="0.25">
      <c r="A1449" s="19">
        <v>1444</v>
      </c>
      <c r="B1449" s="36" t="s">
        <v>451</v>
      </c>
      <c r="C1449" s="44" t="s">
        <v>7695</v>
      </c>
      <c r="D1449" s="42" t="s">
        <v>15329</v>
      </c>
      <c r="E1449" s="3">
        <v>6.27</v>
      </c>
      <c r="F1449" s="7">
        <v>7.5866999999999996</v>
      </c>
      <c r="G1449" s="48" t="s">
        <v>15356</v>
      </c>
      <c r="H1449" s="36" t="s">
        <v>451</v>
      </c>
      <c r="I1449" s="51" t="s">
        <v>15358</v>
      </c>
    </row>
    <row r="1450" spans="1:9" ht="30" x14ac:dyDescent="0.25">
      <c r="A1450" s="19">
        <v>1445</v>
      </c>
      <c r="B1450" s="36" t="s">
        <v>452</v>
      </c>
      <c r="C1450" s="44" t="s">
        <v>7696</v>
      </c>
      <c r="D1450" s="42" t="s">
        <v>15329</v>
      </c>
      <c r="E1450" s="3">
        <v>8.6</v>
      </c>
      <c r="F1450" s="7">
        <v>10.405999999999999</v>
      </c>
      <c r="G1450" s="48" t="s">
        <v>15356</v>
      </c>
      <c r="H1450" s="36" t="s">
        <v>452</v>
      </c>
      <c r="I1450" s="51" t="s">
        <v>15358</v>
      </c>
    </row>
    <row r="1451" spans="1:9" x14ac:dyDescent="0.25">
      <c r="A1451" s="19">
        <v>1446</v>
      </c>
      <c r="B1451" s="36" t="s">
        <v>453</v>
      </c>
      <c r="C1451" s="44" t="s">
        <v>7697</v>
      </c>
      <c r="D1451" s="42" t="s">
        <v>15329</v>
      </c>
      <c r="E1451" s="3">
        <v>5.31</v>
      </c>
      <c r="F1451" s="7">
        <v>6.4250999999999996</v>
      </c>
      <c r="G1451" s="48" t="s">
        <v>15356</v>
      </c>
      <c r="H1451" s="36" t="s">
        <v>453</v>
      </c>
      <c r="I1451" s="51" t="s">
        <v>15358</v>
      </c>
    </row>
    <row r="1452" spans="1:9" x14ac:dyDescent="0.25">
      <c r="A1452" s="19">
        <v>1447</v>
      </c>
      <c r="B1452" s="36" t="s">
        <v>454</v>
      </c>
      <c r="C1452" s="44" t="s">
        <v>7698</v>
      </c>
      <c r="D1452" s="42" t="s">
        <v>15329</v>
      </c>
      <c r="E1452" s="3">
        <v>18.18</v>
      </c>
      <c r="F1452" s="7">
        <v>21.997799999999998</v>
      </c>
      <c r="G1452" s="48" t="s">
        <v>15356</v>
      </c>
      <c r="H1452" s="36" t="s">
        <v>454</v>
      </c>
      <c r="I1452" s="51" t="s">
        <v>15358</v>
      </c>
    </row>
    <row r="1453" spans="1:9" ht="30" x14ac:dyDescent="0.25">
      <c r="A1453" s="19">
        <v>1448</v>
      </c>
      <c r="B1453" s="36" t="s">
        <v>455</v>
      </c>
      <c r="C1453" s="44" t="s">
        <v>7699</v>
      </c>
      <c r="D1453" s="42" t="s">
        <v>15329</v>
      </c>
      <c r="E1453" s="3">
        <v>39.479999999999997</v>
      </c>
      <c r="F1453" s="7">
        <v>47.770799999999994</v>
      </c>
      <c r="G1453" s="48" t="s">
        <v>15356</v>
      </c>
      <c r="H1453" s="36" t="s">
        <v>455</v>
      </c>
      <c r="I1453" s="51" t="s">
        <v>15358</v>
      </c>
    </row>
    <row r="1454" spans="1:9" x14ac:dyDescent="0.25">
      <c r="A1454" s="19">
        <v>1449</v>
      </c>
      <c r="B1454" s="36" t="s">
        <v>456</v>
      </c>
      <c r="C1454" s="44" t="s">
        <v>7700</v>
      </c>
      <c r="D1454" s="42" t="s">
        <v>15329</v>
      </c>
      <c r="E1454" s="3">
        <v>15.23</v>
      </c>
      <c r="F1454" s="7">
        <v>18.4283</v>
      </c>
      <c r="G1454" s="48" t="s">
        <v>15356</v>
      </c>
      <c r="H1454" s="36" t="s">
        <v>456</v>
      </c>
      <c r="I1454" s="51" t="s">
        <v>15358</v>
      </c>
    </row>
    <row r="1455" spans="1:9" ht="30" x14ac:dyDescent="0.25">
      <c r="A1455" s="19">
        <v>1450</v>
      </c>
      <c r="B1455" s="36" t="s">
        <v>457</v>
      </c>
      <c r="C1455" s="44" t="s">
        <v>7701</v>
      </c>
      <c r="D1455" s="42" t="s">
        <v>15329</v>
      </c>
      <c r="E1455" s="3">
        <v>6.27</v>
      </c>
      <c r="F1455" s="7">
        <v>7.5866999999999996</v>
      </c>
      <c r="G1455" s="48" t="s">
        <v>15356</v>
      </c>
      <c r="H1455" s="36" t="s">
        <v>457</v>
      </c>
      <c r="I1455" s="51" t="s">
        <v>15358</v>
      </c>
    </row>
    <row r="1456" spans="1:9" ht="45" x14ac:dyDescent="0.25">
      <c r="A1456" s="19">
        <v>1451</v>
      </c>
      <c r="B1456" s="36" t="s">
        <v>458</v>
      </c>
      <c r="C1456" s="44" t="s">
        <v>7702</v>
      </c>
      <c r="D1456" s="42" t="s">
        <v>15329</v>
      </c>
      <c r="E1456" s="3">
        <v>5.1100000000000003</v>
      </c>
      <c r="F1456" s="7">
        <v>6.1831000000000005</v>
      </c>
      <c r="G1456" s="48" t="s">
        <v>15356</v>
      </c>
      <c r="H1456" s="36" t="s">
        <v>458</v>
      </c>
      <c r="I1456" s="51" t="s">
        <v>15358</v>
      </c>
    </row>
    <row r="1457" spans="1:9" ht="30" x14ac:dyDescent="0.25">
      <c r="A1457" s="19">
        <v>1452</v>
      </c>
      <c r="B1457" s="36" t="s">
        <v>459</v>
      </c>
      <c r="C1457" s="44" t="s">
        <v>7703</v>
      </c>
      <c r="D1457" s="42" t="s">
        <v>15329</v>
      </c>
      <c r="E1457" s="3">
        <v>5.1100000000000003</v>
      </c>
      <c r="F1457" s="7">
        <v>6.1831000000000005</v>
      </c>
      <c r="G1457" s="48" t="s">
        <v>15356</v>
      </c>
      <c r="H1457" s="36" t="s">
        <v>459</v>
      </c>
      <c r="I1457" s="51" t="s">
        <v>15358</v>
      </c>
    </row>
    <row r="1458" spans="1:9" ht="45" x14ac:dyDescent="0.25">
      <c r="A1458" s="19">
        <v>1453</v>
      </c>
      <c r="B1458" s="36" t="s">
        <v>460</v>
      </c>
      <c r="C1458" s="44" t="s">
        <v>7704</v>
      </c>
      <c r="D1458" s="42" t="s">
        <v>15325</v>
      </c>
      <c r="E1458" s="3">
        <v>15.33</v>
      </c>
      <c r="F1458" s="7">
        <v>18.549299999999999</v>
      </c>
      <c r="G1458" s="48" t="s">
        <v>15356</v>
      </c>
      <c r="H1458" s="36" t="s">
        <v>460</v>
      </c>
      <c r="I1458" s="51" t="s">
        <v>15358</v>
      </c>
    </row>
    <row r="1459" spans="1:9" x14ac:dyDescent="0.25">
      <c r="A1459" s="19">
        <v>1454</v>
      </c>
      <c r="B1459" s="36" t="s">
        <v>461</v>
      </c>
      <c r="C1459" s="44" t="s">
        <v>7705</v>
      </c>
      <c r="D1459" s="42" t="s">
        <v>15329</v>
      </c>
      <c r="E1459" s="3">
        <v>5.1100000000000003</v>
      </c>
      <c r="F1459" s="7">
        <v>6.1831000000000005</v>
      </c>
      <c r="G1459" s="48" t="s">
        <v>15356</v>
      </c>
      <c r="H1459" s="36" t="s">
        <v>461</v>
      </c>
      <c r="I1459" s="51" t="s">
        <v>15358</v>
      </c>
    </row>
    <row r="1460" spans="1:9" ht="45" x14ac:dyDescent="0.25">
      <c r="A1460" s="19">
        <v>1455</v>
      </c>
      <c r="B1460" s="36" t="s">
        <v>462</v>
      </c>
      <c r="C1460" s="44" t="s">
        <v>7706</v>
      </c>
      <c r="D1460" s="42" t="s">
        <v>15329</v>
      </c>
      <c r="E1460" s="3">
        <v>8.84</v>
      </c>
      <c r="F1460" s="7">
        <v>10.696399999999999</v>
      </c>
      <c r="G1460" s="48" t="s">
        <v>15356</v>
      </c>
      <c r="H1460" s="36" t="s">
        <v>462</v>
      </c>
      <c r="I1460" s="51" t="s">
        <v>15358</v>
      </c>
    </row>
    <row r="1461" spans="1:9" ht="30" x14ac:dyDescent="0.25">
      <c r="A1461" s="19">
        <v>1456</v>
      </c>
      <c r="B1461" s="36" t="s">
        <v>463</v>
      </c>
      <c r="C1461" s="44" t="s">
        <v>7707</v>
      </c>
      <c r="D1461" s="42" t="s">
        <v>15329</v>
      </c>
      <c r="E1461" s="3">
        <v>5.3</v>
      </c>
      <c r="F1461" s="7">
        <v>6.4129999999999994</v>
      </c>
      <c r="G1461" s="48" t="s">
        <v>15356</v>
      </c>
      <c r="H1461" s="36" t="s">
        <v>463</v>
      </c>
      <c r="I1461" s="51" t="s">
        <v>15358</v>
      </c>
    </row>
    <row r="1462" spans="1:9" ht="30" x14ac:dyDescent="0.25">
      <c r="A1462" s="19">
        <v>1457</v>
      </c>
      <c r="B1462" s="36" t="s">
        <v>464</v>
      </c>
      <c r="C1462" s="44" t="s">
        <v>7708</v>
      </c>
      <c r="D1462" s="42" t="s">
        <v>15330</v>
      </c>
      <c r="E1462" s="3">
        <v>7.83</v>
      </c>
      <c r="F1462" s="7">
        <v>9.4742999999999995</v>
      </c>
      <c r="G1462" s="48" t="s">
        <v>15356</v>
      </c>
      <c r="H1462" s="36" t="s">
        <v>464</v>
      </c>
      <c r="I1462" s="51" t="s">
        <v>15358</v>
      </c>
    </row>
    <row r="1463" spans="1:9" ht="30" x14ac:dyDescent="0.25">
      <c r="A1463" s="19">
        <v>1458</v>
      </c>
      <c r="B1463" s="36" t="s">
        <v>465</v>
      </c>
      <c r="C1463" s="44" t="s">
        <v>7709</v>
      </c>
      <c r="D1463" s="42" t="s">
        <v>15325</v>
      </c>
      <c r="E1463" s="3">
        <v>5.31</v>
      </c>
      <c r="F1463" s="7">
        <v>6.4250999999999996</v>
      </c>
      <c r="G1463" s="48" t="s">
        <v>15356</v>
      </c>
      <c r="H1463" s="36" t="s">
        <v>465</v>
      </c>
      <c r="I1463" s="51" t="s">
        <v>15358</v>
      </c>
    </row>
    <row r="1464" spans="1:9" ht="45" x14ac:dyDescent="0.25">
      <c r="A1464" s="19">
        <v>1459</v>
      </c>
      <c r="B1464" s="36" t="s">
        <v>466</v>
      </c>
      <c r="C1464" s="44" t="s">
        <v>7710</v>
      </c>
      <c r="D1464" s="42" t="s">
        <v>15325</v>
      </c>
      <c r="E1464" s="3">
        <v>6.57</v>
      </c>
      <c r="F1464" s="7">
        <v>7.9497</v>
      </c>
      <c r="G1464" s="48" t="s">
        <v>15356</v>
      </c>
      <c r="H1464" s="36" t="s">
        <v>466</v>
      </c>
      <c r="I1464" s="51" t="s">
        <v>15358</v>
      </c>
    </row>
    <row r="1465" spans="1:9" ht="30" x14ac:dyDescent="0.25">
      <c r="A1465" s="19">
        <v>1460</v>
      </c>
      <c r="B1465" s="36" t="s">
        <v>467</v>
      </c>
      <c r="C1465" s="44" t="s">
        <v>7711</v>
      </c>
      <c r="D1465" s="42" t="s">
        <v>15327</v>
      </c>
      <c r="E1465" s="3">
        <v>203.01</v>
      </c>
      <c r="F1465" s="7">
        <v>245.64209999999997</v>
      </c>
      <c r="G1465" s="48" t="s">
        <v>15356</v>
      </c>
      <c r="H1465" s="36" t="s">
        <v>467</v>
      </c>
      <c r="I1465" s="51" t="s">
        <v>15358</v>
      </c>
    </row>
    <row r="1466" spans="1:9" ht="30" x14ac:dyDescent="0.25">
      <c r="A1466" s="19">
        <v>1461</v>
      </c>
      <c r="B1466" s="36" t="s">
        <v>468</v>
      </c>
      <c r="C1466" s="44" t="s">
        <v>7712</v>
      </c>
      <c r="D1466" s="42" t="s">
        <v>15331</v>
      </c>
      <c r="E1466" s="3">
        <v>723.3</v>
      </c>
      <c r="F1466" s="7">
        <v>875.19299999999987</v>
      </c>
      <c r="G1466" s="48" t="s">
        <v>15356</v>
      </c>
      <c r="H1466" s="36" t="s">
        <v>468</v>
      </c>
      <c r="I1466" s="51" t="s">
        <v>15358</v>
      </c>
    </row>
    <row r="1467" spans="1:9" ht="30" x14ac:dyDescent="0.25">
      <c r="A1467" s="19">
        <v>1462</v>
      </c>
      <c r="B1467" s="36" t="s">
        <v>469</v>
      </c>
      <c r="C1467" s="44" t="s">
        <v>7713</v>
      </c>
      <c r="D1467" s="42" t="s">
        <v>15332</v>
      </c>
      <c r="E1467" s="3">
        <v>1033.25</v>
      </c>
      <c r="F1467" s="7">
        <v>1250.2325000000001</v>
      </c>
      <c r="G1467" s="48" t="s">
        <v>15356</v>
      </c>
      <c r="H1467" s="36" t="s">
        <v>469</v>
      </c>
      <c r="I1467" s="51" t="s">
        <v>15358</v>
      </c>
    </row>
    <row r="1468" spans="1:9" x14ac:dyDescent="0.25">
      <c r="A1468" s="19">
        <v>1463</v>
      </c>
      <c r="B1468" s="36" t="s">
        <v>470</v>
      </c>
      <c r="C1468" s="44" t="s">
        <v>7714</v>
      </c>
      <c r="D1468" s="42" t="s">
        <v>15329</v>
      </c>
      <c r="E1468" s="3">
        <v>9.6</v>
      </c>
      <c r="F1468" s="7">
        <v>11.616</v>
      </c>
      <c r="G1468" s="48" t="s">
        <v>15356</v>
      </c>
      <c r="H1468" s="36" t="s">
        <v>470</v>
      </c>
      <c r="I1468" s="51" t="s">
        <v>15358</v>
      </c>
    </row>
    <row r="1469" spans="1:9" x14ac:dyDescent="0.25">
      <c r="A1469" s="19">
        <v>1464</v>
      </c>
      <c r="B1469" s="36" t="s">
        <v>471</v>
      </c>
      <c r="C1469" s="44" t="s">
        <v>7715</v>
      </c>
      <c r="D1469" s="42" t="s">
        <v>15333</v>
      </c>
      <c r="E1469" s="3">
        <v>34.909999999999997</v>
      </c>
      <c r="F1469" s="7">
        <v>42.241099999999996</v>
      </c>
      <c r="G1469" s="48" t="s">
        <v>15356</v>
      </c>
      <c r="H1469" s="36" t="s">
        <v>471</v>
      </c>
      <c r="I1469" s="51" t="s">
        <v>15358</v>
      </c>
    </row>
    <row r="1470" spans="1:9" x14ac:dyDescent="0.25">
      <c r="A1470" s="19">
        <v>1465</v>
      </c>
      <c r="B1470" s="36" t="s">
        <v>472</v>
      </c>
      <c r="C1470" s="44" t="s">
        <v>7716</v>
      </c>
      <c r="D1470" s="42" t="s">
        <v>15329</v>
      </c>
      <c r="E1470" s="3">
        <v>14.14</v>
      </c>
      <c r="F1470" s="7">
        <v>17.109400000000001</v>
      </c>
      <c r="G1470" s="48" t="s">
        <v>15356</v>
      </c>
      <c r="H1470" s="36" t="s">
        <v>472</v>
      </c>
      <c r="I1470" s="51" t="s">
        <v>15358</v>
      </c>
    </row>
    <row r="1471" spans="1:9" ht="30" x14ac:dyDescent="0.25">
      <c r="A1471" s="19">
        <v>1466</v>
      </c>
      <c r="B1471" s="36" t="s">
        <v>473</v>
      </c>
      <c r="C1471" s="44" t="s">
        <v>7717</v>
      </c>
      <c r="D1471" s="42" t="s">
        <v>15327</v>
      </c>
      <c r="E1471" s="3">
        <v>300.12</v>
      </c>
      <c r="F1471" s="7">
        <v>363.14519999999999</v>
      </c>
      <c r="G1471" s="48" t="s">
        <v>15356</v>
      </c>
      <c r="H1471" s="36" t="s">
        <v>473</v>
      </c>
      <c r="I1471" s="51" t="s">
        <v>15358</v>
      </c>
    </row>
    <row r="1472" spans="1:9" ht="30" x14ac:dyDescent="0.25">
      <c r="A1472" s="19">
        <v>1467</v>
      </c>
      <c r="B1472" s="36" t="s">
        <v>474</v>
      </c>
      <c r="C1472" s="44" t="s">
        <v>7718</v>
      </c>
      <c r="D1472" s="42" t="s">
        <v>15331</v>
      </c>
      <c r="E1472" s="3">
        <v>1276.3499999999999</v>
      </c>
      <c r="F1472" s="7">
        <v>1544.3834999999999</v>
      </c>
      <c r="G1472" s="48" t="s">
        <v>15356</v>
      </c>
      <c r="H1472" s="36" t="s">
        <v>474</v>
      </c>
      <c r="I1472" s="51" t="s">
        <v>15358</v>
      </c>
    </row>
    <row r="1473" spans="1:9" ht="30" x14ac:dyDescent="0.25">
      <c r="A1473" s="19">
        <v>1468</v>
      </c>
      <c r="B1473" s="36" t="s">
        <v>475</v>
      </c>
      <c r="C1473" s="44" t="s">
        <v>7719</v>
      </c>
      <c r="D1473" s="42" t="s">
        <v>15332</v>
      </c>
      <c r="E1473" s="3">
        <v>1650.09</v>
      </c>
      <c r="F1473" s="7">
        <v>1996.6088999999999</v>
      </c>
      <c r="G1473" s="48" t="s">
        <v>15356</v>
      </c>
      <c r="H1473" s="36" t="s">
        <v>475</v>
      </c>
      <c r="I1473" s="51" t="s">
        <v>15358</v>
      </c>
    </row>
    <row r="1474" spans="1:9" x14ac:dyDescent="0.25">
      <c r="A1474" s="19">
        <v>1469</v>
      </c>
      <c r="B1474" s="36" t="s">
        <v>476</v>
      </c>
      <c r="C1474" s="44" t="s">
        <v>7720</v>
      </c>
      <c r="D1474" s="42" t="s">
        <v>15329</v>
      </c>
      <c r="E1474" s="3">
        <v>25.8</v>
      </c>
      <c r="F1474" s="7">
        <v>31.218</v>
      </c>
      <c r="G1474" s="48" t="s">
        <v>15356</v>
      </c>
      <c r="H1474" s="36" t="s">
        <v>476</v>
      </c>
      <c r="I1474" s="51" t="s">
        <v>15358</v>
      </c>
    </row>
    <row r="1475" spans="1:9" x14ac:dyDescent="0.25">
      <c r="A1475" s="19">
        <v>1470</v>
      </c>
      <c r="B1475" s="36" t="s">
        <v>477</v>
      </c>
      <c r="C1475" s="44" t="s">
        <v>7721</v>
      </c>
      <c r="D1475" s="42" t="s">
        <v>15325</v>
      </c>
      <c r="E1475" s="3">
        <v>112.16</v>
      </c>
      <c r="F1475" s="7">
        <v>135.71359999999999</v>
      </c>
      <c r="G1475" s="48" t="s">
        <v>15356</v>
      </c>
      <c r="H1475" s="36" t="s">
        <v>477</v>
      </c>
      <c r="I1475" s="51" t="s">
        <v>15358</v>
      </c>
    </row>
    <row r="1476" spans="1:9" x14ac:dyDescent="0.25">
      <c r="A1476" s="19">
        <v>1471</v>
      </c>
      <c r="B1476" s="36" t="s">
        <v>478</v>
      </c>
      <c r="C1476" s="44" t="s">
        <v>7722</v>
      </c>
      <c r="D1476" s="42" t="s">
        <v>15334</v>
      </c>
      <c r="E1476" s="3">
        <v>37.950000000000003</v>
      </c>
      <c r="F1476" s="7">
        <v>45.919499999999999</v>
      </c>
      <c r="G1476" s="48" t="s">
        <v>15356</v>
      </c>
      <c r="H1476" s="36" t="s">
        <v>478</v>
      </c>
      <c r="I1476" s="51" t="s">
        <v>15358</v>
      </c>
    </row>
    <row r="1477" spans="1:9" ht="30" x14ac:dyDescent="0.25">
      <c r="A1477" s="19">
        <v>1472</v>
      </c>
      <c r="B1477" s="36" t="s">
        <v>479</v>
      </c>
      <c r="C1477" s="44" t="s">
        <v>7723</v>
      </c>
      <c r="D1477" s="42" t="s">
        <v>15329</v>
      </c>
      <c r="E1477" s="3">
        <v>18.45</v>
      </c>
      <c r="F1477" s="7">
        <v>22.324499999999997</v>
      </c>
      <c r="G1477" s="48" t="s">
        <v>15356</v>
      </c>
      <c r="H1477" s="36" t="s">
        <v>479</v>
      </c>
      <c r="I1477" s="51" t="s">
        <v>15358</v>
      </c>
    </row>
    <row r="1478" spans="1:9" x14ac:dyDescent="0.25">
      <c r="A1478" s="19">
        <v>1473</v>
      </c>
      <c r="B1478" s="36" t="s">
        <v>480</v>
      </c>
      <c r="C1478" s="44" t="s">
        <v>7724</v>
      </c>
      <c r="D1478" s="42" t="s">
        <v>15335</v>
      </c>
      <c r="E1478" s="3">
        <v>71.209999999999994</v>
      </c>
      <c r="F1478" s="7">
        <v>86.164099999999991</v>
      </c>
      <c r="G1478" s="48" t="s">
        <v>15356</v>
      </c>
      <c r="H1478" s="36" t="s">
        <v>480</v>
      </c>
      <c r="I1478" s="51" t="s">
        <v>15358</v>
      </c>
    </row>
    <row r="1479" spans="1:9" ht="30" x14ac:dyDescent="0.25">
      <c r="A1479" s="19">
        <v>1474</v>
      </c>
      <c r="B1479" s="36" t="s">
        <v>481</v>
      </c>
      <c r="C1479" s="44" t="s">
        <v>7725</v>
      </c>
      <c r="D1479" s="42" t="s">
        <v>15329</v>
      </c>
      <c r="E1479" s="3">
        <v>9.61</v>
      </c>
      <c r="F1479" s="7">
        <v>11.628099999999998</v>
      </c>
      <c r="G1479" s="48" t="s">
        <v>15356</v>
      </c>
      <c r="H1479" s="36" t="s">
        <v>481</v>
      </c>
      <c r="I1479" s="51" t="s">
        <v>15358</v>
      </c>
    </row>
    <row r="1480" spans="1:9" x14ac:dyDescent="0.25">
      <c r="A1480" s="19">
        <v>1475</v>
      </c>
      <c r="B1480" s="36" t="s">
        <v>482</v>
      </c>
      <c r="C1480" s="44" t="s">
        <v>7726</v>
      </c>
      <c r="D1480" s="42" t="s">
        <v>15329</v>
      </c>
      <c r="E1480" s="3">
        <v>6.97</v>
      </c>
      <c r="F1480" s="7">
        <v>8.4337</v>
      </c>
      <c r="G1480" s="48" t="s">
        <v>15356</v>
      </c>
      <c r="H1480" s="36" t="s">
        <v>482</v>
      </c>
      <c r="I1480" s="51" t="s">
        <v>15358</v>
      </c>
    </row>
    <row r="1481" spans="1:9" x14ac:dyDescent="0.25">
      <c r="A1481" s="19">
        <v>1476</v>
      </c>
      <c r="B1481" s="36" t="s">
        <v>483</v>
      </c>
      <c r="C1481" s="44" t="s">
        <v>7727</v>
      </c>
      <c r="D1481" s="42" t="s">
        <v>15336</v>
      </c>
      <c r="E1481" s="3">
        <v>9.76</v>
      </c>
      <c r="F1481" s="7">
        <v>11.8096</v>
      </c>
      <c r="G1481" s="48" t="s">
        <v>15356</v>
      </c>
      <c r="H1481" s="36" t="s">
        <v>483</v>
      </c>
      <c r="I1481" s="51" t="s">
        <v>15358</v>
      </c>
    </row>
    <row r="1482" spans="1:9" ht="45" x14ac:dyDescent="0.25">
      <c r="A1482" s="19">
        <v>1477</v>
      </c>
      <c r="B1482" s="36" t="s">
        <v>484</v>
      </c>
      <c r="C1482" s="44" t="s">
        <v>7728</v>
      </c>
      <c r="D1482" s="42" t="s">
        <v>15329</v>
      </c>
      <c r="E1482" s="3">
        <v>13.64</v>
      </c>
      <c r="F1482" s="7">
        <v>16.5044</v>
      </c>
      <c r="G1482" s="48" t="s">
        <v>15356</v>
      </c>
      <c r="H1482" s="36" t="s">
        <v>484</v>
      </c>
      <c r="I1482" s="51" t="s">
        <v>15358</v>
      </c>
    </row>
    <row r="1483" spans="1:9" x14ac:dyDescent="0.25">
      <c r="A1483" s="19">
        <v>1478</v>
      </c>
      <c r="B1483" s="36" t="s">
        <v>485</v>
      </c>
      <c r="C1483" s="44" t="s">
        <v>7729</v>
      </c>
      <c r="D1483" s="42" t="s">
        <v>15334</v>
      </c>
      <c r="E1483" s="3">
        <v>45.47</v>
      </c>
      <c r="F1483" s="7">
        <v>55.018699999999995</v>
      </c>
      <c r="G1483" s="48" t="s">
        <v>15356</v>
      </c>
      <c r="H1483" s="36" t="s">
        <v>485</v>
      </c>
      <c r="I1483" s="51" t="s">
        <v>15358</v>
      </c>
    </row>
    <row r="1484" spans="1:9" ht="30" x14ac:dyDescent="0.25">
      <c r="A1484" s="19">
        <v>1479</v>
      </c>
      <c r="B1484" s="36" t="s">
        <v>486</v>
      </c>
      <c r="C1484" s="44" t="s">
        <v>7730</v>
      </c>
      <c r="D1484" s="42" t="s">
        <v>15336</v>
      </c>
      <c r="E1484" s="3">
        <v>12.78</v>
      </c>
      <c r="F1484" s="7">
        <v>15.463799999999999</v>
      </c>
      <c r="G1484" s="48" t="s">
        <v>15356</v>
      </c>
      <c r="H1484" s="36" t="s">
        <v>486</v>
      </c>
      <c r="I1484" s="51" t="s">
        <v>15358</v>
      </c>
    </row>
    <row r="1485" spans="1:9" ht="45" x14ac:dyDescent="0.25">
      <c r="A1485" s="19">
        <v>1480</v>
      </c>
      <c r="B1485" s="36" t="s">
        <v>487</v>
      </c>
      <c r="C1485" s="44" t="s">
        <v>7731</v>
      </c>
      <c r="D1485" s="42" t="s">
        <v>15329</v>
      </c>
      <c r="E1485" s="3">
        <v>9.2899999999999991</v>
      </c>
      <c r="F1485" s="7">
        <v>11.240899999999998</v>
      </c>
      <c r="G1485" s="48" t="s">
        <v>15356</v>
      </c>
      <c r="H1485" s="36" t="s">
        <v>487</v>
      </c>
      <c r="I1485" s="51" t="s">
        <v>15358</v>
      </c>
    </row>
    <row r="1486" spans="1:9" x14ac:dyDescent="0.25">
      <c r="A1486" s="19">
        <v>1481</v>
      </c>
      <c r="B1486" s="36" t="s">
        <v>488</v>
      </c>
      <c r="C1486" s="44" t="s">
        <v>7732</v>
      </c>
      <c r="D1486" s="42" t="s">
        <v>15337</v>
      </c>
      <c r="E1486" s="3">
        <v>98.45</v>
      </c>
      <c r="F1486" s="7">
        <v>119.1245</v>
      </c>
      <c r="G1486" s="48" t="s">
        <v>15356</v>
      </c>
      <c r="H1486" s="36" t="s">
        <v>488</v>
      </c>
      <c r="I1486" s="51" t="s">
        <v>15358</v>
      </c>
    </row>
    <row r="1487" spans="1:9" x14ac:dyDescent="0.25">
      <c r="A1487" s="19">
        <v>1482</v>
      </c>
      <c r="B1487" s="36" t="s">
        <v>489</v>
      </c>
      <c r="C1487" s="44" t="s">
        <v>7733</v>
      </c>
      <c r="D1487" s="42" t="s">
        <v>15329</v>
      </c>
      <c r="E1487" s="3">
        <v>299.67</v>
      </c>
      <c r="F1487" s="7">
        <v>362.60070000000002</v>
      </c>
      <c r="G1487" s="48" t="s">
        <v>15356</v>
      </c>
      <c r="H1487" s="36" t="s">
        <v>489</v>
      </c>
      <c r="I1487" s="51" t="s">
        <v>15358</v>
      </c>
    </row>
    <row r="1488" spans="1:9" x14ac:dyDescent="0.25">
      <c r="A1488" s="19">
        <v>1483</v>
      </c>
      <c r="B1488" s="36" t="s">
        <v>490</v>
      </c>
      <c r="C1488" s="44" t="s">
        <v>7733</v>
      </c>
      <c r="D1488" s="42" t="s">
        <v>15338</v>
      </c>
      <c r="E1488" s="3">
        <v>75.75</v>
      </c>
      <c r="F1488" s="7">
        <v>91.657499999999999</v>
      </c>
      <c r="G1488" s="48" t="s">
        <v>15356</v>
      </c>
      <c r="H1488" s="36" t="s">
        <v>490</v>
      </c>
      <c r="I1488" s="51" t="s">
        <v>15358</v>
      </c>
    </row>
    <row r="1489" spans="1:9" x14ac:dyDescent="0.25">
      <c r="A1489" s="19">
        <v>1484</v>
      </c>
      <c r="B1489" s="36" t="s">
        <v>491</v>
      </c>
      <c r="C1489" s="44" t="s">
        <v>7734</v>
      </c>
      <c r="D1489" s="42" t="s">
        <v>15338</v>
      </c>
      <c r="E1489" s="3">
        <v>142.43</v>
      </c>
      <c r="F1489" s="7">
        <v>172.34030000000001</v>
      </c>
      <c r="G1489" s="48" t="s">
        <v>15356</v>
      </c>
      <c r="H1489" s="36" t="s">
        <v>491</v>
      </c>
      <c r="I1489" s="51" t="s">
        <v>15358</v>
      </c>
    </row>
    <row r="1490" spans="1:9" x14ac:dyDescent="0.25">
      <c r="A1490" s="19">
        <v>1485</v>
      </c>
      <c r="B1490" s="36" t="s">
        <v>492</v>
      </c>
      <c r="C1490" s="44" t="s">
        <v>7735</v>
      </c>
      <c r="D1490" s="42" t="s">
        <v>15325</v>
      </c>
      <c r="E1490" s="3">
        <v>606</v>
      </c>
      <c r="F1490" s="7">
        <v>733.26</v>
      </c>
      <c r="G1490" s="48" t="s">
        <v>15356</v>
      </c>
      <c r="H1490" s="36" t="s">
        <v>492</v>
      </c>
      <c r="I1490" s="51" t="s">
        <v>15358</v>
      </c>
    </row>
    <row r="1491" spans="1:9" x14ac:dyDescent="0.25">
      <c r="A1491" s="19">
        <v>1486</v>
      </c>
      <c r="B1491" s="36" t="s">
        <v>493</v>
      </c>
      <c r="C1491" s="44" t="s">
        <v>7736</v>
      </c>
      <c r="D1491" s="42" t="s">
        <v>15325</v>
      </c>
      <c r="E1491" s="3">
        <v>616.1</v>
      </c>
      <c r="F1491" s="7">
        <v>745.48099999999999</v>
      </c>
      <c r="G1491" s="48" t="s">
        <v>15356</v>
      </c>
      <c r="H1491" s="36" t="s">
        <v>493</v>
      </c>
      <c r="I1491" s="51" t="s">
        <v>15358</v>
      </c>
    </row>
    <row r="1492" spans="1:9" x14ac:dyDescent="0.25">
      <c r="A1492" s="19">
        <v>1487</v>
      </c>
      <c r="B1492" s="36" t="s">
        <v>494</v>
      </c>
      <c r="C1492" s="44" t="s">
        <v>7737</v>
      </c>
      <c r="D1492" s="42" t="s">
        <v>15329</v>
      </c>
      <c r="E1492" s="3">
        <v>303</v>
      </c>
      <c r="F1492" s="7">
        <v>366.63</v>
      </c>
      <c r="G1492" s="48" t="s">
        <v>15356</v>
      </c>
      <c r="H1492" s="36" t="s">
        <v>494</v>
      </c>
      <c r="I1492" s="51" t="s">
        <v>15358</v>
      </c>
    </row>
    <row r="1493" spans="1:9" ht="30" x14ac:dyDescent="0.25">
      <c r="A1493" s="19">
        <v>1488</v>
      </c>
      <c r="B1493" s="36" t="s">
        <v>495</v>
      </c>
      <c r="C1493" s="44" t="s">
        <v>7738</v>
      </c>
      <c r="D1493" s="42" t="s">
        <v>15325</v>
      </c>
      <c r="E1493" s="3">
        <v>656.5</v>
      </c>
      <c r="F1493" s="7">
        <v>794.36500000000001</v>
      </c>
      <c r="G1493" s="48" t="s">
        <v>15356</v>
      </c>
      <c r="H1493" s="36" t="s">
        <v>495</v>
      </c>
      <c r="I1493" s="51" t="s">
        <v>15358</v>
      </c>
    </row>
    <row r="1494" spans="1:9" x14ac:dyDescent="0.25">
      <c r="A1494" s="19">
        <v>1489</v>
      </c>
      <c r="B1494" s="36" t="s">
        <v>496</v>
      </c>
      <c r="C1494" s="44" t="s">
        <v>7739</v>
      </c>
      <c r="D1494" s="42" t="s">
        <v>15325</v>
      </c>
      <c r="E1494" s="3">
        <v>808</v>
      </c>
      <c r="F1494" s="7">
        <v>977.68</v>
      </c>
      <c r="G1494" s="48" t="s">
        <v>15356</v>
      </c>
      <c r="H1494" s="36" t="s">
        <v>496</v>
      </c>
      <c r="I1494" s="51" t="s">
        <v>15358</v>
      </c>
    </row>
    <row r="1495" spans="1:9" ht="30" x14ac:dyDescent="0.25">
      <c r="A1495" s="19">
        <v>1490</v>
      </c>
      <c r="B1495" s="36" t="s">
        <v>497</v>
      </c>
      <c r="C1495" s="44" t="s">
        <v>7740</v>
      </c>
      <c r="D1495" s="42" t="s">
        <v>15339</v>
      </c>
      <c r="E1495" s="3">
        <v>106.82</v>
      </c>
      <c r="F1495" s="7">
        <v>129.25219999999999</v>
      </c>
      <c r="G1495" s="48" t="s">
        <v>15356</v>
      </c>
      <c r="H1495" s="36" t="s">
        <v>497</v>
      </c>
      <c r="I1495" s="51" t="s">
        <v>15358</v>
      </c>
    </row>
    <row r="1496" spans="1:9" x14ac:dyDescent="0.25">
      <c r="A1496" s="19">
        <v>1491</v>
      </c>
      <c r="B1496" s="36" t="s">
        <v>498</v>
      </c>
      <c r="C1496" s="44" t="s">
        <v>7741</v>
      </c>
      <c r="D1496" s="42" t="s">
        <v>15325</v>
      </c>
      <c r="E1496" s="3">
        <v>232.3</v>
      </c>
      <c r="F1496" s="7">
        <v>281.08300000000003</v>
      </c>
      <c r="G1496" s="48" t="s">
        <v>15356</v>
      </c>
      <c r="H1496" s="36" t="s">
        <v>498</v>
      </c>
      <c r="I1496" s="51" t="s">
        <v>15358</v>
      </c>
    </row>
    <row r="1497" spans="1:9" x14ac:dyDescent="0.25">
      <c r="A1497" s="19">
        <v>1492</v>
      </c>
      <c r="B1497" s="36" t="s">
        <v>499</v>
      </c>
      <c r="C1497" s="44" t="s">
        <v>7741</v>
      </c>
      <c r="D1497" s="42" t="s">
        <v>15329</v>
      </c>
      <c r="E1497" s="3">
        <v>65.650000000000006</v>
      </c>
      <c r="F1497" s="7">
        <v>79.436500000000009</v>
      </c>
      <c r="G1497" s="48" t="s">
        <v>15356</v>
      </c>
      <c r="H1497" s="36" t="s">
        <v>499</v>
      </c>
      <c r="I1497" s="51" t="s">
        <v>15358</v>
      </c>
    </row>
    <row r="1498" spans="1:9" x14ac:dyDescent="0.25">
      <c r="A1498" s="19">
        <v>1493</v>
      </c>
      <c r="B1498" s="36" t="s">
        <v>500</v>
      </c>
      <c r="C1498" s="44" t="s">
        <v>7742</v>
      </c>
      <c r="D1498" s="42" t="s">
        <v>15325</v>
      </c>
      <c r="E1498" s="3">
        <v>23.99</v>
      </c>
      <c r="F1498" s="7">
        <v>29.027899999999999</v>
      </c>
      <c r="G1498" s="48" t="s">
        <v>15356</v>
      </c>
      <c r="H1498" s="36" t="s">
        <v>500</v>
      </c>
      <c r="I1498" s="51" t="s">
        <v>15358</v>
      </c>
    </row>
    <row r="1499" spans="1:9" ht="30" x14ac:dyDescent="0.25">
      <c r="A1499" s="19">
        <v>1494</v>
      </c>
      <c r="B1499" s="36" t="s">
        <v>501</v>
      </c>
      <c r="C1499" s="44" t="s">
        <v>7743</v>
      </c>
      <c r="D1499" s="42" t="s">
        <v>15325</v>
      </c>
      <c r="E1499" s="3">
        <v>22.48</v>
      </c>
      <c r="F1499" s="7">
        <v>27.200800000000001</v>
      </c>
      <c r="G1499" s="48" t="s">
        <v>15356</v>
      </c>
      <c r="H1499" s="36" t="s">
        <v>501</v>
      </c>
      <c r="I1499" s="51" t="s">
        <v>15358</v>
      </c>
    </row>
    <row r="1500" spans="1:9" x14ac:dyDescent="0.25">
      <c r="A1500" s="19">
        <v>1495</v>
      </c>
      <c r="B1500" s="36" t="s">
        <v>502</v>
      </c>
      <c r="C1500" s="44" t="s">
        <v>7744</v>
      </c>
      <c r="D1500" s="42" t="s">
        <v>15325</v>
      </c>
      <c r="E1500" s="3">
        <v>17.93</v>
      </c>
      <c r="F1500" s="7">
        <v>21.6953</v>
      </c>
      <c r="G1500" s="48" t="s">
        <v>15356</v>
      </c>
      <c r="H1500" s="36" t="s">
        <v>502</v>
      </c>
      <c r="I1500" s="51" t="s">
        <v>15358</v>
      </c>
    </row>
    <row r="1501" spans="1:9" x14ac:dyDescent="0.25">
      <c r="A1501" s="19">
        <v>1496</v>
      </c>
      <c r="B1501" s="36" t="s">
        <v>503</v>
      </c>
      <c r="C1501" s="44" t="s">
        <v>7745</v>
      </c>
      <c r="D1501" s="42" t="s">
        <v>15325</v>
      </c>
      <c r="E1501" s="3">
        <v>31.81</v>
      </c>
      <c r="F1501" s="7">
        <v>38.490099999999998</v>
      </c>
      <c r="G1501" s="48" t="s">
        <v>15356</v>
      </c>
      <c r="H1501" s="36" t="s">
        <v>503</v>
      </c>
      <c r="I1501" s="51" t="s">
        <v>15358</v>
      </c>
    </row>
    <row r="1502" spans="1:9" ht="30" x14ac:dyDescent="0.25">
      <c r="A1502" s="19">
        <v>1497</v>
      </c>
      <c r="B1502" s="36" t="s">
        <v>504</v>
      </c>
      <c r="C1502" s="44" t="s">
        <v>7746</v>
      </c>
      <c r="D1502" s="42" t="s">
        <v>15325</v>
      </c>
      <c r="E1502" s="3">
        <v>20.46</v>
      </c>
      <c r="F1502" s="7">
        <v>24.756599999999999</v>
      </c>
      <c r="G1502" s="48" t="s">
        <v>15356</v>
      </c>
      <c r="H1502" s="36" t="s">
        <v>504</v>
      </c>
      <c r="I1502" s="51" t="s">
        <v>15358</v>
      </c>
    </row>
    <row r="1503" spans="1:9" ht="30" x14ac:dyDescent="0.25">
      <c r="A1503" s="19">
        <v>1498</v>
      </c>
      <c r="B1503" s="36" t="s">
        <v>505</v>
      </c>
      <c r="C1503" s="44" t="s">
        <v>7747</v>
      </c>
      <c r="D1503" s="42" t="s">
        <v>15329</v>
      </c>
      <c r="E1503" s="3">
        <v>5.05</v>
      </c>
      <c r="F1503" s="7">
        <v>6.1105</v>
      </c>
      <c r="G1503" s="48" t="s">
        <v>15356</v>
      </c>
      <c r="H1503" s="36" t="s">
        <v>505</v>
      </c>
      <c r="I1503" s="51" t="s">
        <v>15358</v>
      </c>
    </row>
    <row r="1504" spans="1:9" ht="30" x14ac:dyDescent="0.25">
      <c r="A1504" s="19">
        <v>1499</v>
      </c>
      <c r="B1504" s="36" t="s">
        <v>506</v>
      </c>
      <c r="C1504" s="44" t="s">
        <v>7748</v>
      </c>
      <c r="D1504" s="42" t="s">
        <v>15326</v>
      </c>
      <c r="E1504" s="3">
        <v>12.62</v>
      </c>
      <c r="F1504" s="7">
        <v>15.270199999999999</v>
      </c>
      <c r="G1504" s="48" t="s">
        <v>15356</v>
      </c>
      <c r="H1504" s="36" t="s">
        <v>506</v>
      </c>
      <c r="I1504" s="51" t="s">
        <v>15358</v>
      </c>
    </row>
    <row r="1505" spans="1:9" ht="30" x14ac:dyDescent="0.25">
      <c r="A1505" s="19">
        <v>1500</v>
      </c>
      <c r="B1505" s="36" t="s">
        <v>507</v>
      </c>
      <c r="C1505" s="44" t="s">
        <v>7749</v>
      </c>
      <c r="D1505" s="42" t="s">
        <v>15325</v>
      </c>
      <c r="E1505" s="3">
        <v>14.14</v>
      </c>
      <c r="F1505" s="7">
        <v>17.109400000000001</v>
      </c>
      <c r="G1505" s="48" t="s">
        <v>15356</v>
      </c>
      <c r="H1505" s="36" t="s">
        <v>507</v>
      </c>
      <c r="I1505" s="51" t="s">
        <v>15358</v>
      </c>
    </row>
    <row r="1506" spans="1:9" x14ac:dyDescent="0.25">
      <c r="A1506" s="19">
        <v>1501</v>
      </c>
      <c r="B1506" s="36" t="s">
        <v>508</v>
      </c>
      <c r="C1506" s="44" t="s">
        <v>7750</v>
      </c>
      <c r="D1506" s="42" t="s">
        <v>15340</v>
      </c>
      <c r="E1506" s="3">
        <v>34.159999999999997</v>
      </c>
      <c r="F1506" s="7">
        <v>41.333599999999997</v>
      </c>
      <c r="G1506" s="48" t="s">
        <v>15356</v>
      </c>
      <c r="H1506" s="36" t="s">
        <v>508</v>
      </c>
      <c r="I1506" s="51" t="s">
        <v>15358</v>
      </c>
    </row>
    <row r="1507" spans="1:9" x14ac:dyDescent="0.25">
      <c r="A1507" s="19">
        <v>1502</v>
      </c>
      <c r="B1507" s="36" t="s">
        <v>509</v>
      </c>
      <c r="C1507" s="44" t="s">
        <v>7751</v>
      </c>
      <c r="D1507" s="42" t="s">
        <v>15334</v>
      </c>
      <c r="E1507" s="3">
        <v>5.85</v>
      </c>
      <c r="F1507" s="7">
        <v>7.0784999999999991</v>
      </c>
      <c r="G1507" s="48" t="s">
        <v>15356</v>
      </c>
      <c r="H1507" s="36" t="s">
        <v>509</v>
      </c>
      <c r="I1507" s="51" t="s">
        <v>15358</v>
      </c>
    </row>
    <row r="1508" spans="1:9" x14ac:dyDescent="0.25">
      <c r="A1508" s="19">
        <v>1503</v>
      </c>
      <c r="B1508" s="36" t="s">
        <v>510</v>
      </c>
      <c r="C1508" s="44" t="s">
        <v>7752</v>
      </c>
      <c r="D1508" s="42" t="s">
        <v>15326</v>
      </c>
      <c r="E1508" s="3">
        <v>18.940000000000001</v>
      </c>
      <c r="F1508" s="7">
        <v>22.917400000000001</v>
      </c>
      <c r="G1508" s="48" t="s">
        <v>15356</v>
      </c>
      <c r="H1508" s="36" t="s">
        <v>510</v>
      </c>
      <c r="I1508" s="51" t="s">
        <v>15358</v>
      </c>
    </row>
    <row r="1509" spans="1:9" x14ac:dyDescent="0.25">
      <c r="A1509" s="19">
        <v>1504</v>
      </c>
      <c r="B1509" s="36" t="s">
        <v>511</v>
      </c>
      <c r="C1509" s="44" t="s">
        <v>7753</v>
      </c>
      <c r="D1509" s="42" t="s">
        <v>15326</v>
      </c>
      <c r="E1509" s="3">
        <v>13.89</v>
      </c>
      <c r="F1509" s="7">
        <v>16.806899999999999</v>
      </c>
      <c r="G1509" s="48" t="s">
        <v>15356</v>
      </c>
      <c r="H1509" s="36" t="s">
        <v>511</v>
      </c>
      <c r="I1509" s="51" t="s">
        <v>15358</v>
      </c>
    </row>
    <row r="1510" spans="1:9" x14ac:dyDescent="0.25">
      <c r="A1510" s="19">
        <v>1505</v>
      </c>
      <c r="B1510" s="36" t="s">
        <v>512</v>
      </c>
      <c r="C1510" s="44" t="s">
        <v>7754</v>
      </c>
      <c r="D1510" s="42" t="s">
        <v>15326</v>
      </c>
      <c r="E1510" s="3">
        <v>16.41</v>
      </c>
      <c r="F1510" s="7">
        <v>19.856099999999998</v>
      </c>
      <c r="G1510" s="48" t="s">
        <v>15356</v>
      </c>
      <c r="H1510" s="36" t="s">
        <v>512</v>
      </c>
      <c r="I1510" s="51" t="s">
        <v>15358</v>
      </c>
    </row>
    <row r="1511" spans="1:9" x14ac:dyDescent="0.25">
      <c r="A1511" s="19">
        <v>1506</v>
      </c>
      <c r="B1511" s="36" t="s">
        <v>513</v>
      </c>
      <c r="C1511" s="44" t="s">
        <v>7755</v>
      </c>
      <c r="D1511" s="42" t="s">
        <v>15326</v>
      </c>
      <c r="E1511" s="3">
        <v>12.63</v>
      </c>
      <c r="F1511" s="7">
        <v>15.282300000000001</v>
      </c>
      <c r="G1511" s="48" t="s">
        <v>15356</v>
      </c>
      <c r="H1511" s="36" t="s">
        <v>513</v>
      </c>
      <c r="I1511" s="51" t="s">
        <v>15358</v>
      </c>
    </row>
    <row r="1512" spans="1:9" x14ac:dyDescent="0.25">
      <c r="A1512" s="19">
        <v>1507</v>
      </c>
      <c r="B1512" s="36" t="s">
        <v>514</v>
      </c>
      <c r="C1512" s="44" t="s">
        <v>7756</v>
      </c>
      <c r="D1512" s="42" t="s">
        <v>15326</v>
      </c>
      <c r="E1512" s="3">
        <v>11.37</v>
      </c>
      <c r="F1512" s="7">
        <v>13.757699999999998</v>
      </c>
      <c r="G1512" s="48" t="s">
        <v>15356</v>
      </c>
      <c r="H1512" s="36" t="s">
        <v>514</v>
      </c>
      <c r="I1512" s="51" t="s">
        <v>15358</v>
      </c>
    </row>
    <row r="1513" spans="1:9" x14ac:dyDescent="0.25">
      <c r="A1513" s="19">
        <v>1508</v>
      </c>
      <c r="B1513" s="36" t="s">
        <v>515</v>
      </c>
      <c r="C1513" s="44" t="s">
        <v>7757</v>
      </c>
      <c r="D1513" s="42" t="s">
        <v>15326</v>
      </c>
      <c r="E1513" s="3">
        <v>23.99</v>
      </c>
      <c r="F1513" s="7">
        <v>29.027899999999999</v>
      </c>
      <c r="G1513" s="48" t="s">
        <v>15356</v>
      </c>
      <c r="H1513" s="36" t="s">
        <v>515</v>
      </c>
      <c r="I1513" s="51" t="s">
        <v>15358</v>
      </c>
    </row>
    <row r="1514" spans="1:9" x14ac:dyDescent="0.25">
      <c r="A1514" s="19">
        <v>1509</v>
      </c>
      <c r="B1514" s="36" t="s">
        <v>516</v>
      </c>
      <c r="C1514" s="44" t="s">
        <v>7758</v>
      </c>
      <c r="D1514" s="42" t="s">
        <v>15326</v>
      </c>
      <c r="E1514" s="3">
        <v>32.590000000000003</v>
      </c>
      <c r="F1514" s="7">
        <v>39.433900000000001</v>
      </c>
      <c r="G1514" s="48" t="s">
        <v>15356</v>
      </c>
      <c r="H1514" s="36" t="s">
        <v>516</v>
      </c>
      <c r="I1514" s="51" t="s">
        <v>15358</v>
      </c>
    </row>
    <row r="1515" spans="1:9" ht="30" x14ac:dyDescent="0.25">
      <c r="A1515" s="19">
        <v>1510</v>
      </c>
      <c r="B1515" s="36" t="s">
        <v>517</v>
      </c>
      <c r="C1515" s="44" t="s">
        <v>7759</v>
      </c>
      <c r="D1515" s="42" t="s">
        <v>15326</v>
      </c>
      <c r="E1515" s="3">
        <v>20.2</v>
      </c>
      <c r="F1515" s="7">
        <v>24.442</v>
      </c>
      <c r="G1515" s="48" t="s">
        <v>15356</v>
      </c>
      <c r="H1515" s="36" t="s">
        <v>517</v>
      </c>
      <c r="I1515" s="51" t="s">
        <v>15358</v>
      </c>
    </row>
    <row r="1516" spans="1:9" ht="30" x14ac:dyDescent="0.25">
      <c r="A1516" s="19">
        <v>1511</v>
      </c>
      <c r="B1516" s="36" t="s">
        <v>518</v>
      </c>
      <c r="C1516" s="44" t="s">
        <v>7760</v>
      </c>
      <c r="D1516" s="42" t="s">
        <v>15326</v>
      </c>
      <c r="E1516" s="3">
        <v>20.2</v>
      </c>
      <c r="F1516" s="7">
        <v>24.442</v>
      </c>
      <c r="G1516" s="48" t="s">
        <v>15356</v>
      </c>
      <c r="H1516" s="36" t="s">
        <v>518</v>
      </c>
      <c r="I1516" s="51" t="s">
        <v>15358</v>
      </c>
    </row>
    <row r="1517" spans="1:9" x14ac:dyDescent="0.25">
      <c r="A1517" s="19">
        <v>1512</v>
      </c>
      <c r="B1517" s="36" t="s">
        <v>519</v>
      </c>
      <c r="C1517" s="44" t="s">
        <v>7761</v>
      </c>
      <c r="D1517" s="42" t="s">
        <v>15325</v>
      </c>
      <c r="E1517" s="3">
        <v>11.36</v>
      </c>
      <c r="F1517" s="7">
        <v>13.7456</v>
      </c>
      <c r="G1517" s="48" t="s">
        <v>15356</v>
      </c>
      <c r="H1517" s="36" t="s">
        <v>519</v>
      </c>
      <c r="I1517" s="51" t="s">
        <v>15358</v>
      </c>
    </row>
    <row r="1518" spans="1:9" x14ac:dyDescent="0.25">
      <c r="A1518" s="19">
        <v>1513</v>
      </c>
      <c r="B1518" s="36" t="s">
        <v>520</v>
      </c>
      <c r="C1518" s="44" t="s">
        <v>7762</v>
      </c>
      <c r="D1518" s="42" t="s">
        <v>15329</v>
      </c>
      <c r="E1518" s="3">
        <v>29.3</v>
      </c>
      <c r="F1518" s="7">
        <v>35.453000000000003</v>
      </c>
      <c r="G1518" s="48" t="s">
        <v>15356</v>
      </c>
      <c r="H1518" s="36" t="s">
        <v>520</v>
      </c>
      <c r="I1518" s="51" t="s">
        <v>15358</v>
      </c>
    </row>
    <row r="1519" spans="1:9" x14ac:dyDescent="0.25">
      <c r="A1519" s="19">
        <v>1514</v>
      </c>
      <c r="B1519" s="36" t="s">
        <v>521</v>
      </c>
      <c r="C1519" s="44" t="s">
        <v>7763</v>
      </c>
      <c r="D1519" s="42" t="s">
        <v>15329</v>
      </c>
      <c r="E1519" s="3">
        <v>37.950000000000003</v>
      </c>
      <c r="F1519" s="7">
        <v>45.919499999999999</v>
      </c>
      <c r="G1519" s="48" t="s">
        <v>15356</v>
      </c>
      <c r="H1519" s="36" t="s">
        <v>521</v>
      </c>
      <c r="I1519" s="51" t="s">
        <v>15358</v>
      </c>
    </row>
    <row r="1520" spans="1:9" x14ac:dyDescent="0.25">
      <c r="A1520" s="19">
        <v>1515</v>
      </c>
      <c r="B1520" s="36" t="s">
        <v>522</v>
      </c>
      <c r="C1520" s="44" t="s">
        <v>7764</v>
      </c>
      <c r="D1520" s="42" t="s">
        <v>15329</v>
      </c>
      <c r="E1520" s="3">
        <v>44</v>
      </c>
      <c r="F1520" s="7">
        <v>53.239999999999995</v>
      </c>
      <c r="G1520" s="48" t="s">
        <v>15356</v>
      </c>
      <c r="H1520" s="36" t="s">
        <v>522</v>
      </c>
      <c r="I1520" s="51" t="s">
        <v>15358</v>
      </c>
    </row>
    <row r="1521" spans="1:9" x14ac:dyDescent="0.25">
      <c r="A1521" s="19">
        <v>1516</v>
      </c>
      <c r="B1521" s="36" t="s">
        <v>523</v>
      </c>
      <c r="C1521" s="44" t="s">
        <v>7765</v>
      </c>
      <c r="D1521" s="42" t="s">
        <v>15326</v>
      </c>
      <c r="E1521" s="3">
        <v>11.36</v>
      </c>
      <c r="F1521" s="7">
        <v>13.7456</v>
      </c>
      <c r="G1521" s="48" t="s">
        <v>15356</v>
      </c>
      <c r="H1521" s="36" t="s">
        <v>523</v>
      </c>
      <c r="I1521" s="51" t="s">
        <v>15358</v>
      </c>
    </row>
    <row r="1522" spans="1:9" x14ac:dyDescent="0.25">
      <c r="A1522" s="19">
        <v>1517</v>
      </c>
      <c r="B1522" s="36" t="s">
        <v>524</v>
      </c>
      <c r="C1522" s="44" t="s">
        <v>7766</v>
      </c>
      <c r="D1522" s="42" t="s">
        <v>15326</v>
      </c>
      <c r="E1522" s="3">
        <v>13.89</v>
      </c>
      <c r="F1522" s="7">
        <v>16.806899999999999</v>
      </c>
      <c r="G1522" s="48" t="s">
        <v>15356</v>
      </c>
      <c r="H1522" s="36" t="s">
        <v>524</v>
      </c>
      <c r="I1522" s="51" t="s">
        <v>15358</v>
      </c>
    </row>
    <row r="1523" spans="1:9" x14ac:dyDescent="0.25">
      <c r="A1523" s="19">
        <v>1518</v>
      </c>
      <c r="B1523" s="36" t="s">
        <v>525</v>
      </c>
      <c r="C1523" s="44" t="s">
        <v>7767</v>
      </c>
      <c r="D1523" s="42" t="s">
        <v>15329</v>
      </c>
      <c r="E1523" s="3">
        <v>16.7</v>
      </c>
      <c r="F1523" s="7">
        <v>20.206999999999997</v>
      </c>
      <c r="G1523" s="48" t="s">
        <v>15356</v>
      </c>
      <c r="H1523" s="36" t="s">
        <v>525</v>
      </c>
      <c r="I1523" s="51" t="s">
        <v>15358</v>
      </c>
    </row>
    <row r="1524" spans="1:9" x14ac:dyDescent="0.25">
      <c r="A1524" s="19">
        <v>1519</v>
      </c>
      <c r="B1524" s="36" t="s">
        <v>526</v>
      </c>
      <c r="C1524" s="44" t="s">
        <v>7768</v>
      </c>
      <c r="D1524" s="42" t="s">
        <v>15326</v>
      </c>
      <c r="E1524" s="3">
        <v>47.4</v>
      </c>
      <c r="F1524" s="7">
        <v>57.353999999999999</v>
      </c>
      <c r="G1524" s="48" t="s">
        <v>15356</v>
      </c>
      <c r="H1524" s="36" t="s">
        <v>526</v>
      </c>
      <c r="I1524" s="51" t="s">
        <v>15358</v>
      </c>
    </row>
    <row r="1525" spans="1:9" x14ac:dyDescent="0.25">
      <c r="A1525" s="19">
        <v>1520</v>
      </c>
      <c r="B1525" s="36" t="s">
        <v>527</v>
      </c>
      <c r="C1525" s="44" t="s">
        <v>7769</v>
      </c>
      <c r="D1525" s="42" t="s">
        <v>15327</v>
      </c>
      <c r="E1525" s="3">
        <v>600.23</v>
      </c>
      <c r="F1525" s="7">
        <v>726.27829999999994</v>
      </c>
      <c r="G1525" s="48" t="s">
        <v>15356</v>
      </c>
      <c r="H1525" s="36" t="s">
        <v>527</v>
      </c>
      <c r="I1525" s="51" t="s">
        <v>15358</v>
      </c>
    </row>
    <row r="1526" spans="1:9" x14ac:dyDescent="0.25">
      <c r="A1526" s="19">
        <v>1521</v>
      </c>
      <c r="B1526" s="36" t="s">
        <v>528</v>
      </c>
      <c r="C1526" s="44" t="s">
        <v>7770</v>
      </c>
      <c r="D1526" s="42" t="s">
        <v>15341</v>
      </c>
      <c r="E1526" s="3">
        <v>136.38</v>
      </c>
      <c r="F1526" s="7">
        <v>165.0198</v>
      </c>
      <c r="G1526" s="48" t="s">
        <v>15356</v>
      </c>
      <c r="H1526" s="36" t="s">
        <v>528</v>
      </c>
      <c r="I1526" s="51" t="s">
        <v>15358</v>
      </c>
    </row>
    <row r="1527" spans="1:9" x14ac:dyDescent="0.25">
      <c r="A1527" s="19">
        <v>1522</v>
      </c>
      <c r="B1527" s="36" t="s">
        <v>529</v>
      </c>
      <c r="C1527" s="44" t="s">
        <v>7771</v>
      </c>
      <c r="D1527" s="42" t="s">
        <v>15342</v>
      </c>
      <c r="E1527" s="3">
        <v>153</v>
      </c>
      <c r="F1527" s="7">
        <v>185.13</v>
      </c>
      <c r="G1527" s="48" t="s">
        <v>15356</v>
      </c>
      <c r="H1527" s="36" t="s">
        <v>529</v>
      </c>
      <c r="I1527" s="51" t="s">
        <v>15358</v>
      </c>
    </row>
    <row r="1528" spans="1:9" x14ac:dyDescent="0.25">
      <c r="A1528" s="19">
        <v>1523</v>
      </c>
      <c r="B1528" s="36" t="s">
        <v>530</v>
      </c>
      <c r="C1528" s="44" t="s">
        <v>7772</v>
      </c>
      <c r="D1528" s="42" t="s">
        <v>15342</v>
      </c>
      <c r="E1528" s="3">
        <v>24.24</v>
      </c>
      <c r="F1528" s="7">
        <v>29.330399999999997</v>
      </c>
      <c r="G1528" s="48" t="s">
        <v>15356</v>
      </c>
      <c r="H1528" s="36" t="s">
        <v>530</v>
      </c>
      <c r="I1528" s="51" t="s">
        <v>15358</v>
      </c>
    </row>
    <row r="1529" spans="1:9" x14ac:dyDescent="0.25">
      <c r="A1529" s="19">
        <v>1524</v>
      </c>
      <c r="B1529" s="36" t="s">
        <v>531</v>
      </c>
      <c r="C1529" s="44" t="s">
        <v>7773</v>
      </c>
      <c r="D1529" s="42" t="s">
        <v>15343</v>
      </c>
      <c r="E1529" s="3">
        <v>84.9</v>
      </c>
      <c r="F1529" s="7">
        <v>102.729</v>
      </c>
      <c r="G1529" s="48" t="s">
        <v>15356</v>
      </c>
      <c r="H1529" s="36" t="s">
        <v>531</v>
      </c>
      <c r="I1529" s="51" t="s">
        <v>15358</v>
      </c>
    </row>
    <row r="1530" spans="1:9" ht="45" x14ac:dyDescent="0.25">
      <c r="A1530" s="19">
        <v>1525</v>
      </c>
      <c r="B1530" s="36" t="s">
        <v>532</v>
      </c>
      <c r="C1530" s="44" t="s">
        <v>7774</v>
      </c>
      <c r="D1530" s="42" t="s">
        <v>15328</v>
      </c>
      <c r="E1530" s="3">
        <v>33.85</v>
      </c>
      <c r="F1530" s="7">
        <v>40.958500000000001</v>
      </c>
      <c r="G1530" s="48" t="s">
        <v>15356</v>
      </c>
      <c r="H1530" s="36" t="s">
        <v>532</v>
      </c>
      <c r="I1530" s="51" t="s">
        <v>15358</v>
      </c>
    </row>
    <row r="1531" spans="1:9" ht="45" x14ac:dyDescent="0.25">
      <c r="A1531" s="19">
        <v>1526</v>
      </c>
      <c r="B1531" s="36" t="s">
        <v>533</v>
      </c>
      <c r="C1531" s="44" t="s">
        <v>7775</v>
      </c>
      <c r="D1531" s="42" t="s">
        <v>15344</v>
      </c>
      <c r="E1531" s="3">
        <v>64.349999999999994</v>
      </c>
      <c r="F1531" s="7">
        <v>77.863499999999988</v>
      </c>
      <c r="G1531" s="48" t="s">
        <v>15356</v>
      </c>
      <c r="H1531" s="36" t="s">
        <v>533</v>
      </c>
      <c r="I1531" s="51" t="s">
        <v>15358</v>
      </c>
    </row>
    <row r="1532" spans="1:9" ht="45" x14ac:dyDescent="0.25">
      <c r="A1532" s="19">
        <v>1527</v>
      </c>
      <c r="B1532" s="36" t="s">
        <v>534</v>
      </c>
      <c r="C1532" s="44" t="s">
        <v>7776</v>
      </c>
      <c r="D1532" s="42" t="s">
        <v>15328</v>
      </c>
      <c r="E1532" s="3">
        <v>37.25</v>
      </c>
      <c r="F1532" s="7">
        <v>45.072499999999998</v>
      </c>
      <c r="G1532" s="48" t="s">
        <v>15356</v>
      </c>
      <c r="H1532" s="36" t="s">
        <v>534</v>
      </c>
      <c r="I1532" s="51" t="s">
        <v>15358</v>
      </c>
    </row>
    <row r="1533" spans="1:9" ht="45" x14ac:dyDescent="0.25">
      <c r="A1533" s="19">
        <v>1528</v>
      </c>
      <c r="B1533" s="36" t="s">
        <v>535</v>
      </c>
      <c r="C1533" s="44" t="s">
        <v>7777</v>
      </c>
      <c r="D1533" s="42" t="s">
        <v>15344</v>
      </c>
      <c r="E1533" s="3">
        <v>68.180000000000007</v>
      </c>
      <c r="F1533" s="7">
        <v>82.497800000000012</v>
      </c>
      <c r="G1533" s="48" t="s">
        <v>15356</v>
      </c>
      <c r="H1533" s="36" t="s">
        <v>535</v>
      </c>
      <c r="I1533" s="51" t="s">
        <v>15358</v>
      </c>
    </row>
    <row r="1534" spans="1:9" ht="45" x14ac:dyDescent="0.25">
      <c r="A1534" s="19">
        <v>1529</v>
      </c>
      <c r="B1534" s="36" t="s">
        <v>536</v>
      </c>
      <c r="C1534" s="44" t="s">
        <v>7778</v>
      </c>
      <c r="D1534" s="42" t="s">
        <v>15328</v>
      </c>
      <c r="E1534" s="3">
        <v>35.1</v>
      </c>
      <c r="F1534" s="7">
        <v>42.471000000000004</v>
      </c>
      <c r="G1534" s="48" t="s">
        <v>15356</v>
      </c>
      <c r="H1534" s="36" t="s">
        <v>536</v>
      </c>
      <c r="I1534" s="51" t="s">
        <v>15358</v>
      </c>
    </row>
    <row r="1535" spans="1:9" ht="45" x14ac:dyDescent="0.25">
      <c r="A1535" s="19">
        <v>1530</v>
      </c>
      <c r="B1535" s="36" t="s">
        <v>537</v>
      </c>
      <c r="C1535" s="44" t="s">
        <v>7779</v>
      </c>
      <c r="D1535" s="42" t="s">
        <v>15344</v>
      </c>
      <c r="E1535" s="3">
        <v>53.04</v>
      </c>
      <c r="F1535" s="7">
        <v>64.178399999999996</v>
      </c>
      <c r="G1535" s="48" t="s">
        <v>15356</v>
      </c>
      <c r="H1535" s="36" t="s">
        <v>537</v>
      </c>
      <c r="I1535" s="51" t="s">
        <v>15358</v>
      </c>
    </row>
    <row r="1536" spans="1:9" ht="60" x14ac:dyDescent="0.25">
      <c r="A1536" s="19">
        <v>1531</v>
      </c>
      <c r="B1536" s="36" t="s">
        <v>538</v>
      </c>
      <c r="C1536" s="44" t="s">
        <v>7780</v>
      </c>
      <c r="D1536" s="42" t="s">
        <v>15344</v>
      </c>
      <c r="E1536" s="3">
        <v>69.150000000000006</v>
      </c>
      <c r="F1536" s="7">
        <v>83.671500000000009</v>
      </c>
      <c r="G1536" s="48" t="s">
        <v>15356</v>
      </c>
      <c r="H1536" s="36" t="s">
        <v>538</v>
      </c>
      <c r="I1536" s="51" t="s">
        <v>15358</v>
      </c>
    </row>
    <row r="1537" spans="1:9" ht="60" x14ac:dyDescent="0.25">
      <c r="A1537" s="19">
        <v>1532</v>
      </c>
      <c r="B1537" s="36" t="s">
        <v>539</v>
      </c>
      <c r="C1537" s="44" t="s">
        <v>7781</v>
      </c>
      <c r="D1537" s="42" t="s">
        <v>15328</v>
      </c>
      <c r="E1537" s="3">
        <v>29.35</v>
      </c>
      <c r="F1537" s="7">
        <v>35.513500000000001</v>
      </c>
      <c r="G1537" s="48" t="s">
        <v>15356</v>
      </c>
      <c r="H1537" s="36" t="s">
        <v>539</v>
      </c>
      <c r="I1537" s="51" t="s">
        <v>15358</v>
      </c>
    </row>
    <row r="1538" spans="1:9" ht="60" x14ac:dyDescent="0.25">
      <c r="A1538" s="19">
        <v>1533</v>
      </c>
      <c r="B1538" s="36" t="s">
        <v>540</v>
      </c>
      <c r="C1538" s="44" t="s">
        <v>7782</v>
      </c>
      <c r="D1538" s="42" t="s">
        <v>15344</v>
      </c>
      <c r="E1538" s="3">
        <v>45.44</v>
      </c>
      <c r="F1538" s="7">
        <v>54.982399999999998</v>
      </c>
      <c r="G1538" s="48" t="s">
        <v>15356</v>
      </c>
      <c r="H1538" s="36" t="s">
        <v>540</v>
      </c>
      <c r="I1538" s="51" t="s">
        <v>15358</v>
      </c>
    </row>
    <row r="1539" spans="1:9" ht="45" x14ac:dyDescent="0.25">
      <c r="A1539" s="19">
        <v>1534</v>
      </c>
      <c r="B1539" s="36" t="s">
        <v>541</v>
      </c>
      <c r="C1539" s="44" t="s">
        <v>7783</v>
      </c>
      <c r="D1539" s="42" t="s">
        <v>15328</v>
      </c>
      <c r="E1539" s="3">
        <v>102.05</v>
      </c>
      <c r="F1539" s="7">
        <v>123.48049999999999</v>
      </c>
      <c r="G1539" s="48" t="s">
        <v>15356</v>
      </c>
      <c r="H1539" s="36" t="s">
        <v>541</v>
      </c>
      <c r="I1539" s="51" t="s">
        <v>15358</v>
      </c>
    </row>
    <row r="1540" spans="1:9" ht="45" x14ac:dyDescent="0.25">
      <c r="A1540" s="19">
        <v>1535</v>
      </c>
      <c r="B1540" s="36" t="s">
        <v>542</v>
      </c>
      <c r="C1540" s="44" t="s">
        <v>7784</v>
      </c>
      <c r="D1540" s="42" t="s">
        <v>15328</v>
      </c>
      <c r="E1540" s="3">
        <v>43.2</v>
      </c>
      <c r="F1540" s="7">
        <v>52.271999999999998</v>
      </c>
      <c r="G1540" s="48" t="s">
        <v>15356</v>
      </c>
      <c r="H1540" s="36" t="s">
        <v>542</v>
      </c>
      <c r="I1540" s="51" t="s">
        <v>15358</v>
      </c>
    </row>
    <row r="1541" spans="1:9" ht="30" x14ac:dyDescent="0.25">
      <c r="A1541" s="19">
        <v>1536</v>
      </c>
      <c r="B1541" s="36" t="s">
        <v>543</v>
      </c>
      <c r="C1541" s="44" t="s">
        <v>7785</v>
      </c>
      <c r="D1541" s="42" t="s">
        <v>15328</v>
      </c>
      <c r="E1541" s="3">
        <v>33.35</v>
      </c>
      <c r="F1541" s="7">
        <v>40.353500000000004</v>
      </c>
      <c r="G1541" s="48" t="s">
        <v>15356</v>
      </c>
      <c r="H1541" s="36" t="s">
        <v>543</v>
      </c>
      <c r="I1541" s="51" t="s">
        <v>15358</v>
      </c>
    </row>
    <row r="1542" spans="1:9" ht="30" x14ac:dyDescent="0.25">
      <c r="A1542" s="19">
        <v>1537</v>
      </c>
      <c r="B1542" s="36" t="s">
        <v>544</v>
      </c>
      <c r="C1542" s="44" t="s">
        <v>7786</v>
      </c>
      <c r="D1542" s="42" t="s">
        <v>15344</v>
      </c>
      <c r="E1542" s="3">
        <v>59.4</v>
      </c>
      <c r="F1542" s="7">
        <v>71.873999999999995</v>
      </c>
      <c r="G1542" s="48" t="s">
        <v>15356</v>
      </c>
      <c r="H1542" s="36" t="s">
        <v>544</v>
      </c>
      <c r="I1542" s="51" t="s">
        <v>15358</v>
      </c>
    </row>
    <row r="1543" spans="1:9" ht="30" x14ac:dyDescent="0.25">
      <c r="A1543" s="19">
        <v>1538</v>
      </c>
      <c r="B1543" s="36" t="s">
        <v>545</v>
      </c>
      <c r="C1543" s="44" t="s">
        <v>7787</v>
      </c>
      <c r="D1543" s="42" t="s">
        <v>15328</v>
      </c>
      <c r="E1543" s="3">
        <v>37.86</v>
      </c>
      <c r="F1543" s="7">
        <v>45.810600000000001</v>
      </c>
      <c r="G1543" s="48" t="s">
        <v>15356</v>
      </c>
      <c r="H1543" s="36" t="s">
        <v>545</v>
      </c>
      <c r="I1543" s="51" t="s">
        <v>15358</v>
      </c>
    </row>
    <row r="1544" spans="1:9" ht="30" x14ac:dyDescent="0.25">
      <c r="A1544" s="19">
        <v>1539</v>
      </c>
      <c r="B1544" s="36" t="s">
        <v>546</v>
      </c>
      <c r="C1544" s="44" t="s">
        <v>7788</v>
      </c>
      <c r="D1544" s="42" t="s">
        <v>15328</v>
      </c>
      <c r="E1544" s="3">
        <v>39.380000000000003</v>
      </c>
      <c r="F1544" s="7">
        <v>47.649799999999999</v>
      </c>
      <c r="G1544" s="48" t="s">
        <v>15356</v>
      </c>
      <c r="H1544" s="36" t="s">
        <v>546</v>
      </c>
      <c r="I1544" s="51" t="s">
        <v>15358</v>
      </c>
    </row>
    <row r="1545" spans="1:9" ht="30" x14ac:dyDescent="0.25">
      <c r="A1545" s="19">
        <v>1540</v>
      </c>
      <c r="B1545" s="36" t="s">
        <v>547</v>
      </c>
      <c r="C1545" s="44" t="s">
        <v>7789</v>
      </c>
      <c r="D1545" s="42" t="s">
        <v>15344</v>
      </c>
      <c r="E1545" s="3">
        <v>272.2</v>
      </c>
      <c r="F1545" s="7">
        <v>329.36199999999997</v>
      </c>
      <c r="G1545" s="48" t="s">
        <v>15356</v>
      </c>
      <c r="H1545" s="36" t="s">
        <v>547</v>
      </c>
      <c r="I1545" s="51" t="s">
        <v>15358</v>
      </c>
    </row>
    <row r="1546" spans="1:9" ht="45" x14ac:dyDescent="0.25">
      <c r="A1546" s="19">
        <v>1541</v>
      </c>
      <c r="B1546" s="36" t="s">
        <v>548</v>
      </c>
      <c r="C1546" s="44" t="s">
        <v>7790</v>
      </c>
      <c r="D1546" s="42" t="s">
        <v>15344</v>
      </c>
      <c r="E1546" s="3">
        <v>44.03</v>
      </c>
      <c r="F1546" s="7">
        <v>53.276299999999999</v>
      </c>
      <c r="G1546" s="48" t="s">
        <v>15356</v>
      </c>
      <c r="H1546" s="36" t="s">
        <v>548</v>
      </c>
      <c r="I1546" s="51" t="s">
        <v>15358</v>
      </c>
    </row>
    <row r="1547" spans="1:9" ht="45" x14ac:dyDescent="0.25">
      <c r="A1547" s="19">
        <v>1542</v>
      </c>
      <c r="B1547" s="36" t="s">
        <v>549</v>
      </c>
      <c r="C1547" s="44" t="s">
        <v>7791</v>
      </c>
      <c r="D1547" s="42" t="s">
        <v>15328</v>
      </c>
      <c r="E1547" s="3">
        <v>33.1</v>
      </c>
      <c r="F1547" s="7">
        <v>40.051000000000002</v>
      </c>
      <c r="G1547" s="48" t="s">
        <v>15356</v>
      </c>
      <c r="H1547" s="36" t="s">
        <v>549</v>
      </c>
      <c r="I1547" s="51" t="s">
        <v>15358</v>
      </c>
    </row>
    <row r="1548" spans="1:9" ht="30" x14ac:dyDescent="0.25">
      <c r="A1548" s="19">
        <v>1543</v>
      </c>
      <c r="B1548" s="36" t="s">
        <v>550</v>
      </c>
      <c r="C1548" s="44" t="s">
        <v>7792</v>
      </c>
      <c r="D1548" s="42" t="s">
        <v>15328</v>
      </c>
      <c r="E1548" s="3">
        <v>27.65</v>
      </c>
      <c r="F1548" s="7">
        <v>33.456499999999998</v>
      </c>
      <c r="G1548" s="48" t="s">
        <v>15356</v>
      </c>
      <c r="H1548" s="36" t="s">
        <v>550</v>
      </c>
      <c r="I1548" s="51" t="s">
        <v>15358</v>
      </c>
    </row>
    <row r="1549" spans="1:9" ht="30" x14ac:dyDescent="0.25">
      <c r="A1549" s="19">
        <v>1544</v>
      </c>
      <c r="B1549" s="36" t="s">
        <v>551</v>
      </c>
      <c r="C1549" s="44" t="s">
        <v>7793</v>
      </c>
      <c r="D1549" s="42" t="s">
        <v>15344</v>
      </c>
      <c r="E1549" s="3">
        <v>39.409999999999997</v>
      </c>
      <c r="F1549" s="7">
        <v>47.686099999999996</v>
      </c>
      <c r="G1549" s="48" t="s">
        <v>15356</v>
      </c>
      <c r="H1549" s="36" t="s">
        <v>551</v>
      </c>
      <c r="I1549" s="51" t="s">
        <v>15358</v>
      </c>
    </row>
    <row r="1550" spans="1:9" x14ac:dyDescent="0.25">
      <c r="A1550" s="19">
        <v>1545</v>
      </c>
      <c r="B1550" s="36" t="s">
        <v>552</v>
      </c>
      <c r="C1550" s="44" t="s">
        <v>7794</v>
      </c>
      <c r="D1550" s="42" t="s">
        <v>15343</v>
      </c>
      <c r="E1550" s="3">
        <v>84.86</v>
      </c>
      <c r="F1550" s="7">
        <v>102.6806</v>
      </c>
      <c r="G1550" s="48" t="s">
        <v>15356</v>
      </c>
      <c r="H1550" s="36" t="s">
        <v>552</v>
      </c>
      <c r="I1550" s="51" t="s">
        <v>15358</v>
      </c>
    </row>
    <row r="1551" spans="1:9" x14ac:dyDescent="0.25">
      <c r="A1551" s="19">
        <v>1546</v>
      </c>
      <c r="B1551" s="36" t="s">
        <v>553</v>
      </c>
      <c r="C1551" s="44" t="s">
        <v>7795</v>
      </c>
      <c r="D1551" s="42" t="s">
        <v>15345</v>
      </c>
      <c r="E1551" s="3">
        <v>189.36</v>
      </c>
      <c r="F1551" s="7">
        <v>229.12560000000002</v>
      </c>
      <c r="G1551" s="48" t="s">
        <v>15356</v>
      </c>
      <c r="H1551" s="36" t="s">
        <v>553</v>
      </c>
      <c r="I1551" s="51" t="s">
        <v>15358</v>
      </c>
    </row>
    <row r="1552" spans="1:9" x14ac:dyDescent="0.25">
      <c r="A1552" s="19">
        <v>1547</v>
      </c>
      <c r="B1552" s="36" t="s">
        <v>554</v>
      </c>
      <c r="C1552" s="44" t="s">
        <v>7796</v>
      </c>
      <c r="D1552" s="42" t="s">
        <v>15346</v>
      </c>
      <c r="E1552" s="3">
        <v>181.1</v>
      </c>
      <c r="F1552" s="7">
        <v>219.131</v>
      </c>
      <c r="G1552" s="48" t="s">
        <v>15356</v>
      </c>
      <c r="H1552" s="36" t="s">
        <v>554</v>
      </c>
      <c r="I1552" s="51" t="s">
        <v>15358</v>
      </c>
    </row>
    <row r="1553" spans="1:9" x14ac:dyDescent="0.25">
      <c r="A1553" s="19">
        <v>1548</v>
      </c>
      <c r="B1553" s="36" t="s">
        <v>555</v>
      </c>
      <c r="C1553" s="44" t="s">
        <v>7797</v>
      </c>
      <c r="D1553" s="42" t="s">
        <v>15343</v>
      </c>
      <c r="E1553" s="3">
        <v>60.6</v>
      </c>
      <c r="F1553" s="7">
        <v>73.325999999999993</v>
      </c>
      <c r="G1553" s="48" t="s">
        <v>15356</v>
      </c>
      <c r="H1553" s="36" t="s">
        <v>555</v>
      </c>
      <c r="I1553" s="51" t="s">
        <v>15358</v>
      </c>
    </row>
    <row r="1554" spans="1:9" x14ac:dyDescent="0.25">
      <c r="A1554" s="19">
        <v>1549</v>
      </c>
      <c r="B1554" s="36" t="s">
        <v>556</v>
      </c>
      <c r="C1554" s="44" t="s">
        <v>7798</v>
      </c>
      <c r="D1554" s="42" t="s">
        <v>15345</v>
      </c>
      <c r="E1554" s="3">
        <v>128.79</v>
      </c>
      <c r="F1554" s="7">
        <v>155.83589999999998</v>
      </c>
      <c r="G1554" s="48" t="s">
        <v>15356</v>
      </c>
      <c r="H1554" s="36" t="s">
        <v>556</v>
      </c>
      <c r="I1554" s="51" t="s">
        <v>15358</v>
      </c>
    </row>
    <row r="1555" spans="1:9" x14ac:dyDescent="0.25">
      <c r="A1555" s="19">
        <v>1550</v>
      </c>
      <c r="B1555" s="36" t="s">
        <v>557</v>
      </c>
      <c r="C1555" s="44" t="s">
        <v>7799</v>
      </c>
      <c r="D1555" s="42" t="s">
        <v>15346</v>
      </c>
      <c r="E1555" s="3">
        <v>287.82</v>
      </c>
      <c r="F1555" s="7">
        <v>348.26220000000001</v>
      </c>
      <c r="G1555" s="48" t="s">
        <v>15356</v>
      </c>
      <c r="H1555" s="36" t="s">
        <v>557</v>
      </c>
      <c r="I1555" s="51" t="s">
        <v>15358</v>
      </c>
    </row>
    <row r="1556" spans="1:9" x14ac:dyDescent="0.25">
      <c r="A1556" s="19">
        <v>1551</v>
      </c>
      <c r="B1556" s="36" t="s">
        <v>558</v>
      </c>
      <c r="C1556" s="44" t="s">
        <v>7800</v>
      </c>
      <c r="D1556" s="42" t="s">
        <v>15345</v>
      </c>
      <c r="E1556" s="3">
        <v>75.75</v>
      </c>
      <c r="F1556" s="7">
        <v>91.657499999999999</v>
      </c>
      <c r="G1556" s="48" t="s">
        <v>15356</v>
      </c>
      <c r="H1556" s="36" t="s">
        <v>558</v>
      </c>
      <c r="I1556" s="51" t="s">
        <v>15358</v>
      </c>
    </row>
    <row r="1557" spans="1:9" x14ac:dyDescent="0.25">
      <c r="A1557" s="19">
        <v>1552</v>
      </c>
      <c r="B1557" s="36" t="s">
        <v>559</v>
      </c>
      <c r="C1557" s="44" t="s">
        <v>7801</v>
      </c>
      <c r="D1557" s="42" t="s">
        <v>15346</v>
      </c>
      <c r="E1557" s="3">
        <v>151.52000000000001</v>
      </c>
      <c r="F1557" s="7">
        <v>183.33920000000001</v>
      </c>
      <c r="G1557" s="48" t="s">
        <v>15356</v>
      </c>
      <c r="H1557" s="36" t="s">
        <v>559</v>
      </c>
      <c r="I1557" s="51" t="s">
        <v>15358</v>
      </c>
    </row>
    <row r="1558" spans="1:9" x14ac:dyDescent="0.25">
      <c r="A1558" s="19">
        <v>1553</v>
      </c>
      <c r="B1558" s="36" t="s">
        <v>560</v>
      </c>
      <c r="C1558" s="44" t="s">
        <v>7802</v>
      </c>
      <c r="D1558" s="42" t="s">
        <v>15343</v>
      </c>
      <c r="E1558" s="3">
        <v>77.25</v>
      </c>
      <c r="F1558" s="7">
        <v>93.472499999999997</v>
      </c>
      <c r="G1558" s="48" t="s">
        <v>15356</v>
      </c>
      <c r="H1558" s="36" t="s">
        <v>560</v>
      </c>
      <c r="I1558" s="51" t="s">
        <v>15358</v>
      </c>
    </row>
    <row r="1559" spans="1:9" x14ac:dyDescent="0.25">
      <c r="A1559" s="19">
        <v>1554</v>
      </c>
      <c r="B1559" s="36" t="s">
        <v>561</v>
      </c>
      <c r="C1559" s="44" t="s">
        <v>7803</v>
      </c>
      <c r="D1559" s="42" t="s">
        <v>15347</v>
      </c>
      <c r="E1559" s="3">
        <v>36.24</v>
      </c>
      <c r="F1559" s="7">
        <v>43.8504</v>
      </c>
      <c r="G1559" s="48" t="s">
        <v>15356</v>
      </c>
      <c r="H1559" s="36" t="s">
        <v>561</v>
      </c>
      <c r="I1559" s="51" t="s">
        <v>15358</v>
      </c>
    </row>
    <row r="1560" spans="1:9" x14ac:dyDescent="0.25">
      <c r="A1560" s="19">
        <v>1555</v>
      </c>
      <c r="B1560" s="36" t="s">
        <v>562</v>
      </c>
      <c r="C1560" s="44" t="s">
        <v>7804</v>
      </c>
      <c r="D1560" s="42" t="s">
        <v>15342</v>
      </c>
      <c r="E1560" s="3">
        <v>32.07</v>
      </c>
      <c r="F1560" s="7">
        <v>38.804699999999997</v>
      </c>
      <c r="G1560" s="48" t="s">
        <v>15356</v>
      </c>
      <c r="H1560" s="36" t="s">
        <v>562</v>
      </c>
      <c r="I1560" s="51" t="s">
        <v>15358</v>
      </c>
    </row>
    <row r="1561" spans="1:9" x14ac:dyDescent="0.25">
      <c r="A1561" s="19">
        <v>1556</v>
      </c>
      <c r="B1561" s="36" t="s">
        <v>563</v>
      </c>
      <c r="C1561" s="44" t="s">
        <v>7805</v>
      </c>
      <c r="D1561" s="42" t="s">
        <v>15343</v>
      </c>
      <c r="E1561" s="3">
        <v>40.909999999999997</v>
      </c>
      <c r="F1561" s="7">
        <v>49.501099999999994</v>
      </c>
      <c r="G1561" s="48" t="s">
        <v>15356</v>
      </c>
      <c r="H1561" s="36" t="s">
        <v>563</v>
      </c>
      <c r="I1561" s="51" t="s">
        <v>15358</v>
      </c>
    </row>
    <row r="1562" spans="1:9" x14ac:dyDescent="0.25">
      <c r="A1562" s="19">
        <v>1557</v>
      </c>
      <c r="B1562" s="36" t="s">
        <v>564</v>
      </c>
      <c r="C1562" s="44" t="s">
        <v>7806</v>
      </c>
      <c r="D1562" s="42" t="s">
        <v>15341</v>
      </c>
      <c r="E1562" s="3">
        <v>62.73</v>
      </c>
      <c r="F1562" s="7">
        <v>75.903299999999987</v>
      </c>
      <c r="G1562" s="48" t="s">
        <v>15356</v>
      </c>
      <c r="H1562" s="36" t="s">
        <v>564</v>
      </c>
      <c r="I1562" s="51" t="s">
        <v>15358</v>
      </c>
    </row>
    <row r="1563" spans="1:9" x14ac:dyDescent="0.25">
      <c r="A1563" s="19">
        <v>1558</v>
      </c>
      <c r="B1563" s="36" t="s">
        <v>565</v>
      </c>
      <c r="C1563" s="44" t="s">
        <v>7807</v>
      </c>
      <c r="D1563" s="42" t="s">
        <v>15343</v>
      </c>
      <c r="E1563" s="3">
        <v>223.1</v>
      </c>
      <c r="F1563" s="7">
        <v>269.95099999999996</v>
      </c>
      <c r="G1563" s="48" t="s">
        <v>15356</v>
      </c>
      <c r="H1563" s="36" t="s">
        <v>565</v>
      </c>
      <c r="I1563" s="51" t="s">
        <v>15358</v>
      </c>
    </row>
    <row r="1564" spans="1:9" x14ac:dyDescent="0.25">
      <c r="A1564" s="19">
        <v>1559</v>
      </c>
      <c r="B1564" s="36" t="s">
        <v>566</v>
      </c>
      <c r="C1564" s="44" t="s">
        <v>7808</v>
      </c>
      <c r="D1564" s="42" t="s">
        <v>15345</v>
      </c>
      <c r="E1564" s="3">
        <v>406.85</v>
      </c>
      <c r="F1564" s="7">
        <v>492.2885</v>
      </c>
      <c r="G1564" s="48" t="s">
        <v>15356</v>
      </c>
      <c r="H1564" s="36" t="s">
        <v>566</v>
      </c>
      <c r="I1564" s="51" t="s">
        <v>15358</v>
      </c>
    </row>
    <row r="1565" spans="1:9" x14ac:dyDescent="0.25">
      <c r="A1565" s="19">
        <v>1560</v>
      </c>
      <c r="B1565" s="36" t="s">
        <v>567</v>
      </c>
      <c r="C1565" s="44" t="s">
        <v>7809</v>
      </c>
      <c r="D1565" s="42" t="s">
        <v>15345</v>
      </c>
      <c r="E1565" s="3">
        <v>166.62</v>
      </c>
      <c r="F1565" s="7">
        <v>201.61019999999999</v>
      </c>
      <c r="G1565" s="48" t="s">
        <v>15356</v>
      </c>
      <c r="H1565" s="36" t="s">
        <v>567</v>
      </c>
      <c r="I1565" s="51" t="s">
        <v>15358</v>
      </c>
    </row>
    <row r="1566" spans="1:9" x14ac:dyDescent="0.25">
      <c r="A1566" s="19">
        <v>1561</v>
      </c>
      <c r="B1566" s="36" t="s">
        <v>568</v>
      </c>
      <c r="C1566" s="44" t="s">
        <v>7810</v>
      </c>
      <c r="D1566" s="42" t="s">
        <v>15343</v>
      </c>
      <c r="E1566" s="3">
        <v>84.05</v>
      </c>
      <c r="F1566" s="7">
        <v>101.70049999999999</v>
      </c>
      <c r="G1566" s="48" t="s">
        <v>15356</v>
      </c>
      <c r="H1566" s="36" t="s">
        <v>568</v>
      </c>
      <c r="I1566" s="51" t="s">
        <v>15358</v>
      </c>
    </row>
    <row r="1567" spans="1:9" x14ac:dyDescent="0.25">
      <c r="A1567" s="19">
        <v>1562</v>
      </c>
      <c r="B1567" s="36" t="s">
        <v>569</v>
      </c>
      <c r="C1567" s="44" t="s">
        <v>7811</v>
      </c>
      <c r="D1567" s="42" t="s">
        <v>15346</v>
      </c>
      <c r="E1567" s="3">
        <v>171.26</v>
      </c>
      <c r="F1567" s="7">
        <v>207.22459999999998</v>
      </c>
      <c r="G1567" s="48" t="s">
        <v>15356</v>
      </c>
      <c r="H1567" s="36" t="s">
        <v>569</v>
      </c>
      <c r="I1567" s="51" t="s">
        <v>15358</v>
      </c>
    </row>
    <row r="1568" spans="1:9" x14ac:dyDescent="0.25">
      <c r="A1568" s="19">
        <v>1563</v>
      </c>
      <c r="B1568" s="36" t="s">
        <v>570</v>
      </c>
      <c r="C1568" s="44" t="s">
        <v>7812</v>
      </c>
      <c r="D1568" s="42" t="s">
        <v>15348</v>
      </c>
      <c r="E1568" s="3">
        <v>449.96</v>
      </c>
      <c r="F1568" s="7">
        <v>544.45159999999998</v>
      </c>
      <c r="G1568" s="48" t="s">
        <v>15356</v>
      </c>
      <c r="H1568" s="36" t="s">
        <v>570</v>
      </c>
      <c r="I1568" s="51" t="s">
        <v>15358</v>
      </c>
    </row>
    <row r="1569" spans="1:9" x14ac:dyDescent="0.25">
      <c r="A1569" s="19">
        <v>1564</v>
      </c>
      <c r="B1569" s="36" t="s">
        <v>571</v>
      </c>
      <c r="C1569" s="44" t="s">
        <v>7813</v>
      </c>
      <c r="D1569" s="42" t="s">
        <v>15342</v>
      </c>
      <c r="E1569" s="3">
        <v>55.76</v>
      </c>
      <c r="F1569" s="7">
        <v>67.4696</v>
      </c>
      <c r="G1569" s="48" t="s">
        <v>15356</v>
      </c>
      <c r="H1569" s="36" t="s">
        <v>571</v>
      </c>
      <c r="I1569" s="51" t="s">
        <v>15358</v>
      </c>
    </row>
    <row r="1570" spans="1:9" x14ac:dyDescent="0.25">
      <c r="A1570" s="19">
        <v>1565</v>
      </c>
      <c r="B1570" s="36" t="s">
        <v>572</v>
      </c>
      <c r="C1570" s="44" t="s">
        <v>7814</v>
      </c>
      <c r="D1570" s="42" t="s">
        <v>15341</v>
      </c>
      <c r="E1570" s="3">
        <v>167.24</v>
      </c>
      <c r="F1570" s="7">
        <v>202.3604</v>
      </c>
      <c r="G1570" s="48" t="s">
        <v>15356</v>
      </c>
      <c r="H1570" s="36" t="s">
        <v>572</v>
      </c>
      <c r="I1570" s="51" t="s">
        <v>15358</v>
      </c>
    </row>
    <row r="1571" spans="1:9" x14ac:dyDescent="0.25">
      <c r="A1571" s="19">
        <v>1566</v>
      </c>
      <c r="B1571" s="36" t="s">
        <v>573</v>
      </c>
      <c r="C1571" s="44" t="s">
        <v>7815</v>
      </c>
      <c r="D1571" s="42" t="s">
        <v>15349</v>
      </c>
      <c r="E1571" s="3">
        <v>1500.92</v>
      </c>
      <c r="F1571" s="7">
        <v>1816.1132</v>
      </c>
      <c r="G1571" s="48" t="s">
        <v>15356</v>
      </c>
      <c r="H1571" s="36" t="s">
        <v>573</v>
      </c>
      <c r="I1571" s="51" t="s">
        <v>15358</v>
      </c>
    </row>
    <row r="1572" spans="1:9" x14ac:dyDescent="0.25">
      <c r="A1572" s="19">
        <v>1567</v>
      </c>
      <c r="B1572" s="36" t="s">
        <v>574</v>
      </c>
      <c r="C1572" s="44" t="s">
        <v>7816</v>
      </c>
      <c r="D1572" s="42" t="s">
        <v>15350</v>
      </c>
      <c r="E1572" s="3">
        <v>39.03</v>
      </c>
      <c r="F1572" s="7">
        <v>47.226300000000002</v>
      </c>
      <c r="G1572" s="48" t="s">
        <v>15356</v>
      </c>
      <c r="H1572" s="36" t="s">
        <v>574</v>
      </c>
      <c r="I1572" s="51" t="s">
        <v>15358</v>
      </c>
    </row>
    <row r="1573" spans="1:9" x14ac:dyDescent="0.25">
      <c r="A1573" s="19">
        <v>1568</v>
      </c>
      <c r="B1573" s="36" t="s">
        <v>575</v>
      </c>
      <c r="C1573" s="44" t="s">
        <v>7817</v>
      </c>
      <c r="D1573" s="42" t="s">
        <v>15343</v>
      </c>
      <c r="E1573" s="3">
        <v>181.19</v>
      </c>
      <c r="F1573" s="7">
        <v>219.23989999999998</v>
      </c>
      <c r="G1573" s="48" t="s">
        <v>15356</v>
      </c>
      <c r="H1573" s="36" t="s">
        <v>575</v>
      </c>
      <c r="I1573" s="51" t="s">
        <v>15358</v>
      </c>
    </row>
    <row r="1574" spans="1:9" x14ac:dyDescent="0.25">
      <c r="A1574" s="19">
        <v>1569</v>
      </c>
      <c r="B1574" s="36" t="s">
        <v>576</v>
      </c>
      <c r="C1574" s="44" t="s">
        <v>7818</v>
      </c>
      <c r="D1574" s="42" t="s">
        <v>15351</v>
      </c>
      <c r="E1574" s="3">
        <v>54.53</v>
      </c>
      <c r="F1574" s="7">
        <v>65.981300000000005</v>
      </c>
      <c r="G1574" s="48" t="s">
        <v>15356</v>
      </c>
      <c r="H1574" s="36" t="s">
        <v>576</v>
      </c>
      <c r="I1574" s="51" t="s">
        <v>15358</v>
      </c>
    </row>
    <row r="1575" spans="1:9" x14ac:dyDescent="0.25">
      <c r="A1575" s="19">
        <v>1570</v>
      </c>
      <c r="B1575" s="36" t="s">
        <v>577</v>
      </c>
      <c r="C1575" s="44" t="s">
        <v>7819</v>
      </c>
      <c r="D1575" s="42" t="s">
        <v>15341</v>
      </c>
      <c r="E1575" s="3">
        <v>62.13</v>
      </c>
      <c r="F1575" s="7">
        <v>75.177300000000002</v>
      </c>
      <c r="G1575" s="48" t="s">
        <v>15356</v>
      </c>
      <c r="H1575" s="36" t="s">
        <v>577</v>
      </c>
      <c r="I1575" s="51" t="s">
        <v>15358</v>
      </c>
    </row>
    <row r="1576" spans="1:9" x14ac:dyDescent="0.25">
      <c r="A1576" s="19">
        <v>1571</v>
      </c>
      <c r="B1576" s="36" t="s">
        <v>578</v>
      </c>
      <c r="C1576" s="44" t="s">
        <v>7820</v>
      </c>
      <c r="D1576" s="42" t="s">
        <v>15341</v>
      </c>
      <c r="E1576" s="3">
        <v>68.599999999999994</v>
      </c>
      <c r="F1576" s="7">
        <v>83.005999999999986</v>
      </c>
      <c r="G1576" s="48" t="s">
        <v>15356</v>
      </c>
      <c r="H1576" s="36" t="s">
        <v>578</v>
      </c>
      <c r="I1576" s="51" t="s">
        <v>15358</v>
      </c>
    </row>
    <row r="1577" spans="1:9" x14ac:dyDescent="0.25">
      <c r="A1577" s="19">
        <v>1572</v>
      </c>
      <c r="B1577" s="36" t="s">
        <v>579</v>
      </c>
      <c r="C1577" s="44" t="s">
        <v>7821</v>
      </c>
      <c r="D1577" s="42" t="s">
        <v>15342</v>
      </c>
      <c r="E1577" s="3">
        <v>98.48</v>
      </c>
      <c r="F1577" s="7">
        <v>119.16079999999999</v>
      </c>
      <c r="G1577" s="48" t="s">
        <v>15356</v>
      </c>
      <c r="H1577" s="36" t="s">
        <v>579</v>
      </c>
      <c r="I1577" s="51" t="s">
        <v>15358</v>
      </c>
    </row>
    <row r="1578" spans="1:9" x14ac:dyDescent="0.25">
      <c r="A1578" s="19">
        <v>1573</v>
      </c>
      <c r="B1578" s="36" t="s">
        <v>580</v>
      </c>
      <c r="C1578" s="44" t="s">
        <v>7822</v>
      </c>
      <c r="D1578" s="42" t="s">
        <v>15341</v>
      </c>
      <c r="E1578" s="3">
        <v>306.62</v>
      </c>
      <c r="F1578" s="7">
        <v>371.0102</v>
      </c>
      <c r="G1578" s="48" t="s">
        <v>15356</v>
      </c>
      <c r="H1578" s="36" t="s">
        <v>580</v>
      </c>
      <c r="I1578" s="51" t="s">
        <v>15358</v>
      </c>
    </row>
    <row r="1579" spans="1:9" x14ac:dyDescent="0.25">
      <c r="A1579" s="19">
        <v>1574</v>
      </c>
      <c r="B1579" s="36" t="s">
        <v>581</v>
      </c>
      <c r="C1579" s="44" t="s">
        <v>7823</v>
      </c>
      <c r="D1579" s="42" t="s">
        <v>15347</v>
      </c>
      <c r="E1579" s="3">
        <v>149.99</v>
      </c>
      <c r="F1579" s="7">
        <v>181.4879</v>
      </c>
      <c r="G1579" s="48" t="s">
        <v>15356</v>
      </c>
      <c r="H1579" s="36" t="s">
        <v>581</v>
      </c>
      <c r="I1579" s="51" t="s">
        <v>15358</v>
      </c>
    </row>
    <row r="1580" spans="1:9" x14ac:dyDescent="0.25">
      <c r="A1580" s="19">
        <v>1575</v>
      </c>
      <c r="B1580" s="36" t="s">
        <v>582</v>
      </c>
      <c r="C1580" s="44" t="s">
        <v>7824</v>
      </c>
      <c r="D1580" s="42" t="s">
        <v>15345</v>
      </c>
      <c r="E1580" s="3">
        <v>147.65</v>
      </c>
      <c r="F1580" s="7">
        <v>178.65649999999999</v>
      </c>
      <c r="G1580" s="48" t="s">
        <v>15356</v>
      </c>
      <c r="H1580" s="36" t="s">
        <v>582</v>
      </c>
      <c r="I1580" s="51" t="s">
        <v>15358</v>
      </c>
    </row>
    <row r="1581" spans="1:9" x14ac:dyDescent="0.25">
      <c r="A1581" s="19">
        <v>1576</v>
      </c>
      <c r="B1581" s="36" t="s">
        <v>583</v>
      </c>
      <c r="C1581" s="44" t="s">
        <v>7825</v>
      </c>
      <c r="D1581" s="42" t="s">
        <v>15342</v>
      </c>
      <c r="E1581" s="3">
        <v>58.75</v>
      </c>
      <c r="F1581" s="7">
        <v>71.087499999999991</v>
      </c>
      <c r="G1581" s="48" t="s">
        <v>15356</v>
      </c>
      <c r="H1581" s="36" t="s">
        <v>583</v>
      </c>
      <c r="I1581" s="51" t="s">
        <v>15358</v>
      </c>
    </row>
    <row r="1582" spans="1:9" ht="45" x14ac:dyDescent="0.25">
      <c r="A1582" s="19">
        <v>1577</v>
      </c>
      <c r="B1582" s="36" t="s">
        <v>584</v>
      </c>
      <c r="C1582" s="44" t="s">
        <v>7826</v>
      </c>
      <c r="D1582" s="42" t="s">
        <v>15328</v>
      </c>
      <c r="E1582" s="3">
        <v>40.15</v>
      </c>
      <c r="F1582" s="7">
        <v>48.581499999999998</v>
      </c>
      <c r="G1582" s="48" t="s">
        <v>15356</v>
      </c>
      <c r="H1582" s="36" t="s">
        <v>584</v>
      </c>
      <c r="I1582" s="51" t="s">
        <v>15358</v>
      </c>
    </row>
    <row r="1583" spans="1:9" ht="60" x14ac:dyDescent="0.25">
      <c r="A1583" s="19">
        <v>1578</v>
      </c>
      <c r="B1583" s="36" t="s">
        <v>585</v>
      </c>
      <c r="C1583" s="44" t="s">
        <v>7827</v>
      </c>
      <c r="D1583" s="42" t="s">
        <v>15328</v>
      </c>
      <c r="E1583" s="3">
        <v>39.409999999999997</v>
      </c>
      <c r="F1583" s="7">
        <v>47.686099999999996</v>
      </c>
      <c r="G1583" s="48" t="s">
        <v>15356</v>
      </c>
      <c r="H1583" s="36" t="s">
        <v>585</v>
      </c>
      <c r="I1583" s="51" t="s">
        <v>15358</v>
      </c>
    </row>
    <row r="1584" spans="1:9" ht="30" x14ac:dyDescent="0.25">
      <c r="A1584" s="19">
        <v>1579</v>
      </c>
      <c r="B1584" s="36" t="s">
        <v>586</v>
      </c>
      <c r="C1584" s="44" t="s">
        <v>7828</v>
      </c>
      <c r="D1584" s="42" t="s">
        <v>15328</v>
      </c>
      <c r="E1584" s="3">
        <v>39.380000000000003</v>
      </c>
      <c r="F1584" s="7">
        <v>47.649799999999999</v>
      </c>
      <c r="G1584" s="48" t="s">
        <v>15356</v>
      </c>
      <c r="H1584" s="36" t="s">
        <v>586</v>
      </c>
      <c r="I1584" s="51" t="s">
        <v>15358</v>
      </c>
    </row>
    <row r="1585" spans="1:9" ht="45" x14ac:dyDescent="0.25">
      <c r="A1585" s="19">
        <v>1580</v>
      </c>
      <c r="B1585" s="36" t="s">
        <v>587</v>
      </c>
      <c r="C1585" s="44" t="s">
        <v>7829</v>
      </c>
      <c r="D1585" s="42" t="s">
        <v>15328</v>
      </c>
      <c r="E1585" s="3">
        <v>54.36</v>
      </c>
      <c r="F1585" s="7">
        <v>65.775599999999997</v>
      </c>
      <c r="G1585" s="48" t="s">
        <v>15356</v>
      </c>
      <c r="H1585" s="36" t="s">
        <v>587</v>
      </c>
      <c r="I1585" s="51" t="s">
        <v>15358</v>
      </c>
    </row>
    <row r="1586" spans="1:9" ht="45" x14ac:dyDescent="0.25">
      <c r="A1586" s="19">
        <v>1581</v>
      </c>
      <c r="B1586" s="36" t="s">
        <v>588</v>
      </c>
      <c r="C1586" s="44" t="s">
        <v>7830</v>
      </c>
      <c r="D1586" s="42" t="s">
        <v>15328</v>
      </c>
      <c r="E1586" s="3">
        <v>41.5</v>
      </c>
      <c r="F1586" s="7">
        <v>50.214999999999996</v>
      </c>
      <c r="G1586" s="48" t="s">
        <v>15356</v>
      </c>
      <c r="H1586" s="36" t="s">
        <v>588</v>
      </c>
      <c r="I1586" s="51" t="s">
        <v>15358</v>
      </c>
    </row>
    <row r="1587" spans="1:9" ht="45" x14ac:dyDescent="0.25">
      <c r="A1587" s="19">
        <v>1582</v>
      </c>
      <c r="B1587" s="36" t="s">
        <v>589</v>
      </c>
      <c r="C1587" s="44" t="s">
        <v>7831</v>
      </c>
      <c r="D1587" s="42" t="s">
        <v>15328</v>
      </c>
      <c r="E1587" s="3">
        <v>39.65</v>
      </c>
      <c r="F1587" s="7">
        <v>47.976499999999994</v>
      </c>
      <c r="G1587" s="48" t="s">
        <v>15356</v>
      </c>
      <c r="H1587" s="36" t="s">
        <v>589</v>
      </c>
      <c r="I1587" s="51" t="s">
        <v>15358</v>
      </c>
    </row>
    <row r="1588" spans="1:9" ht="60" x14ac:dyDescent="0.25">
      <c r="A1588" s="19">
        <v>1583</v>
      </c>
      <c r="B1588" s="36" t="s">
        <v>590</v>
      </c>
      <c r="C1588" s="44" t="s">
        <v>7832</v>
      </c>
      <c r="D1588" s="42" t="s">
        <v>15328</v>
      </c>
      <c r="E1588" s="3">
        <v>40.92</v>
      </c>
      <c r="F1588" s="7">
        <v>49.513199999999998</v>
      </c>
      <c r="G1588" s="48" t="s">
        <v>15356</v>
      </c>
      <c r="H1588" s="36" t="s">
        <v>590</v>
      </c>
      <c r="I1588" s="51" t="s">
        <v>15358</v>
      </c>
    </row>
    <row r="1589" spans="1:9" x14ac:dyDescent="0.25">
      <c r="A1589" s="19">
        <v>1584</v>
      </c>
      <c r="B1589" s="36" t="s">
        <v>591</v>
      </c>
      <c r="C1589" s="44" t="s">
        <v>7833</v>
      </c>
      <c r="D1589" s="42">
        <v>1</v>
      </c>
      <c r="E1589" s="3">
        <v>54.8</v>
      </c>
      <c r="F1589" s="7">
        <v>66.307999999999993</v>
      </c>
      <c r="G1589" s="48" t="s">
        <v>15356</v>
      </c>
      <c r="H1589" s="36" t="s">
        <v>591</v>
      </c>
      <c r="I1589" s="51" t="s">
        <v>15358</v>
      </c>
    </row>
    <row r="1590" spans="1:9" x14ac:dyDescent="0.25">
      <c r="A1590" s="19">
        <v>1585</v>
      </c>
      <c r="B1590" s="36" t="s">
        <v>592</v>
      </c>
      <c r="C1590" s="44" t="s">
        <v>7834</v>
      </c>
      <c r="D1590" s="42">
        <v>1</v>
      </c>
      <c r="E1590" s="3">
        <v>53.75</v>
      </c>
      <c r="F1590" s="7">
        <v>65.037499999999994</v>
      </c>
      <c r="G1590" s="48" t="s">
        <v>15356</v>
      </c>
      <c r="H1590" s="36" t="s">
        <v>592</v>
      </c>
      <c r="I1590" s="51" t="s">
        <v>15358</v>
      </c>
    </row>
    <row r="1591" spans="1:9" x14ac:dyDescent="0.25">
      <c r="A1591" s="19">
        <v>1586</v>
      </c>
      <c r="B1591" s="36" t="s">
        <v>593</v>
      </c>
      <c r="C1591" s="44" t="s">
        <v>7835</v>
      </c>
      <c r="D1591" s="42">
        <v>1</v>
      </c>
      <c r="E1591" s="3">
        <v>136.35</v>
      </c>
      <c r="F1591" s="7">
        <v>164.98349999999999</v>
      </c>
      <c r="G1591" s="48" t="s">
        <v>15356</v>
      </c>
      <c r="H1591" s="36" t="s">
        <v>593</v>
      </c>
      <c r="I1591" s="51" t="s">
        <v>15358</v>
      </c>
    </row>
    <row r="1592" spans="1:9" x14ac:dyDescent="0.25">
      <c r="A1592" s="19">
        <v>1587</v>
      </c>
      <c r="B1592" s="36" t="s">
        <v>594</v>
      </c>
      <c r="C1592" s="44" t="s">
        <v>7836</v>
      </c>
      <c r="D1592" s="42">
        <v>1</v>
      </c>
      <c r="E1592" s="3">
        <v>157.85</v>
      </c>
      <c r="F1592" s="7">
        <v>190.99849999999998</v>
      </c>
      <c r="G1592" s="48" t="s">
        <v>15356</v>
      </c>
      <c r="H1592" s="36" t="s">
        <v>594</v>
      </c>
      <c r="I1592" s="51" t="s">
        <v>15358</v>
      </c>
    </row>
    <row r="1593" spans="1:9" x14ac:dyDescent="0.25">
      <c r="A1593" s="19">
        <v>1588</v>
      </c>
      <c r="B1593" s="36" t="s">
        <v>595</v>
      </c>
      <c r="C1593" s="44" t="s">
        <v>7837</v>
      </c>
      <c r="D1593" s="42">
        <v>1</v>
      </c>
      <c r="E1593" s="3">
        <v>49.9</v>
      </c>
      <c r="F1593" s="7">
        <v>60.378999999999998</v>
      </c>
      <c r="G1593" s="48" t="s">
        <v>15356</v>
      </c>
      <c r="H1593" s="36" t="s">
        <v>595</v>
      </c>
      <c r="I1593" s="51" t="s">
        <v>15358</v>
      </c>
    </row>
    <row r="1594" spans="1:9" x14ac:dyDescent="0.25">
      <c r="A1594" s="19">
        <v>1589</v>
      </c>
      <c r="B1594" s="36" t="s">
        <v>596</v>
      </c>
      <c r="C1594" s="44" t="s">
        <v>7838</v>
      </c>
      <c r="D1594" s="42">
        <v>1</v>
      </c>
      <c r="E1594" s="3">
        <v>57.85</v>
      </c>
      <c r="F1594" s="7">
        <v>69.998499999999993</v>
      </c>
      <c r="G1594" s="48" t="s">
        <v>15356</v>
      </c>
      <c r="H1594" s="36" t="s">
        <v>596</v>
      </c>
      <c r="I1594" s="51" t="s">
        <v>15358</v>
      </c>
    </row>
    <row r="1595" spans="1:9" x14ac:dyDescent="0.25">
      <c r="A1595" s="19">
        <v>1590</v>
      </c>
      <c r="B1595" s="36" t="s">
        <v>597</v>
      </c>
      <c r="C1595" s="44" t="s">
        <v>7839</v>
      </c>
      <c r="D1595" s="42">
        <v>1</v>
      </c>
      <c r="E1595" s="3">
        <v>69.150000000000006</v>
      </c>
      <c r="F1595" s="7">
        <v>83.671500000000009</v>
      </c>
      <c r="G1595" s="48" t="s">
        <v>15356</v>
      </c>
      <c r="H1595" s="36" t="s">
        <v>597</v>
      </c>
      <c r="I1595" s="51" t="s">
        <v>15358</v>
      </c>
    </row>
    <row r="1596" spans="1:9" x14ac:dyDescent="0.25">
      <c r="A1596" s="19">
        <v>1591</v>
      </c>
      <c r="B1596" s="36" t="s">
        <v>598</v>
      </c>
      <c r="C1596" s="44" t="s">
        <v>7840</v>
      </c>
      <c r="D1596" s="42">
        <v>1</v>
      </c>
      <c r="E1596" s="3">
        <v>71.150000000000006</v>
      </c>
      <c r="F1596" s="7">
        <v>86.091500000000011</v>
      </c>
      <c r="G1596" s="48" t="s">
        <v>15356</v>
      </c>
      <c r="H1596" s="36" t="s">
        <v>598</v>
      </c>
      <c r="I1596" s="51" t="s">
        <v>15358</v>
      </c>
    </row>
    <row r="1597" spans="1:9" x14ac:dyDescent="0.25">
      <c r="A1597" s="19">
        <v>1592</v>
      </c>
      <c r="B1597" s="36" t="s">
        <v>599</v>
      </c>
      <c r="C1597" s="44" t="s">
        <v>7841</v>
      </c>
      <c r="D1597" s="42">
        <v>1</v>
      </c>
      <c r="E1597" s="3">
        <v>79.7</v>
      </c>
      <c r="F1597" s="7">
        <v>96.436999999999998</v>
      </c>
      <c r="G1597" s="48" t="s">
        <v>15356</v>
      </c>
      <c r="H1597" s="36" t="s">
        <v>599</v>
      </c>
      <c r="I1597" s="51" t="s">
        <v>15358</v>
      </c>
    </row>
    <row r="1598" spans="1:9" x14ac:dyDescent="0.25">
      <c r="A1598" s="19">
        <v>1593</v>
      </c>
      <c r="B1598" s="36" t="s">
        <v>600</v>
      </c>
      <c r="C1598" s="44" t="s">
        <v>7840</v>
      </c>
      <c r="D1598" s="42">
        <v>1</v>
      </c>
      <c r="E1598" s="3">
        <v>55.8</v>
      </c>
      <c r="F1598" s="7">
        <v>67.518000000000001</v>
      </c>
      <c r="G1598" s="48" t="s">
        <v>15356</v>
      </c>
      <c r="H1598" s="36" t="s">
        <v>600</v>
      </c>
      <c r="I1598" s="51" t="s">
        <v>15358</v>
      </c>
    </row>
    <row r="1599" spans="1:9" x14ac:dyDescent="0.25">
      <c r="A1599" s="19">
        <v>1594</v>
      </c>
      <c r="B1599" s="36" t="s">
        <v>601</v>
      </c>
      <c r="C1599" s="44" t="s">
        <v>7841</v>
      </c>
      <c r="D1599" s="42">
        <v>1</v>
      </c>
      <c r="E1599" s="3">
        <v>58.45</v>
      </c>
      <c r="F1599" s="7">
        <v>70.724500000000006</v>
      </c>
      <c r="G1599" s="48" t="s">
        <v>15356</v>
      </c>
      <c r="H1599" s="36" t="s">
        <v>601</v>
      </c>
      <c r="I1599" s="51" t="s">
        <v>15358</v>
      </c>
    </row>
    <row r="1600" spans="1:9" x14ac:dyDescent="0.25">
      <c r="A1600" s="19">
        <v>1595</v>
      </c>
      <c r="B1600" s="36" t="s">
        <v>602</v>
      </c>
      <c r="C1600" s="44" t="s">
        <v>7842</v>
      </c>
      <c r="D1600" s="42">
        <v>1</v>
      </c>
      <c r="E1600" s="3">
        <v>39.049999999999997</v>
      </c>
      <c r="F1600" s="7">
        <v>47.250499999999995</v>
      </c>
      <c r="G1600" s="48" t="s">
        <v>15356</v>
      </c>
      <c r="H1600" s="36" t="s">
        <v>602</v>
      </c>
      <c r="I1600" s="51" t="s">
        <v>15358</v>
      </c>
    </row>
    <row r="1601" spans="1:9" x14ac:dyDescent="0.25">
      <c r="A1601" s="19">
        <v>1596</v>
      </c>
      <c r="B1601" s="36" t="s">
        <v>603</v>
      </c>
      <c r="C1601" s="44" t="s">
        <v>7837</v>
      </c>
      <c r="D1601" s="42">
        <v>1</v>
      </c>
      <c r="E1601" s="3">
        <v>42.5</v>
      </c>
      <c r="F1601" s="7">
        <v>51.424999999999997</v>
      </c>
      <c r="G1601" s="48" t="s">
        <v>15356</v>
      </c>
      <c r="H1601" s="36" t="s">
        <v>603</v>
      </c>
      <c r="I1601" s="51" t="s">
        <v>15358</v>
      </c>
    </row>
    <row r="1602" spans="1:9" x14ac:dyDescent="0.25">
      <c r="A1602" s="19">
        <v>1597</v>
      </c>
      <c r="B1602" s="36" t="s">
        <v>604</v>
      </c>
      <c r="C1602" s="44" t="s">
        <v>7839</v>
      </c>
      <c r="D1602" s="42">
        <v>1</v>
      </c>
      <c r="E1602" s="3">
        <v>91.2</v>
      </c>
      <c r="F1602" s="7">
        <v>110.352</v>
      </c>
      <c r="G1602" s="48" t="s">
        <v>15356</v>
      </c>
      <c r="H1602" s="36" t="s">
        <v>604</v>
      </c>
      <c r="I1602" s="51" t="s">
        <v>15358</v>
      </c>
    </row>
    <row r="1603" spans="1:9" x14ac:dyDescent="0.25">
      <c r="A1603" s="19">
        <v>1598</v>
      </c>
      <c r="B1603" s="36" t="s">
        <v>605</v>
      </c>
      <c r="C1603" s="44" t="s">
        <v>7840</v>
      </c>
      <c r="D1603" s="42">
        <v>1</v>
      </c>
      <c r="E1603" s="3">
        <v>95.9</v>
      </c>
      <c r="F1603" s="7">
        <v>116.039</v>
      </c>
      <c r="G1603" s="48" t="s">
        <v>15356</v>
      </c>
      <c r="H1603" s="36" t="s">
        <v>605</v>
      </c>
      <c r="I1603" s="51" t="s">
        <v>15358</v>
      </c>
    </row>
    <row r="1604" spans="1:9" x14ac:dyDescent="0.25">
      <c r="A1604" s="19">
        <v>1599</v>
      </c>
      <c r="B1604" s="36" t="s">
        <v>606</v>
      </c>
      <c r="C1604" s="44" t="s">
        <v>7841</v>
      </c>
      <c r="D1604" s="42">
        <v>1</v>
      </c>
      <c r="E1604" s="3">
        <v>101.45</v>
      </c>
      <c r="F1604" s="7">
        <v>122.75449999999999</v>
      </c>
      <c r="G1604" s="48" t="s">
        <v>15356</v>
      </c>
      <c r="H1604" s="36" t="s">
        <v>606</v>
      </c>
      <c r="I1604" s="51" t="s">
        <v>15358</v>
      </c>
    </row>
    <row r="1605" spans="1:9" x14ac:dyDescent="0.25">
      <c r="A1605" s="19">
        <v>1600</v>
      </c>
      <c r="B1605" s="36" t="s">
        <v>607</v>
      </c>
      <c r="C1605" s="44" t="s">
        <v>7843</v>
      </c>
      <c r="D1605" s="42">
        <v>1</v>
      </c>
      <c r="E1605" s="3">
        <v>115.95</v>
      </c>
      <c r="F1605" s="7">
        <v>140.29949999999999</v>
      </c>
      <c r="G1605" s="48" t="s">
        <v>15356</v>
      </c>
      <c r="H1605" s="36" t="s">
        <v>607</v>
      </c>
      <c r="I1605" s="51" t="s">
        <v>15358</v>
      </c>
    </row>
    <row r="1606" spans="1:9" x14ac:dyDescent="0.25">
      <c r="A1606" s="19">
        <v>1601</v>
      </c>
      <c r="B1606" s="36" t="s">
        <v>608</v>
      </c>
      <c r="C1606" s="44" t="s">
        <v>7844</v>
      </c>
      <c r="D1606" s="42">
        <v>1</v>
      </c>
      <c r="E1606" s="3">
        <v>277.8</v>
      </c>
      <c r="F1606" s="7">
        <v>336.13799999999998</v>
      </c>
      <c r="G1606" s="48" t="s">
        <v>15356</v>
      </c>
      <c r="H1606" s="36" t="s">
        <v>608</v>
      </c>
      <c r="I1606" s="51" t="s">
        <v>15358</v>
      </c>
    </row>
    <row r="1607" spans="1:9" x14ac:dyDescent="0.25">
      <c r="A1607" s="19">
        <v>1602</v>
      </c>
      <c r="B1607" s="36" t="s">
        <v>609</v>
      </c>
      <c r="C1607" s="44" t="s">
        <v>7845</v>
      </c>
      <c r="D1607" s="42">
        <v>1</v>
      </c>
      <c r="E1607" s="3">
        <v>150.94999999999999</v>
      </c>
      <c r="F1607" s="7">
        <v>182.64949999999999</v>
      </c>
      <c r="G1607" s="48" t="s">
        <v>15356</v>
      </c>
      <c r="H1607" s="36" t="s">
        <v>609</v>
      </c>
      <c r="I1607" s="51" t="s">
        <v>15358</v>
      </c>
    </row>
    <row r="1608" spans="1:9" x14ac:dyDescent="0.25">
      <c r="A1608" s="19">
        <v>1603</v>
      </c>
      <c r="B1608" s="36" t="s">
        <v>610</v>
      </c>
      <c r="C1608" s="44" t="s">
        <v>7846</v>
      </c>
      <c r="D1608" s="42">
        <v>1</v>
      </c>
      <c r="E1608" s="3">
        <v>154.80000000000001</v>
      </c>
      <c r="F1608" s="7">
        <v>187.30800000000002</v>
      </c>
      <c r="G1608" s="48" t="s">
        <v>15356</v>
      </c>
      <c r="H1608" s="36" t="s">
        <v>610</v>
      </c>
      <c r="I1608" s="51" t="s">
        <v>15358</v>
      </c>
    </row>
    <row r="1609" spans="1:9" x14ac:dyDescent="0.25">
      <c r="A1609" s="19">
        <v>1604</v>
      </c>
      <c r="B1609" s="36" t="s">
        <v>611</v>
      </c>
      <c r="C1609" s="44" t="s">
        <v>7847</v>
      </c>
      <c r="D1609" s="42">
        <v>1</v>
      </c>
      <c r="E1609" s="3">
        <v>141.44999999999999</v>
      </c>
      <c r="F1609" s="7">
        <v>171.15449999999998</v>
      </c>
      <c r="G1609" s="48" t="s">
        <v>15356</v>
      </c>
      <c r="H1609" s="36" t="s">
        <v>611</v>
      </c>
      <c r="I1609" s="51" t="s">
        <v>15358</v>
      </c>
    </row>
    <row r="1610" spans="1:9" x14ac:dyDescent="0.25">
      <c r="A1610" s="19">
        <v>1605</v>
      </c>
      <c r="B1610" s="36" t="s">
        <v>612</v>
      </c>
      <c r="C1610" s="44" t="s">
        <v>7848</v>
      </c>
      <c r="D1610" s="42">
        <v>1</v>
      </c>
      <c r="E1610" s="3">
        <v>379.1</v>
      </c>
      <c r="F1610" s="7">
        <v>458.71100000000001</v>
      </c>
      <c r="G1610" s="48" t="s">
        <v>15356</v>
      </c>
      <c r="H1610" s="36" t="s">
        <v>612</v>
      </c>
      <c r="I1610" s="51" t="s">
        <v>15358</v>
      </c>
    </row>
    <row r="1611" spans="1:9" x14ac:dyDescent="0.25">
      <c r="A1611" s="19">
        <v>1606</v>
      </c>
      <c r="B1611" s="36" t="s">
        <v>613</v>
      </c>
      <c r="C1611" s="44" t="s">
        <v>7849</v>
      </c>
      <c r="D1611" s="42">
        <v>1</v>
      </c>
      <c r="E1611" s="3">
        <v>340.05</v>
      </c>
      <c r="F1611" s="7">
        <v>411.46050000000002</v>
      </c>
      <c r="G1611" s="48" t="s">
        <v>15356</v>
      </c>
      <c r="H1611" s="36" t="s">
        <v>613</v>
      </c>
      <c r="I1611" s="51" t="s">
        <v>15358</v>
      </c>
    </row>
    <row r="1612" spans="1:9" x14ac:dyDescent="0.25">
      <c r="A1612" s="19">
        <v>1607</v>
      </c>
      <c r="B1612" s="36" t="s">
        <v>614</v>
      </c>
      <c r="C1612" s="44" t="s">
        <v>7850</v>
      </c>
      <c r="D1612" s="42">
        <v>1</v>
      </c>
      <c r="E1612" s="3">
        <v>343.1</v>
      </c>
      <c r="F1612" s="7">
        <v>415.15100000000001</v>
      </c>
      <c r="G1612" s="48" t="s">
        <v>15356</v>
      </c>
      <c r="H1612" s="36" t="s">
        <v>614</v>
      </c>
      <c r="I1612" s="51" t="s">
        <v>15358</v>
      </c>
    </row>
    <row r="1613" spans="1:9" x14ac:dyDescent="0.25">
      <c r="A1613" s="19">
        <v>1608</v>
      </c>
      <c r="B1613" s="36" t="s">
        <v>615</v>
      </c>
      <c r="C1613" s="44" t="s">
        <v>7851</v>
      </c>
      <c r="D1613" s="42">
        <v>1</v>
      </c>
      <c r="E1613" s="3">
        <v>442.9</v>
      </c>
      <c r="F1613" s="7">
        <v>535.90899999999999</v>
      </c>
      <c r="G1613" s="48" t="s">
        <v>15356</v>
      </c>
      <c r="H1613" s="36" t="s">
        <v>615</v>
      </c>
      <c r="I1613" s="51" t="s">
        <v>15358</v>
      </c>
    </row>
    <row r="1614" spans="1:9" x14ac:dyDescent="0.25">
      <c r="A1614" s="19">
        <v>1609</v>
      </c>
      <c r="B1614" s="36" t="s">
        <v>616</v>
      </c>
      <c r="C1614" s="44" t="s">
        <v>7852</v>
      </c>
      <c r="D1614" s="42">
        <v>1</v>
      </c>
      <c r="E1614" s="3">
        <v>248.15</v>
      </c>
      <c r="F1614" s="7">
        <v>300.26150000000001</v>
      </c>
      <c r="G1614" s="48" t="s">
        <v>15356</v>
      </c>
      <c r="H1614" s="36" t="s">
        <v>616</v>
      </c>
      <c r="I1614" s="51" t="s">
        <v>15358</v>
      </c>
    </row>
    <row r="1615" spans="1:9" x14ac:dyDescent="0.25">
      <c r="A1615" s="19">
        <v>1610</v>
      </c>
      <c r="B1615" s="36" t="s">
        <v>617</v>
      </c>
      <c r="C1615" s="44" t="s">
        <v>7853</v>
      </c>
      <c r="D1615" s="42">
        <v>1</v>
      </c>
      <c r="E1615" s="3">
        <v>260.95</v>
      </c>
      <c r="F1615" s="7">
        <v>315.74949999999995</v>
      </c>
      <c r="G1615" s="48" t="s">
        <v>15356</v>
      </c>
      <c r="H1615" s="36" t="s">
        <v>617</v>
      </c>
      <c r="I1615" s="51" t="s">
        <v>15358</v>
      </c>
    </row>
    <row r="1616" spans="1:9" x14ac:dyDescent="0.25">
      <c r="A1616" s="19">
        <v>1611</v>
      </c>
      <c r="B1616" s="36" t="s">
        <v>618</v>
      </c>
      <c r="C1616" s="44" t="s">
        <v>7854</v>
      </c>
      <c r="D1616" s="42">
        <v>1</v>
      </c>
      <c r="E1616" s="3">
        <v>70.3</v>
      </c>
      <c r="F1616" s="7">
        <v>85.062999999999988</v>
      </c>
      <c r="G1616" s="48" t="s">
        <v>15356</v>
      </c>
      <c r="H1616" s="36" t="s">
        <v>618</v>
      </c>
      <c r="I1616" s="51" t="s">
        <v>15358</v>
      </c>
    </row>
    <row r="1617" spans="1:9" x14ac:dyDescent="0.25">
      <c r="A1617" s="19">
        <v>1612</v>
      </c>
      <c r="B1617" s="36" t="s">
        <v>619</v>
      </c>
      <c r="C1617" s="44" t="s">
        <v>7855</v>
      </c>
      <c r="D1617" s="42">
        <v>1</v>
      </c>
      <c r="E1617" s="3">
        <v>82</v>
      </c>
      <c r="F1617" s="7">
        <v>99.22</v>
      </c>
      <c r="G1617" s="48" t="s">
        <v>15356</v>
      </c>
      <c r="H1617" s="36" t="s">
        <v>619</v>
      </c>
      <c r="I1617" s="51" t="s">
        <v>15358</v>
      </c>
    </row>
    <row r="1618" spans="1:9" x14ac:dyDescent="0.25">
      <c r="A1618" s="19">
        <v>1613</v>
      </c>
      <c r="B1618" s="36" t="s">
        <v>620</v>
      </c>
      <c r="C1618" s="44" t="s">
        <v>7856</v>
      </c>
      <c r="D1618" s="42">
        <v>1</v>
      </c>
      <c r="E1618" s="3">
        <v>93.75</v>
      </c>
      <c r="F1618" s="7">
        <v>113.4375</v>
      </c>
      <c r="G1618" s="48" t="s">
        <v>15356</v>
      </c>
      <c r="H1618" s="36" t="s">
        <v>620</v>
      </c>
      <c r="I1618" s="51" t="s">
        <v>15358</v>
      </c>
    </row>
    <row r="1619" spans="1:9" x14ac:dyDescent="0.25">
      <c r="A1619" s="19">
        <v>1614</v>
      </c>
      <c r="B1619" s="36" t="s">
        <v>621</v>
      </c>
      <c r="C1619" s="44" t="s">
        <v>7857</v>
      </c>
      <c r="D1619" s="42">
        <v>1</v>
      </c>
      <c r="E1619" s="3">
        <v>111.3</v>
      </c>
      <c r="F1619" s="7">
        <v>134.673</v>
      </c>
      <c r="G1619" s="48" t="s">
        <v>15356</v>
      </c>
      <c r="H1619" s="36" t="s">
        <v>621</v>
      </c>
      <c r="I1619" s="51" t="s">
        <v>15358</v>
      </c>
    </row>
    <row r="1620" spans="1:9" x14ac:dyDescent="0.25">
      <c r="A1620" s="19">
        <v>1615</v>
      </c>
      <c r="B1620" s="36" t="s">
        <v>622</v>
      </c>
      <c r="C1620" s="44" t="s">
        <v>7858</v>
      </c>
      <c r="D1620" s="42">
        <v>1</v>
      </c>
      <c r="E1620" s="3">
        <v>50.3</v>
      </c>
      <c r="F1620" s="7">
        <v>60.862999999999992</v>
      </c>
      <c r="G1620" s="48" t="s">
        <v>15356</v>
      </c>
      <c r="H1620" s="36" t="s">
        <v>622</v>
      </c>
      <c r="I1620" s="51" t="s">
        <v>15358</v>
      </c>
    </row>
    <row r="1621" spans="1:9" x14ac:dyDescent="0.25">
      <c r="A1621" s="19">
        <v>1616</v>
      </c>
      <c r="B1621" s="36" t="s">
        <v>623</v>
      </c>
      <c r="C1621" s="44" t="s">
        <v>7859</v>
      </c>
      <c r="D1621" s="42">
        <v>1</v>
      </c>
      <c r="E1621" s="3">
        <v>53.25</v>
      </c>
      <c r="F1621" s="7">
        <v>64.432500000000005</v>
      </c>
      <c r="G1621" s="48" t="s">
        <v>15356</v>
      </c>
      <c r="H1621" s="36" t="s">
        <v>623</v>
      </c>
      <c r="I1621" s="51" t="s">
        <v>15358</v>
      </c>
    </row>
    <row r="1622" spans="1:9" x14ac:dyDescent="0.25">
      <c r="A1622" s="19">
        <v>1617</v>
      </c>
      <c r="B1622" s="36" t="s">
        <v>624</v>
      </c>
      <c r="C1622" s="44" t="s">
        <v>7860</v>
      </c>
      <c r="D1622" s="42">
        <v>1</v>
      </c>
      <c r="E1622" s="3">
        <v>56.2</v>
      </c>
      <c r="F1622" s="7">
        <v>68.001999999999995</v>
      </c>
      <c r="G1622" s="48" t="s">
        <v>15356</v>
      </c>
      <c r="H1622" s="36" t="s">
        <v>624</v>
      </c>
      <c r="I1622" s="51" t="s">
        <v>15358</v>
      </c>
    </row>
    <row r="1623" spans="1:9" x14ac:dyDescent="0.25">
      <c r="A1623" s="19">
        <v>1618</v>
      </c>
      <c r="B1623" s="36" t="s">
        <v>625</v>
      </c>
      <c r="C1623" s="44" t="s">
        <v>7861</v>
      </c>
      <c r="D1623" s="42">
        <v>1</v>
      </c>
      <c r="E1623" s="3">
        <v>59.15</v>
      </c>
      <c r="F1623" s="7">
        <v>71.5715</v>
      </c>
      <c r="G1623" s="48" t="s">
        <v>15356</v>
      </c>
      <c r="H1623" s="36" t="s">
        <v>625</v>
      </c>
      <c r="I1623" s="51" t="s">
        <v>15358</v>
      </c>
    </row>
    <row r="1624" spans="1:9" x14ac:dyDescent="0.25">
      <c r="A1624" s="19">
        <v>1619</v>
      </c>
      <c r="B1624" s="36" t="s">
        <v>626</v>
      </c>
      <c r="C1624" s="44" t="s">
        <v>7862</v>
      </c>
      <c r="D1624" s="42">
        <v>1</v>
      </c>
      <c r="E1624" s="3">
        <v>387</v>
      </c>
      <c r="F1624" s="7">
        <v>468.27</v>
      </c>
      <c r="G1624" s="48" t="s">
        <v>15356</v>
      </c>
      <c r="H1624" s="36" t="s">
        <v>626</v>
      </c>
      <c r="I1624" s="51" t="s">
        <v>15358</v>
      </c>
    </row>
    <row r="1625" spans="1:9" x14ac:dyDescent="0.25">
      <c r="A1625" s="19">
        <v>1620</v>
      </c>
      <c r="B1625" s="36" t="s">
        <v>627</v>
      </c>
      <c r="C1625" s="44" t="s">
        <v>7863</v>
      </c>
      <c r="D1625" s="42">
        <v>1</v>
      </c>
      <c r="E1625" s="3">
        <v>51.1</v>
      </c>
      <c r="F1625" s="7">
        <v>61.831000000000003</v>
      </c>
      <c r="G1625" s="48" t="s">
        <v>15356</v>
      </c>
      <c r="H1625" s="36" t="s">
        <v>627</v>
      </c>
      <c r="I1625" s="51" t="s">
        <v>15358</v>
      </c>
    </row>
    <row r="1626" spans="1:9" x14ac:dyDescent="0.25">
      <c r="A1626" s="19">
        <v>1621</v>
      </c>
      <c r="B1626" s="36" t="s">
        <v>628</v>
      </c>
      <c r="C1626" s="44" t="s">
        <v>7864</v>
      </c>
      <c r="D1626" s="42">
        <v>1</v>
      </c>
      <c r="E1626" s="3">
        <v>90.85</v>
      </c>
      <c r="F1626" s="7">
        <v>109.92849999999999</v>
      </c>
      <c r="G1626" s="48" t="s">
        <v>15356</v>
      </c>
      <c r="H1626" s="36" t="s">
        <v>628</v>
      </c>
      <c r="I1626" s="51" t="s">
        <v>15358</v>
      </c>
    </row>
    <row r="1627" spans="1:9" x14ac:dyDescent="0.25">
      <c r="A1627" s="19">
        <v>1622</v>
      </c>
      <c r="B1627" s="36" t="s">
        <v>629</v>
      </c>
      <c r="C1627" s="44" t="s">
        <v>7865</v>
      </c>
      <c r="D1627" s="42">
        <v>1</v>
      </c>
      <c r="E1627" s="3">
        <v>57.35</v>
      </c>
      <c r="F1627" s="7">
        <v>69.393500000000003</v>
      </c>
      <c r="G1627" s="48" t="s">
        <v>15356</v>
      </c>
      <c r="H1627" s="36" t="s">
        <v>629</v>
      </c>
      <c r="I1627" s="51" t="s">
        <v>15358</v>
      </c>
    </row>
    <row r="1628" spans="1:9" x14ac:dyDescent="0.25">
      <c r="A1628" s="19">
        <v>1623</v>
      </c>
      <c r="B1628" s="36" t="s">
        <v>630</v>
      </c>
      <c r="C1628" s="44" t="s">
        <v>7866</v>
      </c>
      <c r="D1628" s="42">
        <v>1</v>
      </c>
      <c r="E1628" s="3">
        <v>93.85</v>
      </c>
      <c r="F1628" s="7">
        <v>113.5585</v>
      </c>
      <c r="G1628" s="48" t="s">
        <v>15356</v>
      </c>
      <c r="H1628" s="36" t="s">
        <v>630</v>
      </c>
      <c r="I1628" s="51" t="s">
        <v>15358</v>
      </c>
    </row>
    <row r="1629" spans="1:9" x14ac:dyDescent="0.25">
      <c r="A1629" s="19">
        <v>1624</v>
      </c>
      <c r="B1629" s="36" t="s">
        <v>631</v>
      </c>
      <c r="C1629" s="44" t="s">
        <v>7867</v>
      </c>
      <c r="D1629" s="42">
        <v>1</v>
      </c>
      <c r="E1629" s="3">
        <v>59.15</v>
      </c>
      <c r="F1629" s="7">
        <v>71.5715</v>
      </c>
      <c r="G1629" s="48" t="s">
        <v>15356</v>
      </c>
      <c r="H1629" s="36" t="s">
        <v>631</v>
      </c>
      <c r="I1629" s="51" t="s">
        <v>15358</v>
      </c>
    </row>
    <row r="1630" spans="1:9" x14ac:dyDescent="0.25">
      <c r="A1630" s="19">
        <v>1625</v>
      </c>
      <c r="B1630" s="36" t="s">
        <v>632</v>
      </c>
      <c r="C1630" s="44" t="s">
        <v>7868</v>
      </c>
      <c r="D1630" s="42">
        <v>1</v>
      </c>
      <c r="E1630" s="3">
        <v>397.55</v>
      </c>
      <c r="F1630" s="7">
        <v>481.03550000000001</v>
      </c>
      <c r="G1630" s="48" t="s">
        <v>15356</v>
      </c>
      <c r="H1630" s="36" t="s">
        <v>632</v>
      </c>
      <c r="I1630" s="51" t="s">
        <v>15358</v>
      </c>
    </row>
    <row r="1631" spans="1:9" x14ac:dyDescent="0.25">
      <c r="A1631" s="19">
        <v>1626</v>
      </c>
      <c r="B1631" s="36" t="s">
        <v>633</v>
      </c>
      <c r="C1631" s="44" t="s">
        <v>7869</v>
      </c>
      <c r="D1631" s="42">
        <v>1</v>
      </c>
      <c r="E1631" s="3">
        <v>66.5</v>
      </c>
      <c r="F1631" s="7">
        <v>80.465000000000003</v>
      </c>
      <c r="G1631" s="48" t="s">
        <v>15356</v>
      </c>
      <c r="H1631" s="36" t="s">
        <v>633</v>
      </c>
      <c r="I1631" s="51" t="s">
        <v>15358</v>
      </c>
    </row>
    <row r="1632" spans="1:9" x14ac:dyDescent="0.25">
      <c r="A1632" s="19">
        <v>1627</v>
      </c>
      <c r="B1632" s="36" t="s">
        <v>634</v>
      </c>
      <c r="C1632" s="44" t="s">
        <v>7870</v>
      </c>
      <c r="D1632" s="42">
        <v>1</v>
      </c>
      <c r="E1632" s="3">
        <v>80.099999999999994</v>
      </c>
      <c r="F1632" s="7">
        <v>96.920999999999992</v>
      </c>
      <c r="G1632" s="48" t="s">
        <v>15356</v>
      </c>
      <c r="H1632" s="36" t="s">
        <v>634</v>
      </c>
      <c r="I1632" s="51" t="s">
        <v>15358</v>
      </c>
    </row>
    <row r="1633" spans="1:9" ht="30" x14ac:dyDescent="0.25">
      <c r="A1633" s="19">
        <v>1628</v>
      </c>
      <c r="B1633" s="36" t="s">
        <v>635</v>
      </c>
      <c r="C1633" s="44" t="s">
        <v>7871</v>
      </c>
      <c r="D1633" s="42">
        <v>1</v>
      </c>
      <c r="E1633" s="3">
        <v>36.1</v>
      </c>
      <c r="F1633" s="7">
        <v>43.680999999999997</v>
      </c>
      <c r="G1633" s="48" t="s">
        <v>15356</v>
      </c>
      <c r="H1633" s="36" t="s">
        <v>635</v>
      </c>
      <c r="I1633" s="51" t="s">
        <v>15358</v>
      </c>
    </row>
    <row r="1634" spans="1:9" ht="30" x14ac:dyDescent="0.25">
      <c r="A1634" s="19">
        <v>1629</v>
      </c>
      <c r="B1634" s="36" t="s">
        <v>636</v>
      </c>
      <c r="C1634" s="44" t="s">
        <v>7872</v>
      </c>
      <c r="D1634" s="42">
        <v>1</v>
      </c>
      <c r="E1634" s="3">
        <v>39.25</v>
      </c>
      <c r="F1634" s="7">
        <v>47.4925</v>
      </c>
      <c r="G1634" s="48" t="s">
        <v>15356</v>
      </c>
      <c r="H1634" s="36" t="s">
        <v>636</v>
      </c>
      <c r="I1634" s="51" t="s">
        <v>15358</v>
      </c>
    </row>
    <row r="1635" spans="1:9" ht="45" x14ac:dyDescent="0.25">
      <c r="A1635" s="19">
        <v>1630</v>
      </c>
      <c r="B1635" s="36" t="s">
        <v>637</v>
      </c>
      <c r="C1635" s="44" t="s">
        <v>7873</v>
      </c>
      <c r="D1635" s="42">
        <v>1</v>
      </c>
      <c r="E1635" s="3">
        <v>162.5</v>
      </c>
      <c r="F1635" s="7">
        <v>196.625</v>
      </c>
      <c r="G1635" s="48" t="s">
        <v>15356</v>
      </c>
      <c r="H1635" s="36" t="s">
        <v>637</v>
      </c>
      <c r="I1635" s="51" t="s">
        <v>15358</v>
      </c>
    </row>
    <row r="1636" spans="1:9" ht="30" x14ac:dyDescent="0.25">
      <c r="A1636" s="19">
        <v>1631</v>
      </c>
      <c r="B1636" s="36" t="s">
        <v>638</v>
      </c>
      <c r="C1636" s="44" t="s">
        <v>7874</v>
      </c>
      <c r="D1636" s="42" t="s">
        <v>15325</v>
      </c>
      <c r="E1636" s="3">
        <v>83.65</v>
      </c>
      <c r="F1636" s="7">
        <v>101.21650000000001</v>
      </c>
      <c r="G1636" s="48" t="s">
        <v>15356</v>
      </c>
      <c r="H1636" s="36" t="s">
        <v>638</v>
      </c>
      <c r="I1636" s="51" t="s">
        <v>15358</v>
      </c>
    </row>
    <row r="1637" spans="1:9" x14ac:dyDescent="0.25">
      <c r="A1637" s="19">
        <v>1632</v>
      </c>
      <c r="B1637" s="36" t="s">
        <v>639</v>
      </c>
      <c r="C1637" s="44" t="s">
        <v>7875</v>
      </c>
      <c r="D1637" s="42" t="s">
        <v>15325</v>
      </c>
      <c r="E1637" s="3">
        <v>31.05</v>
      </c>
      <c r="F1637" s="7">
        <v>37.570500000000003</v>
      </c>
      <c r="G1637" s="48" t="s">
        <v>15356</v>
      </c>
      <c r="H1637" s="36" t="s">
        <v>639</v>
      </c>
      <c r="I1637" s="51" t="s">
        <v>15358</v>
      </c>
    </row>
    <row r="1638" spans="1:9" x14ac:dyDescent="0.25">
      <c r="A1638" s="19">
        <v>1633</v>
      </c>
      <c r="B1638" s="36" t="s">
        <v>640</v>
      </c>
      <c r="C1638" s="44" t="s">
        <v>7876</v>
      </c>
      <c r="D1638" s="42" t="s">
        <v>15325</v>
      </c>
      <c r="E1638" s="3">
        <v>71.5</v>
      </c>
      <c r="F1638" s="7">
        <v>86.515000000000001</v>
      </c>
      <c r="G1638" s="48" t="s">
        <v>15356</v>
      </c>
      <c r="H1638" s="36" t="s">
        <v>640</v>
      </c>
      <c r="I1638" s="51" t="s">
        <v>15358</v>
      </c>
    </row>
    <row r="1639" spans="1:9" x14ac:dyDescent="0.25">
      <c r="A1639" s="19">
        <v>1634</v>
      </c>
      <c r="B1639" s="36" t="s">
        <v>641</v>
      </c>
      <c r="C1639" s="44" t="s">
        <v>7877</v>
      </c>
      <c r="D1639" s="42" t="s">
        <v>15330</v>
      </c>
      <c r="E1639" s="3">
        <v>41.4</v>
      </c>
      <c r="F1639" s="7">
        <v>50.093999999999994</v>
      </c>
      <c r="G1639" s="48" t="s">
        <v>15356</v>
      </c>
      <c r="H1639" s="36" t="s">
        <v>641</v>
      </c>
      <c r="I1639" s="51" t="s">
        <v>15358</v>
      </c>
    </row>
    <row r="1640" spans="1:9" x14ac:dyDescent="0.25">
      <c r="A1640" s="19">
        <v>1635</v>
      </c>
      <c r="B1640" s="36" t="s">
        <v>642</v>
      </c>
      <c r="C1640" s="44" t="s">
        <v>7878</v>
      </c>
      <c r="D1640" s="42" t="s">
        <v>15329</v>
      </c>
      <c r="E1640" s="3">
        <v>35.1</v>
      </c>
      <c r="F1640" s="7">
        <v>42.471000000000004</v>
      </c>
      <c r="G1640" s="48" t="s">
        <v>15356</v>
      </c>
      <c r="H1640" s="36" t="s">
        <v>642</v>
      </c>
      <c r="I1640" s="51" t="s">
        <v>15358</v>
      </c>
    </row>
    <row r="1641" spans="1:9" x14ac:dyDescent="0.25">
      <c r="A1641" s="19">
        <v>1636</v>
      </c>
      <c r="B1641" s="36" t="s">
        <v>643</v>
      </c>
      <c r="C1641" s="44" t="s">
        <v>7879</v>
      </c>
      <c r="D1641" s="42" t="s">
        <v>15330</v>
      </c>
      <c r="E1641" s="3">
        <v>18.5</v>
      </c>
      <c r="F1641" s="7">
        <v>22.384999999999998</v>
      </c>
      <c r="G1641" s="48" t="s">
        <v>15356</v>
      </c>
      <c r="H1641" s="36" t="s">
        <v>643</v>
      </c>
      <c r="I1641" s="51" t="s">
        <v>15358</v>
      </c>
    </row>
    <row r="1642" spans="1:9" x14ac:dyDescent="0.25">
      <c r="A1642" s="19">
        <v>1637</v>
      </c>
      <c r="B1642" s="36" t="s">
        <v>644</v>
      </c>
      <c r="C1642" s="44" t="s">
        <v>7880</v>
      </c>
      <c r="D1642" s="42" t="s">
        <v>15330</v>
      </c>
      <c r="E1642" s="3">
        <v>24.3</v>
      </c>
      <c r="F1642" s="7">
        <v>29.402999999999999</v>
      </c>
      <c r="G1642" s="48" t="s">
        <v>15356</v>
      </c>
      <c r="H1642" s="36" t="s">
        <v>644</v>
      </c>
      <c r="I1642" s="51" t="s">
        <v>15358</v>
      </c>
    </row>
    <row r="1643" spans="1:9" x14ac:dyDescent="0.25">
      <c r="A1643" s="19">
        <v>1638</v>
      </c>
      <c r="B1643" s="36" t="s">
        <v>645</v>
      </c>
      <c r="C1643" s="44" t="s">
        <v>7881</v>
      </c>
      <c r="D1643" s="42" t="s">
        <v>15330</v>
      </c>
      <c r="E1643" s="3">
        <v>26.45</v>
      </c>
      <c r="F1643" s="7">
        <v>32.0045</v>
      </c>
      <c r="G1643" s="48" t="s">
        <v>15356</v>
      </c>
      <c r="H1643" s="36" t="s">
        <v>645</v>
      </c>
      <c r="I1643" s="51" t="s">
        <v>15358</v>
      </c>
    </row>
    <row r="1644" spans="1:9" x14ac:dyDescent="0.25">
      <c r="A1644" s="19">
        <v>1639</v>
      </c>
      <c r="B1644" s="36" t="s">
        <v>646</v>
      </c>
      <c r="C1644" s="44" t="s">
        <v>7882</v>
      </c>
      <c r="D1644" s="42" t="s">
        <v>15325</v>
      </c>
      <c r="E1644" s="3">
        <v>28.35</v>
      </c>
      <c r="F1644" s="7">
        <v>34.3035</v>
      </c>
      <c r="G1644" s="48" t="s">
        <v>15356</v>
      </c>
      <c r="H1644" s="36" t="s">
        <v>646</v>
      </c>
      <c r="I1644" s="51" t="s">
        <v>15358</v>
      </c>
    </row>
    <row r="1645" spans="1:9" x14ac:dyDescent="0.25">
      <c r="A1645" s="19">
        <v>1640</v>
      </c>
      <c r="B1645" s="36" t="s">
        <v>647</v>
      </c>
      <c r="C1645" s="44" t="s">
        <v>7883</v>
      </c>
      <c r="D1645" s="42" t="s">
        <v>15352</v>
      </c>
      <c r="E1645" s="3">
        <v>140.35</v>
      </c>
      <c r="F1645" s="7">
        <v>169.8235</v>
      </c>
      <c r="G1645" s="48" t="s">
        <v>15356</v>
      </c>
      <c r="H1645" s="36" t="s">
        <v>647</v>
      </c>
      <c r="I1645" s="51" t="s">
        <v>15358</v>
      </c>
    </row>
    <row r="1646" spans="1:9" x14ac:dyDescent="0.25">
      <c r="A1646" s="19">
        <v>1641</v>
      </c>
      <c r="B1646" s="36" t="s">
        <v>648</v>
      </c>
      <c r="C1646" s="44" t="s">
        <v>7884</v>
      </c>
      <c r="D1646" s="42" t="s">
        <v>15325</v>
      </c>
      <c r="E1646" s="3">
        <v>24.3</v>
      </c>
      <c r="F1646" s="7">
        <v>29.402999999999999</v>
      </c>
      <c r="G1646" s="48" t="s">
        <v>15356</v>
      </c>
      <c r="H1646" s="36" t="s">
        <v>648</v>
      </c>
      <c r="I1646" s="51" t="s">
        <v>15358</v>
      </c>
    </row>
    <row r="1647" spans="1:9" x14ac:dyDescent="0.25">
      <c r="A1647" s="19">
        <v>1642</v>
      </c>
      <c r="B1647" s="36" t="s">
        <v>649</v>
      </c>
      <c r="C1647" s="44" t="s">
        <v>7885</v>
      </c>
      <c r="D1647" s="42" t="s">
        <v>15330</v>
      </c>
      <c r="E1647" s="3">
        <v>517.79999999999995</v>
      </c>
      <c r="F1647" s="7">
        <v>626.5379999999999</v>
      </c>
      <c r="G1647" s="48" t="s">
        <v>15356</v>
      </c>
      <c r="H1647" s="36" t="s">
        <v>649</v>
      </c>
      <c r="I1647" s="51" t="s">
        <v>15358</v>
      </c>
    </row>
    <row r="1648" spans="1:9" x14ac:dyDescent="0.25">
      <c r="A1648" s="19">
        <v>1643</v>
      </c>
      <c r="B1648" s="36" t="s">
        <v>650</v>
      </c>
      <c r="C1648" s="44" t="s">
        <v>7886</v>
      </c>
      <c r="D1648" s="42" t="s">
        <v>15330</v>
      </c>
      <c r="E1648" s="3">
        <v>51.35</v>
      </c>
      <c r="F1648" s="7">
        <v>62.133499999999998</v>
      </c>
      <c r="G1648" s="48" t="s">
        <v>15356</v>
      </c>
      <c r="H1648" s="36" t="s">
        <v>650</v>
      </c>
      <c r="I1648" s="51" t="s">
        <v>15358</v>
      </c>
    </row>
    <row r="1649" spans="1:9" x14ac:dyDescent="0.25">
      <c r="A1649" s="19">
        <v>1644</v>
      </c>
      <c r="B1649" s="36" t="s">
        <v>651</v>
      </c>
      <c r="C1649" s="44" t="s">
        <v>7887</v>
      </c>
      <c r="D1649" s="42" t="s">
        <v>15330</v>
      </c>
      <c r="E1649" s="3">
        <v>157.65</v>
      </c>
      <c r="F1649" s="7">
        <v>190.75649999999999</v>
      </c>
      <c r="G1649" s="48" t="s">
        <v>15356</v>
      </c>
      <c r="H1649" s="36" t="s">
        <v>651</v>
      </c>
      <c r="I1649" s="51" t="s">
        <v>15358</v>
      </c>
    </row>
    <row r="1650" spans="1:9" x14ac:dyDescent="0.25">
      <c r="A1650" s="19">
        <v>1645</v>
      </c>
      <c r="B1650" s="36" t="s">
        <v>652</v>
      </c>
      <c r="C1650" s="44" t="s">
        <v>7888</v>
      </c>
      <c r="D1650" s="42" t="s">
        <v>15330</v>
      </c>
      <c r="E1650" s="3">
        <v>66.150000000000006</v>
      </c>
      <c r="F1650" s="7">
        <v>80.041499999999999</v>
      </c>
      <c r="G1650" s="48" t="s">
        <v>15356</v>
      </c>
      <c r="H1650" s="36" t="s">
        <v>652</v>
      </c>
      <c r="I1650" s="51" t="s">
        <v>15358</v>
      </c>
    </row>
    <row r="1651" spans="1:9" x14ac:dyDescent="0.25">
      <c r="A1651" s="19">
        <v>1646</v>
      </c>
      <c r="B1651" s="36" t="s">
        <v>653</v>
      </c>
      <c r="C1651" s="44" t="s">
        <v>7889</v>
      </c>
      <c r="D1651" s="42" t="s">
        <v>15353</v>
      </c>
      <c r="E1651" s="3">
        <v>63.7</v>
      </c>
      <c r="F1651" s="7">
        <v>77.076999999999998</v>
      </c>
      <c r="G1651" s="48" t="s">
        <v>15356</v>
      </c>
      <c r="H1651" s="36" t="s">
        <v>653</v>
      </c>
      <c r="I1651" s="51" t="s">
        <v>15358</v>
      </c>
    </row>
    <row r="1652" spans="1:9" x14ac:dyDescent="0.25">
      <c r="A1652" s="19">
        <v>1647</v>
      </c>
      <c r="B1652" s="36" t="s">
        <v>654</v>
      </c>
      <c r="C1652" s="44" t="s">
        <v>7890</v>
      </c>
      <c r="D1652" s="42" t="s">
        <v>15353</v>
      </c>
      <c r="E1652" s="3">
        <v>92</v>
      </c>
      <c r="F1652" s="7">
        <v>111.32</v>
      </c>
      <c r="G1652" s="48" t="s">
        <v>15356</v>
      </c>
      <c r="H1652" s="36" t="s">
        <v>654</v>
      </c>
      <c r="I1652" s="51" t="s">
        <v>15358</v>
      </c>
    </row>
    <row r="1653" spans="1:9" x14ac:dyDescent="0.25">
      <c r="A1653" s="19">
        <v>1648</v>
      </c>
      <c r="B1653" s="36" t="s">
        <v>655</v>
      </c>
      <c r="C1653" s="44" t="s">
        <v>7891</v>
      </c>
      <c r="D1653" s="42" t="s">
        <v>15353</v>
      </c>
      <c r="E1653" s="3">
        <v>106.2</v>
      </c>
      <c r="F1653" s="7">
        <v>128.50200000000001</v>
      </c>
      <c r="G1653" s="48" t="s">
        <v>15356</v>
      </c>
      <c r="H1653" s="36" t="s">
        <v>655</v>
      </c>
      <c r="I1653" s="51" t="s">
        <v>15358</v>
      </c>
    </row>
    <row r="1654" spans="1:9" x14ac:dyDescent="0.25">
      <c r="A1654" s="19">
        <v>1649</v>
      </c>
      <c r="B1654" s="36" t="s">
        <v>656</v>
      </c>
      <c r="C1654" s="44" t="s">
        <v>7892</v>
      </c>
      <c r="D1654" s="42" t="s">
        <v>15330</v>
      </c>
      <c r="E1654" s="3">
        <v>315.3</v>
      </c>
      <c r="F1654" s="7">
        <v>381.51299999999998</v>
      </c>
      <c r="G1654" s="48" t="s">
        <v>15356</v>
      </c>
      <c r="H1654" s="36" t="s">
        <v>656</v>
      </c>
      <c r="I1654" s="51" t="s">
        <v>15358</v>
      </c>
    </row>
    <row r="1655" spans="1:9" x14ac:dyDescent="0.25">
      <c r="A1655" s="19">
        <v>1650</v>
      </c>
      <c r="B1655" s="36" t="s">
        <v>657</v>
      </c>
      <c r="C1655" s="44" t="s">
        <v>7893</v>
      </c>
      <c r="D1655" s="42" t="s">
        <v>15325</v>
      </c>
      <c r="E1655" s="3">
        <v>26.2</v>
      </c>
      <c r="F1655" s="7">
        <v>31.701999999999998</v>
      </c>
      <c r="G1655" s="48" t="s">
        <v>15356</v>
      </c>
      <c r="H1655" s="36" t="s">
        <v>657</v>
      </c>
      <c r="I1655" s="51" t="s">
        <v>15358</v>
      </c>
    </row>
    <row r="1656" spans="1:9" x14ac:dyDescent="0.25">
      <c r="A1656" s="19">
        <v>1651</v>
      </c>
      <c r="B1656" s="36" t="s">
        <v>658</v>
      </c>
      <c r="C1656" s="44" t="s">
        <v>7894</v>
      </c>
      <c r="D1656" s="42" t="s">
        <v>15330</v>
      </c>
      <c r="E1656" s="3">
        <v>39.299999999999997</v>
      </c>
      <c r="F1656" s="7">
        <v>47.552999999999997</v>
      </c>
      <c r="G1656" s="48" t="s">
        <v>15356</v>
      </c>
      <c r="H1656" s="36" t="s">
        <v>658</v>
      </c>
      <c r="I1656" s="51" t="s">
        <v>15358</v>
      </c>
    </row>
    <row r="1657" spans="1:9" ht="30" x14ac:dyDescent="0.25">
      <c r="A1657" s="19">
        <v>1652</v>
      </c>
      <c r="B1657" s="36" t="s">
        <v>659</v>
      </c>
      <c r="C1657" s="44" t="s">
        <v>7895</v>
      </c>
      <c r="D1657" s="42" t="s">
        <v>15330</v>
      </c>
      <c r="E1657" s="3">
        <v>29.65</v>
      </c>
      <c r="F1657" s="7">
        <v>35.8765</v>
      </c>
      <c r="G1657" s="48" t="s">
        <v>15356</v>
      </c>
      <c r="H1657" s="36" t="s">
        <v>659</v>
      </c>
      <c r="I1657" s="51" t="s">
        <v>15358</v>
      </c>
    </row>
    <row r="1658" spans="1:9" ht="30" x14ac:dyDescent="0.25">
      <c r="A1658" s="19">
        <v>1653</v>
      </c>
      <c r="B1658" s="36" t="s">
        <v>660</v>
      </c>
      <c r="C1658" s="44" t="s">
        <v>7896</v>
      </c>
      <c r="D1658" s="42" t="s">
        <v>15330</v>
      </c>
      <c r="E1658" s="3">
        <v>36.4</v>
      </c>
      <c r="F1658" s="7">
        <v>44.043999999999997</v>
      </c>
      <c r="G1658" s="48" t="s">
        <v>15356</v>
      </c>
      <c r="H1658" s="36" t="s">
        <v>660</v>
      </c>
      <c r="I1658" s="51" t="s">
        <v>15358</v>
      </c>
    </row>
    <row r="1659" spans="1:9" x14ac:dyDescent="0.25">
      <c r="A1659" s="19">
        <v>1654</v>
      </c>
      <c r="B1659" s="36" t="s">
        <v>661</v>
      </c>
      <c r="C1659" s="44" t="s">
        <v>7897</v>
      </c>
      <c r="D1659" s="42" t="s">
        <v>15325</v>
      </c>
      <c r="E1659" s="3">
        <v>118.85</v>
      </c>
      <c r="F1659" s="7">
        <v>143.80849999999998</v>
      </c>
      <c r="G1659" s="48" t="s">
        <v>15356</v>
      </c>
      <c r="H1659" s="36" t="s">
        <v>661</v>
      </c>
      <c r="I1659" s="51" t="s">
        <v>15358</v>
      </c>
    </row>
    <row r="1660" spans="1:9" ht="30" x14ac:dyDescent="0.25">
      <c r="A1660" s="19">
        <v>1655</v>
      </c>
      <c r="B1660" s="36" t="s">
        <v>662</v>
      </c>
      <c r="C1660" s="44" t="s">
        <v>7898</v>
      </c>
      <c r="D1660" s="42" t="s">
        <v>15325</v>
      </c>
      <c r="E1660" s="3">
        <v>102.55</v>
      </c>
      <c r="F1660" s="7">
        <v>124.0855</v>
      </c>
      <c r="G1660" s="48" t="s">
        <v>15356</v>
      </c>
      <c r="H1660" s="36" t="s">
        <v>662</v>
      </c>
      <c r="I1660" s="51" t="s">
        <v>15358</v>
      </c>
    </row>
    <row r="1661" spans="1:9" x14ac:dyDescent="0.25">
      <c r="A1661" s="19">
        <v>1656</v>
      </c>
      <c r="B1661" s="36" t="s">
        <v>663</v>
      </c>
      <c r="C1661" s="44" t="s">
        <v>7899</v>
      </c>
      <c r="D1661" s="42" t="s">
        <v>15353</v>
      </c>
      <c r="E1661" s="3">
        <v>77.849999999999994</v>
      </c>
      <c r="F1661" s="7">
        <v>94.198499999999996</v>
      </c>
      <c r="G1661" s="48" t="s">
        <v>15356</v>
      </c>
      <c r="H1661" s="36" t="s">
        <v>663</v>
      </c>
      <c r="I1661" s="52" t="s">
        <v>15358</v>
      </c>
    </row>
    <row r="1662" spans="1:9" ht="45" x14ac:dyDescent="0.25">
      <c r="A1662" s="19">
        <v>1657</v>
      </c>
      <c r="B1662" s="34">
        <v>4582</v>
      </c>
      <c r="C1662" s="44" t="s">
        <v>7900</v>
      </c>
      <c r="D1662" s="42">
        <v>1</v>
      </c>
      <c r="E1662" s="3">
        <v>49.86</v>
      </c>
      <c r="F1662" s="7">
        <v>60.330599999999997</v>
      </c>
      <c r="G1662" s="48" t="s">
        <v>15356</v>
      </c>
      <c r="H1662" s="34">
        <v>4582</v>
      </c>
      <c r="I1662" s="51" t="s">
        <v>15359</v>
      </c>
    </row>
    <row r="1663" spans="1:9" ht="30" x14ac:dyDescent="0.25">
      <c r="A1663" s="19">
        <v>1658</v>
      </c>
      <c r="B1663" s="34">
        <v>4583</v>
      </c>
      <c r="C1663" s="44" t="s">
        <v>7901</v>
      </c>
      <c r="D1663" s="42">
        <v>1</v>
      </c>
      <c r="E1663" s="3">
        <v>58.82</v>
      </c>
      <c r="F1663" s="7">
        <v>71.172200000000004</v>
      </c>
      <c r="G1663" s="48" t="s">
        <v>15356</v>
      </c>
      <c r="H1663" s="34">
        <v>4583</v>
      </c>
      <c r="I1663" s="51" t="s">
        <v>15359</v>
      </c>
    </row>
    <row r="1664" spans="1:9" ht="45" x14ac:dyDescent="0.25">
      <c r="A1664" s="19">
        <v>1659</v>
      </c>
      <c r="B1664" s="34">
        <v>4584</v>
      </c>
      <c r="C1664" s="44" t="s">
        <v>7902</v>
      </c>
      <c r="D1664" s="42">
        <v>1</v>
      </c>
      <c r="E1664" s="3">
        <v>52.35</v>
      </c>
      <c r="F1664" s="7">
        <v>63.343499999999999</v>
      </c>
      <c r="G1664" s="48" t="s">
        <v>15356</v>
      </c>
      <c r="H1664" s="34">
        <v>4584</v>
      </c>
      <c r="I1664" s="51" t="s">
        <v>15359</v>
      </c>
    </row>
    <row r="1665" spans="1:9" ht="30" x14ac:dyDescent="0.25">
      <c r="A1665" s="19">
        <v>1660</v>
      </c>
      <c r="B1665" s="34">
        <v>4585</v>
      </c>
      <c r="C1665" s="44" t="s">
        <v>7903</v>
      </c>
      <c r="D1665" s="42">
        <v>1</v>
      </c>
      <c r="E1665" s="3">
        <v>61.76</v>
      </c>
      <c r="F1665" s="7">
        <v>74.729599999999991</v>
      </c>
      <c r="G1665" s="48" t="s">
        <v>15356</v>
      </c>
      <c r="H1665" s="34">
        <v>4585</v>
      </c>
      <c r="I1665" s="51" t="s">
        <v>15359</v>
      </c>
    </row>
    <row r="1666" spans="1:9" ht="45" x14ac:dyDescent="0.25">
      <c r="A1666" s="19">
        <v>1661</v>
      </c>
      <c r="B1666" s="34">
        <v>4586</v>
      </c>
      <c r="C1666" s="44" t="s">
        <v>7904</v>
      </c>
      <c r="D1666" s="42">
        <v>1</v>
      </c>
      <c r="E1666" s="3">
        <v>49.86</v>
      </c>
      <c r="F1666" s="7">
        <v>60.330599999999997</v>
      </c>
      <c r="G1666" s="48" t="s">
        <v>15356</v>
      </c>
      <c r="H1666" s="34">
        <v>4586</v>
      </c>
      <c r="I1666" s="51" t="s">
        <v>15359</v>
      </c>
    </row>
    <row r="1667" spans="1:9" ht="30" x14ac:dyDescent="0.25">
      <c r="A1667" s="19">
        <v>1662</v>
      </c>
      <c r="B1667" s="34">
        <v>4587</v>
      </c>
      <c r="C1667" s="44" t="s">
        <v>7905</v>
      </c>
      <c r="D1667" s="42">
        <v>1</v>
      </c>
      <c r="E1667" s="3">
        <v>58.82</v>
      </c>
      <c r="F1667" s="7">
        <v>71.172200000000004</v>
      </c>
      <c r="G1667" s="48" t="s">
        <v>15356</v>
      </c>
      <c r="H1667" s="34">
        <v>4587</v>
      </c>
      <c r="I1667" s="51" t="s">
        <v>15359</v>
      </c>
    </row>
    <row r="1668" spans="1:9" ht="45" x14ac:dyDescent="0.25">
      <c r="A1668" s="19">
        <v>1663</v>
      </c>
      <c r="B1668" s="34">
        <v>351006</v>
      </c>
      <c r="C1668" s="44" t="s">
        <v>7906</v>
      </c>
      <c r="D1668" s="42">
        <v>20</v>
      </c>
      <c r="E1668" s="3">
        <v>7.87</v>
      </c>
      <c r="F1668" s="7">
        <v>9.5227000000000004</v>
      </c>
      <c r="G1668" s="48" t="s">
        <v>15356</v>
      </c>
      <c r="H1668" s="34">
        <v>351006</v>
      </c>
      <c r="I1668" s="51" t="s">
        <v>15359</v>
      </c>
    </row>
    <row r="1669" spans="1:9" ht="30" x14ac:dyDescent="0.25">
      <c r="A1669" s="19">
        <v>1664</v>
      </c>
      <c r="B1669" s="34">
        <v>351007</v>
      </c>
      <c r="C1669" s="44" t="s">
        <v>7907</v>
      </c>
      <c r="D1669" s="42">
        <v>20</v>
      </c>
      <c r="E1669" s="3">
        <v>5.87</v>
      </c>
      <c r="F1669" s="7">
        <v>7.1026999999999996</v>
      </c>
      <c r="G1669" s="48" t="s">
        <v>15356</v>
      </c>
      <c r="H1669" s="34">
        <v>351007</v>
      </c>
      <c r="I1669" s="51" t="s">
        <v>15359</v>
      </c>
    </row>
    <row r="1670" spans="1:9" ht="30" x14ac:dyDescent="0.25">
      <c r="A1670" s="19">
        <v>1665</v>
      </c>
      <c r="B1670" s="34">
        <v>351008</v>
      </c>
      <c r="C1670" s="44" t="s">
        <v>7908</v>
      </c>
      <c r="D1670" s="42">
        <v>20</v>
      </c>
      <c r="E1670" s="3">
        <v>4.96</v>
      </c>
      <c r="F1670" s="7">
        <v>6.0015999999999998</v>
      </c>
      <c r="G1670" s="48" t="s">
        <v>15356</v>
      </c>
      <c r="H1670" s="34">
        <v>351008</v>
      </c>
      <c r="I1670" s="51" t="s">
        <v>15359</v>
      </c>
    </row>
    <row r="1671" spans="1:9" ht="30" x14ac:dyDescent="0.25">
      <c r="A1671" s="19">
        <v>1666</v>
      </c>
      <c r="B1671" s="34">
        <v>351029</v>
      </c>
      <c r="C1671" s="44" t="s">
        <v>7909</v>
      </c>
      <c r="D1671" s="42">
        <v>20</v>
      </c>
      <c r="E1671" s="3">
        <v>5.07</v>
      </c>
      <c r="F1671" s="7">
        <v>6.1347000000000005</v>
      </c>
      <c r="G1671" s="48" t="s">
        <v>15356</v>
      </c>
      <c r="H1671" s="34">
        <v>351029</v>
      </c>
      <c r="I1671" s="51" t="s">
        <v>15359</v>
      </c>
    </row>
    <row r="1672" spans="1:9" ht="30" x14ac:dyDescent="0.25">
      <c r="A1672" s="19">
        <v>1667</v>
      </c>
      <c r="B1672" s="34">
        <v>351058</v>
      </c>
      <c r="C1672" s="44" t="s">
        <v>7910</v>
      </c>
      <c r="D1672" s="42">
        <v>10</v>
      </c>
      <c r="E1672" s="3">
        <v>7.46</v>
      </c>
      <c r="F1672" s="7">
        <v>9.0266000000000002</v>
      </c>
      <c r="G1672" s="48" t="s">
        <v>15356</v>
      </c>
      <c r="H1672" s="34">
        <v>351058</v>
      </c>
      <c r="I1672" s="51" t="s">
        <v>15359</v>
      </c>
    </row>
    <row r="1673" spans="1:9" ht="45" x14ac:dyDescent="0.25">
      <c r="A1673" s="19">
        <v>1668</v>
      </c>
      <c r="B1673" s="34">
        <v>351130</v>
      </c>
      <c r="C1673" s="44" t="s">
        <v>7911</v>
      </c>
      <c r="D1673" s="42">
        <v>1</v>
      </c>
      <c r="E1673" s="3">
        <v>394.26</v>
      </c>
      <c r="F1673" s="7">
        <v>477.05459999999999</v>
      </c>
      <c r="G1673" s="48" t="s">
        <v>15356</v>
      </c>
      <c r="H1673" s="34">
        <v>351130</v>
      </c>
      <c r="I1673" s="51" t="s">
        <v>15359</v>
      </c>
    </row>
    <row r="1674" spans="1:9" ht="45" x14ac:dyDescent="0.25">
      <c r="A1674" s="19">
        <v>1669</v>
      </c>
      <c r="B1674" s="34">
        <v>351131</v>
      </c>
      <c r="C1674" s="44" t="s">
        <v>7912</v>
      </c>
      <c r="D1674" s="42">
        <v>5</v>
      </c>
      <c r="E1674" s="3">
        <v>2019.8</v>
      </c>
      <c r="F1674" s="7">
        <v>2443.9580000000001</v>
      </c>
      <c r="G1674" s="48" t="s">
        <v>15356</v>
      </c>
      <c r="H1674" s="34">
        <v>351131</v>
      </c>
      <c r="I1674" s="51" t="s">
        <v>15359</v>
      </c>
    </row>
    <row r="1675" spans="1:9" ht="45" x14ac:dyDescent="0.25">
      <c r="A1675" s="19">
        <v>1670</v>
      </c>
      <c r="B1675" s="34">
        <v>351143</v>
      </c>
      <c r="C1675" s="44" t="s">
        <v>7913</v>
      </c>
      <c r="D1675" s="42">
        <v>1</v>
      </c>
      <c r="E1675" s="3">
        <v>2.2599999999999998</v>
      </c>
      <c r="F1675" s="7">
        <v>2.7345999999999995</v>
      </c>
      <c r="G1675" s="48" t="s">
        <v>15356</v>
      </c>
      <c r="H1675" s="34">
        <v>351143</v>
      </c>
      <c r="I1675" s="51" t="s">
        <v>15359</v>
      </c>
    </row>
    <row r="1676" spans="1:9" ht="45" x14ac:dyDescent="0.25">
      <c r="A1676" s="19">
        <v>1671</v>
      </c>
      <c r="B1676" s="34">
        <v>351146</v>
      </c>
      <c r="C1676" s="44" t="s">
        <v>7914</v>
      </c>
      <c r="D1676" s="42">
        <v>1</v>
      </c>
      <c r="E1676" s="3">
        <v>2.02</v>
      </c>
      <c r="F1676" s="7">
        <v>2.4441999999999999</v>
      </c>
      <c r="G1676" s="48" t="s">
        <v>15356</v>
      </c>
      <c r="H1676" s="34">
        <v>351146</v>
      </c>
      <c r="I1676" s="51" t="s">
        <v>15359</v>
      </c>
    </row>
    <row r="1677" spans="1:9" ht="45" x14ac:dyDescent="0.25">
      <c r="A1677" s="19">
        <v>1672</v>
      </c>
      <c r="B1677" s="34">
        <v>351147</v>
      </c>
      <c r="C1677" s="44" t="s">
        <v>7915</v>
      </c>
      <c r="D1677" s="42">
        <v>1</v>
      </c>
      <c r="E1677" s="3">
        <v>1.77</v>
      </c>
      <c r="F1677" s="7">
        <v>2.1417000000000002</v>
      </c>
      <c r="G1677" s="48" t="s">
        <v>15356</v>
      </c>
      <c r="H1677" s="34">
        <v>351147</v>
      </c>
      <c r="I1677" s="51" t="s">
        <v>15359</v>
      </c>
    </row>
    <row r="1678" spans="1:9" ht="45" x14ac:dyDescent="0.25">
      <c r="A1678" s="19">
        <v>1673</v>
      </c>
      <c r="B1678" s="34">
        <v>351150</v>
      </c>
      <c r="C1678" s="44" t="s">
        <v>7916</v>
      </c>
      <c r="D1678" s="42">
        <v>8</v>
      </c>
      <c r="E1678" s="3">
        <v>79.75</v>
      </c>
      <c r="F1678" s="7">
        <v>96.497500000000002</v>
      </c>
      <c r="G1678" s="48" t="s">
        <v>15356</v>
      </c>
      <c r="H1678" s="34">
        <v>351150</v>
      </c>
      <c r="I1678" s="51" t="s">
        <v>15359</v>
      </c>
    </row>
    <row r="1679" spans="1:9" ht="45" x14ac:dyDescent="0.25">
      <c r="A1679" s="19">
        <v>1674</v>
      </c>
      <c r="B1679" s="34">
        <v>351151</v>
      </c>
      <c r="C1679" s="44" t="s">
        <v>7917</v>
      </c>
      <c r="D1679" s="42">
        <v>8</v>
      </c>
      <c r="E1679" s="3">
        <v>82.66</v>
      </c>
      <c r="F1679" s="7">
        <v>100.01859999999999</v>
      </c>
      <c r="G1679" s="48" t="s">
        <v>15356</v>
      </c>
      <c r="H1679" s="34">
        <v>351151</v>
      </c>
      <c r="I1679" s="51" t="s">
        <v>15359</v>
      </c>
    </row>
    <row r="1680" spans="1:9" ht="45" x14ac:dyDescent="0.25">
      <c r="A1680" s="19">
        <v>1675</v>
      </c>
      <c r="B1680" s="34">
        <v>351152</v>
      </c>
      <c r="C1680" s="44" t="s">
        <v>7918</v>
      </c>
      <c r="D1680" s="42">
        <v>8</v>
      </c>
      <c r="E1680" s="3">
        <v>83.59</v>
      </c>
      <c r="F1680" s="7">
        <v>101.1439</v>
      </c>
      <c r="G1680" s="48" t="s">
        <v>15356</v>
      </c>
      <c r="H1680" s="34">
        <v>351152</v>
      </c>
      <c r="I1680" s="51" t="s">
        <v>15359</v>
      </c>
    </row>
    <row r="1681" spans="1:9" ht="45" x14ac:dyDescent="0.25">
      <c r="A1681" s="19">
        <v>1676</v>
      </c>
      <c r="B1681" s="34">
        <v>351155</v>
      </c>
      <c r="C1681" s="44" t="s">
        <v>7919</v>
      </c>
      <c r="D1681" s="42">
        <v>1</v>
      </c>
      <c r="E1681" s="3">
        <v>208.34</v>
      </c>
      <c r="F1681" s="7">
        <v>252.09139999999999</v>
      </c>
      <c r="G1681" s="48" t="s">
        <v>15356</v>
      </c>
      <c r="H1681" s="34">
        <v>351155</v>
      </c>
      <c r="I1681" s="51" t="s">
        <v>15359</v>
      </c>
    </row>
    <row r="1682" spans="1:9" ht="45" x14ac:dyDescent="0.25">
      <c r="A1682" s="19">
        <v>1677</v>
      </c>
      <c r="B1682" s="34">
        <v>351156</v>
      </c>
      <c r="C1682" s="44" t="s">
        <v>7920</v>
      </c>
      <c r="D1682" s="42">
        <v>5</v>
      </c>
      <c r="E1682" s="3">
        <v>915.05</v>
      </c>
      <c r="F1682" s="7">
        <v>1107.2104999999999</v>
      </c>
      <c r="G1682" s="48" t="s">
        <v>15356</v>
      </c>
      <c r="H1682" s="34">
        <v>351156</v>
      </c>
      <c r="I1682" s="51" t="s">
        <v>15359</v>
      </c>
    </row>
    <row r="1683" spans="1:9" ht="45" x14ac:dyDescent="0.25">
      <c r="A1683" s="19">
        <v>1678</v>
      </c>
      <c r="B1683" s="34">
        <v>351157</v>
      </c>
      <c r="C1683" s="44" t="s">
        <v>7921</v>
      </c>
      <c r="D1683" s="42">
        <v>1</v>
      </c>
      <c r="E1683" s="3">
        <v>208.34</v>
      </c>
      <c r="F1683" s="7">
        <v>252.09139999999999</v>
      </c>
      <c r="G1683" s="48" t="s">
        <v>15356</v>
      </c>
      <c r="H1683" s="34">
        <v>351157</v>
      </c>
      <c r="I1683" s="51" t="s">
        <v>15359</v>
      </c>
    </row>
    <row r="1684" spans="1:9" ht="45" x14ac:dyDescent="0.25">
      <c r="A1684" s="19">
        <v>1679</v>
      </c>
      <c r="B1684" s="34">
        <v>351158</v>
      </c>
      <c r="C1684" s="44" t="s">
        <v>7922</v>
      </c>
      <c r="D1684" s="42">
        <v>5</v>
      </c>
      <c r="E1684" s="3">
        <v>915.05</v>
      </c>
      <c r="F1684" s="7">
        <v>1107.2104999999999</v>
      </c>
      <c r="G1684" s="48" t="s">
        <v>15356</v>
      </c>
      <c r="H1684" s="34">
        <v>351158</v>
      </c>
      <c r="I1684" s="51" t="s">
        <v>15359</v>
      </c>
    </row>
    <row r="1685" spans="1:9" ht="45" x14ac:dyDescent="0.25">
      <c r="A1685" s="19">
        <v>1680</v>
      </c>
      <c r="B1685" s="34">
        <v>351161</v>
      </c>
      <c r="C1685" s="44" t="s">
        <v>7923</v>
      </c>
      <c r="D1685" s="42">
        <v>1</v>
      </c>
      <c r="E1685" s="3">
        <v>474.3</v>
      </c>
      <c r="F1685" s="7">
        <v>573.90300000000002</v>
      </c>
      <c r="G1685" s="48" t="s">
        <v>15356</v>
      </c>
      <c r="H1685" s="34">
        <v>351161</v>
      </c>
      <c r="I1685" s="51" t="s">
        <v>15359</v>
      </c>
    </row>
    <row r="1686" spans="1:9" ht="45" x14ac:dyDescent="0.25">
      <c r="A1686" s="19">
        <v>1681</v>
      </c>
      <c r="B1686" s="34">
        <v>351162</v>
      </c>
      <c r="C1686" s="44" t="s">
        <v>7924</v>
      </c>
      <c r="D1686" s="42">
        <v>5</v>
      </c>
      <c r="E1686" s="3">
        <v>2086.75</v>
      </c>
      <c r="F1686" s="7">
        <v>2524.9674999999997</v>
      </c>
      <c r="G1686" s="48" t="s">
        <v>15356</v>
      </c>
      <c r="H1686" s="34">
        <v>351162</v>
      </c>
      <c r="I1686" s="51" t="s">
        <v>15359</v>
      </c>
    </row>
    <row r="1687" spans="1:9" ht="45" x14ac:dyDescent="0.25">
      <c r="A1687" s="19">
        <v>1682</v>
      </c>
      <c r="B1687" s="34">
        <v>351163</v>
      </c>
      <c r="C1687" s="44" t="s">
        <v>7925</v>
      </c>
      <c r="D1687" s="42">
        <v>1</v>
      </c>
      <c r="E1687" s="3">
        <v>474.3</v>
      </c>
      <c r="F1687" s="7">
        <v>573.90300000000002</v>
      </c>
      <c r="G1687" s="48" t="s">
        <v>15356</v>
      </c>
      <c r="H1687" s="34">
        <v>351163</v>
      </c>
      <c r="I1687" s="51" t="s">
        <v>15359</v>
      </c>
    </row>
    <row r="1688" spans="1:9" ht="45" x14ac:dyDescent="0.25">
      <c r="A1688" s="19">
        <v>1683</v>
      </c>
      <c r="B1688" s="34">
        <v>351164</v>
      </c>
      <c r="C1688" s="44" t="s">
        <v>7926</v>
      </c>
      <c r="D1688" s="42">
        <v>5</v>
      </c>
      <c r="E1688" s="3">
        <v>2092.35</v>
      </c>
      <c r="F1688" s="7">
        <v>2531.7435</v>
      </c>
      <c r="G1688" s="48" t="s">
        <v>15356</v>
      </c>
      <c r="H1688" s="34">
        <v>351164</v>
      </c>
      <c r="I1688" s="51" t="s">
        <v>15359</v>
      </c>
    </row>
    <row r="1689" spans="1:9" ht="45" x14ac:dyDescent="0.25">
      <c r="A1689" s="19">
        <v>1684</v>
      </c>
      <c r="B1689" s="34">
        <v>351172</v>
      </c>
      <c r="C1689" s="44" t="s">
        <v>7927</v>
      </c>
      <c r="D1689" s="42">
        <v>1</v>
      </c>
      <c r="E1689" s="3">
        <v>1.76</v>
      </c>
      <c r="F1689" s="7">
        <v>2.1295999999999999</v>
      </c>
      <c r="G1689" s="48" t="s">
        <v>15356</v>
      </c>
      <c r="H1689" s="34">
        <v>351172</v>
      </c>
      <c r="I1689" s="51" t="s">
        <v>15359</v>
      </c>
    </row>
    <row r="1690" spans="1:9" ht="45" x14ac:dyDescent="0.25">
      <c r="A1690" s="19">
        <v>1685</v>
      </c>
      <c r="B1690" s="34">
        <v>351177</v>
      </c>
      <c r="C1690" s="44" t="s">
        <v>7928</v>
      </c>
      <c r="D1690" s="42">
        <v>1</v>
      </c>
      <c r="E1690" s="3">
        <v>2.37</v>
      </c>
      <c r="F1690" s="7">
        <v>2.8677000000000001</v>
      </c>
      <c r="G1690" s="48" t="s">
        <v>15356</v>
      </c>
      <c r="H1690" s="34">
        <v>351177</v>
      </c>
      <c r="I1690" s="51" t="s">
        <v>15359</v>
      </c>
    </row>
    <row r="1691" spans="1:9" ht="45" x14ac:dyDescent="0.25">
      <c r="A1691" s="19">
        <v>1686</v>
      </c>
      <c r="B1691" s="34">
        <v>351178</v>
      </c>
      <c r="C1691" s="44" t="s">
        <v>7929</v>
      </c>
      <c r="D1691" s="42">
        <v>1</v>
      </c>
      <c r="E1691" s="3">
        <v>3.02</v>
      </c>
      <c r="F1691" s="7">
        <v>3.6541999999999999</v>
      </c>
      <c r="G1691" s="48" t="s">
        <v>15356</v>
      </c>
      <c r="H1691" s="34">
        <v>351178</v>
      </c>
      <c r="I1691" s="51" t="s">
        <v>15359</v>
      </c>
    </row>
    <row r="1692" spans="1:9" ht="30" x14ac:dyDescent="0.25">
      <c r="A1692" s="19">
        <v>1687</v>
      </c>
      <c r="B1692" s="34">
        <v>351181</v>
      </c>
      <c r="C1692" s="44" t="s">
        <v>7930</v>
      </c>
      <c r="D1692" s="42">
        <v>5</v>
      </c>
      <c r="E1692" s="3">
        <v>507.75</v>
      </c>
      <c r="F1692" s="7">
        <v>614.37749999999994</v>
      </c>
      <c r="G1692" s="48" t="s">
        <v>15356</v>
      </c>
      <c r="H1692" s="34">
        <v>351181</v>
      </c>
      <c r="I1692" s="51" t="s">
        <v>15359</v>
      </c>
    </row>
    <row r="1693" spans="1:9" ht="45" x14ac:dyDescent="0.25">
      <c r="A1693" s="19">
        <v>1688</v>
      </c>
      <c r="B1693" s="34">
        <v>351183</v>
      </c>
      <c r="C1693" s="44" t="s">
        <v>7931</v>
      </c>
      <c r="D1693" s="42">
        <v>5</v>
      </c>
      <c r="E1693" s="3">
        <v>572.27</v>
      </c>
      <c r="F1693" s="7">
        <v>692.44669999999996</v>
      </c>
      <c r="G1693" s="48" t="s">
        <v>15356</v>
      </c>
      <c r="H1693" s="34">
        <v>351183</v>
      </c>
      <c r="I1693" s="51" t="s">
        <v>15359</v>
      </c>
    </row>
    <row r="1694" spans="1:9" ht="45" x14ac:dyDescent="0.25">
      <c r="A1694" s="19">
        <v>1689</v>
      </c>
      <c r="B1694" s="34">
        <v>351184</v>
      </c>
      <c r="C1694" s="44" t="s">
        <v>7932</v>
      </c>
      <c r="D1694" s="42">
        <v>1</v>
      </c>
      <c r="E1694" s="3">
        <v>117.2</v>
      </c>
      <c r="F1694" s="7">
        <v>141.81200000000001</v>
      </c>
      <c r="G1694" s="48" t="s">
        <v>15356</v>
      </c>
      <c r="H1694" s="34">
        <v>351184</v>
      </c>
      <c r="I1694" s="51" t="s">
        <v>15359</v>
      </c>
    </row>
    <row r="1695" spans="1:9" ht="45" x14ac:dyDescent="0.25">
      <c r="A1695" s="19">
        <v>1690</v>
      </c>
      <c r="B1695" s="34">
        <v>351185</v>
      </c>
      <c r="C1695" s="44" t="s">
        <v>7933</v>
      </c>
      <c r="D1695" s="42">
        <v>5</v>
      </c>
      <c r="E1695" s="3">
        <v>502.15</v>
      </c>
      <c r="F1695" s="7">
        <v>607.60149999999999</v>
      </c>
      <c r="G1695" s="48" t="s">
        <v>15356</v>
      </c>
      <c r="H1695" s="34">
        <v>351185</v>
      </c>
      <c r="I1695" s="51" t="s">
        <v>15359</v>
      </c>
    </row>
    <row r="1696" spans="1:9" ht="30" x14ac:dyDescent="0.25">
      <c r="A1696" s="19">
        <v>1691</v>
      </c>
      <c r="B1696" s="34">
        <v>351186</v>
      </c>
      <c r="C1696" s="44" t="s">
        <v>7934</v>
      </c>
      <c r="D1696" s="42">
        <v>5</v>
      </c>
      <c r="E1696" s="3">
        <v>110.9</v>
      </c>
      <c r="F1696" s="7">
        <v>134.18899999999999</v>
      </c>
      <c r="G1696" s="48" t="s">
        <v>15356</v>
      </c>
      <c r="H1696" s="34">
        <v>351186</v>
      </c>
      <c r="I1696" s="51" t="s">
        <v>15359</v>
      </c>
    </row>
    <row r="1697" spans="1:9" ht="30" x14ac:dyDescent="0.25">
      <c r="A1697" s="19">
        <v>1692</v>
      </c>
      <c r="B1697" s="34">
        <v>351190</v>
      </c>
      <c r="C1697" s="44" t="s">
        <v>7935</v>
      </c>
      <c r="D1697" s="42">
        <v>25</v>
      </c>
      <c r="E1697" s="3">
        <v>55.97</v>
      </c>
      <c r="F1697" s="7">
        <v>67.723699999999994</v>
      </c>
      <c r="G1697" s="48" t="s">
        <v>15356</v>
      </c>
      <c r="H1697" s="34">
        <v>351190</v>
      </c>
      <c r="I1697" s="51" t="s">
        <v>15359</v>
      </c>
    </row>
    <row r="1698" spans="1:9" ht="45" x14ac:dyDescent="0.25">
      <c r="A1698" s="19">
        <v>1693</v>
      </c>
      <c r="B1698" s="34">
        <v>352001</v>
      </c>
      <c r="C1698" s="44" t="s">
        <v>7936</v>
      </c>
      <c r="D1698" s="42">
        <v>1</v>
      </c>
      <c r="E1698" s="3">
        <v>0.23</v>
      </c>
      <c r="F1698" s="7">
        <v>0.27829999999999999</v>
      </c>
      <c r="G1698" s="48" t="s">
        <v>15356</v>
      </c>
      <c r="H1698" s="34">
        <v>352001</v>
      </c>
      <c r="I1698" s="51" t="s">
        <v>15359</v>
      </c>
    </row>
    <row r="1699" spans="1:9" ht="30" x14ac:dyDescent="0.25">
      <c r="A1699" s="19">
        <v>1694</v>
      </c>
      <c r="B1699" s="34">
        <v>352002</v>
      </c>
      <c r="C1699" s="44" t="s">
        <v>7937</v>
      </c>
      <c r="D1699" s="42">
        <v>1000</v>
      </c>
      <c r="E1699" s="3">
        <v>67.17</v>
      </c>
      <c r="F1699" s="7">
        <v>81.275700000000001</v>
      </c>
      <c r="G1699" s="48" t="s">
        <v>15356</v>
      </c>
      <c r="H1699" s="34">
        <v>352002</v>
      </c>
      <c r="I1699" s="51" t="s">
        <v>15359</v>
      </c>
    </row>
    <row r="1700" spans="1:9" ht="45" x14ac:dyDescent="0.25">
      <c r="A1700" s="19">
        <v>1695</v>
      </c>
      <c r="B1700" s="34">
        <v>352003</v>
      </c>
      <c r="C1700" s="44" t="s">
        <v>7938</v>
      </c>
      <c r="D1700" s="42">
        <v>1</v>
      </c>
      <c r="E1700" s="3">
        <v>0.21</v>
      </c>
      <c r="F1700" s="7">
        <v>0.25409999999999999</v>
      </c>
      <c r="G1700" s="48" t="s">
        <v>15356</v>
      </c>
      <c r="H1700" s="34">
        <v>352003</v>
      </c>
      <c r="I1700" s="51" t="s">
        <v>15359</v>
      </c>
    </row>
    <row r="1701" spans="1:9" ht="30" x14ac:dyDescent="0.25">
      <c r="A1701" s="19">
        <v>1696</v>
      </c>
      <c r="B1701" s="34">
        <v>352006</v>
      </c>
      <c r="C1701" s="44" t="s">
        <v>7939</v>
      </c>
      <c r="D1701" s="42">
        <v>1</v>
      </c>
      <c r="E1701" s="3">
        <v>0.24</v>
      </c>
      <c r="F1701" s="7">
        <v>0.29039999999999999</v>
      </c>
      <c r="G1701" s="48" t="s">
        <v>15356</v>
      </c>
      <c r="H1701" s="34">
        <v>352006</v>
      </c>
      <c r="I1701" s="51" t="s">
        <v>15359</v>
      </c>
    </row>
    <row r="1702" spans="1:9" ht="30" x14ac:dyDescent="0.25">
      <c r="A1702" s="19">
        <v>1697</v>
      </c>
      <c r="B1702" s="34">
        <v>352008</v>
      </c>
      <c r="C1702" s="44" t="s">
        <v>7940</v>
      </c>
      <c r="D1702" s="42">
        <v>1000</v>
      </c>
      <c r="E1702" s="3">
        <v>86.3</v>
      </c>
      <c r="F1702" s="7">
        <v>104.42299999999999</v>
      </c>
      <c r="G1702" s="48" t="s">
        <v>15356</v>
      </c>
      <c r="H1702" s="34">
        <v>352008</v>
      </c>
      <c r="I1702" s="51" t="s">
        <v>15359</v>
      </c>
    </row>
    <row r="1703" spans="1:9" ht="30" x14ac:dyDescent="0.25">
      <c r="A1703" s="19">
        <v>1698</v>
      </c>
      <c r="B1703" s="34">
        <v>352017</v>
      </c>
      <c r="C1703" s="44" t="s">
        <v>7941</v>
      </c>
      <c r="D1703" s="42">
        <v>125</v>
      </c>
      <c r="E1703" s="3">
        <v>16.27</v>
      </c>
      <c r="F1703" s="7">
        <v>19.686699999999998</v>
      </c>
      <c r="G1703" s="48" t="s">
        <v>15356</v>
      </c>
      <c r="H1703" s="34">
        <v>352017</v>
      </c>
      <c r="I1703" s="51" t="s">
        <v>15359</v>
      </c>
    </row>
    <row r="1704" spans="1:9" ht="30" x14ac:dyDescent="0.25">
      <c r="A1704" s="19">
        <v>1699</v>
      </c>
      <c r="B1704" s="34">
        <v>352018</v>
      </c>
      <c r="C1704" s="44" t="s">
        <v>7942</v>
      </c>
      <c r="D1704" s="42">
        <v>125</v>
      </c>
      <c r="E1704" s="3">
        <v>17.899999999999999</v>
      </c>
      <c r="F1704" s="7">
        <v>21.658999999999999</v>
      </c>
      <c r="G1704" s="48" t="s">
        <v>15356</v>
      </c>
      <c r="H1704" s="34">
        <v>352018</v>
      </c>
      <c r="I1704" s="51" t="s">
        <v>15359</v>
      </c>
    </row>
    <row r="1705" spans="1:9" ht="30" x14ac:dyDescent="0.25">
      <c r="A1705" s="19">
        <v>1700</v>
      </c>
      <c r="B1705" s="34">
        <v>352025</v>
      </c>
      <c r="C1705" s="44" t="s">
        <v>7943</v>
      </c>
      <c r="D1705" s="42">
        <v>125</v>
      </c>
      <c r="E1705" s="3">
        <v>33.6</v>
      </c>
      <c r="F1705" s="7">
        <v>40.655999999999999</v>
      </c>
      <c r="G1705" s="48" t="s">
        <v>15356</v>
      </c>
      <c r="H1705" s="34">
        <v>352025</v>
      </c>
      <c r="I1705" s="51" t="s">
        <v>15359</v>
      </c>
    </row>
    <row r="1706" spans="1:9" ht="30" x14ac:dyDescent="0.25">
      <c r="A1706" s="19">
        <v>1701</v>
      </c>
      <c r="B1706" s="34">
        <v>352027</v>
      </c>
      <c r="C1706" s="44" t="s">
        <v>7944</v>
      </c>
      <c r="D1706" s="42">
        <v>125</v>
      </c>
      <c r="E1706" s="3">
        <v>33.6</v>
      </c>
      <c r="F1706" s="7">
        <v>40.655999999999999</v>
      </c>
      <c r="G1706" s="48" t="s">
        <v>15356</v>
      </c>
      <c r="H1706" s="34">
        <v>352027</v>
      </c>
      <c r="I1706" s="51" t="s">
        <v>15359</v>
      </c>
    </row>
    <row r="1707" spans="1:9" ht="30" x14ac:dyDescent="0.25">
      <c r="A1707" s="19">
        <v>1702</v>
      </c>
      <c r="B1707" s="34">
        <v>352032</v>
      </c>
      <c r="C1707" s="44" t="s">
        <v>7945</v>
      </c>
      <c r="D1707" s="42">
        <v>500</v>
      </c>
      <c r="E1707" s="3">
        <v>28.01</v>
      </c>
      <c r="F1707" s="7">
        <v>33.892099999999999</v>
      </c>
      <c r="G1707" s="48" t="s">
        <v>15356</v>
      </c>
      <c r="H1707" s="34">
        <v>352032</v>
      </c>
      <c r="I1707" s="51" t="s">
        <v>15359</v>
      </c>
    </row>
    <row r="1708" spans="1:9" ht="45" x14ac:dyDescent="0.25">
      <c r="A1708" s="19">
        <v>1703</v>
      </c>
      <c r="B1708" s="34">
        <v>352037</v>
      </c>
      <c r="C1708" s="44" t="s">
        <v>7946</v>
      </c>
      <c r="D1708" s="42">
        <v>1</v>
      </c>
      <c r="E1708" s="3">
        <v>0.34</v>
      </c>
      <c r="F1708" s="7">
        <v>0.41140000000000004</v>
      </c>
      <c r="G1708" s="48" t="s">
        <v>15356</v>
      </c>
      <c r="H1708" s="34">
        <v>352037</v>
      </c>
      <c r="I1708" s="51" t="s">
        <v>15359</v>
      </c>
    </row>
    <row r="1709" spans="1:9" ht="45" x14ac:dyDescent="0.25">
      <c r="A1709" s="19">
        <v>1704</v>
      </c>
      <c r="B1709" s="34">
        <v>352045</v>
      </c>
      <c r="C1709" s="44" t="s">
        <v>7947</v>
      </c>
      <c r="D1709" s="42">
        <v>1</v>
      </c>
      <c r="E1709" s="3">
        <v>0.38</v>
      </c>
      <c r="F1709" s="7">
        <v>0.45979999999999999</v>
      </c>
      <c r="G1709" s="48" t="s">
        <v>15356</v>
      </c>
      <c r="H1709" s="34">
        <v>352045</v>
      </c>
      <c r="I1709" s="51" t="s">
        <v>15359</v>
      </c>
    </row>
    <row r="1710" spans="1:9" ht="30" x14ac:dyDescent="0.25">
      <c r="A1710" s="19">
        <v>1705</v>
      </c>
      <c r="B1710" s="34">
        <v>352051</v>
      </c>
      <c r="C1710" s="44" t="s">
        <v>7948</v>
      </c>
      <c r="D1710" s="42">
        <v>125</v>
      </c>
      <c r="E1710" s="3">
        <v>21.37</v>
      </c>
      <c r="F1710" s="7">
        <v>25.857700000000001</v>
      </c>
      <c r="G1710" s="48" t="s">
        <v>15356</v>
      </c>
      <c r="H1710" s="34">
        <v>352051</v>
      </c>
      <c r="I1710" s="51" t="s">
        <v>15359</v>
      </c>
    </row>
    <row r="1711" spans="1:9" ht="30" x14ac:dyDescent="0.25">
      <c r="A1711" s="19">
        <v>1706</v>
      </c>
      <c r="B1711" s="34">
        <v>352052</v>
      </c>
      <c r="C1711" s="44" t="s">
        <v>7949</v>
      </c>
      <c r="D1711" s="42">
        <v>125</v>
      </c>
      <c r="E1711" s="3">
        <v>14.59</v>
      </c>
      <c r="F1711" s="7">
        <v>17.6539</v>
      </c>
      <c r="G1711" s="48" t="s">
        <v>15356</v>
      </c>
      <c r="H1711" s="34">
        <v>352052</v>
      </c>
      <c r="I1711" s="51" t="s">
        <v>15359</v>
      </c>
    </row>
    <row r="1712" spans="1:9" ht="30" x14ac:dyDescent="0.25">
      <c r="A1712" s="19">
        <v>1707</v>
      </c>
      <c r="B1712" s="34">
        <v>352053</v>
      </c>
      <c r="C1712" s="44" t="s">
        <v>7950</v>
      </c>
      <c r="D1712" s="42">
        <v>125</v>
      </c>
      <c r="E1712" s="3">
        <v>15.25</v>
      </c>
      <c r="F1712" s="7">
        <v>18.452500000000001</v>
      </c>
      <c r="G1712" s="48" t="s">
        <v>15356</v>
      </c>
      <c r="H1712" s="34">
        <v>352053</v>
      </c>
      <c r="I1712" s="51" t="s">
        <v>15359</v>
      </c>
    </row>
    <row r="1713" spans="1:9" ht="30" x14ac:dyDescent="0.25">
      <c r="A1713" s="19">
        <v>1708</v>
      </c>
      <c r="B1713" s="34">
        <v>352054</v>
      </c>
      <c r="C1713" s="44" t="s">
        <v>7951</v>
      </c>
      <c r="D1713" s="42">
        <v>125</v>
      </c>
      <c r="E1713" s="3">
        <v>20.07</v>
      </c>
      <c r="F1713" s="7">
        <v>24.284700000000001</v>
      </c>
      <c r="G1713" s="48" t="s">
        <v>15356</v>
      </c>
      <c r="H1713" s="34">
        <v>352054</v>
      </c>
      <c r="I1713" s="51" t="s">
        <v>15359</v>
      </c>
    </row>
    <row r="1714" spans="1:9" ht="30" x14ac:dyDescent="0.25">
      <c r="A1714" s="19">
        <v>1709</v>
      </c>
      <c r="B1714" s="34">
        <v>352057</v>
      </c>
      <c r="C1714" s="44" t="s">
        <v>7952</v>
      </c>
      <c r="D1714" s="42">
        <v>25</v>
      </c>
      <c r="E1714" s="3">
        <v>4.8600000000000003</v>
      </c>
      <c r="F1714" s="7">
        <v>5.8806000000000003</v>
      </c>
      <c r="G1714" s="48" t="s">
        <v>15356</v>
      </c>
      <c r="H1714" s="34">
        <v>352057</v>
      </c>
      <c r="I1714" s="51" t="s">
        <v>15359</v>
      </c>
    </row>
    <row r="1715" spans="1:9" ht="30" x14ac:dyDescent="0.25">
      <c r="A1715" s="19">
        <v>1710</v>
      </c>
      <c r="B1715" s="34">
        <v>352058</v>
      </c>
      <c r="C1715" s="44" t="s">
        <v>7953</v>
      </c>
      <c r="D1715" s="42">
        <v>25</v>
      </c>
      <c r="E1715" s="3">
        <v>4.93</v>
      </c>
      <c r="F1715" s="7">
        <v>5.9652999999999992</v>
      </c>
      <c r="G1715" s="48" t="s">
        <v>15356</v>
      </c>
      <c r="H1715" s="34">
        <v>352058</v>
      </c>
      <c r="I1715" s="51" t="s">
        <v>15359</v>
      </c>
    </row>
    <row r="1716" spans="1:9" ht="45" x14ac:dyDescent="0.25">
      <c r="A1716" s="19">
        <v>1711</v>
      </c>
      <c r="B1716" s="34">
        <v>352059</v>
      </c>
      <c r="C1716" s="44" t="s">
        <v>7954</v>
      </c>
      <c r="D1716" s="42">
        <v>25</v>
      </c>
      <c r="E1716" s="3">
        <v>5.04</v>
      </c>
      <c r="F1716" s="7">
        <v>6.0983999999999998</v>
      </c>
      <c r="G1716" s="48" t="s">
        <v>15356</v>
      </c>
      <c r="H1716" s="34">
        <v>352059</v>
      </c>
      <c r="I1716" s="51" t="s">
        <v>15359</v>
      </c>
    </row>
    <row r="1717" spans="1:9" ht="30" x14ac:dyDescent="0.25">
      <c r="A1717" s="19">
        <v>1712</v>
      </c>
      <c r="B1717" s="34">
        <v>352063</v>
      </c>
      <c r="C1717" s="44" t="s">
        <v>7955</v>
      </c>
      <c r="D1717" s="42">
        <v>25</v>
      </c>
      <c r="E1717" s="3">
        <v>4.8600000000000003</v>
      </c>
      <c r="F1717" s="7">
        <v>5.8806000000000003</v>
      </c>
      <c r="G1717" s="48" t="s">
        <v>15356</v>
      </c>
      <c r="H1717" s="34">
        <v>352063</v>
      </c>
      <c r="I1717" s="51" t="s">
        <v>15359</v>
      </c>
    </row>
    <row r="1718" spans="1:9" ht="30" x14ac:dyDescent="0.25">
      <c r="A1718" s="19">
        <v>1713</v>
      </c>
      <c r="B1718" s="34">
        <v>352070</v>
      </c>
      <c r="C1718" s="44" t="s">
        <v>7956</v>
      </c>
      <c r="D1718" s="42">
        <v>25</v>
      </c>
      <c r="E1718" s="3">
        <v>4.82</v>
      </c>
      <c r="F1718" s="7">
        <v>5.8322000000000003</v>
      </c>
      <c r="G1718" s="48" t="s">
        <v>15356</v>
      </c>
      <c r="H1718" s="34">
        <v>352070</v>
      </c>
      <c r="I1718" s="51" t="s">
        <v>15359</v>
      </c>
    </row>
    <row r="1719" spans="1:9" ht="30" x14ac:dyDescent="0.25">
      <c r="A1719" s="19">
        <v>1714</v>
      </c>
      <c r="B1719" s="34">
        <v>352075</v>
      </c>
      <c r="C1719" s="44" t="s">
        <v>7957</v>
      </c>
      <c r="D1719" s="42">
        <v>8</v>
      </c>
      <c r="E1719" s="3">
        <v>16.829999999999998</v>
      </c>
      <c r="F1719" s="7">
        <v>20.364299999999997</v>
      </c>
      <c r="G1719" s="48" t="s">
        <v>15356</v>
      </c>
      <c r="H1719" s="34">
        <v>352075</v>
      </c>
      <c r="I1719" s="51" t="s">
        <v>15359</v>
      </c>
    </row>
    <row r="1720" spans="1:9" ht="30" x14ac:dyDescent="0.25">
      <c r="A1720" s="19">
        <v>1715</v>
      </c>
      <c r="B1720" s="34">
        <v>352076</v>
      </c>
      <c r="C1720" s="44" t="s">
        <v>7958</v>
      </c>
      <c r="D1720" s="42">
        <v>8</v>
      </c>
      <c r="E1720" s="3">
        <v>16.82</v>
      </c>
      <c r="F1720" s="7">
        <v>20.3522</v>
      </c>
      <c r="G1720" s="48" t="s">
        <v>15356</v>
      </c>
      <c r="H1720" s="34">
        <v>352076</v>
      </c>
      <c r="I1720" s="51" t="s">
        <v>15359</v>
      </c>
    </row>
    <row r="1721" spans="1:9" ht="30" x14ac:dyDescent="0.25">
      <c r="A1721" s="19">
        <v>1716</v>
      </c>
      <c r="B1721" s="34">
        <v>352090</v>
      </c>
      <c r="C1721" s="44" t="s">
        <v>7959</v>
      </c>
      <c r="D1721" s="42">
        <v>8</v>
      </c>
      <c r="E1721" s="3">
        <v>53.3</v>
      </c>
      <c r="F1721" s="7">
        <v>64.492999999999995</v>
      </c>
      <c r="G1721" s="48" t="s">
        <v>15356</v>
      </c>
      <c r="H1721" s="34">
        <v>352090</v>
      </c>
      <c r="I1721" s="51" t="s">
        <v>15359</v>
      </c>
    </row>
    <row r="1722" spans="1:9" ht="45" x14ac:dyDescent="0.25">
      <c r="A1722" s="19">
        <v>1717</v>
      </c>
      <c r="B1722" s="34">
        <v>352095</v>
      </c>
      <c r="C1722" s="44" t="s">
        <v>7960</v>
      </c>
      <c r="D1722" s="42">
        <v>50</v>
      </c>
      <c r="E1722" s="3">
        <v>12.26</v>
      </c>
      <c r="F1722" s="7">
        <v>14.8346</v>
      </c>
      <c r="G1722" s="48" t="s">
        <v>15356</v>
      </c>
      <c r="H1722" s="34">
        <v>352095</v>
      </c>
      <c r="I1722" s="51" t="s">
        <v>15359</v>
      </c>
    </row>
    <row r="1723" spans="1:9" ht="45" x14ac:dyDescent="0.25">
      <c r="A1723" s="19">
        <v>1718</v>
      </c>
      <c r="B1723" s="34">
        <v>352096</v>
      </c>
      <c r="C1723" s="44" t="s">
        <v>7961</v>
      </c>
      <c r="D1723" s="42">
        <v>50</v>
      </c>
      <c r="E1723" s="3">
        <v>9.6300000000000008</v>
      </c>
      <c r="F1723" s="7">
        <v>11.6523</v>
      </c>
      <c r="G1723" s="48" t="s">
        <v>15356</v>
      </c>
      <c r="H1723" s="34">
        <v>352096</v>
      </c>
      <c r="I1723" s="51" t="s">
        <v>15359</v>
      </c>
    </row>
    <row r="1724" spans="1:9" ht="45" x14ac:dyDescent="0.25">
      <c r="A1724" s="19">
        <v>1719</v>
      </c>
      <c r="B1724" s="34">
        <v>352097</v>
      </c>
      <c r="C1724" s="44" t="s">
        <v>7962</v>
      </c>
      <c r="D1724" s="42">
        <v>50</v>
      </c>
      <c r="E1724" s="3">
        <v>11.18</v>
      </c>
      <c r="F1724" s="7">
        <v>13.527799999999999</v>
      </c>
      <c r="G1724" s="48" t="s">
        <v>15356</v>
      </c>
      <c r="H1724" s="34">
        <v>352097</v>
      </c>
      <c r="I1724" s="51" t="s">
        <v>15359</v>
      </c>
    </row>
    <row r="1725" spans="1:9" ht="30" x14ac:dyDescent="0.25">
      <c r="A1725" s="19">
        <v>1720</v>
      </c>
      <c r="B1725" s="34">
        <v>352098</v>
      </c>
      <c r="C1725" s="44" t="s">
        <v>7963</v>
      </c>
      <c r="D1725" s="42">
        <v>25</v>
      </c>
      <c r="E1725" s="3">
        <v>5.59</v>
      </c>
      <c r="F1725" s="7">
        <v>6.7638999999999996</v>
      </c>
      <c r="G1725" s="48" t="s">
        <v>15356</v>
      </c>
      <c r="H1725" s="34">
        <v>352098</v>
      </c>
      <c r="I1725" s="51" t="s">
        <v>15359</v>
      </c>
    </row>
    <row r="1726" spans="1:9" ht="45" x14ac:dyDescent="0.25">
      <c r="A1726" s="19">
        <v>1721</v>
      </c>
      <c r="B1726" s="34">
        <v>352099</v>
      </c>
      <c r="C1726" s="44" t="s">
        <v>7964</v>
      </c>
      <c r="D1726" s="42">
        <v>50</v>
      </c>
      <c r="E1726" s="3">
        <v>12.78</v>
      </c>
      <c r="F1726" s="7">
        <v>15.463799999999999</v>
      </c>
      <c r="G1726" s="48" t="s">
        <v>15356</v>
      </c>
      <c r="H1726" s="34">
        <v>352099</v>
      </c>
      <c r="I1726" s="51" t="s">
        <v>15359</v>
      </c>
    </row>
    <row r="1727" spans="1:9" ht="45" x14ac:dyDescent="0.25">
      <c r="A1727" s="19">
        <v>1722</v>
      </c>
      <c r="B1727" s="34">
        <v>352196</v>
      </c>
      <c r="C1727" s="44" t="s">
        <v>7961</v>
      </c>
      <c r="D1727" s="42">
        <v>50</v>
      </c>
      <c r="E1727" s="3">
        <v>12.73</v>
      </c>
      <c r="F1727" s="7">
        <v>15.4033</v>
      </c>
      <c r="G1727" s="48" t="s">
        <v>15356</v>
      </c>
      <c r="H1727" s="34">
        <v>352196</v>
      </c>
      <c r="I1727" s="51" t="s">
        <v>15359</v>
      </c>
    </row>
    <row r="1728" spans="1:9" ht="30" x14ac:dyDescent="0.25">
      <c r="A1728" s="19">
        <v>1723</v>
      </c>
      <c r="B1728" s="34">
        <v>352235</v>
      </c>
      <c r="C1728" s="44" t="s">
        <v>7965</v>
      </c>
      <c r="D1728" s="42">
        <v>25</v>
      </c>
      <c r="E1728" s="3">
        <v>26.22</v>
      </c>
      <c r="F1728" s="7">
        <v>31.726199999999999</v>
      </c>
      <c r="G1728" s="48" t="s">
        <v>15356</v>
      </c>
      <c r="H1728" s="34">
        <v>352235</v>
      </c>
      <c r="I1728" s="51" t="s">
        <v>15359</v>
      </c>
    </row>
    <row r="1729" spans="1:9" ht="30" x14ac:dyDescent="0.25">
      <c r="A1729" s="19">
        <v>1724</v>
      </c>
      <c r="B1729" s="34">
        <v>352340</v>
      </c>
      <c r="C1729" s="44" t="s">
        <v>7966</v>
      </c>
      <c r="D1729" s="42">
        <v>1</v>
      </c>
      <c r="E1729" s="3">
        <v>1.96</v>
      </c>
      <c r="F1729" s="7">
        <v>2.3715999999999999</v>
      </c>
      <c r="G1729" s="48" t="s">
        <v>15356</v>
      </c>
      <c r="H1729" s="34">
        <v>352340</v>
      </c>
      <c r="I1729" s="51" t="s">
        <v>15359</v>
      </c>
    </row>
    <row r="1730" spans="1:9" ht="30" x14ac:dyDescent="0.25">
      <c r="A1730" s="19">
        <v>1725</v>
      </c>
      <c r="B1730" s="34">
        <v>352350</v>
      </c>
      <c r="C1730" s="44" t="s">
        <v>7967</v>
      </c>
      <c r="D1730" s="42">
        <v>1</v>
      </c>
      <c r="E1730" s="3">
        <v>1.96</v>
      </c>
      <c r="F1730" s="7">
        <v>2.3715999999999999</v>
      </c>
      <c r="G1730" s="48" t="s">
        <v>15356</v>
      </c>
      <c r="H1730" s="34">
        <v>352350</v>
      </c>
      <c r="I1730" s="51" t="s">
        <v>15359</v>
      </c>
    </row>
    <row r="1731" spans="1:9" ht="30" x14ac:dyDescent="0.25">
      <c r="A1731" s="19">
        <v>1726</v>
      </c>
      <c r="B1731" s="34">
        <v>352360</v>
      </c>
      <c r="C1731" s="44" t="s">
        <v>7968</v>
      </c>
      <c r="D1731" s="42">
        <v>1</v>
      </c>
      <c r="E1731" s="3">
        <v>1.96</v>
      </c>
      <c r="F1731" s="7">
        <v>2.3715999999999999</v>
      </c>
      <c r="G1731" s="48" t="s">
        <v>15356</v>
      </c>
      <c r="H1731" s="34">
        <v>352360</v>
      </c>
      <c r="I1731" s="51" t="s">
        <v>15359</v>
      </c>
    </row>
    <row r="1732" spans="1:9" ht="30" x14ac:dyDescent="0.25">
      <c r="A1732" s="19">
        <v>1727</v>
      </c>
      <c r="B1732" s="34">
        <v>353001</v>
      </c>
      <c r="C1732" s="44" t="s">
        <v>7969</v>
      </c>
      <c r="D1732" s="42">
        <v>20</v>
      </c>
      <c r="E1732" s="3">
        <v>4.87</v>
      </c>
      <c r="F1732" s="7">
        <v>5.8926999999999996</v>
      </c>
      <c r="G1732" s="48" t="s">
        <v>15356</v>
      </c>
      <c r="H1732" s="34">
        <v>353001</v>
      </c>
      <c r="I1732" s="51" t="s">
        <v>15359</v>
      </c>
    </row>
    <row r="1733" spans="1:9" ht="30" x14ac:dyDescent="0.25">
      <c r="A1733" s="19">
        <v>1728</v>
      </c>
      <c r="B1733" s="34">
        <v>353002</v>
      </c>
      <c r="C1733" s="44" t="s">
        <v>7970</v>
      </c>
      <c r="D1733" s="42">
        <v>20</v>
      </c>
      <c r="E1733" s="3">
        <v>5.72</v>
      </c>
      <c r="F1733" s="7">
        <v>6.9211999999999998</v>
      </c>
      <c r="G1733" s="48" t="s">
        <v>15356</v>
      </c>
      <c r="H1733" s="34">
        <v>353002</v>
      </c>
      <c r="I1733" s="51" t="s">
        <v>15359</v>
      </c>
    </row>
    <row r="1734" spans="1:9" ht="30" x14ac:dyDescent="0.25">
      <c r="A1734" s="19">
        <v>1729</v>
      </c>
      <c r="B1734" s="34">
        <v>353003</v>
      </c>
      <c r="C1734" s="44" t="s">
        <v>7971</v>
      </c>
      <c r="D1734" s="42">
        <v>20</v>
      </c>
      <c r="E1734" s="3">
        <v>8.23</v>
      </c>
      <c r="F1734" s="7">
        <v>9.9582999999999995</v>
      </c>
      <c r="G1734" s="48" t="s">
        <v>15356</v>
      </c>
      <c r="H1734" s="34">
        <v>353003</v>
      </c>
      <c r="I1734" s="51" t="s">
        <v>15359</v>
      </c>
    </row>
    <row r="1735" spans="1:9" ht="30" x14ac:dyDescent="0.25">
      <c r="A1735" s="19">
        <v>1730</v>
      </c>
      <c r="B1735" s="34">
        <v>353004</v>
      </c>
      <c r="C1735" s="44" t="s">
        <v>7972</v>
      </c>
      <c r="D1735" s="42">
        <v>20</v>
      </c>
      <c r="E1735" s="3">
        <v>5.72</v>
      </c>
      <c r="F1735" s="7">
        <v>6.9211999999999998</v>
      </c>
      <c r="G1735" s="48" t="s">
        <v>15356</v>
      </c>
      <c r="H1735" s="34">
        <v>353004</v>
      </c>
      <c r="I1735" s="51" t="s">
        <v>15359</v>
      </c>
    </row>
    <row r="1736" spans="1:9" ht="30" x14ac:dyDescent="0.25">
      <c r="A1736" s="19">
        <v>1731</v>
      </c>
      <c r="B1736" s="34">
        <v>353009</v>
      </c>
      <c r="C1736" s="44" t="s">
        <v>7973</v>
      </c>
      <c r="D1736" s="42">
        <v>20</v>
      </c>
      <c r="E1736" s="3">
        <v>16.23</v>
      </c>
      <c r="F1736" s="7">
        <v>19.638300000000001</v>
      </c>
      <c r="G1736" s="48" t="s">
        <v>15356</v>
      </c>
      <c r="H1736" s="34">
        <v>353009</v>
      </c>
      <c r="I1736" s="51" t="s">
        <v>15359</v>
      </c>
    </row>
    <row r="1737" spans="1:9" ht="30" x14ac:dyDescent="0.25">
      <c r="A1737" s="19">
        <v>1732</v>
      </c>
      <c r="B1737" s="34">
        <v>353014</v>
      </c>
      <c r="C1737" s="44" t="s">
        <v>7974</v>
      </c>
      <c r="D1737" s="42">
        <v>20</v>
      </c>
      <c r="E1737" s="3">
        <v>11.67</v>
      </c>
      <c r="F1737" s="7">
        <v>14.120699999999999</v>
      </c>
      <c r="G1737" s="48" t="s">
        <v>15356</v>
      </c>
      <c r="H1737" s="34">
        <v>353014</v>
      </c>
      <c r="I1737" s="51" t="s">
        <v>15359</v>
      </c>
    </row>
    <row r="1738" spans="1:9" ht="30" x14ac:dyDescent="0.25">
      <c r="A1738" s="19">
        <v>1733</v>
      </c>
      <c r="B1738" s="34">
        <v>353018</v>
      </c>
      <c r="C1738" s="44" t="s">
        <v>7975</v>
      </c>
      <c r="D1738" s="42">
        <v>10</v>
      </c>
      <c r="E1738" s="3">
        <v>13.15</v>
      </c>
      <c r="F1738" s="7">
        <v>15.9115</v>
      </c>
      <c r="G1738" s="48" t="s">
        <v>15356</v>
      </c>
      <c r="H1738" s="34">
        <v>353018</v>
      </c>
      <c r="I1738" s="51" t="s">
        <v>15359</v>
      </c>
    </row>
    <row r="1739" spans="1:9" ht="30" x14ac:dyDescent="0.25">
      <c r="A1739" s="19">
        <v>1734</v>
      </c>
      <c r="B1739" s="34">
        <v>353024</v>
      </c>
      <c r="C1739" s="44" t="s">
        <v>7976</v>
      </c>
      <c r="D1739" s="42">
        <v>5</v>
      </c>
      <c r="E1739" s="3">
        <v>5.25</v>
      </c>
      <c r="F1739" s="7">
        <v>6.3525</v>
      </c>
      <c r="G1739" s="48" t="s">
        <v>15356</v>
      </c>
      <c r="H1739" s="34">
        <v>353024</v>
      </c>
      <c r="I1739" s="51" t="s">
        <v>15359</v>
      </c>
    </row>
    <row r="1740" spans="1:9" ht="30" x14ac:dyDescent="0.25">
      <c r="A1740" s="19">
        <v>1735</v>
      </c>
      <c r="B1740" s="34">
        <v>353025</v>
      </c>
      <c r="C1740" s="44" t="s">
        <v>7977</v>
      </c>
      <c r="D1740" s="42">
        <v>10</v>
      </c>
      <c r="E1740" s="3">
        <v>12.88</v>
      </c>
      <c r="F1740" s="7">
        <v>15.584800000000001</v>
      </c>
      <c r="G1740" s="48" t="s">
        <v>15356</v>
      </c>
      <c r="H1740" s="34">
        <v>353025</v>
      </c>
      <c r="I1740" s="51" t="s">
        <v>15359</v>
      </c>
    </row>
    <row r="1741" spans="1:9" ht="30" x14ac:dyDescent="0.25">
      <c r="A1741" s="19">
        <v>1736</v>
      </c>
      <c r="B1741" s="34">
        <v>353028</v>
      </c>
      <c r="C1741" s="44" t="s">
        <v>7978</v>
      </c>
      <c r="D1741" s="42">
        <v>5</v>
      </c>
      <c r="E1741" s="3">
        <v>10.17</v>
      </c>
      <c r="F1741" s="7">
        <v>12.3057</v>
      </c>
      <c r="G1741" s="48" t="s">
        <v>15356</v>
      </c>
      <c r="H1741" s="34">
        <v>353028</v>
      </c>
      <c r="I1741" s="51" t="s">
        <v>15359</v>
      </c>
    </row>
    <row r="1742" spans="1:9" ht="30" x14ac:dyDescent="0.25">
      <c r="A1742" s="19">
        <v>1737</v>
      </c>
      <c r="B1742" s="34">
        <v>353037</v>
      </c>
      <c r="C1742" s="44" t="s">
        <v>7979</v>
      </c>
      <c r="D1742" s="42">
        <v>20</v>
      </c>
      <c r="E1742" s="3">
        <v>19.32</v>
      </c>
      <c r="F1742" s="7">
        <v>23.377199999999998</v>
      </c>
      <c r="G1742" s="48" t="s">
        <v>15356</v>
      </c>
      <c r="H1742" s="34">
        <v>353037</v>
      </c>
      <c r="I1742" s="51" t="s">
        <v>15359</v>
      </c>
    </row>
    <row r="1743" spans="1:9" ht="45" x14ac:dyDescent="0.25">
      <c r="A1743" s="19">
        <v>1738</v>
      </c>
      <c r="B1743" s="34">
        <v>353043</v>
      </c>
      <c r="C1743" s="44" t="s">
        <v>7980</v>
      </c>
      <c r="D1743" s="42">
        <v>1</v>
      </c>
      <c r="E1743" s="3">
        <v>1.61</v>
      </c>
      <c r="F1743" s="7">
        <v>1.9481000000000002</v>
      </c>
      <c r="G1743" s="48" t="s">
        <v>15356</v>
      </c>
      <c r="H1743" s="34">
        <v>353043</v>
      </c>
      <c r="I1743" s="51" t="s">
        <v>15359</v>
      </c>
    </row>
    <row r="1744" spans="1:9" ht="45" x14ac:dyDescent="0.25">
      <c r="A1744" s="19">
        <v>1739</v>
      </c>
      <c r="B1744" s="34">
        <v>353046</v>
      </c>
      <c r="C1744" s="44" t="s">
        <v>7981</v>
      </c>
      <c r="D1744" s="42">
        <v>1</v>
      </c>
      <c r="E1744" s="3">
        <v>1.5</v>
      </c>
      <c r="F1744" s="7">
        <v>1.8149999999999999</v>
      </c>
      <c r="G1744" s="48" t="s">
        <v>15356</v>
      </c>
      <c r="H1744" s="34">
        <v>353046</v>
      </c>
      <c r="I1744" s="51" t="s">
        <v>15359</v>
      </c>
    </row>
    <row r="1745" spans="1:9" ht="45" x14ac:dyDescent="0.25">
      <c r="A1745" s="19">
        <v>1740</v>
      </c>
      <c r="B1745" s="34">
        <v>353047</v>
      </c>
      <c r="C1745" s="44" t="s">
        <v>7982</v>
      </c>
      <c r="D1745" s="42">
        <v>1</v>
      </c>
      <c r="E1745" s="3">
        <v>1.54</v>
      </c>
      <c r="F1745" s="7">
        <v>1.8633999999999999</v>
      </c>
      <c r="G1745" s="48" t="s">
        <v>15356</v>
      </c>
      <c r="H1745" s="34">
        <v>353047</v>
      </c>
      <c r="I1745" s="51" t="s">
        <v>15359</v>
      </c>
    </row>
    <row r="1746" spans="1:9" ht="45" x14ac:dyDescent="0.25">
      <c r="A1746" s="19">
        <v>1741</v>
      </c>
      <c r="B1746" s="34">
        <v>353072</v>
      </c>
      <c r="C1746" s="44" t="s">
        <v>7983</v>
      </c>
      <c r="D1746" s="42">
        <v>1</v>
      </c>
      <c r="E1746" s="3">
        <v>1.5</v>
      </c>
      <c r="F1746" s="7">
        <v>1.8149999999999999</v>
      </c>
      <c r="G1746" s="48" t="s">
        <v>15356</v>
      </c>
      <c r="H1746" s="34">
        <v>353072</v>
      </c>
      <c r="I1746" s="51" t="s">
        <v>15359</v>
      </c>
    </row>
    <row r="1747" spans="1:9" ht="30" x14ac:dyDescent="0.25">
      <c r="A1747" s="19">
        <v>1742</v>
      </c>
      <c r="B1747" s="34">
        <v>353075</v>
      </c>
      <c r="C1747" s="44" t="s">
        <v>7984</v>
      </c>
      <c r="D1747" s="42">
        <v>5</v>
      </c>
      <c r="E1747" s="3">
        <v>8.89</v>
      </c>
      <c r="F1747" s="7">
        <v>10.7569</v>
      </c>
      <c r="G1747" s="48" t="s">
        <v>15356</v>
      </c>
      <c r="H1747" s="34">
        <v>353075</v>
      </c>
      <c r="I1747" s="51" t="s">
        <v>15359</v>
      </c>
    </row>
    <row r="1748" spans="1:9" ht="45" x14ac:dyDescent="0.25">
      <c r="A1748" s="19">
        <v>1743</v>
      </c>
      <c r="B1748" s="34">
        <v>353077</v>
      </c>
      <c r="C1748" s="44" t="s">
        <v>7985</v>
      </c>
      <c r="D1748" s="42">
        <v>1</v>
      </c>
      <c r="E1748" s="3">
        <v>1.56</v>
      </c>
      <c r="F1748" s="7">
        <v>1.8875999999999999</v>
      </c>
      <c r="G1748" s="48" t="s">
        <v>15356</v>
      </c>
      <c r="H1748" s="34">
        <v>353077</v>
      </c>
      <c r="I1748" s="51" t="s">
        <v>15359</v>
      </c>
    </row>
    <row r="1749" spans="1:9" ht="45" x14ac:dyDescent="0.25">
      <c r="A1749" s="19">
        <v>1744</v>
      </c>
      <c r="B1749" s="34">
        <v>353078</v>
      </c>
      <c r="C1749" s="44" t="s">
        <v>7986</v>
      </c>
      <c r="D1749" s="42">
        <v>10</v>
      </c>
      <c r="E1749" s="3">
        <v>25.62</v>
      </c>
      <c r="F1749" s="7">
        <v>31.0002</v>
      </c>
      <c r="G1749" s="48" t="s">
        <v>15356</v>
      </c>
      <c r="H1749" s="34">
        <v>353078</v>
      </c>
      <c r="I1749" s="51" t="s">
        <v>15359</v>
      </c>
    </row>
    <row r="1750" spans="1:9" ht="30" x14ac:dyDescent="0.25">
      <c r="A1750" s="19">
        <v>1745</v>
      </c>
      <c r="B1750" s="34">
        <v>353082</v>
      </c>
      <c r="C1750" s="44" t="s">
        <v>7987</v>
      </c>
      <c r="D1750" s="42">
        <v>20</v>
      </c>
      <c r="E1750" s="3">
        <v>11.38</v>
      </c>
      <c r="F1750" s="7">
        <v>13.7698</v>
      </c>
      <c r="G1750" s="48" t="s">
        <v>15356</v>
      </c>
      <c r="H1750" s="34">
        <v>353082</v>
      </c>
      <c r="I1750" s="51" t="s">
        <v>15359</v>
      </c>
    </row>
    <row r="1751" spans="1:9" ht="30" x14ac:dyDescent="0.25">
      <c r="A1751" s="19">
        <v>1746</v>
      </c>
      <c r="B1751" s="34">
        <v>353085</v>
      </c>
      <c r="C1751" s="44" t="s">
        <v>7988</v>
      </c>
      <c r="D1751" s="42">
        <v>1</v>
      </c>
      <c r="E1751" s="3">
        <v>1.83</v>
      </c>
      <c r="F1751" s="7">
        <v>2.2143000000000002</v>
      </c>
      <c r="G1751" s="48" t="s">
        <v>15356</v>
      </c>
      <c r="H1751" s="34">
        <v>353085</v>
      </c>
      <c r="I1751" s="51" t="s">
        <v>15359</v>
      </c>
    </row>
    <row r="1752" spans="1:9" ht="30" x14ac:dyDescent="0.25">
      <c r="A1752" s="19">
        <v>1747</v>
      </c>
      <c r="B1752" s="34">
        <v>353086</v>
      </c>
      <c r="C1752" s="44" t="s">
        <v>7989</v>
      </c>
      <c r="D1752" s="42">
        <v>1</v>
      </c>
      <c r="E1752" s="3">
        <v>1.99</v>
      </c>
      <c r="F1752" s="7">
        <v>2.4078999999999997</v>
      </c>
      <c r="G1752" s="48" t="s">
        <v>15356</v>
      </c>
      <c r="H1752" s="34">
        <v>353086</v>
      </c>
      <c r="I1752" s="51" t="s">
        <v>15359</v>
      </c>
    </row>
    <row r="1753" spans="1:9" ht="30" x14ac:dyDescent="0.25">
      <c r="A1753" s="19">
        <v>1748</v>
      </c>
      <c r="B1753" s="34">
        <v>353087</v>
      </c>
      <c r="C1753" s="44" t="s">
        <v>7990</v>
      </c>
      <c r="D1753" s="42">
        <v>1</v>
      </c>
      <c r="E1753" s="3">
        <v>2.58</v>
      </c>
      <c r="F1753" s="7">
        <v>3.1217999999999999</v>
      </c>
      <c r="G1753" s="48" t="s">
        <v>15356</v>
      </c>
      <c r="H1753" s="34">
        <v>353087</v>
      </c>
      <c r="I1753" s="51" t="s">
        <v>15359</v>
      </c>
    </row>
    <row r="1754" spans="1:9" ht="30" x14ac:dyDescent="0.25">
      <c r="A1754" s="19">
        <v>1749</v>
      </c>
      <c r="B1754" s="34">
        <v>353089</v>
      </c>
      <c r="C1754" s="44" t="s">
        <v>7991</v>
      </c>
      <c r="D1754" s="42">
        <v>1</v>
      </c>
      <c r="E1754" s="3">
        <v>2.0499999999999998</v>
      </c>
      <c r="F1754" s="7">
        <v>2.4804999999999997</v>
      </c>
      <c r="G1754" s="48" t="s">
        <v>15356</v>
      </c>
      <c r="H1754" s="34">
        <v>353089</v>
      </c>
      <c r="I1754" s="51" t="s">
        <v>15359</v>
      </c>
    </row>
    <row r="1755" spans="1:9" ht="45" x14ac:dyDescent="0.25">
      <c r="A1755" s="19">
        <v>1750</v>
      </c>
      <c r="B1755" s="34">
        <v>353090</v>
      </c>
      <c r="C1755" s="44" t="s">
        <v>7992</v>
      </c>
      <c r="D1755" s="42">
        <v>6</v>
      </c>
      <c r="E1755" s="3">
        <v>36.880000000000003</v>
      </c>
      <c r="F1755" s="7">
        <v>44.6248</v>
      </c>
      <c r="G1755" s="48" t="s">
        <v>15356</v>
      </c>
      <c r="H1755" s="34">
        <v>353090</v>
      </c>
      <c r="I1755" s="51" t="s">
        <v>15359</v>
      </c>
    </row>
    <row r="1756" spans="1:9" ht="45" x14ac:dyDescent="0.25">
      <c r="A1756" s="19">
        <v>1751</v>
      </c>
      <c r="B1756" s="34">
        <v>353091</v>
      </c>
      <c r="C1756" s="44" t="s">
        <v>7993</v>
      </c>
      <c r="D1756" s="42">
        <v>6</v>
      </c>
      <c r="E1756" s="3">
        <v>38.49</v>
      </c>
      <c r="F1756" s="7">
        <v>46.572900000000004</v>
      </c>
      <c r="G1756" s="48" t="s">
        <v>15356</v>
      </c>
      <c r="H1756" s="34">
        <v>353091</v>
      </c>
      <c r="I1756" s="51" t="s">
        <v>15359</v>
      </c>
    </row>
    <row r="1757" spans="1:9" ht="45" x14ac:dyDescent="0.25">
      <c r="A1757" s="19">
        <v>1752</v>
      </c>
      <c r="B1757" s="34">
        <v>353092</v>
      </c>
      <c r="C1757" s="44" t="s">
        <v>7994</v>
      </c>
      <c r="D1757" s="42">
        <v>6</v>
      </c>
      <c r="E1757" s="3">
        <v>38.64</v>
      </c>
      <c r="F1757" s="7">
        <v>46.754399999999997</v>
      </c>
      <c r="G1757" s="48" t="s">
        <v>15356</v>
      </c>
      <c r="H1757" s="34">
        <v>353092</v>
      </c>
      <c r="I1757" s="51" t="s">
        <v>15359</v>
      </c>
    </row>
    <row r="1758" spans="1:9" ht="45" x14ac:dyDescent="0.25">
      <c r="A1758" s="19">
        <v>1753</v>
      </c>
      <c r="B1758" s="34">
        <v>353093</v>
      </c>
      <c r="C1758" s="44" t="s">
        <v>7995</v>
      </c>
      <c r="D1758" s="42">
        <v>6</v>
      </c>
      <c r="E1758" s="3">
        <v>38.51</v>
      </c>
      <c r="F1758" s="7">
        <v>46.597099999999998</v>
      </c>
      <c r="G1758" s="48" t="s">
        <v>15356</v>
      </c>
      <c r="H1758" s="34">
        <v>353093</v>
      </c>
      <c r="I1758" s="51" t="s">
        <v>15359</v>
      </c>
    </row>
    <row r="1759" spans="1:9" ht="45" x14ac:dyDescent="0.25">
      <c r="A1759" s="19">
        <v>1754</v>
      </c>
      <c r="B1759" s="34">
        <v>353095</v>
      </c>
      <c r="C1759" s="44" t="s">
        <v>7996</v>
      </c>
      <c r="D1759" s="42">
        <v>8</v>
      </c>
      <c r="E1759" s="3">
        <v>37.83</v>
      </c>
      <c r="F1759" s="7">
        <v>45.774299999999997</v>
      </c>
      <c r="G1759" s="48" t="s">
        <v>15356</v>
      </c>
      <c r="H1759" s="34">
        <v>353095</v>
      </c>
      <c r="I1759" s="51" t="s">
        <v>15359</v>
      </c>
    </row>
    <row r="1760" spans="1:9" ht="45" x14ac:dyDescent="0.25">
      <c r="A1760" s="19">
        <v>1755</v>
      </c>
      <c r="B1760" s="34">
        <v>353096</v>
      </c>
      <c r="C1760" s="44" t="s">
        <v>7997</v>
      </c>
      <c r="D1760" s="42">
        <v>8</v>
      </c>
      <c r="E1760" s="3">
        <v>37.83</v>
      </c>
      <c r="F1760" s="7">
        <v>45.774299999999997</v>
      </c>
      <c r="G1760" s="48" t="s">
        <v>15356</v>
      </c>
      <c r="H1760" s="34">
        <v>353096</v>
      </c>
      <c r="I1760" s="51" t="s">
        <v>15359</v>
      </c>
    </row>
    <row r="1761" spans="1:9" ht="45" x14ac:dyDescent="0.25">
      <c r="A1761" s="19">
        <v>1756</v>
      </c>
      <c r="B1761" s="34">
        <v>353097</v>
      </c>
      <c r="C1761" s="44" t="s">
        <v>7998</v>
      </c>
      <c r="D1761" s="42">
        <v>8</v>
      </c>
      <c r="E1761" s="3">
        <v>37.83</v>
      </c>
      <c r="F1761" s="7">
        <v>45.774299999999997</v>
      </c>
      <c r="G1761" s="48" t="s">
        <v>15356</v>
      </c>
      <c r="H1761" s="34">
        <v>353097</v>
      </c>
      <c r="I1761" s="51" t="s">
        <v>15359</v>
      </c>
    </row>
    <row r="1762" spans="1:9" ht="45" x14ac:dyDescent="0.25">
      <c r="A1762" s="19">
        <v>1757</v>
      </c>
      <c r="B1762" s="34">
        <v>353102</v>
      </c>
      <c r="C1762" s="44" t="s">
        <v>7999</v>
      </c>
      <c r="D1762" s="42">
        <v>6</v>
      </c>
      <c r="E1762" s="3">
        <v>36.86</v>
      </c>
      <c r="F1762" s="7">
        <v>44.6006</v>
      </c>
      <c r="G1762" s="48" t="s">
        <v>15356</v>
      </c>
      <c r="H1762" s="34">
        <v>353102</v>
      </c>
      <c r="I1762" s="51" t="s">
        <v>15359</v>
      </c>
    </row>
    <row r="1763" spans="1:9" ht="45" x14ac:dyDescent="0.25">
      <c r="A1763" s="19">
        <v>1758</v>
      </c>
      <c r="B1763" s="34">
        <v>353103</v>
      </c>
      <c r="C1763" s="44" t="s">
        <v>8000</v>
      </c>
      <c r="D1763" s="42">
        <v>6</v>
      </c>
      <c r="E1763" s="3">
        <v>30.23</v>
      </c>
      <c r="F1763" s="7">
        <v>36.578299999999999</v>
      </c>
      <c r="G1763" s="48" t="s">
        <v>15356</v>
      </c>
      <c r="H1763" s="34">
        <v>353103</v>
      </c>
      <c r="I1763" s="51" t="s">
        <v>15359</v>
      </c>
    </row>
    <row r="1764" spans="1:9" ht="45" x14ac:dyDescent="0.25">
      <c r="A1764" s="19">
        <v>1759</v>
      </c>
      <c r="B1764" s="34">
        <v>353104</v>
      </c>
      <c r="C1764" s="44" t="s">
        <v>8001</v>
      </c>
      <c r="D1764" s="42">
        <v>8</v>
      </c>
      <c r="E1764" s="3">
        <v>37.82</v>
      </c>
      <c r="F1764" s="7">
        <v>45.7622</v>
      </c>
      <c r="G1764" s="48" t="s">
        <v>15356</v>
      </c>
      <c r="H1764" s="34">
        <v>353104</v>
      </c>
      <c r="I1764" s="51" t="s">
        <v>15359</v>
      </c>
    </row>
    <row r="1765" spans="1:9" ht="30" x14ac:dyDescent="0.25">
      <c r="A1765" s="19">
        <v>1760</v>
      </c>
      <c r="B1765" s="34">
        <v>353107</v>
      </c>
      <c r="C1765" s="44" t="s">
        <v>8002</v>
      </c>
      <c r="D1765" s="42">
        <v>10</v>
      </c>
      <c r="E1765" s="3">
        <v>15.03</v>
      </c>
      <c r="F1765" s="7">
        <v>18.186299999999999</v>
      </c>
      <c r="G1765" s="48" t="s">
        <v>15356</v>
      </c>
      <c r="H1765" s="34">
        <v>353107</v>
      </c>
      <c r="I1765" s="51" t="s">
        <v>15359</v>
      </c>
    </row>
    <row r="1766" spans="1:9" ht="30" x14ac:dyDescent="0.25">
      <c r="A1766" s="19">
        <v>1761</v>
      </c>
      <c r="B1766" s="34">
        <v>353108</v>
      </c>
      <c r="C1766" s="44" t="s">
        <v>8003</v>
      </c>
      <c r="D1766" s="42">
        <v>20</v>
      </c>
      <c r="E1766" s="3">
        <v>12.99</v>
      </c>
      <c r="F1766" s="7">
        <v>15.7179</v>
      </c>
      <c r="G1766" s="48" t="s">
        <v>15356</v>
      </c>
      <c r="H1766" s="34">
        <v>353108</v>
      </c>
      <c r="I1766" s="51" t="s">
        <v>15359</v>
      </c>
    </row>
    <row r="1767" spans="1:9" ht="30" x14ac:dyDescent="0.25">
      <c r="A1767" s="19">
        <v>1762</v>
      </c>
      <c r="B1767" s="34">
        <v>353109</v>
      </c>
      <c r="C1767" s="44" t="s">
        <v>8003</v>
      </c>
      <c r="D1767" s="42">
        <v>20</v>
      </c>
      <c r="E1767" s="3">
        <v>13.84</v>
      </c>
      <c r="F1767" s="7">
        <v>16.746399999999998</v>
      </c>
      <c r="G1767" s="48" t="s">
        <v>15356</v>
      </c>
      <c r="H1767" s="34">
        <v>353109</v>
      </c>
      <c r="I1767" s="51" t="s">
        <v>15359</v>
      </c>
    </row>
    <row r="1768" spans="1:9" ht="30" x14ac:dyDescent="0.25">
      <c r="A1768" s="19">
        <v>1763</v>
      </c>
      <c r="B1768" s="34">
        <v>353110</v>
      </c>
      <c r="C1768" s="44" t="s">
        <v>8004</v>
      </c>
      <c r="D1768" s="42">
        <v>5</v>
      </c>
      <c r="E1768" s="3">
        <v>5.55</v>
      </c>
      <c r="F1768" s="7">
        <v>6.7154999999999996</v>
      </c>
      <c r="G1768" s="48" t="s">
        <v>15356</v>
      </c>
      <c r="H1768" s="34">
        <v>353110</v>
      </c>
      <c r="I1768" s="51" t="s">
        <v>15359</v>
      </c>
    </row>
    <row r="1769" spans="1:9" ht="30" x14ac:dyDescent="0.25">
      <c r="A1769" s="19">
        <v>1764</v>
      </c>
      <c r="B1769" s="34">
        <v>353112</v>
      </c>
      <c r="C1769" s="44" t="s">
        <v>8005</v>
      </c>
      <c r="D1769" s="42">
        <v>5</v>
      </c>
      <c r="E1769" s="3">
        <v>10.83</v>
      </c>
      <c r="F1769" s="7">
        <v>13.1043</v>
      </c>
      <c r="G1769" s="48" t="s">
        <v>15356</v>
      </c>
      <c r="H1769" s="34">
        <v>353112</v>
      </c>
      <c r="I1769" s="51" t="s">
        <v>15359</v>
      </c>
    </row>
    <row r="1770" spans="1:9" ht="30" x14ac:dyDescent="0.25">
      <c r="A1770" s="19">
        <v>1765</v>
      </c>
      <c r="B1770" s="34">
        <v>353133</v>
      </c>
      <c r="C1770" s="44" t="s">
        <v>8006</v>
      </c>
      <c r="D1770" s="42">
        <v>5</v>
      </c>
      <c r="E1770" s="3">
        <v>7.1</v>
      </c>
      <c r="F1770" s="7">
        <v>8.5909999999999993</v>
      </c>
      <c r="G1770" s="48" t="s">
        <v>15356</v>
      </c>
      <c r="H1770" s="34">
        <v>353133</v>
      </c>
      <c r="I1770" s="51" t="s">
        <v>15359</v>
      </c>
    </row>
    <row r="1771" spans="1:9" ht="30" x14ac:dyDescent="0.25">
      <c r="A1771" s="19">
        <v>1766</v>
      </c>
      <c r="B1771" s="34">
        <v>353135</v>
      </c>
      <c r="C1771" s="44" t="s">
        <v>8007</v>
      </c>
      <c r="D1771" s="42">
        <v>5</v>
      </c>
      <c r="E1771" s="3">
        <v>5.2</v>
      </c>
      <c r="F1771" s="7">
        <v>6.2919999999999998</v>
      </c>
      <c r="G1771" s="48" t="s">
        <v>15356</v>
      </c>
      <c r="H1771" s="34">
        <v>353135</v>
      </c>
      <c r="I1771" s="51" t="s">
        <v>15359</v>
      </c>
    </row>
    <row r="1772" spans="1:9" ht="30" x14ac:dyDescent="0.25">
      <c r="A1772" s="19">
        <v>1767</v>
      </c>
      <c r="B1772" s="34">
        <v>353136</v>
      </c>
      <c r="C1772" s="44" t="s">
        <v>8008</v>
      </c>
      <c r="D1772" s="42">
        <v>5</v>
      </c>
      <c r="E1772" s="3">
        <v>5.55</v>
      </c>
      <c r="F1772" s="7">
        <v>6.7154999999999996</v>
      </c>
      <c r="G1772" s="48" t="s">
        <v>15356</v>
      </c>
      <c r="H1772" s="34">
        <v>353136</v>
      </c>
      <c r="I1772" s="51" t="s">
        <v>15359</v>
      </c>
    </row>
    <row r="1773" spans="1:9" x14ac:dyDescent="0.25">
      <c r="A1773" s="19">
        <v>1768</v>
      </c>
      <c r="B1773" s="34">
        <v>353137</v>
      </c>
      <c r="C1773" s="44" t="s">
        <v>8009</v>
      </c>
      <c r="D1773" s="42">
        <v>1</v>
      </c>
      <c r="E1773" s="3">
        <v>238.59</v>
      </c>
      <c r="F1773" s="7">
        <v>288.69389999999999</v>
      </c>
      <c r="G1773" s="48" t="s">
        <v>15356</v>
      </c>
      <c r="H1773" s="34">
        <v>353137</v>
      </c>
      <c r="I1773" s="51" t="s">
        <v>15359</v>
      </c>
    </row>
    <row r="1774" spans="1:9" ht="30" x14ac:dyDescent="0.25">
      <c r="A1774" s="19">
        <v>1769</v>
      </c>
      <c r="B1774" s="34">
        <v>353138</v>
      </c>
      <c r="C1774" s="44" t="s">
        <v>8010</v>
      </c>
      <c r="D1774" s="42">
        <v>5</v>
      </c>
      <c r="E1774" s="3">
        <v>22.67</v>
      </c>
      <c r="F1774" s="7">
        <v>27.430700000000002</v>
      </c>
      <c r="G1774" s="48" t="s">
        <v>15356</v>
      </c>
      <c r="H1774" s="34">
        <v>353138</v>
      </c>
      <c r="I1774" s="51" t="s">
        <v>15359</v>
      </c>
    </row>
    <row r="1775" spans="1:9" ht="30" x14ac:dyDescent="0.25">
      <c r="A1775" s="19">
        <v>1770</v>
      </c>
      <c r="B1775" s="34">
        <v>353139</v>
      </c>
      <c r="C1775" s="44" t="s">
        <v>8011</v>
      </c>
      <c r="D1775" s="42">
        <v>5</v>
      </c>
      <c r="E1775" s="3">
        <v>21.07</v>
      </c>
      <c r="F1775" s="7">
        <v>25.494699999999998</v>
      </c>
      <c r="G1775" s="48" t="s">
        <v>15356</v>
      </c>
      <c r="H1775" s="34">
        <v>353139</v>
      </c>
      <c r="I1775" s="51" t="s">
        <v>15359</v>
      </c>
    </row>
    <row r="1776" spans="1:9" ht="30" x14ac:dyDescent="0.25">
      <c r="A1776" s="19">
        <v>1771</v>
      </c>
      <c r="B1776" s="34">
        <v>353143</v>
      </c>
      <c r="C1776" s="44" t="s">
        <v>8012</v>
      </c>
      <c r="D1776" s="42">
        <v>2</v>
      </c>
      <c r="E1776" s="3">
        <v>25.46</v>
      </c>
      <c r="F1776" s="7">
        <v>30.8066</v>
      </c>
      <c r="G1776" s="48" t="s">
        <v>15356</v>
      </c>
      <c r="H1776" s="34">
        <v>353143</v>
      </c>
      <c r="I1776" s="51" t="s">
        <v>15359</v>
      </c>
    </row>
    <row r="1777" spans="1:9" ht="30" x14ac:dyDescent="0.25">
      <c r="A1777" s="19">
        <v>1772</v>
      </c>
      <c r="B1777" s="34">
        <v>353144</v>
      </c>
      <c r="C1777" s="44" t="s">
        <v>8013</v>
      </c>
      <c r="D1777" s="42">
        <v>8</v>
      </c>
      <c r="E1777" s="3">
        <v>146.9</v>
      </c>
      <c r="F1777" s="7">
        <v>177.749</v>
      </c>
      <c r="G1777" s="48" t="s">
        <v>15356</v>
      </c>
      <c r="H1777" s="34">
        <v>353144</v>
      </c>
      <c r="I1777" s="51" t="s">
        <v>15359</v>
      </c>
    </row>
    <row r="1778" spans="1:9" ht="45" x14ac:dyDescent="0.25">
      <c r="A1778" s="19">
        <v>1773</v>
      </c>
      <c r="B1778" s="34">
        <v>353180</v>
      </c>
      <c r="C1778" s="44" t="s">
        <v>8014</v>
      </c>
      <c r="D1778" s="42">
        <v>6</v>
      </c>
      <c r="E1778" s="3">
        <v>30.23</v>
      </c>
      <c r="F1778" s="7">
        <v>36.578299999999999</v>
      </c>
      <c r="G1778" s="48" t="s">
        <v>15356</v>
      </c>
      <c r="H1778" s="34">
        <v>353180</v>
      </c>
      <c r="I1778" s="51" t="s">
        <v>15359</v>
      </c>
    </row>
    <row r="1779" spans="1:9" ht="45" x14ac:dyDescent="0.25">
      <c r="A1779" s="19">
        <v>1774</v>
      </c>
      <c r="B1779" s="34">
        <v>353181</v>
      </c>
      <c r="C1779" s="44" t="s">
        <v>8015</v>
      </c>
      <c r="D1779" s="42">
        <v>6</v>
      </c>
      <c r="E1779" s="3">
        <v>30.23</v>
      </c>
      <c r="F1779" s="7">
        <v>36.578299999999999</v>
      </c>
      <c r="G1779" s="48" t="s">
        <v>15356</v>
      </c>
      <c r="H1779" s="34">
        <v>353181</v>
      </c>
      <c r="I1779" s="51" t="s">
        <v>15359</v>
      </c>
    </row>
    <row r="1780" spans="1:9" ht="45" x14ac:dyDescent="0.25">
      <c r="A1780" s="19">
        <v>1775</v>
      </c>
      <c r="B1780" s="34">
        <v>353182</v>
      </c>
      <c r="C1780" s="44" t="s">
        <v>8016</v>
      </c>
      <c r="D1780" s="42">
        <v>6</v>
      </c>
      <c r="E1780" s="3">
        <v>30.24</v>
      </c>
      <c r="F1780" s="7">
        <v>36.590399999999995</v>
      </c>
      <c r="G1780" s="48" t="s">
        <v>15356</v>
      </c>
      <c r="H1780" s="34">
        <v>353182</v>
      </c>
      <c r="I1780" s="51" t="s">
        <v>15359</v>
      </c>
    </row>
    <row r="1781" spans="1:9" ht="30" x14ac:dyDescent="0.25">
      <c r="A1781" s="19">
        <v>1776</v>
      </c>
      <c r="B1781" s="34">
        <v>353219</v>
      </c>
      <c r="C1781" s="44" t="s">
        <v>8017</v>
      </c>
      <c r="D1781" s="42">
        <v>8</v>
      </c>
      <c r="E1781" s="3">
        <v>68.88</v>
      </c>
      <c r="F1781" s="7">
        <v>83.344799999999992</v>
      </c>
      <c r="G1781" s="48" t="s">
        <v>15356</v>
      </c>
      <c r="H1781" s="34">
        <v>353219</v>
      </c>
      <c r="I1781" s="51" t="s">
        <v>15359</v>
      </c>
    </row>
    <row r="1782" spans="1:9" ht="45" x14ac:dyDescent="0.25">
      <c r="A1782" s="19">
        <v>1777</v>
      </c>
      <c r="B1782" s="34">
        <v>353224</v>
      </c>
      <c r="C1782" s="44" t="s">
        <v>8018</v>
      </c>
      <c r="D1782" s="42">
        <v>6</v>
      </c>
      <c r="E1782" s="3">
        <v>11.39</v>
      </c>
      <c r="F1782" s="7">
        <v>13.7819</v>
      </c>
      <c r="G1782" s="48" t="s">
        <v>15356</v>
      </c>
      <c r="H1782" s="34">
        <v>353224</v>
      </c>
      <c r="I1782" s="51" t="s">
        <v>15359</v>
      </c>
    </row>
    <row r="1783" spans="1:9" ht="45" x14ac:dyDescent="0.25">
      <c r="A1783" s="19">
        <v>1778</v>
      </c>
      <c r="B1783" s="34">
        <v>353225</v>
      </c>
      <c r="C1783" s="44" t="s">
        <v>8019</v>
      </c>
      <c r="D1783" s="42">
        <v>6</v>
      </c>
      <c r="E1783" s="3">
        <v>12.73</v>
      </c>
      <c r="F1783" s="7">
        <v>15.4033</v>
      </c>
      <c r="G1783" s="48" t="s">
        <v>15356</v>
      </c>
      <c r="H1783" s="34">
        <v>353225</v>
      </c>
      <c r="I1783" s="51" t="s">
        <v>15359</v>
      </c>
    </row>
    <row r="1784" spans="1:9" ht="45" x14ac:dyDescent="0.25">
      <c r="A1784" s="19">
        <v>1779</v>
      </c>
      <c r="B1784" s="34">
        <v>353226</v>
      </c>
      <c r="C1784" s="44" t="s">
        <v>8020</v>
      </c>
      <c r="D1784" s="42">
        <v>6</v>
      </c>
      <c r="E1784" s="3">
        <v>12.34</v>
      </c>
      <c r="F1784" s="7">
        <v>14.9314</v>
      </c>
      <c r="G1784" s="48" t="s">
        <v>15356</v>
      </c>
      <c r="H1784" s="34">
        <v>353226</v>
      </c>
      <c r="I1784" s="51" t="s">
        <v>15359</v>
      </c>
    </row>
    <row r="1785" spans="1:9" ht="30" x14ac:dyDescent="0.25">
      <c r="A1785" s="19">
        <v>1780</v>
      </c>
      <c r="B1785" s="34">
        <v>353227</v>
      </c>
      <c r="C1785" s="44" t="s">
        <v>8021</v>
      </c>
      <c r="D1785" s="42">
        <v>5</v>
      </c>
      <c r="E1785" s="3">
        <v>10.050000000000001</v>
      </c>
      <c r="F1785" s="7">
        <v>12.160500000000001</v>
      </c>
      <c r="G1785" s="48" t="s">
        <v>15356</v>
      </c>
      <c r="H1785" s="34">
        <v>353227</v>
      </c>
      <c r="I1785" s="51" t="s">
        <v>15359</v>
      </c>
    </row>
    <row r="1786" spans="1:9" ht="45" x14ac:dyDescent="0.25">
      <c r="A1786" s="19">
        <v>1781</v>
      </c>
      <c r="B1786" s="34">
        <v>353230</v>
      </c>
      <c r="C1786" s="44" t="s">
        <v>8022</v>
      </c>
      <c r="D1786" s="42">
        <v>6</v>
      </c>
      <c r="E1786" s="3">
        <v>20.22</v>
      </c>
      <c r="F1786" s="7">
        <v>24.466199999999997</v>
      </c>
      <c r="G1786" s="48" t="s">
        <v>15356</v>
      </c>
      <c r="H1786" s="34">
        <v>353230</v>
      </c>
      <c r="I1786" s="51" t="s">
        <v>15359</v>
      </c>
    </row>
    <row r="1787" spans="1:9" ht="45" x14ac:dyDescent="0.25">
      <c r="A1787" s="19">
        <v>1782</v>
      </c>
      <c r="B1787" s="34">
        <v>353263</v>
      </c>
      <c r="C1787" s="44" t="s">
        <v>8023</v>
      </c>
      <c r="D1787" s="42">
        <v>25</v>
      </c>
      <c r="E1787" s="3">
        <v>50.98</v>
      </c>
      <c r="F1787" s="7">
        <v>61.685799999999993</v>
      </c>
      <c r="G1787" s="48" t="s">
        <v>15356</v>
      </c>
      <c r="H1787" s="34">
        <v>353263</v>
      </c>
      <c r="I1787" s="51" t="s">
        <v>15359</v>
      </c>
    </row>
    <row r="1788" spans="1:9" ht="45" x14ac:dyDescent="0.25">
      <c r="A1788" s="19">
        <v>1783</v>
      </c>
      <c r="B1788" s="34">
        <v>353292</v>
      </c>
      <c r="C1788" s="44" t="s">
        <v>8024</v>
      </c>
      <c r="D1788" s="42">
        <v>6</v>
      </c>
      <c r="E1788" s="3">
        <v>30.23</v>
      </c>
      <c r="F1788" s="7">
        <v>36.578299999999999</v>
      </c>
      <c r="G1788" s="48" t="s">
        <v>15356</v>
      </c>
      <c r="H1788" s="34">
        <v>353292</v>
      </c>
      <c r="I1788" s="51" t="s">
        <v>15359</v>
      </c>
    </row>
    <row r="1789" spans="1:9" ht="45" x14ac:dyDescent="0.25">
      <c r="A1789" s="19">
        <v>1784</v>
      </c>
      <c r="B1789" s="34">
        <v>353296</v>
      </c>
      <c r="C1789" s="44" t="s">
        <v>8025</v>
      </c>
      <c r="D1789" s="42">
        <v>5</v>
      </c>
      <c r="E1789" s="3">
        <v>20.96</v>
      </c>
      <c r="F1789" s="7">
        <v>25.361599999999999</v>
      </c>
      <c r="G1789" s="48" t="s">
        <v>15356</v>
      </c>
      <c r="H1789" s="34">
        <v>353296</v>
      </c>
      <c r="I1789" s="51" t="s">
        <v>15359</v>
      </c>
    </row>
    <row r="1790" spans="1:9" ht="30" x14ac:dyDescent="0.25">
      <c r="A1790" s="19">
        <v>1785</v>
      </c>
      <c r="B1790" s="34">
        <v>353376</v>
      </c>
      <c r="C1790" s="44" t="s">
        <v>8026</v>
      </c>
      <c r="D1790" s="42">
        <v>8</v>
      </c>
      <c r="E1790" s="3">
        <v>39.76</v>
      </c>
      <c r="F1790" s="7">
        <v>48.109599999999993</v>
      </c>
      <c r="G1790" s="48" t="s">
        <v>15356</v>
      </c>
      <c r="H1790" s="34">
        <v>353376</v>
      </c>
      <c r="I1790" s="51" t="s">
        <v>15359</v>
      </c>
    </row>
    <row r="1791" spans="1:9" ht="30" x14ac:dyDescent="0.25">
      <c r="A1791" s="19">
        <v>1786</v>
      </c>
      <c r="B1791" s="34">
        <v>353377</v>
      </c>
      <c r="C1791" s="44" t="s">
        <v>8027</v>
      </c>
      <c r="D1791" s="42">
        <v>8</v>
      </c>
      <c r="E1791" s="3">
        <v>69.12</v>
      </c>
      <c r="F1791" s="7">
        <v>83.635199999999998</v>
      </c>
      <c r="G1791" s="48" t="s">
        <v>15356</v>
      </c>
      <c r="H1791" s="34">
        <v>353377</v>
      </c>
      <c r="I1791" s="51" t="s">
        <v>15359</v>
      </c>
    </row>
    <row r="1792" spans="1:9" ht="45" x14ac:dyDescent="0.25">
      <c r="A1792" s="19">
        <v>1787</v>
      </c>
      <c r="B1792" s="34">
        <v>353492</v>
      </c>
      <c r="C1792" s="44" t="s">
        <v>8028</v>
      </c>
      <c r="D1792" s="42">
        <v>8</v>
      </c>
      <c r="E1792" s="3">
        <v>37.83</v>
      </c>
      <c r="F1792" s="7">
        <v>45.774299999999997</v>
      </c>
      <c r="G1792" s="48" t="s">
        <v>15356</v>
      </c>
      <c r="H1792" s="34">
        <v>353492</v>
      </c>
      <c r="I1792" s="51" t="s">
        <v>15359</v>
      </c>
    </row>
    <row r="1793" spans="1:9" ht="45" x14ac:dyDescent="0.25">
      <c r="A1793" s="19">
        <v>1788</v>
      </c>
      <c r="B1793" s="34">
        <v>353493</v>
      </c>
      <c r="C1793" s="44" t="s">
        <v>8029</v>
      </c>
      <c r="D1793" s="42">
        <v>6</v>
      </c>
      <c r="E1793" s="3">
        <v>36.86</v>
      </c>
      <c r="F1793" s="7">
        <v>44.6006</v>
      </c>
      <c r="G1793" s="48" t="s">
        <v>15356</v>
      </c>
      <c r="H1793" s="34">
        <v>353493</v>
      </c>
      <c r="I1793" s="51" t="s">
        <v>15359</v>
      </c>
    </row>
    <row r="1794" spans="1:9" ht="45" x14ac:dyDescent="0.25">
      <c r="A1794" s="19">
        <v>1789</v>
      </c>
      <c r="B1794" s="34">
        <v>353494</v>
      </c>
      <c r="C1794" s="44" t="s">
        <v>8030</v>
      </c>
      <c r="D1794" s="42">
        <v>6</v>
      </c>
      <c r="E1794" s="3">
        <v>30.23</v>
      </c>
      <c r="F1794" s="7">
        <v>36.578299999999999</v>
      </c>
      <c r="G1794" s="48" t="s">
        <v>15356</v>
      </c>
      <c r="H1794" s="34">
        <v>353494</v>
      </c>
      <c r="I1794" s="51" t="s">
        <v>15359</v>
      </c>
    </row>
    <row r="1795" spans="1:9" ht="45" x14ac:dyDescent="0.25">
      <c r="A1795" s="19">
        <v>1790</v>
      </c>
      <c r="B1795" s="34">
        <v>353495</v>
      </c>
      <c r="C1795" s="44" t="s">
        <v>8031</v>
      </c>
      <c r="D1795" s="42">
        <v>8</v>
      </c>
      <c r="E1795" s="3">
        <v>37.83</v>
      </c>
      <c r="F1795" s="7">
        <v>45.774299999999997</v>
      </c>
      <c r="G1795" s="48" t="s">
        <v>15356</v>
      </c>
      <c r="H1795" s="34">
        <v>353495</v>
      </c>
      <c r="I1795" s="51" t="s">
        <v>15359</v>
      </c>
    </row>
    <row r="1796" spans="1:9" ht="45" x14ac:dyDescent="0.25">
      <c r="A1796" s="19">
        <v>1791</v>
      </c>
      <c r="B1796" s="34">
        <v>353502</v>
      </c>
      <c r="C1796" s="44" t="s">
        <v>8032</v>
      </c>
      <c r="D1796" s="42">
        <v>1</v>
      </c>
      <c r="E1796" s="3">
        <v>2.2799999999999998</v>
      </c>
      <c r="F1796" s="7">
        <v>2.7587999999999995</v>
      </c>
      <c r="G1796" s="48" t="s">
        <v>15356</v>
      </c>
      <c r="H1796" s="34">
        <v>353502</v>
      </c>
      <c r="I1796" s="51" t="s">
        <v>15359</v>
      </c>
    </row>
    <row r="1797" spans="1:9" ht="45" x14ac:dyDescent="0.25">
      <c r="A1797" s="19">
        <v>1792</v>
      </c>
      <c r="B1797" s="34">
        <v>353503</v>
      </c>
      <c r="C1797" s="44" t="s">
        <v>8033</v>
      </c>
      <c r="D1797" s="42">
        <v>1</v>
      </c>
      <c r="E1797" s="3">
        <v>2.2200000000000002</v>
      </c>
      <c r="F1797" s="7">
        <v>2.6862000000000004</v>
      </c>
      <c r="G1797" s="48" t="s">
        <v>15356</v>
      </c>
      <c r="H1797" s="34">
        <v>353503</v>
      </c>
      <c r="I1797" s="51" t="s">
        <v>15359</v>
      </c>
    </row>
    <row r="1798" spans="1:9" ht="45" x14ac:dyDescent="0.25">
      <c r="A1798" s="19">
        <v>1793</v>
      </c>
      <c r="B1798" s="34">
        <v>353504</v>
      </c>
      <c r="C1798" s="44" t="s">
        <v>8034</v>
      </c>
      <c r="D1798" s="42">
        <v>1</v>
      </c>
      <c r="E1798" s="3">
        <v>2.2999999999999998</v>
      </c>
      <c r="F1798" s="7">
        <v>2.7829999999999999</v>
      </c>
      <c r="G1798" s="48" t="s">
        <v>15356</v>
      </c>
      <c r="H1798" s="34">
        <v>353504</v>
      </c>
      <c r="I1798" s="51" t="s">
        <v>15359</v>
      </c>
    </row>
    <row r="1799" spans="1:9" ht="30" x14ac:dyDescent="0.25">
      <c r="A1799" s="19">
        <v>1794</v>
      </c>
      <c r="B1799" s="34">
        <v>353652</v>
      </c>
      <c r="C1799" s="44" t="s">
        <v>8035</v>
      </c>
      <c r="D1799" s="42">
        <v>20</v>
      </c>
      <c r="E1799" s="3">
        <v>15.33</v>
      </c>
      <c r="F1799" s="7">
        <v>18.549299999999999</v>
      </c>
      <c r="G1799" s="48" t="s">
        <v>15356</v>
      </c>
      <c r="H1799" s="34">
        <v>353652</v>
      </c>
      <c r="I1799" s="51" t="s">
        <v>15359</v>
      </c>
    </row>
    <row r="1800" spans="1:9" ht="45" x14ac:dyDescent="0.25">
      <c r="A1800" s="19">
        <v>1795</v>
      </c>
      <c r="B1800" s="34">
        <v>353653</v>
      </c>
      <c r="C1800" s="44" t="s">
        <v>8036</v>
      </c>
      <c r="D1800" s="42">
        <v>20</v>
      </c>
      <c r="E1800" s="3">
        <v>22.19</v>
      </c>
      <c r="F1800" s="7">
        <v>26.849900000000002</v>
      </c>
      <c r="G1800" s="48" t="s">
        <v>15356</v>
      </c>
      <c r="H1800" s="34">
        <v>353653</v>
      </c>
      <c r="I1800" s="51" t="s">
        <v>15359</v>
      </c>
    </row>
    <row r="1801" spans="1:9" ht="30" x14ac:dyDescent="0.25">
      <c r="A1801" s="19">
        <v>1796</v>
      </c>
      <c r="B1801" s="34">
        <v>353654</v>
      </c>
      <c r="C1801" s="44" t="s">
        <v>8037</v>
      </c>
      <c r="D1801" s="42">
        <v>1</v>
      </c>
      <c r="E1801" s="3">
        <v>4.07</v>
      </c>
      <c r="F1801" s="7">
        <v>4.9247000000000005</v>
      </c>
      <c r="G1801" s="48" t="s">
        <v>15356</v>
      </c>
      <c r="H1801" s="34">
        <v>353654</v>
      </c>
      <c r="I1801" s="51" t="s">
        <v>15359</v>
      </c>
    </row>
    <row r="1802" spans="1:9" ht="45" x14ac:dyDescent="0.25">
      <c r="A1802" s="19">
        <v>1797</v>
      </c>
      <c r="B1802" s="34">
        <v>353655</v>
      </c>
      <c r="C1802" s="44" t="s">
        <v>8038</v>
      </c>
      <c r="D1802" s="42">
        <v>4</v>
      </c>
      <c r="E1802" s="3">
        <v>3.95</v>
      </c>
      <c r="F1802" s="7">
        <v>4.7794999999999996</v>
      </c>
      <c r="G1802" s="48" t="s">
        <v>15356</v>
      </c>
      <c r="H1802" s="34">
        <v>353655</v>
      </c>
      <c r="I1802" s="51" t="s">
        <v>15359</v>
      </c>
    </row>
    <row r="1803" spans="1:9" ht="30" x14ac:dyDescent="0.25">
      <c r="A1803" s="19">
        <v>1798</v>
      </c>
      <c r="B1803" s="34">
        <v>353801</v>
      </c>
      <c r="C1803" s="44" t="s">
        <v>8039</v>
      </c>
      <c r="D1803" s="42">
        <v>20</v>
      </c>
      <c r="E1803" s="3">
        <v>8.2899999999999991</v>
      </c>
      <c r="F1803" s="7">
        <v>10.030899999999999</v>
      </c>
      <c r="G1803" s="48" t="s">
        <v>15356</v>
      </c>
      <c r="H1803" s="34">
        <v>353801</v>
      </c>
      <c r="I1803" s="51" t="s">
        <v>15359</v>
      </c>
    </row>
    <row r="1804" spans="1:9" ht="30" x14ac:dyDescent="0.25">
      <c r="A1804" s="19">
        <v>1799</v>
      </c>
      <c r="B1804" s="34">
        <v>353802</v>
      </c>
      <c r="C1804" s="44" t="s">
        <v>8040</v>
      </c>
      <c r="D1804" s="42">
        <v>20</v>
      </c>
      <c r="E1804" s="3">
        <v>13.66</v>
      </c>
      <c r="F1804" s="7">
        <v>16.528600000000001</v>
      </c>
      <c r="G1804" s="48" t="s">
        <v>15356</v>
      </c>
      <c r="H1804" s="34">
        <v>353802</v>
      </c>
      <c r="I1804" s="51" t="s">
        <v>15359</v>
      </c>
    </row>
    <row r="1805" spans="1:9" ht="30" x14ac:dyDescent="0.25">
      <c r="A1805" s="19">
        <v>1800</v>
      </c>
      <c r="B1805" s="34">
        <v>353803</v>
      </c>
      <c r="C1805" s="44" t="s">
        <v>8041</v>
      </c>
      <c r="D1805" s="42">
        <v>20</v>
      </c>
      <c r="E1805" s="3">
        <v>17.46</v>
      </c>
      <c r="F1805" s="7">
        <v>21.1266</v>
      </c>
      <c r="G1805" s="48" t="s">
        <v>15356</v>
      </c>
      <c r="H1805" s="34">
        <v>353803</v>
      </c>
      <c r="I1805" s="51" t="s">
        <v>15359</v>
      </c>
    </row>
    <row r="1806" spans="1:9" ht="30" x14ac:dyDescent="0.25">
      <c r="A1806" s="19">
        <v>1801</v>
      </c>
      <c r="B1806" s="34">
        <v>353808</v>
      </c>
      <c r="C1806" s="44" t="s">
        <v>8042</v>
      </c>
      <c r="D1806" s="42">
        <v>20</v>
      </c>
      <c r="E1806" s="3">
        <v>35.25</v>
      </c>
      <c r="F1806" s="7">
        <v>42.652499999999996</v>
      </c>
      <c r="G1806" s="48" t="s">
        <v>15356</v>
      </c>
      <c r="H1806" s="34">
        <v>353808</v>
      </c>
      <c r="I1806" s="51" t="s">
        <v>15359</v>
      </c>
    </row>
    <row r="1807" spans="1:9" ht="30" x14ac:dyDescent="0.25">
      <c r="A1807" s="19">
        <v>1802</v>
      </c>
      <c r="B1807" s="34">
        <v>353810</v>
      </c>
      <c r="C1807" s="44" t="s">
        <v>8043</v>
      </c>
      <c r="D1807" s="42">
        <v>5</v>
      </c>
      <c r="E1807" s="3">
        <v>14.66</v>
      </c>
      <c r="F1807" s="7">
        <v>17.738599999999998</v>
      </c>
      <c r="G1807" s="48" t="s">
        <v>15356</v>
      </c>
      <c r="H1807" s="34">
        <v>353810</v>
      </c>
      <c r="I1807" s="51" t="s">
        <v>15359</v>
      </c>
    </row>
    <row r="1808" spans="1:9" ht="30" x14ac:dyDescent="0.25">
      <c r="A1808" s="19">
        <v>1803</v>
      </c>
      <c r="B1808" s="34">
        <v>353813</v>
      </c>
      <c r="C1808" s="44" t="s">
        <v>8043</v>
      </c>
      <c r="D1808" s="42">
        <v>20</v>
      </c>
      <c r="E1808" s="3">
        <v>22.38</v>
      </c>
      <c r="F1808" s="7">
        <v>27.079799999999999</v>
      </c>
      <c r="G1808" s="48" t="s">
        <v>15356</v>
      </c>
      <c r="H1808" s="34">
        <v>353813</v>
      </c>
      <c r="I1808" s="51" t="s">
        <v>15359</v>
      </c>
    </row>
    <row r="1809" spans="1:9" ht="30" x14ac:dyDescent="0.25">
      <c r="A1809" s="19">
        <v>1804</v>
      </c>
      <c r="B1809" s="34">
        <v>353824</v>
      </c>
      <c r="C1809" s="44" t="s">
        <v>8043</v>
      </c>
      <c r="D1809" s="42">
        <v>5</v>
      </c>
      <c r="E1809" s="3">
        <v>14.73</v>
      </c>
      <c r="F1809" s="7">
        <v>17.8233</v>
      </c>
      <c r="G1809" s="48" t="s">
        <v>15356</v>
      </c>
      <c r="H1809" s="34">
        <v>353824</v>
      </c>
      <c r="I1809" s="51" t="s">
        <v>15359</v>
      </c>
    </row>
    <row r="1810" spans="1:9" ht="45" x14ac:dyDescent="0.25">
      <c r="A1810" s="19">
        <v>1805</v>
      </c>
      <c r="B1810" s="34">
        <v>353846</v>
      </c>
      <c r="C1810" s="44" t="s">
        <v>8044</v>
      </c>
      <c r="D1810" s="42">
        <v>1</v>
      </c>
      <c r="E1810" s="3">
        <v>3.22</v>
      </c>
      <c r="F1810" s="7">
        <v>3.8962000000000003</v>
      </c>
      <c r="G1810" s="48" t="s">
        <v>15356</v>
      </c>
      <c r="H1810" s="34">
        <v>353846</v>
      </c>
      <c r="I1810" s="51" t="s">
        <v>15359</v>
      </c>
    </row>
    <row r="1811" spans="1:9" ht="45" x14ac:dyDescent="0.25">
      <c r="A1811" s="19">
        <v>1806</v>
      </c>
      <c r="B1811" s="34">
        <v>353847</v>
      </c>
      <c r="C1811" s="44" t="s">
        <v>8045</v>
      </c>
      <c r="D1811" s="42">
        <v>1</v>
      </c>
      <c r="E1811" s="3">
        <v>3.22</v>
      </c>
      <c r="F1811" s="7">
        <v>3.8962000000000003</v>
      </c>
      <c r="G1811" s="48" t="s">
        <v>15356</v>
      </c>
      <c r="H1811" s="34">
        <v>353847</v>
      </c>
      <c r="I1811" s="51" t="s">
        <v>15359</v>
      </c>
    </row>
    <row r="1812" spans="1:9" ht="45" x14ac:dyDescent="0.25">
      <c r="A1812" s="19">
        <v>1807</v>
      </c>
      <c r="B1812" s="34">
        <v>353872</v>
      </c>
      <c r="C1812" s="44" t="s">
        <v>8046</v>
      </c>
      <c r="D1812" s="42">
        <v>1</v>
      </c>
      <c r="E1812" s="3">
        <v>3.22</v>
      </c>
      <c r="F1812" s="7">
        <v>3.8962000000000003</v>
      </c>
      <c r="G1812" s="48" t="s">
        <v>15356</v>
      </c>
      <c r="H1812" s="34">
        <v>353872</v>
      </c>
      <c r="I1812" s="51" t="s">
        <v>15359</v>
      </c>
    </row>
    <row r="1813" spans="1:9" ht="30" x14ac:dyDescent="0.25">
      <c r="A1813" s="19">
        <v>1808</v>
      </c>
      <c r="B1813" s="34">
        <v>353910</v>
      </c>
      <c r="C1813" s="44" t="s">
        <v>8047</v>
      </c>
      <c r="D1813" s="42">
        <v>5</v>
      </c>
      <c r="E1813" s="3">
        <v>7.55</v>
      </c>
      <c r="F1813" s="7">
        <v>9.1355000000000004</v>
      </c>
      <c r="G1813" s="48" t="s">
        <v>15356</v>
      </c>
      <c r="H1813" s="34">
        <v>353910</v>
      </c>
      <c r="I1813" s="51" t="s">
        <v>15359</v>
      </c>
    </row>
    <row r="1814" spans="1:9" ht="30" x14ac:dyDescent="0.25">
      <c r="A1814" s="19">
        <v>1809</v>
      </c>
      <c r="B1814" s="34">
        <v>353916</v>
      </c>
      <c r="C1814" s="44" t="s">
        <v>8048</v>
      </c>
      <c r="D1814" s="42">
        <v>25</v>
      </c>
      <c r="E1814" s="3">
        <v>57.38</v>
      </c>
      <c r="F1814" s="7">
        <v>69.4298</v>
      </c>
      <c r="G1814" s="48" t="s">
        <v>15356</v>
      </c>
      <c r="H1814" s="34">
        <v>353916</v>
      </c>
      <c r="I1814" s="51" t="s">
        <v>15359</v>
      </c>
    </row>
    <row r="1815" spans="1:9" ht="30" x14ac:dyDescent="0.25">
      <c r="A1815" s="19">
        <v>1810</v>
      </c>
      <c r="B1815" s="34">
        <v>353924</v>
      </c>
      <c r="C1815" s="44" t="s">
        <v>8049</v>
      </c>
      <c r="D1815" s="42">
        <v>5</v>
      </c>
      <c r="E1815" s="3">
        <v>113.1</v>
      </c>
      <c r="F1815" s="7">
        <v>136.851</v>
      </c>
      <c r="G1815" s="48" t="s">
        <v>15356</v>
      </c>
      <c r="H1815" s="34">
        <v>353924</v>
      </c>
      <c r="I1815" s="51" t="s">
        <v>15359</v>
      </c>
    </row>
    <row r="1816" spans="1:9" ht="30" x14ac:dyDescent="0.25">
      <c r="A1816" s="19">
        <v>1811</v>
      </c>
      <c r="B1816" s="34">
        <v>353925</v>
      </c>
      <c r="C1816" s="44" t="s">
        <v>8050</v>
      </c>
      <c r="D1816" s="42">
        <v>5</v>
      </c>
      <c r="E1816" s="3">
        <v>151.04</v>
      </c>
      <c r="F1816" s="7">
        <v>182.75839999999999</v>
      </c>
      <c r="G1816" s="48" t="s">
        <v>15356</v>
      </c>
      <c r="H1816" s="34">
        <v>353925</v>
      </c>
      <c r="I1816" s="51" t="s">
        <v>15359</v>
      </c>
    </row>
    <row r="1817" spans="1:9" ht="30" x14ac:dyDescent="0.25">
      <c r="A1817" s="19">
        <v>1812</v>
      </c>
      <c r="B1817" s="34">
        <v>353928</v>
      </c>
      <c r="C1817" s="44" t="s">
        <v>8051</v>
      </c>
      <c r="D1817" s="42">
        <v>5</v>
      </c>
      <c r="E1817" s="3">
        <v>153</v>
      </c>
      <c r="F1817" s="7">
        <v>185.13</v>
      </c>
      <c r="G1817" s="48" t="s">
        <v>15356</v>
      </c>
      <c r="H1817" s="34">
        <v>353928</v>
      </c>
      <c r="I1817" s="51" t="s">
        <v>15359</v>
      </c>
    </row>
    <row r="1818" spans="1:9" ht="45" x14ac:dyDescent="0.25">
      <c r="A1818" s="19">
        <v>1813</v>
      </c>
      <c r="B1818" s="34">
        <v>353934</v>
      </c>
      <c r="C1818" s="44" t="s">
        <v>8052</v>
      </c>
      <c r="D1818" s="42">
        <v>10</v>
      </c>
      <c r="E1818" s="3">
        <v>22.15</v>
      </c>
      <c r="F1818" s="7">
        <v>26.801499999999997</v>
      </c>
      <c r="G1818" s="48" t="s">
        <v>15356</v>
      </c>
      <c r="H1818" s="34">
        <v>353934</v>
      </c>
      <c r="I1818" s="51" t="s">
        <v>15359</v>
      </c>
    </row>
    <row r="1819" spans="1:9" ht="45" x14ac:dyDescent="0.25">
      <c r="A1819" s="19">
        <v>1814</v>
      </c>
      <c r="B1819" s="34">
        <v>353935</v>
      </c>
      <c r="C1819" s="44" t="s">
        <v>8053</v>
      </c>
      <c r="D1819" s="42">
        <v>10</v>
      </c>
      <c r="E1819" s="3">
        <v>22.15</v>
      </c>
      <c r="F1819" s="7">
        <v>26.801499999999997</v>
      </c>
      <c r="G1819" s="48" t="s">
        <v>15356</v>
      </c>
      <c r="H1819" s="34">
        <v>353935</v>
      </c>
      <c r="I1819" s="51" t="s">
        <v>15359</v>
      </c>
    </row>
    <row r="1820" spans="1:9" ht="45" x14ac:dyDescent="0.25">
      <c r="A1820" s="19">
        <v>1815</v>
      </c>
      <c r="B1820" s="34">
        <v>353936</v>
      </c>
      <c r="C1820" s="44" t="s">
        <v>8054</v>
      </c>
      <c r="D1820" s="42">
        <v>14</v>
      </c>
      <c r="E1820" s="3">
        <v>32.17</v>
      </c>
      <c r="F1820" s="7">
        <v>38.925699999999999</v>
      </c>
      <c r="G1820" s="48" t="s">
        <v>15356</v>
      </c>
      <c r="H1820" s="34">
        <v>353936</v>
      </c>
      <c r="I1820" s="51" t="s">
        <v>15359</v>
      </c>
    </row>
    <row r="1821" spans="1:9" ht="30" x14ac:dyDescent="0.25">
      <c r="A1821" s="19">
        <v>1816</v>
      </c>
      <c r="B1821" s="34">
        <v>353938</v>
      </c>
      <c r="C1821" s="44" t="s">
        <v>8055</v>
      </c>
      <c r="D1821" s="42">
        <v>5</v>
      </c>
      <c r="E1821" s="3">
        <v>2164.8000000000002</v>
      </c>
      <c r="F1821" s="7">
        <v>2619.4080000000004</v>
      </c>
      <c r="G1821" s="48" t="s">
        <v>15356</v>
      </c>
      <c r="H1821" s="34">
        <v>353938</v>
      </c>
      <c r="I1821" s="51" t="s">
        <v>15359</v>
      </c>
    </row>
    <row r="1822" spans="1:9" ht="45" x14ac:dyDescent="0.25">
      <c r="A1822" s="19">
        <v>1817</v>
      </c>
      <c r="B1822" s="34">
        <v>353958</v>
      </c>
      <c r="C1822" s="44" t="s">
        <v>8056</v>
      </c>
      <c r="D1822" s="42">
        <v>5</v>
      </c>
      <c r="E1822" s="3">
        <v>7.73</v>
      </c>
      <c r="F1822" s="7">
        <v>9.3533000000000008</v>
      </c>
      <c r="G1822" s="48" t="s">
        <v>15356</v>
      </c>
      <c r="H1822" s="34">
        <v>353958</v>
      </c>
      <c r="I1822" s="51" t="s">
        <v>15359</v>
      </c>
    </row>
    <row r="1823" spans="1:9" ht="45" x14ac:dyDescent="0.25">
      <c r="A1823" s="19">
        <v>1818</v>
      </c>
      <c r="B1823" s="34">
        <v>353961</v>
      </c>
      <c r="C1823" s="44" t="s">
        <v>8057</v>
      </c>
      <c r="D1823" s="42">
        <v>5</v>
      </c>
      <c r="E1823" s="3">
        <v>29.15</v>
      </c>
      <c r="F1823" s="7">
        <v>35.271499999999996</v>
      </c>
      <c r="G1823" s="48" t="s">
        <v>15356</v>
      </c>
      <c r="H1823" s="34">
        <v>353961</v>
      </c>
      <c r="I1823" s="51" t="s">
        <v>15359</v>
      </c>
    </row>
    <row r="1824" spans="1:9" ht="45" x14ac:dyDescent="0.25">
      <c r="A1824" s="19">
        <v>1819</v>
      </c>
      <c r="B1824" s="34">
        <v>353962</v>
      </c>
      <c r="C1824" s="44" t="s">
        <v>8058</v>
      </c>
      <c r="D1824" s="42">
        <v>5</v>
      </c>
      <c r="E1824" s="3">
        <v>51.83</v>
      </c>
      <c r="F1824" s="7">
        <v>62.714299999999994</v>
      </c>
      <c r="G1824" s="48" t="s">
        <v>15356</v>
      </c>
      <c r="H1824" s="34">
        <v>353962</v>
      </c>
      <c r="I1824" s="51" t="s">
        <v>15359</v>
      </c>
    </row>
    <row r="1825" spans="1:9" ht="45" x14ac:dyDescent="0.25">
      <c r="A1825" s="19">
        <v>1820</v>
      </c>
      <c r="B1825" s="34">
        <v>353963</v>
      </c>
      <c r="C1825" s="44" t="s">
        <v>8059</v>
      </c>
      <c r="D1825" s="42">
        <v>5</v>
      </c>
      <c r="E1825" s="3">
        <v>51.83</v>
      </c>
      <c r="F1825" s="7">
        <v>62.714299999999994</v>
      </c>
      <c r="G1825" s="48" t="s">
        <v>15356</v>
      </c>
      <c r="H1825" s="34">
        <v>353963</v>
      </c>
      <c r="I1825" s="51" t="s">
        <v>15359</v>
      </c>
    </row>
    <row r="1826" spans="1:9" ht="45" x14ac:dyDescent="0.25">
      <c r="A1826" s="19">
        <v>1821</v>
      </c>
      <c r="B1826" s="34">
        <v>353988</v>
      </c>
      <c r="C1826" s="44" t="s">
        <v>8060</v>
      </c>
      <c r="D1826" s="42">
        <v>5</v>
      </c>
      <c r="E1826" s="3">
        <v>34.340000000000003</v>
      </c>
      <c r="F1826" s="7">
        <v>41.551400000000001</v>
      </c>
      <c r="G1826" s="48" t="s">
        <v>15356</v>
      </c>
      <c r="H1826" s="34">
        <v>353988</v>
      </c>
      <c r="I1826" s="51" t="s">
        <v>15359</v>
      </c>
    </row>
    <row r="1827" spans="1:9" ht="30" x14ac:dyDescent="0.25">
      <c r="A1827" s="19">
        <v>1822</v>
      </c>
      <c r="B1827" s="34">
        <v>354001</v>
      </c>
      <c r="C1827" s="44" t="s">
        <v>8061</v>
      </c>
      <c r="D1827" s="42">
        <v>1</v>
      </c>
      <c r="E1827" s="3">
        <v>141.4</v>
      </c>
      <c r="F1827" s="7">
        <v>171.09399999999999</v>
      </c>
      <c r="G1827" s="48" t="s">
        <v>15356</v>
      </c>
      <c r="H1827" s="34">
        <v>354001</v>
      </c>
      <c r="I1827" s="51" t="s">
        <v>15359</v>
      </c>
    </row>
    <row r="1828" spans="1:9" ht="30" x14ac:dyDescent="0.25">
      <c r="A1828" s="19">
        <v>1823</v>
      </c>
      <c r="B1828" s="34">
        <v>354005</v>
      </c>
      <c r="C1828" s="44" t="s">
        <v>8062</v>
      </c>
      <c r="D1828" s="42">
        <v>1</v>
      </c>
      <c r="E1828" s="3">
        <v>179.5</v>
      </c>
      <c r="F1828" s="7">
        <v>217.19499999999999</v>
      </c>
      <c r="G1828" s="48" t="s">
        <v>15356</v>
      </c>
      <c r="H1828" s="34">
        <v>354005</v>
      </c>
      <c r="I1828" s="51" t="s">
        <v>15359</v>
      </c>
    </row>
    <row r="1829" spans="1:9" ht="30" x14ac:dyDescent="0.25">
      <c r="A1829" s="19">
        <v>1824</v>
      </c>
      <c r="B1829" s="34">
        <v>354006</v>
      </c>
      <c r="C1829" s="44" t="s">
        <v>8063</v>
      </c>
      <c r="D1829" s="42">
        <v>1</v>
      </c>
      <c r="E1829" s="3">
        <v>108.75</v>
      </c>
      <c r="F1829" s="7">
        <v>131.58750000000001</v>
      </c>
      <c r="G1829" s="48" t="s">
        <v>15356</v>
      </c>
      <c r="H1829" s="34">
        <v>354006</v>
      </c>
      <c r="I1829" s="51" t="s">
        <v>15359</v>
      </c>
    </row>
    <row r="1830" spans="1:9" x14ac:dyDescent="0.25">
      <c r="A1830" s="19">
        <v>1825</v>
      </c>
      <c r="B1830" s="34">
        <v>354008</v>
      </c>
      <c r="C1830" s="44" t="s">
        <v>8064</v>
      </c>
      <c r="D1830" s="42">
        <v>1</v>
      </c>
      <c r="E1830" s="3">
        <v>128.85</v>
      </c>
      <c r="F1830" s="7">
        <v>155.90849999999998</v>
      </c>
      <c r="G1830" s="48" t="s">
        <v>15356</v>
      </c>
      <c r="H1830" s="34">
        <v>354008</v>
      </c>
      <c r="I1830" s="51" t="s">
        <v>15359</v>
      </c>
    </row>
    <row r="1831" spans="1:9" ht="30" x14ac:dyDescent="0.25">
      <c r="A1831" s="19">
        <v>1826</v>
      </c>
      <c r="B1831" s="34">
        <v>354009</v>
      </c>
      <c r="C1831" s="44" t="s">
        <v>8065</v>
      </c>
      <c r="D1831" s="42">
        <v>1</v>
      </c>
      <c r="E1831" s="3">
        <v>304.55</v>
      </c>
      <c r="F1831" s="7">
        <v>368.50549999999998</v>
      </c>
      <c r="G1831" s="48" t="s">
        <v>15356</v>
      </c>
      <c r="H1831" s="34">
        <v>354009</v>
      </c>
      <c r="I1831" s="51" t="s">
        <v>15359</v>
      </c>
    </row>
    <row r="1832" spans="1:9" ht="30" x14ac:dyDescent="0.25">
      <c r="A1832" s="19">
        <v>1827</v>
      </c>
      <c r="B1832" s="34">
        <v>354010</v>
      </c>
      <c r="C1832" s="44" t="s">
        <v>8066</v>
      </c>
      <c r="D1832" s="42">
        <v>1</v>
      </c>
      <c r="E1832" s="3">
        <v>201.25</v>
      </c>
      <c r="F1832" s="7">
        <v>243.51249999999999</v>
      </c>
      <c r="G1832" s="48" t="s">
        <v>15356</v>
      </c>
      <c r="H1832" s="34">
        <v>354010</v>
      </c>
      <c r="I1832" s="51" t="s">
        <v>15359</v>
      </c>
    </row>
    <row r="1833" spans="1:9" ht="30" x14ac:dyDescent="0.25">
      <c r="A1833" s="19">
        <v>1828</v>
      </c>
      <c r="B1833" s="34">
        <v>354013</v>
      </c>
      <c r="C1833" s="44" t="s">
        <v>8067</v>
      </c>
      <c r="D1833" s="42">
        <v>1</v>
      </c>
      <c r="E1833" s="3">
        <v>0.87</v>
      </c>
      <c r="F1833" s="7">
        <v>1.0527</v>
      </c>
      <c r="G1833" s="48" t="s">
        <v>15356</v>
      </c>
      <c r="H1833" s="34">
        <v>354013</v>
      </c>
      <c r="I1833" s="51" t="s">
        <v>15359</v>
      </c>
    </row>
    <row r="1834" spans="1:9" ht="30" x14ac:dyDescent="0.25">
      <c r="A1834" s="19">
        <v>1829</v>
      </c>
      <c r="B1834" s="34">
        <v>354014</v>
      </c>
      <c r="C1834" s="44" t="s">
        <v>8068</v>
      </c>
      <c r="D1834" s="42">
        <v>20</v>
      </c>
      <c r="E1834" s="3">
        <v>16.14</v>
      </c>
      <c r="F1834" s="7">
        <v>19.529399999999999</v>
      </c>
      <c r="G1834" s="48" t="s">
        <v>15356</v>
      </c>
      <c r="H1834" s="34">
        <v>354014</v>
      </c>
      <c r="I1834" s="51" t="s">
        <v>15359</v>
      </c>
    </row>
    <row r="1835" spans="1:9" ht="30" x14ac:dyDescent="0.25">
      <c r="A1835" s="19">
        <v>1830</v>
      </c>
      <c r="B1835" s="34">
        <v>354015</v>
      </c>
      <c r="C1835" s="44" t="s">
        <v>8069</v>
      </c>
      <c r="D1835" s="42">
        <v>1</v>
      </c>
      <c r="E1835" s="3">
        <v>1.01</v>
      </c>
      <c r="F1835" s="7">
        <v>1.2221</v>
      </c>
      <c r="G1835" s="48" t="s">
        <v>15356</v>
      </c>
      <c r="H1835" s="34">
        <v>354015</v>
      </c>
      <c r="I1835" s="51" t="s">
        <v>15359</v>
      </c>
    </row>
    <row r="1836" spans="1:9" ht="30" x14ac:dyDescent="0.25">
      <c r="A1836" s="19">
        <v>1831</v>
      </c>
      <c r="B1836" s="34">
        <v>354017</v>
      </c>
      <c r="C1836" s="44" t="s">
        <v>8070</v>
      </c>
      <c r="D1836" s="42">
        <v>20</v>
      </c>
      <c r="E1836" s="3">
        <v>5.61</v>
      </c>
      <c r="F1836" s="7">
        <v>6.7881</v>
      </c>
      <c r="G1836" s="48" t="s">
        <v>15356</v>
      </c>
      <c r="H1836" s="34">
        <v>354017</v>
      </c>
      <c r="I1836" s="51" t="s">
        <v>15359</v>
      </c>
    </row>
    <row r="1837" spans="1:9" ht="30" x14ac:dyDescent="0.25">
      <c r="A1837" s="19">
        <v>1832</v>
      </c>
      <c r="B1837" s="34">
        <v>354020</v>
      </c>
      <c r="C1837" s="44" t="s">
        <v>8071</v>
      </c>
      <c r="D1837" s="42">
        <v>20</v>
      </c>
      <c r="E1837" s="3">
        <v>6.82</v>
      </c>
      <c r="F1837" s="7">
        <v>8.2522000000000002</v>
      </c>
      <c r="G1837" s="48" t="s">
        <v>15356</v>
      </c>
      <c r="H1837" s="34">
        <v>354020</v>
      </c>
      <c r="I1837" s="51" t="s">
        <v>15359</v>
      </c>
    </row>
    <row r="1838" spans="1:9" ht="30" x14ac:dyDescent="0.25">
      <c r="A1838" s="19">
        <v>1833</v>
      </c>
      <c r="B1838" s="34">
        <v>354022</v>
      </c>
      <c r="C1838" s="44" t="s">
        <v>8072</v>
      </c>
      <c r="D1838" s="42">
        <v>5</v>
      </c>
      <c r="E1838" s="3">
        <v>328.9</v>
      </c>
      <c r="F1838" s="7">
        <v>397.96899999999994</v>
      </c>
      <c r="G1838" s="48" t="s">
        <v>15356</v>
      </c>
      <c r="H1838" s="34">
        <v>354022</v>
      </c>
      <c r="I1838" s="51" t="s">
        <v>15359</v>
      </c>
    </row>
    <row r="1839" spans="1:9" ht="30" x14ac:dyDescent="0.25">
      <c r="A1839" s="19">
        <v>1834</v>
      </c>
      <c r="B1839" s="34">
        <v>354037</v>
      </c>
      <c r="C1839" s="44" t="s">
        <v>8073</v>
      </c>
      <c r="D1839" s="42">
        <v>1</v>
      </c>
      <c r="E1839" s="3">
        <v>174.05</v>
      </c>
      <c r="F1839" s="7">
        <v>210.60050000000001</v>
      </c>
      <c r="G1839" s="48" t="s">
        <v>15356</v>
      </c>
      <c r="H1839" s="34">
        <v>354037</v>
      </c>
      <c r="I1839" s="51" t="s">
        <v>15359</v>
      </c>
    </row>
    <row r="1840" spans="1:9" ht="30" x14ac:dyDescent="0.25">
      <c r="A1840" s="19">
        <v>1835</v>
      </c>
      <c r="B1840" s="34">
        <v>354039</v>
      </c>
      <c r="C1840" s="44" t="s">
        <v>8074</v>
      </c>
      <c r="D1840" s="42">
        <v>1</v>
      </c>
      <c r="E1840" s="3">
        <v>224.05</v>
      </c>
      <c r="F1840" s="7">
        <v>271.10050000000001</v>
      </c>
      <c r="G1840" s="48" t="s">
        <v>15356</v>
      </c>
      <c r="H1840" s="34">
        <v>354039</v>
      </c>
      <c r="I1840" s="51" t="s">
        <v>15359</v>
      </c>
    </row>
    <row r="1841" spans="1:9" ht="30" x14ac:dyDescent="0.25">
      <c r="A1841" s="19">
        <v>1836</v>
      </c>
      <c r="B1841" s="34">
        <v>354040</v>
      </c>
      <c r="C1841" s="44" t="s">
        <v>8075</v>
      </c>
      <c r="D1841" s="42">
        <v>1</v>
      </c>
      <c r="E1841" s="3">
        <v>257.64999999999998</v>
      </c>
      <c r="F1841" s="7">
        <v>311.75649999999996</v>
      </c>
      <c r="G1841" s="48" t="s">
        <v>15356</v>
      </c>
      <c r="H1841" s="34">
        <v>354040</v>
      </c>
      <c r="I1841" s="51" t="s">
        <v>15359</v>
      </c>
    </row>
    <row r="1842" spans="1:9" ht="30" x14ac:dyDescent="0.25">
      <c r="A1842" s="19">
        <v>1837</v>
      </c>
      <c r="B1842" s="34">
        <v>354042</v>
      </c>
      <c r="C1842" s="44" t="s">
        <v>8076</v>
      </c>
      <c r="D1842" s="42">
        <v>1</v>
      </c>
      <c r="E1842" s="3">
        <v>330.5</v>
      </c>
      <c r="F1842" s="7">
        <v>399.90499999999997</v>
      </c>
      <c r="G1842" s="48" t="s">
        <v>15356</v>
      </c>
      <c r="H1842" s="34">
        <v>354042</v>
      </c>
      <c r="I1842" s="51" t="s">
        <v>15359</v>
      </c>
    </row>
    <row r="1843" spans="1:9" ht="30" x14ac:dyDescent="0.25">
      <c r="A1843" s="19">
        <v>1838</v>
      </c>
      <c r="B1843" s="34">
        <v>354043</v>
      </c>
      <c r="C1843" s="44" t="s">
        <v>8077</v>
      </c>
      <c r="D1843" s="42">
        <v>1</v>
      </c>
      <c r="E1843" s="3">
        <v>179.25</v>
      </c>
      <c r="F1843" s="7">
        <v>216.89249999999998</v>
      </c>
      <c r="G1843" s="48" t="s">
        <v>15356</v>
      </c>
      <c r="H1843" s="34">
        <v>354043</v>
      </c>
      <c r="I1843" s="51" t="s">
        <v>15359</v>
      </c>
    </row>
    <row r="1844" spans="1:9" ht="45" x14ac:dyDescent="0.25">
      <c r="A1844" s="19">
        <v>1839</v>
      </c>
      <c r="B1844" s="34">
        <v>354048</v>
      </c>
      <c r="C1844" s="44" t="s">
        <v>8078</v>
      </c>
      <c r="D1844" s="42">
        <v>1</v>
      </c>
      <c r="E1844" s="3">
        <v>190.45</v>
      </c>
      <c r="F1844" s="7">
        <v>230.44449999999998</v>
      </c>
      <c r="G1844" s="48" t="s">
        <v>15356</v>
      </c>
      <c r="H1844" s="34">
        <v>354048</v>
      </c>
      <c r="I1844" s="51" t="s">
        <v>15359</v>
      </c>
    </row>
    <row r="1845" spans="1:9" ht="30" x14ac:dyDescent="0.25">
      <c r="A1845" s="19">
        <v>1840</v>
      </c>
      <c r="B1845" s="34">
        <v>354051</v>
      </c>
      <c r="C1845" s="44" t="s">
        <v>8079</v>
      </c>
      <c r="D1845" s="42">
        <v>1</v>
      </c>
      <c r="E1845" s="3">
        <v>397</v>
      </c>
      <c r="F1845" s="7">
        <v>480.37</v>
      </c>
      <c r="G1845" s="48" t="s">
        <v>15356</v>
      </c>
      <c r="H1845" s="34">
        <v>354051</v>
      </c>
      <c r="I1845" s="51" t="s">
        <v>15359</v>
      </c>
    </row>
    <row r="1846" spans="1:9" ht="30" x14ac:dyDescent="0.25">
      <c r="A1846" s="19">
        <v>1841</v>
      </c>
      <c r="B1846" s="34">
        <v>354052</v>
      </c>
      <c r="C1846" s="44" t="s">
        <v>8080</v>
      </c>
      <c r="D1846" s="42">
        <v>1</v>
      </c>
      <c r="E1846" s="3">
        <v>157.69999999999999</v>
      </c>
      <c r="F1846" s="7">
        <v>190.81699999999998</v>
      </c>
      <c r="G1846" s="48" t="s">
        <v>15356</v>
      </c>
      <c r="H1846" s="34">
        <v>354052</v>
      </c>
      <c r="I1846" s="51" t="s">
        <v>15359</v>
      </c>
    </row>
    <row r="1847" spans="1:9" ht="30" x14ac:dyDescent="0.25">
      <c r="A1847" s="19">
        <v>1842</v>
      </c>
      <c r="B1847" s="34">
        <v>354058</v>
      </c>
      <c r="C1847" s="44" t="s">
        <v>8081</v>
      </c>
      <c r="D1847" s="42">
        <v>1</v>
      </c>
      <c r="E1847" s="3">
        <v>476.1</v>
      </c>
      <c r="F1847" s="7">
        <v>576.08100000000002</v>
      </c>
      <c r="G1847" s="48" t="s">
        <v>15356</v>
      </c>
      <c r="H1847" s="34">
        <v>354058</v>
      </c>
      <c r="I1847" s="51" t="s">
        <v>15359</v>
      </c>
    </row>
    <row r="1848" spans="1:9" ht="30" x14ac:dyDescent="0.25">
      <c r="A1848" s="19">
        <v>1843</v>
      </c>
      <c r="B1848" s="34">
        <v>354060</v>
      </c>
      <c r="C1848" s="44" t="s">
        <v>8082</v>
      </c>
      <c r="D1848" s="42">
        <v>1</v>
      </c>
      <c r="E1848" s="3">
        <v>184.85</v>
      </c>
      <c r="F1848" s="7">
        <v>223.66849999999999</v>
      </c>
      <c r="G1848" s="48" t="s">
        <v>15356</v>
      </c>
      <c r="H1848" s="34">
        <v>354060</v>
      </c>
      <c r="I1848" s="51" t="s">
        <v>15359</v>
      </c>
    </row>
    <row r="1849" spans="1:9" ht="30" x14ac:dyDescent="0.25">
      <c r="A1849" s="19">
        <v>1844</v>
      </c>
      <c r="B1849" s="34">
        <v>354066</v>
      </c>
      <c r="C1849" s="44" t="s">
        <v>8083</v>
      </c>
      <c r="D1849" s="42">
        <v>1</v>
      </c>
      <c r="E1849" s="3">
        <v>308.05</v>
      </c>
      <c r="F1849" s="7">
        <v>372.7405</v>
      </c>
      <c r="G1849" s="48" t="s">
        <v>15356</v>
      </c>
      <c r="H1849" s="34">
        <v>354066</v>
      </c>
      <c r="I1849" s="51" t="s">
        <v>15359</v>
      </c>
    </row>
    <row r="1850" spans="1:9" ht="30" x14ac:dyDescent="0.25">
      <c r="A1850" s="19">
        <v>1845</v>
      </c>
      <c r="B1850" s="34">
        <v>354068</v>
      </c>
      <c r="C1850" s="44" t="s">
        <v>8084</v>
      </c>
      <c r="D1850" s="42">
        <v>1</v>
      </c>
      <c r="E1850" s="3">
        <v>291.25</v>
      </c>
      <c r="F1850" s="7">
        <v>352.41249999999997</v>
      </c>
      <c r="G1850" s="48" t="s">
        <v>15356</v>
      </c>
      <c r="H1850" s="34">
        <v>354068</v>
      </c>
      <c r="I1850" s="51" t="s">
        <v>15359</v>
      </c>
    </row>
    <row r="1851" spans="1:9" ht="45" x14ac:dyDescent="0.25">
      <c r="A1851" s="19">
        <v>1846</v>
      </c>
      <c r="B1851" s="34">
        <v>354077</v>
      </c>
      <c r="C1851" s="44" t="s">
        <v>8085</v>
      </c>
      <c r="D1851" s="42">
        <v>20</v>
      </c>
      <c r="E1851" s="3">
        <v>187.7</v>
      </c>
      <c r="F1851" s="7">
        <v>227.11699999999999</v>
      </c>
      <c r="G1851" s="48" t="s">
        <v>15356</v>
      </c>
      <c r="H1851" s="34">
        <v>354077</v>
      </c>
      <c r="I1851" s="51" t="s">
        <v>15359</v>
      </c>
    </row>
    <row r="1852" spans="1:9" ht="30" x14ac:dyDescent="0.25">
      <c r="A1852" s="19">
        <v>1847</v>
      </c>
      <c r="B1852" s="34">
        <v>354078</v>
      </c>
      <c r="C1852" s="44" t="s">
        <v>8086</v>
      </c>
      <c r="D1852" s="42">
        <v>1</v>
      </c>
      <c r="E1852" s="3">
        <v>436.9</v>
      </c>
      <c r="F1852" s="7">
        <v>528.649</v>
      </c>
      <c r="G1852" s="48" t="s">
        <v>15356</v>
      </c>
      <c r="H1852" s="34">
        <v>354078</v>
      </c>
      <c r="I1852" s="51" t="s">
        <v>15359</v>
      </c>
    </row>
    <row r="1853" spans="1:9" ht="30" x14ac:dyDescent="0.25">
      <c r="A1853" s="19">
        <v>1848</v>
      </c>
      <c r="B1853" s="34">
        <v>354085</v>
      </c>
      <c r="C1853" s="44" t="s">
        <v>8087</v>
      </c>
      <c r="D1853" s="42">
        <v>80</v>
      </c>
      <c r="E1853" s="3">
        <v>273.14999999999998</v>
      </c>
      <c r="F1853" s="7">
        <v>330.51149999999996</v>
      </c>
      <c r="G1853" s="48" t="s">
        <v>15356</v>
      </c>
      <c r="H1853" s="34">
        <v>354085</v>
      </c>
      <c r="I1853" s="51" t="s">
        <v>15359</v>
      </c>
    </row>
    <row r="1854" spans="1:9" ht="30" x14ac:dyDescent="0.25">
      <c r="A1854" s="19">
        <v>1849</v>
      </c>
      <c r="B1854" s="34">
        <v>354086</v>
      </c>
      <c r="C1854" s="44" t="s">
        <v>8088</v>
      </c>
      <c r="D1854" s="42">
        <v>80</v>
      </c>
      <c r="E1854" s="3">
        <v>263.10000000000002</v>
      </c>
      <c r="F1854" s="7">
        <v>318.351</v>
      </c>
      <c r="G1854" s="48" t="s">
        <v>15356</v>
      </c>
      <c r="H1854" s="34">
        <v>354086</v>
      </c>
      <c r="I1854" s="51" t="s">
        <v>15359</v>
      </c>
    </row>
    <row r="1855" spans="1:9" ht="30" x14ac:dyDescent="0.25">
      <c r="A1855" s="19">
        <v>1850</v>
      </c>
      <c r="B1855" s="34">
        <v>354087</v>
      </c>
      <c r="C1855" s="44" t="s">
        <v>8089</v>
      </c>
      <c r="D1855" s="42">
        <v>80</v>
      </c>
      <c r="E1855" s="3">
        <v>280.95</v>
      </c>
      <c r="F1855" s="7">
        <v>339.9495</v>
      </c>
      <c r="G1855" s="48" t="s">
        <v>15356</v>
      </c>
      <c r="H1855" s="34">
        <v>354087</v>
      </c>
      <c r="I1855" s="51" t="s">
        <v>15359</v>
      </c>
    </row>
    <row r="1856" spans="1:9" ht="30" x14ac:dyDescent="0.25">
      <c r="A1856" s="19">
        <v>1851</v>
      </c>
      <c r="B1856" s="34">
        <v>354088</v>
      </c>
      <c r="C1856" s="44" t="s">
        <v>8090</v>
      </c>
      <c r="D1856" s="42">
        <v>60</v>
      </c>
      <c r="E1856" s="3">
        <v>240.8</v>
      </c>
      <c r="F1856" s="7">
        <v>291.36799999999999</v>
      </c>
      <c r="G1856" s="48" t="s">
        <v>15356</v>
      </c>
      <c r="H1856" s="34">
        <v>354088</v>
      </c>
      <c r="I1856" s="51" t="s">
        <v>15359</v>
      </c>
    </row>
    <row r="1857" spans="1:9" ht="30" x14ac:dyDescent="0.25">
      <c r="A1857" s="19">
        <v>1852</v>
      </c>
      <c r="B1857" s="34">
        <v>354089</v>
      </c>
      <c r="C1857" s="44" t="s">
        <v>8091</v>
      </c>
      <c r="D1857" s="42">
        <v>60</v>
      </c>
      <c r="E1857" s="3">
        <v>200.7</v>
      </c>
      <c r="F1857" s="7">
        <v>242.84699999999998</v>
      </c>
      <c r="G1857" s="48" t="s">
        <v>15356</v>
      </c>
      <c r="H1857" s="34">
        <v>354089</v>
      </c>
      <c r="I1857" s="51" t="s">
        <v>15359</v>
      </c>
    </row>
    <row r="1858" spans="1:9" x14ac:dyDescent="0.25">
      <c r="A1858" s="19">
        <v>1853</v>
      </c>
      <c r="B1858" s="34">
        <v>354104</v>
      </c>
      <c r="C1858" s="44" t="s">
        <v>8092</v>
      </c>
      <c r="D1858" s="42">
        <v>12</v>
      </c>
      <c r="E1858" s="3">
        <v>70.69</v>
      </c>
      <c r="F1858" s="7">
        <v>85.534899999999993</v>
      </c>
      <c r="G1858" s="48" t="s">
        <v>15356</v>
      </c>
      <c r="H1858" s="34">
        <v>354104</v>
      </c>
      <c r="I1858" s="51" t="s">
        <v>15359</v>
      </c>
    </row>
    <row r="1859" spans="1:9" ht="30" x14ac:dyDescent="0.25">
      <c r="A1859" s="19">
        <v>1854</v>
      </c>
      <c r="B1859" s="34">
        <v>354105</v>
      </c>
      <c r="C1859" s="44" t="s">
        <v>8093</v>
      </c>
      <c r="D1859" s="42">
        <v>1</v>
      </c>
      <c r="E1859" s="3">
        <v>453.7</v>
      </c>
      <c r="F1859" s="7">
        <v>548.97699999999998</v>
      </c>
      <c r="G1859" s="48" t="s">
        <v>15356</v>
      </c>
      <c r="H1859" s="34">
        <v>354105</v>
      </c>
      <c r="I1859" s="51" t="s">
        <v>15359</v>
      </c>
    </row>
    <row r="1860" spans="1:9" ht="30" x14ac:dyDescent="0.25">
      <c r="A1860" s="19">
        <v>1855</v>
      </c>
      <c r="B1860" s="34">
        <v>354107</v>
      </c>
      <c r="C1860" s="44" t="s">
        <v>8094</v>
      </c>
      <c r="D1860" s="42">
        <v>1</v>
      </c>
      <c r="E1860" s="3">
        <v>453.7</v>
      </c>
      <c r="F1860" s="7">
        <v>548.97699999999998</v>
      </c>
      <c r="G1860" s="48" t="s">
        <v>15356</v>
      </c>
      <c r="H1860" s="34">
        <v>354107</v>
      </c>
      <c r="I1860" s="51" t="s">
        <v>15359</v>
      </c>
    </row>
    <row r="1861" spans="1:9" x14ac:dyDescent="0.25">
      <c r="A1861" s="19">
        <v>1856</v>
      </c>
      <c r="B1861" s="34">
        <v>354108</v>
      </c>
      <c r="C1861" s="44" t="s">
        <v>8095</v>
      </c>
      <c r="D1861" s="42">
        <v>12</v>
      </c>
      <c r="E1861" s="3">
        <v>70.69</v>
      </c>
      <c r="F1861" s="7">
        <v>85.534899999999993</v>
      </c>
      <c r="G1861" s="48" t="s">
        <v>15356</v>
      </c>
      <c r="H1861" s="34">
        <v>354108</v>
      </c>
      <c r="I1861" s="51" t="s">
        <v>15359</v>
      </c>
    </row>
    <row r="1862" spans="1:9" x14ac:dyDescent="0.25">
      <c r="A1862" s="19">
        <v>1857</v>
      </c>
      <c r="B1862" s="34">
        <v>354114</v>
      </c>
      <c r="C1862" s="44" t="s">
        <v>8096</v>
      </c>
      <c r="D1862" s="42">
        <v>12</v>
      </c>
      <c r="E1862" s="3">
        <v>85.38</v>
      </c>
      <c r="F1862" s="7">
        <v>103.3098</v>
      </c>
      <c r="G1862" s="48" t="s">
        <v>15356</v>
      </c>
      <c r="H1862" s="34">
        <v>354114</v>
      </c>
      <c r="I1862" s="51" t="s">
        <v>15359</v>
      </c>
    </row>
    <row r="1863" spans="1:9" ht="30" x14ac:dyDescent="0.25">
      <c r="A1863" s="19">
        <v>1858</v>
      </c>
      <c r="B1863" s="34">
        <v>354115</v>
      </c>
      <c r="C1863" s="44" t="s">
        <v>8097</v>
      </c>
      <c r="D1863" s="42">
        <v>1</v>
      </c>
      <c r="E1863" s="3">
        <v>504.1</v>
      </c>
      <c r="F1863" s="7">
        <v>609.96100000000001</v>
      </c>
      <c r="G1863" s="48" t="s">
        <v>15356</v>
      </c>
      <c r="H1863" s="34">
        <v>354115</v>
      </c>
      <c r="I1863" s="51" t="s">
        <v>15359</v>
      </c>
    </row>
    <row r="1864" spans="1:9" ht="30" x14ac:dyDescent="0.25">
      <c r="A1864" s="19">
        <v>1859</v>
      </c>
      <c r="B1864" s="34">
        <v>354116</v>
      </c>
      <c r="C1864" s="44" t="s">
        <v>8098</v>
      </c>
      <c r="D1864" s="42">
        <v>1</v>
      </c>
      <c r="E1864" s="3">
        <v>879.4</v>
      </c>
      <c r="F1864" s="7">
        <v>1064.0739999999998</v>
      </c>
      <c r="G1864" s="48" t="s">
        <v>15356</v>
      </c>
      <c r="H1864" s="34">
        <v>354116</v>
      </c>
      <c r="I1864" s="51" t="s">
        <v>15359</v>
      </c>
    </row>
    <row r="1865" spans="1:9" x14ac:dyDescent="0.25">
      <c r="A1865" s="19">
        <v>1860</v>
      </c>
      <c r="B1865" s="34">
        <v>354118</v>
      </c>
      <c r="C1865" s="44" t="s">
        <v>8099</v>
      </c>
      <c r="D1865" s="42">
        <v>12</v>
      </c>
      <c r="E1865" s="3">
        <v>85.4</v>
      </c>
      <c r="F1865" s="7">
        <v>103.334</v>
      </c>
      <c r="G1865" s="48" t="s">
        <v>15356</v>
      </c>
      <c r="H1865" s="34">
        <v>354118</v>
      </c>
      <c r="I1865" s="51" t="s">
        <v>15359</v>
      </c>
    </row>
    <row r="1866" spans="1:9" x14ac:dyDescent="0.25">
      <c r="A1866" s="19">
        <v>1861</v>
      </c>
      <c r="B1866" s="34">
        <v>354123</v>
      </c>
      <c r="C1866" s="44" t="s">
        <v>8100</v>
      </c>
      <c r="D1866" s="42">
        <v>1</v>
      </c>
      <c r="E1866" s="3">
        <v>119.65</v>
      </c>
      <c r="F1866" s="7">
        <v>144.7765</v>
      </c>
      <c r="G1866" s="48" t="s">
        <v>15356</v>
      </c>
      <c r="H1866" s="34">
        <v>354123</v>
      </c>
      <c r="I1866" s="51" t="s">
        <v>15359</v>
      </c>
    </row>
    <row r="1867" spans="1:9" ht="45" x14ac:dyDescent="0.25">
      <c r="A1867" s="19">
        <v>1862</v>
      </c>
      <c r="B1867" s="34">
        <v>354141</v>
      </c>
      <c r="C1867" s="44" t="s">
        <v>8101</v>
      </c>
      <c r="D1867" s="42">
        <v>1</v>
      </c>
      <c r="E1867" s="3">
        <v>513.35</v>
      </c>
      <c r="F1867" s="7">
        <v>621.15350000000001</v>
      </c>
      <c r="G1867" s="48" t="s">
        <v>15356</v>
      </c>
      <c r="H1867" s="34">
        <v>354141</v>
      </c>
      <c r="I1867" s="51" t="s">
        <v>15359</v>
      </c>
    </row>
    <row r="1868" spans="1:9" ht="45" x14ac:dyDescent="0.25">
      <c r="A1868" s="19">
        <v>1863</v>
      </c>
      <c r="B1868" s="34">
        <v>354142</v>
      </c>
      <c r="C1868" s="44" t="s">
        <v>8102</v>
      </c>
      <c r="D1868" s="42">
        <v>5</v>
      </c>
      <c r="E1868" s="3">
        <v>2220.65</v>
      </c>
      <c r="F1868" s="7">
        <v>2686.9865</v>
      </c>
      <c r="G1868" s="48" t="s">
        <v>15356</v>
      </c>
      <c r="H1868" s="34">
        <v>354142</v>
      </c>
      <c r="I1868" s="51" t="s">
        <v>15359</v>
      </c>
    </row>
    <row r="1869" spans="1:9" ht="45" x14ac:dyDescent="0.25">
      <c r="A1869" s="19">
        <v>1864</v>
      </c>
      <c r="B1869" s="34">
        <v>354143</v>
      </c>
      <c r="C1869" s="44" t="s">
        <v>8103</v>
      </c>
      <c r="D1869" s="42">
        <v>1</v>
      </c>
      <c r="E1869" s="3">
        <v>435.2</v>
      </c>
      <c r="F1869" s="7">
        <v>526.59199999999998</v>
      </c>
      <c r="G1869" s="48" t="s">
        <v>15356</v>
      </c>
      <c r="H1869" s="34">
        <v>354143</v>
      </c>
      <c r="I1869" s="51" t="s">
        <v>15359</v>
      </c>
    </row>
    <row r="1870" spans="1:9" ht="45" x14ac:dyDescent="0.25">
      <c r="A1870" s="19">
        <v>1865</v>
      </c>
      <c r="B1870" s="34">
        <v>354144</v>
      </c>
      <c r="C1870" s="44" t="s">
        <v>8104</v>
      </c>
      <c r="D1870" s="42">
        <v>5</v>
      </c>
      <c r="E1870" s="3">
        <v>1880.3</v>
      </c>
      <c r="F1870" s="7">
        <v>2275.163</v>
      </c>
      <c r="G1870" s="48" t="s">
        <v>15356</v>
      </c>
      <c r="H1870" s="34">
        <v>354144</v>
      </c>
      <c r="I1870" s="51" t="s">
        <v>15359</v>
      </c>
    </row>
    <row r="1871" spans="1:9" ht="45" x14ac:dyDescent="0.25">
      <c r="A1871" s="19">
        <v>1866</v>
      </c>
      <c r="B1871" s="34">
        <v>354147</v>
      </c>
      <c r="C1871" s="44" t="s">
        <v>8105</v>
      </c>
      <c r="D1871" s="42">
        <v>1</v>
      </c>
      <c r="E1871" s="3">
        <v>703.05</v>
      </c>
      <c r="F1871" s="7">
        <v>850.69049999999993</v>
      </c>
      <c r="G1871" s="48" t="s">
        <v>15356</v>
      </c>
      <c r="H1871" s="34">
        <v>354147</v>
      </c>
      <c r="I1871" s="51" t="s">
        <v>15359</v>
      </c>
    </row>
    <row r="1872" spans="1:9" ht="45" x14ac:dyDescent="0.25">
      <c r="A1872" s="19">
        <v>1867</v>
      </c>
      <c r="B1872" s="34">
        <v>354148</v>
      </c>
      <c r="C1872" s="44" t="s">
        <v>8106</v>
      </c>
      <c r="D1872" s="42">
        <v>5</v>
      </c>
      <c r="E1872" s="3">
        <v>3124.5</v>
      </c>
      <c r="F1872" s="7">
        <v>3780.645</v>
      </c>
      <c r="G1872" s="48" t="s">
        <v>15356</v>
      </c>
      <c r="H1872" s="34">
        <v>354148</v>
      </c>
      <c r="I1872" s="51" t="s">
        <v>15359</v>
      </c>
    </row>
    <row r="1873" spans="1:9" ht="45" x14ac:dyDescent="0.25">
      <c r="A1873" s="19">
        <v>1868</v>
      </c>
      <c r="B1873" s="34">
        <v>354149</v>
      </c>
      <c r="C1873" s="44" t="s">
        <v>8107</v>
      </c>
      <c r="D1873" s="42">
        <v>1</v>
      </c>
      <c r="E1873" s="3">
        <v>435.2</v>
      </c>
      <c r="F1873" s="7">
        <v>526.59199999999998</v>
      </c>
      <c r="G1873" s="48" t="s">
        <v>15356</v>
      </c>
      <c r="H1873" s="34">
        <v>354149</v>
      </c>
      <c r="I1873" s="51" t="s">
        <v>15359</v>
      </c>
    </row>
    <row r="1874" spans="1:9" ht="45" x14ac:dyDescent="0.25">
      <c r="A1874" s="19">
        <v>1869</v>
      </c>
      <c r="B1874" s="34">
        <v>354150</v>
      </c>
      <c r="C1874" s="44" t="s">
        <v>8108</v>
      </c>
      <c r="D1874" s="42">
        <v>5</v>
      </c>
      <c r="E1874" s="3">
        <v>1852.4</v>
      </c>
      <c r="F1874" s="7">
        <v>2241.404</v>
      </c>
      <c r="G1874" s="48" t="s">
        <v>15356</v>
      </c>
      <c r="H1874" s="34">
        <v>354150</v>
      </c>
      <c r="I1874" s="51" t="s">
        <v>15359</v>
      </c>
    </row>
    <row r="1875" spans="1:9" ht="30" x14ac:dyDescent="0.25">
      <c r="A1875" s="19">
        <v>1870</v>
      </c>
      <c r="B1875" s="34">
        <v>354151</v>
      </c>
      <c r="C1875" s="44" t="s">
        <v>8109</v>
      </c>
      <c r="D1875" s="42">
        <v>1</v>
      </c>
      <c r="E1875" s="3">
        <v>347</v>
      </c>
      <c r="F1875" s="7">
        <v>419.87</v>
      </c>
      <c r="G1875" s="48" t="s">
        <v>15356</v>
      </c>
      <c r="H1875" s="34">
        <v>354151</v>
      </c>
      <c r="I1875" s="51" t="s">
        <v>15359</v>
      </c>
    </row>
    <row r="1876" spans="1:9" ht="30" x14ac:dyDescent="0.25">
      <c r="A1876" s="19">
        <v>1871</v>
      </c>
      <c r="B1876" s="34">
        <v>354165</v>
      </c>
      <c r="C1876" s="44" t="s">
        <v>8110</v>
      </c>
      <c r="D1876" s="42">
        <v>1</v>
      </c>
      <c r="E1876" s="3">
        <v>535.65</v>
      </c>
      <c r="F1876" s="7">
        <v>648.13649999999996</v>
      </c>
      <c r="G1876" s="48" t="s">
        <v>15356</v>
      </c>
      <c r="H1876" s="34">
        <v>354165</v>
      </c>
      <c r="I1876" s="51" t="s">
        <v>15359</v>
      </c>
    </row>
    <row r="1877" spans="1:9" ht="30" x14ac:dyDescent="0.25">
      <c r="A1877" s="19">
        <v>1872</v>
      </c>
      <c r="B1877" s="34">
        <v>354166</v>
      </c>
      <c r="C1877" s="44" t="s">
        <v>8111</v>
      </c>
      <c r="D1877" s="42">
        <v>5</v>
      </c>
      <c r="E1877" s="3">
        <v>2293.15</v>
      </c>
      <c r="F1877" s="7">
        <v>2774.7114999999999</v>
      </c>
      <c r="G1877" s="48" t="s">
        <v>15356</v>
      </c>
      <c r="H1877" s="34">
        <v>354166</v>
      </c>
      <c r="I1877" s="51" t="s">
        <v>15359</v>
      </c>
    </row>
    <row r="1878" spans="1:9" ht="30" x14ac:dyDescent="0.25">
      <c r="A1878" s="19">
        <v>1873</v>
      </c>
      <c r="B1878" s="34">
        <v>354167</v>
      </c>
      <c r="C1878" s="44" t="s">
        <v>8112</v>
      </c>
      <c r="D1878" s="42">
        <v>1</v>
      </c>
      <c r="E1878" s="3">
        <v>630.5</v>
      </c>
      <c r="F1878" s="7">
        <v>762.90499999999997</v>
      </c>
      <c r="G1878" s="48" t="s">
        <v>15356</v>
      </c>
      <c r="H1878" s="34">
        <v>354167</v>
      </c>
      <c r="I1878" s="51" t="s">
        <v>15359</v>
      </c>
    </row>
    <row r="1879" spans="1:9" ht="30" x14ac:dyDescent="0.25">
      <c r="A1879" s="19">
        <v>1874</v>
      </c>
      <c r="B1879" s="34">
        <v>354168</v>
      </c>
      <c r="C1879" s="44" t="s">
        <v>8113</v>
      </c>
      <c r="D1879" s="42">
        <v>5</v>
      </c>
      <c r="E1879" s="3">
        <v>2733.95</v>
      </c>
      <c r="F1879" s="7">
        <v>3308.0794999999998</v>
      </c>
      <c r="G1879" s="48" t="s">
        <v>15356</v>
      </c>
      <c r="H1879" s="34">
        <v>354168</v>
      </c>
      <c r="I1879" s="51" t="s">
        <v>15359</v>
      </c>
    </row>
    <row r="1880" spans="1:9" x14ac:dyDescent="0.25">
      <c r="A1880" s="19">
        <v>1875</v>
      </c>
      <c r="B1880" s="34">
        <v>354201</v>
      </c>
      <c r="C1880" s="44" t="s">
        <v>8114</v>
      </c>
      <c r="D1880" s="42">
        <v>1</v>
      </c>
      <c r="E1880" s="3">
        <v>152.30000000000001</v>
      </c>
      <c r="F1880" s="7">
        <v>184.28300000000002</v>
      </c>
      <c r="G1880" s="48" t="s">
        <v>15356</v>
      </c>
      <c r="H1880" s="34">
        <v>354201</v>
      </c>
      <c r="I1880" s="51" t="s">
        <v>15359</v>
      </c>
    </row>
    <row r="1881" spans="1:9" x14ac:dyDescent="0.25">
      <c r="A1881" s="19">
        <v>1876</v>
      </c>
      <c r="B1881" s="34">
        <v>354203</v>
      </c>
      <c r="C1881" s="44" t="s">
        <v>8115</v>
      </c>
      <c r="D1881" s="42">
        <v>1</v>
      </c>
      <c r="E1881" s="3">
        <v>152.30000000000001</v>
      </c>
      <c r="F1881" s="7">
        <v>184.28300000000002</v>
      </c>
      <c r="G1881" s="48" t="s">
        <v>15356</v>
      </c>
      <c r="H1881" s="34">
        <v>354203</v>
      </c>
      <c r="I1881" s="51" t="s">
        <v>15359</v>
      </c>
    </row>
    <row r="1882" spans="1:9" x14ac:dyDescent="0.25">
      <c r="A1882" s="19">
        <v>1877</v>
      </c>
      <c r="B1882" s="34">
        <v>354204</v>
      </c>
      <c r="C1882" s="44" t="s">
        <v>8116</v>
      </c>
      <c r="D1882" s="42">
        <v>1</v>
      </c>
      <c r="E1882" s="3">
        <v>87</v>
      </c>
      <c r="F1882" s="7">
        <v>105.27</v>
      </c>
      <c r="G1882" s="48" t="s">
        <v>15356</v>
      </c>
      <c r="H1882" s="34">
        <v>354204</v>
      </c>
      <c r="I1882" s="51" t="s">
        <v>15359</v>
      </c>
    </row>
    <row r="1883" spans="1:9" x14ac:dyDescent="0.25">
      <c r="A1883" s="19">
        <v>1878</v>
      </c>
      <c r="B1883" s="34">
        <v>354210</v>
      </c>
      <c r="C1883" s="44" t="s">
        <v>8117</v>
      </c>
      <c r="D1883" s="42">
        <v>1</v>
      </c>
      <c r="E1883" s="3">
        <v>123.25</v>
      </c>
      <c r="F1883" s="7">
        <v>149.13249999999999</v>
      </c>
      <c r="G1883" s="48" t="s">
        <v>15356</v>
      </c>
      <c r="H1883" s="34">
        <v>354210</v>
      </c>
      <c r="I1883" s="51" t="s">
        <v>15359</v>
      </c>
    </row>
    <row r="1884" spans="1:9" x14ac:dyDescent="0.25">
      <c r="A1884" s="19">
        <v>1879</v>
      </c>
      <c r="B1884" s="34">
        <v>354216</v>
      </c>
      <c r="C1884" s="44" t="s">
        <v>8118</v>
      </c>
      <c r="D1884" s="42">
        <v>1</v>
      </c>
      <c r="E1884" s="3">
        <v>228.8</v>
      </c>
      <c r="F1884" s="7">
        <v>276.84800000000001</v>
      </c>
      <c r="G1884" s="48" t="s">
        <v>15356</v>
      </c>
      <c r="H1884" s="34">
        <v>354216</v>
      </c>
      <c r="I1884" s="51" t="s">
        <v>15359</v>
      </c>
    </row>
    <row r="1885" spans="1:9" x14ac:dyDescent="0.25">
      <c r="A1885" s="19">
        <v>1880</v>
      </c>
      <c r="B1885" s="34">
        <v>354217</v>
      </c>
      <c r="C1885" s="44" t="s">
        <v>8119</v>
      </c>
      <c r="D1885" s="42">
        <v>1</v>
      </c>
      <c r="E1885" s="3">
        <v>256.64999999999998</v>
      </c>
      <c r="F1885" s="7">
        <v>310.54649999999998</v>
      </c>
      <c r="G1885" s="48" t="s">
        <v>15356</v>
      </c>
      <c r="H1885" s="34">
        <v>354217</v>
      </c>
      <c r="I1885" s="51" t="s">
        <v>15359</v>
      </c>
    </row>
    <row r="1886" spans="1:9" x14ac:dyDescent="0.25">
      <c r="A1886" s="19">
        <v>1881</v>
      </c>
      <c r="B1886" s="34">
        <v>354218</v>
      </c>
      <c r="C1886" s="44" t="s">
        <v>8120</v>
      </c>
      <c r="D1886" s="42">
        <v>1</v>
      </c>
      <c r="E1886" s="3">
        <v>279</v>
      </c>
      <c r="F1886" s="7">
        <v>337.59</v>
      </c>
      <c r="G1886" s="48" t="s">
        <v>15356</v>
      </c>
      <c r="H1886" s="34">
        <v>354218</v>
      </c>
      <c r="I1886" s="51" t="s">
        <v>15359</v>
      </c>
    </row>
    <row r="1887" spans="1:9" x14ac:dyDescent="0.25">
      <c r="A1887" s="19">
        <v>1882</v>
      </c>
      <c r="B1887" s="34">
        <v>354221</v>
      </c>
      <c r="C1887" s="44" t="s">
        <v>8121</v>
      </c>
      <c r="D1887" s="42">
        <v>1</v>
      </c>
      <c r="E1887" s="3">
        <v>45</v>
      </c>
      <c r="F1887" s="7">
        <v>54.449999999999996</v>
      </c>
      <c r="G1887" s="48" t="s">
        <v>15356</v>
      </c>
      <c r="H1887" s="34">
        <v>354221</v>
      </c>
      <c r="I1887" s="51" t="s">
        <v>15359</v>
      </c>
    </row>
    <row r="1888" spans="1:9" x14ac:dyDescent="0.25">
      <c r="A1888" s="19">
        <v>1883</v>
      </c>
      <c r="B1888" s="34">
        <v>354222</v>
      </c>
      <c r="C1888" s="44" t="s">
        <v>8122</v>
      </c>
      <c r="D1888" s="42">
        <v>1</v>
      </c>
      <c r="E1888" s="3">
        <v>420</v>
      </c>
      <c r="F1888" s="7">
        <v>508.2</v>
      </c>
      <c r="G1888" s="48" t="s">
        <v>15356</v>
      </c>
      <c r="H1888" s="34">
        <v>354222</v>
      </c>
      <c r="I1888" s="51" t="s">
        <v>15359</v>
      </c>
    </row>
    <row r="1889" spans="1:9" x14ac:dyDescent="0.25">
      <c r="A1889" s="19">
        <v>1884</v>
      </c>
      <c r="B1889" s="34">
        <v>354223</v>
      </c>
      <c r="C1889" s="44" t="s">
        <v>8123</v>
      </c>
      <c r="D1889" s="42">
        <v>1</v>
      </c>
      <c r="E1889" s="3">
        <v>3252.4</v>
      </c>
      <c r="F1889" s="7">
        <v>3935.404</v>
      </c>
      <c r="G1889" s="48" t="s">
        <v>15356</v>
      </c>
      <c r="H1889" s="34">
        <v>354223</v>
      </c>
      <c r="I1889" s="51" t="s">
        <v>15359</v>
      </c>
    </row>
    <row r="1890" spans="1:9" ht="30" x14ac:dyDescent="0.25">
      <c r="A1890" s="19">
        <v>1885</v>
      </c>
      <c r="B1890" s="34">
        <v>354227</v>
      </c>
      <c r="C1890" s="44" t="s">
        <v>8124</v>
      </c>
      <c r="D1890" s="42">
        <v>1</v>
      </c>
      <c r="E1890" s="3">
        <v>141.4</v>
      </c>
      <c r="F1890" s="7">
        <v>171.09399999999999</v>
      </c>
      <c r="G1890" s="48" t="s">
        <v>15356</v>
      </c>
      <c r="H1890" s="34">
        <v>354227</v>
      </c>
      <c r="I1890" s="51" t="s">
        <v>15359</v>
      </c>
    </row>
    <row r="1891" spans="1:9" ht="30" x14ac:dyDescent="0.25">
      <c r="A1891" s="19">
        <v>1886</v>
      </c>
      <c r="B1891" s="34">
        <v>354230</v>
      </c>
      <c r="C1891" s="44" t="s">
        <v>8125</v>
      </c>
      <c r="D1891" s="42">
        <v>1</v>
      </c>
      <c r="E1891" s="3">
        <v>425.75</v>
      </c>
      <c r="F1891" s="7">
        <v>515.15750000000003</v>
      </c>
      <c r="G1891" s="48" t="s">
        <v>15356</v>
      </c>
      <c r="H1891" s="34">
        <v>354230</v>
      </c>
      <c r="I1891" s="51" t="s">
        <v>15359</v>
      </c>
    </row>
    <row r="1892" spans="1:9" x14ac:dyDescent="0.25">
      <c r="A1892" s="19">
        <v>1887</v>
      </c>
      <c r="B1892" s="34">
        <v>354231</v>
      </c>
      <c r="C1892" s="44" t="s">
        <v>8126</v>
      </c>
      <c r="D1892" s="42">
        <v>1</v>
      </c>
      <c r="E1892" s="3">
        <v>168.1</v>
      </c>
      <c r="F1892" s="7">
        <v>203.40099999999998</v>
      </c>
      <c r="G1892" s="48" t="s">
        <v>15356</v>
      </c>
      <c r="H1892" s="34">
        <v>354231</v>
      </c>
      <c r="I1892" s="51" t="s">
        <v>15359</v>
      </c>
    </row>
    <row r="1893" spans="1:9" x14ac:dyDescent="0.25">
      <c r="A1893" s="19">
        <v>1888</v>
      </c>
      <c r="B1893" s="34">
        <v>354232</v>
      </c>
      <c r="C1893" s="44" t="s">
        <v>8127</v>
      </c>
      <c r="D1893" s="42">
        <v>1</v>
      </c>
      <c r="E1893" s="3">
        <v>179.3</v>
      </c>
      <c r="F1893" s="7">
        <v>216.953</v>
      </c>
      <c r="G1893" s="48" t="s">
        <v>15356</v>
      </c>
      <c r="H1893" s="34">
        <v>354232</v>
      </c>
      <c r="I1893" s="51" t="s">
        <v>15359</v>
      </c>
    </row>
    <row r="1894" spans="1:9" x14ac:dyDescent="0.25">
      <c r="A1894" s="19">
        <v>1889</v>
      </c>
      <c r="B1894" s="34">
        <v>354233</v>
      </c>
      <c r="C1894" s="44" t="s">
        <v>8128</v>
      </c>
      <c r="D1894" s="42">
        <v>1</v>
      </c>
      <c r="E1894" s="3">
        <v>145.65</v>
      </c>
      <c r="F1894" s="7">
        <v>176.23650000000001</v>
      </c>
      <c r="G1894" s="48" t="s">
        <v>15356</v>
      </c>
      <c r="H1894" s="34">
        <v>354233</v>
      </c>
      <c r="I1894" s="51" t="s">
        <v>15359</v>
      </c>
    </row>
    <row r="1895" spans="1:9" x14ac:dyDescent="0.25">
      <c r="A1895" s="19">
        <v>1890</v>
      </c>
      <c r="B1895" s="34">
        <v>354234</v>
      </c>
      <c r="C1895" s="44" t="s">
        <v>8129</v>
      </c>
      <c r="D1895" s="42">
        <v>1</v>
      </c>
      <c r="E1895" s="3">
        <v>375.35</v>
      </c>
      <c r="F1895" s="7">
        <v>454.17349999999999</v>
      </c>
      <c r="G1895" s="48" t="s">
        <v>15356</v>
      </c>
      <c r="H1895" s="34">
        <v>354234</v>
      </c>
      <c r="I1895" s="51" t="s">
        <v>15359</v>
      </c>
    </row>
    <row r="1896" spans="1:9" x14ac:dyDescent="0.25">
      <c r="A1896" s="19">
        <v>1891</v>
      </c>
      <c r="B1896" s="34">
        <v>354235</v>
      </c>
      <c r="C1896" s="44" t="s">
        <v>8130</v>
      </c>
      <c r="D1896" s="42">
        <v>1</v>
      </c>
      <c r="E1896" s="3">
        <v>375.35</v>
      </c>
      <c r="F1896" s="7">
        <v>454.17349999999999</v>
      </c>
      <c r="G1896" s="48" t="s">
        <v>15356</v>
      </c>
      <c r="H1896" s="34">
        <v>354235</v>
      </c>
      <c r="I1896" s="51" t="s">
        <v>15359</v>
      </c>
    </row>
    <row r="1897" spans="1:9" x14ac:dyDescent="0.25">
      <c r="A1897" s="19">
        <v>1892</v>
      </c>
      <c r="B1897" s="34">
        <v>354236</v>
      </c>
      <c r="C1897" s="44" t="s">
        <v>8131</v>
      </c>
      <c r="D1897" s="42">
        <v>1</v>
      </c>
      <c r="E1897" s="3">
        <v>190.45</v>
      </c>
      <c r="F1897" s="7">
        <v>230.44449999999998</v>
      </c>
      <c r="G1897" s="48" t="s">
        <v>15356</v>
      </c>
      <c r="H1897" s="34">
        <v>354236</v>
      </c>
      <c r="I1897" s="51" t="s">
        <v>15359</v>
      </c>
    </row>
    <row r="1898" spans="1:9" x14ac:dyDescent="0.25">
      <c r="A1898" s="19">
        <v>1893</v>
      </c>
      <c r="B1898" s="34">
        <v>354237</v>
      </c>
      <c r="C1898" s="44" t="s">
        <v>8132</v>
      </c>
      <c r="D1898" s="42">
        <v>1</v>
      </c>
      <c r="E1898" s="3">
        <v>212.9</v>
      </c>
      <c r="F1898" s="7">
        <v>257.60899999999998</v>
      </c>
      <c r="G1898" s="48" t="s">
        <v>15356</v>
      </c>
      <c r="H1898" s="34">
        <v>354237</v>
      </c>
      <c r="I1898" s="51" t="s">
        <v>15359</v>
      </c>
    </row>
    <row r="1899" spans="1:9" x14ac:dyDescent="0.25">
      <c r="A1899" s="19">
        <v>1894</v>
      </c>
      <c r="B1899" s="34">
        <v>354238</v>
      </c>
      <c r="C1899" s="44" t="s">
        <v>8133</v>
      </c>
      <c r="D1899" s="42">
        <v>1</v>
      </c>
      <c r="E1899" s="3">
        <v>582.6</v>
      </c>
      <c r="F1899" s="7">
        <v>704.94600000000003</v>
      </c>
      <c r="G1899" s="48" t="s">
        <v>15356</v>
      </c>
      <c r="H1899" s="34">
        <v>354238</v>
      </c>
      <c r="I1899" s="51" t="s">
        <v>15359</v>
      </c>
    </row>
    <row r="1900" spans="1:9" x14ac:dyDescent="0.25">
      <c r="A1900" s="19">
        <v>1895</v>
      </c>
      <c r="B1900" s="34">
        <v>354239</v>
      </c>
      <c r="C1900" s="44" t="s">
        <v>8134</v>
      </c>
      <c r="D1900" s="42">
        <v>1</v>
      </c>
      <c r="E1900" s="3">
        <v>196.05</v>
      </c>
      <c r="F1900" s="7">
        <v>237.22050000000002</v>
      </c>
      <c r="G1900" s="48" t="s">
        <v>15356</v>
      </c>
      <c r="H1900" s="34">
        <v>354239</v>
      </c>
      <c r="I1900" s="51" t="s">
        <v>15359</v>
      </c>
    </row>
    <row r="1901" spans="1:9" x14ac:dyDescent="0.25">
      <c r="A1901" s="19">
        <v>1896</v>
      </c>
      <c r="B1901" s="34">
        <v>354240</v>
      </c>
      <c r="C1901" s="44" t="s">
        <v>8135</v>
      </c>
      <c r="D1901" s="42">
        <v>1</v>
      </c>
      <c r="E1901" s="3">
        <v>252.1</v>
      </c>
      <c r="F1901" s="7">
        <v>305.041</v>
      </c>
      <c r="G1901" s="48" t="s">
        <v>15356</v>
      </c>
      <c r="H1901" s="34">
        <v>354240</v>
      </c>
      <c r="I1901" s="51" t="s">
        <v>15359</v>
      </c>
    </row>
    <row r="1902" spans="1:9" x14ac:dyDescent="0.25">
      <c r="A1902" s="19">
        <v>1897</v>
      </c>
      <c r="B1902" s="34">
        <v>354241</v>
      </c>
      <c r="C1902" s="44" t="s">
        <v>8136</v>
      </c>
      <c r="D1902" s="42">
        <v>1</v>
      </c>
      <c r="E1902" s="3">
        <v>1036.3</v>
      </c>
      <c r="F1902" s="7">
        <v>1253.923</v>
      </c>
      <c r="G1902" s="48" t="s">
        <v>15356</v>
      </c>
      <c r="H1902" s="34">
        <v>354241</v>
      </c>
      <c r="I1902" s="51" t="s">
        <v>15359</v>
      </c>
    </row>
    <row r="1903" spans="1:9" x14ac:dyDescent="0.25">
      <c r="A1903" s="19">
        <v>1898</v>
      </c>
      <c r="B1903" s="34">
        <v>354242</v>
      </c>
      <c r="C1903" s="44" t="s">
        <v>8137</v>
      </c>
      <c r="D1903" s="42">
        <v>1</v>
      </c>
      <c r="E1903" s="3">
        <v>1218.95</v>
      </c>
      <c r="F1903" s="7">
        <v>1474.9295</v>
      </c>
      <c r="G1903" s="48" t="s">
        <v>15356</v>
      </c>
      <c r="H1903" s="34">
        <v>354242</v>
      </c>
      <c r="I1903" s="51" t="s">
        <v>15359</v>
      </c>
    </row>
    <row r="1904" spans="1:9" x14ac:dyDescent="0.25">
      <c r="A1904" s="19">
        <v>1899</v>
      </c>
      <c r="B1904" s="34">
        <v>354243</v>
      </c>
      <c r="C1904" s="44" t="s">
        <v>8138</v>
      </c>
      <c r="D1904" s="42">
        <v>1</v>
      </c>
      <c r="E1904" s="3">
        <v>263.3</v>
      </c>
      <c r="F1904" s="7">
        <v>318.59300000000002</v>
      </c>
      <c r="G1904" s="48" t="s">
        <v>15356</v>
      </c>
      <c r="H1904" s="34">
        <v>354243</v>
      </c>
      <c r="I1904" s="51" t="s">
        <v>15359</v>
      </c>
    </row>
    <row r="1905" spans="1:9" x14ac:dyDescent="0.25">
      <c r="A1905" s="19">
        <v>1900</v>
      </c>
      <c r="B1905" s="34">
        <v>354244</v>
      </c>
      <c r="C1905" s="44" t="s">
        <v>8139</v>
      </c>
      <c r="D1905" s="42">
        <v>1</v>
      </c>
      <c r="E1905" s="3">
        <v>336.1</v>
      </c>
      <c r="F1905" s="7">
        <v>406.68100000000004</v>
      </c>
      <c r="G1905" s="48" t="s">
        <v>15356</v>
      </c>
      <c r="H1905" s="34">
        <v>354244</v>
      </c>
      <c r="I1905" s="51" t="s">
        <v>15359</v>
      </c>
    </row>
    <row r="1906" spans="1:9" x14ac:dyDescent="0.25">
      <c r="A1906" s="19">
        <v>1901</v>
      </c>
      <c r="B1906" s="34">
        <v>354245</v>
      </c>
      <c r="C1906" s="44" t="s">
        <v>8140</v>
      </c>
      <c r="D1906" s="42">
        <v>1</v>
      </c>
      <c r="E1906" s="3">
        <v>431.35</v>
      </c>
      <c r="F1906" s="7">
        <v>521.93349999999998</v>
      </c>
      <c r="G1906" s="48" t="s">
        <v>15356</v>
      </c>
      <c r="H1906" s="34">
        <v>354245</v>
      </c>
      <c r="I1906" s="51" t="s">
        <v>15359</v>
      </c>
    </row>
    <row r="1907" spans="1:9" x14ac:dyDescent="0.25">
      <c r="A1907" s="19">
        <v>1902</v>
      </c>
      <c r="B1907" s="34">
        <v>354246</v>
      </c>
      <c r="C1907" s="44" t="s">
        <v>8141</v>
      </c>
      <c r="D1907" s="42">
        <v>1</v>
      </c>
      <c r="E1907" s="3">
        <v>358.55</v>
      </c>
      <c r="F1907" s="7">
        <v>433.84550000000002</v>
      </c>
      <c r="G1907" s="48" t="s">
        <v>15356</v>
      </c>
      <c r="H1907" s="34">
        <v>354246</v>
      </c>
      <c r="I1907" s="51" t="s">
        <v>15359</v>
      </c>
    </row>
    <row r="1908" spans="1:9" ht="30" x14ac:dyDescent="0.25">
      <c r="A1908" s="19">
        <v>1903</v>
      </c>
      <c r="B1908" s="34">
        <v>354248</v>
      </c>
      <c r="C1908" s="44" t="s">
        <v>8142</v>
      </c>
      <c r="D1908" s="42">
        <v>1</v>
      </c>
      <c r="E1908" s="3">
        <v>588.20000000000005</v>
      </c>
      <c r="F1908" s="7">
        <v>711.72199999999998</v>
      </c>
      <c r="G1908" s="48" t="s">
        <v>15356</v>
      </c>
      <c r="H1908" s="34">
        <v>354248</v>
      </c>
      <c r="I1908" s="51" t="s">
        <v>15359</v>
      </c>
    </row>
    <row r="1909" spans="1:9" ht="30" x14ac:dyDescent="0.25">
      <c r="A1909" s="19">
        <v>1904</v>
      </c>
      <c r="B1909" s="34">
        <v>354249</v>
      </c>
      <c r="C1909" s="44" t="s">
        <v>8143</v>
      </c>
      <c r="D1909" s="42">
        <v>1</v>
      </c>
      <c r="E1909" s="3">
        <v>218.5</v>
      </c>
      <c r="F1909" s="7">
        <v>264.38499999999999</v>
      </c>
      <c r="G1909" s="48" t="s">
        <v>15356</v>
      </c>
      <c r="H1909" s="34">
        <v>354249</v>
      </c>
      <c r="I1909" s="51" t="s">
        <v>15359</v>
      </c>
    </row>
    <row r="1910" spans="1:9" x14ac:dyDescent="0.25">
      <c r="A1910" s="19">
        <v>1905</v>
      </c>
      <c r="B1910" s="34">
        <v>354250</v>
      </c>
      <c r="C1910" s="44" t="s">
        <v>8144</v>
      </c>
      <c r="D1910" s="42">
        <v>1</v>
      </c>
      <c r="E1910" s="3">
        <v>263.3</v>
      </c>
      <c r="F1910" s="7">
        <v>318.59300000000002</v>
      </c>
      <c r="G1910" s="48" t="s">
        <v>15356</v>
      </c>
      <c r="H1910" s="34">
        <v>354250</v>
      </c>
      <c r="I1910" s="51" t="s">
        <v>15359</v>
      </c>
    </row>
    <row r="1911" spans="1:9" x14ac:dyDescent="0.25">
      <c r="A1911" s="19">
        <v>1906</v>
      </c>
      <c r="B1911" s="34">
        <v>354253</v>
      </c>
      <c r="C1911" s="44" t="s">
        <v>8145</v>
      </c>
      <c r="D1911" s="42">
        <v>1</v>
      </c>
      <c r="E1911" s="3">
        <v>84.05</v>
      </c>
      <c r="F1911" s="7">
        <v>101.70049999999999</v>
      </c>
      <c r="G1911" s="48" t="s">
        <v>15356</v>
      </c>
      <c r="H1911" s="34">
        <v>354253</v>
      </c>
      <c r="I1911" s="51" t="s">
        <v>15359</v>
      </c>
    </row>
    <row r="1912" spans="1:9" x14ac:dyDescent="0.25">
      <c r="A1912" s="19">
        <v>1907</v>
      </c>
      <c r="B1912" s="34">
        <v>354256</v>
      </c>
      <c r="C1912" s="44" t="s">
        <v>8146</v>
      </c>
      <c r="D1912" s="42">
        <v>1</v>
      </c>
      <c r="E1912" s="3">
        <v>308.10000000000002</v>
      </c>
      <c r="F1912" s="7">
        <v>372.80100000000004</v>
      </c>
      <c r="G1912" s="48" t="s">
        <v>15356</v>
      </c>
      <c r="H1912" s="34">
        <v>354256</v>
      </c>
      <c r="I1912" s="51" t="s">
        <v>15359</v>
      </c>
    </row>
    <row r="1913" spans="1:9" x14ac:dyDescent="0.25">
      <c r="A1913" s="19">
        <v>1908</v>
      </c>
      <c r="B1913" s="34">
        <v>354257</v>
      </c>
      <c r="C1913" s="44" t="s">
        <v>8147</v>
      </c>
      <c r="D1913" s="42">
        <v>1</v>
      </c>
      <c r="E1913" s="3">
        <v>291.3</v>
      </c>
      <c r="F1913" s="7">
        <v>352.47300000000001</v>
      </c>
      <c r="G1913" s="48" t="s">
        <v>15356</v>
      </c>
      <c r="H1913" s="34">
        <v>354257</v>
      </c>
      <c r="I1913" s="51" t="s">
        <v>15359</v>
      </c>
    </row>
    <row r="1914" spans="1:9" ht="30" x14ac:dyDescent="0.25">
      <c r="A1914" s="19">
        <v>1909</v>
      </c>
      <c r="B1914" s="34">
        <v>354259</v>
      </c>
      <c r="C1914" s="44" t="s">
        <v>8148</v>
      </c>
      <c r="D1914" s="42">
        <v>1</v>
      </c>
      <c r="E1914" s="3">
        <v>481.75</v>
      </c>
      <c r="F1914" s="7">
        <v>582.91750000000002</v>
      </c>
      <c r="G1914" s="48" t="s">
        <v>15356</v>
      </c>
      <c r="H1914" s="34">
        <v>354259</v>
      </c>
      <c r="I1914" s="51" t="s">
        <v>15359</v>
      </c>
    </row>
    <row r="1915" spans="1:9" x14ac:dyDescent="0.25">
      <c r="A1915" s="19">
        <v>1910</v>
      </c>
      <c r="B1915" s="34">
        <v>354261</v>
      </c>
      <c r="C1915" s="44" t="s">
        <v>8149</v>
      </c>
      <c r="D1915" s="42">
        <v>1</v>
      </c>
      <c r="E1915" s="3">
        <v>509.8</v>
      </c>
      <c r="F1915" s="7">
        <v>616.85799999999995</v>
      </c>
      <c r="G1915" s="48" t="s">
        <v>15356</v>
      </c>
      <c r="H1915" s="34">
        <v>354261</v>
      </c>
      <c r="I1915" s="51" t="s">
        <v>15359</v>
      </c>
    </row>
    <row r="1916" spans="1:9" ht="30" x14ac:dyDescent="0.25">
      <c r="A1916" s="19">
        <v>1911</v>
      </c>
      <c r="B1916" s="34">
        <v>354262</v>
      </c>
      <c r="C1916" s="44" t="s">
        <v>8150</v>
      </c>
      <c r="D1916" s="42">
        <v>1</v>
      </c>
      <c r="E1916" s="3">
        <v>610.6</v>
      </c>
      <c r="F1916" s="7">
        <v>738.82600000000002</v>
      </c>
      <c r="G1916" s="48" t="s">
        <v>15356</v>
      </c>
      <c r="H1916" s="34">
        <v>354262</v>
      </c>
      <c r="I1916" s="51" t="s">
        <v>15359</v>
      </c>
    </row>
    <row r="1917" spans="1:9" ht="30" x14ac:dyDescent="0.25">
      <c r="A1917" s="19">
        <v>1912</v>
      </c>
      <c r="B1917" s="34">
        <v>354263</v>
      </c>
      <c r="C1917" s="44" t="s">
        <v>8151</v>
      </c>
      <c r="D1917" s="42">
        <v>1</v>
      </c>
      <c r="E1917" s="3">
        <v>605</v>
      </c>
      <c r="F1917" s="7">
        <v>732.05</v>
      </c>
      <c r="G1917" s="48" t="s">
        <v>15356</v>
      </c>
      <c r="H1917" s="34">
        <v>354263</v>
      </c>
      <c r="I1917" s="51" t="s">
        <v>15359</v>
      </c>
    </row>
    <row r="1918" spans="1:9" x14ac:dyDescent="0.25">
      <c r="A1918" s="19">
        <v>1913</v>
      </c>
      <c r="B1918" s="34">
        <v>354265</v>
      </c>
      <c r="C1918" s="44" t="s">
        <v>8152</v>
      </c>
      <c r="D1918" s="42">
        <v>1</v>
      </c>
      <c r="E1918" s="3">
        <v>274.5</v>
      </c>
      <c r="F1918" s="7">
        <v>332.14499999999998</v>
      </c>
      <c r="G1918" s="48" t="s">
        <v>15356</v>
      </c>
      <c r="H1918" s="34">
        <v>354265</v>
      </c>
      <c r="I1918" s="51" t="s">
        <v>15359</v>
      </c>
    </row>
    <row r="1919" spans="1:9" x14ac:dyDescent="0.25">
      <c r="A1919" s="19">
        <v>1914</v>
      </c>
      <c r="B1919" s="34">
        <v>354277</v>
      </c>
      <c r="C1919" s="44" t="s">
        <v>8153</v>
      </c>
      <c r="D1919" s="42">
        <v>1</v>
      </c>
      <c r="E1919" s="3">
        <v>319.3</v>
      </c>
      <c r="F1919" s="7">
        <v>386.35300000000001</v>
      </c>
      <c r="G1919" s="48" t="s">
        <v>15356</v>
      </c>
      <c r="H1919" s="34">
        <v>354277</v>
      </c>
      <c r="I1919" s="51" t="s">
        <v>15359</v>
      </c>
    </row>
    <row r="1920" spans="1:9" ht="30" x14ac:dyDescent="0.25">
      <c r="A1920" s="19">
        <v>1915</v>
      </c>
      <c r="B1920" s="34">
        <v>354304</v>
      </c>
      <c r="C1920" s="44" t="s">
        <v>8154</v>
      </c>
      <c r="D1920" s="42">
        <v>1</v>
      </c>
      <c r="E1920" s="3">
        <v>1120.25</v>
      </c>
      <c r="F1920" s="7">
        <v>1355.5025000000001</v>
      </c>
      <c r="G1920" s="48" t="s">
        <v>15356</v>
      </c>
      <c r="H1920" s="34">
        <v>354304</v>
      </c>
      <c r="I1920" s="51" t="s">
        <v>15359</v>
      </c>
    </row>
    <row r="1921" spans="1:9" ht="30" x14ac:dyDescent="0.25">
      <c r="A1921" s="19">
        <v>1916</v>
      </c>
      <c r="B1921" s="34">
        <v>354331</v>
      </c>
      <c r="C1921" s="44" t="s">
        <v>8155</v>
      </c>
      <c r="D1921" s="42">
        <v>1</v>
      </c>
      <c r="E1921" s="3">
        <v>348.05</v>
      </c>
      <c r="F1921" s="7">
        <v>421.14049999999997</v>
      </c>
      <c r="G1921" s="48" t="s">
        <v>15356</v>
      </c>
      <c r="H1921" s="34">
        <v>354331</v>
      </c>
      <c r="I1921" s="51" t="s">
        <v>15359</v>
      </c>
    </row>
    <row r="1922" spans="1:9" ht="30" x14ac:dyDescent="0.25">
      <c r="A1922" s="19">
        <v>1917</v>
      </c>
      <c r="B1922" s="34">
        <v>354350</v>
      </c>
      <c r="C1922" s="44" t="s">
        <v>8156</v>
      </c>
      <c r="D1922" s="42">
        <v>1</v>
      </c>
      <c r="E1922" s="3">
        <v>380.65</v>
      </c>
      <c r="F1922" s="7">
        <v>460.58649999999994</v>
      </c>
      <c r="G1922" s="48" t="s">
        <v>15356</v>
      </c>
      <c r="H1922" s="34">
        <v>354350</v>
      </c>
      <c r="I1922" s="51" t="s">
        <v>15359</v>
      </c>
    </row>
    <row r="1923" spans="1:9" ht="30" x14ac:dyDescent="0.25">
      <c r="A1923" s="19">
        <v>1918</v>
      </c>
      <c r="B1923" s="34">
        <v>354351</v>
      </c>
      <c r="C1923" s="44" t="s">
        <v>8157</v>
      </c>
      <c r="D1923" s="42">
        <v>1</v>
      </c>
      <c r="E1923" s="3">
        <v>130.55000000000001</v>
      </c>
      <c r="F1923" s="7">
        <v>157.96550000000002</v>
      </c>
      <c r="G1923" s="48" t="s">
        <v>15356</v>
      </c>
      <c r="H1923" s="34">
        <v>354351</v>
      </c>
      <c r="I1923" s="51" t="s">
        <v>15359</v>
      </c>
    </row>
    <row r="1924" spans="1:9" ht="30" x14ac:dyDescent="0.25">
      <c r="A1924" s="19">
        <v>1919</v>
      </c>
      <c r="B1924" s="34">
        <v>354352</v>
      </c>
      <c r="C1924" s="44" t="s">
        <v>8158</v>
      </c>
      <c r="D1924" s="42">
        <v>1</v>
      </c>
      <c r="E1924" s="3">
        <v>112.05</v>
      </c>
      <c r="F1924" s="7">
        <v>135.5805</v>
      </c>
      <c r="G1924" s="48" t="s">
        <v>15356</v>
      </c>
      <c r="H1924" s="34">
        <v>354352</v>
      </c>
      <c r="I1924" s="51" t="s">
        <v>15359</v>
      </c>
    </row>
    <row r="1925" spans="1:9" x14ac:dyDescent="0.25">
      <c r="A1925" s="19">
        <v>1920</v>
      </c>
      <c r="B1925" s="34">
        <v>354357</v>
      </c>
      <c r="C1925" s="44" t="s">
        <v>8159</v>
      </c>
      <c r="D1925" s="42">
        <v>1</v>
      </c>
      <c r="E1925" s="3">
        <v>173.7</v>
      </c>
      <c r="F1925" s="7">
        <v>210.17699999999999</v>
      </c>
      <c r="G1925" s="48" t="s">
        <v>15356</v>
      </c>
      <c r="H1925" s="34">
        <v>354357</v>
      </c>
      <c r="I1925" s="51" t="s">
        <v>15359</v>
      </c>
    </row>
    <row r="1926" spans="1:9" ht="30" x14ac:dyDescent="0.25">
      <c r="A1926" s="19">
        <v>1921</v>
      </c>
      <c r="B1926" s="34">
        <v>354396</v>
      </c>
      <c r="C1926" s="44" t="s">
        <v>8160</v>
      </c>
      <c r="D1926" s="42">
        <v>5</v>
      </c>
      <c r="E1926" s="3">
        <v>296.89999999999998</v>
      </c>
      <c r="F1926" s="7">
        <v>359.24899999999997</v>
      </c>
      <c r="G1926" s="48" t="s">
        <v>15356</v>
      </c>
      <c r="H1926" s="34">
        <v>354396</v>
      </c>
      <c r="I1926" s="51" t="s">
        <v>15359</v>
      </c>
    </row>
    <row r="1927" spans="1:9" ht="30" x14ac:dyDescent="0.25">
      <c r="A1927" s="19">
        <v>1922</v>
      </c>
      <c r="B1927" s="34">
        <v>354397</v>
      </c>
      <c r="C1927" s="44" t="s">
        <v>8161</v>
      </c>
      <c r="D1927" s="42">
        <v>5</v>
      </c>
      <c r="E1927" s="3">
        <v>271.14999999999998</v>
      </c>
      <c r="F1927" s="7">
        <v>328.09149999999994</v>
      </c>
      <c r="G1927" s="48" t="s">
        <v>15356</v>
      </c>
      <c r="H1927" s="34">
        <v>354397</v>
      </c>
      <c r="I1927" s="51" t="s">
        <v>15359</v>
      </c>
    </row>
    <row r="1928" spans="1:9" ht="45" x14ac:dyDescent="0.25">
      <c r="A1928" s="19">
        <v>1923</v>
      </c>
      <c r="B1928" s="34">
        <v>354400</v>
      </c>
      <c r="C1928" s="44" t="s">
        <v>8162</v>
      </c>
      <c r="D1928" s="42">
        <v>5</v>
      </c>
      <c r="E1928" s="3">
        <v>77.3</v>
      </c>
      <c r="F1928" s="7">
        <v>93.532999999999987</v>
      </c>
      <c r="G1928" s="48" t="s">
        <v>15356</v>
      </c>
      <c r="H1928" s="34">
        <v>354400</v>
      </c>
      <c r="I1928" s="51" t="s">
        <v>15359</v>
      </c>
    </row>
    <row r="1929" spans="1:9" ht="30" x14ac:dyDescent="0.25">
      <c r="A1929" s="19">
        <v>1924</v>
      </c>
      <c r="B1929" s="34">
        <v>354401</v>
      </c>
      <c r="C1929" s="44" t="s">
        <v>8163</v>
      </c>
      <c r="D1929" s="42">
        <v>20</v>
      </c>
      <c r="E1929" s="3">
        <v>93.85</v>
      </c>
      <c r="F1929" s="7">
        <v>113.5585</v>
      </c>
      <c r="G1929" s="48" t="s">
        <v>15356</v>
      </c>
      <c r="H1929" s="34">
        <v>354401</v>
      </c>
      <c r="I1929" s="51" t="s">
        <v>15359</v>
      </c>
    </row>
    <row r="1930" spans="1:9" ht="45" x14ac:dyDescent="0.25">
      <c r="A1930" s="19">
        <v>1925</v>
      </c>
      <c r="B1930" s="34">
        <v>354402</v>
      </c>
      <c r="C1930" s="44" t="s">
        <v>8164</v>
      </c>
      <c r="D1930" s="42">
        <v>1</v>
      </c>
      <c r="E1930" s="3">
        <v>46.37</v>
      </c>
      <c r="F1930" s="7">
        <v>56.107699999999994</v>
      </c>
      <c r="G1930" s="48" t="s">
        <v>15356</v>
      </c>
      <c r="H1930" s="34">
        <v>354402</v>
      </c>
      <c r="I1930" s="51" t="s">
        <v>15359</v>
      </c>
    </row>
    <row r="1931" spans="1:9" ht="30" x14ac:dyDescent="0.25">
      <c r="A1931" s="19">
        <v>1926</v>
      </c>
      <c r="B1931" s="34">
        <v>354403</v>
      </c>
      <c r="C1931" s="44" t="s">
        <v>8165</v>
      </c>
      <c r="D1931" s="42">
        <v>5</v>
      </c>
      <c r="E1931" s="3">
        <v>57.24</v>
      </c>
      <c r="F1931" s="7">
        <v>69.260400000000004</v>
      </c>
      <c r="G1931" s="48" t="s">
        <v>15356</v>
      </c>
      <c r="H1931" s="34">
        <v>354403</v>
      </c>
      <c r="I1931" s="51" t="s">
        <v>15359</v>
      </c>
    </row>
    <row r="1932" spans="1:9" ht="45" x14ac:dyDescent="0.25">
      <c r="A1932" s="19">
        <v>1927</v>
      </c>
      <c r="B1932" s="34">
        <v>354404</v>
      </c>
      <c r="C1932" s="44" t="s">
        <v>8166</v>
      </c>
      <c r="D1932" s="42">
        <v>1</v>
      </c>
      <c r="E1932" s="3">
        <v>51.03</v>
      </c>
      <c r="F1932" s="7">
        <v>61.746299999999998</v>
      </c>
      <c r="G1932" s="48" t="s">
        <v>15356</v>
      </c>
      <c r="H1932" s="34">
        <v>354404</v>
      </c>
      <c r="I1932" s="51" t="s">
        <v>15359</v>
      </c>
    </row>
    <row r="1933" spans="1:9" ht="30" x14ac:dyDescent="0.25">
      <c r="A1933" s="19">
        <v>1928</v>
      </c>
      <c r="B1933" s="34">
        <v>354405</v>
      </c>
      <c r="C1933" s="44" t="s">
        <v>8167</v>
      </c>
      <c r="D1933" s="42">
        <v>5</v>
      </c>
      <c r="E1933" s="3">
        <v>64.5</v>
      </c>
      <c r="F1933" s="7">
        <v>78.045000000000002</v>
      </c>
      <c r="G1933" s="48" t="s">
        <v>15356</v>
      </c>
      <c r="H1933" s="34">
        <v>354405</v>
      </c>
      <c r="I1933" s="51" t="s">
        <v>15359</v>
      </c>
    </row>
    <row r="1934" spans="1:9" ht="45" x14ac:dyDescent="0.25">
      <c r="A1934" s="19">
        <v>1929</v>
      </c>
      <c r="B1934" s="34">
        <v>354407</v>
      </c>
      <c r="C1934" s="44" t="s">
        <v>8168</v>
      </c>
      <c r="D1934" s="42">
        <v>5</v>
      </c>
      <c r="E1934" s="3">
        <v>83.65</v>
      </c>
      <c r="F1934" s="7">
        <v>101.21650000000001</v>
      </c>
      <c r="G1934" s="48" t="s">
        <v>15356</v>
      </c>
      <c r="H1934" s="34">
        <v>354407</v>
      </c>
      <c r="I1934" s="51" t="s">
        <v>15359</v>
      </c>
    </row>
    <row r="1935" spans="1:9" ht="45" x14ac:dyDescent="0.25">
      <c r="A1935" s="19">
        <v>1930</v>
      </c>
      <c r="B1935" s="34">
        <v>354408</v>
      </c>
      <c r="C1935" s="44" t="s">
        <v>8169</v>
      </c>
      <c r="D1935" s="42">
        <v>5</v>
      </c>
      <c r="E1935" s="3">
        <v>82.8</v>
      </c>
      <c r="F1935" s="7">
        <v>100.18799999999999</v>
      </c>
      <c r="G1935" s="48" t="s">
        <v>15356</v>
      </c>
      <c r="H1935" s="34">
        <v>354408</v>
      </c>
      <c r="I1935" s="51" t="s">
        <v>15359</v>
      </c>
    </row>
    <row r="1936" spans="1:9" ht="30" x14ac:dyDescent="0.25">
      <c r="A1936" s="19">
        <v>1931</v>
      </c>
      <c r="B1936" s="34">
        <v>354409</v>
      </c>
      <c r="C1936" s="44" t="s">
        <v>8170</v>
      </c>
      <c r="D1936" s="42">
        <v>1</v>
      </c>
      <c r="E1936" s="3">
        <v>51.18</v>
      </c>
      <c r="F1936" s="7">
        <v>61.927799999999998</v>
      </c>
      <c r="G1936" s="48" t="s">
        <v>15356</v>
      </c>
      <c r="H1936" s="34">
        <v>354409</v>
      </c>
      <c r="I1936" s="51" t="s">
        <v>15359</v>
      </c>
    </row>
    <row r="1937" spans="1:9" ht="45" x14ac:dyDescent="0.25">
      <c r="A1937" s="19">
        <v>1932</v>
      </c>
      <c r="B1937" s="34">
        <v>354410</v>
      </c>
      <c r="C1937" s="44" t="s">
        <v>8171</v>
      </c>
      <c r="D1937" s="42">
        <v>1</v>
      </c>
      <c r="E1937" s="3">
        <v>55.44</v>
      </c>
      <c r="F1937" s="7">
        <v>67.082399999999993</v>
      </c>
      <c r="G1937" s="48" t="s">
        <v>15356</v>
      </c>
      <c r="H1937" s="34">
        <v>354410</v>
      </c>
      <c r="I1937" s="51" t="s">
        <v>15359</v>
      </c>
    </row>
    <row r="1938" spans="1:9" ht="45" x14ac:dyDescent="0.25">
      <c r="A1938" s="19">
        <v>1933</v>
      </c>
      <c r="B1938" s="34">
        <v>354411</v>
      </c>
      <c r="C1938" s="44" t="s">
        <v>8172</v>
      </c>
      <c r="D1938" s="42">
        <v>1</v>
      </c>
      <c r="E1938" s="3">
        <v>48.69</v>
      </c>
      <c r="F1938" s="7">
        <v>58.914899999999996</v>
      </c>
      <c r="G1938" s="48" t="s">
        <v>15356</v>
      </c>
      <c r="H1938" s="34">
        <v>354411</v>
      </c>
      <c r="I1938" s="51" t="s">
        <v>15359</v>
      </c>
    </row>
    <row r="1939" spans="1:9" ht="45" x14ac:dyDescent="0.25">
      <c r="A1939" s="19">
        <v>1934</v>
      </c>
      <c r="B1939" s="34">
        <v>354412</v>
      </c>
      <c r="C1939" s="44" t="s">
        <v>8173</v>
      </c>
      <c r="D1939" s="42">
        <v>1</v>
      </c>
      <c r="E1939" s="3">
        <v>52.32</v>
      </c>
      <c r="F1939" s="7">
        <v>63.307200000000002</v>
      </c>
      <c r="G1939" s="48" t="s">
        <v>15356</v>
      </c>
      <c r="H1939" s="34">
        <v>354412</v>
      </c>
      <c r="I1939" s="51" t="s">
        <v>15359</v>
      </c>
    </row>
    <row r="1940" spans="1:9" ht="45" x14ac:dyDescent="0.25">
      <c r="A1940" s="19">
        <v>1935</v>
      </c>
      <c r="B1940" s="34">
        <v>354413</v>
      </c>
      <c r="C1940" s="44" t="s">
        <v>8174</v>
      </c>
      <c r="D1940" s="42">
        <v>5</v>
      </c>
      <c r="E1940" s="3">
        <v>77.3</v>
      </c>
      <c r="F1940" s="7">
        <v>93.532999999999987</v>
      </c>
      <c r="G1940" s="48" t="s">
        <v>15356</v>
      </c>
      <c r="H1940" s="34">
        <v>354413</v>
      </c>
      <c r="I1940" s="51" t="s">
        <v>15359</v>
      </c>
    </row>
    <row r="1941" spans="1:9" ht="45" x14ac:dyDescent="0.25">
      <c r="A1941" s="19">
        <v>1936</v>
      </c>
      <c r="B1941" s="34">
        <v>354414</v>
      </c>
      <c r="C1941" s="44" t="s">
        <v>8175</v>
      </c>
      <c r="D1941" s="42">
        <v>5</v>
      </c>
      <c r="E1941" s="3">
        <v>82.8</v>
      </c>
      <c r="F1941" s="7">
        <v>100.18799999999999</v>
      </c>
      <c r="G1941" s="48" t="s">
        <v>15356</v>
      </c>
      <c r="H1941" s="34">
        <v>354414</v>
      </c>
      <c r="I1941" s="51" t="s">
        <v>15359</v>
      </c>
    </row>
    <row r="1942" spans="1:9" ht="30" x14ac:dyDescent="0.25">
      <c r="A1942" s="19">
        <v>1937</v>
      </c>
      <c r="B1942" s="34">
        <v>354416</v>
      </c>
      <c r="C1942" s="44" t="s">
        <v>8176</v>
      </c>
      <c r="D1942" s="42">
        <v>5</v>
      </c>
      <c r="E1942" s="3">
        <v>57.96</v>
      </c>
      <c r="F1942" s="7">
        <v>70.131600000000006</v>
      </c>
      <c r="G1942" s="48" t="s">
        <v>15356</v>
      </c>
      <c r="H1942" s="34">
        <v>354416</v>
      </c>
      <c r="I1942" s="51" t="s">
        <v>15359</v>
      </c>
    </row>
    <row r="1943" spans="1:9" ht="30" x14ac:dyDescent="0.25">
      <c r="A1943" s="19">
        <v>1938</v>
      </c>
      <c r="B1943" s="34">
        <v>354417</v>
      </c>
      <c r="C1943" s="44" t="s">
        <v>8177</v>
      </c>
      <c r="D1943" s="42">
        <v>1</v>
      </c>
      <c r="E1943" s="3">
        <v>154.55000000000001</v>
      </c>
      <c r="F1943" s="7">
        <v>187.00550000000001</v>
      </c>
      <c r="G1943" s="48" t="s">
        <v>15356</v>
      </c>
      <c r="H1943" s="34">
        <v>354417</v>
      </c>
      <c r="I1943" s="51" t="s">
        <v>15359</v>
      </c>
    </row>
    <row r="1944" spans="1:9" ht="45" x14ac:dyDescent="0.25">
      <c r="A1944" s="19">
        <v>1939</v>
      </c>
      <c r="B1944" s="34">
        <v>354428</v>
      </c>
      <c r="C1944" s="44" t="s">
        <v>8178</v>
      </c>
      <c r="D1944" s="42">
        <v>1</v>
      </c>
      <c r="E1944" s="3">
        <v>46.95</v>
      </c>
      <c r="F1944" s="7">
        <v>56.8095</v>
      </c>
      <c r="G1944" s="48" t="s">
        <v>15356</v>
      </c>
      <c r="H1944" s="34">
        <v>354428</v>
      </c>
      <c r="I1944" s="51" t="s">
        <v>15359</v>
      </c>
    </row>
    <row r="1945" spans="1:9" ht="45" x14ac:dyDescent="0.25">
      <c r="A1945" s="19">
        <v>1940</v>
      </c>
      <c r="B1945" s="34">
        <v>354429</v>
      </c>
      <c r="C1945" s="44" t="s">
        <v>8179</v>
      </c>
      <c r="D1945" s="42">
        <v>1</v>
      </c>
      <c r="E1945" s="3">
        <v>49.75</v>
      </c>
      <c r="F1945" s="7">
        <v>60.197499999999998</v>
      </c>
      <c r="G1945" s="48" t="s">
        <v>15356</v>
      </c>
      <c r="H1945" s="34">
        <v>354429</v>
      </c>
      <c r="I1945" s="51" t="s">
        <v>15359</v>
      </c>
    </row>
    <row r="1946" spans="1:9" ht="45" x14ac:dyDescent="0.25">
      <c r="A1946" s="19">
        <v>1941</v>
      </c>
      <c r="B1946" s="34">
        <v>354430</v>
      </c>
      <c r="C1946" s="44" t="s">
        <v>8180</v>
      </c>
      <c r="D1946" s="42">
        <v>1</v>
      </c>
      <c r="E1946" s="3">
        <v>48.11</v>
      </c>
      <c r="F1946" s="7">
        <v>58.213099999999997</v>
      </c>
      <c r="G1946" s="48" t="s">
        <v>15356</v>
      </c>
      <c r="H1946" s="34">
        <v>354430</v>
      </c>
      <c r="I1946" s="51" t="s">
        <v>15359</v>
      </c>
    </row>
    <row r="1947" spans="1:9" ht="30" x14ac:dyDescent="0.25">
      <c r="A1947" s="19">
        <v>1942</v>
      </c>
      <c r="B1947" s="34">
        <v>354431</v>
      </c>
      <c r="C1947" s="44" t="s">
        <v>8177</v>
      </c>
      <c r="D1947" s="42">
        <v>5</v>
      </c>
      <c r="E1947" s="3">
        <v>176.65</v>
      </c>
      <c r="F1947" s="7">
        <v>213.7465</v>
      </c>
      <c r="G1947" s="48" t="s">
        <v>15356</v>
      </c>
      <c r="H1947" s="34">
        <v>354431</v>
      </c>
      <c r="I1947" s="51" t="s">
        <v>15359</v>
      </c>
    </row>
    <row r="1948" spans="1:9" ht="45" x14ac:dyDescent="0.25">
      <c r="A1948" s="19">
        <v>1943</v>
      </c>
      <c r="B1948" s="34">
        <v>354432</v>
      </c>
      <c r="C1948" s="44" t="s">
        <v>8181</v>
      </c>
      <c r="D1948" s="42">
        <v>1</v>
      </c>
      <c r="E1948" s="3">
        <v>260.81</v>
      </c>
      <c r="F1948" s="7">
        <v>315.58010000000002</v>
      </c>
      <c r="G1948" s="48" t="s">
        <v>15356</v>
      </c>
      <c r="H1948" s="34">
        <v>354432</v>
      </c>
      <c r="I1948" s="51" t="s">
        <v>15359</v>
      </c>
    </row>
    <row r="1949" spans="1:9" x14ac:dyDescent="0.25">
      <c r="A1949" s="19">
        <v>1944</v>
      </c>
      <c r="B1949" s="34">
        <v>354433</v>
      </c>
      <c r="C1949" s="44" t="s">
        <v>8182</v>
      </c>
      <c r="D1949" s="42">
        <v>1</v>
      </c>
      <c r="E1949" s="3">
        <v>270.95999999999998</v>
      </c>
      <c r="F1949" s="7">
        <v>327.86159999999995</v>
      </c>
      <c r="G1949" s="48" t="s">
        <v>15356</v>
      </c>
      <c r="H1949" s="34">
        <v>354433</v>
      </c>
      <c r="I1949" s="51" t="s">
        <v>15359</v>
      </c>
    </row>
    <row r="1950" spans="1:9" ht="45" x14ac:dyDescent="0.25">
      <c r="A1950" s="19">
        <v>1945</v>
      </c>
      <c r="B1950" s="34">
        <v>354440</v>
      </c>
      <c r="C1950" s="44" t="s">
        <v>8183</v>
      </c>
      <c r="D1950" s="42">
        <v>6</v>
      </c>
      <c r="E1950" s="3">
        <v>159.57</v>
      </c>
      <c r="F1950" s="7">
        <v>193.07969999999997</v>
      </c>
      <c r="G1950" s="48" t="s">
        <v>15356</v>
      </c>
      <c r="H1950" s="34">
        <v>354440</v>
      </c>
      <c r="I1950" s="51" t="s">
        <v>15359</v>
      </c>
    </row>
    <row r="1951" spans="1:9" ht="30" x14ac:dyDescent="0.25">
      <c r="A1951" s="19">
        <v>1946</v>
      </c>
      <c r="B1951" s="34">
        <v>354442</v>
      </c>
      <c r="C1951" s="44" t="s">
        <v>8184</v>
      </c>
      <c r="D1951" s="42">
        <v>6</v>
      </c>
      <c r="E1951" s="3">
        <v>137.46</v>
      </c>
      <c r="F1951" s="7">
        <v>166.32660000000001</v>
      </c>
      <c r="G1951" s="48" t="s">
        <v>15356</v>
      </c>
      <c r="H1951" s="34">
        <v>354442</v>
      </c>
      <c r="I1951" s="51" t="s">
        <v>15359</v>
      </c>
    </row>
    <row r="1952" spans="1:9" ht="30" x14ac:dyDescent="0.25">
      <c r="A1952" s="19">
        <v>1947</v>
      </c>
      <c r="B1952" s="34">
        <v>354444</v>
      </c>
      <c r="C1952" s="44" t="s">
        <v>8185</v>
      </c>
      <c r="D1952" s="42">
        <v>12</v>
      </c>
      <c r="E1952" s="3">
        <v>228.11</v>
      </c>
      <c r="F1952" s="7">
        <v>276.01310000000001</v>
      </c>
      <c r="G1952" s="48" t="s">
        <v>15356</v>
      </c>
      <c r="H1952" s="34">
        <v>354444</v>
      </c>
      <c r="I1952" s="51" t="s">
        <v>15359</v>
      </c>
    </row>
    <row r="1953" spans="1:9" ht="45" x14ac:dyDescent="0.25">
      <c r="A1953" s="19">
        <v>1948</v>
      </c>
      <c r="B1953" s="34">
        <v>354445</v>
      </c>
      <c r="C1953" s="44" t="s">
        <v>8186</v>
      </c>
      <c r="D1953" s="42">
        <v>12</v>
      </c>
      <c r="E1953" s="3">
        <v>265.76</v>
      </c>
      <c r="F1953" s="7">
        <v>321.56959999999998</v>
      </c>
      <c r="G1953" s="48" t="s">
        <v>15356</v>
      </c>
      <c r="H1953" s="34">
        <v>354445</v>
      </c>
      <c r="I1953" s="51" t="s">
        <v>15359</v>
      </c>
    </row>
    <row r="1954" spans="1:9" ht="30" x14ac:dyDescent="0.25">
      <c r="A1954" s="19">
        <v>1949</v>
      </c>
      <c r="B1954" s="34">
        <v>354450</v>
      </c>
      <c r="C1954" s="44" t="s">
        <v>8187</v>
      </c>
      <c r="D1954" s="42">
        <v>10</v>
      </c>
      <c r="E1954" s="3">
        <v>77.3</v>
      </c>
      <c r="F1954" s="7">
        <v>93.532999999999987</v>
      </c>
      <c r="G1954" s="48" t="s">
        <v>15356</v>
      </c>
      <c r="H1954" s="34">
        <v>354450</v>
      </c>
      <c r="I1954" s="51" t="s">
        <v>15359</v>
      </c>
    </row>
    <row r="1955" spans="1:9" ht="30" x14ac:dyDescent="0.25">
      <c r="A1955" s="19">
        <v>1950</v>
      </c>
      <c r="B1955" s="34">
        <v>354451</v>
      </c>
      <c r="C1955" s="44" t="s">
        <v>8188</v>
      </c>
      <c r="D1955" s="42">
        <v>5</v>
      </c>
      <c r="E1955" s="3">
        <v>121.02</v>
      </c>
      <c r="F1955" s="7">
        <v>146.4342</v>
      </c>
      <c r="G1955" s="48" t="s">
        <v>15356</v>
      </c>
      <c r="H1955" s="34">
        <v>354451</v>
      </c>
      <c r="I1955" s="51" t="s">
        <v>15359</v>
      </c>
    </row>
    <row r="1956" spans="1:9" ht="30" x14ac:dyDescent="0.25">
      <c r="A1956" s="19">
        <v>1951</v>
      </c>
      <c r="B1956" s="34">
        <v>354452</v>
      </c>
      <c r="C1956" s="44" t="s">
        <v>8189</v>
      </c>
      <c r="D1956" s="42">
        <v>5</v>
      </c>
      <c r="E1956" s="3">
        <v>135.78</v>
      </c>
      <c r="F1956" s="7">
        <v>164.2938</v>
      </c>
      <c r="G1956" s="48" t="s">
        <v>15356</v>
      </c>
      <c r="H1956" s="34">
        <v>354452</v>
      </c>
      <c r="I1956" s="51" t="s">
        <v>15359</v>
      </c>
    </row>
    <row r="1957" spans="1:9" ht="30" x14ac:dyDescent="0.25">
      <c r="A1957" s="19">
        <v>1952</v>
      </c>
      <c r="B1957" s="34">
        <v>354453</v>
      </c>
      <c r="C1957" s="44" t="s">
        <v>8190</v>
      </c>
      <c r="D1957" s="42">
        <v>5</v>
      </c>
      <c r="E1957" s="3">
        <v>133.28</v>
      </c>
      <c r="F1957" s="7">
        <v>161.2688</v>
      </c>
      <c r="G1957" s="48" t="s">
        <v>15356</v>
      </c>
      <c r="H1957" s="34">
        <v>354453</v>
      </c>
      <c r="I1957" s="51" t="s">
        <v>15359</v>
      </c>
    </row>
    <row r="1958" spans="1:9" ht="30" x14ac:dyDescent="0.25">
      <c r="A1958" s="19">
        <v>1953</v>
      </c>
      <c r="B1958" s="34">
        <v>354455</v>
      </c>
      <c r="C1958" s="44" t="s">
        <v>8191</v>
      </c>
      <c r="D1958" s="42">
        <v>5</v>
      </c>
      <c r="E1958" s="3">
        <v>143.88999999999999</v>
      </c>
      <c r="F1958" s="7">
        <v>174.10689999999997</v>
      </c>
      <c r="G1958" s="48" t="s">
        <v>15356</v>
      </c>
      <c r="H1958" s="34">
        <v>354455</v>
      </c>
      <c r="I1958" s="51" t="s">
        <v>15359</v>
      </c>
    </row>
    <row r="1959" spans="1:9" ht="30" x14ac:dyDescent="0.25">
      <c r="A1959" s="19">
        <v>1954</v>
      </c>
      <c r="B1959" s="34">
        <v>354456</v>
      </c>
      <c r="C1959" s="44" t="s">
        <v>8192</v>
      </c>
      <c r="D1959" s="42">
        <v>20</v>
      </c>
      <c r="E1959" s="3">
        <v>93.85</v>
      </c>
      <c r="F1959" s="7">
        <v>113.5585</v>
      </c>
      <c r="G1959" s="48" t="s">
        <v>15356</v>
      </c>
      <c r="H1959" s="34">
        <v>354456</v>
      </c>
      <c r="I1959" s="51" t="s">
        <v>15359</v>
      </c>
    </row>
    <row r="1960" spans="1:9" ht="30" x14ac:dyDescent="0.25">
      <c r="A1960" s="19">
        <v>1955</v>
      </c>
      <c r="B1960" s="34">
        <v>354457</v>
      </c>
      <c r="C1960" s="44" t="s">
        <v>8193</v>
      </c>
      <c r="D1960" s="42">
        <v>20</v>
      </c>
      <c r="E1960" s="3">
        <v>187.7</v>
      </c>
      <c r="F1960" s="7">
        <v>227.11699999999999</v>
      </c>
      <c r="G1960" s="48" t="s">
        <v>15356</v>
      </c>
      <c r="H1960" s="34">
        <v>354457</v>
      </c>
      <c r="I1960" s="51" t="s">
        <v>15359</v>
      </c>
    </row>
    <row r="1961" spans="1:9" ht="30" x14ac:dyDescent="0.25">
      <c r="A1961" s="19">
        <v>1956</v>
      </c>
      <c r="B1961" s="34">
        <v>354458</v>
      </c>
      <c r="C1961" s="44" t="s">
        <v>8194</v>
      </c>
      <c r="D1961" s="42">
        <v>20</v>
      </c>
      <c r="E1961" s="3">
        <v>209.75</v>
      </c>
      <c r="F1961" s="7">
        <v>253.79749999999999</v>
      </c>
      <c r="G1961" s="48" t="s">
        <v>15356</v>
      </c>
      <c r="H1961" s="34">
        <v>354458</v>
      </c>
      <c r="I1961" s="51" t="s">
        <v>15359</v>
      </c>
    </row>
    <row r="1962" spans="1:9" ht="30" x14ac:dyDescent="0.25">
      <c r="A1962" s="19">
        <v>1957</v>
      </c>
      <c r="B1962" s="34">
        <v>354459</v>
      </c>
      <c r="C1962" s="44" t="s">
        <v>8195</v>
      </c>
      <c r="D1962" s="42">
        <v>20</v>
      </c>
      <c r="E1962" s="3">
        <v>187.7</v>
      </c>
      <c r="F1962" s="7">
        <v>227.11699999999999</v>
      </c>
      <c r="G1962" s="48" t="s">
        <v>15356</v>
      </c>
      <c r="H1962" s="34">
        <v>354459</v>
      </c>
      <c r="I1962" s="51" t="s">
        <v>15359</v>
      </c>
    </row>
    <row r="1963" spans="1:9" ht="30" x14ac:dyDescent="0.25">
      <c r="A1963" s="19">
        <v>1958</v>
      </c>
      <c r="B1963" s="34">
        <v>354460</v>
      </c>
      <c r="C1963" s="44" t="s">
        <v>8196</v>
      </c>
      <c r="D1963" s="42">
        <v>8</v>
      </c>
      <c r="E1963" s="3">
        <v>447.1</v>
      </c>
      <c r="F1963" s="7">
        <v>540.99099999999999</v>
      </c>
      <c r="G1963" s="48" t="s">
        <v>15356</v>
      </c>
      <c r="H1963" s="34">
        <v>354460</v>
      </c>
      <c r="I1963" s="51" t="s">
        <v>15359</v>
      </c>
    </row>
    <row r="1964" spans="1:9" ht="45" x14ac:dyDescent="0.25">
      <c r="A1964" s="19">
        <v>1959</v>
      </c>
      <c r="B1964" s="34">
        <v>354461</v>
      </c>
      <c r="C1964" s="44" t="s">
        <v>8197</v>
      </c>
      <c r="D1964" s="42">
        <v>5</v>
      </c>
      <c r="E1964" s="3">
        <v>83.65</v>
      </c>
      <c r="F1964" s="7">
        <v>101.21650000000001</v>
      </c>
      <c r="G1964" s="48" t="s">
        <v>15356</v>
      </c>
      <c r="H1964" s="34">
        <v>354461</v>
      </c>
      <c r="I1964" s="51" t="s">
        <v>15359</v>
      </c>
    </row>
    <row r="1965" spans="1:9" ht="30" x14ac:dyDescent="0.25">
      <c r="A1965" s="19">
        <v>1960</v>
      </c>
      <c r="B1965" s="34">
        <v>354467</v>
      </c>
      <c r="C1965" s="44" t="s">
        <v>8198</v>
      </c>
      <c r="D1965" s="42">
        <v>5</v>
      </c>
      <c r="E1965" s="3">
        <v>23.93</v>
      </c>
      <c r="F1965" s="7">
        <v>28.955299999999998</v>
      </c>
      <c r="G1965" s="48" t="s">
        <v>15356</v>
      </c>
      <c r="H1965" s="34">
        <v>354467</v>
      </c>
      <c r="I1965" s="51" t="s">
        <v>15359</v>
      </c>
    </row>
    <row r="1966" spans="1:9" ht="30" x14ac:dyDescent="0.25">
      <c r="A1966" s="19">
        <v>1961</v>
      </c>
      <c r="B1966" s="34">
        <v>354468</v>
      </c>
      <c r="C1966" s="44" t="s">
        <v>8199</v>
      </c>
      <c r="D1966" s="42">
        <v>5</v>
      </c>
      <c r="E1966" s="3">
        <v>24.64</v>
      </c>
      <c r="F1966" s="7">
        <v>29.814399999999999</v>
      </c>
      <c r="G1966" s="48" t="s">
        <v>15356</v>
      </c>
      <c r="H1966" s="34">
        <v>354468</v>
      </c>
      <c r="I1966" s="51" t="s">
        <v>15359</v>
      </c>
    </row>
    <row r="1967" spans="1:9" ht="30" x14ac:dyDescent="0.25">
      <c r="A1967" s="19">
        <v>1962</v>
      </c>
      <c r="B1967" s="34">
        <v>354469</v>
      </c>
      <c r="C1967" s="44" t="s">
        <v>8200</v>
      </c>
      <c r="D1967" s="42">
        <v>10</v>
      </c>
      <c r="E1967" s="3">
        <v>77.3</v>
      </c>
      <c r="F1967" s="7">
        <v>93.532999999999987</v>
      </c>
      <c r="G1967" s="48" t="s">
        <v>15356</v>
      </c>
      <c r="H1967" s="34">
        <v>354469</v>
      </c>
      <c r="I1967" s="51" t="s">
        <v>15359</v>
      </c>
    </row>
    <row r="1968" spans="1:9" ht="45" x14ac:dyDescent="0.25">
      <c r="A1968" s="19">
        <v>1963</v>
      </c>
      <c r="B1968" s="34">
        <v>354470</v>
      </c>
      <c r="C1968" s="44" t="s">
        <v>8201</v>
      </c>
      <c r="D1968" s="42">
        <v>5</v>
      </c>
      <c r="E1968" s="3">
        <v>80.73</v>
      </c>
      <c r="F1968" s="7">
        <v>97.683300000000003</v>
      </c>
      <c r="G1968" s="48" t="s">
        <v>15356</v>
      </c>
      <c r="H1968" s="34">
        <v>354470</v>
      </c>
      <c r="I1968" s="51" t="s">
        <v>15359</v>
      </c>
    </row>
    <row r="1969" spans="1:9" ht="45" x14ac:dyDescent="0.25">
      <c r="A1969" s="19">
        <v>1964</v>
      </c>
      <c r="B1969" s="34">
        <v>354474</v>
      </c>
      <c r="C1969" s="44" t="s">
        <v>8202</v>
      </c>
      <c r="D1969" s="42">
        <v>24</v>
      </c>
      <c r="E1969" s="3">
        <v>485.45</v>
      </c>
      <c r="F1969" s="7">
        <v>587.39449999999999</v>
      </c>
      <c r="G1969" s="48" t="s">
        <v>15356</v>
      </c>
      <c r="H1969" s="34">
        <v>354474</v>
      </c>
      <c r="I1969" s="51" t="s">
        <v>15359</v>
      </c>
    </row>
    <row r="1970" spans="1:9" ht="45" x14ac:dyDescent="0.25">
      <c r="A1970" s="19">
        <v>1965</v>
      </c>
      <c r="B1970" s="34">
        <v>354480</v>
      </c>
      <c r="C1970" s="44" t="s">
        <v>8203</v>
      </c>
      <c r="D1970" s="42">
        <v>24</v>
      </c>
      <c r="E1970" s="3">
        <v>524.5</v>
      </c>
      <c r="F1970" s="7">
        <v>634.64499999999998</v>
      </c>
      <c r="G1970" s="48" t="s">
        <v>15356</v>
      </c>
      <c r="H1970" s="34">
        <v>354480</v>
      </c>
      <c r="I1970" s="51" t="s">
        <v>15359</v>
      </c>
    </row>
    <row r="1971" spans="1:9" ht="45" x14ac:dyDescent="0.25">
      <c r="A1971" s="19">
        <v>1966</v>
      </c>
      <c r="B1971" s="34">
        <v>354481</v>
      </c>
      <c r="C1971" s="44" t="s">
        <v>8204</v>
      </c>
      <c r="D1971" s="42">
        <v>24</v>
      </c>
      <c r="E1971" s="3">
        <v>541.25</v>
      </c>
      <c r="F1971" s="7">
        <v>654.91250000000002</v>
      </c>
      <c r="G1971" s="48" t="s">
        <v>15356</v>
      </c>
      <c r="H1971" s="34">
        <v>354481</v>
      </c>
      <c r="I1971" s="51" t="s">
        <v>15359</v>
      </c>
    </row>
    <row r="1972" spans="1:9" ht="45" x14ac:dyDescent="0.25">
      <c r="A1972" s="19">
        <v>1967</v>
      </c>
      <c r="B1972" s="34">
        <v>354482</v>
      </c>
      <c r="C1972" s="44" t="s">
        <v>8205</v>
      </c>
      <c r="D1972" s="42">
        <v>12</v>
      </c>
      <c r="E1972" s="3">
        <v>265.16000000000003</v>
      </c>
      <c r="F1972" s="7">
        <v>320.84360000000004</v>
      </c>
      <c r="G1972" s="48" t="s">
        <v>15356</v>
      </c>
      <c r="H1972" s="34">
        <v>354482</v>
      </c>
      <c r="I1972" s="51" t="s">
        <v>15359</v>
      </c>
    </row>
    <row r="1973" spans="1:9" ht="45" x14ac:dyDescent="0.25">
      <c r="A1973" s="19">
        <v>1968</v>
      </c>
      <c r="B1973" s="34">
        <v>354483</v>
      </c>
      <c r="C1973" s="44" t="s">
        <v>8206</v>
      </c>
      <c r="D1973" s="42">
        <v>12</v>
      </c>
      <c r="E1973" s="3">
        <v>323.02</v>
      </c>
      <c r="F1973" s="7">
        <v>390.85419999999999</v>
      </c>
      <c r="G1973" s="48" t="s">
        <v>15356</v>
      </c>
      <c r="H1973" s="34">
        <v>354483</v>
      </c>
      <c r="I1973" s="51" t="s">
        <v>15359</v>
      </c>
    </row>
    <row r="1974" spans="1:9" ht="30" x14ac:dyDescent="0.25">
      <c r="A1974" s="19">
        <v>1969</v>
      </c>
      <c r="B1974" s="34">
        <v>354484</v>
      </c>
      <c r="C1974" s="44" t="s">
        <v>8207</v>
      </c>
      <c r="D1974" s="42">
        <v>10</v>
      </c>
      <c r="E1974" s="3">
        <v>99.14</v>
      </c>
      <c r="F1974" s="7">
        <v>119.9594</v>
      </c>
      <c r="G1974" s="48" t="s">
        <v>15356</v>
      </c>
      <c r="H1974" s="34">
        <v>354484</v>
      </c>
      <c r="I1974" s="51" t="s">
        <v>15359</v>
      </c>
    </row>
    <row r="1975" spans="1:9" ht="30" x14ac:dyDescent="0.25">
      <c r="A1975" s="19">
        <v>1970</v>
      </c>
      <c r="B1975" s="34">
        <v>354485</v>
      </c>
      <c r="C1975" s="44" t="s">
        <v>8208</v>
      </c>
      <c r="D1975" s="42">
        <v>5</v>
      </c>
      <c r="E1975" s="3">
        <v>77.3</v>
      </c>
      <c r="F1975" s="7">
        <v>93.532999999999987</v>
      </c>
      <c r="G1975" s="48" t="s">
        <v>15356</v>
      </c>
      <c r="H1975" s="34">
        <v>354485</v>
      </c>
      <c r="I1975" s="51" t="s">
        <v>15359</v>
      </c>
    </row>
    <row r="1976" spans="1:9" ht="30" x14ac:dyDescent="0.25">
      <c r="A1976" s="19">
        <v>1971</v>
      </c>
      <c r="B1976" s="34">
        <v>354486</v>
      </c>
      <c r="C1976" s="44" t="s">
        <v>8209</v>
      </c>
      <c r="D1976" s="42">
        <v>5</v>
      </c>
      <c r="E1976" s="3">
        <v>93.85</v>
      </c>
      <c r="F1976" s="7">
        <v>113.5585</v>
      </c>
      <c r="G1976" s="48" t="s">
        <v>15356</v>
      </c>
      <c r="H1976" s="34">
        <v>354486</v>
      </c>
      <c r="I1976" s="51" t="s">
        <v>15359</v>
      </c>
    </row>
    <row r="1977" spans="1:9" ht="30" x14ac:dyDescent="0.25">
      <c r="A1977" s="19">
        <v>1972</v>
      </c>
      <c r="B1977" s="34">
        <v>354487</v>
      </c>
      <c r="C1977" s="44" t="s">
        <v>8210</v>
      </c>
      <c r="D1977" s="42">
        <v>5</v>
      </c>
      <c r="E1977" s="3">
        <v>104.9</v>
      </c>
      <c r="F1977" s="7">
        <v>126.929</v>
      </c>
      <c r="G1977" s="48" t="s">
        <v>15356</v>
      </c>
      <c r="H1977" s="34">
        <v>354487</v>
      </c>
      <c r="I1977" s="51" t="s">
        <v>15359</v>
      </c>
    </row>
    <row r="1978" spans="1:9" ht="30" x14ac:dyDescent="0.25">
      <c r="A1978" s="19">
        <v>1973</v>
      </c>
      <c r="B1978" s="34">
        <v>354488</v>
      </c>
      <c r="C1978" s="44" t="s">
        <v>8211</v>
      </c>
      <c r="D1978" s="42">
        <v>5</v>
      </c>
      <c r="E1978" s="3">
        <v>69.569999999999993</v>
      </c>
      <c r="F1978" s="7">
        <v>84.179699999999983</v>
      </c>
      <c r="G1978" s="48" t="s">
        <v>15356</v>
      </c>
      <c r="H1978" s="34">
        <v>354488</v>
      </c>
      <c r="I1978" s="51" t="s">
        <v>15359</v>
      </c>
    </row>
    <row r="1979" spans="1:9" ht="45" x14ac:dyDescent="0.25">
      <c r="A1979" s="19">
        <v>1974</v>
      </c>
      <c r="B1979" s="34">
        <v>354500</v>
      </c>
      <c r="C1979" s="44" t="s">
        <v>8212</v>
      </c>
      <c r="D1979" s="42">
        <v>5</v>
      </c>
      <c r="E1979" s="3">
        <v>82.8</v>
      </c>
      <c r="F1979" s="7">
        <v>100.18799999999999</v>
      </c>
      <c r="G1979" s="48" t="s">
        <v>15356</v>
      </c>
      <c r="H1979" s="34">
        <v>354500</v>
      </c>
      <c r="I1979" s="51" t="s">
        <v>15359</v>
      </c>
    </row>
    <row r="1980" spans="1:9" ht="45" x14ac:dyDescent="0.25">
      <c r="A1980" s="19">
        <v>1975</v>
      </c>
      <c r="B1980" s="34">
        <v>354501</v>
      </c>
      <c r="C1980" s="44" t="s">
        <v>8213</v>
      </c>
      <c r="D1980" s="42">
        <v>1</v>
      </c>
      <c r="E1980" s="3">
        <v>46.95</v>
      </c>
      <c r="F1980" s="7">
        <v>56.8095</v>
      </c>
      <c r="G1980" s="48" t="s">
        <v>15356</v>
      </c>
      <c r="H1980" s="34">
        <v>354501</v>
      </c>
      <c r="I1980" s="51" t="s">
        <v>15359</v>
      </c>
    </row>
    <row r="1981" spans="1:9" ht="45" x14ac:dyDescent="0.25">
      <c r="A1981" s="19">
        <v>1976</v>
      </c>
      <c r="B1981" s="34">
        <v>354502</v>
      </c>
      <c r="C1981" s="44" t="s">
        <v>8214</v>
      </c>
      <c r="D1981" s="42">
        <v>1</v>
      </c>
      <c r="E1981" s="3">
        <v>52.86</v>
      </c>
      <c r="F1981" s="7">
        <v>63.960599999999999</v>
      </c>
      <c r="G1981" s="48" t="s">
        <v>15356</v>
      </c>
      <c r="H1981" s="34">
        <v>354502</v>
      </c>
      <c r="I1981" s="51" t="s">
        <v>15359</v>
      </c>
    </row>
    <row r="1982" spans="1:9" ht="45" x14ac:dyDescent="0.25">
      <c r="A1982" s="19">
        <v>1977</v>
      </c>
      <c r="B1982" s="34">
        <v>354503</v>
      </c>
      <c r="C1982" s="44" t="s">
        <v>8215</v>
      </c>
      <c r="D1982" s="42">
        <v>1</v>
      </c>
      <c r="E1982" s="3">
        <v>295.58</v>
      </c>
      <c r="F1982" s="7">
        <v>357.65179999999998</v>
      </c>
      <c r="G1982" s="48" t="s">
        <v>15356</v>
      </c>
      <c r="H1982" s="34">
        <v>354503</v>
      </c>
      <c r="I1982" s="51" t="s">
        <v>15359</v>
      </c>
    </row>
    <row r="1983" spans="1:9" ht="45" x14ac:dyDescent="0.25">
      <c r="A1983" s="19">
        <v>1978</v>
      </c>
      <c r="B1983" s="34">
        <v>354505</v>
      </c>
      <c r="C1983" s="44" t="s">
        <v>8216</v>
      </c>
      <c r="D1983" s="42">
        <v>5</v>
      </c>
      <c r="E1983" s="3">
        <v>82.8</v>
      </c>
      <c r="F1983" s="7">
        <v>100.18799999999999</v>
      </c>
      <c r="G1983" s="48" t="s">
        <v>15356</v>
      </c>
      <c r="H1983" s="34">
        <v>354505</v>
      </c>
      <c r="I1983" s="51" t="s">
        <v>15359</v>
      </c>
    </row>
    <row r="1984" spans="1:9" ht="45" x14ac:dyDescent="0.25">
      <c r="A1984" s="19">
        <v>1979</v>
      </c>
      <c r="B1984" s="34">
        <v>354506</v>
      </c>
      <c r="C1984" s="44" t="s">
        <v>8217</v>
      </c>
      <c r="D1984" s="42">
        <v>1</v>
      </c>
      <c r="E1984" s="3">
        <v>50.68</v>
      </c>
      <c r="F1984" s="7">
        <v>61.322800000000001</v>
      </c>
      <c r="G1984" s="48" t="s">
        <v>15356</v>
      </c>
      <c r="H1984" s="34">
        <v>354506</v>
      </c>
      <c r="I1984" s="51" t="s">
        <v>15359</v>
      </c>
    </row>
    <row r="1985" spans="1:9" ht="45" x14ac:dyDescent="0.25">
      <c r="A1985" s="19">
        <v>1980</v>
      </c>
      <c r="B1985" s="34">
        <v>354507</v>
      </c>
      <c r="C1985" s="44" t="s">
        <v>8218</v>
      </c>
      <c r="D1985" s="42">
        <v>1</v>
      </c>
      <c r="E1985" s="3">
        <v>54.9</v>
      </c>
      <c r="F1985" s="7">
        <v>66.429000000000002</v>
      </c>
      <c r="G1985" s="48" t="s">
        <v>15356</v>
      </c>
      <c r="H1985" s="34">
        <v>354507</v>
      </c>
      <c r="I1985" s="51" t="s">
        <v>15359</v>
      </c>
    </row>
    <row r="1986" spans="1:9" ht="45" x14ac:dyDescent="0.25">
      <c r="A1986" s="19">
        <v>1981</v>
      </c>
      <c r="B1986" s="34">
        <v>354508</v>
      </c>
      <c r="C1986" s="44" t="s">
        <v>8219</v>
      </c>
      <c r="D1986" s="42">
        <v>1</v>
      </c>
      <c r="E1986" s="3">
        <v>313.31</v>
      </c>
      <c r="F1986" s="7">
        <v>379.10509999999999</v>
      </c>
      <c r="G1986" s="48" t="s">
        <v>15356</v>
      </c>
      <c r="H1986" s="34">
        <v>354508</v>
      </c>
      <c r="I1986" s="51" t="s">
        <v>15359</v>
      </c>
    </row>
    <row r="1987" spans="1:9" ht="45" x14ac:dyDescent="0.25">
      <c r="A1987" s="19">
        <v>1982</v>
      </c>
      <c r="B1987" s="34">
        <v>354509</v>
      </c>
      <c r="C1987" s="44" t="s">
        <v>8220</v>
      </c>
      <c r="D1987" s="42">
        <v>5</v>
      </c>
      <c r="E1987" s="3">
        <v>82.8</v>
      </c>
      <c r="F1987" s="7">
        <v>100.18799999999999</v>
      </c>
      <c r="G1987" s="48" t="s">
        <v>15356</v>
      </c>
      <c r="H1987" s="34">
        <v>354509</v>
      </c>
      <c r="I1987" s="51" t="s">
        <v>15359</v>
      </c>
    </row>
    <row r="1988" spans="1:9" ht="45" x14ac:dyDescent="0.25">
      <c r="A1988" s="19">
        <v>1983</v>
      </c>
      <c r="B1988" s="34">
        <v>354510</v>
      </c>
      <c r="C1988" s="44" t="s">
        <v>8221</v>
      </c>
      <c r="D1988" s="42">
        <v>1</v>
      </c>
      <c r="E1988" s="3">
        <v>149.36000000000001</v>
      </c>
      <c r="F1988" s="7">
        <v>180.72560000000001</v>
      </c>
      <c r="G1988" s="48" t="s">
        <v>15356</v>
      </c>
      <c r="H1988" s="34">
        <v>354510</v>
      </c>
      <c r="I1988" s="51" t="s">
        <v>15359</v>
      </c>
    </row>
    <row r="1989" spans="1:9" ht="45" x14ac:dyDescent="0.25">
      <c r="A1989" s="19">
        <v>1984</v>
      </c>
      <c r="B1989" s="34">
        <v>354515</v>
      </c>
      <c r="C1989" s="44" t="s">
        <v>8222</v>
      </c>
      <c r="D1989" s="42">
        <v>5</v>
      </c>
      <c r="E1989" s="3">
        <v>82.8</v>
      </c>
      <c r="F1989" s="7">
        <v>100.18799999999999</v>
      </c>
      <c r="G1989" s="48" t="s">
        <v>15356</v>
      </c>
      <c r="H1989" s="34">
        <v>354515</v>
      </c>
      <c r="I1989" s="51" t="s">
        <v>15359</v>
      </c>
    </row>
    <row r="1990" spans="1:9" ht="45" x14ac:dyDescent="0.25">
      <c r="A1990" s="19">
        <v>1985</v>
      </c>
      <c r="B1990" s="34">
        <v>354516</v>
      </c>
      <c r="C1990" s="44" t="s">
        <v>8223</v>
      </c>
      <c r="D1990" s="42">
        <v>5</v>
      </c>
      <c r="E1990" s="3">
        <v>83.65</v>
      </c>
      <c r="F1990" s="7">
        <v>101.21650000000001</v>
      </c>
      <c r="G1990" s="48" t="s">
        <v>15356</v>
      </c>
      <c r="H1990" s="34">
        <v>354516</v>
      </c>
      <c r="I1990" s="51" t="s">
        <v>15359</v>
      </c>
    </row>
    <row r="1991" spans="1:9" ht="30" x14ac:dyDescent="0.25">
      <c r="A1991" s="19">
        <v>1986</v>
      </c>
      <c r="B1991" s="34">
        <v>354517</v>
      </c>
      <c r="C1991" s="44" t="s">
        <v>8224</v>
      </c>
      <c r="D1991" s="42">
        <v>5</v>
      </c>
      <c r="E1991" s="3">
        <v>26.4</v>
      </c>
      <c r="F1991" s="7">
        <v>31.943999999999999</v>
      </c>
      <c r="G1991" s="48" t="s">
        <v>15356</v>
      </c>
      <c r="H1991" s="34">
        <v>354517</v>
      </c>
      <c r="I1991" s="51" t="s">
        <v>15359</v>
      </c>
    </row>
    <row r="1992" spans="1:9" ht="30" x14ac:dyDescent="0.25">
      <c r="A1992" s="19">
        <v>1987</v>
      </c>
      <c r="B1992" s="34">
        <v>354518</v>
      </c>
      <c r="C1992" s="44" t="s">
        <v>8225</v>
      </c>
      <c r="D1992" s="42">
        <v>5</v>
      </c>
      <c r="E1992" s="3">
        <v>24.64</v>
      </c>
      <c r="F1992" s="7">
        <v>29.814399999999999</v>
      </c>
      <c r="G1992" s="48" t="s">
        <v>15356</v>
      </c>
      <c r="H1992" s="34">
        <v>354518</v>
      </c>
      <c r="I1992" s="51" t="s">
        <v>15359</v>
      </c>
    </row>
    <row r="1993" spans="1:9" ht="30" x14ac:dyDescent="0.25">
      <c r="A1993" s="19">
        <v>1988</v>
      </c>
      <c r="B1993" s="34">
        <v>354519</v>
      </c>
      <c r="C1993" s="44" t="s">
        <v>8226</v>
      </c>
      <c r="D1993" s="42">
        <v>5</v>
      </c>
      <c r="E1993" s="3">
        <v>100.35</v>
      </c>
      <c r="F1993" s="7">
        <v>121.42349999999999</v>
      </c>
      <c r="G1993" s="48" t="s">
        <v>15356</v>
      </c>
      <c r="H1993" s="34">
        <v>354519</v>
      </c>
      <c r="I1993" s="51" t="s">
        <v>15359</v>
      </c>
    </row>
    <row r="1994" spans="1:9" ht="30" x14ac:dyDescent="0.25">
      <c r="A1994" s="19">
        <v>1989</v>
      </c>
      <c r="B1994" s="34">
        <v>354521</v>
      </c>
      <c r="C1994" s="44" t="s">
        <v>8227</v>
      </c>
      <c r="D1994" s="42">
        <v>5</v>
      </c>
      <c r="E1994" s="3">
        <v>233</v>
      </c>
      <c r="F1994" s="7">
        <v>281.93</v>
      </c>
      <c r="G1994" s="48" t="s">
        <v>15356</v>
      </c>
      <c r="H1994" s="34">
        <v>354521</v>
      </c>
      <c r="I1994" s="51" t="s">
        <v>15359</v>
      </c>
    </row>
    <row r="1995" spans="1:9" ht="30" x14ac:dyDescent="0.25">
      <c r="A1995" s="19">
        <v>1990</v>
      </c>
      <c r="B1995" s="34">
        <v>354522</v>
      </c>
      <c r="C1995" s="44" t="s">
        <v>8228</v>
      </c>
      <c r="D1995" s="42">
        <v>5</v>
      </c>
      <c r="E1995" s="3">
        <v>250.84</v>
      </c>
      <c r="F1995" s="7">
        <v>303.51639999999998</v>
      </c>
      <c r="G1995" s="48" t="s">
        <v>15356</v>
      </c>
      <c r="H1995" s="34">
        <v>354522</v>
      </c>
      <c r="I1995" s="51" t="s">
        <v>15359</v>
      </c>
    </row>
    <row r="1996" spans="1:9" ht="30" x14ac:dyDescent="0.25">
      <c r="A1996" s="19">
        <v>1991</v>
      </c>
      <c r="B1996" s="34">
        <v>354523</v>
      </c>
      <c r="C1996" s="44" t="s">
        <v>8229</v>
      </c>
      <c r="D1996" s="42">
        <v>5</v>
      </c>
      <c r="E1996" s="3">
        <v>245.65</v>
      </c>
      <c r="F1996" s="7">
        <v>297.23649999999998</v>
      </c>
      <c r="G1996" s="48" t="s">
        <v>15356</v>
      </c>
      <c r="H1996" s="34">
        <v>354523</v>
      </c>
      <c r="I1996" s="51" t="s">
        <v>15359</v>
      </c>
    </row>
    <row r="1997" spans="1:9" ht="30" x14ac:dyDescent="0.25">
      <c r="A1997" s="19">
        <v>1992</v>
      </c>
      <c r="B1997" s="34">
        <v>354526</v>
      </c>
      <c r="C1997" s="44" t="s">
        <v>8230</v>
      </c>
      <c r="D1997" s="42">
        <v>5</v>
      </c>
      <c r="E1997" s="3">
        <v>380.85</v>
      </c>
      <c r="F1997" s="7">
        <v>460.82850000000002</v>
      </c>
      <c r="G1997" s="48" t="s">
        <v>15356</v>
      </c>
      <c r="H1997" s="34">
        <v>354526</v>
      </c>
      <c r="I1997" s="51" t="s">
        <v>15359</v>
      </c>
    </row>
    <row r="1998" spans="1:9" ht="30" x14ac:dyDescent="0.25">
      <c r="A1998" s="19">
        <v>1993</v>
      </c>
      <c r="B1998" s="34">
        <v>354528</v>
      </c>
      <c r="C1998" s="44" t="s">
        <v>8231</v>
      </c>
      <c r="D1998" s="42">
        <v>5</v>
      </c>
      <c r="E1998" s="3">
        <v>397.4</v>
      </c>
      <c r="F1998" s="7">
        <v>480.85399999999998</v>
      </c>
      <c r="G1998" s="48" t="s">
        <v>15356</v>
      </c>
      <c r="H1998" s="34">
        <v>354528</v>
      </c>
      <c r="I1998" s="51" t="s">
        <v>15359</v>
      </c>
    </row>
    <row r="1999" spans="1:9" ht="30" x14ac:dyDescent="0.25">
      <c r="A1999" s="19">
        <v>1994</v>
      </c>
      <c r="B1999" s="34">
        <v>354532</v>
      </c>
      <c r="C1999" s="44" t="s">
        <v>8232</v>
      </c>
      <c r="D1999" s="42">
        <v>10</v>
      </c>
      <c r="E1999" s="3">
        <v>253.9</v>
      </c>
      <c r="F1999" s="7">
        <v>307.21899999999999</v>
      </c>
      <c r="G1999" s="48" t="s">
        <v>15356</v>
      </c>
      <c r="H1999" s="34">
        <v>354532</v>
      </c>
      <c r="I1999" s="51" t="s">
        <v>15359</v>
      </c>
    </row>
    <row r="2000" spans="1:9" ht="30" x14ac:dyDescent="0.25">
      <c r="A2000" s="19">
        <v>1995</v>
      </c>
      <c r="B2000" s="34">
        <v>354533</v>
      </c>
      <c r="C2000" s="44" t="s">
        <v>8233</v>
      </c>
      <c r="D2000" s="42">
        <v>10</v>
      </c>
      <c r="E2000" s="3">
        <v>281.5</v>
      </c>
      <c r="F2000" s="7">
        <v>340.61500000000001</v>
      </c>
      <c r="G2000" s="48" t="s">
        <v>15356</v>
      </c>
      <c r="H2000" s="34">
        <v>354533</v>
      </c>
      <c r="I2000" s="51" t="s">
        <v>15359</v>
      </c>
    </row>
    <row r="2001" spans="1:9" ht="30" x14ac:dyDescent="0.25">
      <c r="A2001" s="19">
        <v>1996</v>
      </c>
      <c r="B2001" s="34">
        <v>354534</v>
      </c>
      <c r="C2001" s="44" t="s">
        <v>8234</v>
      </c>
      <c r="D2001" s="42">
        <v>10</v>
      </c>
      <c r="E2001" s="3">
        <v>253.9</v>
      </c>
      <c r="F2001" s="7">
        <v>307.21899999999999</v>
      </c>
      <c r="G2001" s="48" t="s">
        <v>15356</v>
      </c>
      <c r="H2001" s="34">
        <v>354534</v>
      </c>
      <c r="I2001" s="51" t="s">
        <v>15359</v>
      </c>
    </row>
    <row r="2002" spans="1:9" ht="30" x14ac:dyDescent="0.25">
      <c r="A2002" s="19">
        <v>1997</v>
      </c>
      <c r="B2002" s="34">
        <v>354536</v>
      </c>
      <c r="C2002" s="44" t="s">
        <v>8235</v>
      </c>
      <c r="D2002" s="42">
        <v>10</v>
      </c>
      <c r="E2002" s="3">
        <v>99.14</v>
      </c>
      <c r="F2002" s="7">
        <v>119.9594</v>
      </c>
      <c r="G2002" s="48" t="s">
        <v>15356</v>
      </c>
      <c r="H2002" s="34">
        <v>354536</v>
      </c>
      <c r="I2002" s="51" t="s">
        <v>15359</v>
      </c>
    </row>
    <row r="2003" spans="1:9" ht="30" x14ac:dyDescent="0.25">
      <c r="A2003" s="19">
        <v>1998</v>
      </c>
      <c r="B2003" s="34">
        <v>354537</v>
      </c>
      <c r="C2003" s="44" t="s">
        <v>8236</v>
      </c>
      <c r="D2003" s="42">
        <v>5</v>
      </c>
      <c r="E2003" s="3">
        <v>71.75</v>
      </c>
      <c r="F2003" s="7">
        <v>86.817499999999995</v>
      </c>
      <c r="G2003" s="48" t="s">
        <v>15356</v>
      </c>
      <c r="H2003" s="34">
        <v>354537</v>
      </c>
      <c r="I2003" s="51" t="s">
        <v>15359</v>
      </c>
    </row>
    <row r="2004" spans="1:9" ht="45" x14ac:dyDescent="0.25">
      <c r="A2004" s="19">
        <v>1999</v>
      </c>
      <c r="B2004" s="34">
        <v>354538</v>
      </c>
      <c r="C2004" s="44" t="s">
        <v>8237</v>
      </c>
      <c r="D2004" s="42">
        <v>5</v>
      </c>
      <c r="E2004" s="3">
        <v>93.85</v>
      </c>
      <c r="F2004" s="7">
        <v>113.5585</v>
      </c>
      <c r="G2004" s="48" t="s">
        <v>15356</v>
      </c>
      <c r="H2004" s="34">
        <v>354538</v>
      </c>
      <c r="I2004" s="51" t="s">
        <v>15359</v>
      </c>
    </row>
    <row r="2005" spans="1:9" ht="45" x14ac:dyDescent="0.25">
      <c r="A2005" s="19">
        <v>2000</v>
      </c>
      <c r="B2005" s="34">
        <v>354539</v>
      </c>
      <c r="C2005" s="44" t="s">
        <v>8238</v>
      </c>
      <c r="D2005" s="42">
        <v>5</v>
      </c>
      <c r="E2005" s="3">
        <v>104.9</v>
      </c>
      <c r="F2005" s="7">
        <v>126.929</v>
      </c>
      <c r="G2005" s="48" t="s">
        <v>15356</v>
      </c>
      <c r="H2005" s="34">
        <v>354539</v>
      </c>
      <c r="I2005" s="51" t="s">
        <v>15359</v>
      </c>
    </row>
    <row r="2006" spans="1:9" ht="45" x14ac:dyDescent="0.25">
      <c r="A2006" s="19">
        <v>2001</v>
      </c>
      <c r="B2006" s="34">
        <v>354541</v>
      </c>
      <c r="C2006" s="44" t="s">
        <v>8239</v>
      </c>
      <c r="D2006" s="42">
        <v>12</v>
      </c>
      <c r="E2006" s="3">
        <v>228.11</v>
      </c>
      <c r="F2006" s="7">
        <v>276.01310000000001</v>
      </c>
      <c r="G2006" s="48" t="s">
        <v>15356</v>
      </c>
      <c r="H2006" s="34">
        <v>354541</v>
      </c>
      <c r="I2006" s="51" t="s">
        <v>15359</v>
      </c>
    </row>
    <row r="2007" spans="1:9" ht="45" x14ac:dyDescent="0.25">
      <c r="A2007" s="19">
        <v>2002</v>
      </c>
      <c r="B2007" s="34">
        <v>354543</v>
      </c>
      <c r="C2007" s="44" t="s">
        <v>8240</v>
      </c>
      <c r="D2007" s="42">
        <v>12</v>
      </c>
      <c r="E2007" s="3">
        <v>263.45</v>
      </c>
      <c r="F2007" s="7">
        <v>318.77449999999999</v>
      </c>
      <c r="G2007" s="48" t="s">
        <v>15356</v>
      </c>
      <c r="H2007" s="34">
        <v>354543</v>
      </c>
      <c r="I2007" s="51" t="s">
        <v>15359</v>
      </c>
    </row>
    <row r="2008" spans="1:9" ht="45" x14ac:dyDescent="0.25">
      <c r="A2008" s="19">
        <v>2003</v>
      </c>
      <c r="B2008" s="34">
        <v>354544</v>
      </c>
      <c r="C2008" s="44" t="s">
        <v>8241</v>
      </c>
      <c r="D2008" s="42">
        <v>6</v>
      </c>
      <c r="E2008" s="3">
        <v>150.66</v>
      </c>
      <c r="F2008" s="7">
        <v>182.29859999999999</v>
      </c>
      <c r="G2008" s="48" t="s">
        <v>15356</v>
      </c>
      <c r="H2008" s="34">
        <v>354544</v>
      </c>
      <c r="I2008" s="51" t="s">
        <v>15359</v>
      </c>
    </row>
    <row r="2009" spans="1:9" ht="45" x14ac:dyDescent="0.25">
      <c r="A2009" s="19">
        <v>2004</v>
      </c>
      <c r="B2009" s="34">
        <v>354545</v>
      </c>
      <c r="C2009" s="44" t="s">
        <v>8242</v>
      </c>
      <c r="D2009" s="42">
        <v>12</v>
      </c>
      <c r="E2009" s="3">
        <v>269.89999999999998</v>
      </c>
      <c r="F2009" s="7">
        <v>326.57899999999995</v>
      </c>
      <c r="G2009" s="48" t="s">
        <v>15356</v>
      </c>
      <c r="H2009" s="34">
        <v>354545</v>
      </c>
      <c r="I2009" s="51" t="s">
        <v>15359</v>
      </c>
    </row>
    <row r="2010" spans="1:9" ht="30" x14ac:dyDescent="0.25">
      <c r="A2010" s="19">
        <v>2005</v>
      </c>
      <c r="B2010" s="34">
        <v>354550</v>
      </c>
      <c r="C2010" s="44" t="s">
        <v>8243</v>
      </c>
      <c r="D2010" s="42">
        <v>5</v>
      </c>
      <c r="E2010" s="3">
        <v>93.85</v>
      </c>
      <c r="F2010" s="7">
        <v>113.5585</v>
      </c>
      <c r="G2010" s="48" t="s">
        <v>15356</v>
      </c>
      <c r="H2010" s="34">
        <v>354550</v>
      </c>
      <c r="I2010" s="51" t="s">
        <v>15359</v>
      </c>
    </row>
    <row r="2011" spans="1:9" ht="30" x14ac:dyDescent="0.25">
      <c r="A2011" s="19">
        <v>2006</v>
      </c>
      <c r="B2011" s="34">
        <v>354551</v>
      </c>
      <c r="C2011" s="44" t="s">
        <v>8244</v>
      </c>
      <c r="D2011" s="42">
        <v>5</v>
      </c>
      <c r="E2011" s="3">
        <v>110.4</v>
      </c>
      <c r="F2011" s="7">
        <v>133.584</v>
      </c>
      <c r="G2011" s="48" t="s">
        <v>15356</v>
      </c>
      <c r="H2011" s="34">
        <v>354551</v>
      </c>
      <c r="I2011" s="51" t="s">
        <v>15359</v>
      </c>
    </row>
    <row r="2012" spans="1:9" ht="30" x14ac:dyDescent="0.25">
      <c r="A2012" s="19">
        <v>2007</v>
      </c>
      <c r="B2012" s="34">
        <v>354552</v>
      </c>
      <c r="C2012" s="44" t="s">
        <v>8245</v>
      </c>
      <c r="D2012" s="42">
        <v>5</v>
      </c>
      <c r="E2012" s="3">
        <v>237.35</v>
      </c>
      <c r="F2012" s="7">
        <v>287.19349999999997</v>
      </c>
      <c r="G2012" s="48" t="s">
        <v>15356</v>
      </c>
      <c r="H2012" s="34">
        <v>354552</v>
      </c>
      <c r="I2012" s="51" t="s">
        <v>15359</v>
      </c>
    </row>
    <row r="2013" spans="1:9" ht="30" x14ac:dyDescent="0.25">
      <c r="A2013" s="19">
        <v>2008</v>
      </c>
      <c r="B2013" s="34">
        <v>354553</v>
      </c>
      <c r="C2013" s="44" t="s">
        <v>8246</v>
      </c>
      <c r="D2013" s="42">
        <v>5</v>
      </c>
      <c r="E2013" s="3">
        <v>264.95</v>
      </c>
      <c r="F2013" s="7">
        <v>320.58949999999999</v>
      </c>
      <c r="G2013" s="48" t="s">
        <v>15356</v>
      </c>
      <c r="H2013" s="34">
        <v>354553</v>
      </c>
      <c r="I2013" s="51" t="s">
        <v>15359</v>
      </c>
    </row>
    <row r="2014" spans="1:9" ht="30" x14ac:dyDescent="0.25">
      <c r="A2014" s="19">
        <v>2009</v>
      </c>
      <c r="B2014" s="34">
        <v>354557</v>
      </c>
      <c r="C2014" s="44" t="s">
        <v>8247</v>
      </c>
      <c r="D2014" s="42">
        <v>3</v>
      </c>
      <c r="E2014" s="3">
        <v>119.15</v>
      </c>
      <c r="F2014" s="7">
        <v>144.17150000000001</v>
      </c>
      <c r="G2014" s="48" t="s">
        <v>15356</v>
      </c>
      <c r="H2014" s="34">
        <v>354557</v>
      </c>
      <c r="I2014" s="51" t="s">
        <v>15359</v>
      </c>
    </row>
    <row r="2015" spans="1:9" ht="30" x14ac:dyDescent="0.25">
      <c r="A2015" s="19">
        <v>2010</v>
      </c>
      <c r="B2015" s="34">
        <v>354559</v>
      </c>
      <c r="C2015" s="44" t="s">
        <v>8248</v>
      </c>
      <c r="D2015" s="42">
        <v>3</v>
      </c>
      <c r="E2015" s="3">
        <v>126.06</v>
      </c>
      <c r="F2015" s="7">
        <v>152.5326</v>
      </c>
      <c r="G2015" s="48" t="s">
        <v>15356</v>
      </c>
      <c r="H2015" s="34">
        <v>354559</v>
      </c>
      <c r="I2015" s="51" t="s">
        <v>15359</v>
      </c>
    </row>
    <row r="2016" spans="1:9" ht="30" x14ac:dyDescent="0.25">
      <c r="A2016" s="19">
        <v>2011</v>
      </c>
      <c r="B2016" s="34">
        <v>354567</v>
      </c>
      <c r="C2016" s="44" t="s">
        <v>8249</v>
      </c>
      <c r="D2016" s="42">
        <v>6</v>
      </c>
      <c r="E2016" s="3">
        <v>88.14</v>
      </c>
      <c r="F2016" s="7">
        <v>106.6494</v>
      </c>
      <c r="G2016" s="48" t="s">
        <v>15356</v>
      </c>
      <c r="H2016" s="34">
        <v>354567</v>
      </c>
      <c r="I2016" s="51" t="s">
        <v>15359</v>
      </c>
    </row>
    <row r="2017" spans="1:9" ht="30" x14ac:dyDescent="0.25">
      <c r="A2017" s="19">
        <v>2012</v>
      </c>
      <c r="B2017" s="34">
        <v>354569</v>
      </c>
      <c r="C2017" s="44" t="s">
        <v>8250</v>
      </c>
      <c r="D2017" s="42">
        <v>12</v>
      </c>
      <c r="E2017" s="3">
        <v>156.08000000000001</v>
      </c>
      <c r="F2017" s="7">
        <v>188.85680000000002</v>
      </c>
      <c r="G2017" s="48" t="s">
        <v>15356</v>
      </c>
      <c r="H2017" s="34">
        <v>354569</v>
      </c>
      <c r="I2017" s="51" t="s">
        <v>15359</v>
      </c>
    </row>
    <row r="2018" spans="1:9" ht="30" x14ac:dyDescent="0.25">
      <c r="A2018" s="19">
        <v>2013</v>
      </c>
      <c r="B2018" s="34">
        <v>354570</v>
      </c>
      <c r="C2018" s="44" t="s">
        <v>8251</v>
      </c>
      <c r="D2018" s="42">
        <v>6</v>
      </c>
      <c r="E2018" s="3">
        <v>87.53</v>
      </c>
      <c r="F2018" s="7">
        <v>105.9113</v>
      </c>
      <c r="G2018" s="48" t="s">
        <v>15356</v>
      </c>
      <c r="H2018" s="34">
        <v>354570</v>
      </c>
      <c r="I2018" s="51" t="s">
        <v>15359</v>
      </c>
    </row>
    <row r="2019" spans="1:9" ht="30" x14ac:dyDescent="0.25">
      <c r="A2019" s="19">
        <v>2014</v>
      </c>
      <c r="B2019" s="34">
        <v>354572</v>
      </c>
      <c r="C2019" s="44" t="s">
        <v>8252</v>
      </c>
      <c r="D2019" s="42">
        <v>12</v>
      </c>
      <c r="E2019" s="3">
        <v>139.94</v>
      </c>
      <c r="F2019" s="7">
        <v>169.32739999999998</v>
      </c>
      <c r="G2019" s="48" t="s">
        <v>15356</v>
      </c>
      <c r="H2019" s="34">
        <v>354572</v>
      </c>
      <c r="I2019" s="51" t="s">
        <v>15359</v>
      </c>
    </row>
    <row r="2020" spans="1:9" ht="30" x14ac:dyDescent="0.25">
      <c r="A2020" s="19">
        <v>2015</v>
      </c>
      <c r="B2020" s="34">
        <v>354573</v>
      </c>
      <c r="C2020" s="44" t="s">
        <v>8253</v>
      </c>
      <c r="D2020" s="42">
        <v>6</v>
      </c>
      <c r="E2020" s="3">
        <v>87.16</v>
      </c>
      <c r="F2020" s="7">
        <v>105.4636</v>
      </c>
      <c r="G2020" s="48" t="s">
        <v>15356</v>
      </c>
      <c r="H2020" s="34">
        <v>354573</v>
      </c>
      <c r="I2020" s="51" t="s">
        <v>15359</v>
      </c>
    </row>
    <row r="2021" spans="1:9" ht="30" x14ac:dyDescent="0.25">
      <c r="A2021" s="19">
        <v>2016</v>
      </c>
      <c r="B2021" s="34">
        <v>354575</v>
      </c>
      <c r="C2021" s="44" t="s">
        <v>8254</v>
      </c>
      <c r="D2021" s="42">
        <v>12</v>
      </c>
      <c r="E2021" s="3">
        <v>141.78</v>
      </c>
      <c r="F2021" s="7">
        <v>171.5538</v>
      </c>
      <c r="G2021" s="48" t="s">
        <v>15356</v>
      </c>
      <c r="H2021" s="34">
        <v>354575</v>
      </c>
      <c r="I2021" s="51" t="s">
        <v>15359</v>
      </c>
    </row>
    <row r="2022" spans="1:9" ht="30" x14ac:dyDescent="0.25">
      <c r="A2022" s="19">
        <v>2017</v>
      </c>
      <c r="B2022" s="34">
        <v>354576</v>
      </c>
      <c r="C2022" s="44" t="s">
        <v>8255</v>
      </c>
      <c r="D2022" s="42">
        <v>6</v>
      </c>
      <c r="E2022" s="3">
        <v>87.53</v>
      </c>
      <c r="F2022" s="7">
        <v>105.9113</v>
      </c>
      <c r="G2022" s="48" t="s">
        <v>15356</v>
      </c>
      <c r="H2022" s="34">
        <v>354576</v>
      </c>
      <c r="I2022" s="51" t="s">
        <v>15359</v>
      </c>
    </row>
    <row r="2023" spans="1:9" ht="30" x14ac:dyDescent="0.25">
      <c r="A2023" s="19">
        <v>2018</v>
      </c>
      <c r="B2023" s="34">
        <v>354577</v>
      </c>
      <c r="C2023" s="44" t="s">
        <v>8256</v>
      </c>
      <c r="D2023" s="42">
        <v>3</v>
      </c>
      <c r="E2023" s="3">
        <v>121.16</v>
      </c>
      <c r="F2023" s="7">
        <v>146.6036</v>
      </c>
      <c r="G2023" s="48" t="s">
        <v>15356</v>
      </c>
      <c r="H2023" s="34">
        <v>354577</v>
      </c>
      <c r="I2023" s="51" t="s">
        <v>15359</v>
      </c>
    </row>
    <row r="2024" spans="1:9" ht="30" x14ac:dyDescent="0.25">
      <c r="A2024" s="19">
        <v>2019</v>
      </c>
      <c r="B2024" s="34">
        <v>354578</v>
      </c>
      <c r="C2024" s="44" t="s">
        <v>8257</v>
      </c>
      <c r="D2024" s="42">
        <v>12</v>
      </c>
      <c r="E2024" s="3">
        <v>143.08000000000001</v>
      </c>
      <c r="F2024" s="7">
        <v>173.1268</v>
      </c>
      <c r="G2024" s="48" t="s">
        <v>15356</v>
      </c>
      <c r="H2024" s="34">
        <v>354578</v>
      </c>
      <c r="I2024" s="51" t="s">
        <v>15359</v>
      </c>
    </row>
    <row r="2025" spans="1:9" ht="45" x14ac:dyDescent="0.25">
      <c r="A2025" s="19">
        <v>2020</v>
      </c>
      <c r="B2025" s="34">
        <v>354591</v>
      </c>
      <c r="C2025" s="44" t="s">
        <v>8258</v>
      </c>
      <c r="D2025" s="42">
        <v>12</v>
      </c>
      <c r="E2025" s="3">
        <v>276.18</v>
      </c>
      <c r="F2025" s="7">
        <v>334.17779999999999</v>
      </c>
      <c r="G2025" s="48" t="s">
        <v>15356</v>
      </c>
      <c r="H2025" s="34">
        <v>354591</v>
      </c>
      <c r="I2025" s="51" t="s">
        <v>15359</v>
      </c>
    </row>
    <row r="2026" spans="1:9" ht="45" x14ac:dyDescent="0.25">
      <c r="A2026" s="19">
        <v>2021</v>
      </c>
      <c r="B2026" s="34">
        <v>354595</v>
      </c>
      <c r="C2026" s="44" t="s">
        <v>8259</v>
      </c>
      <c r="D2026" s="42">
        <v>1</v>
      </c>
      <c r="E2026" s="3">
        <v>51.67</v>
      </c>
      <c r="F2026" s="7">
        <v>62.520699999999998</v>
      </c>
      <c r="G2026" s="48" t="s">
        <v>15356</v>
      </c>
      <c r="H2026" s="34">
        <v>354595</v>
      </c>
      <c r="I2026" s="51" t="s">
        <v>15359</v>
      </c>
    </row>
    <row r="2027" spans="1:9" ht="45" x14ac:dyDescent="0.25">
      <c r="A2027" s="19">
        <v>2022</v>
      </c>
      <c r="B2027" s="34">
        <v>354596</v>
      </c>
      <c r="C2027" s="44" t="s">
        <v>8260</v>
      </c>
      <c r="D2027" s="42">
        <v>1</v>
      </c>
      <c r="E2027" s="3">
        <v>54.79</v>
      </c>
      <c r="F2027" s="7">
        <v>66.295900000000003</v>
      </c>
      <c r="G2027" s="48" t="s">
        <v>15356</v>
      </c>
      <c r="H2027" s="34">
        <v>354596</v>
      </c>
      <c r="I2027" s="51" t="s">
        <v>15359</v>
      </c>
    </row>
    <row r="2028" spans="1:9" ht="45" x14ac:dyDescent="0.25">
      <c r="A2028" s="19">
        <v>2023</v>
      </c>
      <c r="B2028" s="34">
        <v>354597</v>
      </c>
      <c r="C2028" s="44" t="s">
        <v>8261</v>
      </c>
      <c r="D2028" s="42">
        <v>12</v>
      </c>
      <c r="E2028" s="3">
        <v>322.01</v>
      </c>
      <c r="F2028" s="7">
        <v>389.63209999999998</v>
      </c>
      <c r="G2028" s="48" t="s">
        <v>15356</v>
      </c>
      <c r="H2028" s="34">
        <v>354597</v>
      </c>
      <c r="I2028" s="51" t="s">
        <v>15359</v>
      </c>
    </row>
    <row r="2029" spans="1:9" ht="45" x14ac:dyDescent="0.25">
      <c r="A2029" s="19">
        <v>2024</v>
      </c>
      <c r="B2029" s="34">
        <v>354598</v>
      </c>
      <c r="C2029" s="44" t="s">
        <v>8262</v>
      </c>
      <c r="D2029" s="42">
        <v>1</v>
      </c>
      <c r="E2029" s="3">
        <v>94.65</v>
      </c>
      <c r="F2029" s="7">
        <v>114.5265</v>
      </c>
      <c r="G2029" s="48" t="s">
        <v>15356</v>
      </c>
      <c r="H2029" s="34">
        <v>354598</v>
      </c>
      <c r="I2029" s="51" t="s">
        <v>15359</v>
      </c>
    </row>
    <row r="2030" spans="1:9" ht="30" x14ac:dyDescent="0.25">
      <c r="A2030" s="19">
        <v>2025</v>
      </c>
      <c r="B2030" s="34">
        <v>354600</v>
      </c>
      <c r="C2030" s="44" t="s">
        <v>8263</v>
      </c>
      <c r="D2030" s="42">
        <v>5</v>
      </c>
      <c r="E2030" s="3">
        <v>132.16</v>
      </c>
      <c r="F2030" s="7">
        <v>159.9136</v>
      </c>
      <c r="G2030" s="48" t="s">
        <v>15356</v>
      </c>
      <c r="H2030" s="34">
        <v>354600</v>
      </c>
      <c r="I2030" s="51" t="s">
        <v>15359</v>
      </c>
    </row>
    <row r="2031" spans="1:9" ht="30" x14ac:dyDescent="0.25">
      <c r="A2031" s="19">
        <v>2026</v>
      </c>
      <c r="B2031" s="34">
        <v>354601</v>
      </c>
      <c r="C2031" s="44" t="s">
        <v>8264</v>
      </c>
      <c r="D2031" s="42">
        <v>5</v>
      </c>
      <c r="E2031" s="3">
        <v>76.38</v>
      </c>
      <c r="F2031" s="7">
        <v>92.419799999999995</v>
      </c>
      <c r="G2031" s="48" t="s">
        <v>15356</v>
      </c>
      <c r="H2031" s="34">
        <v>354601</v>
      </c>
      <c r="I2031" s="51" t="s">
        <v>15359</v>
      </c>
    </row>
    <row r="2032" spans="1:9" ht="30" x14ac:dyDescent="0.25">
      <c r="A2032" s="19">
        <v>2027</v>
      </c>
      <c r="B2032" s="34">
        <v>354602</v>
      </c>
      <c r="C2032" s="44" t="s">
        <v>8265</v>
      </c>
      <c r="D2032" s="42">
        <v>10</v>
      </c>
      <c r="E2032" s="3">
        <v>137.44999999999999</v>
      </c>
      <c r="F2032" s="7">
        <v>166.31449999999998</v>
      </c>
      <c r="G2032" s="48" t="s">
        <v>15356</v>
      </c>
      <c r="H2032" s="34">
        <v>354602</v>
      </c>
      <c r="I2032" s="51" t="s">
        <v>15359</v>
      </c>
    </row>
    <row r="2033" spans="1:9" ht="45" x14ac:dyDescent="0.25">
      <c r="A2033" s="19">
        <v>2028</v>
      </c>
      <c r="B2033" s="34">
        <v>354603</v>
      </c>
      <c r="C2033" s="44" t="s">
        <v>8266</v>
      </c>
      <c r="D2033" s="42">
        <v>5</v>
      </c>
      <c r="E2033" s="3">
        <v>231.85</v>
      </c>
      <c r="F2033" s="7">
        <v>280.5385</v>
      </c>
      <c r="G2033" s="48" t="s">
        <v>15356</v>
      </c>
      <c r="H2033" s="34">
        <v>354603</v>
      </c>
      <c r="I2033" s="51" t="s">
        <v>15359</v>
      </c>
    </row>
    <row r="2034" spans="1:9" ht="45" x14ac:dyDescent="0.25">
      <c r="A2034" s="19">
        <v>2029</v>
      </c>
      <c r="B2034" s="34">
        <v>354605</v>
      </c>
      <c r="C2034" s="44" t="s">
        <v>8267</v>
      </c>
      <c r="D2034" s="42">
        <v>5</v>
      </c>
      <c r="E2034" s="3">
        <v>231.85</v>
      </c>
      <c r="F2034" s="7">
        <v>280.5385</v>
      </c>
      <c r="G2034" s="48" t="s">
        <v>15356</v>
      </c>
      <c r="H2034" s="34">
        <v>354605</v>
      </c>
      <c r="I2034" s="51" t="s">
        <v>15359</v>
      </c>
    </row>
    <row r="2035" spans="1:9" ht="30" x14ac:dyDescent="0.25">
      <c r="A2035" s="19">
        <v>2030</v>
      </c>
      <c r="B2035" s="34">
        <v>354607</v>
      </c>
      <c r="C2035" s="44" t="s">
        <v>8268</v>
      </c>
      <c r="D2035" s="42">
        <v>5</v>
      </c>
      <c r="E2035" s="3">
        <v>234.15</v>
      </c>
      <c r="F2035" s="7">
        <v>283.32150000000001</v>
      </c>
      <c r="G2035" s="48" t="s">
        <v>15356</v>
      </c>
      <c r="H2035" s="34">
        <v>354607</v>
      </c>
      <c r="I2035" s="51" t="s">
        <v>15359</v>
      </c>
    </row>
    <row r="2036" spans="1:9" ht="30" x14ac:dyDescent="0.25">
      <c r="A2036" s="19">
        <v>2031</v>
      </c>
      <c r="B2036" s="34">
        <v>354619</v>
      </c>
      <c r="C2036" s="44" t="s">
        <v>8269</v>
      </c>
      <c r="D2036" s="42">
        <v>1</v>
      </c>
      <c r="E2036" s="3">
        <v>55.55</v>
      </c>
      <c r="F2036" s="7">
        <v>67.215499999999992</v>
      </c>
      <c r="G2036" s="48" t="s">
        <v>15356</v>
      </c>
      <c r="H2036" s="34">
        <v>354619</v>
      </c>
      <c r="I2036" s="51" t="s">
        <v>15359</v>
      </c>
    </row>
    <row r="2037" spans="1:9" ht="45" x14ac:dyDescent="0.25">
      <c r="A2037" s="19">
        <v>2032</v>
      </c>
      <c r="B2037" s="34">
        <v>354620</v>
      </c>
      <c r="C2037" s="44" t="s">
        <v>8270</v>
      </c>
      <c r="D2037" s="42">
        <v>5</v>
      </c>
      <c r="E2037" s="3">
        <v>100.35</v>
      </c>
      <c r="F2037" s="7">
        <v>121.42349999999999</v>
      </c>
      <c r="G2037" s="48" t="s">
        <v>15356</v>
      </c>
      <c r="H2037" s="34">
        <v>354620</v>
      </c>
      <c r="I2037" s="51" t="s">
        <v>15359</v>
      </c>
    </row>
    <row r="2038" spans="1:9" ht="30" x14ac:dyDescent="0.25">
      <c r="A2038" s="19">
        <v>2033</v>
      </c>
      <c r="B2038" s="34">
        <v>354630</v>
      </c>
      <c r="C2038" s="44" t="s">
        <v>8271</v>
      </c>
      <c r="D2038" s="42">
        <v>3</v>
      </c>
      <c r="E2038" s="3">
        <v>107.86</v>
      </c>
      <c r="F2038" s="7">
        <v>130.51059999999998</v>
      </c>
      <c r="G2038" s="48" t="s">
        <v>15356</v>
      </c>
      <c r="H2038" s="34">
        <v>354630</v>
      </c>
      <c r="I2038" s="51" t="s">
        <v>15359</v>
      </c>
    </row>
    <row r="2039" spans="1:9" ht="30" x14ac:dyDescent="0.25">
      <c r="A2039" s="19">
        <v>2034</v>
      </c>
      <c r="B2039" s="34">
        <v>354631</v>
      </c>
      <c r="C2039" s="44" t="s">
        <v>8272</v>
      </c>
      <c r="D2039" s="42">
        <v>3</v>
      </c>
      <c r="E2039" s="3">
        <v>118</v>
      </c>
      <c r="F2039" s="7">
        <v>142.78</v>
      </c>
      <c r="G2039" s="48" t="s">
        <v>15356</v>
      </c>
      <c r="H2039" s="34">
        <v>354631</v>
      </c>
      <c r="I2039" s="51" t="s">
        <v>15359</v>
      </c>
    </row>
    <row r="2040" spans="1:9" ht="30" x14ac:dyDescent="0.25">
      <c r="A2040" s="19">
        <v>2035</v>
      </c>
      <c r="B2040" s="34">
        <v>354632</v>
      </c>
      <c r="C2040" s="44" t="s">
        <v>8273</v>
      </c>
      <c r="D2040" s="42">
        <v>3</v>
      </c>
      <c r="E2040" s="3">
        <v>110.16</v>
      </c>
      <c r="F2040" s="7">
        <v>133.2936</v>
      </c>
      <c r="G2040" s="48" t="s">
        <v>15356</v>
      </c>
      <c r="H2040" s="34">
        <v>354632</v>
      </c>
      <c r="I2040" s="51" t="s">
        <v>15359</v>
      </c>
    </row>
    <row r="2041" spans="1:9" ht="45" x14ac:dyDescent="0.25">
      <c r="A2041" s="19">
        <v>2036</v>
      </c>
      <c r="B2041" s="34">
        <v>354635</v>
      </c>
      <c r="C2041" s="44" t="s">
        <v>8274</v>
      </c>
      <c r="D2041" s="42">
        <v>5</v>
      </c>
      <c r="E2041" s="3">
        <v>513.35</v>
      </c>
      <c r="F2041" s="7">
        <v>621.15350000000001</v>
      </c>
      <c r="G2041" s="48" t="s">
        <v>15356</v>
      </c>
      <c r="H2041" s="34">
        <v>354635</v>
      </c>
      <c r="I2041" s="51" t="s">
        <v>15359</v>
      </c>
    </row>
    <row r="2042" spans="1:9" ht="30" x14ac:dyDescent="0.25">
      <c r="A2042" s="19">
        <v>2037</v>
      </c>
      <c r="B2042" s="34">
        <v>354637</v>
      </c>
      <c r="C2042" s="44" t="s">
        <v>8275</v>
      </c>
      <c r="D2042" s="42">
        <v>20</v>
      </c>
      <c r="E2042" s="3">
        <v>23.18</v>
      </c>
      <c r="F2042" s="7">
        <v>28.047799999999999</v>
      </c>
      <c r="G2042" s="48" t="s">
        <v>15356</v>
      </c>
      <c r="H2042" s="34">
        <v>354637</v>
      </c>
      <c r="I2042" s="51" t="s">
        <v>15359</v>
      </c>
    </row>
    <row r="2043" spans="1:9" ht="30" x14ac:dyDescent="0.25">
      <c r="A2043" s="19">
        <v>2038</v>
      </c>
      <c r="B2043" s="34">
        <v>354638</v>
      </c>
      <c r="C2043" s="44" t="s">
        <v>8276</v>
      </c>
      <c r="D2043" s="42">
        <v>10</v>
      </c>
      <c r="E2043" s="3">
        <v>14.27</v>
      </c>
      <c r="F2043" s="7">
        <v>17.2667</v>
      </c>
      <c r="G2043" s="48" t="s">
        <v>15356</v>
      </c>
      <c r="H2043" s="34">
        <v>354638</v>
      </c>
      <c r="I2043" s="51" t="s">
        <v>15359</v>
      </c>
    </row>
    <row r="2044" spans="1:9" ht="30" x14ac:dyDescent="0.25">
      <c r="A2044" s="19">
        <v>2039</v>
      </c>
      <c r="B2044" s="34">
        <v>354639</v>
      </c>
      <c r="C2044" s="44" t="s">
        <v>8277</v>
      </c>
      <c r="D2044" s="42">
        <v>10</v>
      </c>
      <c r="E2044" s="3">
        <v>19.61</v>
      </c>
      <c r="F2044" s="7">
        <v>23.728099999999998</v>
      </c>
      <c r="G2044" s="48" t="s">
        <v>15356</v>
      </c>
      <c r="H2044" s="34">
        <v>354639</v>
      </c>
      <c r="I2044" s="51" t="s">
        <v>15359</v>
      </c>
    </row>
    <row r="2045" spans="1:9" ht="45" x14ac:dyDescent="0.25">
      <c r="A2045" s="19">
        <v>2040</v>
      </c>
      <c r="B2045" s="34">
        <v>354640</v>
      </c>
      <c r="C2045" s="44" t="s">
        <v>8278</v>
      </c>
      <c r="D2045" s="42">
        <v>5</v>
      </c>
      <c r="E2045" s="3">
        <v>133.80000000000001</v>
      </c>
      <c r="F2045" s="7">
        <v>161.898</v>
      </c>
      <c r="G2045" s="48" t="s">
        <v>15356</v>
      </c>
      <c r="H2045" s="34">
        <v>354640</v>
      </c>
      <c r="I2045" s="51" t="s">
        <v>15359</v>
      </c>
    </row>
    <row r="2046" spans="1:9" ht="30" x14ac:dyDescent="0.25">
      <c r="A2046" s="19">
        <v>2041</v>
      </c>
      <c r="B2046" s="34">
        <v>354646</v>
      </c>
      <c r="C2046" s="44" t="s">
        <v>8279</v>
      </c>
      <c r="D2046" s="42">
        <v>5</v>
      </c>
      <c r="E2046" s="3">
        <v>358.8</v>
      </c>
      <c r="F2046" s="7">
        <v>434.14800000000002</v>
      </c>
      <c r="G2046" s="48" t="s">
        <v>15356</v>
      </c>
      <c r="H2046" s="34">
        <v>354646</v>
      </c>
      <c r="I2046" s="51" t="s">
        <v>15359</v>
      </c>
    </row>
    <row r="2047" spans="1:9" ht="45" x14ac:dyDescent="0.25">
      <c r="A2047" s="19">
        <v>2042</v>
      </c>
      <c r="B2047" s="34">
        <v>354649</v>
      </c>
      <c r="C2047" s="44" t="s">
        <v>8280</v>
      </c>
      <c r="D2047" s="42">
        <v>5</v>
      </c>
      <c r="E2047" s="3">
        <v>133.80000000000001</v>
      </c>
      <c r="F2047" s="7">
        <v>161.898</v>
      </c>
      <c r="G2047" s="48" t="s">
        <v>15356</v>
      </c>
      <c r="H2047" s="34">
        <v>354649</v>
      </c>
      <c r="I2047" s="51" t="s">
        <v>15359</v>
      </c>
    </row>
    <row r="2048" spans="1:9" ht="30" x14ac:dyDescent="0.25">
      <c r="A2048" s="19">
        <v>2043</v>
      </c>
      <c r="B2048" s="34">
        <v>354650</v>
      </c>
      <c r="C2048" s="44" t="s">
        <v>8281</v>
      </c>
      <c r="D2048" s="42">
        <v>5</v>
      </c>
      <c r="E2048" s="3">
        <v>121.76</v>
      </c>
      <c r="F2048" s="7">
        <v>147.3296</v>
      </c>
      <c r="G2048" s="48" t="s">
        <v>15356</v>
      </c>
      <c r="H2048" s="34">
        <v>354650</v>
      </c>
      <c r="I2048" s="51" t="s">
        <v>15359</v>
      </c>
    </row>
    <row r="2049" spans="1:9" ht="45" x14ac:dyDescent="0.25">
      <c r="A2049" s="19">
        <v>2044</v>
      </c>
      <c r="B2049" s="34">
        <v>354651</v>
      </c>
      <c r="C2049" s="44" t="s">
        <v>8282</v>
      </c>
      <c r="D2049" s="42">
        <v>5</v>
      </c>
      <c r="E2049" s="3">
        <v>120.42</v>
      </c>
      <c r="F2049" s="7">
        <v>145.70820000000001</v>
      </c>
      <c r="G2049" s="48" t="s">
        <v>15356</v>
      </c>
      <c r="H2049" s="34">
        <v>354651</v>
      </c>
      <c r="I2049" s="51" t="s">
        <v>15359</v>
      </c>
    </row>
    <row r="2050" spans="1:9" ht="45" x14ac:dyDescent="0.25">
      <c r="A2050" s="19">
        <v>2045</v>
      </c>
      <c r="B2050" s="34">
        <v>354652</v>
      </c>
      <c r="C2050" s="44" t="s">
        <v>8283</v>
      </c>
      <c r="D2050" s="42">
        <v>5</v>
      </c>
      <c r="E2050" s="3">
        <v>68.42</v>
      </c>
      <c r="F2050" s="7">
        <v>82.788200000000003</v>
      </c>
      <c r="G2050" s="48" t="s">
        <v>15356</v>
      </c>
      <c r="H2050" s="34">
        <v>354652</v>
      </c>
      <c r="I2050" s="51" t="s">
        <v>15359</v>
      </c>
    </row>
    <row r="2051" spans="1:9" ht="30" x14ac:dyDescent="0.25">
      <c r="A2051" s="19">
        <v>2046</v>
      </c>
      <c r="B2051" s="34">
        <v>354653</v>
      </c>
      <c r="C2051" s="44" t="s">
        <v>8284</v>
      </c>
      <c r="D2051" s="42">
        <v>10</v>
      </c>
      <c r="E2051" s="3">
        <v>76.53</v>
      </c>
      <c r="F2051" s="7">
        <v>92.601299999999995</v>
      </c>
      <c r="G2051" s="48" t="s">
        <v>15356</v>
      </c>
      <c r="H2051" s="34">
        <v>354653</v>
      </c>
      <c r="I2051" s="51" t="s">
        <v>15359</v>
      </c>
    </row>
    <row r="2052" spans="1:9" ht="30" x14ac:dyDescent="0.25">
      <c r="A2052" s="19">
        <v>2047</v>
      </c>
      <c r="B2052" s="34">
        <v>354656</v>
      </c>
      <c r="C2052" s="44" t="s">
        <v>8285</v>
      </c>
      <c r="D2052" s="42">
        <v>12</v>
      </c>
      <c r="E2052" s="3">
        <v>351.75</v>
      </c>
      <c r="F2052" s="7">
        <v>425.61750000000001</v>
      </c>
      <c r="G2052" s="48" t="s">
        <v>15356</v>
      </c>
      <c r="H2052" s="34">
        <v>354656</v>
      </c>
      <c r="I2052" s="51" t="s">
        <v>15359</v>
      </c>
    </row>
    <row r="2053" spans="1:9" ht="45" x14ac:dyDescent="0.25">
      <c r="A2053" s="19">
        <v>2048</v>
      </c>
      <c r="B2053" s="34">
        <v>354657</v>
      </c>
      <c r="C2053" s="44" t="s">
        <v>8286</v>
      </c>
      <c r="D2053" s="42">
        <v>1</v>
      </c>
      <c r="E2053" s="3">
        <v>54.79</v>
      </c>
      <c r="F2053" s="7">
        <v>66.295900000000003</v>
      </c>
      <c r="G2053" s="48" t="s">
        <v>15356</v>
      </c>
      <c r="H2053" s="34">
        <v>354657</v>
      </c>
      <c r="I2053" s="51" t="s">
        <v>15359</v>
      </c>
    </row>
    <row r="2054" spans="1:9" ht="45" x14ac:dyDescent="0.25">
      <c r="A2054" s="19">
        <v>2049</v>
      </c>
      <c r="B2054" s="34">
        <v>354658</v>
      </c>
      <c r="C2054" s="44" t="s">
        <v>8287</v>
      </c>
      <c r="D2054" s="42">
        <v>1</v>
      </c>
      <c r="E2054" s="3">
        <v>50.97</v>
      </c>
      <c r="F2054" s="7">
        <v>61.673699999999997</v>
      </c>
      <c r="G2054" s="48" t="s">
        <v>15356</v>
      </c>
      <c r="H2054" s="34">
        <v>354658</v>
      </c>
      <c r="I2054" s="51" t="s">
        <v>15359</v>
      </c>
    </row>
    <row r="2055" spans="1:9" ht="45" x14ac:dyDescent="0.25">
      <c r="A2055" s="19">
        <v>2050</v>
      </c>
      <c r="B2055" s="34">
        <v>354659</v>
      </c>
      <c r="C2055" s="44" t="s">
        <v>8288</v>
      </c>
      <c r="D2055" s="42">
        <v>1</v>
      </c>
      <c r="E2055" s="3">
        <v>51.6</v>
      </c>
      <c r="F2055" s="7">
        <v>62.436</v>
      </c>
      <c r="G2055" s="48" t="s">
        <v>15356</v>
      </c>
      <c r="H2055" s="34">
        <v>354659</v>
      </c>
      <c r="I2055" s="51" t="s">
        <v>15359</v>
      </c>
    </row>
    <row r="2056" spans="1:9" ht="45" x14ac:dyDescent="0.25">
      <c r="A2056" s="19">
        <v>2051</v>
      </c>
      <c r="B2056" s="34">
        <v>354660</v>
      </c>
      <c r="C2056" s="44" t="s">
        <v>8289</v>
      </c>
      <c r="D2056" s="42">
        <v>5</v>
      </c>
      <c r="E2056" s="3">
        <v>201.7</v>
      </c>
      <c r="F2056" s="7">
        <v>244.05699999999999</v>
      </c>
      <c r="G2056" s="48" t="s">
        <v>15356</v>
      </c>
      <c r="H2056" s="34">
        <v>354660</v>
      </c>
      <c r="I2056" s="51" t="s">
        <v>15359</v>
      </c>
    </row>
    <row r="2057" spans="1:9" ht="45" x14ac:dyDescent="0.25">
      <c r="A2057" s="19">
        <v>2052</v>
      </c>
      <c r="B2057" s="34">
        <v>354661</v>
      </c>
      <c r="C2057" s="44" t="s">
        <v>8290</v>
      </c>
      <c r="D2057" s="42">
        <v>5</v>
      </c>
      <c r="E2057" s="3">
        <v>128.85</v>
      </c>
      <c r="F2057" s="7">
        <v>155.90849999999998</v>
      </c>
      <c r="G2057" s="48" t="s">
        <v>15356</v>
      </c>
      <c r="H2057" s="34">
        <v>354661</v>
      </c>
      <c r="I2057" s="51" t="s">
        <v>15359</v>
      </c>
    </row>
    <row r="2058" spans="1:9" ht="45" x14ac:dyDescent="0.25">
      <c r="A2058" s="19">
        <v>2053</v>
      </c>
      <c r="B2058" s="34">
        <v>354662</v>
      </c>
      <c r="C2058" s="44" t="s">
        <v>8291</v>
      </c>
      <c r="D2058" s="42">
        <v>5</v>
      </c>
      <c r="E2058" s="3">
        <v>112.05</v>
      </c>
      <c r="F2058" s="7">
        <v>135.5805</v>
      </c>
      <c r="G2058" s="48" t="s">
        <v>15356</v>
      </c>
      <c r="H2058" s="34">
        <v>354662</v>
      </c>
      <c r="I2058" s="51" t="s">
        <v>15359</v>
      </c>
    </row>
    <row r="2059" spans="1:9" ht="45" x14ac:dyDescent="0.25">
      <c r="A2059" s="19">
        <v>2054</v>
      </c>
      <c r="B2059" s="34">
        <v>354663</v>
      </c>
      <c r="C2059" s="44" t="s">
        <v>8292</v>
      </c>
      <c r="D2059" s="42">
        <v>5</v>
      </c>
      <c r="E2059" s="3">
        <v>201.7</v>
      </c>
      <c r="F2059" s="7">
        <v>244.05699999999999</v>
      </c>
      <c r="G2059" s="48" t="s">
        <v>15356</v>
      </c>
      <c r="H2059" s="34">
        <v>354663</v>
      </c>
      <c r="I2059" s="51" t="s">
        <v>15359</v>
      </c>
    </row>
    <row r="2060" spans="1:9" ht="45" x14ac:dyDescent="0.25">
      <c r="A2060" s="19">
        <v>2055</v>
      </c>
      <c r="B2060" s="34">
        <v>354664</v>
      </c>
      <c r="C2060" s="44" t="s">
        <v>8293</v>
      </c>
      <c r="D2060" s="42">
        <v>5</v>
      </c>
      <c r="E2060" s="3">
        <v>201.7</v>
      </c>
      <c r="F2060" s="7">
        <v>244.05699999999999</v>
      </c>
      <c r="G2060" s="48" t="s">
        <v>15356</v>
      </c>
      <c r="H2060" s="34">
        <v>354664</v>
      </c>
      <c r="I2060" s="51" t="s">
        <v>15359</v>
      </c>
    </row>
    <row r="2061" spans="1:9" ht="45" x14ac:dyDescent="0.25">
      <c r="A2061" s="19">
        <v>2056</v>
      </c>
      <c r="B2061" s="34">
        <v>354665</v>
      </c>
      <c r="C2061" s="44" t="s">
        <v>8294</v>
      </c>
      <c r="D2061" s="42">
        <v>5</v>
      </c>
      <c r="E2061" s="3">
        <v>151.30000000000001</v>
      </c>
      <c r="F2061" s="7">
        <v>183.07300000000001</v>
      </c>
      <c r="G2061" s="48" t="s">
        <v>15356</v>
      </c>
      <c r="H2061" s="34">
        <v>354665</v>
      </c>
      <c r="I2061" s="51" t="s">
        <v>15359</v>
      </c>
    </row>
    <row r="2062" spans="1:9" ht="45" x14ac:dyDescent="0.25">
      <c r="A2062" s="19">
        <v>2057</v>
      </c>
      <c r="B2062" s="34">
        <v>354666</v>
      </c>
      <c r="C2062" s="44" t="s">
        <v>8295</v>
      </c>
      <c r="D2062" s="42">
        <v>5</v>
      </c>
      <c r="E2062" s="3">
        <v>134.44999999999999</v>
      </c>
      <c r="F2062" s="7">
        <v>162.68449999999999</v>
      </c>
      <c r="G2062" s="48" t="s">
        <v>15356</v>
      </c>
      <c r="H2062" s="34">
        <v>354666</v>
      </c>
      <c r="I2062" s="51" t="s">
        <v>15359</v>
      </c>
    </row>
    <row r="2063" spans="1:9" ht="45" x14ac:dyDescent="0.25">
      <c r="A2063" s="19">
        <v>2058</v>
      </c>
      <c r="B2063" s="34">
        <v>354667</v>
      </c>
      <c r="C2063" s="44" t="s">
        <v>8296</v>
      </c>
      <c r="D2063" s="42">
        <v>5</v>
      </c>
      <c r="E2063" s="3">
        <v>229.7</v>
      </c>
      <c r="F2063" s="7">
        <v>277.93699999999995</v>
      </c>
      <c r="G2063" s="48" t="s">
        <v>15356</v>
      </c>
      <c r="H2063" s="34">
        <v>354667</v>
      </c>
      <c r="I2063" s="51" t="s">
        <v>15359</v>
      </c>
    </row>
    <row r="2064" spans="1:9" ht="45" x14ac:dyDescent="0.25">
      <c r="A2064" s="19">
        <v>2059</v>
      </c>
      <c r="B2064" s="34">
        <v>354670</v>
      </c>
      <c r="C2064" s="44" t="s">
        <v>8297</v>
      </c>
      <c r="D2064" s="42">
        <v>5</v>
      </c>
      <c r="E2064" s="3">
        <v>417.4</v>
      </c>
      <c r="F2064" s="7">
        <v>505.05399999999997</v>
      </c>
      <c r="G2064" s="48" t="s">
        <v>15356</v>
      </c>
      <c r="H2064" s="34">
        <v>354670</v>
      </c>
      <c r="I2064" s="51" t="s">
        <v>15359</v>
      </c>
    </row>
    <row r="2065" spans="1:9" ht="30" x14ac:dyDescent="0.25">
      <c r="A2065" s="19">
        <v>2060</v>
      </c>
      <c r="B2065" s="34">
        <v>354671</v>
      </c>
      <c r="C2065" s="44" t="s">
        <v>8298</v>
      </c>
      <c r="D2065" s="42">
        <v>5</v>
      </c>
      <c r="E2065" s="3">
        <v>165.6</v>
      </c>
      <c r="F2065" s="7">
        <v>200.37599999999998</v>
      </c>
      <c r="G2065" s="48" t="s">
        <v>15356</v>
      </c>
      <c r="H2065" s="34">
        <v>354671</v>
      </c>
      <c r="I2065" s="51" t="s">
        <v>15359</v>
      </c>
    </row>
    <row r="2066" spans="1:9" ht="30" x14ac:dyDescent="0.25">
      <c r="A2066" s="19">
        <v>2061</v>
      </c>
      <c r="B2066" s="34">
        <v>354688</v>
      </c>
      <c r="C2066" s="44" t="s">
        <v>8299</v>
      </c>
      <c r="D2066" s="42">
        <v>3</v>
      </c>
      <c r="E2066" s="3">
        <v>122.3</v>
      </c>
      <c r="F2066" s="7">
        <v>147.983</v>
      </c>
      <c r="G2066" s="48" t="s">
        <v>15356</v>
      </c>
      <c r="H2066" s="34">
        <v>354688</v>
      </c>
      <c r="I2066" s="51" t="s">
        <v>15359</v>
      </c>
    </row>
    <row r="2067" spans="1:9" ht="30" x14ac:dyDescent="0.25">
      <c r="A2067" s="19">
        <v>2062</v>
      </c>
      <c r="B2067" s="34">
        <v>354689</v>
      </c>
      <c r="C2067" s="44" t="s">
        <v>8300</v>
      </c>
      <c r="D2067" s="42">
        <v>5</v>
      </c>
      <c r="E2067" s="3">
        <v>81.56</v>
      </c>
      <c r="F2067" s="7">
        <v>98.687600000000003</v>
      </c>
      <c r="G2067" s="48" t="s">
        <v>15356</v>
      </c>
      <c r="H2067" s="34">
        <v>354689</v>
      </c>
      <c r="I2067" s="51" t="s">
        <v>15359</v>
      </c>
    </row>
    <row r="2068" spans="1:9" ht="30" x14ac:dyDescent="0.25">
      <c r="A2068" s="19">
        <v>2063</v>
      </c>
      <c r="B2068" s="34">
        <v>354717</v>
      </c>
      <c r="C2068" s="44" t="s">
        <v>8301</v>
      </c>
      <c r="D2068" s="42">
        <v>5</v>
      </c>
      <c r="E2068" s="3">
        <v>109.7</v>
      </c>
      <c r="F2068" s="7">
        <v>132.73699999999999</v>
      </c>
      <c r="G2068" s="48" t="s">
        <v>15356</v>
      </c>
      <c r="H2068" s="34">
        <v>354717</v>
      </c>
      <c r="I2068" s="51" t="s">
        <v>15359</v>
      </c>
    </row>
    <row r="2069" spans="1:9" ht="30" x14ac:dyDescent="0.25">
      <c r="A2069" s="19">
        <v>2064</v>
      </c>
      <c r="B2069" s="34">
        <v>354719</v>
      </c>
      <c r="C2069" s="44" t="s">
        <v>8302</v>
      </c>
      <c r="D2069" s="42">
        <v>5</v>
      </c>
      <c r="E2069" s="3">
        <v>148.4</v>
      </c>
      <c r="F2069" s="7">
        <v>179.56399999999999</v>
      </c>
      <c r="G2069" s="48" t="s">
        <v>15356</v>
      </c>
      <c r="H2069" s="34">
        <v>354719</v>
      </c>
      <c r="I2069" s="51" t="s">
        <v>15359</v>
      </c>
    </row>
    <row r="2070" spans="1:9" ht="45" x14ac:dyDescent="0.25">
      <c r="A2070" s="19">
        <v>2065</v>
      </c>
      <c r="B2070" s="34">
        <v>354720</v>
      </c>
      <c r="C2070" s="44" t="s">
        <v>8303</v>
      </c>
      <c r="D2070" s="42">
        <v>5</v>
      </c>
      <c r="E2070" s="3">
        <v>468.25</v>
      </c>
      <c r="F2070" s="7">
        <v>566.58249999999998</v>
      </c>
      <c r="G2070" s="48" t="s">
        <v>15356</v>
      </c>
      <c r="H2070" s="34">
        <v>354720</v>
      </c>
      <c r="I2070" s="51" t="s">
        <v>15359</v>
      </c>
    </row>
    <row r="2071" spans="1:9" x14ac:dyDescent="0.25">
      <c r="A2071" s="19">
        <v>2066</v>
      </c>
      <c r="B2071" s="34">
        <v>354721</v>
      </c>
      <c r="C2071" s="44" t="s">
        <v>8304</v>
      </c>
      <c r="D2071" s="42">
        <v>5</v>
      </c>
      <c r="E2071" s="3">
        <v>48.35</v>
      </c>
      <c r="F2071" s="7">
        <v>58.503500000000003</v>
      </c>
      <c r="G2071" s="48" t="s">
        <v>15356</v>
      </c>
      <c r="H2071" s="34">
        <v>354721</v>
      </c>
      <c r="I2071" s="51" t="s">
        <v>15359</v>
      </c>
    </row>
    <row r="2072" spans="1:9" x14ac:dyDescent="0.25">
      <c r="A2072" s="19">
        <v>2067</v>
      </c>
      <c r="B2072" s="34">
        <v>354723</v>
      </c>
      <c r="C2072" s="44" t="s">
        <v>8305</v>
      </c>
      <c r="D2072" s="42">
        <v>5</v>
      </c>
      <c r="E2072" s="3">
        <v>50.75</v>
      </c>
      <c r="F2072" s="7">
        <v>61.407499999999999</v>
      </c>
      <c r="G2072" s="48" t="s">
        <v>15356</v>
      </c>
      <c r="H2072" s="34">
        <v>354723</v>
      </c>
      <c r="I2072" s="51" t="s">
        <v>15359</v>
      </c>
    </row>
    <row r="2073" spans="1:9" ht="45" x14ac:dyDescent="0.25">
      <c r="A2073" s="19">
        <v>2068</v>
      </c>
      <c r="B2073" s="34">
        <v>354725</v>
      </c>
      <c r="C2073" s="44" t="s">
        <v>8306</v>
      </c>
      <c r="D2073" s="42">
        <v>5</v>
      </c>
      <c r="E2073" s="3">
        <v>462.65</v>
      </c>
      <c r="F2073" s="7">
        <v>559.80649999999991</v>
      </c>
      <c r="G2073" s="48" t="s">
        <v>15356</v>
      </c>
      <c r="H2073" s="34">
        <v>354725</v>
      </c>
      <c r="I2073" s="51" t="s">
        <v>15359</v>
      </c>
    </row>
    <row r="2074" spans="1:9" ht="30" x14ac:dyDescent="0.25">
      <c r="A2074" s="19">
        <v>2069</v>
      </c>
      <c r="B2074" s="34">
        <v>354726</v>
      </c>
      <c r="C2074" s="44" t="s">
        <v>8307</v>
      </c>
      <c r="D2074" s="42">
        <v>5</v>
      </c>
      <c r="E2074" s="3">
        <v>51.6</v>
      </c>
      <c r="F2074" s="7">
        <v>62.436</v>
      </c>
      <c r="G2074" s="48" t="s">
        <v>15356</v>
      </c>
      <c r="H2074" s="34">
        <v>354726</v>
      </c>
      <c r="I2074" s="51" t="s">
        <v>15359</v>
      </c>
    </row>
    <row r="2075" spans="1:9" ht="30" x14ac:dyDescent="0.25">
      <c r="A2075" s="19">
        <v>2070</v>
      </c>
      <c r="B2075" s="34">
        <v>354728</v>
      </c>
      <c r="C2075" s="44" t="s">
        <v>8308</v>
      </c>
      <c r="D2075" s="42">
        <v>5</v>
      </c>
      <c r="E2075" s="3">
        <v>77.45</v>
      </c>
      <c r="F2075" s="7">
        <v>93.714500000000001</v>
      </c>
      <c r="G2075" s="48" t="s">
        <v>15356</v>
      </c>
      <c r="H2075" s="34">
        <v>354728</v>
      </c>
      <c r="I2075" s="51" t="s">
        <v>15359</v>
      </c>
    </row>
    <row r="2076" spans="1:9" ht="45" x14ac:dyDescent="0.25">
      <c r="A2076" s="19">
        <v>2071</v>
      </c>
      <c r="B2076" s="34">
        <v>354730</v>
      </c>
      <c r="C2076" s="44" t="s">
        <v>8309</v>
      </c>
      <c r="D2076" s="42">
        <v>5</v>
      </c>
      <c r="E2076" s="3">
        <v>66.900000000000006</v>
      </c>
      <c r="F2076" s="7">
        <v>80.948999999999998</v>
      </c>
      <c r="G2076" s="48" t="s">
        <v>15356</v>
      </c>
      <c r="H2076" s="34">
        <v>354730</v>
      </c>
      <c r="I2076" s="51" t="s">
        <v>15359</v>
      </c>
    </row>
    <row r="2077" spans="1:9" ht="30" x14ac:dyDescent="0.25">
      <c r="A2077" s="19">
        <v>2072</v>
      </c>
      <c r="B2077" s="34">
        <v>354732</v>
      </c>
      <c r="C2077" s="44" t="s">
        <v>8310</v>
      </c>
      <c r="D2077" s="42">
        <v>10</v>
      </c>
      <c r="E2077" s="3">
        <v>61</v>
      </c>
      <c r="F2077" s="7">
        <v>73.81</v>
      </c>
      <c r="G2077" s="48" t="s">
        <v>15356</v>
      </c>
      <c r="H2077" s="34">
        <v>354732</v>
      </c>
      <c r="I2077" s="51" t="s">
        <v>15359</v>
      </c>
    </row>
    <row r="2078" spans="1:9" ht="30" x14ac:dyDescent="0.25">
      <c r="A2078" s="19">
        <v>2073</v>
      </c>
      <c r="B2078" s="34">
        <v>354771</v>
      </c>
      <c r="C2078" s="44" t="s">
        <v>8311</v>
      </c>
      <c r="D2078" s="42">
        <v>5</v>
      </c>
      <c r="E2078" s="3">
        <v>206.45</v>
      </c>
      <c r="F2078" s="7">
        <v>249.80449999999999</v>
      </c>
      <c r="G2078" s="48" t="s">
        <v>15356</v>
      </c>
      <c r="H2078" s="34">
        <v>354771</v>
      </c>
      <c r="I2078" s="51" t="s">
        <v>15359</v>
      </c>
    </row>
    <row r="2079" spans="1:9" ht="30" x14ac:dyDescent="0.25">
      <c r="A2079" s="19">
        <v>2074</v>
      </c>
      <c r="B2079" s="34">
        <v>354773</v>
      </c>
      <c r="C2079" s="44" t="s">
        <v>8312</v>
      </c>
      <c r="D2079" s="42">
        <v>5</v>
      </c>
      <c r="E2079" s="3">
        <v>36.25</v>
      </c>
      <c r="F2079" s="7">
        <v>43.862499999999997</v>
      </c>
      <c r="G2079" s="48" t="s">
        <v>15356</v>
      </c>
      <c r="H2079" s="34">
        <v>354773</v>
      </c>
      <c r="I2079" s="51" t="s">
        <v>15359</v>
      </c>
    </row>
    <row r="2080" spans="1:9" x14ac:dyDescent="0.25">
      <c r="A2080" s="19">
        <v>2075</v>
      </c>
      <c r="B2080" s="34">
        <v>354775</v>
      </c>
      <c r="C2080" s="44" t="s">
        <v>8313</v>
      </c>
      <c r="D2080" s="42">
        <v>5</v>
      </c>
      <c r="E2080" s="3">
        <v>37.5</v>
      </c>
      <c r="F2080" s="7">
        <v>45.375</v>
      </c>
      <c r="G2080" s="48" t="s">
        <v>15356</v>
      </c>
      <c r="H2080" s="34">
        <v>354775</v>
      </c>
      <c r="I2080" s="51" t="s">
        <v>15359</v>
      </c>
    </row>
    <row r="2081" spans="1:9" ht="30" x14ac:dyDescent="0.25">
      <c r="A2081" s="19">
        <v>2076</v>
      </c>
      <c r="B2081" s="34">
        <v>354778</v>
      </c>
      <c r="C2081" s="44" t="s">
        <v>8314</v>
      </c>
      <c r="D2081" s="42">
        <v>5</v>
      </c>
      <c r="E2081" s="3">
        <v>32.299999999999997</v>
      </c>
      <c r="F2081" s="7">
        <v>39.082999999999998</v>
      </c>
      <c r="G2081" s="48" t="s">
        <v>15356</v>
      </c>
      <c r="H2081" s="34">
        <v>354778</v>
      </c>
      <c r="I2081" s="51" t="s">
        <v>15359</v>
      </c>
    </row>
    <row r="2082" spans="1:9" ht="30" x14ac:dyDescent="0.25">
      <c r="A2082" s="19">
        <v>2077</v>
      </c>
      <c r="B2082" s="34">
        <v>354780</v>
      </c>
      <c r="C2082" s="44" t="s">
        <v>8315</v>
      </c>
      <c r="D2082" s="42">
        <v>5</v>
      </c>
      <c r="E2082" s="3">
        <v>51.65</v>
      </c>
      <c r="F2082" s="7">
        <v>62.496499999999997</v>
      </c>
      <c r="G2082" s="48" t="s">
        <v>15356</v>
      </c>
      <c r="H2082" s="34">
        <v>354780</v>
      </c>
      <c r="I2082" s="51" t="s">
        <v>15359</v>
      </c>
    </row>
    <row r="2083" spans="1:9" ht="30" x14ac:dyDescent="0.25">
      <c r="A2083" s="19">
        <v>2078</v>
      </c>
      <c r="B2083" s="34">
        <v>354784</v>
      </c>
      <c r="C2083" s="44" t="s">
        <v>8316</v>
      </c>
      <c r="D2083" s="42">
        <v>10</v>
      </c>
      <c r="E2083" s="3">
        <v>38.75</v>
      </c>
      <c r="F2083" s="7">
        <v>46.887499999999996</v>
      </c>
      <c r="G2083" s="48" t="s">
        <v>15356</v>
      </c>
      <c r="H2083" s="34">
        <v>354784</v>
      </c>
      <c r="I2083" s="51" t="s">
        <v>15359</v>
      </c>
    </row>
    <row r="2084" spans="1:9" ht="30" x14ac:dyDescent="0.25">
      <c r="A2084" s="19">
        <v>2079</v>
      </c>
      <c r="B2084" s="34">
        <v>354801</v>
      </c>
      <c r="C2084" s="44" t="s">
        <v>8317</v>
      </c>
      <c r="D2084" s="42">
        <v>1</v>
      </c>
      <c r="E2084" s="3">
        <v>357.1</v>
      </c>
      <c r="F2084" s="7">
        <v>432.09100000000001</v>
      </c>
      <c r="G2084" s="48" t="s">
        <v>15356</v>
      </c>
      <c r="H2084" s="34">
        <v>354801</v>
      </c>
      <c r="I2084" s="51" t="s">
        <v>15359</v>
      </c>
    </row>
    <row r="2085" spans="1:9" ht="30" x14ac:dyDescent="0.25">
      <c r="A2085" s="19">
        <v>2080</v>
      </c>
      <c r="B2085" s="34">
        <v>354802</v>
      </c>
      <c r="C2085" s="44" t="s">
        <v>8318</v>
      </c>
      <c r="D2085" s="42">
        <v>1</v>
      </c>
      <c r="E2085" s="3">
        <v>1456.25</v>
      </c>
      <c r="F2085" s="7">
        <v>1762.0625</v>
      </c>
      <c r="G2085" s="48" t="s">
        <v>15356</v>
      </c>
      <c r="H2085" s="34">
        <v>354802</v>
      </c>
      <c r="I2085" s="51" t="s">
        <v>15359</v>
      </c>
    </row>
    <row r="2086" spans="1:9" ht="45" x14ac:dyDescent="0.25">
      <c r="A2086" s="19">
        <v>2081</v>
      </c>
      <c r="B2086" s="34">
        <v>354803</v>
      </c>
      <c r="C2086" s="44" t="s">
        <v>8319</v>
      </c>
      <c r="D2086" s="42">
        <v>1</v>
      </c>
      <c r="E2086" s="3">
        <v>256.64999999999998</v>
      </c>
      <c r="F2086" s="7">
        <v>310.54649999999998</v>
      </c>
      <c r="G2086" s="48" t="s">
        <v>15356</v>
      </c>
      <c r="H2086" s="34">
        <v>354803</v>
      </c>
      <c r="I2086" s="51" t="s">
        <v>15359</v>
      </c>
    </row>
    <row r="2087" spans="1:9" ht="45" x14ac:dyDescent="0.25">
      <c r="A2087" s="19">
        <v>2082</v>
      </c>
      <c r="B2087" s="34">
        <v>354804</v>
      </c>
      <c r="C2087" s="44" t="s">
        <v>8320</v>
      </c>
      <c r="D2087" s="42">
        <v>5</v>
      </c>
      <c r="E2087" s="3">
        <v>1147.5999999999999</v>
      </c>
      <c r="F2087" s="7">
        <v>1388.5959999999998</v>
      </c>
      <c r="G2087" s="48" t="s">
        <v>15356</v>
      </c>
      <c r="H2087" s="34">
        <v>354804</v>
      </c>
      <c r="I2087" s="51" t="s">
        <v>15359</v>
      </c>
    </row>
    <row r="2088" spans="1:9" ht="30" x14ac:dyDescent="0.25">
      <c r="A2088" s="19">
        <v>2083</v>
      </c>
      <c r="B2088" s="34">
        <v>355000</v>
      </c>
      <c r="C2088" s="44" t="s">
        <v>8321</v>
      </c>
      <c r="D2088" s="42">
        <v>5</v>
      </c>
      <c r="E2088" s="3">
        <v>11.75</v>
      </c>
      <c r="F2088" s="7">
        <v>14.217499999999999</v>
      </c>
      <c r="G2088" s="48" t="s">
        <v>15356</v>
      </c>
      <c r="H2088" s="34">
        <v>355000</v>
      </c>
      <c r="I2088" s="51" t="s">
        <v>15359</v>
      </c>
    </row>
    <row r="2089" spans="1:9" ht="30" x14ac:dyDescent="0.25">
      <c r="A2089" s="19">
        <v>2084</v>
      </c>
      <c r="B2089" s="34">
        <v>355001</v>
      </c>
      <c r="C2089" s="44" t="s">
        <v>8322</v>
      </c>
      <c r="D2089" s="42">
        <v>5</v>
      </c>
      <c r="E2089" s="3">
        <v>12.71</v>
      </c>
      <c r="F2089" s="7">
        <v>15.379100000000001</v>
      </c>
      <c r="G2089" s="48" t="s">
        <v>15356</v>
      </c>
      <c r="H2089" s="34">
        <v>355001</v>
      </c>
      <c r="I2089" s="51" t="s">
        <v>15359</v>
      </c>
    </row>
    <row r="2090" spans="1:9" x14ac:dyDescent="0.25">
      <c r="A2090" s="19">
        <v>2085</v>
      </c>
      <c r="B2090" s="34">
        <v>355006</v>
      </c>
      <c r="C2090" s="44" t="s">
        <v>8323</v>
      </c>
      <c r="D2090" s="42">
        <v>1</v>
      </c>
      <c r="E2090" s="3">
        <v>157.69999999999999</v>
      </c>
      <c r="F2090" s="7">
        <v>190.81699999999998</v>
      </c>
      <c r="G2090" s="48" t="s">
        <v>15356</v>
      </c>
      <c r="H2090" s="34">
        <v>355006</v>
      </c>
      <c r="I2090" s="51" t="s">
        <v>15359</v>
      </c>
    </row>
    <row r="2091" spans="1:9" ht="30" x14ac:dyDescent="0.25">
      <c r="A2091" s="19">
        <v>2086</v>
      </c>
      <c r="B2091" s="34">
        <v>355053</v>
      </c>
      <c r="C2091" s="44" t="s">
        <v>8324</v>
      </c>
      <c r="D2091" s="42">
        <v>1</v>
      </c>
      <c r="E2091" s="3">
        <v>420.15</v>
      </c>
      <c r="F2091" s="7">
        <v>508.38149999999996</v>
      </c>
      <c r="G2091" s="48" t="s">
        <v>15356</v>
      </c>
      <c r="H2091" s="34">
        <v>355053</v>
      </c>
      <c r="I2091" s="51" t="s">
        <v>15359</v>
      </c>
    </row>
    <row r="2092" spans="1:9" x14ac:dyDescent="0.25">
      <c r="A2092" s="19">
        <v>2087</v>
      </c>
      <c r="B2092" s="34">
        <v>355054</v>
      </c>
      <c r="C2092" s="44" t="s">
        <v>8325</v>
      </c>
      <c r="D2092" s="42">
        <v>1</v>
      </c>
      <c r="E2092" s="3">
        <v>358.55</v>
      </c>
      <c r="F2092" s="7">
        <v>433.84550000000002</v>
      </c>
      <c r="G2092" s="48" t="s">
        <v>15356</v>
      </c>
      <c r="H2092" s="34">
        <v>355054</v>
      </c>
      <c r="I2092" s="51" t="s">
        <v>15359</v>
      </c>
    </row>
    <row r="2093" spans="1:9" x14ac:dyDescent="0.25">
      <c r="A2093" s="19">
        <v>2088</v>
      </c>
      <c r="B2093" s="34">
        <v>355056</v>
      </c>
      <c r="C2093" s="44" t="s">
        <v>8326</v>
      </c>
      <c r="D2093" s="42">
        <v>1</v>
      </c>
      <c r="E2093" s="3">
        <v>207.3</v>
      </c>
      <c r="F2093" s="7">
        <v>250.833</v>
      </c>
      <c r="G2093" s="48" t="s">
        <v>15356</v>
      </c>
      <c r="H2093" s="34">
        <v>355056</v>
      </c>
      <c r="I2093" s="51" t="s">
        <v>15359</v>
      </c>
    </row>
    <row r="2094" spans="1:9" ht="30" x14ac:dyDescent="0.25">
      <c r="A2094" s="19">
        <v>2089</v>
      </c>
      <c r="B2094" s="34">
        <v>355057</v>
      </c>
      <c r="C2094" s="44" t="s">
        <v>8327</v>
      </c>
      <c r="D2094" s="42">
        <v>1</v>
      </c>
      <c r="E2094" s="3">
        <v>526.6</v>
      </c>
      <c r="F2094" s="7">
        <v>637.18600000000004</v>
      </c>
      <c r="G2094" s="48" t="s">
        <v>15356</v>
      </c>
      <c r="H2094" s="34">
        <v>355057</v>
      </c>
      <c r="I2094" s="51" t="s">
        <v>15359</v>
      </c>
    </row>
    <row r="2095" spans="1:9" x14ac:dyDescent="0.25">
      <c r="A2095" s="19">
        <v>2090</v>
      </c>
      <c r="B2095" s="34">
        <v>355058</v>
      </c>
      <c r="C2095" s="44" t="s">
        <v>8328</v>
      </c>
      <c r="D2095" s="42">
        <v>1</v>
      </c>
      <c r="E2095" s="3">
        <v>252.1</v>
      </c>
      <c r="F2095" s="7">
        <v>305.041</v>
      </c>
      <c r="G2095" s="48" t="s">
        <v>15356</v>
      </c>
      <c r="H2095" s="34">
        <v>355058</v>
      </c>
      <c r="I2095" s="51" t="s">
        <v>15359</v>
      </c>
    </row>
    <row r="2096" spans="1:9" ht="30" x14ac:dyDescent="0.25">
      <c r="A2096" s="19">
        <v>2091</v>
      </c>
      <c r="B2096" s="34">
        <v>355100</v>
      </c>
      <c r="C2096" s="44" t="s">
        <v>8329</v>
      </c>
      <c r="D2096" s="42">
        <v>1</v>
      </c>
      <c r="E2096" s="3">
        <v>67.25</v>
      </c>
      <c r="F2096" s="7">
        <v>81.372500000000002</v>
      </c>
      <c r="G2096" s="48" t="s">
        <v>15356</v>
      </c>
      <c r="H2096" s="34">
        <v>355100</v>
      </c>
      <c r="I2096" s="51" t="s">
        <v>15359</v>
      </c>
    </row>
    <row r="2097" spans="1:9" ht="30" x14ac:dyDescent="0.25">
      <c r="A2097" s="19">
        <v>2092</v>
      </c>
      <c r="B2097" s="34">
        <v>355104</v>
      </c>
      <c r="C2097" s="44" t="s">
        <v>8330</v>
      </c>
      <c r="D2097" s="42">
        <v>1</v>
      </c>
      <c r="E2097" s="3">
        <v>100.85</v>
      </c>
      <c r="F2097" s="7">
        <v>122.02849999999999</v>
      </c>
      <c r="G2097" s="48" t="s">
        <v>15356</v>
      </c>
      <c r="H2097" s="34">
        <v>355104</v>
      </c>
      <c r="I2097" s="51" t="s">
        <v>15359</v>
      </c>
    </row>
    <row r="2098" spans="1:9" ht="30" x14ac:dyDescent="0.25">
      <c r="A2098" s="19">
        <v>2093</v>
      </c>
      <c r="B2098" s="34">
        <v>355357</v>
      </c>
      <c r="C2098" s="44" t="s">
        <v>8331</v>
      </c>
      <c r="D2098" s="42">
        <v>1</v>
      </c>
      <c r="E2098" s="3">
        <v>151.25</v>
      </c>
      <c r="F2098" s="7">
        <v>183.01249999999999</v>
      </c>
      <c r="G2098" s="48" t="s">
        <v>15356</v>
      </c>
      <c r="H2098" s="34">
        <v>355357</v>
      </c>
      <c r="I2098" s="51" t="s">
        <v>15359</v>
      </c>
    </row>
    <row r="2099" spans="1:9" ht="30" x14ac:dyDescent="0.25">
      <c r="A2099" s="19">
        <v>2094</v>
      </c>
      <c r="B2099" s="34">
        <v>355467</v>
      </c>
      <c r="C2099" s="44" t="s">
        <v>8332</v>
      </c>
      <c r="D2099" s="42">
        <v>4</v>
      </c>
      <c r="E2099" s="3">
        <v>66.25</v>
      </c>
      <c r="F2099" s="7">
        <v>80.162499999999994</v>
      </c>
      <c r="G2099" s="48" t="s">
        <v>15356</v>
      </c>
      <c r="H2099" s="34">
        <v>355467</v>
      </c>
      <c r="I2099" s="51" t="s">
        <v>15359</v>
      </c>
    </row>
    <row r="2100" spans="1:9" ht="30" x14ac:dyDescent="0.25">
      <c r="A2100" s="19">
        <v>2095</v>
      </c>
      <c r="B2100" s="34">
        <v>355500</v>
      </c>
      <c r="C2100" s="44" t="s">
        <v>8333</v>
      </c>
      <c r="D2100" s="42">
        <v>1</v>
      </c>
      <c r="E2100" s="3">
        <v>173.65</v>
      </c>
      <c r="F2100" s="7">
        <v>210.1165</v>
      </c>
      <c r="G2100" s="48" t="s">
        <v>15356</v>
      </c>
      <c r="H2100" s="34">
        <v>355500</v>
      </c>
      <c r="I2100" s="51" t="s">
        <v>15359</v>
      </c>
    </row>
    <row r="2101" spans="1:9" ht="30" x14ac:dyDescent="0.25">
      <c r="A2101" s="19">
        <v>2096</v>
      </c>
      <c r="B2101" s="34">
        <v>355504</v>
      </c>
      <c r="C2101" s="44" t="s">
        <v>8334</v>
      </c>
      <c r="D2101" s="42">
        <v>1</v>
      </c>
      <c r="E2101" s="3">
        <v>308.05</v>
      </c>
      <c r="F2101" s="7">
        <v>372.7405</v>
      </c>
      <c r="G2101" s="48" t="s">
        <v>15356</v>
      </c>
      <c r="H2101" s="34">
        <v>355504</v>
      </c>
      <c r="I2101" s="51" t="s">
        <v>15359</v>
      </c>
    </row>
    <row r="2102" spans="1:9" ht="45" x14ac:dyDescent="0.25">
      <c r="A2102" s="19">
        <v>2097</v>
      </c>
      <c r="B2102" s="34">
        <v>356001</v>
      </c>
      <c r="C2102" s="44" t="s">
        <v>8335</v>
      </c>
      <c r="D2102" s="42">
        <v>1</v>
      </c>
      <c r="E2102" s="3">
        <v>1081</v>
      </c>
      <c r="F2102" s="7">
        <v>1308.01</v>
      </c>
      <c r="G2102" s="48" t="s">
        <v>15356</v>
      </c>
      <c r="H2102" s="34">
        <v>356001</v>
      </c>
      <c r="I2102" s="51" t="s">
        <v>15359</v>
      </c>
    </row>
    <row r="2103" spans="1:9" ht="30" x14ac:dyDescent="0.25">
      <c r="A2103" s="19">
        <v>2098</v>
      </c>
      <c r="B2103" s="34">
        <v>356004</v>
      </c>
      <c r="C2103" s="44" t="s">
        <v>8336</v>
      </c>
      <c r="D2103" s="42">
        <v>1</v>
      </c>
      <c r="E2103" s="3">
        <v>549.25</v>
      </c>
      <c r="F2103" s="7">
        <v>664.59249999999997</v>
      </c>
      <c r="G2103" s="48" t="s">
        <v>15356</v>
      </c>
      <c r="H2103" s="34">
        <v>356004</v>
      </c>
      <c r="I2103" s="51" t="s">
        <v>15359</v>
      </c>
    </row>
    <row r="2104" spans="1:9" ht="30" x14ac:dyDescent="0.25">
      <c r="A2104" s="19">
        <v>2099</v>
      </c>
      <c r="B2104" s="34">
        <v>356005</v>
      </c>
      <c r="C2104" s="44" t="s">
        <v>8337</v>
      </c>
      <c r="D2104" s="42">
        <v>1</v>
      </c>
      <c r="E2104" s="3">
        <v>2542.9</v>
      </c>
      <c r="F2104" s="7">
        <v>3076.9090000000001</v>
      </c>
      <c r="G2104" s="48" t="s">
        <v>15356</v>
      </c>
      <c r="H2104" s="34">
        <v>356005</v>
      </c>
      <c r="I2104" s="51" t="s">
        <v>15359</v>
      </c>
    </row>
    <row r="2105" spans="1:9" ht="30" x14ac:dyDescent="0.25">
      <c r="A2105" s="19">
        <v>2100</v>
      </c>
      <c r="B2105" s="34">
        <v>356006</v>
      </c>
      <c r="C2105" s="44" t="s">
        <v>8338</v>
      </c>
      <c r="D2105" s="42">
        <v>1</v>
      </c>
      <c r="E2105" s="3">
        <v>386.1</v>
      </c>
      <c r="F2105" s="7">
        <v>467.18100000000004</v>
      </c>
      <c r="G2105" s="48" t="s">
        <v>15356</v>
      </c>
      <c r="H2105" s="34">
        <v>356006</v>
      </c>
      <c r="I2105" s="51" t="s">
        <v>15359</v>
      </c>
    </row>
    <row r="2106" spans="1:9" x14ac:dyDescent="0.25">
      <c r="A2106" s="19">
        <v>2101</v>
      </c>
      <c r="B2106" s="34">
        <v>356008</v>
      </c>
      <c r="C2106" s="44" t="s">
        <v>8339</v>
      </c>
      <c r="D2106" s="42">
        <v>1</v>
      </c>
      <c r="E2106" s="3">
        <v>431.35</v>
      </c>
      <c r="F2106" s="7">
        <v>521.93349999999998</v>
      </c>
      <c r="G2106" s="48" t="s">
        <v>15356</v>
      </c>
      <c r="H2106" s="34">
        <v>356008</v>
      </c>
      <c r="I2106" s="51" t="s">
        <v>15359</v>
      </c>
    </row>
    <row r="2107" spans="1:9" x14ac:dyDescent="0.25">
      <c r="A2107" s="19">
        <v>2102</v>
      </c>
      <c r="B2107" s="34">
        <v>356009</v>
      </c>
      <c r="C2107" s="44" t="s">
        <v>8340</v>
      </c>
      <c r="D2107" s="42">
        <v>1</v>
      </c>
      <c r="E2107" s="3">
        <v>1529.25</v>
      </c>
      <c r="F2107" s="7">
        <v>1850.3924999999999</v>
      </c>
      <c r="G2107" s="48" t="s">
        <v>15356</v>
      </c>
      <c r="H2107" s="34">
        <v>356009</v>
      </c>
      <c r="I2107" s="51" t="s">
        <v>15359</v>
      </c>
    </row>
    <row r="2108" spans="1:9" ht="45" x14ac:dyDescent="0.25">
      <c r="A2108" s="19">
        <v>2103</v>
      </c>
      <c r="B2108" s="34">
        <v>356010</v>
      </c>
      <c r="C2108" s="44" t="s">
        <v>8341</v>
      </c>
      <c r="D2108" s="42">
        <v>1</v>
      </c>
      <c r="E2108" s="3">
        <v>840.2</v>
      </c>
      <c r="F2108" s="7">
        <v>1016.6420000000001</v>
      </c>
      <c r="G2108" s="48" t="s">
        <v>15356</v>
      </c>
      <c r="H2108" s="34">
        <v>356010</v>
      </c>
      <c r="I2108" s="51" t="s">
        <v>15359</v>
      </c>
    </row>
    <row r="2109" spans="1:9" ht="30" x14ac:dyDescent="0.25">
      <c r="A2109" s="19">
        <v>2104</v>
      </c>
      <c r="B2109" s="34">
        <v>356022</v>
      </c>
      <c r="C2109" s="44" t="s">
        <v>8342</v>
      </c>
      <c r="D2109" s="42">
        <v>5</v>
      </c>
      <c r="E2109" s="3">
        <v>327.06</v>
      </c>
      <c r="F2109" s="7">
        <v>395.74259999999998</v>
      </c>
      <c r="G2109" s="48" t="s">
        <v>15356</v>
      </c>
      <c r="H2109" s="34">
        <v>356022</v>
      </c>
      <c r="I2109" s="51" t="s">
        <v>15359</v>
      </c>
    </row>
    <row r="2110" spans="1:9" ht="30" x14ac:dyDescent="0.25">
      <c r="A2110" s="19">
        <v>2105</v>
      </c>
      <c r="B2110" s="34">
        <v>356039</v>
      </c>
      <c r="C2110" s="44" t="s">
        <v>8343</v>
      </c>
      <c r="D2110" s="42">
        <v>1</v>
      </c>
      <c r="E2110" s="3">
        <v>935.4</v>
      </c>
      <c r="F2110" s="7">
        <v>1131.8339999999998</v>
      </c>
      <c r="G2110" s="48" t="s">
        <v>15356</v>
      </c>
      <c r="H2110" s="34">
        <v>356039</v>
      </c>
      <c r="I2110" s="51" t="s">
        <v>15359</v>
      </c>
    </row>
    <row r="2111" spans="1:9" ht="30" x14ac:dyDescent="0.25">
      <c r="A2111" s="19">
        <v>2106</v>
      </c>
      <c r="B2111" s="34">
        <v>356040</v>
      </c>
      <c r="C2111" s="44" t="s">
        <v>8344</v>
      </c>
      <c r="D2111" s="42">
        <v>1</v>
      </c>
      <c r="E2111" s="3">
        <v>1713.95</v>
      </c>
      <c r="F2111" s="7">
        <v>2073.8795</v>
      </c>
      <c r="G2111" s="48" t="s">
        <v>15356</v>
      </c>
      <c r="H2111" s="34">
        <v>356040</v>
      </c>
      <c r="I2111" s="51" t="s">
        <v>15359</v>
      </c>
    </row>
    <row r="2112" spans="1:9" ht="30" x14ac:dyDescent="0.25">
      <c r="A2112" s="19">
        <v>2107</v>
      </c>
      <c r="B2112" s="34">
        <v>356043</v>
      </c>
      <c r="C2112" s="44" t="s">
        <v>8345</v>
      </c>
      <c r="D2112" s="42">
        <v>1</v>
      </c>
      <c r="E2112" s="3">
        <v>526.5</v>
      </c>
      <c r="F2112" s="7">
        <v>637.06499999999994</v>
      </c>
      <c r="G2112" s="48" t="s">
        <v>15356</v>
      </c>
      <c r="H2112" s="34">
        <v>356043</v>
      </c>
      <c r="I2112" s="51" t="s">
        <v>15359</v>
      </c>
    </row>
    <row r="2113" spans="1:9" ht="45" x14ac:dyDescent="0.25">
      <c r="A2113" s="19">
        <v>2108</v>
      </c>
      <c r="B2113" s="34">
        <v>356051</v>
      </c>
      <c r="C2113" s="44" t="s">
        <v>8346</v>
      </c>
      <c r="D2113" s="42">
        <v>1</v>
      </c>
      <c r="E2113" s="3">
        <v>2594.4499999999998</v>
      </c>
      <c r="F2113" s="7">
        <v>3139.2844999999998</v>
      </c>
      <c r="G2113" s="48" t="s">
        <v>15356</v>
      </c>
      <c r="H2113" s="34">
        <v>356051</v>
      </c>
      <c r="I2113" s="51" t="s">
        <v>15359</v>
      </c>
    </row>
    <row r="2114" spans="1:9" ht="30" x14ac:dyDescent="0.25">
      <c r="A2114" s="19">
        <v>2109</v>
      </c>
      <c r="B2114" s="34">
        <v>356052</v>
      </c>
      <c r="C2114" s="44" t="s">
        <v>8347</v>
      </c>
      <c r="D2114" s="42">
        <v>1</v>
      </c>
      <c r="E2114" s="3">
        <v>1092.2</v>
      </c>
      <c r="F2114" s="7">
        <v>1321.5620000000001</v>
      </c>
      <c r="G2114" s="48" t="s">
        <v>15356</v>
      </c>
      <c r="H2114" s="34">
        <v>356052</v>
      </c>
      <c r="I2114" s="51" t="s">
        <v>15359</v>
      </c>
    </row>
    <row r="2115" spans="1:9" ht="30" x14ac:dyDescent="0.25">
      <c r="A2115" s="19">
        <v>2110</v>
      </c>
      <c r="B2115" s="34">
        <v>356060</v>
      </c>
      <c r="C2115" s="44" t="s">
        <v>8348</v>
      </c>
      <c r="D2115" s="42">
        <v>1</v>
      </c>
      <c r="E2115" s="3">
        <v>756.15</v>
      </c>
      <c r="F2115" s="7">
        <v>914.94149999999991</v>
      </c>
      <c r="G2115" s="48" t="s">
        <v>15356</v>
      </c>
      <c r="H2115" s="34">
        <v>356060</v>
      </c>
      <c r="I2115" s="51" t="s">
        <v>15359</v>
      </c>
    </row>
    <row r="2116" spans="1:9" ht="45" x14ac:dyDescent="0.25">
      <c r="A2116" s="19">
        <v>2111</v>
      </c>
      <c r="B2116" s="34">
        <v>356061</v>
      </c>
      <c r="C2116" s="44" t="s">
        <v>8349</v>
      </c>
      <c r="D2116" s="42">
        <v>1</v>
      </c>
      <c r="E2116" s="3">
        <v>1328.6</v>
      </c>
      <c r="F2116" s="7">
        <v>1607.6059999999998</v>
      </c>
      <c r="G2116" s="48" t="s">
        <v>15356</v>
      </c>
      <c r="H2116" s="34">
        <v>356061</v>
      </c>
      <c r="I2116" s="51" t="s">
        <v>15359</v>
      </c>
    </row>
    <row r="2117" spans="1:9" ht="30" x14ac:dyDescent="0.25">
      <c r="A2117" s="19">
        <v>2112</v>
      </c>
      <c r="B2117" s="34">
        <v>356066</v>
      </c>
      <c r="C2117" s="44" t="s">
        <v>8350</v>
      </c>
      <c r="D2117" s="42">
        <v>1</v>
      </c>
      <c r="E2117" s="3">
        <v>1288.25</v>
      </c>
      <c r="F2117" s="7">
        <v>1558.7825</v>
      </c>
      <c r="G2117" s="48" t="s">
        <v>15356</v>
      </c>
      <c r="H2117" s="34">
        <v>356066</v>
      </c>
      <c r="I2117" s="51" t="s">
        <v>15359</v>
      </c>
    </row>
    <row r="2118" spans="1:9" ht="30" x14ac:dyDescent="0.25">
      <c r="A2118" s="19">
        <v>2113</v>
      </c>
      <c r="B2118" s="34">
        <v>356078</v>
      </c>
      <c r="C2118" s="44" t="s">
        <v>8351</v>
      </c>
      <c r="D2118" s="42">
        <v>1</v>
      </c>
      <c r="E2118" s="3">
        <v>201.65</v>
      </c>
      <c r="F2118" s="7">
        <v>243.9965</v>
      </c>
      <c r="G2118" s="48" t="s">
        <v>15356</v>
      </c>
      <c r="H2118" s="34">
        <v>356078</v>
      </c>
      <c r="I2118" s="51" t="s">
        <v>15359</v>
      </c>
    </row>
    <row r="2119" spans="1:9" ht="30" x14ac:dyDescent="0.25">
      <c r="A2119" s="19">
        <v>2114</v>
      </c>
      <c r="B2119" s="34">
        <v>356123</v>
      </c>
      <c r="C2119" s="44" t="s">
        <v>8352</v>
      </c>
      <c r="D2119" s="42">
        <v>1</v>
      </c>
      <c r="E2119" s="3">
        <v>431.3</v>
      </c>
      <c r="F2119" s="7">
        <v>521.87300000000005</v>
      </c>
      <c r="G2119" s="48" t="s">
        <v>15356</v>
      </c>
      <c r="H2119" s="34">
        <v>356123</v>
      </c>
      <c r="I2119" s="51" t="s">
        <v>15359</v>
      </c>
    </row>
    <row r="2120" spans="1:9" ht="30" x14ac:dyDescent="0.25">
      <c r="A2120" s="19">
        <v>2115</v>
      </c>
      <c r="B2120" s="34">
        <v>356230</v>
      </c>
      <c r="C2120" s="44" t="s">
        <v>8353</v>
      </c>
      <c r="D2120" s="42">
        <v>1</v>
      </c>
      <c r="E2120" s="3">
        <v>263.3</v>
      </c>
      <c r="F2120" s="7">
        <v>318.59300000000002</v>
      </c>
      <c r="G2120" s="48" t="s">
        <v>15356</v>
      </c>
      <c r="H2120" s="34">
        <v>356230</v>
      </c>
      <c r="I2120" s="51" t="s">
        <v>15359</v>
      </c>
    </row>
    <row r="2121" spans="1:9" ht="30" x14ac:dyDescent="0.25">
      <c r="A2121" s="19">
        <v>2116</v>
      </c>
      <c r="B2121" s="34">
        <v>356231</v>
      </c>
      <c r="C2121" s="44" t="s">
        <v>8354</v>
      </c>
      <c r="D2121" s="42">
        <v>1</v>
      </c>
      <c r="E2121" s="3">
        <v>448.15</v>
      </c>
      <c r="F2121" s="7">
        <v>542.26149999999996</v>
      </c>
      <c r="G2121" s="48" t="s">
        <v>15356</v>
      </c>
      <c r="H2121" s="34">
        <v>356231</v>
      </c>
      <c r="I2121" s="51" t="s">
        <v>15359</v>
      </c>
    </row>
    <row r="2122" spans="1:9" ht="30" x14ac:dyDescent="0.25">
      <c r="A2122" s="19">
        <v>2117</v>
      </c>
      <c r="B2122" s="34">
        <v>356232</v>
      </c>
      <c r="C2122" s="44" t="s">
        <v>8355</v>
      </c>
      <c r="D2122" s="42">
        <v>1</v>
      </c>
      <c r="E2122" s="3">
        <v>297.11</v>
      </c>
      <c r="F2122" s="7">
        <v>359.50310000000002</v>
      </c>
      <c r="G2122" s="48" t="s">
        <v>15356</v>
      </c>
      <c r="H2122" s="34">
        <v>356232</v>
      </c>
      <c r="I2122" s="51" t="s">
        <v>15359</v>
      </c>
    </row>
    <row r="2123" spans="1:9" ht="30" x14ac:dyDescent="0.25">
      <c r="A2123" s="19">
        <v>2118</v>
      </c>
      <c r="B2123" s="34">
        <v>356233</v>
      </c>
      <c r="C2123" s="44" t="s">
        <v>8356</v>
      </c>
      <c r="D2123" s="42">
        <v>1</v>
      </c>
      <c r="E2123" s="3">
        <v>1131.55</v>
      </c>
      <c r="F2123" s="7">
        <v>1369.1754999999998</v>
      </c>
      <c r="G2123" s="48" t="s">
        <v>15356</v>
      </c>
      <c r="H2123" s="34">
        <v>356233</v>
      </c>
      <c r="I2123" s="51" t="s">
        <v>15359</v>
      </c>
    </row>
    <row r="2124" spans="1:9" ht="30" x14ac:dyDescent="0.25">
      <c r="A2124" s="19">
        <v>2119</v>
      </c>
      <c r="B2124" s="34">
        <v>356234</v>
      </c>
      <c r="C2124" s="44" t="s">
        <v>8357</v>
      </c>
      <c r="D2124" s="42">
        <v>1</v>
      </c>
      <c r="E2124" s="3">
        <v>246.5</v>
      </c>
      <c r="F2124" s="7">
        <v>298.26499999999999</v>
      </c>
      <c r="G2124" s="48" t="s">
        <v>15356</v>
      </c>
      <c r="H2124" s="34">
        <v>356234</v>
      </c>
      <c r="I2124" s="51" t="s">
        <v>15359</v>
      </c>
    </row>
    <row r="2125" spans="1:9" ht="30" x14ac:dyDescent="0.25">
      <c r="A2125" s="19">
        <v>2120</v>
      </c>
      <c r="B2125" s="34">
        <v>356235</v>
      </c>
      <c r="C2125" s="44" t="s">
        <v>8358</v>
      </c>
      <c r="D2125" s="42">
        <v>1</v>
      </c>
      <c r="E2125" s="3">
        <v>407.55</v>
      </c>
      <c r="F2125" s="7">
        <v>493.13549999999998</v>
      </c>
      <c r="G2125" s="48" t="s">
        <v>15356</v>
      </c>
      <c r="H2125" s="34">
        <v>356235</v>
      </c>
      <c r="I2125" s="51" t="s">
        <v>15359</v>
      </c>
    </row>
    <row r="2126" spans="1:9" ht="30" x14ac:dyDescent="0.25">
      <c r="A2126" s="19">
        <v>2121</v>
      </c>
      <c r="B2126" s="34">
        <v>356236</v>
      </c>
      <c r="C2126" s="44" t="s">
        <v>8359</v>
      </c>
      <c r="D2126" s="42">
        <v>1</v>
      </c>
      <c r="E2126" s="3">
        <v>1249.1500000000001</v>
      </c>
      <c r="F2126" s="7">
        <v>1511.4715000000001</v>
      </c>
      <c r="G2126" s="48" t="s">
        <v>15356</v>
      </c>
      <c r="H2126" s="34">
        <v>356236</v>
      </c>
      <c r="I2126" s="51" t="s">
        <v>15359</v>
      </c>
    </row>
    <row r="2127" spans="1:9" ht="30" x14ac:dyDescent="0.25">
      <c r="A2127" s="19">
        <v>2122</v>
      </c>
      <c r="B2127" s="34">
        <v>356237</v>
      </c>
      <c r="C2127" s="44" t="s">
        <v>8360</v>
      </c>
      <c r="D2127" s="42">
        <v>1</v>
      </c>
      <c r="E2127" s="3">
        <v>425.75</v>
      </c>
      <c r="F2127" s="7">
        <v>515.15750000000003</v>
      </c>
      <c r="G2127" s="48" t="s">
        <v>15356</v>
      </c>
      <c r="H2127" s="34">
        <v>356237</v>
      </c>
      <c r="I2127" s="51" t="s">
        <v>15359</v>
      </c>
    </row>
    <row r="2128" spans="1:9" ht="45" x14ac:dyDescent="0.25">
      <c r="A2128" s="19">
        <v>2123</v>
      </c>
      <c r="B2128" s="34">
        <v>356238</v>
      </c>
      <c r="C2128" s="44" t="s">
        <v>8361</v>
      </c>
      <c r="D2128" s="42">
        <v>1</v>
      </c>
      <c r="E2128" s="3">
        <v>540.16</v>
      </c>
      <c r="F2128" s="7">
        <v>653.59359999999992</v>
      </c>
      <c r="G2128" s="48" t="s">
        <v>15356</v>
      </c>
      <c r="H2128" s="34">
        <v>356238</v>
      </c>
      <c r="I2128" s="51" t="s">
        <v>15359</v>
      </c>
    </row>
    <row r="2129" spans="1:9" ht="45" x14ac:dyDescent="0.25">
      <c r="A2129" s="19">
        <v>2124</v>
      </c>
      <c r="B2129" s="34">
        <v>356239</v>
      </c>
      <c r="C2129" s="44" t="s">
        <v>8362</v>
      </c>
      <c r="D2129" s="42">
        <v>1</v>
      </c>
      <c r="E2129" s="3">
        <v>526.07000000000005</v>
      </c>
      <c r="F2129" s="7">
        <v>636.54470000000003</v>
      </c>
      <c r="G2129" s="48" t="s">
        <v>15356</v>
      </c>
      <c r="H2129" s="34">
        <v>356239</v>
      </c>
      <c r="I2129" s="51" t="s">
        <v>15359</v>
      </c>
    </row>
    <row r="2130" spans="1:9" ht="45" x14ac:dyDescent="0.25">
      <c r="A2130" s="19">
        <v>2125</v>
      </c>
      <c r="B2130" s="34">
        <v>356240</v>
      </c>
      <c r="C2130" s="44" t="s">
        <v>8363</v>
      </c>
      <c r="D2130" s="42">
        <v>1</v>
      </c>
      <c r="E2130" s="3">
        <v>34.409999999999997</v>
      </c>
      <c r="F2130" s="7">
        <v>41.636099999999992</v>
      </c>
      <c r="G2130" s="48" t="s">
        <v>15356</v>
      </c>
      <c r="H2130" s="34">
        <v>356240</v>
      </c>
      <c r="I2130" s="51" t="s">
        <v>15359</v>
      </c>
    </row>
    <row r="2131" spans="1:9" ht="45" x14ac:dyDescent="0.25">
      <c r="A2131" s="19">
        <v>2126</v>
      </c>
      <c r="B2131" s="34">
        <v>356241</v>
      </c>
      <c r="C2131" s="44" t="s">
        <v>8364</v>
      </c>
      <c r="D2131" s="42">
        <v>1</v>
      </c>
      <c r="E2131" s="3">
        <v>37.46</v>
      </c>
      <c r="F2131" s="7">
        <v>45.326599999999999</v>
      </c>
      <c r="G2131" s="48" t="s">
        <v>15356</v>
      </c>
      <c r="H2131" s="34">
        <v>356241</v>
      </c>
      <c r="I2131" s="51" t="s">
        <v>15359</v>
      </c>
    </row>
    <row r="2132" spans="1:9" ht="45" x14ac:dyDescent="0.25">
      <c r="A2132" s="19">
        <v>2127</v>
      </c>
      <c r="B2132" s="34">
        <v>356242</v>
      </c>
      <c r="C2132" s="44" t="s">
        <v>8365</v>
      </c>
      <c r="D2132" s="42">
        <v>1</v>
      </c>
      <c r="E2132" s="3">
        <v>51.39</v>
      </c>
      <c r="F2132" s="7">
        <v>62.181899999999999</v>
      </c>
      <c r="G2132" s="48" t="s">
        <v>15356</v>
      </c>
      <c r="H2132" s="34">
        <v>356242</v>
      </c>
      <c r="I2132" s="51" t="s">
        <v>15359</v>
      </c>
    </row>
    <row r="2133" spans="1:9" ht="45" x14ac:dyDescent="0.25">
      <c r="A2133" s="19">
        <v>2128</v>
      </c>
      <c r="B2133" s="34">
        <v>356243</v>
      </c>
      <c r="C2133" s="44" t="s">
        <v>8366</v>
      </c>
      <c r="D2133" s="42">
        <v>1</v>
      </c>
      <c r="E2133" s="3">
        <v>60.97</v>
      </c>
      <c r="F2133" s="7">
        <v>73.773699999999991</v>
      </c>
      <c r="G2133" s="48" t="s">
        <v>15356</v>
      </c>
      <c r="H2133" s="34">
        <v>356243</v>
      </c>
      <c r="I2133" s="51" t="s">
        <v>15359</v>
      </c>
    </row>
    <row r="2134" spans="1:9" ht="45" x14ac:dyDescent="0.25">
      <c r="A2134" s="19">
        <v>2129</v>
      </c>
      <c r="B2134" s="34">
        <v>356244</v>
      </c>
      <c r="C2134" s="44" t="s">
        <v>8367</v>
      </c>
      <c r="D2134" s="42">
        <v>1</v>
      </c>
      <c r="E2134" s="3">
        <v>115.37</v>
      </c>
      <c r="F2134" s="7">
        <v>139.5977</v>
      </c>
      <c r="G2134" s="48" t="s">
        <v>15356</v>
      </c>
      <c r="H2134" s="34">
        <v>356244</v>
      </c>
      <c r="I2134" s="51" t="s">
        <v>15359</v>
      </c>
    </row>
    <row r="2135" spans="1:9" ht="45" x14ac:dyDescent="0.25">
      <c r="A2135" s="19">
        <v>2130</v>
      </c>
      <c r="B2135" s="34">
        <v>356245</v>
      </c>
      <c r="C2135" s="44" t="s">
        <v>8368</v>
      </c>
      <c r="D2135" s="42">
        <v>1</v>
      </c>
      <c r="E2135" s="3">
        <v>188.78</v>
      </c>
      <c r="F2135" s="7">
        <v>228.4238</v>
      </c>
      <c r="G2135" s="48" t="s">
        <v>15356</v>
      </c>
      <c r="H2135" s="34">
        <v>356245</v>
      </c>
      <c r="I2135" s="51" t="s">
        <v>15359</v>
      </c>
    </row>
    <row r="2136" spans="1:9" ht="30" x14ac:dyDescent="0.25">
      <c r="A2136" s="19">
        <v>2131</v>
      </c>
      <c r="B2136" s="34">
        <v>356252</v>
      </c>
      <c r="C2136" s="44" t="s">
        <v>8369</v>
      </c>
      <c r="D2136" s="42">
        <v>1</v>
      </c>
      <c r="E2136" s="3">
        <v>513.16</v>
      </c>
      <c r="F2136" s="7">
        <v>620.92359999999996</v>
      </c>
      <c r="G2136" s="48" t="s">
        <v>15356</v>
      </c>
      <c r="H2136" s="34">
        <v>356252</v>
      </c>
      <c r="I2136" s="51" t="s">
        <v>15359</v>
      </c>
    </row>
    <row r="2137" spans="1:9" ht="30" x14ac:dyDescent="0.25">
      <c r="A2137" s="19">
        <v>2132</v>
      </c>
      <c r="B2137" s="34">
        <v>356253</v>
      </c>
      <c r="C2137" s="44" t="s">
        <v>8370</v>
      </c>
      <c r="D2137" s="42">
        <v>1</v>
      </c>
      <c r="E2137" s="3">
        <v>499.78</v>
      </c>
      <c r="F2137" s="7">
        <v>604.73379999999997</v>
      </c>
      <c r="G2137" s="48" t="s">
        <v>15356</v>
      </c>
      <c r="H2137" s="34">
        <v>356253</v>
      </c>
      <c r="I2137" s="51" t="s">
        <v>15359</v>
      </c>
    </row>
    <row r="2138" spans="1:9" ht="30" x14ac:dyDescent="0.25">
      <c r="A2138" s="19">
        <v>2133</v>
      </c>
      <c r="B2138" s="34">
        <v>356254</v>
      </c>
      <c r="C2138" s="44" t="s">
        <v>8371</v>
      </c>
      <c r="D2138" s="42">
        <v>1</v>
      </c>
      <c r="E2138" s="3">
        <v>440.6</v>
      </c>
      <c r="F2138" s="7">
        <v>533.12599999999998</v>
      </c>
      <c r="G2138" s="48" t="s">
        <v>15356</v>
      </c>
      <c r="H2138" s="34">
        <v>356254</v>
      </c>
      <c r="I2138" s="51" t="s">
        <v>15359</v>
      </c>
    </row>
    <row r="2139" spans="1:9" ht="45" x14ac:dyDescent="0.25">
      <c r="A2139" s="19">
        <v>2134</v>
      </c>
      <c r="B2139" s="34">
        <v>356270</v>
      </c>
      <c r="C2139" s="44" t="s">
        <v>8372</v>
      </c>
      <c r="D2139" s="42">
        <v>5</v>
      </c>
      <c r="E2139" s="3">
        <v>156.74</v>
      </c>
      <c r="F2139" s="7">
        <v>189.65540000000001</v>
      </c>
      <c r="G2139" s="48" t="s">
        <v>15356</v>
      </c>
      <c r="H2139" s="34">
        <v>356270</v>
      </c>
      <c r="I2139" s="51" t="s">
        <v>15359</v>
      </c>
    </row>
    <row r="2140" spans="1:9" ht="30" x14ac:dyDescent="0.25">
      <c r="A2140" s="19">
        <v>2135</v>
      </c>
      <c r="B2140" s="34">
        <v>356271</v>
      </c>
      <c r="C2140" s="44" t="s">
        <v>8373</v>
      </c>
      <c r="D2140" s="42">
        <v>5</v>
      </c>
      <c r="E2140" s="3">
        <v>172.04</v>
      </c>
      <c r="F2140" s="7">
        <v>208.16839999999999</v>
      </c>
      <c r="G2140" s="48" t="s">
        <v>15356</v>
      </c>
      <c r="H2140" s="34">
        <v>356271</v>
      </c>
      <c r="I2140" s="51" t="s">
        <v>15359</v>
      </c>
    </row>
    <row r="2141" spans="1:9" ht="45" x14ac:dyDescent="0.25">
      <c r="A2141" s="19">
        <v>2136</v>
      </c>
      <c r="B2141" s="34">
        <v>356272</v>
      </c>
      <c r="C2141" s="44" t="s">
        <v>8374</v>
      </c>
      <c r="D2141" s="42">
        <v>5</v>
      </c>
      <c r="E2141" s="3">
        <v>187.32</v>
      </c>
      <c r="F2141" s="7">
        <v>226.65719999999999</v>
      </c>
      <c r="G2141" s="48" t="s">
        <v>15356</v>
      </c>
      <c r="H2141" s="34">
        <v>356272</v>
      </c>
      <c r="I2141" s="51" t="s">
        <v>15359</v>
      </c>
    </row>
    <row r="2142" spans="1:9" ht="45" x14ac:dyDescent="0.25">
      <c r="A2142" s="19">
        <v>2137</v>
      </c>
      <c r="B2142" s="34">
        <v>356273</v>
      </c>
      <c r="C2142" s="44" t="s">
        <v>8375</v>
      </c>
      <c r="D2142" s="42">
        <v>5</v>
      </c>
      <c r="E2142" s="3">
        <v>233.18</v>
      </c>
      <c r="F2142" s="7">
        <v>282.14780000000002</v>
      </c>
      <c r="G2142" s="48" t="s">
        <v>15356</v>
      </c>
      <c r="H2142" s="34">
        <v>356273</v>
      </c>
      <c r="I2142" s="51" t="s">
        <v>15359</v>
      </c>
    </row>
    <row r="2143" spans="1:9" ht="45" x14ac:dyDescent="0.25">
      <c r="A2143" s="19">
        <v>2138</v>
      </c>
      <c r="B2143" s="34">
        <v>356274</v>
      </c>
      <c r="C2143" s="44" t="s">
        <v>8376</v>
      </c>
      <c r="D2143" s="42">
        <v>2</v>
      </c>
      <c r="E2143" s="3">
        <v>217.29</v>
      </c>
      <c r="F2143" s="7">
        <v>262.92089999999996</v>
      </c>
      <c r="G2143" s="48" t="s">
        <v>15356</v>
      </c>
      <c r="H2143" s="34">
        <v>356274</v>
      </c>
      <c r="I2143" s="51" t="s">
        <v>15359</v>
      </c>
    </row>
    <row r="2144" spans="1:9" ht="45" x14ac:dyDescent="0.25">
      <c r="A2144" s="19">
        <v>2139</v>
      </c>
      <c r="B2144" s="34">
        <v>356275</v>
      </c>
      <c r="C2144" s="44" t="s">
        <v>8377</v>
      </c>
      <c r="D2144" s="42">
        <v>1</v>
      </c>
      <c r="E2144" s="3">
        <v>181.02</v>
      </c>
      <c r="F2144" s="7">
        <v>219.0342</v>
      </c>
      <c r="G2144" s="48" t="s">
        <v>15356</v>
      </c>
      <c r="H2144" s="34">
        <v>356275</v>
      </c>
      <c r="I2144" s="51" t="s">
        <v>15359</v>
      </c>
    </row>
    <row r="2145" spans="1:9" x14ac:dyDescent="0.25">
      <c r="A2145" s="19">
        <v>2140</v>
      </c>
      <c r="B2145" s="34">
        <v>356277</v>
      </c>
      <c r="C2145" s="44" t="s">
        <v>8378</v>
      </c>
      <c r="D2145" s="42">
        <v>1</v>
      </c>
      <c r="E2145" s="3">
        <v>384.9</v>
      </c>
      <c r="F2145" s="7">
        <v>465.72899999999998</v>
      </c>
      <c r="G2145" s="48" t="s">
        <v>15356</v>
      </c>
      <c r="H2145" s="34">
        <v>356277</v>
      </c>
      <c r="I2145" s="51" t="s">
        <v>15359</v>
      </c>
    </row>
    <row r="2146" spans="1:9" x14ac:dyDescent="0.25">
      <c r="A2146" s="19">
        <v>2141</v>
      </c>
      <c r="B2146" s="34">
        <v>356278</v>
      </c>
      <c r="C2146" s="44" t="s">
        <v>8379</v>
      </c>
      <c r="D2146" s="42">
        <v>1</v>
      </c>
      <c r="E2146" s="3">
        <v>374.85</v>
      </c>
      <c r="F2146" s="7">
        <v>453.56850000000003</v>
      </c>
      <c r="G2146" s="48" t="s">
        <v>15356</v>
      </c>
      <c r="H2146" s="34">
        <v>356278</v>
      </c>
      <c r="I2146" s="51" t="s">
        <v>15359</v>
      </c>
    </row>
    <row r="2147" spans="1:9" ht="45" x14ac:dyDescent="0.25">
      <c r="A2147" s="19">
        <v>2142</v>
      </c>
      <c r="B2147" s="34">
        <v>356290</v>
      </c>
      <c r="C2147" s="44" t="s">
        <v>8380</v>
      </c>
      <c r="D2147" s="42">
        <v>1</v>
      </c>
      <c r="E2147" s="3">
        <v>50.95</v>
      </c>
      <c r="F2147" s="7">
        <v>61.649500000000003</v>
      </c>
      <c r="G2147" s="48" t="s">
        <v>15356</v>
      </c>
      <c r="H2147" s="34">
        <v>356290</v>
      </c>
      <c r="I2147" s="51" t="s">
        <v>15359</v>
      </c>
    </row>
    <row r="2148" spans="1:9" ht="45" x14ac:dyDescent="0.25">
      <c r="A2148" s="19">
        <v>2143</v>
      </c>
      <c r="B2148" s="34">
        <v>356396</v>
      </c>
      <c r="C2148" s="44" t="s">
        <v>8381</v>
      </c>
      <c r="D2148" s="42">
        <v>5</v>
      </c>
      <c r="E2148" s="3">
        <v>206.67</v>
      </c>
      <c r="F2148" s="7">
        <v>250.07069999999999</v>
      </c>
      <c r="G2148" s="48" t="s">
        <v>15356</v>
      </c>
      <c r="H2148" s="34">
        <v>356396</v>
      </c>
      <c r="I2148" s="51" t="s">
        <v>15359</v>
      </c>
    </row>
    <row r="2149" spans="1:9" ht="30" x14ac:dyDescent="0.25">
      <c r="A2149" s="19">
        <v>2144</v>
      </c>
      <c r="B2149" s="34">
        <v>356397</v>
      </c>
      <c r="C2149" s="44" t="s">
        <v>8382</v>
      </c>
      <c r="D2149" s="42">
        <v>5</v>
      </c>
      <c r="E2149" s="3">
        <v>206.45</v>
      </c>
      <c r="F2149" s="7">
        <v>249.80449999999999</v>
      </c>
      <c r="G2149" s="48" t="s">
        <v>15356</v>
      </c>
      <c r="H2149" s="34">
        <v>356397</v>
      </c>
      <c r="I2149" s="51" t="s">
        <v>15359</v>
      </c>
    </row>
    <row r="2150" spans="1:9" ht="45" x14ac:dyDescent="0.25">
      <c r="A2150" s="19">
        <v>2145</v>
      </c>
      <c r="B2150" s="34">
        <v>356400</v>
      </c>
      <c r="C2150" s="44" t="s">
        <v>8383</v>
      </c>
      <c r="D2150" s="42">
        <v>5</v>
      </c>
      <c r="E2150" s="3">
        <v>45.31</v>
      </c>
      <c r="F2150" s="7">
        <v>54.825099999999999</v>
      </c>
      <c r="G2150" s="48" t="s">
        <v>15356</v>
      </c>
      <c r="H2150" s="34">
        <v>356400</v>
      </c>
      <c r="I2150" s="51" t="s">
        <v>15359</v>
      </c>
    </row>
    <row r="2151" spans="1:9" ht="30" x14ac:dyDescent="0.25">
      <c r="A2151" s="19">
        <v>2146</v>
      </c>
      <c r="B2151" s="34">
        <v>356401</v>
      </c>
      <c r="C2151" s="44" t="s">
        <v>8384</v>
      </c>
      <c r="D2151" s="42">
        <v>20</v>
      </c>
      <c r="E2151" s="3">
        <v>90.08</v>
      </c>
      <c r="F2151" s="7">
        <v>108.99679999999999</v>
      </c>
      <c r="G2151" s="48" t="s">
        <v>15356</v>
      </c>
      <c r="H2151" s="34">
        <v>356401</v>
      </c>
      <c r="I2151" s="51" t="s">
        <v>15359</v>
      </c>
    </row>
    <row r="2152" spans="1:9" ht="45" x14ac:dyDescent="0.25">
      <c r="A2152" s="19">
        <v>2147</v>
      </c>
      <c r="B2152" s="34">
        <v>356407</v>
      </c>
      <c r="C2152" s="44" t="s">
        <v>8385</v>
      </c>
      <c r="D2152" s="42">
        <v>5</v>
      </c>
      <c r="E2152" s="3">
        <v>56.91</v>
      </c>
      <c r="F2152" s="7">
        <v>68.861099999999993</v>
      </c>
      <c r="G2152" s="48" t="s">
        <v>15356</v>
      </c>
      <c r="H2152" s="34">
        <v>356407</v>
      </c>
      <c r="I2152" s="51" t="s">
        <v>15359</v>
      </c>
    </row>
    <row r="2153" spans="1:9" ht="45" x14ac:dyDescent="0.25">
      <c r="A2153" s="19">
        <v>2148</v>
      </c>
      <c r="B2153" s="34">
        <v>356408</v>
      </c>
      <c r="C2153" s="44" t="s">
        <v>8386</v>
      </c>
      <c r="D2153" s="42">
        <v>5</v>
      </c>
      <c r="E2153" s="3">
        <v>54.99</v>
      </c>
      <c r="F2153" s="7">
        <v>66.537899999999993</v>
      </c>
      <c r="G2153" s="48" t="s">
        <v>15356</v>
      </c>
      <c r="H2153" s="34">
        <v>356408</v>
      </c>
      <c r="I2153" s="51" t="s">
        <v>15359</v>
      </c>
    </row>
    <row r="2154" spans="1:9" ht="45" x14ac:dyDescent="0.25">
      <c r="A2154" s="19">
        <v>2149</v>
      </c>
      <c r="B2154" s="34">
        <v>356413</v>
      </c>
      <c r="C2154" s="44" t="s">
        <v>8387</v>
      </c>
      <c r="D2154" s="42">
        <v>5</v>
      </c>
      <c r="E2154" s="3">
        <v>44.09</v>
      </c>
      <c r="F2154" s="7">
        <v>53.3489</v>
      </c>
      <c r="G2154" s="48" t="s">
        <v>15356</v>
      </c>
      <c r="H2154" s="34">
        <v>356413</v>
      </c>
      <c r="I2154" s="51" t="s">
        <v>15359</v>
      </c>
    </row>
    <row r="2155" spans="1:9" ht="45" x14ac:dyDescent="0.25">
      <c r="A2155" s="19">
        <v>2150</v>
      </c>
      <c r="B2155" s="34">
        <v>356414</v>
      </c>
      <c r="C2155" s="44" t="s">
        <v>8388</v>
      </c>
      <c r="D2155" s="42">
        <v>5</v>
      </c>
      <c r="E2155" s="3">
        <v>45.13</v>
      </c>
      <c r="F2155" s="7">
        <v>54.607300000000002</v>
      </c>
      <c r="G2155" s="48" t="s">
        <v>15356</v>
      </c>
      <c r="H2155" s="34">
        <v>356414</v>
      </c>
      <c r="I2155" s="51" t="s">
        <v>15359</v>
      </c>
    </row>
    <row r="2156" spans="1:9" ht="30" x14ac:dyDescent="0.25">
      <c r="A2156" s="19">
        <v>2151</v>
      </c>
      <c r="B2156" s="34">
        <v>356450</v>
      </c>
      <c r="C2156" s="44" t="s">
        <v>8389</v>
      </c>
      <c r="D2156" s="42">
        <v>10</v>
      </c>
      <c r="E2156" s="3">
        <v>59.61</v>
      </c>
      <c r="F2156" s="7">
        <v>72.128100000000003</v>
      </c>
      <c r="G2156" s="48" t="s">
        <v>15356</v>
      </c>
      <c r="H2156" s="34">
        <v>356450</v>
      </c>
      <c r="I2156" s="51" t="s">
        <v>15359</v>
      </c>
    </row>
    <row r="2157" spans="1:9" ht="30" x14ac:dyDescent="0.25">
      <c r="A2157" s="19">
        <v>2152</v>
      </c>
      <c r="B2157" s="34">
        <v>356456</v>
      </c>
      <c r="C2157" s="44" t="s">
        <v>8390</v>
      </c>
      <c r="D2157" s="42">
        <v>20</v>
      </c>
      <c r="E2157" s="3">
        <v>88.96</v>
      </c>
      <c r="F2157" s="7">
        <v>107.64159999999998</v>
      </c>
      <c r="G2157" s="48" t="s">
        <v>15356</v>
      </c>
      <c r="H2157" s="34">
        <v>356456</v>
      </c>
      <c r="I2157" s="51" t="s">
        <v>15359</v>
      </c>
    </row>
    <row r="2158" spans="1:9" ht="45" x14ac:dyDescent="0.25">
      <c r="A2158" s="19">
        <v>2153</v>
      </c>
      <c r="B2158" s="34">
        <v>356461</v>
      </c>
      <c r="C2158" s="44" t="s">
        <v>8391</v>
      </c>
      <c r="D2158" s="42">
        <v>5</v>
      </c>
      <c r="E2158" s="3">
        <v>41.47</v>
      </c>
      <c r="F2158" s="7">
        <v>50.178699999999999</v>
      </c>
      <c r="G2158" s="48" t="s">
        <v>15356</v>
      </c>
      <c r="H2158" s="34">
        <v>356461</v>
      </c>
      <c r="I2158" s="51" t="s">
        <v>15359</v>
      </c>
    </row>
    <row r="2159" spans="1:9" ht="30" x14ac:dyDescent="0.25">
      <c r="A2159" s="19">
        <v>2154</v>
      </c>
      <c r="B2159" s="34">
        <v>356467</v>
      </c>
      <c r="C2159" s="44" t="s">
        <v>8392</v>
      </c>
      <c r="D2159" s="42">
        <v>20</v>
      </c>
      <c r="E2159" s="3">
        <v>88.76</v>
      </c>
      <c r="F2159" s="7">
        <v>107.39960000000001</v>
      </c>
      <c r="G2159" s="48" t="s">
        <v>15356</v>
      </c>
      <c r="H2159" s="34">
        <v>356467</v>
      </c>
      <c r="I2159" s="51" t="s">
        <v>15359</v>
      </c>
    </row>
    <row r="2160" spans="1:9" ht="30" x14ac:dyDescent="0.25">
      <c r="A2160" s="19">
        <v>2155</v>
      </c>
      <c r="B2160" s="34">
        <v>356468</v>
      </c>
      <c r="C2160" s="44" t="s">
        <v>8393</v>
      </c>
      <c r="D2160" s="42">
        <v>20</v>
      </c>
      <c r="E2160" s="3">
        <v>90.08</v>
      </c>
      <c r="F2160" s="7">
        <v>108.99679999999999</v>
      </c>
      <c r="G2160" s="48" t="s">
        <v>15356</v>
      </c>
      <c r="H2160" s="34">
        <v>356468</v>
      </c>
      <c r="I2160" s="51" t="s">
        <v>15359</v>
      </c>
    </row>
    <row r="2161" spans="1:9" ht="30" x14ac:dyDescent="0.25">
      <c r="A2161" s="19">
        <v>2156</v>
      </c>
      <c r="B2161" s="34">
        <v>356469</v>
      </c>
      <c r="C2161" s="44" t="s">
        <v>8394</v>
      </c>
      <c r="D2161" s="42">
        <v>10</v>
      </c>
      <c r="E2161" s="3">
        <v>59.61</v>
      </c>
      <c r="F2161" s="7">
        <v>72.128100000000003</v>
      </c>
      <c r="G2161" s="48" t="s">
        <v>15356</v>
      </c>
      <c r="H2161" s="34">
        <v>356469</v>
      </c>
      <c r="I2161" s="51" t="s">
        <v>15359</v>
      </c>
    </row>
    <row r="2162" spans="1:9" ht="45" x14ac:dyDescent="0.25">
      <c r="A2162" s="19">
        <v>2157</v>
      </c>
      <c r="B2162" s="34">
        <v>356470</v>
      </c>
      <c r="C2162" s="44" t="s">
        <v>8395</v>
      </c>
      <c r="D2162" s="42">
        <v>5</v>
      </c>
      <c r="E2162" s="3">
        <v>43.17</v>
      </c>
      <c r="F2162" s="7">
        <v>52.235700000000001</v>
      </c>
      <c r="G2162" s="48" t="s">
        <v>15356</v>
      </c>
      <c r="H2162" s="34">
        <v>356470</v>
      </c>
      <c r="I2162" s="51" t="s">
        <v>15359</v>
      </c>
    </row>
    <row r="2163" spans="1:9" ht="30" x14ac:dyDescent="0.25">
      <c r="A2163" s="19">
        <v>2158</v>
      </c>
      <c r="B2163" s="34">
        <v>356484</v>
      </c>
      <c r="C2163" s="44" t="s">
        <v>8396</v>
      </c>
      <c r="D2163" s="42">
        <v>10</v>
      </c>
      <c r="E2163" s="3">
        <v>98.12</v>
      </c>
      <c r="F2163" s="7">
        <v>118.7252</v>
      </c>
      <c r="G2163" s="48" t="s">
        <v>15356</v>
      </c>
      <c r="H2163" s="34">
        <v>356484</v>
      </c>
      <c r="I2163" s="51" t="s">
        <v>15359</v>
      </c>
    </row>
    <row r="2164" spans="1:9" ht="30" x14ac:dyDescent="0.25">
      <c r="A2164" s="19">
        <v>2159</v>
      </c>
      <c r="B2164" s="34">
        <v>356485</v>
      </c>
      <c r="C2164" s="44" t="s">
        <v>8397</v>
      </c>
      <c r="D2164" s="42">
        <v>5</v>
      </c>
      <c r="E2164" s="3">
        <v>59.81</v>
      </c>
      <c r="F2164" s="7">
        <v>72.370099999999994</v>
      </c>
      <c r="G2164" s="48" t="s">
        <v>15356</v>
      </c>
      <c r="H2164" s="34">
        <v>356485</v>
      </c>
      <c r="I2164" s="51" t="s">
        <v>15359</v>
      </c>
    </row>
    <row r="2165" spans="1:9" ht="30" x14ac:dyDescent="0.25">
      <c r="A2165" s="19">
        <v>2160</v>
      </c>
      <c r="B2165" s="34">
        <v>356486</v>
      </c>
      <c r="C2165" s="44" t="s">
        <v>8398</v>
      </c>
      <c r="D2165" s="42">
        <v>5</v>
      </c>
      <c r="E2165" s="3">
        <v>70.209999999999994</v>
      </c>
      <c r="F2165" s="7">
        <v>84.954099999999997</v>
      </c>
      <c r="G2165" s="48" t="s">
        <v>15356</v>
      </c>
      <c r="H2165" s="34">
        <v>356486</v>
      </c>
      <c r="I2165" s="51" t="s">
        <v>15359</v>
      </c>
    </row>
    <row r="2166" spans="1:9" ht="30" x14ac:dyDescent="0.25">
      <c r="A2166" s="19">
        <v>2161</v>
      </c>
      <c r="B2166" s="34">
        <v>356487</v>
      </c>
      <c r="C2166" s="44" t="s">
        <v>8399</v>
      </c>
      <c r="D2166" s="42">
        <v>5</v>
      </c>
      <c r="E2166" s="3">
        <v>80.930000000000007</v>
      </c>
      <c r="F2166" s="7">
        <v>97.925300000000007</v>
      </c>
      <c r="G2166" s="48" t="s">
        <v>15356</v>
      </c>
      <c r="H2166" s="34">
        <v>356487</v>
      </c>
      <c r="I2166" s="51" t="s">
        <v>15359</v>
      </c>
    </row>
    <row r="2167" spans="1:9" ht="30" x14ac:dyDescent="0.25">
      <c r="A2167" s="19">
        <v>2162</v>
      </c>
      <c r="B2167" s="34">
        <v>356488</v>
      </c>
      <c r="C2167" s="44" t="s">
        <v>8211</v>
      </c>
      <c r="D2167" s="42">
        <v>5</v>
      </c>
      <c r="E2167" s="3">
        <v>58.02</v>
      </c>
      <c r="F2167" s="7">
        <v>70.2042</v>
      </c>
      <c r="G2167" s="48" t="s">
        <v>15356</v>
      </c>
      <c r="H2167" s="34">
        <v>356488</v>
      </c>
      <c r="I2167" s="51" t="s">
        <v>15359</v>
      </c>
    </row>
    <row r="2168" spans="1:9" ht="45" x14ac:dyDescent="0.25">
      <c r="A2168" s="19">
        <v>2163</v>
      </c>
      <c r="B2168" s="34">
        <v>356500</v>
      </c>
      <c r="C2168" s="44" t="s">
        <v>8400</v>
      </c>
      <c r="D2168" s="42">
        <v>5</v>
      </c>
      <c r="E2168" s="3">
        <v>61.1</v>
      </c>
      <c r="F2168" s="7">
        <v>73.930999999999997</v>
      </c>
      <c r="G2168" s="48" t="s">
        <v>15356</v>
      </c>
      <c r="H2168" s="34">
        <v>356500</v>
      </c>
      <c r="I2168" s="51" t="s">
        <v>15359</v>
      </c>
    </row>
    <row r="2169" spans="1:9" ht="45" x14ac:dyDescent="0.25">
      <c r="A2169" s="19">
        <v>2164</v>
      </c>
      <c r="B2169" s="34">
        <v>356505</v>
      </c>
      <c r="C2169" s="44" t="s">
        <v>8401</v>
      </c>
      <c r="D2169" s="42">
        <v>5</v>
      </c>
      <c r="E2169" s="3">
        <v>43.29</v>
      </c>
      <c r="F2169" s="7">
        <v>52.380899999999997</v>
      </c>
      <c r="G2169" s="48" t="s">
        <v>15356</v>
      </c>
      <c r="H2169" s="34">
        <v>356505</v>
      </c>
      <c r="I2169" s="51" t="s">
        <v>15359</v>
      </c>
    </row>
    <row r="2170" spans="1:9" ht="45" x14ac:dyDescent="0.25">
      <c r="A2170" s="19">
        <v>2165</v>
      </c>
      <c r="B2170" s="34">
        <v>356507</v>
      </c>
      <c r="C2170" s="44" t="s">
        <v>8402</v>
      </c>
      <c r="D2170" s="42">
        <v>100</v>
      </c>
      <c r="E2170" s="3">
        <v>12.08</v>
      </c>
      <c r="F2170" s="7">
        <v>14.6168</v>
      </c>
      <c r="G2170" s="48" t="s">
        <v>15356</v>
      </c>
      <c r="H2170" s="34">
        <v>356507</v>
      </c>
      <c r="I2170" s="51" t="s">
        <v>15359</v>
      </c>
    </row>
    <row r="2171" spans="1:9" ht="45" x14ac:dyDescent="0.25">
      <c r="A2171" s="19">
        <v>2166</v>
      </c>
      <c r="B2171" s="34">
        <v>356509</v>
      </c>
      <c r="C2171" s="44" t="s">
        <v>8403</v>
      </c>
      <c r="D2171" s="42">
        <v>5</v>
      </c>
      <c r="E2171" s="3">
        <v>45.46</v>
      </c>
      <c r="F2171" s="7">
        <v>55.006599999999999</v>
      </c>
      <c r="G2171" s="48" t="s">
        <v>15356</v>
      </c>
      <c r="H2171" s="34">
        <v>356509</v>
      </c>
      <c r="I2171" s="51" t="s">
        <v>15359</v>
      </c>
    </row>
    <row r="2172" spans="1:9" ht="45" x14ac:dyDescent="0.25">
      <c r="A2172" s="19">
        <v>2167</v>
      </c>
      <c r="B2172" s="34">
        <v>356515</v>
      </c>
      <c r="C2172" s="44" t="s">
        <v>8404</v>
      </c>
      <c r="D2172" s="42">
        <v>5</v>
      </c>
      <c r="E2172" s="3">
        <v>46.44</v>
      </c>
      <c r="F2172" s="7">
        <v>56.192399999999992</v>
      </c>
      <c r="G2172" s="48" t="s">
        <v>15356</v>
      </c>
      <c r="H2172" s="34">
        <v>356515</v>
      </c>
      <c r="I2172" s="51" t="s">
        <v>15359</v>
      </c>
    </row>
    <row r="2173" spans="1:9" ht="45" x14ac:dyDescent="0.25">
      <c r="A2173" s="19">
        <v>2168</v>
      </c>
      <c r="B2173" s="34">
        <v>356516</v>
      </c>
      <c r="C2173" s="44" t="s">
        <v>8405</v>
      </c>
      <c r="D2173" s="42">
        <v>5</v>
      </c>
      <c r="E2173" s="3">
        <v>58.99</v>
      </c>
      <c r="F2173" s="7">
        <v>71.377899999999997</v>
      </c>
      <c r="G2173" s="48" t="s">
        <v>15356</v>
      </c>
      <c r="H2173" s="34">
        <v>356516</v>
      </c>
      <c r="I2173" s="51" t="s">
        <v>15359</v>
      </c>
    </row>
    <row r="2174" spans="1:9" ht="30" x14ac:dyDescent="0.25">
      <c r="A2174" s="19">
        <v>2169</v>
      </c>
      <c r="B2174" s="34">
        <v>356517</v>
      </c>
      <c r="C2174" s="44" t="s">
        <v>8406</v>
      </c>
      <c r="D2174" s="42">
        <v>20</v>
      </c>
      <c r="E2174" s="3">
        <v>92.74</v>
      </c>
      <c r="F2174" s="7">
        <v>112.21539999999999</v>
      </c>
      <c r="G2174" s="48" t="s">
        <v>15356</v>
      </c>
      <c r="H2174" s="34">
        <v>356517</v>
      </c>
      <c r="I2174" s="51" t="s">
        <v>15359</v>
      </c>
    </row>
    <row r="2175" spans="1:9" ht="30" x14ac:dyDescent="0.25">
      <c r="A2175" s="19">
        <v>2170</v>
      </c>
      <c r="B2175" s="34">
        <v>356518</v>
      </c>
      <c r="C2175" s="44" t="s">
        <v>8407</v>
      </c>
      <c r="D2175" s="42">
        <v>20</v>
      </c>
      <c r="E2175" s="3">
        <v>92.74</v>
      </c>
      <c r="F2175" s="7">
        <v>112.21539999999999</v>
      </c>
      <c r="G2175" s="48" t="s">
        <v>15356</v>
      </c>
      <c r="H2175" s="34">
        <v>356518</v>
      </c>
      <c r="I2175" s="51" t="s">
        <v>15359</v>
      </c>
    </row>
    <row r="2176" spans="1:9" ht="45" x14ac:dyDescent="0.25">
      <c r="A2176" s="19">
        <v>2171</v>
      </c>
      <c r="B2176" s="34">
        <v>356519</v>
      </c>
      <c r="C2176" s="44" t="s">
        <v>8408</v>
      </c>
      <c r="D2176" s="42">
        <v>5</v>
      </c>
      <c r="E2176" s="3">
        <v>63.42</v>
      </c>
      <c r="F2176" s="7">
        <v>76.738200000000006</v>
      </c>
      <c r="G2176" s="48" t="s">
        <v>15356</v>
      </c>
      <c r="H2176" s="34">
        <v>356519</v>
      </c>
      <c r="I2176" s="51" t="s">
        <v>15359</v>
      </c>
    </row>
    <row r="2177" spans="1:9" ht="45" x14ac:dyDescent="0.25">
      <c r="A2177" s="19">
        <v>2172</v>
      </c>
      <c r="B2177" s="34">
        <v>356521</v>
      </c>
      <c r="C2177" s="44" t="s">
        <v>8409</v>
      </c>
      <c r="D2177" s="42">
        <v>100</v>
      </c>
      <c r="E2177" s="3">
        <v>10.5</v>
      </c>
      <c r="F2177" s="7">
        <v>12.705</v>
      </c>
      <c r="G2177" s="48" t="s">
        <v>15356</v>
      </c>
      <c r="H2177" s="34">
        <v>356521</v>
      </c>
      <c r="I2177" s="51" t="s">
        <v>15359</v>
      </c>
    </row>
    <row r="2178" spans="1:9" ht="45" x14ac:dyDescent="0.25">
      <c r="A2178" s="19">
        <v>2173</v>
      </c>
      <c r="B2178" s="34">
        <v>356525</v>
      </c>
      <c r="C2178" s="44" t="s">
        <v>8410</v>
      </c>
      <c r="D2178" s="42">
        <v>50</v>
      </c>
      <c r="E2178" s="3">
        <v>16.97</v>
      </c>
      <c r="F2178" s="7">
        <v>20.5337</v>
      </c>
      <c r="G2178" s="48" t="s">
        <v>15356</v>
      </c>
      <c r="H2178" s="34">
        <v>356525</v>
      </c>
      <c r="I2178" s="51" t="s">
        <v>15359</v>
      </c>
    </row>
    <row r="2179" spans="1:9" ht="45" x14ac:dyDescent="0.25">
      <c r="A2179" s="19">
        <v>2174</v>
      </c>
      <c r="B2179" s="34">
        <v>356535</v>
      </c>
      <c r="C2179" s="44" t="s">
        <v>8411</v>
      </c>
      <c r="D2179" s="42">
        <v>50</v>
      </c>
      <c r="E2179" s="3">
        <v>16.64</v>
      </c>
      <c r="F2179" s="7">
        <v>20.134399999999999</v>
      </c>
      <c r="G2179" s="48" t="s">
        <v>15356</v>
      </c>
      <c r="H2179" s="34">
        <v>356535</v>
      </c>
      <c r="I2179" s="51" t="s">
        <v>15359</v>
      </c>
    </row>
    <row r="2180" spans="1:9" ht="45" x14ac:dyDescent="0.25">
      <c r="A2180" s="19">
        <v>2175</v>
      </c>
      <c r="B2180" s="34">
        <v>356536</v>
      </c>
      <c r="C2180" s="44" t="s">
        <v>8412</v>
      </c>
      <c r="D2180" s="42">
        <v>10</v>
      </c>
      <c r="E2180" s="3">
        <v>94.29</v>
      </c>
      <c r="F2180" s="7">
        <v>114.0909</v>
      </c>
      <c r="G2180" s="48" t="s">
        <v>15356</v>
      </c>
      <c r="H2180" s="34">
        <v>356536</v>
      </c>
      <c r="I2180" s="51" t="s">
        <v>15359</v>
      </c>
    </row>
    <row r="2181" spans="1:9" ht="30" x14ac:dyDescent="0.25">
      <c r="A2181" s="19">
        <v>2176</v>
      </c>
      <c r="B2181" s="34">
        <v>356537</v>
      </c>
      <c r="C2181" s="44" t="s">
        <v>8236</v>
      </c>
      <c r="D2181" s="42">
        <v>5</v>
      </c>
      <c r="E2181" s="3">
        <v>58.41</v>
      </c>
      <c r="F2181" s="7">
        <v>70.676099999999991</v>
      </c>
      <c r="G2181" s="48" t="s">
        <v>15356</v>
      </c>
      <c r="H2181" s="34">
        <v>356537</v>
      </c>
      <c r="I2181" s="51" t="s">
        <v>15359</v>
      </c>
    </row>
    <row r="2182" spans="1:9" ht="45" x14ac:dyDescent="0.25">
      <c r="A2182" s="19">
        <v>2177</v>
      </c>
      <c r="B2182" s="34">
        <v>356538</v>
      </c>
      <c r="C2182" s="44" t="s">
        <v>8237</v>
      </c>
      <c r="D2182" s="42">
        <v>5</v>
      </c>
      <c r="E2182" s="3">
        <v>70.209999999999994</v>
      </c>
      <c r="F2182" s="7">
        <v>84.954099999999997</v>
      </c>
      <c r="G2182" s="48" t="s">
        <v>15356</v>
      </c>
      <c r="H2182" s="34">
        <v>356538</v>
      </c>
      <c r="I2182" s="51" t="s">
        <v>15359</v>
      </c>
    </row>
    <row r="2183" spans="1:9" ht="30" x14ac:dyDescent="0.25">
      <c r="A2183" s="19">
        <v>2178</v>
      </c>
      <c r="B2183" s="34">
        <v>356539</v>
      </c>
      <c r="C2183" s="44" t="s">
        <v>8413</v>
      </c>
      <c r="D2183" s="42">
        <v>5</v>
      </c>
      <c r="E2183" s="3">
        <v>80.7</v>
      </c>
      <c r="F2183" s="7">
        <v>97.647000000000006</v>
      </c>
      <c r="G2183" s="48" t="s">
        <v>15356</v>
      </c>
      <c r="H2183" s="34">
        <v>356539</v>
      </c>
      <c r="I2183" s="51" t="s">
        <v>15359</v>
      </c>
    </row>
    <row r="2184" spans="1:9" ht="45" x14ac:dyDescent="0.25">
      <c r="A2184" s="19">
        <v>2179</v>
      </c>
      <c r="B2184" s="34">
        <v>356543</v>
      </c>
      <c r="C2184" s="44" t="s">
        <v>8414</v>
      </c>
      <c r="D2184" s="42">
        <v>50</v>
      </c>
      <c r="E2184" s="3">
        <v>7.44</v>
      </c>
      <c r="F2184" s="7">
        <v>9.0023999999999997</v>
      </c>
      <c r="G2184" s="48" t="s">
        <v>15356</v>
      </c>
      <c r="H2184" s="34">
        <v>356543</v>
      </c>
      <c r="I2184" s="51" t="s">
        <v>15359</v>
      </c>
    </row>
    <row r="2185" spans="1:9" ht="45" x14ac:dyDescent="0.25">
      <c r="A2185" s="19">
        <v>2180</v>
      </c>
      <c r="B2185" s="34">
        <v>356550</v>
      </c>
      <c r="C2185" s="44" t="s">
        <v>8415</v>
      </c>
      <c r="D2185" s="42">
        <v>25</v>
      </c>
      <c r="E2185" s="3">
        <v>22.55</v>
      </c>
      <c r="F2185" s="7">
        <v>27.285499999999999</v>
      </c>
      <c r="G2185" s="48" t="s">
        <v>15356</v>
      </c>
      <c r="H2185" s="34">
        <v>356550</v>
      </c>
      <c r="I2185" s="51" t="s">
        <v>15359</v>
      </c>
    </row>
    <row r="2186" spans="1:9" ht="45" x14ac:dyDescent="0.25">
      <c r="A2186" s="19">
        <v>2181</v>
      </c>
      <c r="B2186" s="34">
        <v>356551</v>
      </c>
      <c r="C2186" s="44" t="s">
        <v>8416</v>
      </c>
      <c r="D2186" s="42">
        <v>50</v>
      </c>
      <c r="E2186" s="3">
        <v>7.44</v>
      </c>
      <c r="F2186" s="7">
        <v>9.0023999999999997</v>
      </c>
      <c r="G2186" s="48" t="s">
        <v>15356</v>
      </c>
      <c r="H2186" s="34">
        <v>356551</v>
      </c>
      <c r="I2186" s="51" t="s">
        <v>15359</v>
      </c>
    </row>
    <row r="2187" spans="1:9" ht="45" x14ac:dyDescent="0.25">
      <c r="A2187" s="19">
        <v>2182</v>
      </c>
      <c r="B2187" s="34">
        <v>356620</v>
      </c>
      <c r="C2187" s="44" t="s">
        <v>8417</v>
      </c>
      <c r="D2187" s="42">
        <v>5</v>
      </c>
      <c r="E2187" s="3">
        <v>63.26</v>
      </c>
      <c r="F2187" s="7">
        <v>76.544599999999988</v>
      </c>
      <c r="G2187" s="48" t="s">
        <v>15356</v>
      </c>
      <c r="H2187" s="34">
        <v>356620</v>
      </c>
      <c r="I2187" s="51" t="s">
        <v>15359</v>
      </c>
    </row>
    <row r="2188" spans="1:9" ht="45" x14ac:dyDescent="0.25">
      <c r="A2188" s="19">
        <v>2183</v>
      </c>
      <c r="B2188" s="34">
        <v>356640</v>
      </c>
      <c r="C2188" s="44" t="s">
        <v>8418</v>
      </c>
      <c r="D2188" s="42">
        <v>5</v>
      </c>
      <c r="E2188" s="3">
        <v>81.87</v>
      </c>
      <c r="F2188" s="7">
        <v>99.062700000000007</v>
      </c>
      <c r="G2188" s="48" t="s">
        <v>15356</v>
      </c>
      <c r="H2188" s="34">
        <v>356640</v>
      </c>
      <c r="I2188" s="51" t="s">
        <v>15359</v>
      </c>
    </row>
    <row r="2189" spans="1:9" ht="30" x14ac:dyDescent="0.25">
      <c r="A2189" s="19">
        <v>2184</v>
      </c>
      <c r="B2189" s="34">
        <v>356649</v>
      </c>
      <c r="C2189" s="44" t="s">
        <v>8419</v>
      </c>
      <c r="D2189" s="42">
        <v>5</v>
      </c>
      <c r="E2189" s="3">
        <v>83.63</v>
      </c>
      <c r="F2189" s="7">
        <v>101.19229999999999</v>
      </c>
      <c r="G2189" s="48" t="s">
        <v>15356</v>
      </c>
      <c r="H2189" s="34">
        <v>356649</v>
      </c>
      <c r="I2189" s="51" t="s">
        <v>15359</v>
      </c>
    </row>
    <row r="2190" spans="1:9" ht="45" x14ac:dyDescent="0.25">
      <c r="A2190" s="19">
        <v>2185</v>
      </c>
      <c r="B2190" s="34">
        <v>356650</v>
      </c>
      <c r="C2190" s="44" t="s">
        <v>8420</v>
      </c>
      <c r="D2190" s="42">
        <v>5</v>
      </c>
      <c r="E2190" s="3">
        <v>111.58</v>
      </c>
      <c r="F2190" s="7">
        <v>135.01179999999999</v>
      </c>
      <c r="G2190" s="48" t="s">
        <v>15356</v>
      </c>
      <c r="H2190" s="34">
        <v>356650</v>
      </c>
      <c r="I2190" s="51" t="s">
        <v>15359</v>
      </c>
    </row>
    <row r="2191" spans="1:9" ht="45" x14ac:dyDescent="0.25">
      <c r="A2191" s="19">
        <v>2186</v>
      </c>
      <c r="B2191" s="34">
        <v>356651</v>
      </c>
      <c r="C2191" s="44" t="s">
        <v>8421</v>
      </c>
      <c r="D2191" s="42">
        <v>5</v>
      </c>
      <c r="E2191" s="3">
        <v>81.87</v>
      </c>
      <c r="F2191" s="7">
        <v>99.062700000000007</v>
      </c>
      <c r="G2191" s="48" t="s">
        <v>15356</v>
      </c>
      <c r="H2191" s="34">
        <v>356651</v>
      </c>
      <c r="I2191" s="51" t="s">
        <v>15359</v>
      </c>
    </row>
    <row r="2192" spans="1:9" ht="45" x14ac:dyDescent="0.25">
      <c r="A2192" s="19">
        <v>2187</v>
      </c>
      <c r="B2192" s="34">
        <v>356652</v>
      </c>
      <c r="C2192" s="44" t="s">
        <v>8422</v>
      </c>
      <c r="D2192" s="42">
        <v>5</v>
      </c>
      <c r="E2192" s="3">
        <v>41.71</v>
      </c>
      <c r="F2192" s="7">
        <v>50.469099999999997</v>
      </c>
      <c r="G2192" s="48" t="s">
        <v>15356</v>
      </c>
      <c r="H2192" s="34">
        <v>356652</v>
      </c>
      <c r="I2192" s="51" t="s">
        <v>15359</v>
      </c>
    </row>
    <row r="2193" spans="1:9" ht="30" x14ac:dyDescent="0.25">
      <c r="A2193" s="19">
        <v>2188</v>
      </c>
      <c r="B2193" s="34">
        <v>356653</v>
      </c>
      <c r="C2193" s="44" t="s">
        <v>8423</v>
      </c>
      <c r="D2193" s="42">
        <v>10</v>
      </c>
      <c r="E2193" s="3">
        <v>59.61</v>
      </c>
      <c r="F2193" s="7">
        <v>72.128100000000003</v>
      </c>
      <c r="G2193" s="48" t="s">
        <v>15356</v>
      </c>
      <c r="H2193" s="34">
        <v>356653</v>
      </c>
      <c r="I2193" s="51" t="s">
        <v>15359</v>
      </c>
    </row>
    <row r="2194" spans="1:9" ht="45" x14ac:dyDescent="0.25">
      <c r="A2194" s="19">
        <v>2189</v>
      </c>
      <c r="B2194" s="34">
        <v>356660</v>
      </c>
      <c r="C2194" s="44" t="s">
        <v>8424</v>
      </c>
      <c r="D2194" s="42">
        <v>5</v>
      </c>
      <c r="E2194" s="3">
        <v>174.68</v>
      </c>
      <c r="F2194" s="7">
        <v>211.36279999999999</v>
      </c>
      <c r="G2194" s="48" t="s">
        <v>15356</v>
      </c>
      <c r="H2194" s="34">
        <v>356660</v>
      </c>
      <c r="I2194" s="51" t="s">
        <v>15359</v>
      </c>
    </row>
    <row r="2195" spans="1:9" ht="45" x14ac:dyDescent="0.25">
      <c r="A2195" s="19">
        <v>2190</v>
      </c>
      <c r="B2195" s="34">
        <v>356661</v>
      </c>
      <c r="C2195" s="44" t="s">
        <v>8425</v>
      </c>
      <c r="D2195" s="42">
        <v>5</v>
      </c>
      <c r="E2195" s="3">
        <v>113.93</v>
      </c>
      <c r="F2195" s="7">
        <v>137.8553</v>
      </c>
      <c r="G2195" s="48" t="s">
        <v>15356</v>
      </c>
      <c r="H2195" s="34">
        <v>356661</v>
      </c>
      <c r="I2195" s="51" t="s">
        <v>15359</v>
      </c>
    </row>
    <row r="2196" spans="1:9" ht="45" x14ac:dyDescent="0.25">
      <c r="A2196" s="19">
        <v>2191</v>
      </c>
      <c r="B2196" s="34">
        <v>356662</v>
      </c>
      <c r="C2196" s="44" t="s">
        <v>8426</v>
      </c>
      <c r="D2196" s="42">
        <v>5</v>
      </c>
      <c r="E2196" s="3">
        <v>99.06</v>
      </c>
      <c r="F2196" s="7">
        <v>119.8626</v>
      </c>
      <c r="G2196" s="48" t="s">
        <v>15356</v>
      </c>
      <c r="H2196" s="34">
        <v>356662</v>
      </c>
      <c r="I2196" s="51" t="s">
        <v>15359</v>
      </c>
    </row>
    <row r="2197" spans="1:9" ht="45" x14ac:dyDescent="0.25">
      <c r="A2197" s="19">
        <v>2192</v>
      </c>
      <c r="B2197" s="34">
        <v>356663</v>
      </c>
      <c r="C2197" s="44" t="s">
        <v>8427</v>
      </c>
      <c r="D2197" s="42">
        <v>5</v>
      </c>
      <c r="E2197" s="3">
        <v>175.45</v>
      </c>
      <c r="F2197" s="7">
        <v>212.29449999999997</v>
      </c>
      <c r="G2197" s="48" t="s">
        <v>15356</v>
      </c>
      <c r="H2197" s="34">
        <v>356663</v>
      </c>
      <c r="I2197" s="51" t="s">
        <v>15359</v>
      </c>
    </row>
    <row r="2198" spans="1:9" ht="45" x14ac:dyDescent="0.25">
      <c r="A2198" s="19">
        <v>2193</v>
      </c>
      <c r="B2198" s="34">
        <v>356664</v>
      </c>
      <c r="C2198" s="44" t="s">
        <v>8428</v>
      </c>
      <c r="D2198" s="42">
        <v>5</v>
      </c>
      <c r="E2198" s="3">
        <v>175.98</v>
      </c>
      <c r="F2198" s="7">
        <v>212.93579999999997</v>
      </c>
      <c r="G2198" s="48" t="s">
        <v>15356</v>
      </c>
      <c r="H2198" s="34">
        <v>356664</v>
      </c>
      <c r="I2198" s="51" t="s">
        <v>15359</v>
      </c>
    </row>
    <row r="2199" spans="1:9" ht="45" x14ac:dyDescent="0.25">
      <c r="A2199" s="19">
        <v>2194</v>
      </c>
      <c r="B2199" s="34">
        <v>356665</v>
      </c>
      <c r="C2199" s="44" t="s">
        <v>8429</v>
      </c>
      <c r="D2199" s="42">
        <v>5</v>
      </c>
      <c r="E2199" s="3">
        <v>114.09</v>
      </c>
      <c r="F2199" s="7">
        <v>138.0489</v>
      </c>
      <c r="G2199" s="48" t="s">
        <v>15356</v>
      </c>
      <c r="H2199" s="34">
        <v>356665</v>
      </c>
      <c r="I2199" s="51" t="s">
        <v>15359</v>
      </c>
    </row>
    <row r="2200" spans="1:9" ht="45" x14ac:dyDescent="0.25">
      <c r="A2200" s="19">
        <v>2195</v>
      </c>
      <c r="B2200" s="34">
        <v>356666</v>
      </c>
      <c r="C2200" s="44" t="s">
        <v>8430</v>
      </c>
      <c r="D2200" s="42">
        <v>5</v>
      </c>
      <c r="E2200" s="3">
        <v>99.83</v>
      </c>
      <c r="F2200" s="7">
        <v>120.79429999999999</v>
      </c>
      <c r="G2200" s="48" t="s">
        <v>15356</v>
      </c>
      <c r="H2200" s="34">
        <v>356666</v>
      </c>
      <c r="I2200" s="51" t="s">
        <v>15359</v>
      </c>
    </row>
    <row r="2201" spans="1:9" ht="45" x14ac:dyDescent="0.25">
      <c r="A2201" s="19">
        <v>2196</v>
      </c>
      <c r="B2201" s="34">
        <v>356667</v>
      </c>
      <c r="C2201" s="44" t="s">
        <v>8431</v>
      </c>
      <c r="D2201" s="42">
        <v>5</v>
      </c>
      <c r="E2201" s="3">
        <v>175.24</v>
      </c>
      <c r="F2201" s="7">
        <v>212.04040000000001</v>
      </c>
      <c r="G2201" s="48" t="s">
        <v>15356</v>
      </c>
      <c r="H2201" s="34">
        <v>356667</v>
      </c>
      <c r="I2201" s="51" t="s">
        <v>15359</v>
      </c>
    </row>
    <row r="2202" spans="1:9" ht="30" x14ac:dyDescent="0.25">
      <c r="A2202" s="19">
        <v>2197</v>
      </c>
      <c r="B2202" s="34">
        <v>356689</v>
      </c>
      <c r="C2202" s="44" t="s">
        <v>8432</v>
      </c>
      <c r="D2202" s="42">
        <v>5</v>
      </c>
      <c r="E2202" s="3">
        <v>73.75</v>
      </c>
      <c r="F2202" s="7">
        <v>89.237499999999997</v>
      </c>
      <c r="G2202" s="48" t="s">
        <v>15356</v>
      </c>
      <c r="H2202" s="34">
        <v>356689</v>
      </c>
      <c r="I2202" s="51" t="s">
        <v>15359</v>
      </c>
    </row>
    <row r="2203" spans="1:9" ht="30" x14ac:dyDescent="0.25">
      <c r="A2203" s="19">
        <v>2198</v>
      </c>
      <c r="B2203" s="34">
        <v>356690</v>
      </c>
      <c r="C2203" s="44" t="s">
        <v>8433</v>
      </c>
      <c r="D2203" s="42">
        <v>20</v>
      </c>
      <c r="E2203" s="3">
        <v>248.33</v>
      </c>
      <c r="F2203" s="7">
        <v>300.47930000000002</v>
      </c>
      <c r="G2203" s="48" t="s">
        <v>15356</v>
      </c>
      <c r="H2203" s="34">
        <v>356690</v>
      </c>
      <c r="I2203" s="51" t="s">
        <v>15359</v>
      </c>
    </row>
    <row r="2204" spans="1:9" ht="30" x14ac:dyDescent="0.25">
      <c r="A2204" s="19">
        <v>2199</v>
      </c>
      <c r="B2204" s="34">
        <v>356691</v>
      </c>
      <c r="C2204" s="44" t="s">
        <v>8434</v>
      </c>
      <c r="D2204" s="42">
        <v>20</v>
      </c>
      <c r="E2204" s="3">
        <v>264.26</v>
      </c>
      <c r="F2204" s="7">
        <v>319.75459999999998</v>
      </c>
      <c r="G2204" s="48" t="s">
        <v>15356</v>
      </c>
      <c r="H2204" s="34">
        <v>356691</v>
      </c>
      <c r="I2204" s="51" t="s">
        <v>15359</v>
      </c>
    </row>
    <row r="2205" spans="1:9" ht="30" x14ac:dyDescent="0.25">
      <c r="A2205" s="19">
        <v>2200</v>
      </c>
      <c r="B2205" s="34">
        <v>356692</v>
      </c>
      <c r="C2205" s="44" t="s">
        <v>8435</v>
      </c>
      <c r="D2205" s="42">
        <v>20</v>
      </c>
      <c r="E2205" s="3">
        <v>381.83</v>
      </c>
      <c r="F2205" s="7">
        <v>462.01429999999999</v>
      </c>
      <c r="G2205" s="48" t="s">
        <v>15356</v>
      </c>
      <c r="H2205" s="34">
        <v>356692</v>
      </c>
      <c r="I2205" s="51" t="s">
        <v>15359</v>
      </c>
    </row>
    <row r="2206" spans="1:9" ht="30" x14ac:dyDescent="0.25">
      <c r="A2206" s="19">
        <v>2201</v>
      </c>
      <c r="B2206" s="34">
        <v>356693</v>
      </c>
      <c r="C2206" s="44" t="s">
        <v>8436</v>
      </c>
      <c r="D2206" s="42">
        <v>20</v>
      </c>
      <c r="E2206" s="3">
        <v>376.68</v>
      </c>
      <c r="F2206" s="7">
        <v>455.78280000000001</v>
      </c>
      <c r="G2206" s="48" t="s">
        <v>15356</v>
      </c>
      <c r="H2206" s="34">
        <v>356693</v>
      </c>
      <c r="I2206" s="51" t="s">
        <v>15359</v>
      </c>
    </row>
    <row r="2207" spans="1:9" ht="30" x14ac:dyDescent="0.25">
      <c r="A2207" s="19">
        <v>2202</v>
      </c>
      <c r="B2207" s="34">
        <v>356697</v>
      </c>
      <c r="C2207" s="44" t="s">
        <v>8437</v>
      </c>
      <c r="D2207" s="42">
        <v>20</v>
      </c>
      <c r="E2207" s="3">
        <v>713.12</v>
      </c>
      <c r="F2207" s="7">
        <v>862.87519999999995</v>
      </c>
      <c r="G2207" s="48" t="s">
        <v>15356</v>
      </c>
      <c r="H2207" s="34">
        <v>356697</v>
      </c>
      <c r="I2207" s="51" t="s">
        <v>15359</v>
      </c>
    </row>
    <row r="2208" spans="1:9" ht="30" x14ac:dyDescent="0.25">
      <c r="A2208" s="19">
        <v>2203</v>
      </c>
      <c r="B2208" s="34">
        <v>356698</v>
      </c>
      <c r="C2208" s="44" t="s">
        <v>8438</v>
      </c>
      <c r="D2208" s="42">
        <v>20</v>
      </c>
      <c r="E2208" s="3">
        <v>248.33</v>
      </c>
      <c r="F2208" s="7">
        <v>300.47930000000002</v>
      </c>
      <c r="G2208" s="48" t="s">
        <v>15356</v>
      </c>
      <c r="H2208" s="34">
        <v>356698</v>
      </c>
      <c r="I2208" s="51" t="s">
        <v>15359</v>
      </c>
    </row>
    <row r="2209" spans="1:9" ht="45" x14ac:dyDescent="0.25">
      <c r="A2209" s="19">
        <v>2204</v>
      </c>
      <c r="B2209" s="34">
        <v>356699</v>
      </c>
      <c r="C2209" s="44" t="s">
        <v>8439</v>
      </c>
      <c r="D2209" s="42">
        <v>20</v>
      </c>
      <c r="E2209" s="3">
        <v>258.51</v>
      </c>
      <c r="F2209" s="7">
        <v>312.7971</v>
      </c>
      <c r="G2209" s="48" t="s">
        <v>15356</v>
      </c>
      <c r="H2209" s="34">
        <v>356699</v>
      </c>
      <c r="I2209" s="51" t="s">
        <v>15359</v>
      </c>
    </row>
    <row r="2210" spans="1:9" ht="30" x14ac:dyDescent="0.25">
      <c r="A2210" s="19">
        <v>2205</v>
      </c>
      <c r="B2210" s="34">
        <v>356700</v>
      </c>
      <c r="C2210" s="44" t="s">
        <v>8440</v>
      </c>
      <c r="D2210" s="42">
        <v>20</v>
      </c>
      <c r="E2210" s="3">
        <v>389.98</v>
      </c>
      <c r="F2210" s="7">
        <v>471.87580000000003</v>
      </c>
      <c r="G2210" s="48" t="s">
        <v>15356</v>
      </c>
      <c r="H2210" s="34">
        <v>356700</v>
      </c>
      <c r="I2210" s="51" t="s">
        <v>15359</v>
      </c>
    </row>
    <row r="2211" spans="1:9" ht="30" x14ac:dyDescent="0.25">
      <c r="A2211" s="19">
        <v>2206</v>
      </c>
      <c r="B2211" s="34">
        <v>356701</v>
      </c>
      <c r="C2211" s="44" t="s">
        <v>8441</v>
      </c>
      <c r="D2211" s="42">
        <v>20</v>
      </c>
      <c r="E2211" s="3">
        <v>402.6</v>
      </c>
      <c r="F2211" s="7">
        <v>487.14600000000002</v>
      </c>
      <c r="G2211" s="48" t="s">
        <v>15356</v>
      </c>
      <c r="H2211" s="34">
        <v>356701</v>
      </c>
      <c r="I2211" s="51" t="s">
        <v>15359</v>
      </c>
    </row>
    <row r="2212" spans="1:9" ht="30" x14ac:dyDescent="0.25">
      <c r="A2212" s="19">
        <v>2207</v>
      </c>
      <c r="B2212" s="34">
        <v>356702</v>
      </c>
      <c r="C2212" s="44" t="s">
        <v>8442</v>
      </c>
      <c r="D2212" s="42">
        <v>20</v>
      </c>
      <c r="E2212" s="3">
        <v>690.31</v>
      </c>
      <c r="F2212" s="7">
        <v>835.27509999999995</v>
      </c>
      <c r="G2212" s="48" t="s">
        <v>15356</v>
      </c>
      <c r="H2212" s="34">
        <v>356702</v>
      </c>
      <c r="I2212" s="51" t="s">
        <v>15359</v>
      </c>
    </row>
    <row r="2213" spans="1:9" ht="30" x14ac:dyDescent="0.25">
      <c r="A2213" s="19">
        <v>2208</v>
      </c>
      <c r="B2213" s="34">
        <v>356703</v>
      </c>
      <c r="C2213" s="44" t="s">
        <v>8443</v>
      </c>
      <c r="D2213" s="42">
        <v>20</v>
      </c>
      <c r="E2213" s="3">
        <v>425.39</v>
      </c>
      <c r="F2213" s="7">
        <v>514.72190000000001</v>
      </c>
      <c r="G2213" s="48" t="s">
        <v>15356</v>
      </c>
      <c r="H2213" s="34">
        <v>356703</v>
      </c>
      <c r="I2213" s="51" t="s">
        <v>15359</v>
      </c>
    </row>
    <row r="2214" spans="1:9" ht="30" x14ac:dyDescent="0.25">
      <c r="A2214" s="19">
        <v>2209</v>
      </c>
      <c r="B2214" s="34">
        <v>356705</v>
      </c>
      <c r="C2214" s="44" t="s">
        <v>8444</v>
      </c>
      <c r="D2214" s="42">
        <v>20</v>
      </c>
      <c r="E2214" s="3">
        <v>699.63</v>
      </c>
      <c r="F2214" s="7">
        <v>846.55229999999995</v>
      </c>
      <c r="G2214" s="48" t="s">
        <v>15356</v>
      </c>
      <c r="H2214" s="34">
        <v>356705</v>
      </c>
      <c r="I2214" s="51" t="s">
        <v>15359</v>
      </c>
    </row>
    <row r="2215" spans="1:9" ht="30" x14ac:dyDescent="0.25">
      <c r="A2215" s="19">
        <v>2210</v>
      </c>
      <c r="B2215" s="34">
        <v>356717</v>
      </c>
      <c r="C2215" s="44" t="s">
        <v>8445</v>
      </c>
      <c r="D2215" s="42">
        <v>5</v>
      </c>
      <c r="E2215" s="3">
        <v>72.63</v>
      </c>
      <c r="F2215" s="7">
        <v>87.882299999999987</v>
      </c>
      <c r="G2215" s="48" t="s">
        <v>15356</v>
      </c>
      <c r="H2215" s="34">
        <v>356717</v>
      </c>
      <c r="I2215" s="51" t="s">
        <v>15359</v>
      </c>
    </row>
    <row r="2216" spans="1:9" ht="30" x14ac:dyDescent="0.25">
      <c r="A2216" s="19">
        <v>2211</v>
      </c>
      <c r="B2216" s="34">
        <v>356719</v>
      </c>
      <c r="C2216" s="44" t="s">
        <v>8446</v>
      </c>
      <c r="D2216" s="42">
        <v>5</v>
      </c>
      <c r="E2216" s="3">
        <v>153.30000000000001</v>
      </c>
      <c r="F2216" s="7">
        <v>185.49299999999999</v>
      </c>
      <c r="G2216" s="48" t="s">
        <v>15356</v>
      </c>
      <c r="H2216" s="34">
        <v>356719</v>
      </c>
      <c r="I2216" s="51" t="s">
        <v>15359</v>
      </c>
    </row>
    <row r="2217" spans="1:9" ht="30" x14ac:dyDescent="0.25">
      <c r="A2217" s="19">
        <v>2212</v>
      </c>
      <c r="B2217" s="34">
        <v>356721</v>
      </c>
      <c r="C2217" s="44" t="s">
        <v>8447</v>
      </c>
      <c r="D2217" s="42">
        <v>5</v>
      </c>
      <c r="E2217" s="3">
        <v>35.07</v>
      </c>
      <c r="F2217" s="7">
        <v>42.434699999999999</v>
      </c>
      <c r="G2217" s="48" t="s">
        <v>15356</v>
      </c>
      <c r="H2217" s="34">
        <v>356721</v>
      </c>
      <c r="I2217" s="51" t="s">
        <v>15359</v>
      </c>
    </row>
    <row r="2218" spans="1:9" ht="30" x14ac:dyDescent="0.25">
      <c r="A2218" s="19">
        <v>2213</v>
      </c>
      <c r="B2218" s="34">
        <v>356723</v>
      </c>
      <c r="C2218" s="44" t="s">
        <v>8448</v>
      </c>
      <c r="D2218" s="42">
        <v>5</v>
      </c>
      <c r="E2218" s="3">
        <v>37.94</v>
      </c>
      <c r="F2218" s="7">
        <v>45.907399999999996</v>
      </c>
      <c r="G2218" s="48" t="s">
        <v>15356</v>
      </c>
      <c r="H2218" s="34">
        <v>356723</v>
      </c>
      <c r="I2218" s="51" t="s">
        <v>15359</v>
      </c>
    </row>
    <row r="2219" spans="1:9" ht="30" x14ac:dyDescent="0.25">
      <c r="A2219" s="19">
        <v>2214</v>
      </c>
      <c r="B2219" s="34">
        <v>356726</v>
      </c>
      <c r="C2219" s="44" t="s">
        <v>8307</v>
      </c>
      <c r="D2219" s="42">
        <v>5</v>
      </c>
      <c r="E2219" s="3">
        <v>43.58</v>
      </c>
      <c r="F2219" s="7">
        <v>52.7318</v>
      </c>
      <c r="G2219" s="48" t="s">
        <v>15356</v>
      </c>
      <c r="H2219" s="34">
        <v>356726</v>
      </c>
      <c r="I2219" s="51" t="s">
        <v>15359</v>
      </c>
    </row>
    <row r="2220" spans="1:9" ht="30" x14ac:dyDescent="0.25">
      <c r="A2220" s="19">
        <v>2215</v>
      </c>
      <c r="B2220" s="34">
        <v>356728</v>
      </c>
      <c r="C2220" s="44" t="s">
        <v>8308</v>
      </c>
      <c r="D2220" s="42">
        <v>5</v>
      </c>
      <c r="E2220" s="3">
        <v>93.87</v>
      </c>
      <c r="F2220" s="7">
        <v>113.5827</v>
      </c>
      <c r="G2220" s="48" t="s">
        <v>15356</v>
      </c>
      <c r="H2220" s="34">
        <v>356728</v>
      </c>
      <c r="I2220" s="51" t="s">
        <v>15359</v>
      </c>
    </row>
    <row r="2221" spans="1:9" ht="30" x14ac:dyDescent="0.25">
      <c r="A2221" s="19">
        <v>2216</v>
      </c>
      <c r="B2221" s="34">
        <v>356732</v>
      </c>
      <c r="C2221" s="44" t="s">
        <v>8449</v>
      </c>
      <c r="D2221" s="42">
        <v>10</v>
      </c>
      <c r="E2221" s="3">
        <v>49.7</v>
      </c>
      <c r="F2221" s="7">
        <v>60.137</v>
      </c>
      <c r="G2221" s="48" t="s">
        <v>15356</v>
      </c>
      <c r="H2221" s="34">
        <v>356732</v>
      </c>
      <c r="I2221" s="51" t="s">
        <v>15359</v>
      </c>
    </row>
    <row r="2222" spans="1:9" ht="30" x14ac:dyDescent="0.25">
      <c r="A2222" s="19">
        <v>2217</v>
      </c>
      <c r="B2222" s="34">
        <v>356771</v>
      </c>
      <c r="C2222" s="44" t="s">
        <v>8450</v>
      </c>
      <c r="D2222" s="42">
        <v>5</v>
      </c>
      <c r="E2222" s="3">
        <v>221.22</v>
      </c>
      <c r="F2222" s="7">
        <v>267.67619999999999</v>
      </c>
      <c r="G2222" s="48" t="s">
        <v>15356</v>
      </c>
      <c r="H2222" s="34">
        <v>356771</v>
      </c>
      <c r="I2222" s="51" t="s">
        <v>15359</v>
      </c>
    </row>
    <row r="2223" spans="1:9" ht="30" x14ac:dyDescent="0.25">
      <c r="A2223" s="19">
        <v>2218</v>
      </c>
      <c r="B2223" s="34">
        <v>356773</v>
      </c>
      <c r="C2223" s="44" t="s">
        <v>8451</v>
      </c>
      <c r="D2223" s="42">
        <v>5</v>
      </c>
      <c r="E2223" s="3">
        <v>25.77</v>
      </c>
      <c r="F2223" s="7">
        <v>31.181699999999999</v>
      </c>
      <c r="G2223" s="48" t="s">
        <v>15356</v>
      </c>
      <c r="H2223" s="34">
        <v>356773</v>
      </c>
      <c r="I2223" s="51" t="s">
        <v>15359</v>
      </c>
    </row>
    <row r="2224" spans="1:9" ht="30" x14ac:dyDescent="0.25">
      <c r="A2224" s="19">
        <v>2219</v>
      </c>
      <c r="B2224" s="34">
        <v>356775</v>
      </c>
      <c r="C2224" s="44" t="s">
        <v>8452</v>
      </c>
      <c r="D2224" s="42">
        <v>5</v>
      </c>
      <c r="E2224" s="3">
        <v>26.88</v>
      </c>
      <c r="F2224" s="7">
        <v>32.524799999999999</v>
      </c>
      <c r="G2224" s="48" t="s">
        <v>15356</v>
      </c>
      <c r="H2224" s="34">
        <v>356775</v>
      </c>
      <c r="I2224" s="51" t="s">
        <v>15359</v>
      </c>
    </row>
    <row r="2225" spans="1:9" ht="30" x14ac:dyDescent="0.25">
      <c r="A2225" s="19">
        <v>2220</v>
      </c>
      <c r="B2225" s="34">
        <v>356778</v>
      </c>
      <c r="C2225" s="44" t="s">
        <v>8314</v>
      </c>
      <c r="D2225" s="42">
        <v>5</v>
      </c>
      <c r="E2225" s="3">
        <v>32.89</v>
      </c>
      <c r="F2225" s="7">
        <v>39.796900000000001</v>
      </c>
      <c r="G2225" s="48" t="s">
        <v>15356</v>
      </c>
      <c r="H2225" s="34">
        <v>356778</v>
      </c>
      <c r="I2225" s="51" t="s">
        <v>15359</v>
      </c>
    </row>
    <row r="2226" spans="1:9" ht="30" x14ac:dyDescent="0.25">
      <c r="A2226" s="19">
        <v>2221</v>
      </c>
      <c r="B2226" s="34">
        <v>356780</v>
      </c>
      <c r="C2226" s="44" t="s">
        <v>8315</v>
      </c>
      <c r="D2226" s="42">
        <v>5</v>
      </c>
      <c r="E2226" s="3">
        <v>45.08</v>
      </c>
      <c r="F2226" s="7">
        <v>54.546799999999998</v>
      </c>
      <c r="G2226" s="48" t="s">
        <v>15356</v>
      </c>
      <c r="H2226" s="34">
        <v>356780</v>
      </c>
      <c r="I2226" s="51" t="s">
        <v>15359</v>
      </c>
    </row>
    <row r="2227" spans="1:9" ht="30" x14ac:dyDescent="0.25">
      <c r="A2227" s="19">
        <v>2222</v>
      </c>
      <c r="B2227" s="34">
        <v>356784</v>
      </c>
      <c r="C2227" s="44" t="s">
        <v>8453</v>
      </c>
      <c r="D2227" s="42">
        <v>10</v>
      </c>
      <c r="E2227" s="3">
        <v>36.32</v>
      </c>
      <c r="F2227" s="7">
        <v>43.947200000000002</v>
      </c>
      <c r="G2227" s="48" t="s">
        <v>15356</v>
      </c>
      <c r="H2227" s="34">
        <v>356784</v>
      </c>
      <c r="I2227" s="51" t="s">
        <v>15359</v>
      </c>
    </row>
    <row r="2228" spans="1:9" ht="60" x14ac:dyDescent="0.25">
      <c r="A2228" s="19">
        <v>2223</v>
      </c>
      <c r="B2228" s="34">
        <v>357469</v>
      </c>
      <c r="C2228" s="44" t="s">
        <v>8454</v>
      </c>
      <c r="D2228" s="42">
        <v>1</v>
      </c>
      <c r="E2228" s="3">
        <v>195.75</v>
      </c>
      <c r="F2228" s="7">
        <v>236.85749999999999</v>
      </c>
      <c r="G2228" s="48" t="s">
        <v>15356</v>
      </c>
      <c r="H2228" s="34">
        <v>357469</v>
      </c>
      <c r="I2228" s="51" t="s">
        <v>15359</v>
      </c>
    </row>
    <row r="2229" spans="1:9" ht="60" x14ac:dyDescent="0.25">
      <c r="A2229" s="19">
        <v>2224</v>
      </c>
      <c r="B2229" s="34">
        <v>357470</v>
      </c>
      <c r="C2229" s="44" t="s">
        <v>8454</v>
      </c>
      <c r="D2229" s="42">
        <v>1</v>
      </c>
      <c r="E2229" s="3">
        <v>195.75</v>
      </c>
      <c r="F2229" s="7">
        <v>236.85749999999999</v>
      </c>
      <c r="G2229" s="48" t="s">
        <v>15356</v>
      </c>
      <c r="H2229" s="34">
        <v>357470</v>
      </c>
      <c r="I2229" s="51" t="s">
        <v>15359</v>
      </c>
    </row>
    <row r="2230" spans="1:9" ht="60" x14ac:dyDescent="0.25">
      <c r="A2230" s="19">
        <v>2225</v>
      </c>
      <c r="B2230" s="34">
        <v>357471</v>
      </c>
      <c r="C2230" s="44" t="s">
        <v>8455</v>
      </c>
      <c r="D2230" s="42">
        <v>1</v>
      </c>
      <c r="E2230" s="3">
        <v>195.75</v>
      </c>
      <c r="F2230" s="7">
        <v>236.85749999999999</v>
      </c>
      <c r="G2230" s="48" t="s">
        <v>15356</v>
      </c>
      <c r="H2230" s="34">
        <v>357471</v>
      </c>
      <c r="I2230" s="51" t="s">
        <v>15359</v>
      </c>
    </row>
    <row r="2231" spans="1:9" x14ac:dyDescent="0.25">
      <c r="A2231" s="19">
        <v>2226</v>
      </c>
      <c r="B2231" s="34">
        <v>357472</v>
      </c>
      <c r="C2231" s="44" t="s">
        <v>8456</v>
      </c>
      <c r="D2231" s="42">
        <v>1</v>
      </c>
      <c r="E2231" s="3">
        <v>8.5399999999999991</v>
      </c>
      <c r="F2231" s="7">
        <v>10.333399999999999</v>
      </c>
      <c r="G2231" s="48" t="s">
        <v>15356</v>
      </c>
      <c r="H2231" s="34">
        <v>357472</v>
      </c>
      <c r="I2231" s="51" t="s">
        <v>15359</v>
      </c>
    </row>
    <row r="2232" spans="1:9" x14ac:dyDescent="0.25">
      <c r="A2232" s="19">
        <v>2227</v>
      </c>
      <c r="B2232" s="34">
        <v>357473</v>
      </c>
      <c r="C2232" s="44" t="s">
        <v>8457</v>
      </c>
      <c r="D2232" s="42">
        <v>1</v>
      </c>
      <c r="E2232" s="3">
        <v>8.5399999999999991</v>
      </c>
      <c r="F2232" s="7">
        <v>10.333399999999999</v>
      </c>
      <c r="G2232" s="48" t="s">
        <v>15356</v>
      </c>
      <c r="H2232" s="34">
        <v>357473</v>
      </c>
      <c r="I2232" s="51" t="s">
        <v>15359</v>
      </c>
    </row>
    <row r="2233" spans="1:9" x14ac:dyDescent="0.25">
      <c r="A2233" s="19">
        <v>2228</v>
      </c>
      <c r="B2233" s="34">
        <v>357474</v>
      </c>
      <c r="C2233" s="44" t="s">
        <v>8458</v>
      </c>
      <c r="D2233" s="42">
        <v>1</v>
      </c>
      <c r="E2233" s="3">
        <v>19.95</v>
      </c>
      <c r="F2233" s="7">
        <v>24.139499999999998</v>
      </c>
      <c r="G2233" s="48" t="s">
        <v>15356</v>
      </c>
      <c r="H2233" s="34">
        <v>357474</v>
      </c>
      <c r="I2233" s="51" t="s">
        <v>15359</v>
      </c>
    </row>
    <row r="2234" spans="1:9" x14ac:dyDescent="0.25">
      <c r="A2234" s="19">
        <v>2229</v>
      </c>
      <c r="B2234" s="34">
        <v>357475</v>
      </c>
      <c r="C2234" s="44" t="s">
        <v>8459</v>
      </c>
      <c r="D2234" s="42">
        <v>1</v>
      </c>
      <c r="E2234" s="3">
        <v>19.510000000000002</v>
      </c>
      <c r="F2234" s="7">
        <v>23.607100000000003</v>
      </c>
      <c r="G2234" s="48" t="s">
        <v>15356</v>
      </c>
      <c r="H2234" s="34">
        <v>357475</v>
      </c>
      <c r="I2234" s="51" t="s">
        <v>15359</v>
      </c>
    </row>
    <row r="2235" spans="1:9" x14ac:dyDescent="0.25">
      <c r="A2235" s="19">
        <v>2230</v>
      </c>
      <c r="B2235" s="34">
        <v>357476</v>
      </c>
      <c r="C2235" s="44" t="s">
        <v>8460</v>
      </c>
      <c r="D2235" s="42">
        <v>1</v>
      </c>
      <c r="E2235" s="3">
        <v>4.75</v>
      </c>
      <c r="F2235" s="7">
        <v>5.7474999999999996</v>
      </c>
      <c r="G2235" s="48" t="s">
        <v>15356</v>
      </c>
      <c r="H2235" s="34">
        <v>357476</v>
      </c>
      <c r="I2235" s="51" t="s">
        <v>15359</v>
      </c>
    </row>
    <row r="2236" spans="1:9" x14ac:dyDescent="0.25">
      <c r="A2236" s="19">
        <v>2231</v>
      </c>
      <c r="B2236" s="34">
        <v>357477</v>
      </c>
      <c r="C2236" s="44" t="s">
        <v>8461</v>
      </c>
      <c r="D2236" s="42">
        <v>1</v>
      </c>
      <c r="E2236" s="3">
        <v>5.8</v>
      </c>
      <c r="F2236" s="7">
        <v>7.0179999999999998</v>
      </c>
      <c r="G2236" s="48" t="s">
        <v>15356</v>
      </c>
      <c r="H2236" s="34">
        <v>357477</v>
      </c>
      <c r="I2236" s="51" t="s">
        <v>15359</v>
      </c>
    </row>
    <row r="2237" spans="1:9" x14ac:dyDescent="0.25">
      <c r="A2237" s="19">
        <v>2232</v>
      </c>
      <c r="B2237" s="34">
        <v>357478</v>
      </c>
      <c r="C2237" s="44" t="s">
        <v>8462</v>
      </c>
      <c r="D2237" s="42">
        <v>1</v>
      </c>
      <c r="E2237" s="3">
        <v>4.2</v>
      </c>
      <c r="F2237" s="7">
        <v>5.0819999999999999</v>
      </c>
      <c r="G2237" s="48" t="s">
        <v>15356</v>
      </c>
      <c r="H2237" s="34">
        <v>357478</v>
      </c>
      <c r="I2237" s="51" t="s">
        <v>15359</v>
      </c>
    </row>
    <row r="2238" spans="1:9" x14ac:dyDescent="0.25">
      <c r="A2238" s="19">
        <v>2233</v>
      </c>
      <c r="B2238" s="34">
        <v>357479</v>
      </c>
      <c r="C2238" s="44" t="s">
        <v>8463</v>
      </c>
      <c r="D2238" s="42">
        <v>1</v>
      </c>
      <c r="E2238" s="3">
        <v>8.8000000000000007</v>
      </c>
      <c r="F2238" s="7">
        <v>10.648</v>
      </c>
      <c r="G2238" s="48" t="s">
        <v>15356</v>
      </c>
      <c r="H2238" s="34">
        <v>357479</v>
      </c>
      <c r="I2238" s="51" t="s">
        <v>15359</v>
      </c>
    </row>
    <row r="2239" spans="1:9" x14ac:dyDescent="0.25">
      <c r="A2239" s="19">
        <v>2234</v>
      </c>
      <c r="B2239" s="34">
        <v>357480</v>
      </c>
      <c r="C2239" s="44" t="s">
        <v>8464</v>
      </c>
      <c r="D2239" s="42">
        <v>1</v>
      </c>
      <c r="E2239" s="3">
        <v>19.5</v>
      </c>
      <c r="F2239" s="7">
        <v>23.594999999999999</v>
      </c>
      <c r="G2239" s="48" t="s">
        <v>15356</v>
      </c>
      <c r="H2239" s="34">
        <v>357480</v>
      </c>
      <c r="I2239" s="51" t="s">
        <v>15359</v>
      </c>
    </row>
    <row r="2240" spans="1:9" x14ac:dyDescent="0.25">
      <c r="A2240" s="19">
        <v>2235</v>
      </c>
      <c r="B2240" s="34">
        <v>357481</v>
      </c>
      <c r="C2240" s="44" t="s">
        <v>8465</v>
      </c>
      <c r="D2240" s="42">
        <v>1</v>
      </c>
      <c r="E2240" s="3">
        <v>3.9</v>
      </c>
      <c r="F2240" s="7">
        <v>4.7189999999999994</v>
      </c>
      <c r="G2240" s="48" t="s">
        <v>15356</v>
      </c>
      <c r="H2240" s="34">
        <v>357481</v>
      </c>
      <c r="I2240" s="51" t="s">
        <v>15359</v>
      </c>
    </row>
    <row r="2241" spans="1:9" x14ac:dyDescent="0.25">
      <c r="A2241" s="19">
        <v>2236</v>
      </c>
      <c r="B2241" s="34">
        <v>357482</v>
      </c>
      <c r="C2241" s="44" t="s">
        <v>8466</v>
      </c>
      <c r="D2241" s="42">
        <v>1</v>
      </c>
      <c r="E2241" s="3">
        <v>10.050000000000001</v>
      </c>
      <c r="F2241" s="7">
        <v>12.160500000000001</v>
      </c>
      <c r="G2241" s="48" t="s">
        <v>15356</v>
      </c>
      <c r="H2241" s="34">
        <v>357482</v>
      </c>
      <c r="I2241" s="51" t="s">
        <v>15359</v>
      </c>
    </row>
    <row r="2242" spans="1:9" x14ac:dyDescent="0.25">
      <c r="A2242" s="19">
        <v>2237</v>
      </c>
      <c r="B2242" s="34">
        <v>357483</v>
      </c>
      <c r="C2242" s="44" t="s">
        <v>8467</v>
      </c>
      <c r="D2242" s="42">
        <v>1</v>
      </c>
      <c r="E2242" s="3">
        <v>15.05</v>
      </c>
      <c r="F2242" s="7">
        <v>18.2105</v>
      </c>
      <c r="G2242" s="48" t="s">
        <v>15356</v>
      </c>
      <c r="H2242" s="34">
        <v>357483</v>
      </c>
      <c r="I2242" s="51" t="s">
        <v>15359</v>
      </c>
    </row>
    <row r="2243" spans="1:9" x14ac:dyDescent="0.25">
      <c r="A2243" s="19">
        <v>2238</v>
      </c>
      <c r="B2243" s="34">
        <v>357484</v>
      </c>
      <c r="C2243" s="44" t="s">
        <v>8468</v>
      </c>
      <c r="D2243" s="42">
        <v>1</v>
      </c>
      <c r="E2243" s="3">
        <v>66.400000000000006</v>
      </c>
      <c r="F2243" s="7">
        <v>80.344000000000008</v>
      </c>
      <c r="G2243" s="48" t="s">
        <v>15356</v>
      </c>
      <c r="H2243" s="34">
        <v>357484</v>
      </c>
      <c r="I2243" s="51" t="s">
        <v>15359</v>
      </c>
    </row>
    <row r="2244" spans="1:9" x14ac:dyDescent="0.25">
      <c r="A2244" s="19">
        <v>2239</v>
      </c>
      <c r="B2244" s="34">
        <v>357485</v>
      </c>
      <c r="C2244" s="44" t="s">
        <v>8469</v>
      </c>
      <c r="D2244" s="42">
        <v>1</v>
      </c>
      <c r="E2244" s="3">
        <v>55.7</v>
      </c>
      <c r="F2244" s="7">
        <v>67.397000000000006</v>
      </c>
      <c r="G2244" s="48" t="s">
        <v>15356</v>
      </c>
      <c r="H2244" s="34">
        <v>357485</v>
      </c>
      <c r="I2244" s="51" t="s">
        <v>15359</v>
      </c>
    </row>
    <row r="2245" spans="1:9" x14ac:dyDescent="0.25">
      <c r="A2245" s="19">
        <v>2240</v>
      </c>
      <c r="B2245" s="34">
        <v>357486</v>
      </c>
      <c r="C2245" s="44" t="s">
        <v>8470</v>
      </c>
      <c r="D2245" s="42">
        <v>1</v>
      </c>
      <c r="E2245" s="3">
        <v>8.14</v>
      </c>
      <c r="F2245" s="7">
        <v>9.849400000000001</v>
      </c>
      <c r="G2245" s="48" t="s">
        <v>15356</v>
      </c>
      <c r="H2245" s="34">
        <v>357486</v>
      </c>
      <c r="I2245" s="51" t="s">
        <v>15359</v>
      </c>
    </row>
    <row r="2246" spans="1:9" x14ac:dyDescent="0.25">
      <c r="A2246" s="19">
        <v>2241</v>
      </c>
      <c r="B2246" s="34">
        <v>357487</v>
      </c>
      <c r="C2246" s="44" t="s">
        <v>8471</v>
      </c>
      <c r="D2246" s="42">
        <v>1</v>
      </c>
      <c r="E2246" s="3">
        <v>16.75</v>
      </c>
      <c r="F2246" s="7">
        <v>20.267499999999998</v>
      </c>
      <c r="G2246" s="48" t="s">
        <v>15356</v>
      </c>
      <c r="H2246" s="34">
        <v>357487</v>
      </c>
      <c r="I2246" s="51" t="s">
        <v>15359</v>
      </c>
    </row>
    <row r="2247" spans="1:9" x14ac:dyDescent="0.25">
      <c r="A2247" s="19">
        <v>2242</v>
      </c>
      <c r="B2247" s="34">
        <v>357488</v>
      </c>
      <c r="C2247" s="44" t="s">
        <v>8472</v>
      </c>
      <c r="D2247" s="42">
        <v>1</v>
      </c>
      <c r="E2247" s="3">
        <v>16.75</v>
      </c>
      <c r="F2247" s="7">
        <v>20.267499999999998</v>
      </c>
      <c r="G2247" s="48" t="s">
        <v>15356</v>
      </c>
      <c r="H2247" s="34">
        <v>357488</v>
      </c>
      <c r="I2247" s="51" t="s">
        <v>15359</v>
      </c>
    </row>
    <row r="2248" spans="1:9" ht="30" x14ac:dyDescent="0.25">
      <c r="A2248" s="19">
        <v>2243</v>
      </c>
      <c r="B2248" s="34">
        <v>357489</v>
      </c>
      <c r="C2248" s="44" t="s">
        <v>8473</v>
      </c>
      <c r="D2248" s="42">
        <v>1</v>
      </c>
      <c r="E2248" s="3">
        <v>32.5</v>
      </c>
      <c r="F2248" s="7">
        <v>39.324999999999996</v>
      </c>
      <c r="G2248" s="48" t="s">
        <v>15356</v>
      </c>
      <c r="H2248" s="34">
        <v>357489</v>
      </c>
      <c r="I2248" s="51" t="s">
        <v>15359</v>
      </c>
    </row>
    <row r="2249" spans="1:9" x14ac:dyDescent="0.25">
      <c r="A2249" s="19">
        <v>2244</v>
      </c>
      <c r="B2249" s="34">
        <v>357490</v>
      </c>
      <c r="C2249" s="44" t="s">
        <v>8474</v>
      </c>
      <c r="D2249" s="42">
        <v>1</v>
      </c>
      <c r="E2249" s="3">
        <v>39.450000000000003</v>
      </c>
      <c r="F2249" s="7">
        <v>47.734500000000004</v>
      </c>
      <c r="G2249" s="48" t="s">
        <v>15356</v>
      </c>
      <c r="H2249" s="34">
        <v>357490</v>
      </c>
      <c r="I2249" s="51" t="s">
        <v>15359</v>
      </c>
    </row>
    <row r="2250" spans="1:9" ht="45" x14ac:dyDescent="0.25">
      <c r="A2250" s="19">
        <v>2245</v>
      </c>
      <c r="B2250" s="34">
        <v>357501</v>
      </c>
      <c r="C2250" s="44" t="s">
        <v>8475</v>
      </c>
      <c r="D2250" s="42">
        <v>50</v>
      </c>
      <c r="E2250" s="3">
        <v>14.01</v>
      </c>
      <c r="F2250" s="7">
        <v>16.952099999999998</v>
      </c>
      <c r="G2250" s="48" t="s">
        <v>15356</v>
      </c>
      <c r="H2250" s="34">
        <v>357501</v>
      </c>
      <c r="I2250" s="51" t="s">
        <v>15359</v>
      </c>
    </row>
    <row r="2251" spans="1:9" ht="30" x14ac:dyDescent="0.25">
      <c r="A2251" s="19">
        <v>2246</v>
      </c>
      <c r="B2251" s="34">
        <v>357506</v>
      </c>
      <c r="C2251" s="44" t="s">
        <v>8476</v>
      </c>
      <c r="D2251" s="42">
        <v>25</v>
      </c>
      <c r="E2251" s="3">
        <v>2.85</v>
      </c>
      <c r="F2251" s="7">
        <v>3.4485000000000001</v>
      </c>
      <c r="G2251" s="48" t="s">
        <v>15356</v>
      </c>
      <c r="H2251" s="34">
        <v>357506</v>
      </c>
      <c r="I2251" s="51" t="s">
        <v>15359</v>
      </c>
    </row>
    <row r="2252" spans="1:9" ht="45" x14ac:dyDescent="0.25">
      <c r="A2252" s="19">
        <v>2247</v>
      </c>
      <c r="B2252" s="34">
        <v>357507</v>
      </c>
      <c r="C2252" s="44" t="s">
        <v>8402</v>
      </c>
      <c r="D2252" s="42">
        <v>100</v>
      </c>
      <c r="E2252" s="3">
        <v>12.08</v>
      </c>
      <c r="F2252" s="7">
        <v>14.6168</v>
      </c>
      <c r="G2252" s="48" t="s">
        <v>15356</v>
      </c>
      <c r="H2252" s="34">
        <v>357507</v>
      </c>
      <c r="I2252" s="51" t="s">
        <v>15359</v>
      </c>
    </row>
    <row r="2253" spans="1:9" ht="30" x14ac:dyDescent="0.25">
      <c r="A2253" s="19">
        <v>2248</v>
      </c>
      <c r="B2253" s="34">
        <v>357508</v>
      </c>
      <c r="C2253" s="44" t="s">
        <v>8477</v>
      </c>
      <c r="D2253" s="42">
        <v>25</v>
      </c>
      <c r="E2253" s="3">
        <v>2.85</v>
      </c>
      <c r="F2253" s="7">
        <v>3.4485000000000001</v>
      </c>
      <c r="G2253" s="48" t="s">
        <v>15356</v>
      </c>
      <c r="H2253" s="34">
        <v>357508</v>
      </c>
      <c r="I2253" s="51" t="s">
        <v>15359</v>
      </c>
    </row>
    <row r="2254" spans="1:9" ht="30" x14ac:dyDescent="0.25">
      <c r="A2254" s="19">
        <v>2249</v>
      </c>
      <c r="B2254" s="34">
        <v>357515</v>
      </c>
      <c r="C2254" s="44" t="s">
        <v>8478</v>
      </c>
      <c r="D2254" s="42">
        <v>20</v>
      </c>
      <c r="E2254" s="3">
        <v>10.75</v>
      </c>
      <c r="F2254" s="7">
        <v>13.0075</v>
      </c>
      <c r="G2254" s="48" t="s">
        <v>15356</v>
      </c>
      <c r="H2254" s="34">
        <v>357515</v>
      </c>
      <c r="I2254" s="51" t="s">
        <v>15359</v>
      </c>
    </row>
    <row r="2255" spans="1:9" ht="45" x14ac:dyDescent="0.25">
      <c r="A2255" s="19">
        <v>2250</v>
      </c>
      <c r="B2255" s="34">
        <v>357521</v>
      </c>
      <c r="C2255" s="44" t="s">
        <v>8409</v>
      </c>
      <c r="D2255" s="42">
        <v>100</v>
      </c>
      <c r="E2255" s="3">
        <v>10.51</v>
      </c>
      <c r="F2255" s="7">
        <v>12.717099999999999</v>
      </c>
      <c r="G2255" s="48" t="s">
        <v>15356</v>
      </c>
      <c r="H2255" s="34">
        <v>357521</v>
      </c>
      <c r="I2255" s="51" t="s">
        <v>15359</v>
      </c>
    </row>
    <row r="2256" spans="1:9" ht="30" x14ac:dyDescent="0.25">
      <c r="A2256" s="19">
        <v>2251</v>
      </c>
      <c r="B2256" s="34">
        <v>357524</v>
      </c>
      <c r="C2256" s="44" t="s">
        <v>8479</v>
      </c>
      <c r="D2256" s="42">
        <v>500</v>
      </c>
      <c r="E2256" s="3">
        <v>41.51</v>
      </c>
      <c r="F2256" s="7">
        <v>50.227099999999993</v>
      </c>
      <c r="G2256" s="48" t="s">
        <v>15356</v>
      </c>
      <c r="H2256" s="34">
        <v>357524</v>
      </c>
      <c r="I2256" s="51" t="s">
        <v>15359</v>
      </c>
    </row>
    <row r="2257" spans="1:9" ht="30" x14ac:dyDescent="0.25">
      <c r="A2257" s="19">
        <v>2252</v>
      </c>
      <c r="B2257" s="34">
        <v>357525</v>
      </c>
      <c r="C2257" s="44" t="s">
        <v>8480</v>
      </c>
      <c r="D2257" s="42">
        <v>50</v>
      </c>
      <c r="E2257" s="3">
        <v>16.64</v>
      </c>
      <c r="F2257" s="7">
        <v>20.134399999999999</v>
      </c>
      <c r="G2257" s="48" t="s">
        <v>15356</v>
      </c>
      <c r="H2257" s="34">
        <v>357525</v>
      </c>
      <c r="I2257" s="51" t="s">
        <v>15359</v>
      </c>
    </row>
    <row r="2258" spans="1:9" ht="45" x14ac:dyDescent="0.25">
      <c r="A2258" s="19">
        <v>2253</v>
      </c>
      <c r="B2258" s="34">
        <v>357529</v>
      </c>
      <c r="C2258" s="44" t="s">
        <v>8481</v>
      </c>
      <c r="D2258" s="42">
        <v>25</v>
      </c>
      <c r="E2258" s="3">
        <v>6.39</v>
      </c>
      <c r="F2258" s="7">
        <v>7.7318999999999996</v>
      </c>
      <c r="G2258" s="48" t="s">
        <v>15356</v>
      </c>
      <c r="H2258" s="34">
        <v>357529</v>
      </c>
      <c r="I2258" s="51" t="s">
        <v>15359</v>
      </c>
    </row>
    <row r="2259" spans="1:9" ht="45" x14ac:dyDescent="0.25">
      <c r="A2259" s="19">
        <v>2254</v>
      </c>
      <c r="B2259" s="34">
        <v>357530</v>
      </c>
      <c r="C2259" s="44" t="s">
        <v>8482</v>
      </c>
      <c r="D2259" s="42">
        <v>25</v>
      </c>
      <c r="E2259" s="3">
        <v>6.39</v>
      </c>
      <c r="F2259" s="7">
        <v>7.7318999999999996</v>
      </c>
      <c r="G2259" s="48" t="s">
        <v>15356</v>
      </c>
      <c r="H2259" s="34">
        <v>357530</v>
      </c>
      <c r="I2259" s="51" t="s">
        <v>15359</v>
      </c>
    </row>
    <row r="2260" spans="1:9" ht="45" x14ac:dyDescent="0.25">
      <c r="A2260" s="19">
        <v>2255</v>
      </c>
      <c r="B2260" s="34">
        <v>357535</v>
      </c>
      <c r="C2260" s="44" t="s">
        <v>8411</v>
      </c>
      <c r="D2260" s="42">
        <v>50</v>
      </c>
      <c r="E2260" s="3">
        <v>16.64</v>
      </c>
      <c r="F2260" s="7">
        <v>20.134399999999999</v>
      </c>
      <c r="G2260" s="48" t="s">
        <v>15356</v>
      </c>
      <c r="H2260" s="34">
        <v>357535</v>
      </c>
      <c r="I2260" s="51" t="s">
        <v>15359</v>
      </c>
    </row>
    <row r="2261" spans="1:9" ht="45" x14ac:dyDescent="0.25">
      <c r="A2261" s="19">
        <v>2256</v>
      </c>
      <c r="B2261" s="34">
        <v>357543</v>
      </c>
      <c r="C2261" s="44" t="s">
        <v>8414</v>
      </c>
      <c r="D2261" s="42">
        <v>50</v>
      </c>
      <c r="E2261" s="3">
        <v>7.44</v>
      </c>
      <c r="F2261" s="7">
        <v>9.0023999999999997</v>
      </c>
      <c r="G2261" s="48" t="s">
        <v>15356</v>
      </c>
      <c r="H2261" s="34">
        <v>357543</v>
      </c>
      <c r="I2261" s="51" t="s">
        <v>15359</v>
      </c>
    </row>
    <row r="2262" spans="1:9" ht="45" x14ac:dyDescent="0.25">
      <c r="A2262" s="19">
        <v>2257</v>
      </c>
      <c r="B2262" s="34">
        <v>357550</v>
      </c>
      <c r="C2262" s="44" t="s">
        <v>8483</v>
      </c>
      <c r="D2262" s="42">
        <v>25</v>
      </c>
      <c r="E2262" s="3">
        <v>22.99</v>
      </c>
      <c r="F2262" s="7">
        <v>27.817899999999998</v>
      </c>
      <c r="G2262" s="48" t="s">
        <v>15356</v>
      </c>
      <c r="H2262" s="34">
        <v>357550</v>
      </c>
      <c r="I2262" s="51" t="s">
        <v>15359</v>
      </c>
    </row>
    <row r="2263" spans="1:9" ht="45" x14ac:dyDescent="0.25">
      <c r="A2263" s="19">
        <v>2258</v>
      </c>
      <c r="B2263" s="34">
        <v>357551</v>
      </c>
      <c r="C2263" s="44" t="s">
        <v>8484</v>
      </c>
      <c r="D2263" s="42">
        <v>50</v>
      </c>
      <c r="E2263" s="3">
        <v>7.45</v>
      </c>
      <c r="F2263" s="7">
        <v>9.0145</v>
      </c>
      <c r="G2263" s="48" t="s">
        <v>15356</v>
      </c>
      <c r="H2263" s="34">
        <v>357551</v>
      </c>
      <c r="I2263" s="51" t="s">
        <v>15359</v>
      </c>
    </row>
    <row r="2264" spans="1:9" ht="45" x14ac:dyDescent="0.25">
      <c r="A2264" s="19">
        <v>2259</v>
      </c>
      <c r="B2264" s="34">
        <v>357558</v>
      </c>
      <c r="C2264" s="44" t="s">
        <v>8485</v>
      </c>
      <c r="D2264" s="42">
        <v>50</v>
      </c>
      <c r="E2264" s="3">
        <v>14.15</v>
      </c>
      <c r="F2264" s="7">
        <v>17.121500000000001</v>
      </c>
      <c r="G2264" s="48" t="s">
        <v>15356</v>
      </c>
      <c r="H2264" s="34">
        <v>357558</v>
      </c>
      <c r="I2264" s="51" t="s">
        <v>15359</v>
      </c>
    </row>
    <row r="2265" spans="1:9" x14ac:dyDescent="0.25">
      <c r="A2265" s="19">
        <v>2260</v>
      </c>
      <c r="B2265" s="34">
        <v>357560</v>
      </c>
      <c r="C2265" s="44" t="s">
        <v>8486</v>
      </c>
      <c r="D2265" s="42">
        <v>2</v>
      </c>
      <c r="E2265" s="3">
        <v>41.8</v>
      </c>
      <c r="F2265" s="7">
        <v>50.577999999999996</v>
      </c>
      <c r="G2265" s="48" t="s">
        <v>15356</v>
      </c>
      <c r="H2265" s="34">
        <v>357560</v>
      </c>
      <c r="I2265" s="51" t="s">
        <v>15359</v>
      </c>
    </row>
    <row r="2266" spans="1:9" x14ac:dyDescent="0.25">
      <c r="A2266" s="19">
        <v>2261</v>
      </c>
      <c r="B2266" s="34">
        <v>357564</v>
      </c>
      <c r="C2266" s="44" t="s">
        <v>8487</v>
      </c>
      <c r="D2266" s="42">
        <v>5</v>
      </c>
      <c r="E2266" s="3">
        <v>47.7</v>
      </c>
      <c r="F2266" s="7">
        <v>57.716999999999999</v>
      </c>
      <c r="G2266" s="48" t="s">
        <v>15356</v>
      </c>
      <c r="H2266" s="34">
        <v>357564</v>
      </c>
      <c r="I2266" s="51" t="s">
        <v>15359</v>
      </c>
    </row>
    <row r="2267" spans="1:9" x14ac:dyDescent="0.25">
      <c r="A2267" s="19">
        <v>2262</v>
      </c>
      <c r="B2267" s="34">
        <v>357567</v>
      </c>
      <c r="C2267" s="44" t="s">
        <v>8488</v>
      </c>
      <c r="D2267" s="42">
        <v>1</v>
      </c>
      <c r="E2267" s="3">
        <v>45.3</v>
      </c>
      <c r="F2267" s="7">
        <v>54.812999999999995</v>
      </c>
      <c r="G2267" s="48" t="s">
        <v>15356</v>
      </c>
      <c r="H2267" s="34">
        <v>357567</v>
      </c>
      <c r="I2267" s="51" t="s">
        <v>15359</v>
      </c>
    </row>
    <row r="2268" spans="1:9" x14ac:dyDescent="0.25">
      <c r="A2268" s="19">
        <v>2263</v>
      </c>
      <c r="B2268" s="34">
        <v>357568</v>
      </c>
      <c r="C2268" s="44" t="s">
        <v>8489</v>
      </c>
      <c r="D2268" s="42">
        <v>1</v>
      </c>
      <c r="E2268" s="3">
        <v>151</v>
      </c>
      <c r="F2268" s="7">
        <v>182.71</v>
      </c>
      <c r="G2268" s="48" t="s">
        <v>15356</v>
      </c>
      <c r="H2268" s="34">
        <v>357568</v>
      </c>
      <c r="I2268" s="51" t="s">
        <v>15359</v>
      </c>
    </row>
    <row r="2269" spans="1:9" x14ac:dyDescent="0.25">
      <c r="A2269" s="19">
        <v>2264</v>
      </c>
      <c r="B2269" s="34">
        <v>357569</v>
      </c>
      <c r="C2269" s="44" t="s">
        <v>8490</v>
      </c>
      <c r="D2269" s="42">
        <v>2</v>
      </c>
      <c r="E2269" s="3">
        <v>22.45</v>
      </c>
      <c r="F2269" s="7">
        <v>27.164499999999997</v>
      </c>
      <c r="G2269" s="48" t="s">
        <v>15356</v>
      </c>
      <c r="H2269" s="34">
        <v>357569</v>
      </c>
      <c r="I2269" s="51" t="s">
        <v>15359</v>
      </c>
    </row>
    <row r="2270" spans="1:9" x14ac:dyDescent="0.25">
      <c r="A2270" s="19">
        <v>2265</v>
      </c>
      <c r="B2270" s="34">
        <v>357572</v>
      </c>
      <c r="C2270" s="44" t="s">
        <v>8491</v>
      </c>
      <c r="D2270" s="42">
        <v>1</v>
      </c>
      <c r="E2270" s="3">
        <v>33</v>
      </c>
      <c r="F2270" s="7">
        <v>39.93</v>
      </c>
      <c r="G2270" s="48" t="s">
        <v>15356</v>
      </c>
      <c r="H2270" s="34">
        <v>357572</v>
      </c>
      <c r="I2270" s="51" t="s">
        <v>15359</v>
      </c>
    </row>
    <row r="2271" spans="1:9" ht="45" x14ac:dyDescent="0.25">
      <c r="A2271" s="19">
        <v>2266</v>
      </c>
      <c r="B2271" s="34">
        <v>357575</v>
      </c>
      <c r="C2271" s="44" t="s">
        <v>8492</v>
      </c>
      <c r="D2271" s="42">
        <v>1</v>
      </c>
      <c r="E2271" s="3">
        <v>0.18</v>
      </c>
      <c r="F2271" s="7">
        <v>0.21779999999999999</v>
      </c>
      <c r="G2271" s="48" t="s">
        <v>15356</v>
      </c>
      <c r="H2271" s="34">
        <v>357575</v>
      </c>
      <c r="I2271" s="51" t="s">
        <v>15359</v>
      </c>
    </row>
    <row r="2272" spans="1:9" x14ac:dyDescent="0.25">
      <c r="A2272" s="19">
        <v>2267</v>
      </c>
      <c r="B2272" s="34">
        <v>357578</v>
      </c>
      <c r="C2272" s="44" t="s">
        <v>8493</v>
      </c>
      <c r="D2272" s="42">
        <v>1</v>
      </c>
      <c r="E2272" s="3">
        <v>79.099999999999994</v>
      </c>
      <c r="F2272" s="7">
        <v>95.710999999999984</v>
      </c>
      <c r="G2272" s="48" t="s">
        <v>15356</v>
      </c>
      <c r="H2272" s="34">
        <v>357578</v>
      </c>
      <c r="I2272" s="51" t="s">
        <v>15359</v>
      </c>
    </row>
    <row r="2273" spans="1:9" x14ac:dyDescent="0.25">
      <c r="A2273" s="19">
        <v>2268</v>
      </c>
      <c r="B2273" s="34">
        <v>357581</v>
      </c>
      <c r="C2273" s="44" t="s">
        <v>8494</v>
      </c>
      <c r="D2273" s="42">
        <v>1</v>
      </c>
      <c r="E2273" s="3">
        <v>32.9</v>
      </c>
      <c r="F2273" s="7">
        <v>39.808999999999997</v>
      </c>
      <c r="G2273" s="48" t="s">
        <v>15356</v>
      </c>
      <c r="H2273" s="34">
        <v>357581</v>
      </c>
      <c r="I2273" s="51" t="s">
        <v>15359</v>
      </c>
    </row>
    <row r="2274" spans="1:9" x14ac:dyDescent="0.25">
      <c r="A2274" s="19">
        <v>2269</v>
      </c>
      <c r="B2274" s="34">
        <v>357592</v>
      </c>
      <c r="C2274" s="44" t="s">
        <v>8495</v>
      </c>
      <c r="D2274" s="42">
        <v>1</v>
      </c>
      <c r="E2274" s="3">
        <v>40</v>
      </c>
      <c r="F2274" s="7">
        <v>48.4</v>
      </c>
      <c r="G2274" s="48" t="s">
        <v>15356</v>
      </c>
      <c r="H2274" s="34">
        <v>357592</v>
      </c>
      <c r="I2274" s="51" t="s">
        <v>15359</v>
      </c>
    </row>
    <row r="2275" spans="1:9" ht="30" x14ac:dyDescent="0.25">
      <c r="A2275" s="19">
        <v>2270</v>
      </c>
      <c r="B2275" s="34">
        <v>357593</v>
      </c>
      <c r="C2275" s="44" t="s">
        <v>8496</v>
      </c>
      <c r="D2275" s="42">
        <v>1</v>
      </c>
      <c r="E2275" s="3">
        <v>42.45</v>
      </c>
      <c r="F2275" s="7">
        <v>51.3645</v>
      </c>
      <c r="G2275" s="48" t="s">
        <v>15356</v>
      </c>
      <c r="H2275" s="34">
        <v>357593</v>
      </c>
      <c r="I2275" s="51" t="s">
        <v>15359</v>
      </c>
    </row>
    <row r="2276" spans="1:9" ht="45" x14ac:dyDescent="0.25">
      <c r="A2276" s="19">
        <v>2271</v>
      </c>
      <c r="B2276" s="34">
        <v>357600</v>
      </c>
      <c r="C2276" s="44" t="s">
        <v>8497</v>
      </c>
      <c r="D2276" s="42">
        <v>5</v>
      </c>
      <c r="E2276" s="3">
        <v>19.260000000000002</v>
      </c>
      <c r="F2276" s="7">
        <v>23.304600000000001</v>
      </c>
      <c r="G2276" s="48" t="s">
        <v>15356</v>
      </c>
      <c r="H2276" s="34">
        <v>357600</v>
      </c>
      <c r="I2276" s="51" t="s">
        <v>15359</v>
      </c>
    </row>
    <row r="2277" spans="1:9" ht="45" x14ac:dyDescent="0.25">
      <c r="A2277" s="19">
        <v>2272</v>
      </c>
      <c r="B2277" s="34">
        <v>358206</v>
      </c>
      <c r="C2277" s="44" t="s">
        <v>8498</v>
      </c>
      <c r="D2277" s="42">
        <v>50</v>
      </c>
      <c r="E2277" s="3">
        <v>5.69</v>
      </c>
      <c r="F2277" s="7">
        <v>6.8849</v>
      </c>
      <c r="G2277" s="48" t="s">
        <v>15356</v>
      </c>
      <c r="H2277" s="34">
        <v>358206</v>
      </c>
      <c r="I2277" s="52" t="s">
        <v>15359</v>
      </c>
    </row>
    <row r="2278" spans="1:9" x14ac:dyDescent="0.25">
      <c r="A2278" s="19">
        <v>2273</v>
      </c>
      <c r="B2278" s="36" t="s">
        <v>664</v>
      </c>
      <c r="C2278" s="44" t="s">
        <v>8499</v>
      </c>
      <c r="D2278" s="42">
        <v>1000</v>
      </c>
      <c r="E2278" s="3">
        <v>19.760000000000002</v>
      </c>
      <c r="F2278" s="7">
        <v>23.909600000000001</v>
      </c>
      <c r="G2278" s="48" t="s">
        <v>15356</v>
      </c>
      <c r="H2278" s="36" t="s">
        <v>664</v>
      </c>
      <c r="I2278" s="51" t="s">
        <v>15360</v>
      </c>
    </row>
    <row r="2279" spans="1:9" x14ac:dyDescent="0.25">
      <c r="A2279" s="19">
        <v>2274</v>
      </c>
      <c r="B2279" s="36" t="s">
        <v>665</v>
      </c>
      <c r="C2279" s="44" t="s">
        <v>8500</v>
      </c>
      <c r="D2279" s="42">
        <v>10</v>
      </c>
      <c r="E2279" s="3">
        <v>46.62</v>
      </c>
      <c r="F2279" s="7">
        <v>56.410199999999996</v>
      </c>
      <c r="G2279" s="48" t="s">
        <v>15356</v>
      </c>
      <c r="H2279" s="36" t="s">
        <v>665</v>
      </c>
      <c r="I2279" s="51" t="s">
        <v>15360</v>
      </c>
    </row>
    <row r="2280" spans="1:9" ht="30" x14ac:dyDescent="0.25">
      <c r="A2280" s="19">
        <v>2275</v>
      </c>
      <c r="B2280" s="36" t="s">
        <v>666</v>
      </c>
      <c r="C2280" s="44" t="s">
        <v>8501</v>
      </c>
      <c r="D2280" s="42">
        <v>10</v>
      </c>
      <c r="E2280" s="3">
        <v>53.66</v>
      </c>
      <c r="F2280" s="7">
        <v>64.928599999999989</v>
      </c>
      <c r="G2280" s="48" t="s">
        <v>15356</v>
      </c>
      <c r="H2280" s="36" t="s">
        <v>666</v>
      </c>
      <c r="I2280" s="51" t="s">
        <v>15360</v>
      </c>
    </row>
    <row r="2281" spans="1:9" ht="45" x14ac:dyDescent="0.25">
      <c r="A2281" s="19">
        <v>2276</v>
      </c>
      <c r="B2281" s="36" t="s">
        <v>667</v>
      </c>
      <c r="C2281" s="44" t="s">
        <v>8502</v>
      </c>
      <c r="D2281" s="42">
        <v>10</v>
      </c>
      <c r="E2281" s="3">
        <v>35.270000000000003</v>
      </c>
      <c r="F2281" s="7">
        <v>42.676700000000004</v>
      </c>
      <c r="G2281" s="48" t="s">
        <v>15356</v>
      </c>
      <c r="H2281" s="36" t="s">
        <v>667</v>
      </c>
      <c r="I2281" s="51" t="s">
        <v>15360</v>
      </c>
    </row>
    <row r="2282" spans="1:9" ht="45" x14ac:dyDescent="0.25">
      <c r="A2282" s="19">
        <v>2277</v>
      </c>
      <c r="B2282" s="36" t="s">
        <v>668</v>
      </c>
      <c r="C2282" s="44" t="s">
        <v>8503</v>
      </c>
      <c r="D2282" s="42">
        <v>10</v>
      </c>
      <c r="E2282" s="3">
        <v>53.64</v>
      </c>
      <c r="F2282" s="7">
        <v>64.904399999999995</v>
      </c>
      <c r="G2282" s="48" t="s">
        <v>15356</v>
      </c>
      <c r="H2282" s="36" t="s">
        <v>668</v>
      </c>
      <c r="I2282" s="51" t="s">
        <v>15360</v>
      </c>
    </row>
    <row r="2283" spans="1:9" ht="30" x14ac:dyDescent="0.25">
      <c r="A2283" s="19">
        <v>2278</v>
      </c>
      <c r="B2283" s="36" t="s">
        <v>669</v>
      </c>
      <c r="C2283" s="44" t="s">
        <v>8504</v>
      </c>
      <c r="D2283" s="42">
        <v>10</v>
      </c>
      <c r="E2283" s="3">
        <v>42.62</v>
      </c>
      <c r="F2283" s="7">
        <v>51.570199999999993</v>
      </c>
      <c r="G2283" s="48" t="s">
        <v>15356</v>
      </c>
      <c r="H2283" s="36" t="s">
        <v>669</v>
      </c>
      <c r="I2283" s="51" t="s">
        <v>15360</v>
      </c>
    </row>
    <row r="2284" spans="1:9" ht="30" x14ac:dyDescent="0.25">
      <c r="A2284" s="19">
        <v>2279</v>
      </c>
      <c r="B2284" s="36" t="s">
        <v>670</v>
      </c>
      <c r="C2284" s="44" t="s">
        <v>8505</v>
      </c>
      <c r="D2284" s="42">
        <v>10</v>
      </c>
      <c r="E2284" s="3">
        <v>35.270000000000003</v>
      </c>
      <c r="F2284" s="7">
        <v>42.676700000000004</v>
      </c>
      <c r="G2284" s="48" t="s">
        <v>15356</v>
      </c>
      <c r="H2284" s="36" t="s">
        <v>670</v>
      </c>
      <c r="I2284" s="51" t="s">
        <v>15360</v>
      </c>
    </row>
    <row r="2285" spans="1:9" ht="45" x14ac:dyDescent="0.25">
      <c r="A2285" s="19">
        <v>2280</v>
      </c>
      <c r="B2285" s="36" t="s">
        <v>671</v>
      </c>
      <c r="C2285" s="44" t="s">
        <v>8506</v>
      </c>
      <c r="D2285" s="42">
        <v>10</v>
      </c>
      <c r="E2285" s="3">
        <v>53.64</v>
      </c>
      <c r="F2285" s="7">
        <v>64.904399999999995</v>
      </c>
      <c r="G2285" s="48" t="s">
        <v>15356</v>
      </c>
      <c r="H2285" s="36" t="s">
        <v>671</v>
      </c>
      <c r="I2285" s="51" t="s">
        <v>15360</v>
      </c>
    </row>
    <row r="2286" spans="1:9" ht="45" x14ac:dyDescent="0.25">
      <c r="A2286" s="19">
        <v>2281</v>
      </c>
      <c r="B2286" s="36" t="s">
        <v>672</v>
      </c>
      <c r="C2286" s="44" t="s">
        <v>8507</v>
      </c>
      <c r="D2286" s="42">
        <v>10</v>
      </c>
      <c r="E2286" s="3">
        <v>57.68</v>
      </c>
      <c r="F2286" s="7">
        <v>69.7928</v>
      </c>
      <c r="G2286" s="48" t="s">
        <v>15356</v>
      </c>
      <c r="H2286" s="36" t="s">
        <v>672</v>
      </c>
      <c r="I2286" s="51" t="s">
        <v>15360</v>
      </c>
    </row>
    <row r="2287" spans="1:9" ht="30" x14ac:dyDescent="0.25">
      <c r="A2287" s="19">
        <v>2282</v>
      </c>
      <c r="B2287" s="36" t="s">
        <v>673</v>
      </c>
      <c r="C2287" s="44" t="s">
        <v>8508</v>
      </c>
      <c r="D2287" s="42">
        <v>10</v>
      </c>
      <c r="E2287" s="3">
        <v>35.270000000000003</v>
      </c>
      <c r="F2287" s="7">
        <v>42.676700000000004</v>
      </c>
      <c r="G2287" s="48" t="s">
        <v>15356</v>
      </c>
      <c r="H2287" s="36" t="s">
        <v>673</v>
      </c>
      <c r="I2287" s="51" t="s">
        <v>15360</v>
      </c>
    </row>
    <row r="2288" spans="1:9" ht="30" x14ac:dyDescent="0.25">
      <c r="A2288" s="19">
        <v>2283</v>
      </c>
      <c r="B2288" s="36" t="s">
        <v>674</v>
      </c>
      <c r="C2288" s="44" t="s">
        <v>8509</v>
      </c>
      <c r="D2288" s="42">
        <v>10</v>
      </c>
      <c r="E2288" s="3">
        <v>35.270000000000003</v>
      </c>
      <c r="F2288" s="7">
        <v>42.676700000000004</v>
      </c>
      <c r="G2288" s="48" t="s">
        <v>15356</v>
      </c>
      <c r="H2288" s="36" t="s">
        <v>674</v>
      </c>
      <c r="I2288" s="51" t="s">
        <v>15360</v>
      </c>
    </row>
    <row r="2289" spans="1:9" ht="45" x14ac:dyDescent="0.25">
      <c r="A2289" s="19">
        <v>2284</v>
      </c>
      <c r="B2289" s="36" t="s">
        <v>675</v>
      </c>
      <c r="C2289" s="44" t="s">
        <v>8510</v>
      </c>
      <c r="D2289" s="42">
        <v>10</v>
      </c>
      <c r="E2289" s="3">
        <v>53.64</v>
      </c>
      <c r="F2289" s="7">
        <v>64.904399999999995</v>
      </c>
      <c r="G2289" s="48" t="s">
        <v>15356</v>
      </c>
      <c r="H2289" s="36" t="s">
        <v>675</v>
      </c>
      <c r="I2289" s="51" t="s">
        <v>15360</v>
      </c>
    </row>
    <row r="2290" spans="1:9" ht="45" x14ac:dyDescent="0.25">
      <c r="A2290" s="19">
        <v>2285</v>
      </c>
      <c r="B2290" s="36" t="s">
        <v>676</v>
      </c>
      <c r="C2290" s="44" t="s">
        <v>8511</v>
      </c>
      <c r="D2290" s="42">
        <v>10</v>
      </c>
      <c r="E2290" s="3">
        <v>53.64</v>
      </c>
      <c r="F2290" s="7">
        <v>64.904399999999995</v>
      </c>
      <c r="G2290" s="48" t="s">
        <v>15356</v>
      </c>
      <c r="H2290" s="36" t="s">
        <v>676</v>
      </c>
      <c r="I2290" s="51" t="s">
        <v>15360</v>
      </c>
    </row>
    <row r="2291" spans="1:9" ht="30" x14ac:dyDescent="0.25">
      <c r="A2291" s="19">
        <v>2286</v>
      </c>
      <c r="B2291" s="36" t="s">
        <v>677</v>
      </c>
      <c r="C2291" s="44" t="s">
        <v>8512</v>
      </c>
      <c r="D2291" s="42">
        <v>10</v>
      </c>
      <c r="E2291" s="3">
        <v>35.270000000000003</v>
      </c>
      <c r="F2291" s="7">
        <v>42.676700000000004</v>
      </c>
      <c r="G2291" s="48" t="s">
        <v>15356</v>
      </c>
      <c r="H2291" s="36" t="s">
        <v>677</v>
      </c>
      <c r="I2291" s="51" t="s">
        <v>15360</v>
      </c>
    </row>
    <row r="2292" spans="1:9" ht="45" x14ac:dyDescent="0.25">
      <c r="A2292" s="19">
        <v>2287</v>
      </c>
      <c r="B2292" s="36" t="s">
        <v>678</v>
      </c>
      <c r="C2292" s="44" t="s">
        <v>8513</v>
      </c>
      <c r="D2292" s="42">
        <v>10</v>
      </c>
      <c r="E2292" s="3">
        <v>35.270000000000003</v>
      </c>
      <c r="F2292" s="7">
        <v>42.676700000000004</v>
      </c>
      <c r="G2292" s="48" t="s">
        <v>15356</v>
      </c>
      <c r="H2292" s="36" t="s">
        <v>678</v>
      </c>
      <c r="I2292" s="51" t="s">
        <v>15360</v>
      </c>
    </row>
    <row r="2293" spans="1:9" ht="30" x14ac:dyDescent="0.25">
      <c r="A2293" s="19">
        <v>2288</v>
      </c>
      <c r="B2293" s="36" t="s">
        <v>679</v>
      </c>
      <c r="C2293" s="44" t="s">
        <v>8514</v>
      </c>
      <c r="D2293" s="42">
        <v>10</v>
      </c>
      <c r="E2293" s="3">
        <v>35.270000000000003</v>
      </c>
      <c r="F2293" s="7">
        <v>42.676700000000004</v>
      </c>
      <c r="G2293" s="48" t="s">
        <v>15356</v>
      </c>
      <c r="H2293" s="36" t="s">
        <v>679</v>
      </c>
      <c r="I2293" s="51" t="s">
        <v>15360</v>
      </c>
    </row>
    <row r="2294" spans="1:9" ht="45" x14ac:dyDescent="0.25">
      <c r="A2294" s="19">
        <v>2289</v>
      </c>
      <c r="B2294" s="36" t="s">
        <v>680</v>
      </c>
      <c r="C2294" s="44" t="s">
        <v>8515</v>
      </c>
      <c r="D2294" s="42">
        <v>10</v>
      </c>
      <c r="E2294" s="3">
        <v>126.45</v>
      </c>
      <c r="F2294" s="7">
        <v>153.00450000000001</v>
      </c>
      <c r="G2294" s="48" t="s">
        <v>15356</v>
      </c>
      <c r="H2294" s="36" t="s">
        <v>680</v>
      </c>
      <c r="I2294" s="51" t="s">
        <v>15360</v>
      </c>
    </row>
    <row r="2295" spans="1:9" ht="45" x14ac:dyDescent="0.25">
      <c r="A2295" s="19">
        <v>2290</v>
      </c>
      <c r="B2295" s="36" t="s">
        <v>681</v>
      </c>
      <c r="C2295" s="44" t="s">
        <v>8516</v>
      </c>
      <c r="D2295" s="42">
        <v>500</v>
      </c>
      <c r="E2295" s="3">
        <v>157.55000000000001</v>
      </c>
      <c r="F2295" s="7">
        <v>190.63550000000001</v>
      </c>
      <c r="G2295" s="48" t="s">
        <v>15356</v>
      </c>
      <c r="H2295" s="36" t="s">
        <v>681</v>
      </c>
      <c r="I2295" s="51" t="s">
        <v>15360</v>
      </c>
    </row>
    <row r="2296" spans="1:9" ht="30" x14ac:dyDescent="0.25">
      <c r="A2296" s="19">
        <v>2291</v>
      </c>
      <c r="B2296" s="36" t="s">
        <v>682</v>
      </c>
      <c r="C2296" s="44" t="s">
        <v>8517</v>
      </c>
      <c r="D2296" s="42">
        <v>100</v>
      </c>
      <c r="E2296" s="3">
        <v>62.64</v>
      </c>
      <c r="F2296" s="7">
        <v>75.794399999999996</v>
      </c>
      <c r="G2296" s="48" t="s">
        <v>15356</v>
      </c>
      <c r="H2296" s="36" t="s">
        <v>682</v>
      </c>
      <c r="I2296" s="51" t="s">
        <v>15360</v>
      </c>
    </row>
    <row r="2297" spans="1:9" ht="30" x14ac:dyDescent="0.25">
      <c r="A2297" s="19">
        <v>2292</v>
      </c>
      <c r="B2297" s="36" t="s">
        <v>683</v>
      </c>
      <c r="C2297" s="44" t="s">
        <v>8518</v>
      </c>
      <c r="D2297" s="42">
        <v>50</v>
      </c>
      <c r="E2297" s="3">
        <v>44.46</v>
      </c>
      <c r="F2297" s="7">
        <v>53.796599999999998</v>
      </c>
      <c r="G2297" s="48" t="s">
        <v>15356</v>
      </c>
      <c r="H2297" s="36" t="s">
        <v>683</v>
      </c>
      <c r="I2297" s="51" t="s">
        <v>15360</v>
      </c>
    </row>
    <row r="2298" spans="1:9" ht="30" x14ac:dyDescent="0.25">
      <c r="A2298" s="19">
        <v>2293</v>
      </c>
      <c r="B2298" s="36" t="s">
        <v>684</v>
      </c>
      <c r="C2298" s="44" t="s">
        <v>8519</v>
      </c>
      <c r="D2298" s="42">
        <v>960</v>
      </c>
      <c r="E2298" s="3">
        <v>129.96</v>
      </c>
      <c r="F2298" s="7">
        <v>157.2516</v>
      </c>
      <c r="G2298" s="48" t="s">
        <v>15356</v>
      </c>
      <c r="H2298" s="36" t="s">
        <v>684</v>
      </c>
      <c r="I2298" s="51" t="s">
        <v>15360</v>
      </c>
    </row>
    <row r="2299" spans="1:9" ht="30" x14ac:dyDescent="0.25">
      <c r="A2299" s="19">
        <v>2294</v>
      </c>
      <c r="B2299" s="36" t="s">
        <v>685</v>
      </c>
      <c r="C2299" s="44" t="s">
        <v>8520</v>
      </c>
      <c r="D2299" s="42">
        <v>960</v>
      </c>
      <c r="E2299" s="3">
        <v>128.1</v>
      </c>
      <c r="F2299" s="7">
        <v>155.00099999999998</v>
      </c>
      <c r="G2299" s="48" t="s">
        <v>15356</v>
      </c>
      <c r="H2299" s="36" t="s">
        <v>685</v>
      </c>
      <c r="I2299" s="51" t="s">
        <v>15360</v>
      </c>
    </row>
    <row r="2300" spans="1:9" ht="30" x14ac:dyDescent="0.25">
      <c r="A2300" s="19">
        <v>2295</v>
      </c>
      <c r="B2300" s="36" t="s">
        <v>686</v>
      </c>
      <c r="C2300" s="44" t="s">
        <v>8521</v>
      </c>
      <c r="D2300" s="42">
        <v>10</v>
      </c>
      <c r="E2300" s="3">
        <v>36.479999999999997</v>
      </c>
      <c r="F2300" s="7">
        <v>44.140799999999992</v>
      </c>
      <c r="G2300" s="48" t="s">
        <v>15356</v>
      </c>
      <c r="H2300" s="36" t="s">
        <v>686</v>
      </c>
      <c r="I2300" s="51" t="s">
        <v>15360</v>
      </c>
    </row>
    <row r="2301" spans="1:9" x14ac:dyDescent="0.25">
      <c r="A2301" s="19">
        <v>2296</v>
      </c>
      <c r="B2301" s="36" t="s">
        <v>687</v>
      </c>
      <c r="C2301" s="44" t="s">
        <v>8522</v>
      </c>
      <c r="D2301" s="42">
        <v>10</v>
      </c>
      <c r="E2301" s="3">
        <v>36.479999999999997</v>
      </c>
      <c r="F2301" s="7">
        <v>44.140799999999992</v>
      </c>
      <c r="G2301" s="48" t="s">
        <v>15356</v>
      </c>
      <c r="H2301" s="36" t="s">
        <v>687</v>
      </c>
      <c r="I2301" s="51" t="s">
        <v>15360</v>
      </c>
    </row>
    <row r="2302" spans="1:9" ht="30" x14ac:dyDescent="0.25">
      <c r="A2302" s="19">
        <v>2297</v>
      </c>
      <c r="B2302" s="36" t="s">
        <v>688</v>
      </c>
      <c r="C2302" s="44" t="s">
        <v>8523</v>
      </c>
      <c r="D2302" s="42">
        <v>10</v>
      </c>
      <c r="E2302" s="3">
        <v>107.4</v>
      </c>
      <c r="F2302" s="7">
        <v>129.95400000000001</v>
      </c>
      <c r="G2302" s="48" t="s">
        <v>15356</v>
      </c>
      <c r="H2302" s="36" t="s">
        <v>688</v>
      </c>
      <c r="I2302" s="51" t="s">
        <v>15360</v>
      </c>
    </row>
    <row r="2303" spans="1:9" x14ac:dyDescent="0.25">
      <c r="A2303" s="19">
        <v>2298</v>
      </c>
      <c r="B2303" s="36" t="s">
        <v>689</v>
      </c>
      <c r="C2303" s="44" t="s">
        <v>8524</v>
      </c>
      <c r="D2303" s="42">
        <v>960</v>
      </c>
      <c r="E2303" s="3">
        <v>74.400000000000006</v>
      </c>
      <c r="F2303" s="7">
        <v>90.024000000000001</v>
      </c>
      <c r="G2303" s="48" t="s">
        <v>15356</v>
      </c>
      <c r="H2303" s="36" t="s">
        <v>689</v>
      </c>
      <c r="I2303" s="51" t="s">
        <v>15360</v>
      </c>
    </row>
    <row r="2304" spans="1:9" ht="30" x14ac:dyDescent="0.25">
      <c r="A2304" s="19">
        <v>2299</v>
      </c>
      <c r="B2304" s="36" t="s">
        <v>690</v>
      </c>
      <c r="C2304" s="44" t="s">
        <v>8525</v>
      </c>
      <c r="D2304" s="42">
        <v>960</v>
      </c>
      <c r="E2304" s="3">
        <v>81.709999999999994</v>
      </c>
      <c r="F2304" s="7">
        <v>98.869099999999989</v>
      </c>
      <c r="G2304" s="48" t="s">
        <v>15356</v>
      </c>
      <c r="H2304" s="36" t="s">
        <v>690</v>
      </c>
      <c r="I2304" s="51" t="s">
        <v>15360</v>
      </c>
    </row>
    <row r="2305" spans="1:9" ht="30" x14ac:dyDescent="0.25">
      <c r="A2305" s="19">
        <v>2300</v>
      </c>
      <c r="B2305" s="36" t="s">
        <v>691</v>
      </c>
      <c r="C2305" s="44" t="s">
        <v>8526</v>
      </c>
      <c r="D2305" s="42">
        <v>768</v>
      </c>
      <c r="E2305" s="3">
        <v>50.15</v>
      </c>
      <c r="F2305" s="7">
        <v>60.6815</v>
      </c>
      <c r="G2305" s="48" t="s">
        <v>15356</v>
      </c>
      <c r="H2305" s="36" t="s">
        <v>691</v>
      </c>
      <c r="I2305" s="51" t="s">
        <v>15360</v>
      </c>
    </row>
    <row r="2306" spans="1:9" ht="30" x14ac:dyDescent="0.25">
      <c r="A2306" s="19">
        <v>2301</v>
      </c>
      <c r="B2306" s="36" t="s">
        <v>692</v>
      </c>
      <c r="C2306" s="44" t="s">
        <v>8527</v>
      </c>
      <c r="D2306" s="42">
        <v>768</v>
      </c>
      <c r="E2306" s="3">
        <v>51.98</v>
      </c>
      <c r="F2306" s="7">
        <v>62.895799999999994</v>
      </c>
      <c r="G2306" s="48" t="s">
        <v>15356</v>
      </c>
      <c r="H2306" s="36" t="s">
        <v>692</v>
      </c>
      <c r="I2306" s="51" t="s">
        <v>15360</v>
      </c>
    </row>
    <row r="2307" spans="1:9" ht="30" x14ac:dyDescent="0.25">
      <c r="A2307" s="19">
        <v>2302</v>
      </c>
      <c r="B2307" s="36" t="s">
        <v>693</v>
      </c>
      <c r="C2307" s="44" t="s">
        <v>8528</v>
      </c>
      <c r="D2307" s="42">
        <v>960</v>
      </c>
      <c r="E2307" s="3">
        <v>81.709999999999994</v>
      </c>
      <c r="F2307" s="7">
        <v>98.869099999999989</v>
      </c>
      <c r="G2307" s="48" t="s">
        <v>15356</v>
      </c>
      <c r="H2307" s="36" t="s">
        <v>693</v>
      </c>
      <c r="I2307" s="51" t="s">
        <v>15360</v>
      </c>
    </row>
    <row r="2308" spans="1:9" ht="30" x14ac:dyDescent="0.25">
      <c r="A2308" s="19">
        <v>2303</v>
      </c>
      <c r="B2308" s="36" t="s">
        <v>694</v>
      </c>
      <c r="C2308" s="44" t="s">
        <v>8529</v>
      </c>
      <c r="D2308" s="42">
        <v>960</v>
      </c>
      <c r="E2308" s="3">
        <v>84.15</v>
      </c>
      <c r="F2308" s="7">
        <v>101.8215</v>
      </c>
      <c r="G2308" s="48" t="s">
        <v>15356</v>
      </c>
      <c r="H2308" s="36" t="s">
        <v>694</v>
      </c>
      <c r="I2308" s="51" t="s">
        <v>15360</v>
      </c>
    </row>
    <row r="2309" spans="1:9" ht="30" x14ac:dyDescent="0.25">
      <c r="A2309" s="19">
        <v>2304</v>
      </c>
      <c r="B2309" s="36" t="s">
        <v>695</v>
      </c>
      <c r="C2309" s="44" t="s">
        <v>8530</v>
      </c>
      <c r="D2309" s="42">
        <v>768</v>
      </c>
      <c r="E2309" s="3">
        <v>50.15</v>
      </c>
      <c r="F2309" s="7">
        <v>60.6815</v>
      </c>
      <c r="G2309" s="48" t="s">
        <v>15356</v>
      </c>
      <c r="H2309" s="36" t="s">
        <v>695</v>
      </c>
      <c r="I2309" s="51" t="s">
        <v>15360</v>
      </c>
    </row>
    <row r="2310" spans="1:9" ht="30" x14ac:dyDescent="0.25">
      <c r="A2310" s="19">
        <v>2305</v>
      </c>
      <c r="B2310" s="36" t="s">
        <v>696</v>
      </c>
      <c r="C2310" s="44" t="s">
        <v>8531</v>
      </c>
      <c r="D2310" s="42">
        <v>768</v>
      </c>
      <c r="E2310" s="3">
        <v>51.98</v>
      </c>
      <c r="F2310" s="7">
        <v>62.895799999999994</v>
      </c>
      <c r="G2310" s="48" t="s">
        <v>15356</v>
      </c>
      <c r="H2310" s="36" t="s">
        <v>696</v>
      </c>
      <c r="I2310" s="51" t="s">
        <v>15360</v>
      </c>
    </row>
    <row r="2311" spans="1:9" ht="30" x14ac:dyDescent="0.25">
      <c r="A2311" s="19">
        <v>2306</v>
      </c>
      <c r="B2311" s="36" t="s">
        <v>697</v>
      </c>
      <c r="C2311" s="44" t="s">
        <v>8532</v>
      </c>
      <c r="D2311" s="42">
        <v>960</v>
      </c>
      <c r="E2311" s="3">
        <v>81.709999999999994</v>
      </c>
      <c r="F2311" s="7">
        <v>98.869099999999989</v>
      </c>
      <c r="G2311" s="48" t="s">
        <v>15356</v>
      </c>
      <c r="H2311" s="36" t="s">
        <v>697</v>
      </c>
      <c r="I2311" s="51" t="s">
        <v>15360</v>
      </c>
    </row>
    <row r="2312" spans="1:9" ht="30" x14ac:dyDescent="0.25">
      <c r="A2312" s="19">
        <v>2307</v>
      </c>
      <c r="B2312" s="36" t="s">
        <v>698</v>
      </c>
      <c r="C2312" s="44" t="s">
        <v>8533</v>
      </c>
      <c r="D2312" s="42">
        <v>960</v>
      </c>
      <c r="E2312" s="3">
        <v>84.15</v>
      </c>
      <c r="F2312" s="7">
        <v>101.8215</v>
      </c>
      <c r="G2312" s="48" t="s">
        <v>15356</v>
      </c>
      <c r="H2312" s="36" t="s">
        <v>698</v>
      </c>
      <c r="I2312" s="51" t="s">
        <v>15360</v>
      </c>
    </row>
    <row r="2313" spans="1:9" ht="45" x14ac:dyDescent="0.25">
      <c r="A2313" s="19">
        <v>2308</v>
      </c>
      <c r="B2313" s="36" t="s">
        <v>699</v>
      </c>
      <c r="C2313" s="44" t="s">
        <v>8534</v>
      </c>
      <c r="D2313" s="42">
        <v>960</v>
      </c>
      <c r="E2313" s="3">
        <v>95.61</v>
      </c>
      <c r="F2313" s="7">
        <v>115.68809999999999</v>
      </c>
      <c r="G2313" s="48" t="s">
        <v>15356</v>
      </c>
      <c r="H2313" s="36" t="s">
        <v>699</v>
      </c>
      <c r="I2313" s="51" t="s">
        <v>15360</v>
      </c>
    </row>
    <row r="2314" spans="1:9" ht="45" x14ac:dyDescent="0.25">
      <c r="A2314" s="19">
        <v>2309</v>
      </c>
      <c r="B2314" s="36" t="s">
        <v>700</v>
      </c>
      <c r="C2314" s="44" t="s">
        <v>8535</v>
      </c>
      <c r="D2314" s="42">
        <v>960</v>
      </c>
      <c r="E2314" s="3">
        <v>95.61</v>
      </c>
      <c r="F2314" s="7">
        <v>115.68809999999999</v>
      </c>
      <c r="G2314" s="48" t="s">
        <v>15356</v>
      </c>
      <c r="H2314" s="36" t="s">
        <v>700</v>
      </c>
      <c r="I2314" s="51" t="s">
        <v>15360</v>
      </c>
    </row>
    <row r="2315" spans="1:9" ht="30" x14ac:dyDescent="0.25">
      <c r="A2315" s="19">
        <v>2310</v>
      </c>
      <c r="B2315" s="36" t="s">
        <v>701</v>
      </c>
      <c r="C2315" s="44" t="s">
        <v>8536</v>
      </c>
      <c r="D2315" s="42">
        <v>960</v>
      </c>
      <c r="E2315" s="3">
        <v>119.62</v>
      </c>
      <c r="F2315" s="7">
        <v>144.74019999999999</v>
      </c>
      <c r="G2315" s="48" t="s">
        <v>15356</v>
      </c>
      <c r="H2315" s="36" t="s">
        <v>701</v>
      </c>
      <c r="I2315" s="51" t="s">
        <v>15360</v>
      </c>
    </row>
    <row r="2316" spans="1:9" ht="45" x14ac:dyDescent="0.25">
      <c r="A2316" s="19">
        <v>2311</v>
      </c>
      <c r="B2316" s="36" t="s">
        <v>702</v>
      </c>
      <c r="C2316" s="44" t="s">
        <v>8537</v>
      </c>
      <c r="D2316" s="42">
        <v>960</v>
      </c>
      <c r="E2316" s="3">
        <v>95.61</v>
      </c>
      <c r="F2316" s="7">
        <v>115.68809999999999</v>
      </c>
      <c r="G2316" s="48" t="s">
        <v>15356</v>
      </c>
      <c r="H2316" s="36" t="s">
        <v>702</v>
      </c>
      <c r="I2316" s="51" t="s">
        <v>15360</v>
      </c>
    </row>
    <row r="2317" spans="1:9" ht="30" x14ac:dyDescent="0.25">
      <c r="A2317" s="19">
        <v>2312</v>
      </c>
      <c r="B2317" s="36" t="s">
        <v>703</v>
      </c>
      <c r="C2317" s="44" t="s">
        <v>8538</v>
      </c>
      <c r="D2317" s="42">
        <v>3840</v>
      </c>
      <c r="E2317" s="3">
        <v>1128.26</v>
      </c>
      <c r="F2317" s="7">
        <v>1365.1946</v>
      </c>
      <c r="G2317" s="48" t="s">
        <v>15356</v>
      </c>
      <c r="H2317" s="36" t="s">
        <v>703</v>
      </c>
      <c r="I2317" s="51" t="s">
        <v>15360</v>
      </c>
    </row>
    <row r="2318" spans="1:9" ht="30" x14ac:dyDescent="0.25">
      <c r="A2318" s="19">
        <v>2313</v>
      </c>
      <c r="B2318" s="36" t="s">
        <v>704</v>
      </c>
      <c r="C2318" s="44" t="s">
        <v>8539</v>
      </c>
      <c r="D2318" s="42">
        <v>3840</v>
      </c>
      <c r="E2318" s="3">
        <v>751.83</v>
      </c>
      <c r="F2318" s="7">
        <v>909.71429999999998</v>
      </c>
      <c r="G2318" s="48" t="s">
        <v>15356</v>
      </c>
      <c r="H2318" s="36" t="s">
        <v>704</v>
      </c>
      <c r="I2318" s="51" t="s">
        <v>15360</v>
      </c>
    </row>
    <row r="2319" spans="1:9" x14ac:dyDescent="0.25">
      <c r="A2319" s="19">
        <v>2314</v>
      </c>
      <c r="B2319" s="36" t="s">
        <v>705</v>
      </c>
      <c r="C2319" s="44" t="s">
        <v>8540</v>
      </c>
      <c r="D2319" s="42">
        <v>3840</v>
      </c>
      <c r="E2319" s="3">
        <v>533.41999999999996</v>
      </c>
      <c r="F2319" s="7">
        <v>645.43819999999994</v>
      </c>
      <c r="G2319" s="48" t="s">
        <v>15356</v>
      </c>
      <c r="H2319" s="36" t="s">
        <v>705</v>
      </c>
      <c r="I2319" s="51" t="s">
        <v>15360</v>
      </c>
    </row>
    <row r="2320" spans="1:9" ht="30" x14ac:dyDescent="0.25">
      <c r="A2320" s="19">
        <v>2315</v>
      </c>
      <c r="B2320" s="36" t="s">
        <v>706</v>
      </c>
      <c r="C2320" s="44" t="s">
        <v>8541</v>
      </c>
      <c r="D2320" s="42">
        <v>3840</v>
      </c>
      <c r="E2320" s="3">
        <v>579.79999999999995</v>
      </c>
      <c r="F2320" s="7">
        <v>701.55799999999988</v>
      </c>
      <c r="G2320" s="48" t="s">
        <v>15356</v>
      </c>
      <c r="H2320" s="36" t="s">
        <v>706</v>
      </c>
      <c r="I2320" s="51" t="s">
        <v>15360</v>
      </c>
    </row>
    <row r="2321" spans="1:9" ht="45" x14ac:dyDescent="0.25">
      <c r="A2321" s="19">
        <v>2316</v>
      </c>
      <c r="B2321" s="36" t="s">
        <v>707</v>
      </c>
      <c r="C2321" s="44" t="s">
        <v>8542</v>
      </c>
      <c r="D2321" s="42">
        <v>3840</v>
      </c>
      <c r="E2321" s="3">
        <v>734.99</v>
      </c>
      <c r="F2321" s="7">
        <v>889.33789999999999</v>
      </c>
      <c r="G2321" s="48" t="s">
        <v>15356</v>
      </c>
      <c r="H2321" s="36" t="s">
        <v>707</v>
      </c>
      <c r="I2321" s="51" t="s">
        <v>15360</v>
      </c>
    </row>
    <row r="2322" spans="1:9" ht="45" x14ac:dyDescent="0.25">
      <c r="A2322" s="19">
        <v>2317</v>
      </c>
      <c r="B2322" s="36" t="s">
        <v>708</v>
      </c>
      <c r="C2322" s="44" t="s">
        <v>8543</v>
      </c>
      <c r="D2322" s="42">
        <v>3840</v>
      </c>
      <c r="E2322" s="3">
        <v>734.99</v>
      </c>
      <c r="F2322" s="7">
        <v>889.33789999999999</v>
      </c>
      <c r="G2322" s="48" t="s">
        <v>15356</v>
      </c>
      <c r="H2322" s="36" t="s">
        <v>708</v>
      </c>
      <c r="I2322" s="51" t="s">
        <v>15360</v>
      </c>
    </row>
    <row r="2323" spans="1:9" x14ac:dyDescent="0.25">
      <c r="A2323" s="19">
        <v>2318</v>
      </c>
      <c r="B2323" s="36" t="s">
        <v>709</v>
      </c>
      <c r="C2323" s="44" t="s">
        <v>8544</v>
      </c>
      <c r="D2323" s="42">
        <v>960</v>
      </c>
      <c r="E2323" s="3">
        <v>51.2</v>
      </c>
      <c r="F2323" s="7">
        <v>61.951999999999998</v>
      </c>
      <c r="G2323" s="48" t="s">
        <v>15356</v>
      </c>
      <c r="H2323" s="36" t="s">
        <v>709</v>
      </c>
      <c r="I2323" s="51" t="s">
        <v>15360</v>
      </c>
    </row>
    <row r="2324" spans="1:9" ht="30" x14ac:dyDescent="0.25">
      <c r="A2324" s="19">
        <v>2319</v>
      </c>
      <c r="B2324" s="36" t="s">
        <v>710</v>
      </c>
      <c r="C2324" s="44" t="s">
        <v>8545</v>
      </c>
      <c r="D2324" s="42">
        <v>3840</v>
      </c>
      <c r="E2324" s="3">
        <v>594.04</v>
      </c>
      <c r="F2324" s="7">
        <v>718.78839999999991</v>
      </c>
      <c r="G2324" s="48" t="s">
        <v>15356</v>
      </c>
      <c r="H2324" s="36" t="s">
        <v>710</v>
      </c>
      <c r="I2324" s="51" t="s">
        <v>15360</v>
      </c>
    </row>
    <row r="2325" spans="1:9" ht="30" x14ac:dyDescent="0.25">
      <c r="A2325" s="19">
        <v>2320</v>
      </c>
      <c r="B2325" s="36" t="s">
        <v>711</v>
      </c>
      <c r="C2325" s="44" t="s">
        <v>8546</v>
      </c>
      <c r="D2325" s="42">
        <v>960</v>
      </c>
      <c r="E2325" s="3">
        <v>54.81</v>
      </c>
      <c r="F2325" s="7">
        <v>66.320099999999996</v>
      </c>
      <c r="G2325" s="48" t="s">
        <v>15356</v>
      </c>
      <c r="H2325" s="36" t="s">
        <v>711</v>
      </c>
      <c r="I2325" s="51" t="s">
        <v>15360</v>
      </c>
    </row>
    <row r="2326" spans="1:9" ht="30" x14ac:dyDescent="0.25">
      <c r="A2326" s="19">
        <v>2321</v>
      </c>
      <c r="B2326" s="36" t="s">
        <v>712</v>
      </c>
      <c r="C2326" s="44" t="s">
        <v>8547</v>
      </c>
      <c r="D2326" s="42">
        <v>960</v>
      </c>
      <c r="E2326" s="3">
        <v>65.3</v>
      </c>
      <c r="F2326" s="7">
        <v>79.012999999999991</v>
      </c>
      <c r="G2326" s="48" t="s">
        <v>15356</v>
      </c>
      <c r="H2326" s="36" t="s">
        <v>712</v>
      </c>
      <c r="I2326" s="51" t="s">
        <v>15360</v>
      </c>
    </row>
    <row r="2327" spans="1:9" x14ac:dyDescent="0.25">
      <c r="A2327" s="19">
        <v>2322</v>
      </c>
      <c r="B2327" s="36" t="s">
        <v>713</v>
      </c>
      <c r="C2327" s="44" t="s">
        <v>8548</v>
      </c>
      <c r="D2327" s="42">
        <v>960</v>
      </c>
      <c r="E2327" s="3">
        <v>46.43</v>
      </c>
      <c r="F2327" s="7">
        <v>56.180299999999995</v>
      </c>
      <c r="G2327" s="48" t="s">
        <v>15356</v>
      </c>
      <c r="H2327" s="36" t="s">
        <v>713</v>
      </c>
      <c r="I2327" s="51" t="s">
        <v>15360</v>
      </c>
    </row>
    <row r="2328" spans="1:9" ht="30" x14ac:dyDescent="0.25">
      <c r="A2328" s="19">
        <v>2323</v>
      </c>
      <c r="B2328" s="36" t="s">
        <v>714</v>
      </c>
      <c r="C2328" s="44" t="s">
        <v>8549</v>
      </c>
      <c r="D2328" s="42">
        <v>960</v>
      </c>
      <c r="E2328" s="3">
        <v>52.72</v>
      </c>
      <c r="F2328" s="7">
        <v>63.791199999999996</v>
      </c>
      <c r="G2328" s="48" t="s">
        <v>15356</v>
      </c>
      <c r="H2328" s="36" t="s">
        <v>714</v>
      </c>
      <c r="I2328" s="51" t="s">
        <v>15360</v>
      </c>
    </row>
    <row r="2329" spans="1:9" ht="30" x14ac:dyDescent="0.25">
      <c r="A2329" s="19">
        <v>2324</v>
      </c>
      <c r="B2329" s="36" t="s">
        <v>715</v>
      </c>
      <c r="C2329" s="44" t="s">
        <v>8550</v>
      </c>
      <c r="D2329" s="42">
        <v>960</v>
      </c>
      <c r="E2329" s="3">
        <v>54.81</v>
      </c>
      <c r="F2329" s="7">
        <v>66.320099999999996</v>
      </c>
      <c r="G2329" s="48" t="s">
        <v>15356</v>
      </c>
      <c r="H2329" s="36" t="s">
        <v>715</v>
      </c>
      <c r="I2329" s="51" t="s">
        <v>15360</v>
      </c>
    </row>
    <row r="2330" spans="1:9" ht="30" x14ac:dyDescent="0.25">
      <c r="A2330" s="19">
        <v>2325</v>
      </c>
      <c r="B2330" s="36" t="s">
        <v>716</v>
      </c>
      <c r="C2330" s="44" t="s">
        <v>8551</v>
      </c>
      <c r="D2330" s="42">
        <v>960</v>
      </c>
      <c r="E2330" s="3">
        <v>64.819999999999993</v>
      </c>
      <c r="F2330" s="7">
        <v>78.432199999999995</v>
      </c>
      <c r="G2330" s="48" t="s">
        <v>15356</v>
      </c>
      <c r="H2330" s="36" t="s">
        <v>716</v>
      </c>
      <c r="I2330" s="51" t="s">
        <v>15360</v>
      </c>
    </row>
    <row r="2331" spans="1:9" ht="30" x14ac:dyDescent="0.25">
      <c r="A2331" s="19">
        <v>2326</v>
      </c>
      <c r="B2331" s="36" t="s">
        <v>717</v>
      </c>
      <c r="C2331" s="44" t="s">
        <v>8552</v>
      </c>
      <c r="D2331" s="42">
        <v>960</v>
      </c>
      <c r="E2331" s="3">
        <v>46.09</v>
      </c>
      <c r="F2331" s="7">
        <v>55.768900000000002</v>
      </c>
      <c r="G2331" s="48" t="s">
        <v>15356</v>
      </c>
      <c r="H2331" s="36" t="s">
        <v>717</v>
      </c>
      <c r="I2331" s="51" t="s">
        <v>15360</v>
      </c>
    </row>
    <row r="2332" spans="1:9" ht="30" x14ac:dyDescent="0.25">
      <c r="A2332" s="19">
        <v>2327</v>
      </c>
      <c r="B2332" s="36" t="s">
        <v>718</v>
      </c>
      <c r="C2332" s="44" t="s">
        <v>8553</v>
      </c>
      <c r="D2332" s="42">
        <v>960</v>
      </c>
      <c r="E2332" s="3">
        <v>52.72</v>
      </c>
      <c r="F2332" s="7">
        <v>63.791199999999996</v>
      </c>
      <c r="G2332" s="48" t="s">
        <v>15356</v>
      </c>
      <c r="H2332" s="36" t="s">
        <v>718</v>
      </c>
      <c r="I2332" s="51" t="s">
        <v>15360</v>
      </c>
    </row>
    <row r="2333" spans="1:9" ht="30" x14ac:dyDescent="0.25">
      <c r="A2333" s="19">
        <v>2328</v>
      </c>
      <c r="B2333" s="36" t="s">
        <v>719</v>
      </c>
      <c r="C2333" s="44" t="s">
        <v>8554</v>
      </c>
      <c r="D2333" s="42">
        <v>960</v>
      </c>
      <c r="E2333" s="3">
        <v>46.09</v>
      </c>
      <c r="F2333" s="7">
        <v>55.768900000000002</v>
      </c>
      <c r="G2333" s="48" t="s">
        <v>15356</v>
      </c>
      <c r="H2333" s="36" t="s">
        <v>719</v>
      </c>
      <c r="I2333" s="51" t="s">
        <v>15360</v>
      </c>
    </row>
    <row r="2334" spans="1:9" x14ac:dyDescent="0.25">
      <c r="A2334" s="19">
        <v>2329</v>
      </c>
      <c r="B2334" s="36" t="s">
        <v>720</v>
      </c>
      <c r="C2334" s="44" t="s">
        <v>8555</v>
      </c>
      <c r="D2334" s="42">
        <v>3840</v>
      </c>
      <c r="E2334" s="3">
        <v>559.87</v>
      </c>
      <c r="F2334" s="7">
        <v>677.44269999999995</v>
      </c>
      <c r="G2334" s="48" t="s">
        <v>15356</v>
      </c>
      <c r="H2334" s="36" t="s">
        <v>720</v>
      </c>
      <c r="I2334" s="51" t="s">
        <v>15360</v>
      </c>
    </row>
    <row r="2335" spans="1:9" ht="30" x14ac:dyDescent="0.25">
      <c r="A2335" s="19">
        <v>2330</v>
      </c>
      <c r="B2335" s="36" t="s">
        <v>721</v>
      </c>
      <c r="C2335" s="44" t="s">
        <v>8556</v>
      </c>
      <c r="D2335" s="42">
        <v>3840</v>
      </c>
      <c r="E2335" s="3">
        <v>592.80999999999995</v>
      </c>
      <c r="F2335" s="7">
        <v>717.30009999999993</v>
      </c>
      <c r="G2335" s="48" t="s">
        <v>15356</v>
      </c>
      <c r="H2335" s="36" t="s">
        <v>721</v>
      </c>
      <c r="I2335" s="51" t="s">
        <v>15360</v>
      </c>
    </row>
    <row r="2336" spans="1:9" x14ac:dyDescent="0.25">
      <c r="A2336" s="19">
        <v>2331</v>
      </c>
      <c r="B2336" s="36" t="s">
        <v>722</v>
      </c>
      <c r="C2336" s="44" t="s">
        <v>8557</v>
      </c>
      <c r="D2336" s="42">
        <v>3840</v>
      </c>
      <c r="E2336" s="3">
        <v>685.43</v>
      </c>
      <c r="F2336" s="7">
        <v>829.37029999999993</v>
      </c>
      <c r="G2336" s="48" t="s">
        <v>15356</v>
      </c>
      <c r="H2336" s="36" t="s">
        <v>722</v>
      </c>
      <c r="I2336" s="51" t="s">
        <v>15360</v>
      </c>
    </row>
    <row r="2337" spans="1:9" ht="30" x14ac:dyDescent="0.25">
      <c r="A2337" s="19">
        <v>2332</v>
      </c>
      <c r="B2337" s="36" t="s">
        <v>723</v>
      </c>
      <c r="C2337" s="44" t="s">
        <v>8558</v>
      </c>
      <c r="D2337" s="42">
        <v>3840</v>
      </c>
      <c r="E2337" s="3">
        <v>672.39</v>
      </c>
      <c r="F2337" s="7">
        <v>813.59190000000001</v>
      </c>
      <c r="G2337" s="48" t="s">
        <v>15356</v>
      </c>
      <c r="H2337" s="36" t="s">
        <v>723</v>
      </c>
      <c r="I2337" s="51" t="s">
        <v>15360</v>
      </c>
    </row>
    <row r="2338" spans="1:9" x14ac:dyDescent="0.25">
      <c r="A2338" s="19">
        <v>2333</v>
      </c>
      <c r="B2338" s="36" t="s">
        <v>724</v>
      </c>
      <c r="C2338" s="44" t="s">
        <v>8555</v>
      </c>
      <c r="D2338" s="42">
        <v>3840</v>
      </c>
      <c r="E2338" s="3">
        <v>559.87</v>
      </c>
      <c r="F2338" s="7">
        <v>677.44269999999995</v>
      </c>
      <c r="G2338" s="48" t="s">
        <v>15356</v>
      </c>
      <c r="H2338" s="36" t="s">
        <v>724</v>
      </c>
      <c r="I2338" s="51" t="s">
        <v>15360</v>
      </c>
    </row>
    <row r="2339" spans="1:9" ht="30" x14ac:dyDescent="0.25">
      <c r="A2339" s="19">
        <v>2334</v>
      </c>
      <c r="B2339" s="36" t="s">
        <v>725</v>
      </c>
      <c r="C2339" s="44" t="s">
        <v>8556</v>
      </c>
      <c r="D2339" s="42">
        <v>3840</v>
      </c>
      <c r="E2339" s="3">
        <v>592.80999999999995</v>
      </c>
      <c r="F2339" s="7">
        <v>717.30009999999993</v>
      </c>
      <c r="G2339" s="48" t="s">
        <v>15356</v>
      </c>
      <c r="H2339" s="36" t="s">
        <v>725</v>
      </c>
      <c r="I2339" s="51" t="s">
        <v>15360</v>
      </c>
    </row>
    <row r="2340" spans="1:9" ht="30" x14ac:dyDescent="0.25">
      <c r="A2340" s="19">
        <v>2335</v>
      </c>
      <c r="B2340" s="36" t="s">
        <v>726</v>
      </c>
      <c r="C2340" s="44" t="s">
        <v>8559</v>
      </c>
      <c r="D2340" s="42">
        <v>3840</v>
      </c>
      <c r="E2340" s="3">
        <v>690.5</v>
      </c>
      <c r="F2340" s="7">
        <v>835.505</v>
      </c>
      <c r="G2340" s="48" t="s">
        <v>15356</v>
      </c>
      <c r="H2340" s="36" t="s">
        <v>726</v>
      </c>
      <c r="I2340" s="51" t="s">
        <v>15360</v>
      </c>
    </row>
    <row r="2341" spans="1:9" ht="30" x14ac:dyDescent="0.25">
      <c r="A2341" s="19">
        <v>2336</v>
      </c>
      <c r="B2341" s="36" t="s">
        <v>727</v>
      </c>
      <c r="C2341" s="44" t="s">
        <v>8560</v>
      </c>
      <c r="D2341" s="42">
        <v>3840</v>
      </c>
      <c r="E2341" s="3">
        <v>722.48</v>
      </c>
      <c r="F2341" s="7">
        <v>874.20079999999996</v>
      </c>
      <c r="G2341" s="48" t="s">
        <v>15356</v>
      </c>
      <c r="H2341" s="36" t="s">
        <v>727</v>
      </c>
      <c r="I2341" s="51" t="s">
        <v>15360</v>
      </c>
    </row>
    <row r="2342" spans="1:9" ht="30" x14ac:dyDescent="0.25">
      <c r="A2342" s="19">
        <v>2337</v>
      </c>
      <c r="B2342" s="36" t="s">
        <v>728</v>
      </c>
      <c r="C2342" s="44" t="s">
        <v>8561</v>
      </c>
      <c r="D2342" s="42">
        <v>3840</v>
      </c>
      <c r="E2342" s="3">
        <v>592.80999999999995</v>
      </c>
      <c r="F2342" s="7">
        <v>717.30009999999993</v>
      </c>
      <c r="G2342" s="48" t="s">
        <v>15356</v>
      </c>
      <c r="H2342" s="36" t="s">
        <v>728</v>
      </c>
      <c r="I2342" s="51" t="s">
        <v>15360</v>
      </c>
    </row>
    <row r="2343" spans="1:9" ht="30" x14ac:dyDescent="0.25">
      <c r="A2343" s="19">
        <v>2338</v>
      </c>
      <c r="B2343" s="36" t="s">
        <v>729</v>
      </c>
      <c r="C2343" s="44" t="s">
        <v>8562</v>
      </c>
      <c r="D2343" s="42">
        <v>3840</v>
      </c>
      <c r="E2343" s="3">
        <v>629.85</v>
      </c>
      <c r="F2343" s="7">
        <v>762.11850000000004</v>
      </c>
      <c r="G2343" s="48" t="s">
        <v>15356</v>
      </c>
      <c r="H2343" s="36" t="s">
        <v>729</v>
      </c>
      <c r="I2343" s="51" t="s">
        <v>15360</v>
      </c>
    </row>
    <row r="2344" spans="1:9" ht="30" x14ac:dyDescent="0.25">
      <c r="A2344" s="19">
        <v>2339</v>
      </c>
      <c r="B2344" s="36" t="s">
        <v>730</v>
      </c>
      <c r="C2344" s="44" t="s">
        <v>8563</v>
      </c>
      <c r="D2344" s="42">
        <v>960</v>
      </c>
      <c r="E2344" s="3">
        <v>62.24</v>
      </c>
      <c r="F2344" s="7">
        <v>75.310400000000001</v>
      </c>
      <c r="G2344" s="48" t="s">
        <v>15356</v>
      </c>
      <c r="H2344" s="36" t="s">
        <v>730</v>
      </c>
      <c r="I2344" s="51" t="s">
        <v>15360</v>
      </c>
    </row>
    <row r="2345" spans="1:9" ht="30" x14ac:dyDescent="0.25">
      <c r="A2345" s="19">
        <v>2340</v>
      </c>
      <c r="B2345" s="36" t="s">
        <v>731</v>
      </c>
      <c r="C2345" s="44" t="s">
        <v>8564</v>
      </c>
      <c r="D2345" s="42">
        <v>960</v>
      </c>
      <c r="E2345" s="3">
        <v>74.14</v>
      </c>
      <c r="F2345" s="7">
        <v>89.709400000000002</v>
      </c>
      <c r="G2345" s="48" t="s">
        <v>15356</v>
      </c>
      <c r="H2345" s="36" t="s">
        <v>731</v>
      </c>
      <c r="I2345" s="51" t="s">
        <v>15360</v>
      </c>
    </row>
    <row r="2346" spans="1:9" x14ac:dyDescent="0.25">
      <c r="A2346" s="19">
        <v>2341</v>
      </c>
      <c r="B2346" s="36" t="s">
        <v>732</v>
      </c>
      <c r="C2346" s="44" t="s">
        <v>8565</v>
      </c>
      <c r="D2346" s="42">
        <v>960</v>
      </c>
      <c r="E2346" s="3">
        <v>49.54</v>
      </c>
      <c r="F2346" s="7">
        <v>59.943399999999997</v>
      </c>
      <c r="G2346" s="48" t="s">
        <v>15356</v>
      </c>
      <c r="H2346" s="36" t="s">
        <v>732</v>
      </c>
      <c r="I2346" s="51" t="s">
        <v>15360</v>
      </c>
    </row>
    <row r="2347" spans="1:9" ht="30" x14ac:dyDescent="0.25">
      <c r="A2347" s="19">
        <v>2342</v>
      </c>
      <c r="B2347" s="36" t="s">
        <v>733</v>
      </c>
      <c r="C2347" s="44" t="s">
        <v>8566</v>
      </c>
      <c r="D2347" s="42">
        <v>960</v>
      </c>
      <c r="E2347" s="3">
        <v>59.31</v>
      </c>
      <c r="F2347" s="7">
        <v>71.765100000000004</v>
      </c>
      <c r="G2347" s="48" t="s">
        <v>15356</v>
      </c>
      <c r="H2347" s="36" t="s">
        <v>733</v>
      </c>
      <c r="I2347" s="51" t="s">
        <v>15360</v>
      </c>
    </row>
    <row r="2348" spans="1:9" ht="30" x14ac:dyDescent="0.25">
      <c r="A2348" s="19">
        <v>2343</v>
      </c>
      <c r="B2348" s="36" t="s">
        <v>734</v>
      </c>
      <c r="C2348" s="44" t="s">
        <v>8567</v>
      </c>
      <c r="D2348" s="42">
        <v>960</v>
      </c>
      <c r="E2348" s="3">
        <v>93.66</v>
      </c>
      <c r="F2348" s="7">
        <v>113.32859999999999</v>
      </c>
      <c r="G2348" s="48" t="s">
        <v>15356</v>
      </c>
      <c r="H2348" s="36" t="s">
        <v>734</v>
      </c>
      <c r="I2348" s="51" t="s">
        <v>15360</v>
      </c>
    </row>
    <row r="2349" spans="1:9" ht="30" x14ac:dyDescent="0.25">
      <c r="A2349" s="19">
        <v>2344</v>
      </c>
      <c r="B2349" s="36" t="s">
        <v>735</v>
      </c>
      <c r="C2349" s="44" t="s">
        <v>8568</v>
      </c>
      <c r="D2349" s="42">
        <v>960</v>
      </c>
      <c r="E2349" s="3">
        <v>104.84</v>
      </c>
      <c r="F2349" s="7">
        <v>126.85639999999999</v>
      </c>
      <c r="G2349" s="48" t="s">
        <v>15356</v>
      </c>
      <c r="H2349" s="36" t="s">
        <v>735</v>
      </c>
      <c r="I2349" s="51" t="s">
        <v>15360</v>
      </c>
    </row>
    <row r="2350" spans="1:9" ht="30" x14ac:dyDescent="0.25">
      <c r="A2350" s="19">
        <v>2345</v>
      </c>
      <c r="B2350" s="36" t="s">
        <v>736</v>
      </c>
      <c r="C2350" s="44" t="s">
        <v>8569</v>
      </c>
      <c r="D2350" s="42">
        <v>960</v>
      </c>
      <c r="E2350" s="3">
        <v>93.66</v>
      </c>
      <c r="F2350" s="7">
        <v>113.32859999999999</v>
      </c>
      <c r="G2350" s="48" t="s">
        <v>15356</v>
      </c>
      <c r="H2350" s="36" t="s">
        <v>736</v>
      </c>
      <c r="I2350" s="51" t="s">
        <v>15360</v>
      </c>
    </row>
    <row r="2351" spans="1:9" ht="30" x14ac:dyDescent="0.25">
      <c r="A2351" s="19">
        <v>2346</v>
      </c>
      <c r="B2351" s="36" t="s">
        <v>737</v>
      </c>
      <c r="C2351" s="44" t="s">
        <v>8570</v>
      </c>
      <c r="D2351" s="42">
        <v>960</v>
      </c>
      <c r="E2351" s="3">
        <v>87.89</v>
      </c>
      <c r="F2351" s="7">
        <v>106.34689999999999</v>
      </c>
      <c r="G2351" s="48" t="s">
        <v>15356</v>
      </c>
      <c r="H2351" s="36" t="s">
        <v>737</v>
      </c>
      <c r="I2351" s="51" t="s">
        <v>15360</v>
      </c>
    </row>
    <row r="2352" spans="1:9" ht="30" x14ac:dyDescent="0.25">
      <c r="A2352" s="19">
        <v>2347</v>
      </c>
      <c r="B2352" s="36" t="s">
        <v>738</v>
      </c>
      <c r="C2352" s="44" t="s">
        <v>8571</v>
      </c>
      <c r="D2352" s="42">
        <v>960</v>
      </c>
      <c r="E2352" s="3">
        <v>119.96</v>
      </c>
      <c r="F2352" s="7">
        <v>145.1516</v>
      </c>
      <c r="G2352" s="48" t="s">
        <v>15356</v>
      </c>
      <c r="H2352" s="36" t="s">
        <v>738</v>
      </c>
      <c r="I2352" s="51" t="s">
        <v>15360</v>
      </c>
    </row>
    <row r="2353" spans="1:9" ht="30" x14ac:dyDescent="0.25">
      <c r="A2353" s="19">
        <v>2348</v>
      </c>
      <c r="B2353" s="36" t="s">
        <v>739</v>
      </c>
      <c r="C2353" s="44" t="s">
        <v>8572</v>
      </c>
      <c r="D2353" s="42">
        <v>960</v>
      </c>
      <c r="E2353" s="3">
        <v>104.84</v>
      </c>
      <c r="F2353" s="7">
        <v>126.85639999999999</v>
      </c>
      <c r="G2353" s="48" t="s">
        <v>15356</v>
      </c>
      <c r="H2353" s="36" t="s">
        <v>739</v>
      </c>
      <c r="I2353" s="51" t="s">
        <v>15360</v>
      </c>
    </row>
    <row r="2354" spans="1:9" ht="30" x14ac:dyDescent="0.25">
      <c r="A2354" s="19">
        <v>2349</v>
      </c>
      <c r="B2354" s="36" t="s">
        <v>740</v>
      </c>
      <c r="C2354" s="44" t="s">
        <v>8573</v>
      </c>
      <c r="D2354" s="42">
        <v>960</v>
      </c>
      <c r="E2354" s="3">
        <v>93.66</v>
      </c>
      <c r="F2354" s="7">
        <v>113.32859999999999</v>
      </c>
      <c r="G2354" s="48" t="s">
        <v>15356</v>
      </c>
      <c r="H2354" s="36" t="s">
        <v>740</v>
      </c>
      <c r="I2354" s="51" t="s">
        <v>15360</v>
      </c>
    </row>
    <row r="2355" spans="1:9" ht="30" x14ac:dyDescent="0.25">
      <c r="A2355" s="19">
        <v>2350</v>
      </c>
      <c r="B2355" s="36" t="s">
        <v>741</v>
      </c>
      <c r="C2355" s="44" t="s">
        <v>8574</v>
      </c>
      <c r="D2355" s="42">
        <v>3840</v>
      </c>
      <c r="E2355" s="3">
        <v>1137.9100000000001</v>
      </c>
      <c r="F2355" s="7">
        <v>1376.8711000000001</v>
      </c>
      <c r="G2355" s="48" t="s">
        <v>15356</v>
      </c>
      <c r="H2355" s="36" t="s">
        <v>741</v>
      </c>
      <c r="I2355" s="51" t="s">
        <v>15360</v>
      </c>
    </row>
    <row r="2356" spans="1:9" ht="30" x14ac:dyDescent="0.25">
      <c r="A2356" s="19">
        <v>2351</v>
      </c>
      <c r="B2356" s="36" t="s">
        <v>742</v>
      </c>
      <c r="C2356" s="44" t="s">
        <v>8575</v>
      </c>
      <c r="D2356" s="42">
        <v>3840</v>
      </c>
      <c r="E2356" s="3">
        <v>1436.52</v>
      </c>
      <c r="F2356" s="7">
        <v>1738.1892</v>
      </c>
      <c r="G2356" s="48" t="s">
        <v>15356</v>
      </c>
      <c r="H2356" s="36" t="s">
        <v>742</v>
      </c>
      <c r="I2356" s="51" t="s">
        <v>15360</v>
      </c>
    </row>
    <row r="2357" spans="1:9" ht="30" x14ac:dyDescent="0.25">
      <c r="A2357" s="19">
        <v>2352</v>
      </c>
      <c r="B2357" s="36" t="s">
        <v>743</v>
      </c>
      <c r="C2357" s="44" t="s">
        <v>8576</v>
      </c>
      <c r="D2357" s="42">
        <v>3840</v>
      </c>
      <c r="E2357" s="3">
        <v>852.16</v>
      </c>
      <c r="F2357" s="7">
        <v>1031.1135999999999</v>
      </c>
      <c r="G2357" s="48" t="s">
        <v>15356</v>
      </c>
      <c r="H2357" s="36" t="s">
        <v>743</v>
      </c>
      <c r="I2357" s="51" t="s">
        <v>15360</v>
      </c>
    </row>
    <row r="2358" spans="1:9" ht="30" x14ac:dyDescent="0.25">
      <c r="A2358" s="19">
        <v>2353</v>
      </c>
      <c r="B2358" s="36" t="s">
        <v>744</v>
      </c>
      <c r="C2358" s="44" t="s">
        <v>8577</v>
      </c>
      <c r="D2358" s="42">
        <v>3840</v>
      </c>
      <c r="E2358" s="3">
        <v>818.82</v>
      </c>
      <c r="F2358" s="7">
        <v>990.7722</v>
      </c>
      <c r="G2358" s="48" t="s">
        <v>15356</v>
      </c>
      <c r="H2358" s="36" t="s">
        <v>744</v>
      </c>
      <c r="I2358" s="51" t="s">
        <v>15360</v>
      </c>
    </row>
    <row r="2359" spans="1:9" ht="60" x14ac:dyDescent="0.25">
      <c r="A2359" s="19">
        <v>2354</v>
      </c>
      <c r="B2359" s="36" t="s">
        <v>745</v>
      </c>
      <c r="C2359" s="44" t="s">
        <v>8578</v>
      </c>
      <c r="D2359" s="42">
        <v>3840</v>
      </c>
      <c r="E2359" s="3">
        <v>751.62</v>
      </c>
      <c r="F2359" s="7">
        <v>909.46019999999999</v>
      </c>
      <c r="G2359" s="48" t="s">
        <v>15356</v>
      </c>
      <c r="H2359" s="36" t="s">
        <v>745</v>
      </c>
      <c r="I2359" s="51" t="s">
        <v>15360</v>
      </c>
    </row>
    <row r="2360" spans="1:9" ht="45" x14ac:dyDescent="0.25">
      <c r="A2360" s="19">
        <v>2355</v>
      </c>
      <c r="B2360" s="36" t="s">
        <v>746</v>
      </c>
      <c r="C2360" s="44" t="s">
        <v>8579</v>
      </c>
      <c r="D2360" s="42">
        <v>3840</v>
      </c>
      <c r="E2360" s="3">
        <v>892.91</v>
      </c>
      <c r="F2360" s="7">
        <v>1080.4211</v>
      </c>
      <c r="G2360" s="48" t="s">
        <v>15356</v>
      </c>
      <c r="H2360" s="36" t="s">
        <v>746</v>
      </c>
      <c r="I2360" s="51" t="s">
        <v>15360</v>
      </c>
    </row>
    <row r="2361" spans="1:9" ht="30" x14ac:dyDescent="0.25">
      <c r="A2361" s="19">
        <v>2356</v>
      </c>
      <c r="B2361" s="36" t="s">
        <v>747</v>
      </c>
      <c r="C2361" s="44" t="s">
        <v>8580</v>
      </c>
      <c r="D2361" s="42">
        <v>3840</v>
      </c>
      <c r="E2361" s="3">
        <v>855.87</v>
      </c>
      <c r="F2361" s="7">
        <v>1035.6026999999999</v>
      </c>
      <c r="G2361" s="48" t="s">
        <v>15356</v>
      </c>
      <c r="H2361" s="36" t="s">
        <v>747</v>
      </c>
      <c r="I2361" s="51" t="s">
        <v>15360</v>
      </c>
    </row>
    <row r="2362" spans="1:9" ht="30" x14ac:dyDescent="0.25">
      <c r="A2362" s="19">
        <v>2357</v>
      </c>
      <c r="B2362" s="36" t="s">
        <v>748</v>
      </c>
      <c r="C2362" s="44" t="s">
        <v>8581</v>
      </c>
      <c r="D2362" s="42">
        <v>960</v>
      </c>
      <c r="E2362" s="3">
        <v>104.07</v>
      </c>
      <c r="F2362" s="7">
        <v>125.92469999999999</v>
      </c>
      <c r="G2362" s="48" t="s">
        <v>15356</v>
      </c>
      <c r="H2362" s="36" t="s">
        <v>748</v>
      </c>
      <c r="I2362" s="51" t="s">
        <v>15360</v>
      </c>
    </row>
    <row r="2363" spans="1:9" ht="30" x14ac:dyDescent="0.25">
      <c r="A2363" s="19">
        <v>2358</v>
      </c>
      <c r="B2363" s="36" t="s">
        <v>749</v>
      </c>
      <c r="C2363" s="44" t="s">
        <v>8581</v>
      </c>
      <c r="D2363" s="42">
        <v>960</v>
      </c>
      <c r="E2363" s="3">
        <v>93.66</v>
      </c>
      <c r="F2363" s="7">
        <v>113.32859999999999</v>
      </c>
      <c r="G2363" s="48" t="s">
        <v>15356</v>
      </c>
      <c r="H2363" s="36" t="s">
        <v>749</v>
      </c>
      <c r="I2363" s="51" t="s">
        <v>15360</v>
      </c>
    </row>
    <row r="2364" spans="1:9" ht="30" x14ac:dyDescent="0.25">
      <c r="A2364" s="19">
        <v>2359</v>
      </c>
      <c r="B2364" s="36" t="s">
        <v>750</v>
      </c>
      <c r="C2364" s="44" t="s">
        <v>8582</v>
      </c>
      <c r="D2364" s="42">
        <v>1000</v>
      </c>
      <c r="E2364" s="3">
        <v>73.59</v>
      </c>
      <c r="F2364" s="7">
        <v>89.043900000000008</v>
      </c>
      <c r="G2364" s="48" t="s">
        <v>15356</v>
      </c>
      <c r="H2364" s="36" t="s">
        <v>750</v>
      </c>
      <c r="I2364" s="51" t="s">
        <v>15360</v>
      </c>
    </row>
    <row r="2365" spans="1:9" ht="30" x14ac:dyDescent="0.25">
      <c r="A2365" s="19">
        <v>2360</v>
      </c>
      <c r="B2365" s="36" t="s">
        <v>751</v>
      </c>
      <c r="C2365" s="44" t="s">
        <v>8583</v>
      </c>
      <c r="D2365" s="42">
        <v>960</v>
      </c>
      <c r="E2365" s="3">
        <v>73.59</v>
      </c>
      <c r="F2365" s="7">
        <v>89.043900000000008</v>
      </c>
      <c r="G2365" s="48" t="s">
        <v>15356</v>
      </c>
      <c r="H2365" s="36" t="s">
        <v>751</v>
      </c>
      <c r="I2365" s="51" t="s">
        <v>15360</v>
      </c>
    </row>
    <row r="2366" spans="1:9" x14ac:dyDescent="0.25">
      <c r="A2366" s="19">
        <v>2361</v>
      </c>
      <c r="B2366" s="36" t="s">
        <v>752</v>
      </c>
      <c r="C2366" s="44" t="s">
        <v>8584</v>
      </c>
      <c r="D2366" s="42">
        <v>960</v>
      </c>
      <c r="E2366" s="3">
        <v>73.59</v>
      </c>
      <c r="F2366" s="7">
        <v>89.043900000000008</v>
      </c>
      <c r="G2366" s="48" t="s">
        <v>15356</v>
      </c>
      <c r="H2366" s="36" t="s">
        <v>752</v>
      </c>
      <c r="I2366" s="51" t="s">
        <v>15360</v>
      </c>
    </row>
    <row r="2367" spans="1:9" x14ac:dyDescent="0.25">
      <c r="A2367" s="19">
        <v>2362</v>
      </c>
      <c r="B2367" s="36" t="s">
        <v>753</v>
      </c>
      <c r="C2367" s="44" t="s">
        <v>8585</v>
      </c>
      <c r="D2367" s="42">
        <v>960</v>
      </c>
      <c r="E2367" s="3">
        <v>73.59</v>
      </c>
      <c r="F2367" s="7">
        <v>89.043900000000008</v>
      </c>
      <c r="G2367" s="48" t="s">
        <v>15356</v>
      </c>
      <c r="H2367" s="36" t="s">
        <v>753</v>
      </c>
      <c r="I2367" s="51" t="s">
        <v>15360</v>
      </c>
    </row>
    <row r="2368" spans="1:9" ht="30" x14ac:dyDescent="0.25">
      <c r="A2368" s="19">
        <v>2363</v>
      </c>
      <c r="B2368" s="36" t="s">
        <v>754</v>
      </c>
      <c r="C2368" s="44" t="s">
        <v>8586</v>
      </c>
      <c r="D2368" s="42">
        <v>100</v>
      </c>
      <c r="E2368" s="3">
        <v>75.900000000000006</v>
      </c>
      <c r="F2368" s="7">
        <v>91.838999999999999</v>
      </c>
      <c r="G2368" s="48" t="s">
        <v>15356</v>
      </c>
      <c r="H2368" s="36" t="s">
        <v>754</v>
      </c>
      <c r="I2368" s="51" t="s">
        <v>15360</v>
      </c>
    </row>
    <row r="2369" spans="1:9" ht="45" x14ac:dyDescent="0.25">
      <c r="A2369" s="19">
        <v>2364</v>
      </c>
      <c r="B2369" s="36" t="s">
        <v>755</v>
      </c>
      <c r="C2369" s="44" t="s">
        <v>8587</v>
      </c>
      <c r="D2369" s="42">
        <v>1</v>
      </c>
      <c r="E2369" s="3">
        <v>4530.4799999999996</v>
      </c>
      <c r="F2369" s="7">
        <v>5481.880799999999</v>
      </c>
      <c r="G2369" s="48" t="s">
        <v>15356</v>
      </c>
      <c r="H2369" s="36" t="s">
        <v>755</v>
      </c>
      <c r="I2369" s="51" t="s">
        <v>15360</v>
      </c>
    </row>
    <row r="2370" spans="1:9" ht="30" x14ac:dyDescent="0.25">
      <c r="A2370" s="19">
        <v>2365</v>
      </c>
      <c r="B2370" s="36" t="s">
        <v>756</v>
      </c>
      <c r="C2370" s="44" t="s">
        <v>8588</v>
      </c>
      <c r="D2370" s="42">
        <v>100</v>
      </c>
      <c r="E2370" s="3">
        <v>75.900000000000006</v>
      </c>
      <c r="F2370" s="7">
        <v>91.838999999999999</v>
      </c>
      <c r="G2370" s="48" t="s">
        <v>15356</v>
      </c>
      <c r="H2370" s="36" t="s">
        <v>756</v>
      </c>
      <c r="I2370" s="51" t="s">
        <v>15360</v>
      </c>
    </row>
    <row r="2371" spans="1:9" ht="30" x14ac:dyDescent="0.25">
      <c r="A2371" s="19">
        <v>2366</v>
      </c>
      <c r="B2371" s="36" t="s">
        <v>757</v>
      </c>
      <c r="C2371" s="44" t="s">
        <v>8589</v>
      </c>
      <c r="D2371" s="42">
        <v>100</v>
      </c>
      <c r="E2371" s="3">
        <v>72.19</v>
      </c>
      <c r="F2371" s="7">
        <v>87.349899999999991</v>
      </c>
      <c r="G2371" s="48" t="s">
        <v>15356</v>
      </c>
      <c r="H2371" s="36" t="s">
        <v>757</v>
      </c>
      <c r="I2371" s="51" t="s">
        <v>15360</v>
      </c>
    </row>
    <row r="2372" spans="1:9" ht="30" x14ac:dyDescent="0.25">
      <c r="A2372" s="19">
        <v>2367</v>
      </c>
      <c r="B2372" s="36" t="s">
        <v>758</v>
      </c>
      <c r="C2372" s="44" t="s">
        <v>8590</v>
      </c>
      <c r="D2372" s="42">
        <v>100</v>
      </c>
      <c r="E2372" s="3">
        <v>72.19</v>
      </c>
      <c r="F2372" s="7">
        <v>87.349899999999991</v>
      </c>
      <c r="G2372" s="48" t="s">
        <v>15356</v>
      </c>
      <c r="H2372" s="36" t="s">
        <v>758</v>
      </c>
      <c r="I2372" s="51" t="s">
        <v>15360</v>
      </c>
    </row>
    <row r="2373" spans="1:9" ht="30" x14ac:dyDescent="0.25">
      <c r="A2373" s="19">
        <v>2368</v>
      </c>
      <c r="B2373" s="36" t="s">
        <v>759</v>
      </c>
      <c r="C2373" s="44" t="s">
        <v>8591</v>
      </c>
      <c r="D2373" s="42">
        <v>100</v>
      </c>
      <c r="E2373" s="3">
        <v>72.19</v>
      </c>
      <c r="F2373" s="7">
        <v>87.349899999999991</v>
      </c>
      <c r="G2373" s="48" t="s">
        <v>15356</v>
      </c>
      <c r="H2373" s="36" t="s">
        <v>759</v>
      </c>
      <c r="I2373" s="51" t="s">
        <v>15360</v>
      </c>
    </row>
    <row r="2374" spans="1:9" ht="30" x14ac:dyDescent="0.25">
      <c r="A2374" s="19">
        <v>2369</v>
      </c>
      <c r="B2374" s="36" t="s">
        <v>760</v>
      </c>
      <c r="C2374" s="44" t="s">
        <v>8592</v>
      </c>
      <c r="D2374" s="42">
        <v>1</v>
      </c>
      <c r="E2374" s="3">
        <v>1717.1</v>
      </c>
      <c r="F2374" s="7">
        <v>2077.6909999999998</v>
      </c>
      <c r="G2374" s="48" t="s">
        <v>15356</v>
      </c>
      <c r="H2374" s="36" t="s">
        <v>760</v>
      </c>
      <c r="I2374" s="51" t="s">
        <v>15360</v>
      </c>
    </row>
    <row r="2375" spans="1:9" ht="30" x14ac:dyDescent="0.25">
      <c r="A2375" s="19">
        <v>2370</v>
      </c>
      <c r="B2375" s="36" t="s">
        <v>761</v>
      </c>
      <c r="C2375" s="44" t="s">
        <v>8593</v>
      </c>
      <c r="D2375" s="42">
        <v>1</v>
      </c>
      <c r="E2375" s="3">
        <v>1717.1</v>
      </c>
      <c r="F2375" s="7">
        <v>2077.6909999999998</v>
      </c>
      <c r="G2375" s="48" t="s">
        <v>15356</v>
      </c>
      <c r="H2375" s="36" t="s">
        <v>761</v>
      </c>
      <c r="I2375" s="51" t="s">
        <v>15360</v>
      </c>
    </row>
    <row r="2376" spans="1:9" ht="30" x14ac:dyDescent="0.25">
      <c r="A2376" s="19">
        <v>2371</v>
      </c>
      <c r="B2376" s="36" t="s">
        <v>762</v>
      </c>
      <c r="C2376" s="44" t="s">
        <v>8594</v>
      </c>
      <c r="D2376" s="42">
        <v>480</v>
      </c>
      <c r="E2376" s="3">
        <v>41.18</v>
      </c>
      <c r="F2376" s="7">
        <v>49.827799999999996</v>
      </c>
      <c r="G2376" s="48" t="s">
        <v>15356</v>
      </c>
      <c r="H2376" s="36" t="s">
        <v>762</v>
      </c>
      <c r="I2376" s="51" t="s">
        <v>15360</v>
      </c>
    </row>
    <row r="2377" spans="1:9" ht="30" x14ac:dyDescent="0.25">
      <c r="A2377" s="19">
        <v>2372</v>
      </c>
      <c r="B2377" s="36" t="s">
        <v>763</v>
      </c>
      <c r="C2377" s="44" t="s">
        <v>8595</v>
      </c>
      <c r="D2377" s="42">
        <v>1536</v>
      </c>
      <c r="E2377" s="3">
        <v>144.54</v>
      </c>
      <c r="F2377" s="7">
        <v>174.89339999999999</v>
      </c>
      <c r="G2377" s="48" t="s">
        <v>15356</v>
      </c>
      <c r="H2377" s="36" t="s">
        <v>763</v>
      </c>
      <c r="I2377" s="51" t="s">
        <v>15360</v>
      </c>
    </row>
    <row r="2378" spans="1:9" ht="45" x14ac:dyDescent="0.25">
      <c r="A2378" s="19">
        <v>2373</v>
      </c>
      <c r="B2378" s="36" t="s">
        <v>764</v>
      </c>
      <c r="C2378" s="44" t="s">
        <v>8596</v>
      </c>
      <c r="D2378" s="42">
        <v>480</v>
      </c>
      <c r="E2378" s="3">
        <v>45.17</v>
      </c>
      <c r="F2378" s="7">
        <v>54.655700000000003</v>
      </c>
      <c r="G2378" s="48" t="s">
        <v>15356</v>
      </c>
      <c r="H2378" s="36" t="s">
        <v>764</v>
      </c>
      <c r="I2378" s="51" t="s">
        <v>15360</v>
      </c>
    </row>
    <row r="2379" spans="1:9" ht="30" x14ac:dyDescent="0.25">
      <c r="A2379" s="19">
        <v>2374</v>
      </c>
      <c r="B2379" s="36" t="s">
        <v>765</v>
      </c>
      <c r="C2379" s="44" t="s">
        <v>8597</v>
      </c>
      <c r="D2379" s="42">
        <v>480</v>
      </c>
      <c r="E2379" s="3">
        <v>41.18</v>
      </c>
      <c r="F2379" s="7">
        <v>49.827799999999996</v>
      </c>
      <c r="G2379" s="48" t="s">
        <v>15356</v>
      </c>
      <c r="H2379" s="36" t="s">
        <v>765</v>
      </c>
      <c r="I2379" s="51" t="s">
        <v>15360</v>
      </c>
    </row>
    <row r="2380" spans="1:9" ht="30" x14ac:dyDescent="0.25">
      <c r="A2380" s="19">
        <v>2375</v>
      </c>
      <c r="B2380" s="36" t="s">
        <v>766</v>
      </c>
      <c r="C2380" s="44" t="s">
        <v>8598</v>
      </c>
      <c r="D2380" s="42">
        <v>480</v>
      </c>
      <c r="E2380" s="3">
        <v>45.17</v>
      </c>
      <c r="F2380" s="7">
        <v>54.655700000000003</v>
      </c>
      <c r="G2380" s="48" t="s">
        <v>15356</v>
      </c>
      <c r="H2380" s="36" t="s">
        <v>766</v>
      </c>
      <c r="I2380" s="51" t="s">
        <v>15360</v>
      </c>
    </row>
    <row r="2381" spans="1:9" ht="30" x14ac:dyDescent="0.25">
      <c r="A2381" s="19">
        <v>2376</v>
      </c>
      <c r="B2381" s="36" t="s">
        <v>767</v>
      </c>
      <c r="C2381" s="44" t="s">
        <v>8599</v>
      </c>
      <c r="D2381" s="42">
        <v>2304</v>
      </c>
      <c r="E2381" s="3">
        <v>198.27</v>
      </c>
      <c r="F2381" s="7">
        <v>239.9067</v>
      </c>
      <c r="G2381" s="48" t="s">
        <v>15356</v>
      </c>
      <c r="H2381" s="36" t="s">
        <v>767</v>
      </c>
      <c r="I2381" s="51" t="s">
        <v>15360</v>
      </c>
    </row>
    <row r="2382" spans="1:9" ht="30" x14ac:dyDescent="0.25">
      <c r="A2382" s="19">
        <v>2377</v>
      </c>
      <c r="B2382" s="36" t="s">
        <v>768</v>
      </c>
      <c r="C2382" s="44" t="s">
        <v>8600</v>
      </c>
      <c r="D2382" s="42">
        <v>480</v>
      </c>
      <c r="E2382" s="3">
        <v>41.31</v>
      </c>
      <c r="F2382" s="7">
        <v>49.985100000000003</v>
      </c>
      <c r="G2382" s="48" t="s">
        <v>15356</v>
      </c>
      <c r="H2382" s="36" t="s">
        <v>768</v>
      </c>
      <c r="I2382" s="51" t="s">
        <v>15360</v>
      </c>
    </row>
    <row r="2383" spans="1:9" ht="30" x14ac:dyDescent="0.25">
      <c r="A2383" s="19">
        <v>2378</v>
      </c>
      <c r="B2383" s="36" t="s">
        <v>769</v>
      </c>
      <c r="C2383" s="44" t="s">
        <v>8601</v>
      </c>
      <c r="D2383" s="42">
        <v>2304</v>
      </c>
      <c r="E2383" s="3">
        <v>216.18</v>
      </c>
      <c r="F2383" s="7">
        <v>261.57780000000002</v>
      </c>
      <c r="G2383" s="48" t="s">
        <v>15356</v>
      </c>
      <c r="H2383" s="36" t="s">
        <v>769</v>
      </c>
      <c r="I2383" s="51" t="s">
        <v>15360</v>
      </c>
    </row>
    <row r="2384" spans="1:9" ht="45" x14ac:dyDescent="0.25">
      <c r="A2384" s="19">
        <v>2379</v>
      </c>
      <c r="B2384" s="36" t="s">
        <v>770</v>
      </c>
      <c r="C2384" s="44" t="s">
        <v>8602</v>
      </c>
      <c r="D2384" s="42">
        <v>480</v>
      </c>
      <c r="E2384" s="3">
        <v>45.04</v>
      </c>
      <c r="F2384" s="7">
        <v>54.498399999999997</v>
      </c>
      <c r="G2384" s="48" t="s">
        <v>15356</v>
      </c>
      <c r="H2384" s="36" t="s">
        <v>770</v>
      </c>
      <c r="I2384" s="51" t="s">
        <v>15360</v>
      </c>
    </row>
    <row r="2385" spans="1:9" ht="30" x14ac:dyDescent="0.25">
      <c r="A2385" s="19">
        <v>2380</v>
      </c>
      <c r="B2385" s="36" t="s">
        <v>771</v>
      </c>
      <c r="C2385" s="44" t="s">
        <v>8603</v>
      </c>
      <c r="D2385" s="42">
        <v>2304</v>
      </c>
      <c r="E2385" s="3">
        <v>143.91</v>
      </c>
      <c r="F2385" s="7">
        <v>174.1311</v>
      </c>
      <c r="G2385" s="48" t="s">
        <v>15356</v>
      </c>
      <c r="H2385" s="36" t="s">
        <v>771</v>
      </c>
      <c r="I2385" s="51" t="s">
        <v>15360</v>
      </c>
    </row>
    <row r="2386" spans="1:9" ht="45" x14ac:dyDescent="0.25">
      <c r="A2386" s="19">
        <v>2381</v>
      </c>
      <c r="B2386" s="36" t="s">
        <v>772</v>
      </c>
      <c r="C2386" s="44" t="s">
        <v>8604</v>
      </c>
      <c r="D2386" s="42">
        <v>2304</v>
      </c>
      <c r="E2386" s="3">
        <v>158.30000000000001</v>
      </c>
      <c r="F2386" s="7">
        <v>191.54300000000001</v>
      </c>
      <c r="G2386" s="48" t="s">
        <v>15356</v>
      </c>
      <c r="H2386" s="36" t="s">
        <v>772</v>
      </c>
      <c r="I2386" s="51" t="s">
        <v>15360</v>
      </c>
    </row>
    <row r="2387" spans="1:9" ht="30" x14ac:dyDescent="0.25">
      <c r="A2387" s="19">
        <v>2382</v>
      </c>
      <c r="B2387" s="36" t="s">
        <v>773</v>
      </c>
      <c r="C2387" s="44" t="s">
        <v>8605</v>
      </c>
      <c r="D2387" s="42">
        <v>480</v>
      </c>
      <c r="E2387" s="3">
        <v>41.31</v>
      </c>
      <c r="F2387" s="7">
        <v>49.985100000000003</v>
      </c>
      <c r="G2387" s="48" t="s">
        <v>15356</v>
      </c>
      <c r="H2387" s="36" t="s">
        <v>773</v>
      </c>
      <c r="I2387" s="51" t="s">
        <v>15360</v>
      </c>
    </row>
    <row r="2388" spans="1:9" ht="30" x14ac:dyDescent="0.25">
      <c r="A2388" s="19">
        <v>2383</v>
      </c>
      <c r="B2388" s="36" t="s">
        <v>774</v>
      </c>
      <c r="C2388" s="44" t="s">
        <v>8606</v>
      </c>
      <c r="D2388" s="42">
        <v>480</v>
      </c>
      <c r="E2388" s="3">
        <v>45.04</v>
      </c>
      <c r="F2388" s="7">
        <v>54.498399999999997</v>
      </c>
      <c r="G2388" s="48" t="s">
        <v>15356</v>
      </c>
      <c r="H2388" s="36" t="s">
        <v>774</v>
      </c>
      <c r="I2388" s="51" t="s">
        <v>15360</v>
      </c>
    </row>
    <row r="2389" spans="1:9" ht="30" x14ac:dyDescent="0.25">
      <c r="A2389" s="19">
        <v>2384</v>
      </c>
      <c r="B2389" s="36" t="s">
        <v>775</v>
      </c>
      <c r="C2389" s="44" t="s">
        <v>8607</v>
      </c>
      <c r="D2389" s="42">
        <v>2304</v>
      </c>
      <c r="E2389" s="3">
        <v>198.27</v>
      </c>
      <c r="F2389" s="7">
        <v>239.9067</v>
      </c>
      <c r="G2389" s="48" t="s">
        <v>15356</v>
      </c>
      <c r="H2389" s="36" t="s">
        <v>775</v>
      </c>
      <c r="I2389" s="51" t="s">
        <v>15360</v>
      </c>
    </row>
    <row r="2390" spans="1:9" ht="30" x14ac:dyDescent="0.25">
      <c r="A2390" s="19">
        <v>2385</v>
      </c>
      <c r="B2390" s="36" t="s">
        <v>776</v>
      </c>
      <c r="C2390" s="44" t="s">
        <v>8608</v>
      </c>
      <c r="D2390" s="42">
        <v>480</v>
      </c>
      <c r="E2390" s="3">
        <v>41.31</v>
      </c>
      <c r="F2390" s="7">
        <v>49.985100000000003</v>
      </c>
      <c r="G2390" s="48" t="s">
        <v>15356</v>
      </c>
      <c r="H2390" s="36" t="s">
        <v>776</v>
      </c>
      <c r="I2390" s="51" t="s">
        <v>15360</v>
      </c>
    </row>
    <row r="2391" spans="1:9" ht="30" x14ac:dyDescent="0.25">
      <c r="A2391" s="19">
        <v>2386</v>
      </c>
      <c r="B2391" s="36" t="s">
        <v>777</v>
      </c>
      <c r="C2391" s="44" t="s">
        <v>8609</v>
      </c>
      <c r="D2391" s="42">
        <v>2304</v>
      </c>
      <c r="E2391" s="3">
        <v>216.18</v>
      </c>
      <c r="F2391" s="7">
        <v>261.57780000000002</v>
      </c>
      <c r="G2391" s="48" t="s">
        <v>15356</v>
      </c>
      <c r="H2391" s="36" t="s">
        <v>777</v>
      </c>
      <c r="I2391" s="51" t="s">
        <v>15360</v>
      </c>
    </row>
    <row r="2392" spans="1:9" ht="45" x14ac:dyDescent="0.25">
      <c r="A2392" s="19">
        <v>2387</v>
      </c>
      <c r="B2392" s="36" t="s">
        <v>778</v>
      </c>
      <c r="C2392" s="44" t="s">
        <v>8610</v>
      </c>
      <c r="D2392" s="42">
        <v>480</v>
      </c>
      <c r="E2392" s="3">
        <v>45.04</v>
      </c>
      <c r="F2392" s="7">
        <v>54.498399999999997</v>
      </c>
      <c r="G2392" s="48" t="s">
        <v>15356</v>
      </c>
      <c r="H2392" s="36" t="s">
        <v>778</v>
      </c>
      <c r="I2392" s="51" t="s">
        <v>15360</v>
      </c>
    </row>
    <row r="2393" spans="1:9" ht="30" x14ac:dyDescent="0.25">
      <c r="A2393" s="19">
        <v>2388</v>
      </c>
      <c r="B2393" s="36" t="s">
        <v>779</v>
      </c>
      <c r="C2393" s="44" t="s">
        <v>8611</v>
      </c>
      <c r="D2393" s="42">
        <v>2304</v>
      </c>
      <c r="E2393" s="3">
        <v>157.52000000000001</v>
      </c>
      <c r="F2393" s="7">
        <v>190.5992</v>
      </c>
      <c r="G2393" s="48" t="s">
        <v>15356</v>
      </c>
      <c r="H2393" s="36" t="s">
        <v>779</v>
      </c>
      <c r="I2393" s="51" t="s">
        <v>15360</v>
      </c>
    </row>
    <row r="2394" spans="1:9" ht="30" x14ac:dyDescent="0.25">
      <c r="A2394" s="19">
        <v>2389</v>
      </c>
      <c r="B2394" s="36" t="s">
        <v>780</v>
      </c>
      <c r="C2394" s="44" t="s">
        <v>8612</v>
      </c>
      <c r="D2394" s="42">
        <v>480</v>
      </c>
      <c r="E2394" s="3">
        <v>41.31</v>
      </c>
      <c r="F2394" s="7">
        <v>49.985100000000003</v>
      </c>
      <c r="G2394" s="48" t="s">
        <v>15356</v>
      </c>
      <c r="H2394" s="36" t="s">
        <v>780</v>
      </c>
      <c r="I2394" s="51" t="s">
        <v>15360</v>
      </c>
    </row>
    <row r="2395" spans="1:9" ht="30" x14ac:dyDescent="0.25">
      <c r="A2395" s="19">
        <v>2390</v>
      </c>
      <c r="B2395" s="36" t="s">
        <v>781</v>
      </c>
      <c r="C2395" s="44" t="s">
        <v>8613</v>
      </c>
      <c r="D2395" s="42">
        <v>480</v>
      </c>
      <c r="E2395" s="3">
        <v>45.04</v>
      </c>
      <c r="F2395" s="7">
        <v>54.498399999999997</v>
      </c>
      <c r="G2395" s="48" t="s">
        <v>15356</v>
      </c>
      <c r="H2395" s="36" t="s">
        <v>781</v>
      </c>
      <c r="I2395" s="51" t="s">
        <v>15360</v>
      </c>
    </row>
    <row r="2396" spans="1:9" ht="30" x14ac:dyDescent="0.25">
      <c r="A2396" s="19">
        <v>2391</v>
      </c>
      <c r="B2396" s="36" t="s">
        <v>782</v>
      </c>
      <c r="C2396" s="44" t="s">
        <v>8614</v>
      </c>
      <c r="D2396" s="42">
        <v>2304</v>
      </c>
      <c r="E2396" s="3">
        <v>198.27</v>
      </c>
      <c r="F2396" s="7">
        <v>239.9067</v>
      </c>
      <c r="G2396" s="48" t="s">
        <v>15356</v>
      </c>
      <c r="H2396" s="36" t="s">
        <v>782</v>
      </c>
      <c r="I2396" s="51" t="s">
        <v>15360</v>
      </c>
    </row>
    <row r="2397" spans="1:9" ht="30" x14ac:dyDescent="0.25">
      <c r="A2397" s="19">
        <v>2392</v>
      </c>
      <c r="B2397" s="36" t="s">
        <v>783</v>
      </c>
      <c r="C2397" s="44" t="s">
        <v>8615</v>
      </c>
      <c r="D2397" s="42">
        <v>480</v>
      </c>
      <c r="E2397" s="3">
        <v>41.31</v>
      </c>
      <c r="F2397" s="7">
        <v>49.985100000000003</v>
      </c>
      <c r="G2397" s="48" t="s">
        <v>15356</v>
      </c>
      <c r="H2397" s="36" t="s">
        <v>783</v>
      </c>
      <c r="I2397" s="51" t="s">
        <v>15360</v>
      </c>
    </row>
    <row r="2398" spans="1:9" ht="30" x14ac:dyDescent="0.25">
      <c r="A2398" s="19">
        <v>2393</v>
      </c>
      <c r="B2398" s="36" t="s">
        <v>784</v>
      </c>
      <c r="C2398" s="44" t="s">
        <v>8616</v>
      </c>
      <c r="D2398" s="42">
        <v>2304</v>
      </c>
      <c r="E2398" s="3">
        <v>216.18</v>
      </c>
      <c r="F2398" s="7">
        <v>261.57780000000002</v>
      </c>
      <c r="G2398" s="48" t="s">
        <v>15356</v>
      </c>
      <c r="H2398" s="36" t="s">
        <v>784</v>
      </c>
      <c r="I2398" s="51" t="s">
        <v>15360</v>
      </c>
    </row>
    <row r="2399" spans="1:9" ht="45" x14ac:dyDescent="0.25">
      <c r="A2399" s="19">
        <v>2394</v>
      </c>
      <c r="B2399" s="36" t="s">
        <v>785</v>
      </c>
      <c r="C2399" s="44" t="s">
        <v>8617</v>
      </c>
      <c r="D2399" s="42">
        <v>480</v>
      </c>
      <c r="E2399" s="3">
        <v>45.04</v>
      </c>
      <c r="F2399" s="7">
        <v>54.498399999999997</v>
      </c>
      <c r="G2399" s="48" t="s">
        <v>15356</v>
      </c>
      <c r="H2399" s="36" t="s">
        <v>785</v>
      </c>
      <c r="I2399" s="51" t="s">
        <v>15360</v>
      </c>
    </row>
    <row r="2400" spans="1:9" ht="45" x14ac:dyDescent="0.25">
      <c r="A2400" s="19">
        <v>2395</v>
      </c>
      <c r="B2400" s="36" t="s">
        <v>786</v>
      </c>
      <c r="C2400" s="44" t="s">
        <v>8618</v>
      </c>
      <c r="D2400" s="42">
        <v>2304</v>
      </c>
      <c r="E2400" s="3">
        <v>143.91</v>
      </c>
      <c r="F2400" s="7">
        <v>174.1311</v>
      </c>
      <c r="G2400" s="48" t="s">
        <v>15356</v>
      </c>
      <c r="H2400" s="36" t="s">
        <v>786</v>
      </c>
      <c r="I2400" s="51" t="s">
        <v>15360</v>
      </c>
    </row>
    <row r="2401" spans="1:9" ht="30" x14ac:dyDescent="0.25">
      <c r="A2401" s="19">
        <v>2396</v>
      </c>
      <c r="B2401" s="36" t="s">
        <v>787</v>
      </c>
      <c r="C2401" s="44" t="s">
        <v>8619</v>
      </c>
      <c r="D2401" s="42">
        <v>2304</v>
      </c>
      <c r="E2401" s="3">
        <v>158.30000000000001</v>
      </c>
      <c r="F2401" s="7">
        <v>191.54300000000001</v>
      </c>
      <c r="G2401" s="48" t="s">
        <v>15356</v>
      </c>
      <c r="H2401" s="36" t="s">
        <v>787</v>
      </c>
      <c r="I2401" s="51" t="s">
        <v>15360</v>
      </c>
    </row>
    <row r="2402" spans="1:9" ht="30" x14ac:dyDescent="0.25">
      <c r="A2402" s="19">
        <v>2397</v>
      </c>
      <c r="B2402" s="36" t="s">
        <v>788</v>
      </c>
      <c r="C2402" s="44" t="s">
        <v>8620</v>
      </c>
      <c r="D2402" s="42">
        <v>480</v>
      </c>
      <c r="E2402" s="3">
        <v>41.31</v>
      </c>
      <c r="F2402" s="7">
        <v>49.985100000000003</v>
      </c>
      <c r="G2402" s="48" t="s">
        <v>15356</v>
      </c>
      <c r="H2402" s="36" t="s">
        <v>788</v>
      </c>
      <c r="I2402" s="51" t="s">
        <v>15360</v>
      </c>
    </row>
    <row r="2403" spans="1:9" ht="30" x14ac:dyDescent="0.25">
      <c r="A2403" s="19">
        <v>2398</v>
      </c>
      <c r="B2403" s="36" t="s">
        <v>789</v>
      </c>
      <c r="C2403" s="44" t="s">
        <v>8621</v>
      </c>
      <c r="D2403" s="42">
        <v>480</v>
      </c>
      <c r="E2403" s="3">
        <v>45.04</v>
      </c>
      <c r="F2403" s="7">
        <v>54.498399999999997</v>
      </c>
      <c r="G2403" s="48" t="s">
        <v>15356</v>
      </c>
      <c r="H2403" s="36" t="s">
        <v>789</v>
      </c>
      <c r="I2403" s="51" t="s">
        <v>15360</v>
      </c>
    </row>
    <row r="2404" spans="1:9" ht="30" x14ac:dyDescent="0.25">
      <c r="A2404" s="19">
        <v>2399</v>
      </c>
      <c r="B2404" s="36" t="s">
        <v>790</v>
      </c>
      <c r="C2404" s="44" t="s">
        <v>8622</v>
      </c>
      <c r="D2404" s="42">
        <v>384</v>
      </c>
      <c r="E2404" s="3">
        <v>29.83</v>
      </c>
      <c r="F2404" s="7">
        <v>36.094299999999997</v>
      </c>
      <c r="G2404" s="48" t="s">
        <v>15356</v>
      </c>
      <c r="H2404" s="36" t="s">
        <v>790</v>
      </c>
      <c r="I2404" s="51" t="s">
        <v>15360</v>
      </c>
    </row>
    <row r="2405" spans="1:9" ht="30" x14ac:dyDescent="0.25">
      <c r="A2405" s="19">
        <v>2400</v>
      </c>
      <c r="B2405" s="36" t="s">
        <v>791</v>
      </c>
      <c r="C2405" s="44" t="s">
        <v>8623</v>
      </c>
      <c r="D2405" s="42">
        <v>1536</v>
      </c>
      <c r="E2405" s="3">
        <v>170.15</v>
      </c>
      <c r="F2405" s="7">
        <v>205.88149999999999</v>
      </c>
      <c r="G2405" s="48" t="s">
        <v>15356</v>
      </c>
      <c r="H2405" s="36" t="s">
        <v>791</v>
      </c>
      <c r="I2405" s="51" t="s">
        <v>15360</v>
      </c>
    </row>
    <row r="2406" spans="1:9" ht="45" x14ac:dyDescent="0.25">
      <c r="A2406" s="19">
        <v>2401</v>
      </c>
      <c r="B2406" s="36" t="s">
        <v>792</v>
      </c>
      <c r="C2406" s="44" t="s">
        <v>8624</v>
      </c>
      <c r="D2406" s="42">
        <v>480</v>
      </c>
      <c r="E2406" s="3">
        <v>53.17</v>
      </c>
      <c r="F2406" s="7">
        <v>64.335700000000003</v>
      </c>
      <c r="G2406" s="48" t="s">
        <v>15356</v>
      </c>
      <c r="H2406" s="36" t="s">
        <v>792</v>
      </c>
      <c r="I2406" s="51" t="s">
        <v>15360</v>
      </c>
    </row>
    <row r="2407" spans="1:9" ht="30" x14ac:dyDescent="0.25">
      <c r="A2407" s="19">
        <v>2402</v>
      </c>
      <c r="B2407" s="36" t="s">
        <v>793</v>
      </c>
      <c r="C2407" s="44" t="s">
        <v>8625</v>
      </c>
      <c r="D2407" s="42">
        <v>480</v>
      </c>
      <c r="E2407" s="3">
        <v>53.17</v>
      </c>
      <c r="F2407" s="7">
        <v>64.335700000000003</v>
      </c>
      <c r="G2407" s="48" t="s">
        <v>15356</v>
      </c>
      <c r="H2407" s="36" t="s">
        <v>793</v>
      </c>
      <c r="I2407" s="51" t="s">
        <v>15360</v>
      </c>
    </row>
    <row r="2408" spans="1:9" ht="30" x14ac:dyDescent="0.25">
      <c r="A2408" s="19">
        <v>2403</v>
      </c>
      <c r="B2408" s="36" t="s">
        <v>794</v>
      </c>
      <c r="C2408" s="44" t="s">
        <v>8626</v>
      </c>
      <c r="D2408" s="42">
        <v>2304</v>
      </c>
      <c r="E2408" s="3">
        <v>254.58</v>
      </c>
      <c r="F2408" s="7">
        <v>308.04180000000002</v>
      </c>
      <c r="G2408" s="48" t="s">
        <v>15356</v>
      </c>
      <c r="H2408" s="36" t="s">
        <v>794</v>
      </c>
      <c r="I2408" s="51" t="s">
        <v>15360</v>
      </c>
    </row>
    <row r="2409" spans="1:9" ht="45" x14ac:dyDescent="0.25">
      <c r="A2409" s="19">
        <v>2404</v>
      </c>
      <c r="B2409" s="36" t="s">
        <v>795</v>
      </c>
      <c r="C2409" s="44" t="s">
        <v>8627</v>
      </c>
      <c r="D2409" s="42">
        <v>480</v>
      </c>
      <c r="E2409" s="3">
        <v>53.03</v>
      </c>
      <c r="F2409" s="7">
        <v>64.166299999999993</v>
      </c>
      <c r="G2409" s="48" t="s">
        <v>15356</v>
      </c>
      <c r="H2409" s="36" t="s">
        <v>795</v>
      </c>
      <c r="I2409" s="51" t="s">
        <v>15360</v>
      </c>
    </row>
    <row r="2410" spans="1:9" ht="30" x14ac:dyDescent="0.25">
      <c r="A2410" s="19">
        <v>2405</v>
      </c>
      <c r="B2410" s="36" t="s">
        <v>796</v>
      </c>
      <c r="C2410" s="44" t="s">
        <v>8628</v>
      </c>
      <c r="D2410" s="42">
        <v>480</v>
      </c>
      <c r="E2410" s="3">
        <v>53.03</v>
      </c>
      <c r="F2410" s="7">
        <v>64.166299999999993</v>
      </c>
      <c r="G2410" s="48" t="s">
        <v>15356</v>
      </c>
      <c r="H2410" s="36" t="s">
        <v>796</v>
      </c>
      <c r="I2410" s="51" t="s">
        <v>15360</v>
      </c>
    </row>
    <row r="2411" spans="1:9" ht="30" x14ac:dyDescent="0.25">
      <c r="A2411" s="19">
        <v>2406</v>
      </c>
      <c r="B2411" s="36" t="s">
        <v>797</v>
      </c>
      <c r="C2411" s="44" t="s">
        <v>8629</v>
      </c>
      <c r="D2411" s="42">
        <v>2304</v>
      </c>
      <c r="E2411" s="3">
        <v>254.58</v>
      </c>
      <c r="F2411" s="7">
        <v>308.04180000000002</v>
      </c>
      <c r="G2411" s="48" t="s">
        <v>15356</v>
      </c>
      <c r="H2411" s="36" t="s">
        <v>797</v>
      </c>
      <c r="I2411" s="51" t="s">
        <v>15360</v>
      </c>
    </row>
    <row r="2412" spans="1:9" ht="45" x14ac:dyDescent="0.25">
      <c r="A2412" s="19">
        <v>2407</v>
      </c>
      <c r="B2412" s="36" t="s">
        <v>798</v>
      </c>
      <c r="C2412" s="44" t="s">
        <v>8630</v>
      </c>
      <c r="D2412" s="42">
        <v>480</v>
      </c>
      <c r="E2412" s="3">
        <v>53.03</v>
      </c>
      <c r="F2412" s="7">
        <v>64.166299999999993</v>
      </c>
      <c r="G2412" s="48" t="s">
        <v>15356</v>
      </c>
      <c r="H2412" s="36" t="s">
        <v>798</v>
      </c>
      <c r="I2412" s="51" t="s">
        <v>15360</v>
      </c>
    </row>
    <row r="2413" spans="1:9" ht="30" x14ac:dyDescent="0.25">
      <c r="A2413" s="19">
        <v>2408</v>
      </c>
      <c r="B2413" s="36" t="s">
        <v>799</v>
      </c>
      <c r="C2413" s="44" t="s">
        <v>8631</v>
      </c>
      <c r="D2413" s="42">
        <v>480</v>
      </c>
      <c r="E2413" s="3">
        <v>53.03</v>
      </c>
      <c r="F2413" s="7">
        <v>64.166299999999993</v>
      </c>
      <c r="G2413" s="48" t="s">
        <v>15356</v>
      </c>
      <c r="H2413" s="36" t="s">
        <v>799</v>
      </c>
      <c r="I2413" s="51" t="s">
        <v>15360</v>
      </c>
    </row>
    <row r="2414" spans="1:9" ht="30" x14ac:dyDescent="0.25">
      <c r="A2414" s="19">
        <v>2409</v>
      </c>
      <c r="B2414" s="36" t="s">
        <v>800</v>
      </c>
      <c r="C2414" s="44" t="s">
        <v>8632</v>
      </c>
      <c r="D2414" s="42">
        <v>2304</v>
      </c>
      <c r="E2414" s="3">
        <v>254.58</v>
      </c>
      <c r="F2414" s="7">
        <v>308.04180000000002</v>
      </c>
      <c r="G2414" s="48" t="s">
        <v>15356</v>
      </c>
      <c r="H2414" s="36" t="s">
        <v>800</v>
      </c>
      <c r="I2414" s="51" t="s">
        <v>15360</v>
      </c>
    </row>
    <row r="2415" spans="1:9" ht="45" x14ac:dyDescent="0.25">
      <c r="A2415" s="19">
        <v>2410</v>
      </c>
      <c r="B2415" s="36" t="s">
        <v>801</v>
      </c>
      <c r="C2415" s="44" t="s">
        <v>8633</v>
      </c>
      <c r="D2415" s="42">
        <v>480</v>
      </c>
      <c r="E2415" s="3">
        <v>53.03</v>
      </c>
      <c r="F2415" s="7">
        <v>64.166299999999993</v>
      </c>
      <c r="G2415" s="48" t="s">
        <v>15356</v>
      </c>
      <c r="H2415" s="36" t="s">
        <v>801</v>
      </c>
      <c r="I2415" s="51" t="s">
        <v>15360</v>
      </c>
    </row>
    <row r="2416" spans="1:9" ht="30" x14ac:dyDescent="0.25">
      <c r="A2416" s="19">
        <v>2411</v>
      </c>
      <c r="B2416" s="36" t="s">
        <v>802</v>
      </c>
      <c r="C2416" s="44" t="s">
        <v>8634</v>
      </c>
      <c r="D2416" s="42">
        <v>480</v>
      </c>
      <c r="E2416" s="3">
        <v>53.03</v>
      </c>
      <c r="F2416" s="7">
        <v>64.166299999999993</v>
      </c>
      <c r="G2416" s="48" t="s">
        <v>15356</v>
      </c>
      <c r="H2416" s="36" t="s">
        <v>802</v>
      </c>
      <c r="I2416" s="51" t="s">
        <v>15360</v>
      </c>
    </row>
    <row r="2417" spans="1:9" ht="30" x14ac:dyDescent="0.25">
      <c r="A2417" s="19">
        <v>2412</v>
      </c>
      <c r="B2417" s="36" t="s">
        <v>803</v>
      </c>
      <c r="C2417" s="44" t="s">
        <v>8635</v>
      </c>
      <c r="D2417" s="42">
        <v>1</v>
      </c>
      <c r="E2417" s="3">
        <v>1354.83</v>
      </c>
      <c r="F2417" s="7">
        <v>1639.3443</v>
      </c>
      <c r="G2417" s="48" t="s">
        <v>15356</v>
      </c>
      <c r="H2417" s="36" t="s">
        <v>803</v>
      </c>
      <c r="I2417" s="51" t="s">
        <v>15360</v>
      </c>
    </row>
    <row r="2418" spans="1:9" ht="30" x14ac:dyDescent="0.25">
      <c r="A2418" s="19">
        <v>2413</v>
      </c>
      <c r="B2418" s="36" t="s">
        <v>804</v>
      </c>
      <c r="C2418" s="44" t="s">
        <v>8636</v>
      </c>
      <c r="D2418" s="42">
        <v>3840</v>
      </c>
      <c r="E2418" s="3">
        <v>583.79999999999995</v>
      </c>
      <c r="F2418" s="7">
        <v>706.39799999999991</v>
      </c>
      <c r="G2418" s="48" t="s">
        <v>15356</v>
      </c>
      <c r="H2418" s="36" t="s">
        <v>804</v>
      </c>
      <c r="I2418" s="51" t="s">
        <v>15360</v>
      </c>
    </row>
    <row r="2419" spans="1:9" x14ac:dyDescent="0.25">
      <c r="A2419" s="19">
        <v>2414</v>
      </c>
      <c r="B2419" s="36" t="s">
        <v>805</v>
      </c>
      <c r="C2419" s="44" t="s">
        <v>8637</v>
      </c>
      <c r="D2419" s="42">
        <v>3840</v>
      </c>
      <c r="E2419" s="3">
        <v>555.02</v>
      </c>
      <c r="F2419" s="7">
        <v>671.57419999999991</v>
      </c>
      <c r="G2419" s="48" t="s">
        <v>15356</v>
      </c>
      <c r="H2419" s="36" t="s">
        <v>805</v>
      </c>
      <c r="I2419" s="51" t="s">
        <v>15360</v>
      </c>
    </row>
    <row r="2420" spans="1:9" x14ac:dyDescent="0.25">
      <c r="A2420" s="19">
        <v>2415</v>
      </c>
      <c r="B2420" s="36" t="s">
        <v>806</v>
      </c>
      <c r="C2420" s="44" t="s">
        <v>8638</v>
      </c>
      <c r="D2420" s="42">
        <v>1000</v>
      </c>
      <c r="E2420" s="3">
        <v>21.55</v>
      </c>
      <c r="F2420" s="7">
        <v>26.075500000000002</v>
      </c>
      <c r="G2420" s="48" t="s">
        <v>15356</v>
      </c>
      <c r="H2420" s="36" t="s">
        <v>806</v>
      </c>
      <c r="I2420" s="51" t="s">
        <v>15360</v>
      </c>
    </row>
    <row r="2421" spans="1:9" x14ac:dyDescent="0.25">
      <c r="A2421" s="19">
        <v>2416</v>
      </c>
      <c r="B2421" s="36" t="s">
        <v>807</v>
      </c>
      <c r="C2421" s="44" t="s">
        <v>8639</v>
      </c>
      <c r="D2421" s="42">
        <v>1000</v>
      </c>
      <c r="E2421" s="3">
        <v>20.72</v>
      </c>
      <c r="F2421" s="7">
        <v>25.071199999999997</v>
      </c>
      <c r="G2421" s="48" t="s">
        <v>15356</v>
      </c>
      <c r="H2421" s="36" t="s">
        <v>807</v>
      </c>
      <c r="I2421" s="51" t="s">
        <v>15360</v>
      </c>
    </row>
    <row r="2422" spans="1:9" x14ac:dyDescent="0.25">
      <c r="A2422" s="19">
        <v>2417</v>
      </c>
      <c r="B2422" s="36" t="s">
        <v>808</v>
      </c>
      <c r="C2422" s="44" t="s">
        <v>8640</v>
      </c>
      <c r="D2422" s="42">
        <v>1000</v>
      </c>
      <c r="E2422" s="3">
        <v>19.89</v>
      </c>
      <c r="F2422" s="7">
        <v>24.0669</v>
      </c>
      <c r="G2422" s="48" t="s">
        <v>15356</v>
      </c>
      <c r="H2422" s="36" t="s">
        <v>808</v>
      </c>
      <c r="I2422" s="51" t="s">
        <v>15360</v>
      </c>
    </row>
    <row r="2423" spans="1:9" x14ac:dyDescent="0.25">
      <c r="A2423" s="19">
        <v>2418</v>
      </c>
      <c r="B2423" s="36" t="s">
        <v>809</v>
      </c>
      <c r="C2423" s="44" t="s">
        <v>8641</v>
      </c>
      <c r="D2423" s="42">
        <v>500</v>
      </c>
      <c r="E2423" s="3">
        <v>16.96</v>
      </c>
      <c r="F2423" s="7">
        <v>20.521599999999999</v>
      </c>
      <c r="G2423" s="48" t="s">
        <v>15356</v>
      </c>
      <c r="H2423" s="36" t="s">
        <v>809</v>
      </c>
      <c r="I2423" s="51" t="s">
        <v>15360</v>
      </c>
    </row>
    <row r="2424" spans="1:9" x14ac:dyDescent="0.25">
      <c r="A2424" s="19">
        <v>2419</v>
      </c>
      <c r="B2424" s="36" t="s">
        <v>810</v>
      </c>
      <c r="C2424" s="44" t="s">
        <v>8642</v>
      </c>
      <c r="D2424" s="42">
        <v>1000</v>
      </c>
      <c r="E2424" s="3">
        <v>20.72</v>
      </c>
      <c r="F2424" s="7">
        <v>25.071199999999997</v>
      </c>
      <c r="G2424" s="48" t="s">
        <v>15356</v>
      </c>
      <c r="H2424" s="36" t="s">
        <v>810</v>
      </c>
      <c r="I2424" s="51" t="s">
        <v>15360</v>
      </c>
    </row>
    <row r="2425" spans="1:9" x14ac:dyDescent="0.25">
      <c r="A2425" s="19">
        <v>2420</v>
      </c>
      <c r="B2425" s="36" t="s">
        <v>811</v>
      </c>
      <c r="C2425" s="44" t="s">
        <v>8643</v>
      </c>
      <c r="D2425" s="42">
        <v>500</v>
      </c>
      <c r="E2425" s="3">
        <v>15.53</v>
      </c>
      <c r="F2425" s="7">
        <v>18.7913</v>
      </c>
      <c r="G2425" s="48" t="s">
        <v>15356</v>
      </c>
      <c r="H2425" s="36" t="s">
        <v>811</v>
      </c>
      <c r="I2425" s="51" t="s">
        <v>15360</v>
      </c>
    </row>
    <row r="2426" spans="1:9" x14ac:dyDescent="0.25">
      <c r="A2426" s="19">
        <v>2421</v>
      </c>
      <c r="B2426" s="36" t="s">
        <v>812</v>
      </c>
      <c r="C2426" s="44" t="s">
        <v>8644</v>
      </c>
      <c r="D2426" s="42">
        <v>1000</v>
      </c>
      <c r="E2426" s="3">
        <v>20.72</v>
      </c>
      <c r="F2426" s="7">
        <v>25.071199999999997</v>
      </c>
      <c r="G2426" s="48" t="s">
        <v>15356</v>
      </c>
      <c r="H2426" s="36" t="s">
        <v>812</v>
      </c>
      <c r="I2426" s="51" t="s">
        <v>15360</v>
      </c>
    </row>
    <row r="2427" spans="1:9" x14ac:dyDescent="0.25">
      <c r="A2427" s="19">
        <v>2422</v>
      </c>
      <c r="B2427" s="36" t="s">
        <v>813</v>
      </c>
      <c r="C2427" s="44" t="s">
        <v>8645</v>
      </c>
      <c r="D2427" s="42">
        <v>1000</v>
      </c>
      <c r="E2427" s="3">
        <v>20.72</v>
      </c>
      <c r="F2427" s="7">
        <v>25.071199999999997</v>
      </c>
      <c r="G2427" s="48" t="s">
        <v>15356</v>
      </c>
      <c r="H2427" s="36" t="s">
        <v>813</v>
      </c>
      <c r="I2427" s="51" t="s">
        <v>15360</v>
      </c>
    </row>
    <row r="2428" spans="1:9" x14ac:dyDescent="0.25">
      <c r="A2428" s="19">
        <v>2423</v>
      </c>
      <c r="B2428" s="36" t="s">
        <v>814</v>
      </c>
      <c r="C2428" s="44" t="s">
        <v>8646</v>
      </c>
      <c r="D2428" s="42">
        <v>1000</v>
      </c>
      <c r="E2428" s="3">
        <v>23.7</v>
      </c>
      <c r="F2428" s="7">
        <v>28.677</v>
      </c>
      <c r="G2428" s="48" t="s">
        <v>15356</v>
      </c>
      <c r="H2428" s="36" t="s">
        <v>814</v>
      </c>
      <c r="I2428" s="51" t="s">
        <v>15360</v>
      </c>
    </row>
    <row r="2429" spans="1:9" x14ac:dyDescent="0.25">
      <c r="A2429" s="19">
        <v>2424</v>
      </c>
      <c r="B2429" s="36" t="s">
        <v>815</v>
      </c>
      <c r="C2429" s="44" t="s">
        <v>8647</v>
      </c>
      <c r="D2429" s="42">
        <v>1000</v>
      </c>
      <c r="E2429" s="3">
        <v>20.72</v>
      </c>
      <c r="F2429" s="7">
        <v>25.071199999999997</v>
      </c>
      <c r="G2429" s="48" t="s">
        <v>15356</v>
      </c>
      <c r="H2429" s="36" t="s">
        <v>815</v>
      </c>
      <c r="I2429" s="51" t="s">
        <v>15360</v>
      </c>
    </row>
    <row r="2430" spans="1:9" x14ac:dyDescent="0.25">
      <c r="A2430" s="19">
        <v>2425</v>
      </c>
      <c r="B2430" s="36" t="s">
        <v>816</v>
      </c>
      <c r="C2430" s="44" t="s">
        <v>8648</v>
      </c>
      <c r="D2430" s="42">
        <v>1000</v>
      </c>
      <c r="E2430" s="3">
        <v>20.72</v>
      </c>
      <c r="F2430" s="7">
        <v>25.071199999999997</v>
      </c>
      <c r="G2430" s="48" t="s">
        <v>15356</v>
      </c>
      <c r="H2430" s="36" t="s">
        <v>816</v>
      </c>
      <c r="I2430" s="51" t="s">
        <v>15360</v>
      </c>
    </row>
    <row r="2431" spans="1:9" x14ac:dyDescent="0.25">
      <c r="A2431" s="19">
        <v>2426</v>
      </c>
      <c r="B2431" s="36" t="s">
        <v>817</v>
      </c>
      <c r="C2431" s="44" t="s">
        <v>8649</v>
      </c>
      <c r="D2431" s="42">
        <v>500</v>
      </c>
      <c r="E2431" s="3">
        <v>11.11</v>
      </c>
      <c r="F2431" s="7">
        <v>13.443099999999999</v>
      </c>
      <c r="G2431" s="48" t="s">
        <v>15356</v>
      </c>
      <c r="H2431" s="36" t="s">
        <v>817</v>
      </c>
      <c r="I2431" s="51" t="s">
        <v>15360</v>
      </c>
    </row>
    <row r="2432" spans="1:9" x14ac:dyDescent="0.25">
      <c r="A2432" s="19">
        <v>2427</v>
      </c>
      <c r="B2432" s="36" t="s">
        <v>818</v>
      </c>
      <c r="C2432" s="44" t="s">
        <v>8650</v>
      </c>
      <c r="D2432" s="42">
        <v>500</v>
      </c>
      <c r="E2432" s="3">
        <v>10.79</v>
      </c>
      <c r="F2432" s="7">
        <v>13.055899999999999</v>
      </c>
      <c r="G2432" s="48" t="s">
        <v>15356</v>
      </c>
      <c r="H2432" s="36" t="s">
        <v>818</v>
      </c>
      <c r="I2432" s="51" t="s">
        <v>15360</v>
      </c>
    </row>
    <row r="2433" spans="1:9" x14ac:dyDescent="0.25">
      <c r="A2433" s="19">
        <v>2428</v>
      </c>
      <c r="B2433" s="36" t="s">
        <v>819</v>
      </c>
      <c r="C2433" s="44" t="s">
        <v>8651</v>
      </c>
      <c r="D2433" s="42">
        <v>500</v>
      </c>
      <c r="E2433" s="3">
        <v>9.56</v>
      </c>
      <c r="F2433" s="7">
        <v>11.567600000000001</v>
      </c>
      <c r="G2433" s="48" t="s">
        <v>15356</v>
      </c>
      <c r="H2433" s="36" t="s">
        <v>819</v>
      </c>
      <c r="I2433" s="51" t="s">
        <v>15360</v>
      </c>
    </row>
    <row r="2434" spans="1:9" x14ac:dyDescent="0.25">
      <c r="A2434" s="19">
        <v>2429</v>
      </c>
      <c r="B2434" s="36" t="s">
        <v>820</v>
      </c>
      <c r="C2434" s="44" t="s">
        <v>8652</v>
      </c>
      <c r="D2434" s="42">
        <v>250</v>
      </c>
      <c r="E2434" s="3">
        <v>10.14</v>
      </c>
      <c r="F2434" s="7">
        <v>12.269400000000001</v>
      </c>
      <c r="G2434" s="48" t="s">
        <v>15356</v>
      </c>
      <c r="H2434" s="36" t="s">
        <v>820</v>
      </c>
      <c r="I2434" s="51" t="s">
        <v>15360</v>
      </c>
    </row>
    <row r="2435" spans="1:9" x14ac:dyDescent="0.25">
      <c r="A2435" s="19">
        <v>2430</v>
      </c>
      <c r="B2435" s="36" t="s">
        <v>821</v>
      </c>
      <c r="C2435" s="44" t="s">
        <v>8653</v>
      </c>
      <c r="D2435" s="42">
        <v>500</v>
      </c>
      <c r="E2435" s="3">
        <v>10.79</v>
      </c>
      <c r="F2435" s="7">
        <v>13.055899999999999</v>
      </c>
      <c r="G2435" s="48" t="s">
        <v>15356</v>
      </c>
      <c r="H2435" s="36" t="s">
        <v>821</v>
      </c>
      <c r="I2435" s="51" t="s">
        <v>15360</v>
      </c>
    </row>
    <row r="2436" spans="1:9" x14ac:dyDescent="0.25">
      <c r="A2436" s="19">
        <v>2431</v>
      </c>
      <c r="B2436" s="36" t="s">
        <v>822</v>
      </c>
      <c r="C2436" s="44" t="s">
        <v>8654</v>
      </c>
      <c r="D2436" s="42">
        <v>250</v>
      </c>
      <c r="E2436" s="3">
        <v>8.2799999999999994</v>
      </c>
      <c r="F2436" s="7">
        <v>10.018799999999999</v>
      </c>
      <c r="G2436" s="48" t="s">
        <v>15356</v>
      </c>
      <c r="H2436" s="36" t="s">
        <v>822</v>
      </c>
      <c r="I2436" s="51" t="s">
        <v>15360</v>
      </c>
    </row>
    <row r="2437" spans="1:9" x14ac:dyDescent="0.25">
      <c r="A2437" s="19">
        <v>2432</v>
      </c>
      <c r="B2437" s="36" t="s">
        <v>823</v>
      </c>
      <c r="C2437" s="44" t="s">
        <v>8655</v>
      </c>
      <c r="D2437" s="42">
        <v>500</v>
      </c>
      <c r="E2437" s="3">
        <v>12.08</v>
      </c>
      <c r="F2437" s="7">
        <v>14.6168</v>
      </c>
      <c r="G2437" s="48" t="s">
        <v>15356</v>
      </c>
      <c r="H2437" s="36" t="s">
        <v>823</v>
      </c>
      <c r="I2437" s="51" t="s">
        <v>15360</v>
      </c>
    </row>
    <row r="2438" spans="1:9" x14ac:dyDescent="0.25">
      <c r="A2438" s="19">
        <v>2433</v>
      </c>
      <c r="B2438" s="36" t="s">
        <v>824</v>
      </c>
      <c r="C2438" s="44" t="s">
        <v>8656</v>
      </c>
      <c r="D2438" s="42">
        <v>500</v>
      </c>
      <c r="E2438" s="3">
        <v>10.79</v>
      </c>
      <c r="F2438" s="7">
        <v>13.055899999999999</v>
      </c>
      <c r="G2438" s="48" t="s">
        <v>15356</v>
      </c>
      <c r="H2438" s="36" t="s">
        <v>824</v>
      </c>
      <c r="I2438" s="51" t="s">
        <v>15360</v>
      </c>
    </row>
    <row r="2439" spans="1:9" x14ac:dyDescent="0.25">
      <c r="A2439" s="19">
        <v>2434</v>
      </c>
      <c r="B2439" s="36" t="s">
        <v>825</v>
      </c>
      <c r="C2439" s="44" t="s">
        <v>8657</v>
      </c>
      <c r="D2439" s="42">
        <v>500</v>
      </c>
      <c r="E2439" s="3">
        <v>10.79</v>
      </c>
      <c r="F2439" s="7">
        <v>13.055899999999999</v>
      </c>
      <c r="G2439" s="48" t="s">
        <v>15356</v>
      </c>
      <c r="H2439" s="36" t="s">
        <v>825</v>
      </c>
      <c r="I2439" s="51" t="s">
        <v>15360</v>
      </c>
    </row>
    <row r="2440" spans="1:9" x14ac:dyDescent="0.25">
      <c r="A2440" s="19">
        <v>2435</v>
      </c>
      <c r="B2440" s="36" t="s">
        <v>826</v>
      </c>
      <c r="C2440" s="44" t="s">
        <v>8658</v>
      </c>
      <c r="D2440" s="42">
        <v>500</v>
      </c>
      <c r="E2440" s="3">
        <v>12.23</v>
      </c>
      <c r="F2440" s="7">
        <v>14.798299999999999</v>
      </c>
      <c r="G2440" s="48" t="s">
        <v>15356</v>
      </c>
      <c r="H2440" s="36" t="s">
        <v>826</v>
      </c>
      <c r="I2440" s="51" t="s">
        <v>15360</v>
      </c>
    </row>
    <row r="2441" spans="1:9" x14ac:dyDescent="0.25">
      <c r="A2441" s="19">
        <v>2436</v>
      </c>
      <c r="B2441" s="36" t="s">
        <v>827</v>
      </c>
      <c r="C2441" s="44" t="s">
        <v>8659</v>
      </c>
      <c r="D2441" s="42">
        <v>500</v>
      </c>
      <c r="E2441" s="3">
        <v>10.79</v>
      </c>
      <c r="F2441" s="7">
        <v>13.055899999999999</v>
      </c>
      <c r="G2441" s="48" t="s">
        <v>15356</v>
      </c>
      <c r="H2441" s="36" t="s">
        <v>827</v>
      </c>
      <c r="I2441" s="51" t="s">
        <v>15360</v>
      </c>
    </row>
    <row r="2442" spans="1:9" x14ac:dyDescent="0.25">
      <c r="A2442" s="19">
        <v>2437</v>
      </c>
      <c r="B2442" s="36" t="s">
        <v>828</v>
      </c>
      <c r="C2442" s="44" t="s">
        <v>8660</v>
      </c>
      <c r="D2442" s="42">
        <v>500</v>
      </c>
      <c r="E2442" s="3">
        <v>10.53</v>
      </c>
      <c r="F2442" s="7">
        <v>12.741299999999999</v>
      </c>
      <c r="G2442" s="48" t="s">
        <v>15356</v>
      </c>
      <c r="H2442" s="36" t="s">
        <v>828</v>
      </c>
      <c r="I2442" s="51" t="s">
        <v>15360</v>
      </c>
    </row>
    <row r="2443" spans="1:9" x14ac:dyDescent="0.25">
      <c r="A2443" s="19">
        <v>2438</v>
      </c>
      <c r="B2443" s="36" t="s">
        <v>829</v>
      </c>
      <c r="C2443" s="44" t="s">
        <v>8661</v>
      </c>
      <c r="D2443" s="42">
        <v>500</v>
      </c>
      <c r="E2443" s="3">
        <v>10.79</v>
      </c>
      <c r="F2443" s="7">
        <v>13.055899999999999</v>
      </c>
      <c r="G2443" s="48" t="s">
        <v>15356</v>
      </c>
      <c r="H2443" s="36" t="s">
        <v>829</v>
      </c>
      <c r="I2443" s="51" t="s">
        <v>15360</v>
      </c>
    </row>
    <row r="2444" spans="1:9" x14ac:dyDescent="0.25">
      <c r="A2444" s="19">
        <v>2439</v>
      </c>
      <c r="B2444" s="36" t="s">
        <v>830</v>
      </c>
      <c r="C2444" s="44" t="s">
        <v>8662</v>
      </c>
      <c r="D2444" s="42">
        <v>500</v>
      </c>
      <c r="E2444" s="3">
        <v>12.29</v>
      </c>
      <c r="F2444" s="7">
        <v>14.870899999999999</v>
      </c>
      <c r="G2444" s="48" t="s">
        <v>15356</v>
      </c>
      <c r="H2444" s="36" t="s">
        <v>830</v>
      </c>
      <c r="I2444" s="51" t="s">
        <v>15360</v>
      </c>
    </row>
    <row r="2445" spans="1:9" x14ac:dyDescent="0.25">
      <c r="A2445" s="19">
        <v>2440</v>
      </c>
      <c r="B2445" s="36" t="s">
        <v>831</v>
      </c>
      <c r="C2445" s="44" t="s">
        <v>8663</v>
      </c>
      <c r="D2445" s="42">
        <v>500</v>
      </c>
      <c r="E2445" s="3">
        <v>11.7</v>
      </c>
      <c r="F2445" s="7">
        <v>14.156999999999998</v>
      </c>
      <c r="G2445" s="48" t="s">
        <v>15356</v>
      </c>
      <c r="H2445" s="36" t="s">
        <v>831</v>
      </c>
      <c r="I2445" s="51" t="s">
        <v>15360</v>
      </c>
    </row>
    <row r="2446" spans="1:9" x14ac:dyDescent="0.25">
      <c r="A2446" s="19">
        <v>2441</v>
      </c>
      <c r="B2446" s="36" t="s">
        <v>832</v>
      </c>
      <c r="C2446" s="44" t="s">
        <v>8664</v>
      </c>
      <c r="D2446" s="42">
        <v>500</v>
      </c>
      <c r="E2446" s="3">
        <v>10.73</v>
      </c>
      <c r="F2446" s="7">
        <v>12.9833</v>
      </c>
      <c r="G2446" s="48" t="s">
        <v>15356</v>
      </c>
      <c r="H2446" s="36" t="s">
        <v>832</v>
      </c>
      <c r="I2446" s="51" t="s">
        <v>15360</v>
      </c>
    </row>
    <row r="2447" spans="1:9" x14ac:dyDescent="0.25">
      <c r="A2447" s="19">
        <v>2442</v>
      </c>
      <c r="B2447" s="36" t="s">
        <v>833</v>
      </c>
      <c r="C2447" s="44" t="s">
        <v>8665</v>
      </c>
      <c r="D2447" s="42">
        <v>250</v>
      </c>
      <c r="E2447" s="3">
        <v>10.39</v>
      </c>
      <c r="F2447" s="7">
        <v>12.571900000000001</v>
      </c>
      <c r="G2447" s="48" t="s">
        <v>15356</v>
      </c>
      <c r="H2447" s="36" t="s">
        <v>833</v>
      </c>
      <c r="I2447" s="51" t="s">
        <v>15360</v>
      </c>
    </row>
    <row r="2448" spans="1:9" x14ac:dyDescent="0.25">
      <c r="A2448" s="19">
        <v>2443</v>
      </c>
      <c r="B2448" s="36" t="s">
        <v>834</v>
      </c>
      <c r="C2448" s="44" t="s">
        <v>8666</v>
      </c>
      <c r="D2448" s="42">
        <v>500</v>
      </c>
      <c r="E2448" s="3">
        <v>11.7</v>
      </c>
      <c r="F2448" s="7">
        <v>14.156999999999998</v>
      </c>
      <c r="G2448" s="48" t="s">
        <v>15356</v>
      </c>
      <c r="H2448" s="36" t="s">
        <v>834</v>
      </c>
      <c r="I2448" s="51" t="s">
        <v>15360</v>
      </c>
    </row>
    <row r="2449" spans="1:9" x14ac:dyDescent="0.25">
      <c r="A2449" s="19">
        <v>2444</v>
      </c>
      <c r="B2449" s="36" t="s">
        <v>835</v>
      </c>
      <c r="C2449" s="44" t="s">
        <v>8667</v>
      </c>
      <c r="D2449" s="42">
        <v>250</v>
      </c>
      <c r="E2449" s="3">
        <v>8.6300000000000008</v>
      </c>
      <c r="F2449" s="7">
        <v>10.442300000000001</v>
      </c>
      <c r="G2449" s="48" t="s">
        <v>15356</v>
      </c>
      <c r="H2449" s="36" t="s">
        <v>835</v>
      </c>
      <c r="I2449" s="51" t="s">
        <v>15360</v>
      </c>
    </row>
    <row r="2450" spans="1:9" x14ac:dyDescent="0.25">
      <c r="A2450" s="19">
        <v>2445</v>
      </c>
      <c r="B2450" s="36" t="s">
        <v>836</v>
      </c>
      <c r="C2450" s="44" t="s">
        <v>8668</v>
      </c>
      <c r="D2450" s="42">
        <v>500</v>
      </c>
      <c r="E2450" s="3">
        <v>11.7</v>
      </c>
      <c r="F2450" s="7">
        <v>14.156999999999998</v>
      </c>
      <c r="G2450" s="48" t="s">
        <v>15356</v>
      </c>
      <c r="H2450" s="36" t="s">
        <v>836</v>
      </c>
      <c r="I2450" s="51" t="s">
        <v>15360</v>
      </c>
    </row>
    <row r="2451" spans="1:9" x14ac:dyDescent="0.25">
      <c r="A2451" s="19">
        <v>2446</v>
      </c>
      <c r="B2451" s="36" t="s">
        <v>837</v>
      </c>
      <c r="C2451" s="44" t="s">
        <v>8669</v>
      </c>
      <c r="D2451" s="42">
        <v>500</v>
      </c>
      <c r="E2451" s="3">
        <v>11.7</v>
      </c>
      <c r="F2451" s="7">
        <v>14.156999999999998</v>
      </c>
      <c r="G2451" s="48" t="s">
        <v>15356</v>
      </c>
      <c r="H2451" s="36" t="s">
        <v>837</v>
      </c>
      <c r="I2451" s="51" t="s">
        <v>15360</v>
      </c>
    </row>
    <row r="2452" spans="1:9" x14ac:dyDescent="0.25">
      <c r="A2452" s="19">
        <v>2447</v>
      </c>
      <c r="B2452" s="36" t="s">
        <v>838</v>
      </c>
      <c r="C2452" s="44" t="s">
        <v>8670</v>
      </c>
      <c r="D2452" s="42">
        <v>500</v>
      </c>
      <c r="E2452" s="3">
        <v>13.51</v>
      </c>
      <c r="F2452" s="7">
        <v>16.347099999999998</v>
      </c>
      <c r="G2452" s="48" t="s">
        <v>15356</v>
      </c>
      <c r="H2452" s="36" t="s">
        <v>838</v>
      </c>
      <c r="I2452" s="51" t="s">
        <v>15360</v>
      </c>
    </row>
    <row r="2453" spans="1:9" x14ac:dyDescent="0.25">
      <c r="A2453" s="19">
        <v>2448</v>
      </c>
      <c r="B2453" s="36" t="s">
        <v>839</v>
      </c>
      <c r="C2453" s="44" t="s">
        <v>8671</v>
      </c>
      <c r="D2453" s="42">
        <v>500</v>
      </c>
      <c r="E2453" s="3">
        <v>11.7</v>
      </c>
      <c r="F2453" s="7">
        <v>14.156999999999998</v>
      </c>
      <c r="G2453" s="48" t="s">
        <v>15356</v>
      </c>
      <c r="H2453" s="36" t="s">
        <v>839</v>
      </c>
      <c r="I2453" s="51" t="s">
        <v>15360</v>
      </c>
    </row>
    <row r="2454" spans="1:9" x14ac:dyDescent="0.25">
      <c r="A2454" s="19">
        <v>2449</v>
      </c>
      <c r="B2454" s="36" t="s">
        <v>840</v>
      </c>
      <c r="C2454" s="44" t="s">
        <v>8672</v>
      </c>
      <c r="D2454" s="42">
        <v>500</v>
      </c>
      <c r="E2454" s="3">
        <v>11.7</v>
      </c>
      <c r="F2454" s="7">
        <v>14.156999999999998</v>
      </c>
      <c r="G2454" s="48" t="s">
        <v>15356</v>
      </c>
      <c r="H2454" s="36" t="s">
        <v>840</v>
      </c>
      <c r="I2454" s="51" t="s">
        <v>15360</v>
      </c>
    </row>
    <row r="2455" spans="1:9" x14ac:dyDescent="0.25">
      <c r="A2455" s="19">
        <v>2450</v>
      </c>
      <c r="B2455" s="36" t="s">
        <v>841</v>
      </c>
      <c r="C2455" s="44" t="s">
        <v>8673</v>
      </c>
      <c r="D2455" s="42">
        <v>500</v>
      </c>
      <c r="E2455" s="3">
        <v>11.7</v>
      </c>
      <c r="F2455" s="7">
        <v>14.156999999999998</v>
      </c>
      <c r="G2455" s="48" t="s">
        <v>15356</v>
      </c>
      <c r="H2455" s="36" t="s">
        <v>841</v>
      </c>
      <c r="I2455" s="51" t="s">
        <v>15360</v>
      </c>
    </row>
    <row r="2456" spans="1:9" x14ac:dyDescent="0.25">
      <c r="A2456" s="19">
        <v>2451</v>
      </c>
      <c r="B2456" s="36" t="s">
        <v>842</v>
      </c>
      <c r="C2456" s="44" t="s">
        <v>8674</v>
      </c>
      <c r="D2456" s="42">
        <v>500</v>
      </c>
      <c r="E2456" s="3">
        <v>12.56</v>
      </c>
      <c r="F2456" s="7">
        <v>15.1976</v>
      </c>
      <c r="G2456" s="48" t="s">
        <v>15356</v>
      </c>
      <c r="H2456" s="36" t="s">
        <v>842</v>
      </c>
      <c r="I2456" s="51" t="s">
        <v>15360</v>
      </c>
    </row>
    <row r="2457" spans="1:9" x14ac:dyDescent="0.25">
      <c r="A2457" s="19">
        <v>2452</v>
      </c>
      <c r="B2457" s="36" t="s">
        <v>843</v>
      </c>
      <c r="C2457" s="44" t="s">
        <v>8675</v>
      </c>
      <c r="D2457" s="42">
        <v>500</v>
      </c>
      <c r="E2457" s="3">
        <v>11.7</v>
      </c>
      <c r="F2457" s="7">
        <v>14.156999999999998</v>
      </c>
      <c r="G2457" s="48" t="s">
        <v>15356</v>
      </c>
      <c r="H2457" s="36" t="s">
        <v>843</v>
      </c>
      <c r="I2457" s="51" t="s">
        <v>15360</v>
      </c>
    </row>
    <row r="2458" spans="1:9" x14ac:dyDescent="0.25">
      <c r="A2458" s="19">
        <v>2453</v>
      </c>
      <c r="B2458" s="36" t="s">
        <v>844</v>
      </c>
      <c r="C2458" s="44" t="s">
        <v>8676</v>
      </c>
      <c r="D2458" s="42">
        <v>500</v>
      </c>
      <c r="E2458" s="3">
        <v>10.73</v>
      </c>
      <c r="F2458" s="7">
        <v>12.9833</v>
      </c>
      <c r="G2458" s="48" t="s">
        <v>15356</v>
      </c>
      <c r="H2458" s="36" t="s">
        <v>844</v>
      </c>
      <c r="I2458" s="51" t="s">
        <v>15360</v>
      </c>
    </row>
    <row r="2459" spans="1:9" ht="30" x14ac:dyDescent="0.25">
      <c r="A2459" s="19">
        <v>2454</v>
      </c>
      <c r="B2459" s="36" t="s">
        <v>845</v>
      </c>
      <c r="C2459" s="44" t="s">
        <v>8677</v>
      </c>
      <c r="D2459" s="42">
        <v>500</v>
      </c>
      <c r="E2459" s="3">
        <v>19.38</v>
      </c>
      <c r="F2459" s="7">
        <v>23.4498</v>
      </c>
      <c r="G2459" s="48" t="s">
        <v>15356</v>
      </c>
      <c r="H2459" s="36" t="s">
        <v>845</v>
      </c>
      <c r="I2459" s="51" t="s">
        <v>15360</v>
      </c>
    </row>
    <row r="2460" spans="1:9" x14ac:dyDescent="0.25">
      <c r="A2460" s="19">
        <v>2455</v>
      </c>
      <c r="B2460" s="36" t="s">
        <v>846</v>
      </c>
      <c r="C2460" s="44" t="s">
        <v>8678</v>
      </c>
      <c r="D2460" s="42">
        <v>250</v>
      </c>
      <c r="E2460" s="3">
        <v>10.14</v>
      </c>
      <c r="F2460" s="7">
        <v>12.269400000000001</v>
      </c>
      <c r="G2460" s="48" t="s">
        <v>15356</v>
      </c>
      <c r="H2460" s="36" t="s">
        <v>846</v>
      </c>
      <c r="I2460" s="51" t="s">
        <v>15360</v>
      </c>
    </row>
    <row r="2461" spans="1:9" x14ac:dyDescent="0.25">
      <c r="A2461" s="19">
        <v>2456</v>
      </c>
      <c r="B2461" s="36" t="s">
        <v>847</v>
      </c>
      <c r="C2461" s="44" t="s">
        <v>8679</v>
      </c>
      <c r="D2461" s="42">
        <v>500</v>
      </c>
      <c r="E2461" s="3">
        <v>11.7</v>
      </c>
      <c r="F2461" s="7">
        <v>14.156999999999998</v>
      </c>
      <c r="G2461" s="48" t="s">
        <v>15356</v>
      </c>
      <c r="H2461" s="36" t="s">
        <v>847</v>
      </c>
      <c r="I2461" s="51" t="s">
        <v>15360</v>
      </c>
    </row>
    <row r="2462" spans="1:9" x14ac:dyDescent="0.25">
      <c r="A2462" s="19">
        <v>2457</v>
      </c>
      <c r="B2462" s="36" t="s">
        <v>848</v>
      </c>
      <c r="C2462" s="44" t="s">
        <v>8680</v>
      </c>
      <c r="D2462" s="42">
        <v>250</v>
      </c>
      <c r="E2462" s="3">
        <v>8.83</v>
      </c>
      <c r="F2462" s="7">
        <v>10.6843</v>
      </c>
      <c r="G2462" s="48" t="s">
        <v>15356</v>
      </c>
      <c r="H2462" s="36" t="s">
        <v>848</v>
      </c>
      <c r="I2462" s="51" t="s">
        <v>15360</v>
      </c>
    </row>
    <row r="2463" spans="1:9" x14ac:dyDescent="0.25">
      <c r="A2463" s="19">
        <v>2458</v>
      </c>
      <c r="B2463" s="36" t="s">
        <v>849</v>
      </c>
      <c r="C2463" s="44" t="s">
        <v>8681</v>
      </c>
      <c r="D2463" s="42">
        <v>500</v>
      </c>
      <c r="E2463" s="3">
        <v>11.04</v>
      </c>
      <c r="F2463" s="7">
        <v>13.358399999999998</v>
      </c>
      <c r="G2463" s="48" t="s">
        <v>15356</v>
      </c>
      <c r="H2463" s="36" t="s">
        <v>849</v>
      </c>
      <c r="I2463" s="51" t="s">
        <v>15360</v>
      </c>
    </row>
    <row r="2464" spans="1:9" x14ac:dyDescent="0.25">
      <c r="A2464" s="19">
        <v>2459</v>
      </c>
      <c r="B2464" s="36" t="s">
        <v>850</v>
      </c>
      <c r="C2464" s="44" t="s">
        <v>8682</v>
      </c>
      <c r="D2464" s="42">
        <v>500</v>
      </c>
      <c r="E2464" s="3">
        <v>11.7</v>
      </c>
      <c r="F2464" s="7">
        <v>14.156999999999998</v>
      </c>
      <c r="G2464" s="48" t="s">
        <v>15356</v>
      </c>
      <c r="H2464" s="36" t="s">
        <v>850</v>
      </c>
      <c r="I2464" s="51" t="s">
        <v>15360</v>
      </c>
    </row>
    <row r="2465" spans="1:9" x14ac:dyDescent="0.25">
      <c r="A2465" s="19">
        <v>2460</v>
      </c>
      <c r="B2465" s="36" t="s">
        <v>851</v>
      </c>
      <c r="C2465" s="44" t="s">
        <v>8683</v>
      </c>
      <c r="D2465" s="42">
        <v>500</v>
      </c>
      <c r="E2465" s="3">
        <v>11.7</v>
      </c>
      <c r="F2465" s="7">
        <v>14.156999999999998</v>
      </c>
      <c r="G2465" s="48" t="s">
        <v>15356</v>
      </c>
      <c r="H2465" s="36" t="s">
        <v>851</v>
      </c>
      <c r="I2465" s="51" t="s">
        <v>15360</v>
      </c>
    </row>
    <row r="2466" spans="1:9" x14ac:dyDescent="0.25">
      <c r="A2466" s="19">
        <v>2461</v>
      </c>
      <c r="B2466" s="36" t="s">
        <v>852</v>
      </c>
      <c r="C2466" s="44" t="s">
        <v>8684</v>
      </c>
      <c r="D2466" s="42">
        <v>500</v>
      </c>
      <c r="E2466" s="3">
        <v>13.51</v>
      </c>
      <c r="F2466" s="7">
        <v>16.347099999999998</v>
      </c>
      <c r="G2466" s="48" t="s">
        <v>15356</v>
      </c>
      <c r="H2466" s="36" t="s">
        <v>852</v>
      </c>
      <c r="I2466" s="51" t="s">
        <v>15360</v>
      </c>
    </row>
    <row r="2467" spans="1:9" x14ac:dyDescent="0.25">
      <c r="A2467" s="19">
        <v>2462</v>
      </c>
      <c r="B2467" s="36" t="s">
        <v>853</v>
      </c>
      <c r="C2467" s="44" t="s">
        <v>8685</v>
      </c>
      <c r="D2467" s="42">
        <v>500</v>
      </c>
      <c r="E2467" s="3">
        <v>11.7</v>
      </c>
      <c r="F2467" s="7">
        <v>14.156999999999998</v>
      </c>
      <c r="G2467" s="48" t="s">
        <v>15356</v>
      </c>
      <c r="H2467" s="36" t="s">
        <v>853</v>
      </c>
      <c r="I2467" s="51" t="s">
        <v>15360</v>
      </c>
    </row>
    <row r="2468" spans="1:9" x14ac:dyDescent="0.25">
      <c r="A2468" s="19">
        <v>2463</v>
      </c>
      <c r="B2468" s="36" t="s">
        <v>854</v>
      </c>
      <c r="C2468" s="44" t="s">
        <v>8686</v>
      </c>
      <c r="D2468" s="42">
        <v>500</v>
      </c>
      <c r="E2468" s="3">
        <v>11.7</v>
      </c>
      <c r="F2468" s="7">
        <v>14.156999999999998</v>
      </c>
      <c r="G2468" s="48" t="s">
        <v>15356</v>
      </c>
      <c r="H2468" s="36" t="s">
        <v>854</v>
      </c>
      <c r="I2468" s="51" t="s">
        <v>15360</v>
      </c>
    </row>
    <row r="2469" spans="1:9" x14ac:dyDescent="0.25">
      <c r="A2469" s="19">
        <v>2464</v>
      </c>
      <c r="B2469" s="36" t="s">
        <v>855</v>
      </c>
      <c r="C2469" s="44" t="s">
        <v>8687</v>
      </c>
      <c r="D2469" s="42">
        <v>500</v>
      </c>
      <c r="E2469" s="3">
        <v>11.7</v>
      </c>
      <c r="F2469" s="7">
        <v>14.156999999999998</v>
      </c>
      <c r="G2469" s="48" t="s">
        <v>15356</v>
      </c>
      <c r="H2469" s="36" t="s">
        <v>855</v>
      </c>
      <c r="I2469" s="51" t="s">
        <v>15360</v>
      </c>
    </row>
    <row r="2470" spans="1:9" x14ac:dyDescent="0.25">
      <c r="A2470" s="19">
        <v>2465</v>
      </c>
      <c r="B2470" s="36" t="s">
        <v>856</v>
      </c>
      <c r="C2470" s="44" t="s">
        <v>8688</v>
      </c>
      <c r="D2470" s="42">
        <v>250</v>
      </c>
      <c r="E2470" s="3">
        <v>34.08</v>
      </c>
      <c r="F2470" s="7">
        <v>41.236799999999995</v>
      </c>
      <c r="G2470" s="48" t="s">
        <v>15356</v>
      </c>
      <c r="H2470" s="36" t="s">
        <v>856</v>
      </c>
      <c r="I2470" s="51" t="s">
        <v>15360</v>
      </c>
    </row>
    <row r="2471" spans="1:9" ht="30" x14ac:dyDescent="0.25">
      <c r="A2471" s="19">
        <v>2466</v>
      </c>
      <c r="B2471" s="36" t="s">
        <v>857</v>
      </c>
      <c r="C2471" s="44" t="s">
        <v>8689</v>
      </c>
      <c r="D2471" s="42">
        <v>250</v>
      </c>
      <c r="E2471" s="3">
        <v>37.49</v>
      </c>
      <c r="F2471" s="7">
        <v>45.362900000000003</v>
      </c>
      <c r="G2471" s="48" t="s">
        <v>15356</v>
      </c>
      <c r="H2471" s="36" t="s">
        <v>857</v>
      </c>
      <c r="I2471" s="51" t="s">
        <v>15360</v>
      </c>
    </row>
    <row r="2472" spans="1:9" x14ac:dyDescent="0.25">
      <c r="A2472" s="19">
        <v>2467</v>
      </c>
      <c r="B2472" s="36" t="s">
        <v>858</v>
      </c>
      <c r="C2472" s="44" t="s">
        <v>8690</v>
      </c>
      <c r="D2472" s="42">
        <v>250</v>
      </c>
      <c r="E2472" s="3">
        <v>43.37</v>
      </c>
      <c r="F2472" s="7">
        <v>52.477699999999999</v>
      </c>
      <c r="G2472" s="48" t="s">
        <v>15356</v>
      </c>
      <c r="H2472" s="36" t="s">
        <v>858</v>
      </c>
      <c r="I2472" s="51" t="s">
        <v>15360</v>
      </c>
    </row>
    <row r="2473" spans="1:9" ht="30" x14ac:dyDescent="0.25">
      <c r="A2473" s="19">
        <v>2468</v>
      </c>
      <c r="B2473" s="36" t="s">
        <v>859</v>
      </c>
      <c r="C2473" s="44" t="s">
        <v>8691</v>
      </c>
      <c r="D2473" s="42">
        <v>100</v>
      </c>
      <c r="E2473" s="3">
        <v>69.72</v>
      </c>
      <c r="F2473" s="7">
        <v>84.361199999999997</v>
      </c>
      <c r="G2473" s="48" t="s">
        <v>15356</v>
      </c>
      <c r="H2473" s="36" t="s">
        <v>859</v>
      </c>
      <c r="I2473" s="51" t="s">
        <v>15360</v>
      </c>
    </row>
    <row r="2474" spans="1:9" ht="30" x14ac:dyDescent="0.25">
      <c r="A2474" s="19">
        <v>2469</v>
      </c>
      <c r="B2474" s="36" t="s">
        <v>860</v>
      </c>
      <c r="C2474" s="44" t="s">
        <v>8692</v>
      </c>
      <c r="D2474" s="42">
        <v>960</v>
      </c>
      <c r="E2474" s="3">
        <v>36.799999999999997</v>
      </c>
      <c r="F2474" s="7">
        <v>44.527999999999999</v>
      </c>
      <c r="G2474" s="48" t="s">
        <v>15356</v>
      </c>
      <c r="H2474" s="36" t="s">
        <v>860</v>
      </c>
      <c r="I2474" s="51" t="s">
        <v>15360</v>
      </c>
    </row>
    <row r="2475" spans="1:9" ht="30" x14ac:dyDescent="0.25">
      <c r="A2475" s="19">
        <v>2470</v>
      </c>
      <c r="B2475" s="36" t="s">
        <v>861</v>
      </c>
      <c r="C2475" s="44" t="s">
        <v>8693</v>
      </c>
      <c r="D2475" s="42">
        <v>960</v>
      </c>
      <c r="E2475" s="3">
        <v>83.9</v>
      </c>
      <c r="F2475" s="7">
        <v>101.51900000000001</v>
      </c>
      <c r="G2475" s="48" t="s">
        <v>15356</v>
      </c>
      <c r="H2475" s="36" t="s">
        <v>861</v>
      </c>
      <c r="I2475" s="51" t="s">
        <v>15360</v>
      </c>
    </row>
    <row r="2476" spans="1:9" ht="30" x14ac:dyDescent="0.25">
      <c r="A2476" s="19">
        <v>2471</v>
      </c>
      <c r="B2476" s="36" t="s">
        <v>862</v>
      </c>
      <c r="C2476" s="44" t="s">
        <v>8694</v>
      </c>
      <c r="D2476" s="42">
        <v>960</v>
      </c>
      <c r="E2476" s="3">
        <v>100.72</v>
      </c>
      <c r="F2476" s="7">
        <v>121.8712</v>
      </c>
      <c r="G2476" s="48" t="s">
        <v>15356</v>
      </c>
      <c r="H2476" s="36" t="s">
        <v>862</v>
      </c>
      <c r="I2476" s="51" t="s">
        <v>15360</v>
      </c>
    </row>
    <row r="2477" spans="1:9" ht="30" x14ac:dyDescent="0.25">
      <c r="A2477" s="19">
        <v>2472</v>
      </c>
      <c r="B2477" s="36" t="s">
        <v>863</v>
      </c>
      <c r="C2477" s="44" t="s">
        <v>8695</v>
      </c>
      <c r="D2477" s="42">
        <v>80</v>
      </c>
      <c r="E2477" s="3">
        <v>27.6</v>
      </c>
      <c r="F2477" s="7">
        <v>33.396000000000001</v>
      </c>
      <c r="G2477" s="48" t="s">
        <v>15356</v>
      </c>
      <c r="H2477" s="36" t="s">
        <v>863</v>
      </c>
      <c r="I2477" s="51" t="s">
        <v>15360</v>
      </c>
    </row>
    <row r="2478" spans="1:9" ht="30" x14ac:dyDescent="0.25">
      <c r="A2478" s="19">
        <v>2473</v>
      </c>
      <c r="B2478" s="36" t="s">
        <v>864</v>
      </c>
      <c r="C2478" s="44" t="s">
        <v>8696</v>
      </c>
      <c r="D2478" s="42">
        <v>80</v>
      </c>
      <c r="E2478" s="3">
        <v>62.93</v>
      </c>
      <c r="F2478" s="7">
        <v>76.145299999999992</v>
      </c>
      <c r="G2478" s="48" t="s">
        <v>15356</v>
      </c>
      <c r="H2478" s="36" t="s">
        <v>864</v>
      </c>
      <c r="I2478" s="51" t="s">
        <v>15360</v>
      </c>
    </row>
    <row r="2479" spans="1:9" ht="30" x14ac:dyDescent="0.25">
      <c r="A2479" s="19">
        <v>2474</v>
      </c>
      <c r="B2479" s="36" t="s">
        <v>865</v>
      </c>
      <c r="C2479" s="44" t="s">
        <v>8697</v>
      </c>
      <c r="D2479" s="42">
        <v>80</v>
      </c>
      <c r="E2479" s="3">
        <v>75.540000000000006</v>
      </c>
      <c r="F2479" s="7">
        <v>91.403400000000005</v>
      </c>
      <c r="G2479" s="48" t="s">
        <v>15356</v>
      </c>
      <c r="H2479" s="36" t="s">
        <v>865</v>
      </c>
      <c r="I2479" s="51" t="s">
        <v>15360</v>
      </c>
    </row>
    <row r="2480" spans="1:9" ht="30" x14ac:dyDescent="0.25">
      <c r="A2480" s="19">
        <v>2475</v>
      </c>
      <c r="B2480" s="36" t="s">
        <v>866</v>
      </c>
      <c r="C2480" s="44" t="s">
        <v>8698</v>
      </c>
      <c r="D2480" s="42">
        <v>120</v>
      </c>
      <c r="E2480" s="3">
        <v>27.6</v>
      </c>
      <c r="F2480" s="7">
        <v>33.396000000000001</v>
      </c>
      <c r="G2480" s="48" t="s">
        <v>15356</v>
      </c>
      <c r="H2480" s="36" t="s">
        <v>866</v>
      </c>
      <c r="I2480" s="51" t="s">
        <v>15360</v>
      </c>
    </row>
    <row r="2481" spans="1:9" ht="30" x14ac:dyDescent="0.25">
      <c r="A2481" s="19">
        <v>2476</v>
      </c>
      <c r="B2481" s="36" t="s">
        <v>867</v>
      </c>
      <c r="C2481" s="44" t="s">
        <v>8699</v>
      </c>
      <c r="D2481" s="42">
        <v>120</v>
      </c>
      <c r="E2481" s="3">
        <v>62.93</v>
      </c>
      <c r="F2481" s="7">
        <v>76.145299999999992</v>
      </c>
      <c r="G2481" s="48" t="s">
        <v>15356</v>
      </c>
      <c r="H2481" s="36" t="s">
        <v>867</v>
      </c>
      <c r="I2481" s="51" t="s">
        <v>15360</v>
      </c>
    </row>
    <row r="2482" spans="1:9" ht="30" x14ac:dyDescent="0.25">
      <c r="A2482" s="19">
        <v>2477</v>
      </c>
      <c r="B2482" s="36" t="s">
        <v>868</v>
      </c>
      <c r="C2482" s="44" t="s">
        <v>8700</v>
      </c>
      <c r="D2482" s="42">
        <v>120</v>
      </c>
      <c r="E2482" s="3">
        <v>75.540000000000006</v>
      </c>
      <c r="F2482" s="7">
        <v>91.403400000000005</v>
      </c>
      <c r="G2482" s="48" t="s">
        <v>15356</v>
      </c>
      <c r="H2482" s="36" t="s">
        <v>868</v>
      </c>
      <c r="I2482" s="51" t="s">
        <v>15360</v>
      </c>
    </row>
    <row r="2483" spans="1:9" ht="30" x14ac:dyDescent="0.25">
      <c r="A2483" s="19">
        <v>2478</v>
      </c>
      <c r="B2483" s="36" t="s">
        <v>869</v>
      </c>
      <c r="C2483" s="44" t="s">
        <v>8701</v>
      </c>
      <c r="D2483" s="42">
        <v>960</v>
      </c>
      <c r="E2483" s="3">
        <v>27.6</v>
      </c>
      <c r="F2483" s="7">
        <v>33.396000000000001</v>
      </c>
      <c r="G2483" s="48" t="s">
        <v>15356</v>
      </c>
      <c r="H2483" s="36" t="s">
        <v>869</v>
      </c>
      <c r="I2483" s="51" t="s">
        <v>15360</v>
      </c>
    </row>
    <row r="2484" spans="1:9" ht="30" x14ac:dyDescent="0.25">
      <c r="A2484" s="19">
        <v>2479</v>
      </c>
      <c r="B2484" s="36" t="s">
        <v>870</v>
      </c>
      <c r="C2484" s="44" t="s">
        <v>8702</v>
      </c>
      <c r="D2484" s="42">
        <v>960</v>
      </c>
      <c r="E2484" s="3">
        <v>62.93</v>
      </c>
      <c r="F2484" s="7">
        <v>76.145299999999992</v>
      </c>
      <c r="G2484" s="48" t="s">
        <v>15356</v>
      </c>
      <c r="H2484" s="36" t="s">
        <v>870</v>
      </c>
      <c r="I2484" s="51" t="s">
        <v>15360</v>
      </c>
    </row>
    <row r="2485" spans="1:9" ht="30" x14ac:dyDescent="0.25">
      <c r="A2485" s="19">
        <v>2480</v>
      </c>
      <c r="B2485" s="36" t="s">
        <v>871</v>
      </c>
      <c r="C2485" s="44" t="s">
        <v>8703</v>
      </c>
      <c r="D2485" s="42">
        <v>960</v>
      </c>
      <c r="E2485" s="3">
        <v>75.540000000000006</v>
      </c>
      <c r="F2485" s="7">
        <v>91.403400000000005</v>
      </c>
      <c r="G2485" s="48" t="s">
        <v>15356</v>
      </c>
      <c r="H2485" s="36" t="s">
        <v>871</v>
      </c>
      <c r="I2485" s="51" t="s">
        <v>15360</v>
      </c>
    </row>
    <row r="2486" spans="1:9" ht="30" x14ac:dyDescent="0.25">
      <c r="A2486" s="19">
        <v>2481</v>
      </c>
      <c r="B2486" s="36" t="s">
        <v>872</v>
      </c>
      <c r="C2486" s="44" t="s">
        <v>8704</v>
      </c>
      <c r="D2486" s="42">
        <v>80</v>
      </c>
      <c r="E2486" s="3">
        <v>17.489999999999998</v>
      </c>
      <c r="F2486" s="7">
        <v>21.162899999999997</v>
      </c>
      <c r="G2486" s="48" t="s">
        <v>15356</v>
      </c>
      <c r="H2486" s="36" t="s">
        <v>872</v>
      </c>
      <c r="I2486" s="51" t="s">
        <v>15360</v>
      </c>
    </row>
    <row r="2487" spans="1:9" ht="30" x14ac:dyDescent="0.25">
      <c r="A2487" s="19">
        <v>2482</v>
      </c>
      <c r="B2487" s="36" t="s">
        <v>873</v>
      </c>
      <c r="C2487" s="44" t="s">
        <v>8705</v>
      </c>
      <c r="D2487" s="42">
        <v>80</v>
      </c>
      <c r="E2487" s="3">
        <v>24.71</v>
      </c>
      <c r="F2487" s="7">
        <v>29.899100000000001</v>
      </c>
      <c r="G2487" s="48" t="s">
        <v>15356</v>
      </c>
      <c r="H2487" s="36" t="s">
        <v>873</v>
      </c>
      <c r="I2487" s="51" t="s">
        <v>15360</v>
      </c>
    </row>
    <row r="2488" spans="1:9" ht="30" x14ac:dyDescent="0.25">
      <c r="A2488" s="19">
        <v>2483</v>
      </c>
      <c r="B2488" s="36" t="s">
        <v>874</v>
      </c>
      <c r="C2488" s="44" t="s">
        <v>8706</v>
      </c>
      <c r="D2488" s="42">
        <v>120</v>
      </c>
      <c r="E2488" s="3">
        <v>17.489999999999998</v>
      </c>
      <c r="F2488" s="7">
        <v>21.162899999999997</v>
      </c>
      <c r="G2488" s="48" t="s">
        <v>15356</v>
      </c>
      <c r="H2488" s="36" t="s">
        <v>874</v>
      </c>
      <c r="I2488" s="51" t="s">
        <v>15360</v>
      </c>
    </row>
    <row r="2489" spans="1:9" ht="30" x14ac:dyDescent="0.25">
      <c r="A2489" s="19">
        <v>2484</v>
      </c>
      <c r="B2489" s="36" t="s">
        <v>875</v>
      </c>
      <c r="C2489" s="44" t="s">
        <v>8707</v>
      </c>
      <c r="D2489" s="42">
        <v>120</v>
      </c>
      <c r="E2489" s="3">
        <v>24.71</v>
      </c>
      <c r="F2489" s="7">
        <v>29.899100000000001</v>
      </c>
      <c r="G2489" s="48" t="s">
        <v>15356</v>
      </c>
      <c r="H2489" s="36" t="s">
        <v>875</v>
      </c>
      <c r="I2489" s="51" t="s">
        <v>15360</v>
      </c>
    </row>
    <row r="2490" spans="1:9" x14ac:dyDescent="0.25">
      <c r="A2490" s="19">
        <v>2485</v>
      </c>
      <c r="B2490" s="36" t="s">
        <v>876</v>
      </c>
      <c r="C2490" s="44" t="s">
        <v>8708</v>
      </c>
      <c r="D2490" s="42">
        <v>500</v>
      </c>
      <c r="E2490" s="3">
        <v>27.28</v>
      </c>
      <c r="F2490" s="7">
        <v>33.008800000000001</v>
      </c>
      <c r="G2490" s="48" t="s">
        <v>15356</v>
      </c>
      <c r="H2490" s="36" t="s">
        <v>876</v>
      </c>
      <c r="I2490" s="51" t="s">
        <v>15360</v>
      </c>
    </row>
    <row r="2491" spans="1:9" x14ac:dyDescent="0.25">
      <c r="A2491" s="19">
        <v>2486</v>
      </c>
      <c r="B2491" s="36" t="s">
        <v>877</v>
      </c>
      <c r="C2491" s="44" t="s">
        <v>8708</v>
      </c>
      <c r="D2491" s="42">
        <v>1152</v>
      </c>
      <c r="E2491" s="3">
        <v>83.77</v>
      </c>
      <c r="F2491" s="7">
        <v>101.3617</v>
      </c>
      <c r="G2491" s="48" t="s">
        <v>15356</v>
      </c>
      <c r="H2491" s="36" t="s">
        <v>877</v>
      </c>
      <c r="I2491" s="51" t="s">
        <v>15360</v>
      </c>
    </row>
    <row r="2492" spans="1:9" x14ac:dyDescent="0.25">
      <c r="A2492" s="19">
        <v>2487</v>
      </c>
      <c r="B2492" s="36" t="s">
        <v>878</v>
      </c>
      <c r="C2492" s="44" t="s">
        <v>8709</v>
      </c>
      <c r="D2492" s="42">
        <v>1152</v>
      </c>
      <c r="E2492" s="3">
        <v>129.69999999999999</v>
      </c>
      <c r="F2492" s="7">
        <v>156.93699999999998</v>
      </c>
      <c r="G2492" s="48" t="s">
        <v>15356</v>
      </c>
      <c r="H2492" s="36" t="s">
        <v>878</v>
      </c>
      <c r="I2492" s="51" t="s">
        <v>15360</v>
      </c>
    </row>
    <row r="2493" spans="1:9" ht="30" x14ac:dyDescent="0.25">
      <c r="A2493" s="19">
        <v>2488</v>
      </c>
      <c r="B2493" s="36" t="s">
        <v>879</v>
      </c>
      <c r="C2493" s="44" t="s">
        <v>8710</v>
      </c>
      <c r="D2493" s="42">
        <v>960</v>
      </c>
      <c r="E2493" s="3">
        <v>85.16</v>
      </c>
      <c r="F2493" s="7">
        <v>103.0436</v>
      </c>
      <c r="G2493" s="48" t="s">
        <v>15356</v>
      </c>
      <c r="H2493" s="36" t="s">
        <v>879</v>
      </c>
      <c r="I2493" s="51" t="s">
        <v>15360</v>
      </c>
    </row>
    <row r="2494" spans="1:9" ht="30" x14ac:dyDescent="0.25">
      <c r="A2494" s="19">
        <v>2489</v>
      </c>
      <c r="B2494" s="36" t="s">
        <v>880</v>
      </c>
      <c r="C2494" s="44" t="s">
        <v>8711</v>
      </c>
      <c r="D2494" s="42">
        <v>960</v>
      </c>
      <c r="E2494" s="3">
        <v>85.16</v>
      </c>
      <c r="F2494" s="7">
        <v>103.0436</v>
      </c>
      <c r="G2494" s="48" t="s">
        <v>15356</v>
      </c>
      <c r="H2494" s="36" t="s">
        <v>880</v>
      </c>
      <c r="I2494" s="51" t="s">
        <v>15360</v>
      </c>
    </row>
    <row r="2495" spans="1:9" ht="30" x14ac:dyDescent="0.25">
      <c r="A2495" s="19">
        <v>2490</v>
      </c>
      <c r="B2495" s="36" t="s">
        <v>881</v>
      </c>
      <c r="C2495" s="44" t="s">
        <v>8712</v>
      </c>
      <c r="D2495" s="42">
        <v>5</v>
      </c>
      <c r="E2495" s="3">
        <v>31.57</v>
      </c>
      <c r="F2495" s="7">
        <v>38.1997</v>
      </c>
      <c r="G2495" s="48" t="s">
        <v>15356</v>
      </c>
      <c r="H2495" s="36" t="s">
        <v>881</v>
      </c>
      <c r="I2495" s="51" t="s">
        <v>15360</v>
      </c>
    </row>
    <row r="2496" spans="1:9" ht="30" x14ac:dyDescent="0.25">
      <c r="A2496" s="19">
        <v>2491</v>
      </c>
      <c r="B2496" s="36" t="s">
        <v>882</v>
      </c>
      <c r="C2496" s="44" t="s">
        <v>8713</v>
      </c>
      <c r="D2496" s="42">
        <v>5</v>
      </c>
      <c r="E2496" s="3">
        <v>19.3</v>
      </c>
      <c r="F2496" s="7">
        <v>23.353000000000002</v>
      </c>
      <c r="G2496" s="48" t="s">
        <v>15356</v>
      </c>
      <c r="H2496" s="36" t="s">
        <v>882</v>
      </c>
      <c r="I2496" s="51" t="s">
        <v>15360</v>
      </c>
    </row>
    <row r="2497" spans="1:9" ht="45" x14ac:dyDescent="0.25">
      <c r="A2497" s="19">
        <v>2492</v>
      </c>
      <c r="B2497" s="36" t="s">
        <v>883</v>
      </c>
      <c r="C2497" s="44" t="s">
        <v>8714</v>
      </c>
      <c r="D2497" s="42">
        <v>5</v>
      </c>
      <c r="E2497" s="3">
        <v>24.84</v>
      </c>
      <c r="F2497" s="7">
        <v>30.0564</v>
      </c>
      <c r="G2497" s="48" t="s">
        <v>15356</v>
      </c>
      <c r="H2497" s="36" t="s">
        <v>883</v>
      </c>
      <c r="I2497" s="51" t="s">
        <v>15360</v>
      </c>
    </row>
    <row r="2498" spans="1:9" ht="30" x14ac:dyDescent="0.25">
      <c r="A2498" s="19">
        <v>2493</v>
      </c>
      <c r="B2498" s="36" t="s">
        <v>884</v>
      </c>
      <c r="C2498" s="44" t="s">
        <v>8715</v>
      </c>
      <c r="D2498" s="42">
        <v>25</v>
      </c>
      <c r="E2498" s="3">
        <v>140.35</v>
      </c>
      <c r="F2498" s="7">
        <v>169.8235</v>
      </c>
      <c r="G2498" s="48" t="s">
        <v>15356</v>
      </c>
      <c r="H2498" s="36" t="s">
        <v>884</v>
      </c>
      <c r="I2498" s="51" t="s">
        <v>15360</v>
      </c>
    </row>
    <row r="2499" spans="1:9" ht="45" x14ac:dyDescent="0.25">
      <c r="A2499" s="19">
        <v>2494</v>
      </c>
      <c r="B2499" s="36" t="s">
        <v>885</v>
      </c>
      <c r="C2499" s="44" t="s">
        <v>8716</v>
      </c>
      <c r="D2499" s="42">
        <v>5</v>
      </c>
      <c r="E2499" s="3">
        <v>14.47</v>
      </c>
      <c r="F2499" s="7">
        <v>17.508700000000001</v>
      </c>
      <c r="G2499" s="48" t="s">
        <v>15356</v>
      </c>
      <c r="H2499" s="36" t="s">
        <v>885</v>
      </c>
      <c r="I2499" s="51" t="s">
        <v>15360</v>
      </c>
    </row>
    <row r="2500" spans="1:9" ht="45" x14ac:dyDescent="0.25">
      <c r="A2500" s="19">
        <v>2495</v>
      </c>
      <c r="B2500" s="36" t="s">
        <v>886</v>
      </c>
      <c r="C2500" s="44" t="s">
        <v>8717</v>
      </c>
      <c r="D2500" s="42">
        <v>5</v>
      </c>
      <c r="E2500" s="3">
        <v>18.38</v>
      </c>
      <c r="F2500" s="7">
        <v>22.239799999999999</v>
      </c>
      <c r="G2500" s="48" t="s">
        <v>15356</v>
      </c>
      <c r="H2500" s="36" t="s">
        <v>886</v>
      </c>
      <c r="I2500" s="51" t="s">
        <v>15360</v>
      </c>
    </row>
    <row r="2501" spans="1:9" ht="45" x14ac:dyDescent="0.25">
      <c r="A2501" s="19">
        <v>2496</v>
      </c>
      <c r="B2501" s="36" t="s">
        <v>887</v>
      </c>
      <c r="C2501" s="44" t="s">
        <v>8718</v>
      </c>
      <c r="D2501" s="42">
        <v>5</v>
      </c>
      <c r="E2501" s="3">
        <v>19.29</v>
      </c>
      <c r="F2501" s="7">
        <v>23.340899999999998</v>
      </c>
      <c r="G2501" s="48" t="s">
        <v>15356</v>
      </c>
      <c r="H2501" s="36" t="s">
        <v>887</v>
      </c>
      <c r="I2501" s="51" t="s">
        <v>15360</v>
      </c>
    </row>
    <row r="2502" spans="1:9" ht="45" x14ac:dyDescent="0.25">
      <c r="A2502" s="19">
        <v>2497</v>
      </c>
      <c r="B2502" s="36" t="s">
        <v>888</v>
      </c>
      <c r="C2502" s="44" t="s">
        <v>8719</v>
      </c>
      <c r="D2502" s="42">
        <v>5</v>
      </c>
      <c r="E2502" s="3">
        <v>22.77</v>
      </c>
      <c r="F2502" s="7">
        <v>27.5517</v>
      </c>
      <c r="G2502" s="48" t="s">
        <v>15356</v>
      </c>
      <c r="H2502" s="36" t="s">
        <v>888</v>
      </c>
      <c r="I2502" s="51" t="s">
        <v>15360</v>
      </c>
    </row>
    <row r="2503" spans="1:9" ht="45" x14ac:dyDescent="0.25">
      <c r="A2503" s="19">
        <v>2498</v>
      </c>
      <c r="B2503" s="36" t="s">
        <v>889</v>
      </c>
      <c r="C2503" s="44" t="s">
        <v>8720</v>
      </c>
      <c r="D2503" s="42">
        <v>1</v>
      </c>
      <c r="E2503" s="3">
        <v>5.0199999999999996</v>
      </c>
      <c r="F2503" s="7">
        <v>6.0741999999999994</v>
      </c>
      <c r="G2503" s="48" t="s">
        <v>15356</v>
      </c>
      <c r="H2503" s="36" t="s">
        <v>889</v>
      </c>
      <c r="I2503" s="51" t="s">
        <v>15360</v>
      </c>
    </row>
    <row r="2504" spans="1:9" ht="45" x14ac:dyDescent="0.25">
      <c r="A2504" s="19">
        <v>2499</v>
      </c>
      <c r="B2504" s="36" t="s">
        <v>890</v>
      </c>
      <c r="C2504" s="44" t="s">
        <v>8721</v>
      </c>
      <c r="D2504" s="42">
        <v>5</v>
      </c>
      <c r="E2504" s="3">
        <v>41.48</v>
      </c>
      <c r="F2504" s="7">
        <v>50.190799999999996</v>
      </c>
      <c r="G2504" s="48" t="s">
        <v>15356</v>
      </c>
      <c r="H2504" s="36" t="s">
        <v>890</v>
      </c>
      <c r="I2504" s="51" t="s">
        <v>15360</v>
      </c>
    </row>
    <row r="2505" spans="1:9" ht="45" x14ac:dyDescent="0.25">
      <c r="A2505" s="19">
        <v>2500</v>
      </c>
      <c r="B2505" s="36" t="s">
        <v>891</v>
      </c>
      <c r="C2505" s="44" t="s">
        <v>8722</v>
      </c>
      <c r="D2505" s="42">
        <v>5</v>
      </c>
      <c r="E2505" s="3">
        <v>59.42</v>
      </c>
      <c r="F2505" s="7">
        <v>71.898200000000003</v>
      </c>
      <c r="G2505" s="48" t="s">
        <v>15356</v>
      </c>
      <c r="H2505" s="36" t="s">
        <v>891</v>
      </c>
      <c r="I2505" s="51" t="s">
        <v>15360</v>
      </c>
    </row>
    <row r="2506" spans="1:9" ht="30" x14ac:dyDescent="0.25">
      <c r="A2506" s="19">
        <v>2501</v>
      </c>
      <c r="B2506" s="36" t="s">
        <v>892</v>
      </c>
      <c r="C2506" s="44" t="s">
        <v>8723</v>
      </c>
      <c r="D2506" s="42">
        <v>10</v>
      </c>
      <c r="E2506" s="3">
        <v>20.22</v>
      </c>
      <c r="F2506" s="7">
        <v>24.466199999999997</v>
      </c>
      <c r="G2506" s="48" t="s">
        <v>15356</v>
      </c>
      <c r="H2506" s="36" t="s">
        <v>892</v>
      </c>
      <c r="I2506" s="51" t="s">
        <v>15360</v>
      </c>
    </row>
    <row r="2507" spans="1:9" ht="30" x14ac:dyDescent="0.25">
      <c r="A2507" s="19">
        <v>2502</v>
      </c>
      <c r="B2507" s="36" t="s">
        <v>893</v>
      </c>
      <c r="C2507" s="44" t="s">
        <v>8724</v>
      </c>
      <c r="D2507" s="42">
        <v>10</v>
      </c>
      <c r="E2507" s="3">
        <v>27.02</v>
      </c>
      <c r="F2507" s="7">
        <v>32.694199999999995</v>
      </c>
      <c r="G2507" s="48" t="s">
        <v>15356</v>
      </c>
      <c r="H2507" s="36" t="s">
        <v>893</v>
      </c>
      <c r="I2507" s="51" t="s">
        <v>15360</v>
      </c>
    </row>
    <row r="2508" spans="1:9" ht="30" x14ac:dyDescent="0.25">
      <c r="A2508" s="19">
        <v>2503</v>
      </c>
      <c r="B2508" s="36" t="s">
        <v>894</v>
      </c>
      <c r="C2508" s="44" t="s">
        <v>8725</v>
      </c>
      <c r="D2508" s="42">
        <v>10</v>
      </c>
      <c r="E2508" s="3">
        <v>22.05</v>
      </c>
      <c r="F2508" s="7">
        <v>26.680499999999999</v>
      </c>
      <c r="G2508" s="48" t="s">
        <v>15356</v>
      </c>
      <c r="H2508" s="36" t="s">
        <v>894</v>
      </c>
      <c r="I2508" s="51" t="s">
        <v>15360</v>
      </c>
    </row>
    <row r="2509" spans="1:9" ht="30" x14ac:dyDescent="0.25">
      <c r="A2509" s="19">
        <v>2504</v>
      </c>
      <c r="B2509" s="36" t="s">
        <v>895</v>
      </c>
      <c r="C2509" s="44" t="s">
        <v>8726</v>
      </c>
      <c r="D2509" s="42">
        <v>10</v>
      </c>
      <c r="E2509" s="3">
        <v>22.05</v>
      </c>
      <c r="F2509" s="7">
        <v>26.680499999999999</v>
      </c>
      <c r="G2509" s="48" t="s">
        <v>15356</v>
      </c>
      <c r="H2509" s="36" t="s">
        <v>895</v>
      </c>
      <c r="I2509" s="51" t="s">
        <v>15360</v>
      </c>
    </row>
    <row r="2510" spans="1:9" ht="30" x14ac:dyDescent="0.25">
      <c r="A2510" s="19">
        <v>2505</v>
      </c>
      <c r="B2510" s="36" t="s">
        <v>896</v>
      </c>
      <c r="C2510" s="44" t="s">
        <v>8727</v>
      </c>
      <c r="D2510" s="42">
        <v>10</v>
      </c>
      <c r="E2510" s="3">
        <v>21.23</v>
      </c>
      <c r="F2510" s="7">
        <v>25.688299999999998</v>
      </c>
      <c r="G2510" s="48" t="s">
        <v>15356</v>
      </c>
      <c r="H2510" s="36" t="s">
        <v>896</v>
      </c>
      <c r="I2510" s="51" t="s">
        <v>15360</v>
      </c>
    </row>
    <row r="2511" spans="1:9" ht="30" x14ac:dyDescent="0.25">
      <c r="A2511" s="19">
        <v>2506</v>
      </c>
      <c r="B2511" s="36" t="s">
        <v>897</v>
      </c>
      <c r="C2511" s="44" t="s">
        <v>8728</v>
      </c>
      <c r="D2511" s="42">
        <v>10</v>
      </c>
      <c r="E2511" s="3">
        <v>25.73</v>
      </c>
      <c r="F2511" s="7">
        <v>31.133299999999998</v>
      </c>
      <c r="G2511" s="48" t="s">
        <v>15356</v>
      </c>
      <c r="H2511" s="36" t="s">
        <v>897</v>
      </c>
      <c r="I2511" s="51" t="s">
        <v>15360</v>
      </c>
    </row>
    <row r="2512" spans="1:9" ht="30" x14ac:dyDescent="0.25">
      <c r="A2512" s="19">
        <v>2507</v>
      </c>
      <c r="B2512" s="36" t="s">
        <v>898</v>
      </c>
      <c r="C2512" s="44" t="s">
        <v>8729</v>
      </c>
      <c r="D2512" s="42">
        <v>10</v>
      </c>
      <c r="E2512" s="3">
        <v>22.05</v>
      </c>
      <c r="F2512" s="7">
        <v>26.680499999999999</v>
      </c>
      <c r="G2512" s="48" t="s">
        <v>15356</v>
      </c>
      <c r="H2512" s="36" t="s">
        <v>898</v>
      </c>
      <c r="I2512" s="51" t="s">
        <v>15360</v>
      </c>
    </row>
    <row r="2513" spans="1:9" ht="45" x14ac:dyDescent="0.25">
      <c r="A2513" s="19">
        <v>2508</v>
      </c>
      <c r="B2513" s="36" t="s">
        <v>899</v>
      </c>
      <c r="C2513" s="44" t="s">
        <v>8730</v>
      </c>
      <c r="D2513" s="42">
        <v>250</v>
      </c>
      <c r="E2513" s="3">
        <v>131.85</v>
      </c>
      <c r="F2513" s="7">
        <v>159.5385</v>
      </c>
      <c r="G2513" s="48" t="s">
        <v>15356</v>
      </c>
      <c r="H2513" s="36" t="s">
        <v>899</v>
      </c>
      <c r="I2513" s="51" t="s">
        <v>15360</v>
      </c>
    </row>
    <row r="2514" spans="1:9" x14ac:dyDescent="0.25">
      <c r="A2514" s="19">
        <v>2509</v>
      </c>
      <c r="B2514" s="36" t="s">
        <v>900</v>
      </c>
      <c r="C2514" s="44" t="s">
        <v>8731</v>
      </c>
      <c r="D2514" s="42">
        <v>125</v>
      </c>
      <c r="E2514" s="3">
        <v>75.16</v>
      </c>
      <c r="F2514" s="7">
        <v>90.943599999999989</v>
      </c>
      <c r="G2514" s="48" t="s">
        <v>15356</v>
      </c>
      <c r="H2514" s="36" t="s">
        <v>900</v>
      </c>
      <c r="I2514" s="51" t="s">
        <v>15360</v>
      </c>
    </row>
    <row r="2515" spans="1:9" ht="30" x14ac:dyDescent="0.25">
      <c r="A2515" s="19">
        <v>2510</v>
      </c>
      <c r="B2515" s="36" t="s">
        <v>901</v>
      </c>
      <c r="C2515" s="44" t="s">
        <v>8732</v>
      </c>
      <c r="D2515" s="42">
        <v>125</v>
      </c>
      <c r="E2515" s="3">
        <v>88.85</v>
      </c>
      <c r="F2515" s="7">
        <v>107.50849999999998</v>
      </c>
      <c r="G2515" s="48" t="s">
        <v>15356</v>
      </c>
      <c r="H2515" s="36" t="s">
        <v>901</v>
      </c>
      <c r="I2515" s="51" t="s">
        <v>15360</v>
      </c>
    </row>
    <row r="2516" spans="1:9" ht="30" x14ac:dyDescent="0.25">
      <c r="A2516" s="19">
        <v>2511</v>
      </c>
      <c r="B2516" s="36" t="s">
        <v>902</v>
      </c>
      <c r="C2516" s="44" t="s">
        <v>8733</v>
      </c>
      <c r="D2516" s="42">
        <v>125</v>
      </c>
      <c r="E2516" s="3">
        <v>96.84</v>
      </c>
      <c r="F2516" s="7">
        <v>117.1764</v>
      </c>
      <c r="G2516" s="48" t="s">
        <v>15356</v>
      </c>
      <c r="H2516" s="36" t="s">
        <v>902</v>
      </c>
      <c r="I2516" s="51" t="s">
        <v>15360</v>
      </c>
    </row>
    <row r="2517" spans="1:9" x14ac:dyDescent="0.25">
      <c r="A2517" s="19">
        <v>2512</v>
      </c>
      <c r="B2517" s="36" t="s">
        <v>903</v>
      </c>
      <c r="C2517" s="44" t="s">
        <v>8734</v>
      </c>
      <c r="D2517" s="42">
        <v>125</v>
      </c>
      <c r="E2517" s="3">
        <v>76.680000000000007</v>
      </c>
      <c r="F2517" s="7">
        <v>92.782800000000009</v>
      </c>
      <c r="G2517" s="48" t="s">
        <v>15356</v>
      </c>
      <c r="H2517" s="36" t="s">
        <v>903</v>
      </c>
      <c r="I2517" s="51" t="s">
        <v>15360</v>
      </c>
    </row>
    <row r="2518" spans="1:9" x14ac:dyDescent="0.25">
      <c r="A2518" s="19">
        <v>2513</v>
      </c>
      <c r="B2518" s="36" t="s">
        <v>904</v>
      </c>
      <c r="C2518" s="44" t="s">
        <v>8735</v>
      </c>
      <c r="D2518" s="42">
        <v>125</v>
      </c>
      <c r="E2518" s="3">
        <v>76.03</v>
      </c>
      <c r="F2518" s="7">
        <v>91.996300000000005</v>
      </c>
      <c r="G2518" s="48" t="s">
        <v>15356</v>
      </c>
      <c r="H2518" s="36" t="s">
        <v>904</v>
      </c>
      <c r="I2518" s="51" t="s">
        <v>15360</v>
      </c>
    </row>
    <row r="2519" spans="1:9" x14ac:dyDescent="0.25">
      <c r="A2519" s="19">
        <v>2514</v>
      </c>
      <c r="B2519" s="36" t="s">
        <v>905</v>
      </c>
      <c r="C2519" s="44" t="s">
        <v>8736</v>
      </c>
      <c r="D2519" s="42">
        <v>125</v>
      </c>
      <c r="E2519" s="3">
        <v>75.180000000000007</v>
      </c>
      <c r="F2519" s="7">
        <v>90.967800000000011</v>
      </c>
      <c r="G2519" s="48" t="s">
        <v>15356</v>
      </c>
      <c r="H2519" s="36" t="s">
        <v>905</v>
      </c>
      <c r="I2519" s="51" t="s">
        <v>15360</v>
      </c>
    </row>
    <row r="2520" spans="1:9" x14ac:dyDescent="0.25">
      <c r="A2520" s="19">
        <v>2515</v>
      </c>
      <c r="B2520" s="36" t="s">
        <v>906</v>
      </c>
      <c r="C2520" s="44" t="s">
        <v>8736</v>
      </c>
      <c r="D2520" s="42">
        <v>100</v>
      </c>
      <c r="E2520" s="3">
        <v>76.67</v>
      </c>
      <c r="F2520" s="7">
        <v>92.770700000000005</v>
      </c>
      <c r="G2520" s="48" t="s">
        <v>15356</v>
      </c>
      <c r="H2520" s="36" t="s">
        <v>906</v>
      </c>
      <c r="I2520" s="51" t="s">
        <v>15360</v>
      </c>
    </row>
    <row r="2521" spans="1:9" ht="30" x14ac:dyDescent="0.25">
      <c r="A2521" s="19">
        <v>2516</v>
      </c>
      <c r="B2521" s="36" t="s">
        <v>907</v>
      </c>
      <c r="C2521" s="44" t="s">
        <v>8737</v>
      </c>
      <c r="D2521" s="42">
        <v>125</v>
      </c>
      <c r="E2521" s="3">
        <v>80.849999999999994</v>
      </c>
      <c r="F2521" s="7">
        <v>97.828499999999991</v>
      </c>
      <c r="G2521" s="48" t="s">
        <v>15356</v>
      </c>
      <c r="H2521" s="36" t="s">
        <v>907</v>
      </c>
      <c r="I2521" s="51" t="s">
        <v>15360</v>
      </c>
    </row>
    <row r="2522" spans="1:9" ht="30" x14ac:dyDescent="0.25">
      <c r="A2522" s="19">
        <v>2517</v>
      </c>
      <c r="B2522" s="36" t="s">
        <v>908</v>
      </c>
      <c r="C2522" s="44" t="s">
        <v>8737</v>
      </c>
      <c r="D2522" s="42">
        <v>100</v>
      </c>
      <c r="E2522" s="3">
        <v>106.65</v>
      </c>
      <c r="F2522" s="7">
        <v>129.04650000000001</v>
      </c>
      <c r="G2522" s="48" t="s">
        <v>15356</v>
      </c>
      <c r="H2522" s="36" t="s">
        <v>908</v>
      </c>
      <c r="I2522" s="51" t="s">
        <v>15360</v>
      </c>
    </row>
    <row r="2523" spans="1:9" ht="30" x14ac:dyDescent="0.25">
      <c r="A2523" s="19">
        <v>2518</v>
      </c>
      <c r="B2523" s="36" t="s">
        <v>909</v>
      </c>
      <c r="C2523" s="44" t="s">
        <v>8738</v>
      </c>
      <c r="D2523" s="42">
        <v>125</v>
      </c>
      <c r="E2523" s="3">
        <v>80.849999999999994</v>
      </c>
      <c r="F2523" s="7">
        <v>97.828499999999991</v>
      </c>
      <c r="G2523" s="48" t="s">
        <v>15356</v>
      </c>
      <c r="H2523" s="36" t="s">
        <v>909</v>
      </c>
      <c r="I2523" s="51" t="s">
        <v>15360</v>
      </c>
    </row>
    <row r="2524" spans="1:9" x14ac:dyDescent="0.25">
      <c r="A2524" s="19">
        <v>2519</v>
      </c>
      <c r="B2524" s="36" t="s">
        <v>910</v>
      </c>
      <c r="C2524" s="44" t="s">
        <v>8739</v>
      </c>
      <c r="D2524" s="42">
        <v>125</v>
      </c>
      <c r="E2524" s="3">
        <v>76.03</v>
      </c>
      <c r="F2524" s="7">
        <v>91.996300000000005</v>
      </c>
      <c r="G2524" s="48" t="s">
        <v>15356</v>
      </c>
      <c r="H2524" s="36" t="s">
        <v>910</v>
      </c>
      <c r="I2524" s="51" t="s">
        <v>15360</v>
      </c>
    </row>
    <row r="2525" spans="1:9" x14ac:dyDescent="0.25">
      <c r="A2525" s="19">
        <v>2520</v>
      </c>
      <c r="B2525" s="36" t="s">
        <v>911</v>
      </c>
      <c r="C2525" s="44" t="s">
        <v>8740</v>
      </c>
      <c r="D2525" s="42">
        <v>125</v>
      </c>
      <c r="E2525" s="3">
        <v>76.03</v>
      </c>
      <c r="F2525" s="7">
        <v>91.996300000000005</v>
      </c>
      <c r="G2525" s="48" t="s">
        <v>15356</v>
      </c>
      <c r="H2525" s="36" t="s">
        <v>911</v>
      </c>
      <c r="I2525" s="51" t="s">
        <v>15360</v>
      </c>
    </row>
    <row r="2526" spans="1:9" x14ac:dyDescent="0.25">
      <c r="A2526" s="19">
        <v>2521</v>
      </c>
      <c r="B2526" s="36" t="s">
        <v>912</v>
      </c>
      <c r="C2526" s="44" t="s">
        <v>8741</v>
      </c>
      <c r="D2526" s="42">
        <v>125</v>
      </c>
      <c r="E2526" s="3">
        <v>76.03</v>
      </c>
      <c r="F2526" s="7">
        <v>91.996300000000005</v>
      </c>
      <c r="G2526" s="48" t="s">
        <v>15356</v>
      </c>
      <c r="H2526" s="36" t="s">
        <v>912</v>
      </c>
      <c r="I2526" s="51" t="s">
        <v>15360</v>
      </c>
    </row>
    <row r="2527" spans="1:9" ht="30" x14ac:dyDescent="0.25">
      <c r="A2527" s="19">
        <v>2522</v>
      </c>
      <c r="B2527" s="36" t="s">
        <v>913</v>
      </c>
      <c r="C2527" s="44" t="s">
        <v>8742</v>
      </c>
      <c r="D2527" s="42">
        <v>80</v>
      </c>
      <c r="E2527" s="3">
        <v>76.03</v>
      </c>
      <c r="F2527" s="7">
        <v>91.996300000000005</v>
      </c>
      <c r="G2527" s="48" t="s">
        <v>15356</v>
      </c>
      <c r="H2527" s="36" t="s">
        <v>913</v>
      </c>
      <c r="I2527" s="51" t="s">
        <v>15360</v>
      </c>
    </row>
    <row r="2528" spans="1:9" ht="30" x14ac:dyDescent="0.25">
      <c r="A2528" s="19">
        <v>2523</v>
      </c>
      <c r="B2528" s="36" t="s">
        <v>914</v>
      </c>
      <c r="C2528" s="44" t="s">
        <v>8743</v>
      </c>
      <c r="D2528" s="42">
        <v>80</v>
      </c>
      <c r="E2528" s="3">
        <v>80.87</v>
      </c>
      <c r="F2528" s="7">
        <v>97.852699999999999</v>
      </c>
      <c r="G2528" s="48" t="s">
        <v>15356</v>
      </c>
      <c r="H2528" s="36" t="s">
        <v>914</v>
      </c>
      <c r="I2528" s="51" t="s">
        <v>15360</v>
      </c>
    </row>
    <row r="2529" spans="1:9" x14ac:dyDescent="0.25">
      <c r="A2529" s="19">
        <v>2524</v>
      </c>
      <c r="B2529" s="36" t="s">
        <v>915</v>
      </c>
      <c r="C2529" s="44" t="s">
        <v>8744</v>
      </c>
      <c r="D2529" s="42">
        <v>1000</v>
      </c>
      <c r="E2529" s="3">
        <v>40.1</v>
      </c>
      <c r="F2529" s="7">
        <v>48.521000000000001</v>
      </c>
      <c r="G2529" s="48" t="s">
        <v>15356</v>
      </c>
      <c r="H2529" s="36" t="s">
        <v>915</v>
      </c>
      <c r="I2529" s="51" t="s">
        <v>15360</v>
      </c>
    </row>
    <row r="2530" spans="1:9" x14ac:dyDescent="0.25">
      <c r="A2530" s="19">
        <v>2525</v>
      </c>
      <c r="B2530" s="36" t="s">
        <v>916</v>
      </c>
      <c r="C2530" s="44" t="s">
        <v>8745</v>
      </c>
      <c r="D2530" s="42">
        <v>1000</v>
      </c>
      <c r="E2530" s="3">
        <v>39.090000000000003</v>
      </c>
      <c r="F2530" s="7">
        <v>47.298900000000003</v>
      </c>
      <c r="G2530" s="48" t="s">
        <v>15356</v>
      </c>
      <c r="H2530" s="36" t="s">
        <v>916</v>
      </c>
      <c r="I2530" s="51" t="s">
        <v>15360</v>
      </c>
    </row>
    <row r="2531" spans="1:9" x14ac:dyDescent="0.25">
      <c r="A2531" s="19">
        <v>2526</v>
      </c>
      <c r="B2531" s="36" t="s">
        <v>917</v>
      </c>
      <c r="C2531" s="44" t="s">
        <v>8746</v>
      </c>
      <c r="D2531" s="42">
        <v>1000</v>
      </c>
      <c r="E2531" s="3">
        <v>38.090000000000003</v>
      </c>
      <c r="F2531" s="7">
        <v>46.088900000000002</v>
      </c>
      <c r="G2531" s="48" t="s">
        <v>15356</v>
      </c>
      <c r="H2531" s="36" t="s">
        <v>917</v>
      </c>
      <c r="I2531" s="51" t="s">
        <v>15360</v>
      </c>
    </row>
    <row r="2532" spans="1:9" x14ac:dyDescent="0.25">
      <c r="A2532" s="19">
        <v>2527</v>
      </c>
      <c r="B2532" s="36" t="s">
        <v>918</v>
      </c>
      <c r="C2532" s="44" t="s">
        <v>8746</v>
      </c>
      <c r="D2532" s="42">
        <v>250</v>
      </c>
      <c r="E2532" s="3">
        <v>16.91</v>
      </c>
      <c r="F2532" s="7">
        <v>20.461099999999998</v>
      </c>
      <c r="G2532" s="48" t="s">
        <v>15356</v>
      </c>
      <c r="H2532" s="36" t="s">
        <v>918</v>
      </c>
      <c r="I2532" s="51" t="s">
        <v>15360</v>
      </c>
    </row>
    <row r="2533" spans="1:9" x14ac:dyDescent="0.25">
      <c r="A2533" s="19">
        <v>2528</v>
      </c>
      <c r="B2533" s="36" t="s">
        <v>919</v>
      </c>
      <c r="C2533" s="44" t="s">
        <v>8747</v>
      </c>
      <c r="D2533" s="42">
        <v>125</v>
      </c>
      <c r="E2533" s="3">
        <v>16.64</v>
      </c>
      <c r="F2533" s="7">
        <v>20.134399999999999</v>
      </c>
      <c r="G2533" s="48" t="s">
        <v>15356</v>
      </c>
      <c r="H2533" s="36" t="s">
        <v>919</v>
      </c>
      <c r="I2533" s="51" t="s">
        <v>15360</v>
      </c>
    </row>
    <row r="2534" spans="1:9" x14ac:dyDescent="0.25">
      <c r="A2534" s="19">
        <v>2529</v>
      </c>
      <c r="B2534" s="36" t="s">
        <v>920</v>
      </c>
      <c r="C2534" s="44" t="s">
        <v>8748</v>
      </c>
      <c r="D2534" s="42">
        <v>125</v>
      </c>
      <c r="E2534" s="3">
        <v>15.03</v>
      </c>
      <c r="F2534" s="7">
        <v>18.186299999999999</v>
      </c>
      <c r="G2534" s="48" t="s">
        <v>15356</v>
      </c>
      <c r="H2534" s="36" t="s">
        <v>920</v>
      </c>
      <c r="I2534" s="51" t="s">
        <v>15360</v>
      </c>
    </row>
    <row r="2535" spans="1:9" x14ac:dyDescent="0.25">
      <c r="A2535" s="19">
        <v>2530</v>
      </c>
      <c r="B2535" s="36" t="s">
        <v>921</v>
      </c>
      <c r="C2535" s="44" t="s">
        <v>8748</v>
      </c>
      <c r="D2535" s="42">
        <v>100</v>
      </c>
      <c r="E2535" s="3">
        <v>22.13</v>
      </c>
      <c r="F2535" s="7">
        <v>26.777299999999997</v>
      </c>
      <c r="G2535" s="48" t="s">
        <v>15356</v>
      </c>
      <c r="H2535" s="36" t="s">
        <v>921</v>
      </c>
      <c r="I2535" s="51" t="s">
        <v>15360</v>
      </c>
    </row>
    <row r="2536" spans="1:9" x14ac:dyDescent="0.25">
      <c r="A2536" s="19">
        <v>2531</v>
      </c>
      <c r="B2536" s="36" t="s">
        <v>922</v>
      </c>
      <c r="C2536" s="44" t="s">
        <v>8749</v>
      </c>
      <c r="D2536" s="42">
        <v>1000</v>
      </c>
      <c r="E2536" s="3">
        <v>40.1</v>
      </c>
      <c r="F2536" s="7">
        <v>48.521000000000001</v>
      </c>
      <c r="G2536" s="48" t="s">
        <v>15356</v>
      </c>
      <c r="H2536" s="36" t="s">
        <v>922</v>
      </c>
      <c r="I2536" s="51" t="s">
        <v>15360</v>
      </c>
    </row>
    <row r="2537" spans="1:9" x14ac:dyDescent="0.25">
      <c r="A2537" s="19">
        <v>2532</v>
      </c>
      <c r="B2537" s="36" t="s">
        <v>923</v>
      </c>
      <c r="C2537" s="44" t="s">
        <v>8750</v>
      </c>
      <c r="D2537" s="42">
        <v>1000</v>
      </c>
      <c r="E2537" s="3">
        <v>38.090000000000003</v>
      </c>
      <c r="F2537" s="7">
        <v>46.088900000000002</v>
      </c>
      <c r="G2537" s="48" t="s">
        <v>15356</v>
      </c>
      <c r="H2537" s="36" t="s">
        <v>923</v>
      </c>
      <c r="I2537" s="51" t="s">
        <v>15360</v>
      </c>
    </row>
    <row r="2538" spans="1:9" ht="30" x14ac:dyDescent="0.25">
      <c r="A2538" s="19">
        <v>2533</v>
      </c>
      <c r="B2538" s="36" t="s">
        <v>924</v>
      </c>
      <c r="C2538" s="44" t="s">
        <v>8751</v>
      </c>
      <c r="D2538" s="42">
        <v>1000</v>
      </c>
      <c r="E2538" s="3">
        <v>54.13</v>
      </c>
      <c r="F2538" s="7">
        <v>65.497299999999996</v>
      </c>
      <c r="G2538" s="48" t="s">
        <v>15356</v>
      </c>
      <c r="H2538" s="36" t="s">
        <v>924</v>
      </c>
      <c r="I2538" s="51" t="s">
        <v>15360</v>
      </c>
    </row>
    <row r="2539" spans="1:9" x14ac:dyDescent="0.25">
      <c r="A2539" s="19">
        <v>2534</v>
      </c>
      <c r="B2539" s="36" t="s">
        <v>925</v>
      </c>
      <c r="C2539" s="44" t="s">
        <v>8752</v>
      </c>
      <c r="D2539" s="42">
        <v>125</v>
      </c>
      <c r="E2539" s="3">
        <v>12.65</v>
      </c>
      <c r="F2539" s="7">
        <v>15.3065</v>
      </c>
      <c r="G2539" s="48" t="s">
        <v>15356</v>
      </c>
      <c r="H2539" s="36" t="s">
        <v>925</v>
      </c>
      <c r="I2539" s="51" t="s">
        <v>15360</v>
      </c>
    </row>
    <row r="2540" spans="1:9" x14ac:dyDescent="0.25">
      <c r="A2540" s="19">
        <v>2535</v>
      </c>
      <c r="B2540" s="36" t="s">
        <v>926</v>
      </c>
      <c r="C2540" s="44" t="s">
        <v>8753</v>
      </c>
      <c r="D2540" s="42">
        <v>1000</v>
      </c>
      <c r="E2540" s="3">
        <v>39.090000000000003</v>
      </c>
      <c r="F2540" s="7">
        <v>47.298900000000003</v>
      </c>
      <c r="G2540" s="48" t="s">
        <v>15356</v>
      </c>
      <c r="H2540" s="36" t="s">
        <v>926</v>
      </c>
      <c r="I2540" s="51" t="s">
        <v>15360</v>
      </c>
    </row>
    <row r="2541" spans="1:9" ht="30" x14ac:dyDescent="0.25">
      <c r="A2541" s="19">
        <v>2536</v>
      </c>
      <c r="B2541" s="36" t="s">
        <v>927</v>
      </c>
      <c r="C2541" s="44" t="s">
        <v>8754</v>
      </c>
      <c r="D2541" s="42">
        <v>1000</v>
      </c>
      <c r="E2541" s="3">
        <v>54.13</v>
      </c>
      <c r="F2541" s="7">
        <v>65.497299999999996</v>
      </c>
      <c r="G2541" s="48" t="s">
        <v>15356</v>
      </c>
      <c r="H2541" s="36" t="s">
        <v>927</v>
      </c>
      <c r="I2541" s="51" t="s">
        <v>15360</v>
      </c>
    </row>
    <row r="2542" spans="1:9" x14ac:dyDescent="0.25">
      <c r="A2542" s="19">
        <v>2537</v>
      </c>
      <c r="B2542" s="36" t="s">
        <v>928</v>
      </c>
      <c r="C2542" s="44" t="s">
        <v>8755</v>
      </c>
      <c r="D2542" s="42">
        <v>1000</v>
      </c>
      <c r="E2542" s="3">
        <v>37.69</v>
      </c>
      <c r="F2542" s="7">
        <v>45.604899999999994</v>
      </c>
      <c r="G2542" s="48" t="s">
        <v>15356</v>
      </c>
      <c r="H2542" s="36" t="s">
        <v>928</v>
      </c>
      <c r="I2542" s="51" t="s">
        <v>15360</v>
      </c>
    </row>
    <row r="2543" spans="1:9" ht="30" x14ac:dyDescent="0.25">
      <c r="A2543" s="19">
        <v>2538</v>
      </c>
      <c r="B2543" s="36" t="s">
        <v>929</v>
      </c>
      <c r="C2543" s="44" t="s">
        <v>8756</v>
      </c>
      <c r="D2543" s="42">
        <v>10000</v>
      </c>
      <c r="E2543" s="3">
        <v>932.93</v>
      </c>
      <c r="F2543" s="7">
        <v>1128.8453</v>
      </c>
      <c r="G2543" s="48" t="s">
        <v>15356</v>
      </c>
      <c r="H2543" s="36" t="s">
        <v>929</v>
      </c>
      <c r="I2543" s="51" t="s">
        <v>15360</v>
      </c>
    </row>
    <row r="2544" spans="1:9" x14ac:dyDescent="0.25">
      <c r="A2544" s="19">
        <v>2539</v>
      </c>
      <c r="B2544" s="36" t="s">
        <v>930</v>
      </c>
      <c r="C2544" s="44" t="s">
        <v>8757</v>
      </c>
      <c r="D2544" s="42">
        <v>1000</v>
      </c>
      <c r="E2544" s="3">
        <v>39.090000000000003</v>
      </c>
      <c r="F2544" s="7">
        <v>47.298900000000003</v>
      </c>
      <c r="G2544" s="48" t="s">
        <v>15356</v>
      </c>
      <c r="H2544" s="36" t="s">
        <v>930</v>
      </c>
      <c r="I2544" s="51" t="s">
        <v>15360</v>
      </c>
    </row>
    <row r="2545" spans="1:9" x14ac:dyDescent="0.25">
      <c r="A2545" s="19">
        <v>2540</v>
      </c>
      <c r="B2545" s="36" t="s">
        <v>931</v>
      </c>
      <c r="C2545" s="44" t="s">
        <v>8758</v>
      </c>
      <c r="D2545" s="42">
        <v>1000</v>
      </c>
      <c r="E2545" s="3">
        <v>39.090000000000003</v>
      </c>
      <c r="F2545" s="7">
        <v>47.298900000000003</v>
      </c>
      <c r="G2545" s="48" t="s">
        <v>15356</v>
      </c>
      <c r="H2545" s="36" t="s">
        <v>931</v>
      </c>
      <c r="I2545" s="51" t="s">
        <v>15360</v>
      </c>
    </row>
    <row r="2546" spans="1:9" x14ac:dyDescent="0.25">
      <c r="A2546" s="19">
        <v>2541</v>
      </c>
      <c r="B2546" s="36" t="s">
        <v>932</v>
      </c>
      <c r="C2546" s="44" t="s">
        <v>8759</v>
      </c>
      <c r="D2546" s="42">
        <v>1000</v>
      </c>
      <c r="E2546" s="3">
        <v>39.090000000000003</v>
      </c>
      <c r="F2546" s="7">
        <v>47.298900000000003</v>
      </c>
      <c r="G2546" s="48" t="s">
        <v>15356</v>
      </c>
      <c r="H2546" s="36" t="s">
        <v>932</v>
      </c>
      <c r="I2546" s="51" t="s">
        <v>15360</v>
      </c>
    </row>
    <row r="2547" spans="1:9" x14ac:dyDescent="0.25">
      <c r="A2547" s="19">
        <v>2542</v>
      </c>
      <c r="B2547" s="36" t="s">
        <v>933</v>
      </c>
      <c r="C2547" s="44" t="s">
        <v>8760</v>
      </c>
      <c r="D2547" s="42">
        <v>1000</v>
      </c>
      <c r="E2547" s="3">
        <v>33.659999999999997</v>
      </c>
      <c r="F2547" s="7">
        <v>40.728599999999993</v>
      </c>
      <c r="G2547" s="48" t="s">
        <v>15356</v>
      </c>
      <c r="H2547" s="36" t="s">
        <v>933</v>
      </c>
      <c r="I2547" s="51" t="s">
        <v>15360</v>
      </c>
    </row>
    <row r="2548" spans="1:9" x14ac:dyDescent="0.25">
      <c r="A2548" s="19">
        <v>2543</v>
      </c>
      <c r="B2548" s="36" t="s">
        <v>934</v>
      </c>
      <c r="C2548" s="44" t="s">
        <v>8761</v>
      </c>
      <c r="D2548" s="42">
        <v>1000</v>
      </c>
      <c r="E2548" s="3">
        <v>33.229999999999997</v>
      </c>
      <c r="F2548" s="7">
        <v>40.208299999999994</v>
      </c>
      <c r="G2548" s="48" t="s">
        <v>15356</v>
      </c>
      <c r="H2548" s="36" t="s">
        <v>934</v>
      </c>
      <c r="I2548" s="51" t="s">
        <v>15360</v>
      </c>
    </row>
    <row r="2549" spans="1:9" x14ac:dyDescent="0.25">
      <c r="A2549" s="19">
        <v>2544</v>
      </c>
      <c r="B2549" s="36" t="s">
        <v>935</v>
      </c>
      <c r="C2549" s="44" t="s">
        <v>8762</v>
      </c>
      <c r="D2549" s="42">
        <v>1000</v>
      </c>
      <c r="E2549" s="3">
        <v>32.380000000000003</v>
      </c>
      <c r="F2549" s="7">
        <v>39.1798</v>
      </c>
      <c r="G2549" s="48" t="s">
        <v>15356</v>
      </c>
      <c r="H2549" s="36" t="s">
        <v>935</v>
      </c>
      <c r="I2549" s="51" t="s">
        <v>15360</v>
      </c>
    </row>
    <row r="2550" spans="1:9" x14ac:dyDescent="0.25">
      <c r="A2550" s="19">
        <v>2545</v>
      </c>
      <c r="B2550" s="36" t="s">
        <v>936</v>
      </c>
      <c r="C2550" s="44" t="s">
        <v>8762</v>
      </c>
      <c r="D2550" s="42">
        <v>250</v>
      </c>
      <c r="E2550" s="3">
        <v>17.97</v>
      </c>
      <c r="F2550" s="7">
        <v>21.743699999999997</v>
      </c>
      <c r="G2550" s="48" t="s">
        <v>15356</v>
      </c>
      <c r="H2550" s="36" t="s">
        <v>936</v>
      </c>
      <c r="I2550" s="51" t="s">
        <v>15360</v>
      </c>
    </row>
    <row r="2551" spans="1:9" ht="30" x14ac:dyDescent="0.25">
      <c r="A2551" s="19">
        <v>2546</v>
      </c>
      <c r="B2551" s="36" t="s">
        <v>937</v>
      </c>
      <c r="C2551" s="44" t="s">
        <v>8763</v>
      </c>
      <c r="D2551" s="42">
        <v>1000</v>
      </c>
      <c r="E2551" s="3">
        <v>46.11</v>
      </c>
      <c r="F2551" s="7">
        <v>55.793099999999995</v>
      </c>
      <c r="G2551" s="48" t="s">
        <v>15356</v>
      </c>
      <c r="H2551" s="36" t="s">
        <v>937</v>
      </c>
      <c r="I2551" s="51" t="s">
        <v>15360</v>
      </c>
    </row>
    <row r="2552" spans="1:9" x14ac:dyDescent="0.25">
      <c r="A2552" s="19">
        <v>2547</v>
      </c>
      <c r="B2552" s="36" t="s">
        <v>938</v>
      </c>
      <c r="C2552" s="44" t="s">
        <v>8764</v>
      </c>
      <c r="D2552" s="42">
        <v>1000</v>
      </c>
      <c r="E2552" s="3">
        <v>33.229999999999997</v>
      </c>
      <c r="F2552" s="7">
        <v>40.208299999999994</v>
      </c>
      <c r="G2552" s="48" t="s">
        <v>15356</v>
      </c>
      <c r="H2552" s="36" t="s">
        <v>938</v>
      </c>
      <c r="I2552" s="51" t="s">
        <v>15360</v>
      </c>
    </row>
    <row r="2553" spans="1:9" ht="30" x14ac:dyDescent="0.25">
      <c r="A2553" s="19">
        <v>2548</v>
      </c>
      <c r="B2553" s="36" t="s">
        <v>939</v>
      </c>
      <c r="C2553" s="44" t="s">
        <v>8765</v>
      </c>
      <c r="D2553" s="42">
        <v>80</v>
      </c>
      <c r="E2553" s="3">
        <v>16.170000000000002</v>
      </c>
      <c r="F2553" s="7">
        <v>19.565700000000003</v>
      </c>
      <c r="G2553" s="48" t="s">
        <v>15356</v>
      </c>
      <c r="H2553" s="36" t="s">
        <v>939</v>
      </c>
      <c r="I2553" s="51" t="s">
        <v>15360</v>
      </c>
    </row>
    <row r="2554" spans="1:9" x14ac:dyDescent="0.25">
      <c r="A2554" s="19">
        <v>2549</v>
      </c>
      <c r="B2554" s="36" t="s">
        <v>940</v>
      </c>
      <c r="C2554" s="44" t="s">
        <v>8766</v>
      </c>
      <c r="D2554" s="42">
        <v>10</v>
      </c>
      <c r="E2554" s="3">
        <v>11.23</v>
      </c>
      <c r="F2554" s="7">
        <v>13.5883</v>
      </c>
      <c r="G2554" s="48" t="s">
        <v>15356</v>
      </c>
      <c r="H2554" s="36" t="s">
        <v>940</v>
      </c>
      <c r="I2554" s="51" t="s">
        <v>15360</v>
      </c>
    </row>
    <row r="2555" spans="1:9" x14ac:dyDescent="0.25">
      <c r="A2555" s="19">
        <v>2550</v>
      </c>
      <c r="B2555" s="36" t="s">
        <v>941</v>
      </c>
      <c r="C2555" s="44" t="s">
        <v>8767</v>
      </c>
      <c r="D2555" s="42">
        <v>125</v>
      </c>
      <c r="E2555" s="3">
        <v>25.32</v>
      </c>
      <c r="F2555" s="7">
        <v>30.6372</v>
      </c>
      <c r="G2555" s="48" t="s">
        <v>15356</v>
      </c>
      <c r="H2555" s="36" t="s">
        <v>941</v>
      </c>
      <c r="I2555" s="51" t="s">
        <v>15360</v>
      </c>
    </row>
    <row r="2556" spans="1:9" x14ac:dyDescent="0.25">
      <c r="A2556" s="19">
        <v>2551</v>
      </c>
      <c r="B2556" s="36" t="s">
        <v>942</v>
      </c>
      <c r="C2556" s="44" t="s">
        <v>8768</v>
      </c>
      <c r="D2556" s="42">
        <v>10</v>
      </c>
      <c r="E2556" s="3">
        <v>15.24</v>
      </c>
      <c r="F2556" s="7">
        <v>18.4404</v>
      </c>
      <c r="G2556" s="48" t="s">
        <v>15356</v>
      </c>
      <c r="H2556" s="36" t="s">
        <v>942</v>
      </c>
      <c r="I2556" s="51" t="s">
        <v>15360</v>
      </c>
    </row>
    <row r="2557" spans="1:9" x14ac:dyDescent="0.25">
      <c r="A2557" s="19">
        <v>2552</v>
      </c>
      <c r="B2557" s="36" t="s">
        <v>943</v>
      </c>
      <c r="C2557" s="44" t="s">
        <v>8769</v>
      </c>
      <c r="D2557" s="42">
        <v>10</v>
      </c>
      <c r="E2557" s="3">
        <v>40.1</v>
      </c>
      <c r="F2557" s="7">
        <v>48.521000000000001</v>
      </c>
      <c r="G2557" s="48" t="s">
        <v>15356</v>
      </c>
      <c r="H2557" s="36" t="s">
        <v>943</v>
      </c>
      <c r="I2557" s="51" t="s">
        <v>15360</v>
      </c>
    </row>
    <row r="2558" spans="1:9" ht="30" x14ac:dyDescent="0.25">
      <c r="A2558" s="19">
        <v>2553</v>
      </c>
      <c r="B2558" s="36" t="s">
        <v>944</v>
      </c>
      <c r="C2558" s="44" t="s">
        <v>8770</v>
      </c>
      <c r="D2558" s="42">
        <v>10</v>
      </c>
      <c r="E2558" s="3">
        <v>93.53</v>
      </c>
      <c r="F2558" s="7">
        <v>113.1713</v>
      </c>
      <c r="G2558" s="48" t="s">
        <v>15356</v>
      </c>
      <c r="H2558" s="36" t="s">
        <v>944</v>
      </c>
      <c r="I2558" s="51" t="s">
        <v>15360</v>
      </c>
    </row>
    <row r="2559" spans="1:9" ht="30" x14ac:dyDescent="0.25">
      <c r="A2559" s="19">
        <v>2554</v>
      </c>
      <c r="B2559" s="36" t="s">
        <v>945</v>
      </c>
      <c r="C2559" s="44" t="s">
        <v>8771</v>
      </c>
      <c r="D2559" s="42">
        <v>10</v>
      </c>
      <c r="E2559" s="3">
        <v>52.86</v>
      </c>
      <c r="F2559" s="7">
        <v>63.960599999999999</v>
      </c>
      <c r="G2559" s="48" t="s">
        <v>15356</v>
      </c>
      <c r="H2559" s="36" t="s">
        <v>945</v>
      </c>
      <c r="I2559" s="51" t="s">
        <v>15360</v>
      </c>
    </row>
    <row r="2560" spans="1:9" ht="30" x14ac:dyDescent="0.25">
      <c r="A2560" s="19">
        <v>2555</v>
      </c>
      <c r="B2560" s="36" t="s">
        <v>946</v>
      </c>
      <c r="C2560" s="44" t="s">
        <v>8772</v>
      </c>
      <c r="D2560" s="42">
        <v>10</v>
      </c>
      <c r="E2560" s="3">
        <v>40.1</v>
      </c>
      <c r="F2560" s="7">
        <v>48.521000000000001</v>
      </c>
      <c r="G2560" s="48" t="s">
        <v>15356</v>
      </c>
      <c r="H2560" s="36" t="s">
        <v>946</v>
      </c>
      <c r="I2560" s="51" t="s">
        <v>15360</v>
      </c>
    </row>
    <row r="2561" spans="1:9" ht="45" x14ac:dyDescent="0.25">
      <c r="A2561" s="19">
        <v>2556</v>
      </c>
      <c r="B2561" s="36" t="s">
        <v>947</v>
      </c>
      <c r="C2561" s="44" t="s">
        <v>8773</v>
      </c>
      <c r="D2561" s="42">
        <v>10</v>
      </c>
      <c r="E2561" s="3">
        <v>49.13</v>
      </c>
      <c r="F2561" s="7">
        <v>59.447299999999998</v>
      </c>
      <c r="G2561" s="48" t="s">
        <v>15356</v>
      </c>
      <c r="H2561" s="36" t="s">
        <v>947</v>
      </c>
      <c r="I2561" s="51" t="s">
        <v>15360</v>
      </c>
    </row>
    <row r="2562" spans="1:9" x14ac:dyDescent="0.25">
      <c r="A2562" s="19">
        <v>2557</v>
      </c>
      <c r="B2562" s="36" t="s">
        <v>948</v>
      </c>
      <c r="C2562" s="44" t="s">
        <v>8774</v>
      </c>
      <c r="D2562" s="42">
        <v>20</v>
      </c>
      <c r="E2562" s="3">
        <v>119.92</v>
      </c>
      <c r="F2562" s="7">
        <v>145.10319999999999</v>
      </c>
      <c r="G2562" s="48" t="s">
        <v>15356</v>
      </c>
      <c r="H2562" s="36" t="s">
        <v>948</v>
      </c>
      <c r="I2562" s="51" t="s">
        <v>15360</v>
      </c>
    </row>
    <row r="2563" spans="1:9" x14ac:dyDescent="0.25">
      <c r="A2563" s="19">
        <v>2558</v>
      </c>
      <c r="B2563" s="36" t="s">
        <v>949</v>
      </c>
      <c r="C2563" s="44" t="s">
        <v>8775</v>
      </c>
      <c r="D2563" s="42">
        <v>20</v>
      </c>
      <c r="E2563" s="3">
        <v>112.43</v>
      </c>
      <c r="F2563" s="7">
        <v>136.0403</v>
      </c>
      <c r="G2563" s="48" t="s">
        <v>15356</v>
      </c>
      <c r="H2563" s="36" t="s">
        <v>949</v>
      </c>
      <c r="I2563" s="51" t="s">
        <v>15360</v>
      </c>
    </row>
    <row r="2564" spans="1:9" x14ac:dyDescent="0.25">
      <c r="A2564" s="19">
        <v>2559</v>
      </c>
      <c r="B2564" s="36" t="s">
        <v>950</v>
      </c>
      <c r="C2564" s="44" t="s">
        <v>8776</v>
      </c>
      <c r="D2564" s="42">
        <v>10</v>
      </c>
      <c r="E2564" s="3">
        <v>18.93</v>
      </c>
      <c r="F2564" s="7">
        <v>22.9053</v>
      </c>
      <c r="G2564" s="48" t="s">
        <v>15356</v>
      </c>
      <c r="H2564" s="36" t="s">
        <v>950</v>
      </c>
      <c r="I2564" s="51" t="s">
        <v>15360</v>
      </c>
    </row>
    <row r="2565" spans="1:9" x14ac:dyDescent="0.25">
      <c r="A2565" s="19">
        <v>2560</v>
      </c>
      <c r="B2565" s="36" t="s">
        <v>951</v>
      </c>
      <c r="C2565" s="44" t="s">
        <v>8777</v>
      </c>
      <c r="D2565" s="42">
        <v>10</v>
      </c>
      <c r="E2565" s="3">
        <v>35.89</v>
      </c>
      <c r="F2565" s="7">
        <v>43.426899999999996</v>
      </c>
      <c r="G2565" s="48" t="s">
        <v>15356</v>
      </c>
      <c r="H2565" s="36" t="s">
        <v>951</v>
      </c>
      <c r="I2565" s="51" t="s">
        <v>15360</v>
      </c>
    </row>
    <row r="2566" spans="1:9" ht="30" x14ac:dyDescent="0.25">
      <c r="A2566" s="19">
        <v>2561</v>
      </c>
      <c r="B2566" s="36" t="s">
        <v>952</v>
      </c>
      <c r="C2566" s="44" t="s">
        <v>8778</v>
      </c>
      <c r="D2566" s="42">
        <v>10</v>
      </c>
      <c r="E2566" s="3">
        <v>43.12</v>
      </c>
      <c r="F2566" s="7">
        <v>52.175199999999997</v>
      </c>
      <c r="G2566" s="48" t="s">
        <v>15356</v>
      </c>
      <c r="H2566" s="36" t="s">
        <v>952</v>
      </c>
      <c r="I2566" s="51" t="s">
        <v>15360</v>
      </c>
    </row>
    <row r="2567" spans="1:9" x14ac:dyDescent="0.25">
      <c r="A2567" s="19">
        <v>2562</v>
      </c>
      <c r="B2567" s="36" t="s">
        <v>953</v>
      </c>
      <c r="C2567" s="44" t="s">
        <v>8779</v>
      </c>
      <c r="D2567" s="42">
        <v>10</v>
      </c>
      <c r="E2567" s="3">
        <v>30.07</v>
      </c>
      <c r="F2567" s="7">
        <v>36.384700000000002</v>
      </c>
      <c r="G2567" s="48" t="s">
        <v>15356</v>
      </c>
      <c r="H2567" s="36" t="s">
        <v>953</v>
      </c>
      <c r="I2567" s="51" t="s">
        <v>15360</v>
      </c>
    </row>
    <row r="2568" spans="1:9" x14ac:dyDescent="0.25">
      <c r="A2568" s="19">
        <v>2563</v>
      </c>
      <c r="B2568" s="36" t="s">
        <v>954</v>
      </c>
      <c r="C2568" s="44" t="s">
        <v>8780</v>
      </c>
      <c r="D2568" s="42">
        <v>10</v>
      </c>
      <c r="E2568" s="3">
        <v>40.1</v>
      </c>
      <c r="F2568" s="7">
        <v>48.521000000000001</v>
      </c>
      <c r="G2568" s="48" t="s">
        <v>15356</v>
      </c>
      <c r="H2568" s="36" t="s">
        <v>954</v>
      </c>
      <c r="I2568" s="51" t="s">
        <v>15360</v>
      </c>
    </row>
    <row r="2569" spans="1:9" x14ac:dyDescent="0.25">
      <c r="A2569" s="19">
        <v>2564</v>
      </c>
      <c r="B2569" s="36" t="s">
        <v>955</v>
      </c>
      <c r="C2569" s="44" t="s">
        <v>8781</v>
      </c>
      <c r="D2569" s="42">
        <v>25</v>
      </c>
      <c r="E2569" s="3">
        <v>56.21</v>
      </c>
      <c r="F2569" s="7">
        <v>68.014099999999999</v>
      </c>
      <c r="G2569" s="48" t="s">
        <v>15356</v>
      </c>
      <c r="H2569" s="36" t="s">
        <v>955</v>
      </c>
      <c r="I2569" s="51" t="s">
        <v>15360</v>
      </c>
    </row>
    <row r="2570" spans="1:9" x14ac:dyDescent="0.25">
      <c r="A2570" s="19">
        <v>2565</v>
      </c>
      <c r="B2570" s="36" t="s">
        <v>956</v>
      </c>
      <c r="C2570" s="44" t="s">
        <v>8782</v>
      </c>
      <c r="D2570" s="42">
        <v>10</v>
      </c>
      <c r="E2570" s="3">
        <v>38.090000000000003</v>
      </c>
      <c r="F2570" s="7">
        <v>46.088900000000002</v>
      </c>
      <c r="G2570" s="48" t="s">
        <v>15356</v>
      </c>
      <c r="H2570" s="36" t="s">
        <v>956</v>
      </c>
      <c r="I2570" s="51" t="s">
        <v>15360</v>
      </c>
    </row>
    <row r="2571" spans="1:9" x14ac:dyDescent="0.25">
      <c r="A2571" s="19">
        <v>2566</v>
      </c>
      <c r="B2571" s="36" t="s">
        <v>957</v>
      </c>
      <c r="C2571" s="44" t="s">
        <v>8783</v>
      </c>
      <c r="D2571" s="42">
        <v>10</v>
      </c>
      <c r="E2571" s="3">
        <v>30.07</v>
      </c>
      <c r="F2571" s="7">
        <v>36.384700000000002</v>
      </c>
      <c r="G2571" s="48" t="s">
        <v>15356</v>
      </c>
      <c r="H2571" s="36" t="s">
        <v>957</v>
      </c>
      <c r="I2571" s="51" t="s">
        <v>15360</v>
      </c>
    </row>
    <row r="2572" spans="1:9" ht="30" x14ac:dyDescent="0.25">
      <c r="A2572" s="19">
        <v>2567</v>
      </c>
      <c r="B2572" s="36" t="s">
        <v>958</v>
      </c>
      <c r="C2572" s="44" t="s">
        <v>8784</v>
      </c>
      <c r="D2572" s="42">
        <v>10</v>
      </c>
      <c r="E2572" s="3">
        <v>36.47</v>
      </c>
      <c r="F2572" s="7">
        <v>44.128699999999995</v>
      </c>
      <c r="G2572" s="48" t="s">
        <v>15356</v>
      </c>
      <c r="H2572" s="36" t="s">
        <v>958</v>
      </c>
      <c r="I2572" s="51" t="s">
        <v>15360</v>
      </c>
    </row>
    <row r="2573" spans="1:9" ht="30" x14ac:dyDescent="0.25">
      <c r="A2573" s="19">
        <v>2568</v>
      </c>
      <c r="B2573" s="36" t="s">
        <v>959</v>
      </c>
      <c r="C2573" s="44" t="s">
        <v>8785</v>
      </c>
      <c r="D2573" s="42">
        <v>10</v>
      </c>
      <c r="E2573" s="3">
        <v>36.11</v>
      </c>
      <c r="F2573" s="7">
        <v>43.693100000000001</v>
      </c>
      <c r="G2573" s="48" t="s">
        <v>15356</v>
      </c>
      <c r="H2573" s="36" t="s">
        <v>959</v>
      </c>
      <c r="I2573" s="51" t="s">
        <v>15360</v>
      </c>
    </row>
    <row r="2574" spans="1:9" x14ac:dyDescent="0.25">
      <c r="A2574" s="19">
        <v>2569</v>
      </c>
      <c r="B2574" s="36" t="s">
        <v>960</v>
      </c>
      <c r="C2574" s="44" t="s">
        <v>8786</v>
      </c>
      <c r="D2574" s="42">
        <v>10</v>
      </c>
      <c r="E2574" s="3">
        <v>38.090000000000003</v>
      </c>
      <c r="F2574" s="7">
        <v>46.088900000000002</v>
      </c>
      <c r="G2574" s="48" t="s">
        <v>15356</v>
      </c>
      <c r="H2574" s="36" t="s">
        <v>960</v>
      </c>
      <c r="I2574" s="51" t="s">
        <v>15360</v>
      </c>
    </row>
    <row r="2575" spans="1:9" ht="30" x14ac:dyDescent="0.25">
      <c r="A2575" s="19">
        <v>2570</v>
      </c>
      <c r="B2575" s="36" t="s">
        <v>961</v>
      </c>
      <c r="C2575" s="44" t="s">
        <v>8787</v>
      </c>
      <c r="D2575" s="42">
        <v>10</v>
      </c>
      <c r="E2575" s="3">
        <v>41.35</v>
      </c>
      <c r="F2575" s="7">
        <v>50.033500000000004</v>
      </c>
      <c r="G2575" s="48" t="s">
        <v>15356</v>
      </c>
      <c r="H2575" s="36" t="s">
        <v>961</v>
      </c>
      <c r="I2575" s="51" t="s">
        <v>15360</v>
      </c>
    </row>
    <row r="2576" spans="1:9" ht="30" x14ac:dyDescent="0.25">
      <c r="A2576" s="19">
        <v>2571</v>
      </c>
      <c r="B2576" s="36" t="s">
        <v>962</v>
      </c>
      <c r="C2576" s="44" t="s">
        <v>8788</v>
      </c>
      <c r="D2576" s="42">
        <v>10</v>
      </c>
      <c r="E2576" s="3">
        <v>41.35</v>
      </c>
      <c r="F2576" s="7">
        <v>50.033500000000004</v>
      </c>
      <c r="G2576" s="48" t="s">
        <v>15356</v>
      </c>
      <c r="H2576" s="36" t="s">
        <v>962</v>
      </c>
      <c r="I2576" s="51" t="s">
        <v>15360</v>
      </c>
    </row>
    <row r="2577" spans="1:9" ht="30" x14ac:dyDescent="0.25">
      <c r="A2577" s="19">
        <v>2572</v>
      </c>
      <c r="B2577" s="36" t="s">
        <v>963</v>
      </c>
      <c r="C2577" s="44" t="s">
        <v>8789</v>
      </c>
      <c r="D2577" s="42">
        <v>10</v>
      </c>
      <c r="E2577" s="3">
        <v>41.35</v>
      </c>
      <c r="F2577" s="7">
        <v>50.033500000000004</v>
      </c>
      <c r="G2577" s="48" t="s">
        <v>15356</v>
      </c>
      <c r="H2577" s="36" t="s">
        <v>963</v>
      </c>
      <c r="I2577" s="51" t="s">
        <v>15360</v>
      </c>
    </row>
    <row r="2578" spans="1:9" ht="30" x14ac:dyDescent="0.25">
      <c r="A2578" s="19">
        <v>2573</v>
      </c>
      <c r="B2578" s="36" t="s">
        <v>964</v>
      </c>
      <c r="C2578" s="44" t="s">
        <v>8790</v>
      </c>
      <c r="D2578" s="42">
        <v>10</v>
      </c>
      <c r="E2578" s="3">
        <v>41.35</v>
      </c>
      <c r="F2578" s="7">
        <v>50.033500000000004</v>
      </c>
      <c r="G2578" s="48" t="s">
        <v>15356</v>
      </c>
      <c r="H2578" s="36" t="s">
        <v>964</v>
      </c>
      <c r="I2578" s="51" t="s">
        <v>15360</v>
      </c>
    </row>
    <row r="2579" spans="1:9" ht="30" x14ac:dyDescent="0.25">
      <c r="A2579" s="19">
        <v>2574</v>
      </c>
      <c r="B2579" s="36" t="s">
        <v>965</v>
      </c>
      <c r="C2579" s="44" t="s">
        <v>8791</v>
      </c>
      <c r="D2579" s="42">
        <v>10</v>
      </c>
      <c r="E2579" s="3">
        <v>41.35</v>
      </c>
      <c r="F2579" s="7">
        <v>50.033500000000004</v>
      </c>
      <c r="G2579" s="48" t="s">
        <v>15356</v>
      </c>
      <c r="H2579" s="36" t="s">
        <v>965</v>
      </c>
      <c r="I2579" s="51" t="s">
        <v>15360</v>
      </c>
    </row>
    <row r="2580" spans="1:9" ht="30" x14ac:dyDescent="0.25">
      <c r="A2580" s="19">
        <v>2575</v>
      </c>
      <c r="B2580" s="36" t="s">
        <v>966</v>
      </c>
      <c r="C2580" s="44" t="s">
        <v>8792</v>
      </c>
      <c r="D2580" s="42">
        <v>10</v>
      </c>
      <c r="E2580" s="3">
        <v>41.35</v>
      </c>
      <c r="F2580" s="7">
        <v>50.033500000000004</v>
      </c>
      <c r="G2580" s="48" t="s">
        <v>15356</v>
      </c>
      <c r="H2580" s="36" t="s">
        <v>966</v>
      </c>
      <c r="I2580" s="51" t="s">
        <v>15360</v>
      </c>
    </row>
    <row r="2581" spans="1:9" ht="30" x14ac:dyDescent="0.25">
      <c r="A2581" s="19">
        <v>2576</v>
      </c>
      <c r="B2581" s="36" t="s">
        <v>967</v>
      </c>
      <c r="C2581" s="44" t="s">
        <v>8793</v>
      </c>
      <c r="D2581" s="42">
        <v>10</v>
      </c>
      <c r="E2581" s="3">
        <v>41.35</v>
      </c>
      <c r="F2581" s="7">
        <v>50.033500000000004</v>
      </c>
      <c r="G2581" s="48" t="s">
        <v>15356</v>
      </c>
      <c r="H2581" s="36" t="s">
        <v>967</v>
      </c>
      <c r="I2581" s="51" t="s">
        <v>15360</v>
      </c>
    </row>
    <row r="2582" spans="1:9" x14ac:dyDescent="0.25">
      <c r="A2582" s="19">
        <v>2577</v>
      </c>
      <c r="B2582" s="36" t="s">
        <v>968</v>
      </c>
      <c r="C2582" s="44" t="s">
        <v>8794</v>
      </c>
      <c r="D2582" s="42">
        <v>10</v>
      </c>
      <c r="E2582" s="3">
        <v>33.67</v>
      </c>
      <c r="F2582" s="7">
        <v>40.740700000000004</v>
      </c>
      <c r="G2582" s="48" t="s">
        <v>15356</v>
      </c>
      <c r="H2582" s="36" t="s">
        <v>968</v>
      </c>
      <c r="I2582" s="51" t="s">
        <v>15360</v>
      </c>
    </row>
    <row r="2583" spans="1:9" ht="30" x14ac:dyDescent="0.25">
      <c r="A2583" s="19">
        <v>2578</v>
      </c>
      <c r="B2583" s="36" t="s">
        <v>969</v>
      </c>
      <c r="C2583" s="44" t="s">
        <v>8795</v>
      </c>
      <c r="D2583" s="42">
        <v>10</v>
      </c>
      <c r="E2583" s="3">
        <v>42.59</v>
      </c>
      <c r="F2583" s="7">
        <v>51.533900000000003</v>
      </c>
      <c r="G2583" s="48" t="s">
        <v>15356</v>
      </c>
      <c r="H2583" s="36" t="s">
        <v>969</v>
      </c>
      <c r="I2583" s="51" t="s">
        <v>15360</v>
      </c>
    </row>
    <row r="2584" spans="1:9" ht="30" x14ac:dyDescent="0.25">
      <c r="A2584" s="19">
        <v>2579</v>
      </c>
      <c r="B2584" s="36" t="s">
        <v>970</v>
      </c>
      <c r="C2584" s="44" t="s">
        <v>8796</v>
      </c>
      <c r="D2584" s="42">
        <v>10</v>
      </c>
      <c r="E2584" s="3">
        <v>66.17</v>
      </c>
      <c r="F2584" s="7">
        <v>80.065700000000007</v>
      </c>
      <c r="G2584" s="48" t="s">
        <v>15356</v>
      </c>
      <c r="H2584" s="36" t="s">
        <v>970</v>
      </c>
      <c r="I2584" s="51" t="s">
        <v>15360</v>
      </c>
    </row>
    <row r="2585" spans="1:9" ht="30" x14ac:dyDescent="0.25">
      <c r="A2585" s="19">
        <v>2580</v>
      </c>
      <c r="B2585" s="36" t="s">
        <v>971</v>
      </c>
      <c r="C2585" s="44" t="s">
        <v>8797</v>
      </c>
      <c r="D2585" s="42">
        <v>10</v>
      </c>
      <c r="E2585" s="3">
        <v>82.55</v>
      </c>
      <c r="F2585" s="7">
        <v>99.885499999999993</v>
      </c>
      <c r="G2585" s="48" t="s">
        <v>15356</v>
      </c>
      <c r="H2585" s="36" t="s">
        <v>971</v>
      </c>
      <c r="I2585" s="51" t="s">
        <v>15360</v>
      </c>
    </row>
    <row r="2586" spans="1:9" ht="30" x14ac:dyDescent="0.25">
      <c r="A2586" s="19">
        <v>2581</v>
      </c>
      <c r="B2586" s="36" t="s">
        <v>972</v>
      </c>
      <c r="C2586" s="44" t="s">
        <v>8798</v>
      </c>
      <c r="D2586" s="42">
        <v>10</v>
      </c>
      <c r="E2586" s="3">
        <v>42.59</v>
      </c>
      <c r="F2586" s="7">
        <v>51.533900000000003</v>
      </c>
      <c r="G2586" s="48" t="s">
        <v>15356</v>
      </c>
      <c r="H2586" s="36" t="s">
        <v>972</v>
      </c>
      <c r="I2586" s="51" t="s">
        <v>15360</v>
      </c>
    </row>
    <row r="2587" spans="1:9" x14ac:dyDescent="0.25">
      <c r="A2587" s="19">
        <v>2582</v>
      </c>
      <c r="B2587" s="36" t="s">
        <v>973</v>
      </c>
      <c r="C2587" s="44" t="s">
        <v>8799</v>
      </c>
      <c r="D2587" s="42">
        <v>25</v>
      </c>
      <c r="E2587" s="3">
        <v>117.09</v>
      </c>
      <c r="F2587" s="7">
        <v>141.6789</v>
      </c>
      <c r="G2587" s="48" t="s">
        <v>15356</v>
      </c>
      <c r="H2587" s="36" t="s">
        <v>973</v>
      </c>
      <c r="I2587" s="51" t="s">
        <v>15360</v>
      </c>
    </row>
    <row r="2588" spans="1:9" ht="30" x14ac:dyDescent="0.25">
      <c r="A2588" s="19">
        <v>2583</v>
      </c>
      <c r="B2588" s="36" t="s">
        <v>974</v>
      </c>
      <c r="C2588" s="44" t="s">
        <v>8800</v>
      </c>
      <c r="D2588" s="42">
        <v>25</v>
      </c>
      <c r="E2588" s="3">
        <v>127.82</v>
      </c>
      <c r="F2588" s="7">
        <v>154.66219999999998</v>
      </c>
      <c r="G2588" s="48" t="s">
        <v>15356</v>
      </c>
      <c r="H2588" s="36" t="s">
        <v>974</v>
      </c>
      <c r="I2588" s="51" t="s">
        <v>15360</v>
      </c>
    </row>
    <row r="2589" spans="1:9" x14ac:dyDescent="0.25">
      <c r="A2589" s="19">
        <v>2584</v>
      </c>
      <c r="B2589" s="36" t="s">
        <v>975</v>
      </c>
      <c r="C2589" s="44" t="s">
        <v>8801</v>
      </c>
      <c r="D2589" s="42">
        <v>25</v>
      </c>
      <c r="E2589" s="3">
        <v>117.09</v>
      </c>
      <c r="F2589" s="7">
        <v>141.6789</v>
      </c>
      <c r="G2589" s="48" t="s">
        <v>15356</v>
      </c>
      <c r="H2589" s="36" t="s">
        <v>975</v>
      </c>
      <c r="I2589" s="51" t="s">
        <v>15360</v>
      </c>
    </row>
    <row r="2590" spans="1:9" x14ac:dyDescent="0.25">
      <c r="A2590" s="19">
        <v>2585</v>
      </c>
      <c r="B2590" s="36" t="s">
        <v>976</v>
      </c>
      <c r="C2590" s="44" t="s">
        <v>8802</v>
      </c>
      <c r="D2590" s="42">
        <v>25</v>
      </c>
      <c r="E2590" s="3">
        <v>65.58</v>
      </c>
      <c r="F2590" s="7">
        <v>79.351799999999997</v>
      </c>
      <c r="G2590" s="48" t="s">
        <v>15356</v>
      </c>
      <c r="H2590" s="36" t="s">
        <v>976</v>
      </c>
      <c r="I2590" s="51" t="s">
        <v>15360</v>
      </c>
    </row>
    <row r="2591" spans="1:9" x14ac:dyDescent="0.25">
      <c r="A2591" s="19">
        <v>2586</v>
      </c>
      <c r="B2591" s="36" t="s">
        <v>977</v>
      </c>
      <c r="C2591" s="44" t="s">
        <v>8803</v>
      </c>
      <c r="D2591" s="42">
        <v>25</v>
      </c>
      <c r="E2591" s="3">
        <v>65.58</v>
      </c>
      <c r="F2591" s="7">
        <v>79.351799999999997</v>
      </c>
      <c r="G2591" s="48" t="s">
        <v>15356</v>
      </c>
      <c r="H2591" s="36" t="s">
        <v>977</v>
      </c>
      <c r="I2591" s="51" t="s">
        <v>15360</v>
      </c>
    </row>
    <row r="2592" spans="1:9" ht="30" x14ac:dyDescent="0.25">
      <c r="A2592" s="19">
        <v>2587</v>
      </c>
      <c r="B2592" s="36" t="s">
        <v>978</v>
      </c>
      <c r="C2592" s="44" t="s">
        <v>8804</v>
      </c>
      <c r="D2592" s="42">
        <v>10</v>
      </c>
      <c r="E2592" s="3">
        <v>41.06</v>
      </c>
      <c r="F2592" s="7">
        <v>49.682600000000001</v>
      </c>
      <c r="G2592" s="48" t="s">
        <v>15356</v>
      </c>
      <c r="H2592" s="36" t="s">
        <v>978</v>
      </c>
      <c r="I2592" s="51" t="s">
        <v>15360</v>
      </c>
    </row>
    <row r="2593" spans="1:9" ht="30" x14ac:dyDescent="0.25">
      <c r="A2593" s="19">
        <v>2588</v>
      </c>
      <c r="B2593" s="36" t="s">
        <v>979</v>
      </c>
      <c r="C2593" s="44" t="s">
        <v>8805</v>
      </c>
      <c r="D2593" s="42">
        <v>10</v>
      </c>
      <c r="E2593" s="3">
        <v>35.89</v>
      </c>
      <c r="F2593" s="7">
        <v>43.426899999999996</v>
      </c>
      <c r="G2593" s="48" t="s">
        <v>15356</v>
      </c>
      <c r="H2593" s="36" t="s">
        <v>979</v>
      </c>
      <c r="I2593" s="51" t="s">
        <v>15360</v>
      </c>
    </row>
    <row r="2594" spans="1:9" ht="30" x14ac:dyDescent="0.25">
      <c r="A2594" s="19">
        <v>2589</v>
      </c>
      <c r="B2594" s="36" t="s">
        <v>980</v>
      </c>
      <c r="C2594" s="44" t="s">
        <v>8806</v>
      </c>
      <c r="D2594" s="42">
        <v>10</v>
      </c>
      <c r="E2594" s="3">
        <v>52.07</v>
      </c>
      <c r="F2594" s="7">
        <v>63.0047</v>
      </c>
      <c r="G2594" s="48" t="s">
        <v>15356</v>
      </c>
      <c r="H2594" s="36" t="s">
        <v>980</v>
      </c>
      <c r="I2594" s="51" t="s">
        <v>15360</v>
      </c>
    </row>
    <row r="2595" spans="1:9" ht="30" x14ac:dyDescent="0.25">
      <c r="A2595" s="19">
        <v>2590</v>
      </c>
      <c r="B2595" s="36" t="s">
        <v>981</v>
      </c>
      <c r="C2595" s="44" t="s">
        <v>8807</v>
      </c>
      <c r="D2595" s="42">
        <v>10</v>
      </c>
      <c r="E2595" s="3">
        <v>51.55</v>
      </c>
      <c r="F2595" s="7">
        <v>62.375499999999995</v>
      </c>
      <c r="G2595" s="48" t="s">
        <v>15356</v>
      </c>
      <c r="H2595" s="36" t="s">
        <v>981</v>
      </c>
      <c r="I2595" s="51" t="s">
        <v>15360</v>
      </c>
    </row>
    <row r="2596" spans="1:9" ht="30" x14ac:dyDescent="0.25">
      <c r="A2596" s="19">
        <v>2591</v>
      </c>
      <c r="B2596" s="36" t="s">
        <v>982</v>
      </c>
      <c r="C2596" s="44" t="s">
        <v>8808</v>
      </c>
      <c r="D2596" s="42">
        <v>10</v>
      </c>
      <c r="E2596" s="3">
        <v>43.11</v>
      </c>
      <c r="F2596" s="7">
        <v>52.1631</v>
      </c>
      <c r="G2596" s="48" t="s">
        <v>15356</v>
      </c>
      <c r="H2596" s="36" t="s">
        <v>982</v>
      </c>
      <c r="I2596" s="51" t="s">
        <v>15360</v>
      </c>
    </row>
    <row r="2597" spans="1:9" ht="30" x14ac:dyDescent="0.25">
      <c r="A2597" s="19">
        <v>2592</v>
      </c>
      <c r="B2597" s="36" t="s">
        <v>983</v>
      </c>
      <c r="C2597" s="44" t="s">
        <v>8809</v>
      </c>
      <c r="D2597" s="42">
        <v>10</v>
      </c>
      <c r="E2597" s="3">
        <v>43.11</v>
      </c>
      <c r="F2597" s="7">
        <v>52.1631</v>
      </c>
      <c r="G2597" s="48" t="s">
        <v>15356</v>
      </c>
      <c r="H2597" s="36" t="s">
        <v>983</v>
      </c>
      <c r="I2597" s="51" t="s">
        <v>15360</v>
      </c>
    </row>
    <row r="2598" spans="1:9" x14ac:dyDescent="0.25">
      <c r="A2598" s="19">
        <v>2593</v>
      </c>
      <c r="B2598" s="36" t="s">
        <v>984</v>
      </c>
      <c r="C2598" s="44" t="s">
        <v>8810</v>
      </c>
      <c r="D2598" s="42">
        <v>10</v>
      </c>
      <c r="E2598" s="3">
        <v>30.07</v>
      </c>
      <c r="F2598" s="7">
        <v>36.384700000000002</v>
      </c>
      <c r="G2598" s="48" t="s">
        <v>15356</v>
      </c>
      <c r="H2598" s="36" t="s">
        <v>984</v>
      </c>
      <c r="I2598" s="51" t="s">
        <v>15360</v>
      </c>
    </row>
    <row r="2599" spans="1:9" x14ac:dyDescent="0.25">
      <c r="A2599" s="19">
        <v>2594</v>
      </c>
      <c r="B2599" s="36" t="s">
        <v>985</v>
      </c>
      <c r="C2599" s="44" t="s">
        <v>8811</v>
      </c>
      <c r="D2599" s="42">
        <v>10</v>
      </c>
      <c r="E2599" s="3">
        <v>30.07</v>
      </c>
      <c r="F2599" s="7">
        <v>36.384700000000002</v>
      </c>
      <c r="G2599" s="48" t="s">
        <v>15356</v>
      </c>
      <c r="H2599" s="36" t="s">
        <v>985</v>
      </c>
      <c r="I2599" s="51" t="s">
        <v>15360</v>
      </c>
    </row>
    <row r="2600" spans="1:9" ht="30" x14ac:dyDescent="0.25">
      <c r="A2600" s="19">
        <v>2595</v>
      </c>
      <c r="B2600" s="36" t="s">
        <v>986</v>
      </c>
      <c r="C2600" s="44" t="s">
        <v>8812</v>
      </c>
      <c r="D2600" s="42">
        <v>100</v>
      </c>
      <c r="E2600" s="3">
        <v>86.07</v>
      </c>
      <c r="F2600" s="7">
        <v>104.14469999999999</v>
      </c>
      <c r="G2600" s="48" t="s">
        <v>15356</v>
      </c>
      <c r="H2600" s="36" t="s">
        <v>986</v>
      </c>
      <c r="I2600" s="51" t="s">
        <v>15360</v>
      </c>
    </row>
    <row r="2601" spans="1:9" x14ac:dyDescent="0.25">
      <c r="A2601" s="19">
        <v>2596</v>
      </c>
      <c r="B2601" s="36" t="s">
        <v>987</v>
      </c>
      <c r="C2601" s="44" t="s">
        <v>8813</v>
      </c>
      <c r="D2601" s="42">
        <v>100</v>
      </c>
      <c r="E2601" s="3">
        <v>74.63</v>
      </c>
      <c r="F2601" s="7">
        <v>90.302299999999988</v>
      </c>
      <c r="G2601" s="48" t="s">
        <v>15356</v>
      </c>
      <c r="H2601" s="36" t="s">
        <v>987</v>
      </c>
      <c r="I2601" s="51" t="s">
        <v>15360</v>
      </c>
    </row>
    <row r="2602" spans="1:9" ht="30" x14ac:dyDescent="0.25">
      <c r="A2602" s="19">
        <v>2597</v>
      </c>
      <c r="B2602" s="36" t="s">
        <v>988</v>
      </c>
      <c r="C2602" s="44" t="s">
        <v>8814</v>
      </c>
      <c r="D2602" s="42">
        <v>100</v>
      </c>
      <c r="E2602" s="3">
        <v>32.869999999999997</v>
      </c>
      <c r="F2602" s="7">
        <v>39.772699999999993</v>
      </c>
      <c r="G2602" s="48" t="s">
        <v>15356</v>
      </c>
      <c r="H2602" s="36" t="s">
        <v>988</v>
      </c>
      <c r="I2602" s="51" t="s">
        <v>15360</v>
      </c>
    </row>
    <row r="2603" spans="1:9" ht="45" x14ac:dyDescent="0.25">
      <c r="A2603" s="19">
        <v>2598</v>
      </c>
      <c r="B2603" s="36" t="s">
        <v>989</v>
      </c>
      <c r="C2603" s="44" t="s">
        <v>8815</v>
      </c>
      <c r="D2603" s="42">
        <v>1</v>
      </c>
      <c r="E2603" s="3">
        <v>39.590000000000003</v>
      </c>
      <c r="F2603" s="7">
        <v>47.9039</v>
      </c>
      <c r="G2603" s="48" t="s">
        <v>15356</v>
      </c>
      <c r="H2603" s="36" t="s">
        <v>989</v>
      </c>
      <c r="I2603" s="51" t="s">
        <v>15360</v>
      </c>
    </row>
    <row r="2604" spans="1:9" x14ac:dyDescent="0.25">
      <c r="A2604" s="19">
        <v>2599</v>
      </c>
      <c r="B2604" s="36" t="s">
        <v>990</v>
      </c>
      <c r="C2604" s="44" t="s">
        <v>8816</v>
      </c>
      <c r="D2604" s="42">
        <v>100</v>
      </c>
      <c r="E2604" s="3">
        <v>45.94</v>
      </c>
      <c r="F2604" s="7">
        <v>55.587399999999995</v>
      </c>
      <c r="G2604" s="48" t="s">
        <v>15356</v>
      </c>
      <c r="H2604" s="36" t="s">
        <v>990</v>
      </c>
      <c r="I2604" s="51" t="s">
        <v>15360</v>
      </c>
    </row>
    <row r="2605" spans="1:9" ht="30" x14ac:dyDescent="0.25">
      <c r="A2605" s="19">
        <v>2600</v>
      </c>
      <c r="B2605" s="36" t="s">
        <v>991</v>
      </c>
      <c r="C2605" s="44" t="s">
        <v>8817</v>
      </c>
      <c r="D2605" s="42">
        <v>100</v>
      </c>
      <c r="E2605" s="3">
        <v>42.54</v>
      </c>
      <c r="F2605" s="7">
        <v>51.473399999999998</v>
      </c>
      <c r="G2605" s="48" t="s">
        <v>15356</v>
      </c>
      <c r="H2605" s="36" t="s">
        <v>991</v>
      </c>
      <c r="I2605" s="51" t="s">
        <v>15360</v>
      </c>
    </row>
    <row r="2606" spans="1:9" ht="30" x14ac:dyDescent="0.25">
      <c r="A2606" s="19">
        <v>2601</v>
      </c>
      <c r="B2606" s="36" t="s">
        <v>992</v>
      </c>
      <c r="C2606" s="44" t="s">
        <v>8818</v>
      </c>
      <c r="D2606" s="42">
        <v>50</v>
      </c>
      <c r="E2606" s="3">
        <v>87.12</v>
      </c>
      <c r="F2606" s="7">
        <v>105.4152</v>
      </c>
      <c r="G2606" s="48" t="s">
        <v>15356</v>
      </c>
      <c r="H2606" s="36" t="s">
        <v>992</v>
      </c>
      <c r="I2606" s="51" t="s">
        <v>15360</v>
      </c>
    </row>
    <row r="2607" spans="1:9" ht="45" x14ac:dyDescent="0.25">
      <c r="A2607" s="19">
        <v>2602</v>
      </c>
      <c r="B2607" s="36" t="s">
        <v>993</v>
      </c>
      <c r="C2607" s="44" t="s">
        <v>8819</v>
      </c>
      <c r="D2607" s="42">
        <v>5</v>
      </c>
      <c r="E2607" s="3">
        <v>33.19</v>
      </c>
      <c r="F2607" s="7">
        <v>40.159899999999993</v>
      </c>
      <c r="G2607" s="48" t="s">
        <v>15356</v>
      </c>
      <c r="H2607" s="36" t="s">
        <v>993</v>
      </c>
      <c r="I2607" s="51" t="s">
        <v>15360</v>
      </c>
    </row>
    <row r="2608" spans="1:9" ht="45" x14ac:dyDescent="0.25">
      <c r="A2608" s="19">
        <v>2603</v>
      </c>
      <c r="B2608" s="36" t="s">
        <v>994</v>
      </c>
      <c r="C2608" s="44" t="s">
        <v>8820</v>
      </c>
      <c r="D2608" s="42">
        <v>5</v>
      </c>
      <c r="E2608" s="3">
        <v>39.75</v>
      </c>
      <c r="F2608" s="7">
        <v>48.097499999999997</v>
      </c>
      <c r="G2608" s="48" t="s">
        <v>15356</v>
      </c>
      <c r="H2608" s="36" t="s">
        <v>994</v>
      </c>
      <c r="I2608" s="51" t="s">
        <v>15360</v>
      </c>
    </row>
    <row r="2609" spans="1:9" ht="45" x14ac:dyDescent="0.25">
      <c r="A2609" s="19">
        <v>2604</v>
      </c>
      <c r="B2609" s="36" t="s">
        <v>995</v>
      </c>
      <c r="C2609" s="44" t="s">
        <v>8821</v>
      </c>
      <c r="D2609" s="42">
        <v>5</v>
      </c>
      <c r="E2609" s="3">
        <v>14.47</v>
      </c>
      <c r="F2609" s="7">
        <v>17.508700000000001</v>
      </c>
      <c r="G2609" s="48" t="s">
        <v>15356</v>
      </c>
      <c r="H2609" s="36" t="s">
        <v>995</v>
      </c>
      <c r="I2609" s="51" t="s">
        <v>15360</v>
      </c>
    </row>
    <row r="2610" spans="1:9" ht="45" x14ac:dyDescent="0.25">
      <c r="A2610" s="19">
        <v>2605</v>
      </c>
      <c r="B2610" s="36" t="s">
        <v>996</v>
      </c>
      <c r="C2610" s="44" t="s">
        <v>8822</v>
      </c>
      <c r="D2610" s="42">
        <v>5</v>
      </c>
      <c r="E2610" s="3">
        <v>17.95</v>
      </c>
      <c r="F2610" s="7">
        <v>21.7195</v>
      </c>
      <c r="G2610" s="48" t="s">
        <v>15356</v>
      </c>
      <c r="H2610" s="36" t="s">
        <v>996</v>
      </c>
      <c r="I2610" s="51" t="s">
        <v>15360</v>
      </c>
    </row>
    <row r="2611" spans="1:9" x14ac:dyDescent="0.25">
      <c r="A2611" s="19">
        <v>2606</v>
      </c>
      <c r="B2611" s="36" t="s">
        <v>997</v>
      </c>
      <c r="C2611" s="44" t="s">
        <v>8823</v>
      </c>
      <c r="D2611" s="42">
        <v>5</v>
      </c>
      <c r="E2611" s="3">
        <v>15.37</v>
      </c>
      <c r="F2611" s="7">
        <v>18.5977</v>
      </c>
      <c r="G2611" s="48" t="s">
        <v>15356</v>
      </c>
      <c r="H2611" s="36" t="s">
        <v>997</v>
      </c>
      <c r="I2611" s="51" t="s">
        <v>15360</v>
      </c>
    </row>
    <row r="2612" spans="1:9" ht="30" x14ac:dyDescent="0.25">
      <c r="A2612" s="19">
        <v>2607</v>
      </c>
      <c r="B2612" s="36" t="s">
        <v>998</v>
      </c>
      <c r="C2612" s="44" t="s">
        <v>8824</v>
      </c>
      <c r="D2612" s="42">
        <v>5</v>
      </c>
      <c r="E2612" s="3">
        <v>22.2</v>
      </c>
      <c r="F2612" s="7">
        <v>26.861999999999998</v>
      </c>
      <c r="G2612" s="48" t="s">
        <v>15356</v>
      </c>
      <c r="H2612" s="36" t="s">
        <v>998</v>
      </c>
      <c r="I2612" s="51" t="s">
        <v>15360</v>
      </c>
    </row>
    <row r="2613" spans="1:9" ht="45" x14ac:dyDescent="0.25">
      <c r="A2613" s="19">
        <v>2608</v>
      </c>
      <c r="B2613" s="36" t="s">
        <v>999</v>
      </c>
      <c r="C2613" s="44" t="s">
        <v>8825</v>
      </c>
      <c r="D2613" s="42">
        <v>5</v>
      </c>
      <c r="E2613" s="3">
        <v>14.47</v>
      </c>
      <c r="F2613" s="7">
        <v>17.508700000000001</v>
      </c>
      <c r="G2613" s="48" t="s">
        <v>15356</v>
      </c>
      <c r="H2613" s="36" t="s">
        <v>999</v>
      </c>
      <c r="I2613" s="51" t="s">
        <v>15360</v>
      </c>
    </row>
    <row r="2614" spans="1:9" ht="45" x14ac:dyDescent="0.25">
      <c r="A2614" s="19">
        <v>2609</v>
      </c>
      <c r="B2614" s="36" t="s">
        <v>1000</v>
      </c>
      <c r="C2614" s="44" t="s">
        <v>8826</v>
      </c>
      <c r="D2614" s="42">
        <v>5</v>
      </c>
      <c r="E2614" s="3">
        <v>17.95</v>
      </c>
      <c r="F2614" s="7">
        <v>21.7195</v>
      </c>
      <c r="G2614" s="48" t="s">
        <v>15356</v>
      </c>
      <c r="H2614" s="36" t="s">
        <v>1000</v>
      </c>
      <c r="I2614" s="51" t="s">
        <v>15360</v>
      </c>
    </row>
    <row r="2615" spans="1:9" ht="45" x14ac:dyDescent="0.25">
      <c r="A2615" s="19">
        <v>2610</v>
      </c>
      <c r="B2615" s="36" t="s">
        <v>1001</v>
      </c>
      <c r="C2615" s="44" t="s">
        <v>8827</v>
      </c>
      <c r="D2615" s="42">
        <v>1</v>
      </c>
      <c r="E2615" s="3">
        <v>10.029999999999999</v>
      </c>
      <c r="F2615" s="7">
        <v>12.136299999999999</v>
      </c>
      <c r="G2615" s="48" t="s">
        <v>15356</v>
      </c>
      <c r="H2615" s="36" t="s">
        <v>1001</v>
      </c>
      <c r="I2615" s="51" t="s">
        <v>15360</v>
      </c>
    </row>
    <row r="2616" spans="1:9" ht="45" x14ac:dyDescent="0.25">
      <c r="A2616" s="19">
        <v>2611</v>
      </c>
      <c r="B2616" s="36" t="s">
        <v>1002</v>
      </c>
      <c r="C2616" s="44" t="s">
        <v>8828</v>
      </c>
      <c r="D2616" s="42">
        <v>5</v>
      </c>
      <c r="E2616" s="3">
        <v>14.47</v>
      </c>
      <c r="F2616" s="7">
        <v>17.508700000000001</v>
      </c>
      <c r="G2616" s="48" t="s">
        <v>15356</v>
      </c>
      <c r="H2616" s="36" t="s">
        <v>1002</v>
      </c>
      <c r="I2616" s="51" t="s">
        <v>15360</v>
      </c>
    </row>
    <row r="2617" spans="1:9" ht="45" x14ac:dyDescent="0.25">
      <c r="A2617" s="19">
        <v>2612</v>
      </c>
      <c r="B2617" s="36" t="s">
        <v>1003</v>
      </c>
      <c r="C2617" s="44" t="s">
        <v>8829</v>
      </c>
      <c r="D2617" s="42">
        <v>5</v>
      </c>
      <c r="E2617" s="3">
        <v>16.77</v>
      </c>
      <c r="F2617" s="7">
        <v>20.291699999999999</v>
      </c>
      <c r="G2617" s="48" t="s">
        <v>15356</v>
      </c>
      <c r="H2617" s="36" t="s">
        <v>1003</v>
      </c>
      <c r="I2617" s="51" t="s">
        <v>15360</v>
      </c>
    </row>
    <row r="2618" spans="1:9" ht="45" x14ac:dyDescent="0.25">
      <c r="A2618" s="19">
        <v>2613</v>
      </c>
      <c r="B2618" s="36" t="s">
        <v>1004</v>
      </c>
      <c r="C2618" s="44" t="s">
        <v>8830</v>
      </c>
      <c r="D2618" s="42">
        <v>1</v>
      </c>
      <c r="E2618" s="3">
        <v>4.82</v>
      </c>
      <c r="F2618" s="7">
        <v>5.8322000000000003</v>
      </c>
      <c r="G2618" s="48" t="s">
        <v>15356</v>
      </c>
      <c r="H2618" s="36" t="s">
        <v>1004</v>
      </c>
      <c r="I2618" s="51" t="s">
        <v>15360</v>
      </c>
    </row>
    <row r="2619" spans="1:9" ht="30" x14ac:dyDescent="0.25">
      <c r="A2619" s="19">
        <v>2614</v>
      </c>
      <c r="B2619" s="36" t="s">
        <v>1005</v>
      </c>
      <c r="C2619" s="44" t="s">
        <v>8831</v>
      </c>
      <c r="D2619" s="42">
        <v>100</v>
      </c>
      <c r="E2619" s="3">
        <v>49.89</v>
      </c>
      <c r="F2619" s="7">
        <v>60.366900000000001</v>
      </c>
      <c r="G2619" s="48" t="s">
        <v>15356</v>
      </c>
      <c r="H2619" s="36" t="s">
        <v>1005</v>
      </c>
      <c r="I2619" s="51" t="s">
        <v>15360</v>
      </c>
    </row>
    <row r="2620" spans="1:9" ht="30" x14ac:dyDescent="0.25">
      <c r="A2620" s="19">
        <v>2615</v>
      </c>
      <c r="B2620" s="36" t="s">
        <v>1006</v>
      </c>
      <c r="C2620" s="44" t="s">
        <v>8832</v>
      </c>
      <c r="D2620" s="42">
        <v>960</v>
      </c>
      <c r="E2620" s="3">
        <v>69.23</v>
      </c>
      <c r="F2620" s="7">
        <v>83.768299999999996</v>
      </c>
      <c r="G2620" s="48" t="s">
        <v>15356</v>
      </c>
      <c r="H2620" s="36" t="s">
        <v>1006</v>
      </c>
      <c r="I2620" s="51" t="s">
        <v>15360</v>
      </c>
    </row>
    <row r="2621" spans="1:9" ht="30" x14ac:dyDescent="0.25">
      <c r="A2621" s="19">
        <v>2616</v>
      </c>
      <c r="B2621" s="36" t="s">
        <v>1007</v>
      </c>
      <c r="C2621" s="44" t="s">
        <v>8833</v>
      </c>
      <c r="D2621" s="42">
        <v>960</v>
      </c>
      <c r="E2621" s="3">
        <v>65.52</v>
      </c>
      <c r="F2621" s="7">
        <v>79.279199999999989</v>
      </c>
      <c r="G2621" s="48" t="s">
        <v>15356</v>
      </c>
      <c r="H2621" s="36" t="s">
        <v>1007</v>
      </c>
      <c r="I2621" s="51" t="s">
        <v>15360</v>
      </c>
    </row>
    <row r="2622" spans="1:9" ht="30" x14ac:dyDescent="0.25">
      <c r="A2622" s="19">
        <v>2617</v>
      </c>
      <c r="B2622" s="36" t="s">
        <v>1008</v>
      </c>
      <c r="C2622" s="44" t="s">
        <v>8834</v>
      </c>
      <c r="D2622" s="42">
        <v>960</v>
      </c>
      <c r="E2622" s="3">
        <v>56.97</v>
      </c>
      <c r="F2622" s="7">
        <v>68.933700000000002</v>
      </c>
      <c r="G2622" s="48" t="s">
        <v>15356</v>
      </c>
      <c r="H2622" s="36" t="s">
        <v>1008</v>
      </c>
      <c r="I2622" s="51" t="s">
        <v>15360</v>
      </c>
    </row>
    <row r="2623" spans="1:9" x14ac:dyDescent="0.25">
      <c r="A2623" s="19">
        <v>2618</v>
      </c>
      <c r="B2623" s="36" t="s">
        <v>1009</v>
      </c>
      <c r="C2623" s="44" t="s">
        <v>8835</v>
      </c>
      <c r="D2623" s="42">
        <v>3840</v>
      </c>
      <c r="E2623" s="3">
        <v>541.87</v>
      </c>
      <c r="F2623" s="7">
        <v>655.66269999999997</v>
      </c>
      <c r="G2623" s="48" t="s">
        <v>15356</v>
      </c>
      <c r="H2623" s="36" t="s">
        <v>1009</v>
      </c>
      <c r="I2623" s="51" t="s">
        <v>15360</v>
      </c>
    </row>
    <row r="2624" spans="1:9" ht="30" x14ac:dyDescent="0.25">
      <c r="A2624" s="19">
        <v>2619</v>
      </c>
      <c r="B2624" s="36" t="s">
        <v>1010</v>
      </c>
      <c r="C2624" s="44" t="s">
        <v>8836</v>
      </c>
      <c r="D2624" s="42">
        <v>3840</v>
      </c>
      <c r="E2624" s="3">
        <v>553.91</v>
      </c>
      <c r="F2624" s="7">
        <v>670.23109999999997</v>
      </c>
      <c r="G2624" s="48" t="s">
        <v>15356</v>
      </c>
      <c r="H2624" s="36" t="s">
        <v>1010</v>
      </c>
      <c r="I2624" s="51" t="s">
        <v>15360</v>
      </c>
    </row>
    <row r="2625" spans="1:9" ht="30" x14ac:dyDescent="0.25">
      <c r="A2625" s="19">
        <v>2620</v>
      </c>
      <c r="B2625" s="36" t="s">
        <v>1011</v>
      </c>
      <c r="C2625" s="44" t="s">
        <v>8837</v>
      </c>
      <c r="D2625" s="42">
        <v>960</v>
      </c>
      <c r="E2625" s="3">
        <v>56.18</v>
      </c>
      <c r="F2625" s="7">
        <v>67.977800000000002</v>
      </c>
      <c r="G2625" s="48" t="s">
        <v>15356</v>
      </c>
      <c r="H2625" s="36" t="s">
        <v>1011</v>
      </c>
      <c r="I2625" s="51" t="s">
        <v>15360</v>
      </c>
    </row>
    <row r="2626" spans="1:9" ht="30" x14ac:dyDescent="0.25">
      <c r="A2626" s="19">
        <v>2621</v>
      </c>
      <c r="B2626" s="36" t="s">
        <v>1012</v>
      </c>
      <c r="C2626" s="44" t="s">
        <v>8838</v>
      </c>
      <c r="D2626" s="42">
        <v>3840</v>
      </c>
      <c r="E2626" s="3">
        <v>626.15</v>
      </c>
      <c r="F2626" s="7">
        <v>757.64149999999995</v>
      </c>
      <c r="G2626" s="48" t="s">
        <v>15356</v>
      </c>
      <c r="H2626" s="36" t="s">
        <v>1012</v>
      </c>
      <c r="I2626" s="51" t="s">
        <v>15360</v>
      </c>
    </row>
    <row r="2627" spans="1:9" ht="30" x14ac:dyDescent="0.25">
      <c r="A2627" s="19">
        <v>2622</v>
      </c>
      <c r="B2627" s="36" t="s">
        <v>1013</v>
      </c>
      <c r="C2627" s="44" t="s">
        <v>8839</v>
      </c>
      <c r="D2627" s="42">
        <v>10</v>
      </c>
      <c r="E2627" s="3">
        <v>16.579999999999998</v>
      </c>
      <c r="F2627" s="7">
        <v>20.061799999999998</v>
      </c>
      <c r="G2627" s="48" t="s">
        <v>15356</v>
      </c>
      <c r="H2627" s="36" t="s">
        <v>1013</v>
      </c>
      <c r="I2627" s="51" t="s">
        <v>15360</v>
      </c>
    </row>
    <row r="2628" spans="1:9" ht="30" x14ac:dyDescent="0.25">
      <c r="A2628" s="19">
        <v>2623</v>
      </c>
      <c r="B2628" s="36" t="s">
        <v>1014</v>
      </c>
      <c r="C2628" s="44" t="s">
        <v>8840</v>
      </c>
      <c r="D2628" s="42">
        <v>10</v>
      </c>
      <c r="E2628" s="3">
        <v>26.53</v>
      </c>
      <c r="F2628" s="7">
        <v>32.101300000000002</v>
      </c>
      <c r="G2628" s="48" t="s">
        <v>15356</v>
      </c>
      <c r="H2628" s="36" t="s">
        <v>1014</v>
      </c>
      <c r="I2628" s="51" t="s">
        <v>15360</v>
      </c>
    </row>
    <row r="2629" spans="1:9" ht="30" x14ac:dyDescent="0.25">
      <c r="A2629" s="19">
        <v>2624</v>
      </c>
      <c r="B2629" s="36" t="s">
        <v>1015</v>
      </c>
      <c r="C2629" s="44" t="s">
        <v>8841</v>
      </c>
      <c r="D2629" s="42">
        <v>2304</v>
      </c>
      <c r="E2629" s="3">
        <v>263.3</v>
      </c>
      <c r="F2629" s="7">
        <v>318.59300000000002</v>
      </c>
      <c r="G2629" s="48" t="s">
        <v>15356</v>
      </c>
      <c r="H2629" s="36" t="s">
        <v>1015</v>
      </c>
      <c r="I2629" s="51" t="s">
        <v>15360</v>
      </c>
    </row>
    <row r="2630" spans="1:9" ht="30" x14ac:dyDescent="0.25">
      <c r="A2630" s="19">
        <v>2625</v>
      </c>
      <c r="B2630" s="36" t="s">
        <v>1016</v>
      </c>
      <c r="C2630" s="44" t="s">
        <v>8842</v>
      </c>
      <c r="D2630" s="42">
        <v>1536</v>
      </c>
      <c r="E2630" s="3">
        <v>267.70999999999998</v>
      </c>
      <c r="F2630" s="7">
        <v>323.92909999999995</v>
      </c>
      <c r="G2630" s="48" t="s">
        <v>15356</v>
      </c>
      <c r="H2630" s="36" t="s">
        <v>1016</v>
      </c>
      <c r="I2630" s="51" t="s">
        <v>15360</v>
      </c>
    </row>
    <row r="2631" spans="1:9" x14ac:dyDescent="0.25">
      <c r="A2631" s="19">
        <v>2626</v>
      </c>
      <c r="B2631" s="36" t="s">
        <v>1017</v>
      </c>
      <c r="C2631" s="44" t="s">
        <v>8843</v>
      </c>
      <c r="D2631" s="42">
        <v>5</v>
      </c>
      <c r="E2631" s="3">
        <v>17.27</v>
      </c>
      <c r="F2631" s="7">
        <v>20.896699999999999</v>
      </c>
      <c r="G2631" s="48" t="s">
        <v>15356</v>
      </c>
      <c r="H2631" s="36" t="s">
        <v>1017</v>
      </c>
      <c r="I2631" s="51" t="s">
        <v>15360</v>
      </c>
    </row>
    <row r="2632" spans="1:9" x14ac:dyDescent="0.25">
      <c r="A2632" s="19">
        <v>2627</v>
      </c>
      <c r="B2632" s="36" t="s">
        <v>1018</v>
      </c>
      <c r="C2632" s="44" t="s">
        <v>8844</v>
      </c>
      <c r="D2632" s="42">
        <v>5</v>
      </c>
      <c r="E2632" s="3">
        <v>52.19</v>
      </c>
      <c r="F2632" s="7">
        <v>63.149899999999995</v>
      </c>
      <c r="G2632" s="48" t="s">
        <v>15356</v>
      </c>
      <c r="H2632" s="36" t="s">
        <v>1018</v>
      </c>
      <c r="I2632" s="51" t="s">
        <v>15360</v>
      </c>
    </row>
    <row r="2633" spans="1:9" x14ac:dyDescent="0.25">
      <c r="A2633" s="19">
        <v>2628</v>
      </c>
      <c r="B2633" s="36" t="s">
        <v>1019</v>
      </c>
      <c r="C2633" s="44" t="s">
        <v>8845</v>
      </c>
      <c r="D2633" s="42">
        <v>5</v>
      </c>
      <c r="E2633" s="3">
        <v>52.19</v>
      </c>
      <c r="F2633" s="7">
        <v>63.149899999999995</v>
      </c>
      <c r="G2633" s="48" t="s">
        <v>15356</v>
      </c>
      <c r="H2633" s="36" t="s">
        <v>1019</v>
      </c>
      <c r="I2633" s="51" t="s">
        <v>15360</v>
      </c>
    </row>
    <row r="2634" spans="1:9" x14ac:dyDescent="0.25">
      <c r="A2634" s="19">
        <v>2629</v>
      </c>
      <c r="B2634" s="36" t="s">
        <v>1020</v>
      </c>
      <c r="C2634" s="44" t="s">
        <v>8846</v>
      </c>
      <c r="D2634" s="42">
        <v>5</v>
      </c>
      <c r="E2634" s="3">
        <v>52.19</v>
      </c>
      <c r="F2634" s="7">
        <v>63.149899999999995</v>
      </c>
      <c r="G2634" s="48" t="s">
        <v>15356</v>
      </c>
      <c r="H2634" s="36" t="s">
        <v>1020</v>
      </c>
      <c r="I2634" s="51" t="s">
        <v>15360</v>
      </c>
    </row>
    <row r="2635" spans="1:9" x14ac:dyDescent="0.25">
      <c r="A2635" s="19">
        <v>2630</v>
      </c>
      <c r="B2635" s="36" t="s">
        <v>1021</v>
      </c>
      <c r="C2635" s="44" t="s">
        <v>8847</v>
      </c>
      <c r="D2635" s="42">
        <v>5</v>
      </c>
      <c r="E2635" s="3">
        <v>52.19</v>
      </c>
      <c r="F2635" s="7">
        <v>63.149899999999995</v>
      </c>
      <c r="G2635" s="48" t="s">
        <v>15356</v>
      </c>
      <c r="H2635" s="36" t="s">
        <v>1021</v>
      </c>
      <c r="I2635" s="51" t="s">
        <v>15360</v>
      </c>
    </row>
    <row r="2636" spans="1:9" ht="30" x14ac:dyDescent="0.25">
      <c r="A2636" s="19">
        <v>2631</v>
      </c>
      <c r="B2636" s="36" t="s">
        <v>1022</v>
      </c>
      <c r="C2636" s="44" t="s">
        <v>8848</v>
      </c>
      <c r="D2636" s="42">
        <v>5</v>
      </c>
      <c r="E2636" s="3">
        <v>24.01</v>
      </c>
      <c r="F2636" s="7">
        <v>29.052099999999999</v>
      </c>
      <c r="G2636" s="48" t="s">
        <v>15356</v>
      </c>
      <c r="H2636" s="36" t="s">
        <v>1022</v>
      </c>
      <c r="I2636" s="51" t="s">
        <v>15360</v>
      </c>
    </row>
    <row r="2637" spans="1:9" x14ac:dyDescent="0.25">
      <c r="A2637" s="19">
        <v>2632</v>
      </c>
      <c r="B2637" s="36" t="s">
        <v>1023</v>
      </c>
      <c r="C2637" s="44" t="s">
        <v>8849</v>
      </c>
      <c r="D2637" s="42">
        <v>5</v>
      </c>
      <c r="E2637" s="3">
        <v>24.01</v>
      </c>
      <c r="F2637" s="7">
        <v>29.052099999999999</v>
      </c>
      <c r="G2637" s="48" t="s">
        <v>15356</v>
      </c>
      <c r="H2637" s="36" t="s">
        <v>1023</v>
      </c>
      <c r="I2637" s="51" t="s">
        <v>15360</v>
      </c>
    </row>
    <row r="2638" spans="1:9" ht="30" x14ac:dyDescent="0.25">
      <c r="A2638" s="19">
        <v>2633</v>
      </c>
      <c r="B2638" s="36" t="s">
        <v>1024</v>
      </c>
      <c r="C2638" s="44" t="s">
        <v>8850</v>
      </c>
      <c r="D2638" s="42">
        <v>100</v>
      </c>
      <c r="E2638" s="3">
        <v>53</v>
      </c>
      <c r="F2638" s="7">
        <v>64.13</v>
      </c>
      <c r="G2638" s="48" t="s">
        <v>15356</v>
      </c>
      <c r="H2638" s="36" t="s">
        <v>1024</v>
      </c>
      <c r="I2638" s="51" t="s">
        <v>15360</v>
      </c>
    </row>
    <row r="2639" spans="1:9" ht="30" x14ac:dyDescent="0.25">
      <c r="A2639" s="19">
        <v>2634</v>
      </c>
      <c r="B2639" s="36" t="s">
        <v>1025</v>
      </c>
      <c r="C2639" s="44" t="s">
        <v>8851</v>
      </c>
      <c r="D2639" s="42">
        <v>5</v>
      </c>
      <c r="E2639" s="3">
        <v>2.5299999999999998</v>
      </c>
      <c r="F2639" s="7">
        <v>3.0612999999999997</v>
      </c>
      <c r="G2639" s="48" t="s">
        <v>15356</v>
      </c>
      <c r="H2639" s="36" t="s">
        <v>1025</v>
      </c>
      <c r="I2639" s="51" t="s">
        <v>15360</v>
      </c>
    </row>
    <row r="2640" spans="1:9" ht="30" x14ac:dyDescent="0.25">
      <c r="A2640" s="19">
        <v>2635</v>
      </c>
      <c r="B2640" s="36" t="s">
        <v>1026</v>
      </c>
      <c r="C2640" s="44" t="s">
        <v>8852</v>
      </c>
      <c r="D2640" s="42">
        <v>100</v>
      </c>
      <c r="E2640" s="3">
        <v>123.71</v>
      </c>
      <c r="F2640" s="7">
        <v>149.6891</v>
      </c>
      <c r="G2640" s="48" t="s">
        <v>15356</v>
      </c>
      <c r="H2640" s="36" t="s">
        <v>1026</v>
      </c>
      <c r="I2640" s="51" t="s">
        <v>15360</v>
      </c>
    </row>
    <row r="2641" spans="1:9" ht="45" x14ac:dyDescent="0.25">
      <c r="A2641" s="19">
        <v>2636</v>
      </c>
      <c r="B2641" s="36" t="s">
        <v>1027</v>
      </c>
      <c r="C2641" s="44" t="s">
        <v>8853</v>
      </c>
      <c r="D2641" s="42">
        <v>25</v>
      </c>
      <c r="E2641" s="3">
        <v>200.58</v>
      </c>
      <c r="F2641" s="7">
        <v>242.70180000000002</v>
      </c>
      <c r="G2641" s="48" t="s">
        <v>15356</v>
      </c>
      <c r="H2641" s="36" t="s">
        <v>1027</v>
      </c>
      <c r="I2641" s="51" t="s">
        <v>15360</v>
      </c>
    </row>
    <row r="2642" spans="1:9" ht="45" x14ac:dyDescent="0.25">
      <c r="A2642" s="19">
        <v>2637</v>
      </c>
      <c r="B2642" s="36" t="s">
        <v>1028</v>
      </c>
      <c r="C2642" s="44" t="s">
        <v>8854</v>
      </c>
      <c r="D2642" s="42">
        <v>1</v>
      </c>
      <c r="E2642" s="3">
        <v>8.9600000000000009</v>
      </c>
      <c r="F2642" s="7">
        <v>10.841600000000001</v>
      </c>
      <c r="G2642" s="48" t="s">
        <v>15356</v>
      </c>
      <c r="H2642" s="36" t="s">
        <v>1028</v>
      </c>
      <c r="I2642" s="51" t="s">
        <v>15360</v>
      </c>
    </row>
    <row r="2643" spans="1:9" ht="45" x14ac:dyDescent="0.25">
      <c r="A2643" s="19">
        <v>2638</v>
      </c>
      <c r="B2643" s="36" t="s">
        <v>1029</v>
      </c>
      <c r="C2643" s="44" t="s">
        <v>8855</v>
      </c>
      <c r="D2643" s="42">
        <v>25</v>
      </c>
      <c r="E2643" s="3">
        <v>200.58</v>
      </c>
      <c r="F2643" s="7">
        <v>242.70180000000002</v>
      </c>
      <c r="G2643" s="48" t="s">
        <v>15356</v>
      </c>
      <c r="H2643" s="36" t="s">
        <v>1029</v>
      </c>
      <c r="I2643" s="51" t="s">
        <v>15360</v>
      </c>
    </row>
    <row r="2644" spans="1:9" ht="45" x14ac:dyDescent="0.25">
      <c r="A2644" s="19">
        <v>2639</v>
      </c>
      <c r="B2644" s="36" t="s">
        <v>1030</v>
      </c>
      <c r="C2644" s="44" t="s">
        <v>8856</v>
      </c>
      <c r="D2644" s="42">
        <v>1</v>
      </c>
      <c r="E2644" s="3">
        <v>8.1300000000000008</v>
      </c>
      <c r="F2644" s="7">
        <v>9.8373000000000008</v>
      </c>
      <c r="G2644" s="48" t="s">
        <v>15356</v>
      </c>
      <c r="H2644" s="36" t="s">
        <v>1030</v>
      </c>
      <c r="I2644" s="51" t="s">
        <v>15360</v>
      </c>
    </row>
    <row r="2645" spans="1:9" ht="45" x14ac:dyDescent="0.25">
      <c r="A2645" s="19">
        <v>2640</v>
      </c>
      <c r="B2645" s="36" t="s">
        <v>1031</v>
      </c>
      <c r="C2645" s="44" t="s">
        <v>8857</v>
      </c>
      <c r="D2645" s="42">
        <v>25</v>
      </c>
      <c r="E2645" s="3">
        <v>206.72</v>
      </c>
      <c r="F2645" s="7">
        <v>250.13119999999998</v>
      </c>
      <c r="G2645" s="48" t="s">
        <v>15356</v>
      </c>
      <c r="H2645" s="36" t="s">
        <v>1031</v>
      </c>
      <c r="I2645" s="51" t="s">
        <v>15360</v>
      </c>
    </row>
    <row r="2646" spans="1:9" ht="45" x14ac:dyDescent="0.25">
      <c r="A2646" s="19">
        <v>2641</v>
      </c>
      <c r="B2646" s="36" t="s">
        <v>1032</v>
      </c>
      <c r="C2646" s="44" t="s">
        <v>8858</v>
      </c>
      <c r="D2646" s="42">
        <v>25</v>
      </c>
      <c r="E2646" s="3">
        <v>200.58</v>
      </c>
      <c r="F2646" s="7">
        <v>242.70180000000002</v>
      </c>
      <c r="G2646" s="48" t="s">
        <v>15356</v>
      </c>
      <c r="H2646" s="36" t="s">
        <v>1032</v>
      </c>
      <c r="I2646" s="51" t="s">
        <v>15360</v>
      </c>
    </row>
    <row r="2647" spans="1:9" ht="45" x14ac:dyDescent="0.25">
      <c r="A2647" s="19">
        <v>2642</v>
      </c>
      <c r="B2647" s="36" t="s">
        <v>1033</v>
      </c>
      <c r="C2647" s="44" t="s">
        <v>8859</v>
      </c>
      <c r="D2647" s="42">
        <v>1</v>
      </c>
      <c r="E2647" s="3">
        <v>8.9600000000000009</v>
      </c>
      <c r="F2647" s="7">
        <v>10.841600000000001</v>
      </c>
      <c r="G2647" s="48" t="s">
        <v>15356</v>
      </c>
      <c r="H2647" s="36" t="s">
        <v>1033</v>
      </c>
      <c r="I2647" s="51" t="s">
        <v>15360</v>
      </c>
    </row>
    <row r="2648" spans="1:9" ht="45" x14ac:dyDescent="0.25">
      <c r="A2648" s="19">
        <v>2643</v>
      </c>
      <c r="B2648" s="36" t="s">
        <v>1034</v>
      </c>
      <c r="C2648" s="44" t="s">
        <v>8860</v>
      </c>
      <c r="D2648" s="42">
        <v>25</v>
      </c>
      <c r="E2648" s="3">
        <v>200.58</v>
      </c>
      <c r="F2648" s="7">
        <v>242.70180000000002</v>
      </c>
      <c r="G2648" s="48" t="s">
        <v>15356</v>
      </c>
      <c r="H2648" s="36" t="s">
        <v>1034</v>
      </c>
      <c r="I2648" s="51" t="s">
        <v>15360</v>
      </c>
    </row>
    <row r="2649" spans="1:9" ht="45" x14ac:dyDescent="0.25">
      <c r="A2649" s="19">
        <v>2644</v>
      </c>
      <c r="B2649" s="36" t="s">
        <v>1035</v>
      </c>
      <c r="C2649" s="44" t="s">
        <v>8861</v>
      </c>
      <c r="D2649" s="42">
        <v>1</v>
      </c>
      <c r="E2649" s="3">
        <v>8.1300000000000008</v>
      </c>
      <c r="F2649" s="7">
        <v>9.8373000000000008</v>
      </c>
      <c r="G2649" s="48" t="s">
        <v>15356</v>
      </c>
      <c r="H2649" s="36" t="s">
        <v>1035</v>
      </c>
      <c r="I2649" s="51" t="s">
        <v>15360</v>
      </c>
    </row>
    <row r="2650" spans="1:9" ht="45" x14ac:dyDescent="0.25">
      <c r="A2650" s="19">
        <v>2645</v>
      </c>
      <c r="B2650" s="36" t="s">
        <v>1036</v>
      </c>
      <c r="C2650" s="44" t="s">
        <v>8862</v>
      </c>
      <c r="D2650" s="42">
        <v>25</v>
      </c>
      <c r="E2650" s="3">
        <v>200.58</v>
      </c>
      <c r="F2650" s="7">
        <v>242.70180000000002</v>
      </c>
      <c r="G2650" s="48" t="s">
        <v>15356</v>
      </c>
      <c r="H2650" s="36" t="s">
        <v>1036</v>
      </c>
      <c r="I2650" s="51" t="s">
        <v>15360</v>
      </c>
    </row>
    <row r="2651" spans="1:9" ht="45" x14ac:dyDescent="0.25">
      <c r="A2651" s="19">
        <v>2646</v>
      </c>
      <c r="B2651" s="36" t="s">
        <v>1037</v>
      </c>
      <c r="C2651" s="44" t="s">
        <v>8863</v>
      </c>
      <c r="D2651" s="42">
        <v>1</v>
      </c>
      <c r="E2651" s="3">
        <v>8.1300000000000008</v>
      </c>
      <c r="F2651" s="7">
        <v>9.8373000000000008</v>
      </c>
      <c r="G2651" s="48" t="s">
        <v>15356</v>
      </c>
      <c r="H2651" s="36" t="s">
        <v>1037</v>
      </c>
      <c r="I2651" s="51" t="s">
        <v>15360</v>
      </c>
    </row>
    <row r="2652" spans="1:9" ht="45" x14ac:dyDescent="0.25">
      <c r="A2652" s="19">
        <v>2647</v>
      </c>
      <c r="B2652" s="36" t="s">
        <v>1038</v>
      </c>
      <c r="C2652" s="44" t="s">
        <v>8864</v>
      </c>
      <c r="D2652" s="42">
        <v>25</v>
      </c>
      <c r="E2652" s="3">
        <v>200.58</v>
      </c>
      <c r="F2652" s="7">
        <v>242.70180000000002</v>
      </c>
      <c r="G2652" s="48" t="s">
        <v>15356</v>
      </c>
      <c r="H2652" s="36" t="s">
        <v>1038</v>
      </c>
      <c r="I2652" s="51" t="s">
        <v>15360</v>
      </c>
    </row>
    <row r="2653" spans="1:9" ht="45" x14ac:dyDescent="0.25">
      <c r="A2653" s="19">
        <v>2648</v>
      </c>
      <c r="B2653" s="36" t="s">
        <v>1039</v>
      </c>
      <c r="C2653" s="44" t="s">
        <v>8865</v>
      </c>
      <c r="D2653" s="42">
        <v>1</v>
      </c>
      <c r="E2653" s="3">
        <v>10.52</v>
      </c>
      <c r="F2653" s="7">
        <v>12.729199999999999</v>
      </c>
      <c r="G2653" s="48" t="s">
        <v>15356</v>
      </c>
      <c r="H2653" s="36" t="s">
        <v>1039</v>
      </c>
      <c r="I2653" s="51" t="s">
        <v>15360</v>
      </c>
    </row>
    <row r="2654" spans="1:9" ht="60" x14ac:dyDescent="0.25">
      <c r="A2654" s="19">
        <v>2649</v>
      </c>
      <c r="B2654" s="36" t="s">
        <v>1040</v>
      </c>
      <c r="C2654" s="44" t="s">
        <v>8866</v>
      </c>
      <c r="D2654" s="42">
        <v>25</v>
      </c>
      <c r="E2654" s="3">
        <v>206.72</v>
      </c>
      <c r="F2654" s="7">
        <v>250.13119999999998</v>
      </c>
      <c r="G2654" s="48" t="s">
        <v>15356</v>
      </c>
      <c r="H2654" s="36" t="s">
        <v>1040</v>
      </c>
      <c r="I2654" s="51" t="s">
        <v>15360</v>
      </c>
    </row>
    <row r="2655" spans="1:9" ht="60" x14ac:dyDescent="0.25">
      <c r="A2655" s="19">
        <v>2650</v>
      </c>
      <c r="B2655" s="36" t="s">
        <v>1041</v>
      </c>
      <c r="C2655" s="44" t="s">
        <v>8867</v>
      </c>
      <c r="D2655" s="42">
        <v>1</v>
      </c>
      <c r="E2655" s="3">
        <v>9.8800000000000008</v>
      </c>
      <c r="F2655" s="7">
        <v>11.954800000000001</v>
      </c>
      <c r="G2655" s="48" t="s">
        <v>15356</v>
      </c>
      <c r="H2655" s="36" t="s">
        <v>1041</v>
      </c>
      <c r="I2655" s="51" t="s">
        <v>15360</v>
      </c>
    </row>
    <row r="2656" spans="1:9" ht="45" x14ac:dyDescent="0.25">
      <c r="A2656" s="19">
        <v>2651</v>
      </c>
      <c r="B2656" s="36" t="s">
        <v>1042</v>
      </c>
      <c r="C2656" s="44" t="s">
        <v>8868</v>
      </c>
      <c r="D2656" s="42">
        <v>1</v>
      </c>
      <c r="E2656" s="3">
        <v>8.1300000000000008</v>
      </c>
      <c r="F2656" s="7">
        <v>9.8373000000000008</v>
      </c>
      <c r="G2656" s="48" t="s">
        <v>15356</v>
      </c>
      <c r="H2656" s="36" t="s">
        <v>1042</v>
      </c>
      <c r="I2656" s="51" t="s">
        <v>15360</v>
      </c>
    </row>
    <row r="2657" spans="1:9" ht="45" x14ac:dyDescent="0.25">
      <c r="A2657" s="19">
        <v>2652</v>
      </c>
      <c r="B2657" s="36" t="s">
        <v>1043</v>
      </c>
      <c r="C2657" s="44" t="s">
        <v>8869</v>
      </c>
      <c r="D2657" s="42">
        <v>25</v>
      </c>
      <c r="E2657" s="3">
        <v>200.58</v>
      </c>
      <c r="F2657" s="7">
        <v>242.70180000000002</v>
      </c>
      <c r="G2657" s="48" t="s">
        <v>15356</v>
      </c>
      <c r="H2657" s="36" t="s">
        <v>1043</v>
      </c>
      <c r="I2657" s="51" t="s">
        <v>15360</v>
      </c>
    </row>
    <row r="2658" spans="1:9" ht="45" x14ac:dyDescent="0.25">
      <c r="A2658" s="19">
        <v>2653</v>
      </c>
      <c r="B2658" s="36" t="s">
        <v>1044</v>
      </c>
      <c r="C2658" s="44" t="s">
        <v>8870</v>
      </c>
      <c r="D2658" s="42">
        <v>1</v>
      </c>
      <c r="E2658" s="3">
        <v>8.1300000000000008</v>
      </c>
      <c r="F2658" s="7">
        <v>9.8373000000000008</v>
      </c>
      <c r="G2658" s="48" t="s">
        <v>15356</v>
      </c>
      <c r="H2658" s="36" t="s">
        <v>1044</v>
      </c>
      <c r="I2658" s="51" t="s">
        <v>15360</v>
      </c>
    </row>
    <row r="2659" spans="1:9" ht="45" x14ac:dyDescent="0.25">
      <c r="A2659" s="19">
        <v>2654</v>
      </c>
      <c r="B2659" s="36" t="s">
        <v>1045</v>
      </c>
      <c r="C2659" s="44" t="s">
        <v>8871</v>
      </c>
      <c r="D2659" s="42">
        <v>25</v>
      </c>
      <c r="E2659" s="3">
        <v>200.58</v>
      </c>
      <c r="F2659" s="7">
        <v>242.70180000000002</v>
      </c>
      <c r="G2659" s="48" t="s">
        <v>15356</v>
      </c>
      <c r="H2659" s="36" t="s">
        <v>1045</v>
      </c>
      <c r="I2659" s="51" t="s">
        <v>15360</v>
      </c>
    </row>
    <row r="2660" spans="1:9" ht="45" x14ac:dyDescent="0.25">
      <c r="A2660" s="19">
        <v>2655</v>
      </c>
      <c r="B2660" s="36" t="s">
        <v>1046</v>
      </c>
      <c r="C2660" s="44" t="s">
        <v>8872</v>
      </c>
      <c r="D2660" s="42">
        <v>25</v>
      </c>
      <c r="E2660" s="3">
        <v>227.93</v>
      </c>
      <c r="F2660" s="7">
        <v>275.7953</v>
      </c>
      <c r="G2660" s="48" t="s">
        <v>15356</v>
      </c>
      <c r="H2660" s="36" t="s">
        <v>1046</v>
      </c>
      <c r="I2660" s="51" t="s">
        <v>15360</v>
      </c>
    </row>
    <row r="2661" spans="1:9" ht="45" x14ac:dyDescent="0.25">
      <c r="A2661" s="19">
        <v>2656</v>
      </c>
      <c r="B2661" s="36" t="s">
        <v>1047</v>
      </c>
      <c r="C2661" s="44" t="s">
        <v>8873</v>
      </c>
      <c r="D2661" s="42">
        <v>25</v>
      </c>
      <c r="E2661" s="3">
        <v>203.19</v>
      </c>
      <c r="F2661" s="7">
        <v>245.85989999999998</v>
      </c>
      <c r="G2661" s="48" t="s">
        <v>15356</v>
      </c>
      <c r="H2661" s="36" t="s">
        <v>1047</v>
      </c>
      <c r="I2661" s="51" t="s">
        <v>15360</v>
      </c>
    </row>
    <row r="2662" spans="1:9" ht="45" x14ac:dyDescent="0.25">
      <c r="A2662" s="19">
        <v>2657</v>
      </c>
      <c r="B2662" s="36" t="s">
        <v>1048</v>
      </c>
      <c r="C2662" s="44" t="s">
        <v>8874</v>
      </c>
      <c r="D2662" s="42">
        <v>25</v>
      </c>
      <c r="E2662" s="3">
        <v>200.58</v>
      </c>
      <c r="F2662" s="7">
        <v>242.70180000000002</v>
      </c>
      <c r="G2662" s="48" t="s">
        <v>15356</v>
      </c>
      <c r="H2662" s="36" t="s">
        <v>1048</v>
      </c>
      <c r="I2662" s="51" t="s">
        <v>15360</v>
      </c>
    </row>
    <row r="2663" spans="1:9" ht="45" x14ac:dyDescent="0.25">
      <c r="A2663" s="19">
        <v>2658</v>
      </c>
      <c r="B2663" s="36" t="s">
        <v>1049</v>
      </c>
      <c r="C2663" s="44" t="s">
        <v>8875</v>
      </c>
      <c r="D2663" s="42">
        <v>1</v>
      </c>
      <c r="E2663" s="3">
        <v>8.1300000000000008</v>
      </c>
      <c r="F2663" s="7">
        <v>9.8373000000000008</v>
      </c>
      <c r="G2663" s="48" t="s">
        <v>15356</v>
      </c>
      <c r="H2663" s="36" t="s">
        <v>1049</v>
      </c>
      <c r="I2663" s="51" t="s">
        <v>15360</v>
      </c>
    </row>
    <row r="2664" spans="1:9" ht="45" x14ac:dyDescent="0.25">
      <c r="A2664" s="19">
        <v>2659</v>
      </c>
      <c r="B2664" s="36" t="s">
        <v>1050</v>
      </c>
      <c r="C2664" s="44" t="s">
        <v>8876</v>
      </c>
      <c r="D2664" s="42">
        <v>25</v>
      </c>
      <c r="E2664" s="3">
        <v>200.58</v>
      </c>
      <c r="F2664" s="7">
        <v>242.70180000000002</v>
      </c>
      <c r="G2664" s="48" t="s">
        <v>15356</v>
      </c>
      <c r="H2664" s="36" t="s">
        <v>1050</v>
      </c>
      <c r="I2664" s="51" t="s">
        <v>15360</v>
      </c>
    </row>
    <row r="2665" spans="1:9" ht="45" x14ac:dyDescent="0.25">
      <c r="A2665" s="19">
        <v>2660</v>
      </c>
      <c r="B2665" s="36" t="s">
        <v>1051</v>
      </c>
      <c r="C2665" s="44" t="s">
        <v>8877</v>
      </c>
      <c r="D2665" s="42">
        <v>1</v>
      </c>
      <c r="E2665" s="3">
        <v>8.1300000000000008</v>
      </c>
      <c r="F2665" s="7">
        <v>9.8373000000000008</v>
      </c>
      <c r="G2665" s="48" t="s">
        <v>15356</v>
      </c>
      <c r="H2665" s="36" t="s">
        <v>1051</v>
      </c>
      <c r="I2665" s="51" t="s">
        <v>15360</v>
      </c>
    </row>
    <row r="2666" spans="1:9" ht="30" x14ac:dyDescent="0.25">
      <c r="A2666" s="19">
        <v>2661</v>
      </c>
      <c r="B2666" s="36" t="s">
        <v>1052</v>
      </c>
      <c r="C2666" s="44" t="s">
        <v>8878</v>
      </c>
      <c r="D2666" s="42">
        <v>25</v>
      </c>
      <c r="E2666" s="3">
        <v>12.15</v>
      </c>
      <c r="F2666" s="7">
        <v>14.701499999999999</v>
      </c>
      <c r="G2666" s="48" t="s">
        <v>15356</v>
      </c>
      <c r="H2666" s="36" t="s">
        <v>1052</v>
      </c>
      <c r="I2666" s="51" t="s">
        <v>15360</v>
      </c>
    </row>
    <row r="2667" spans="1:9" ht="30" x14ac:dyDescent="0.25">
      <c r="A2667" s="19">
        <v>2662</v>
      </c>
      <c r="B2667" s="36" t="s">
        <v>1053</v>
      </c>
      <c r="C2667" s="44" t="s">
        <v>8879</v>
      </c>
      <c r="D2667" s="42">
        <v>5</v>
      </c>
      <c r="E2667" s="3">
        <v>3.01</v>
      </c>
      <c r="F2667" s="7">
        <v>3.6420999999999997</v>
      </c>
      <c r="G2667" s="48" t="s">
        <v>15356</v>
      </c>
      <c r="H2667" s="36" t="s">
        <v>1053</v>
      </c>
      <c r="I2667" s="51" t="s">
        <v>15360</v>
      </c>
    </row>
    <row r="2668" spans="1:9" ht="30" x14ac:dyDescent="0.25">
      <c r="A2668" s="19">
        <v>2663</v>
      </c>
      <c r="B2668" s="36" t="s">
        <v>1054</v>
      </c>
      <c r="C2668" s="44" t="s">
        <v>8880</v>
      </c>
      <c r="D2668" s="42">
        <v>100</v>
      </c>
      <c r="E2668" s="3">
        <v>157.13999999999999</v>
      </c>
      <c r="F2668" s="7">
        <v>190.13939999999997</v>
      </c>
      <c r="G2668" s="48" t="s">
        <v>15356</v>
      </c>
      <c r="H2668" s="36" t="s">
        <v>1054</v>
      </c>
      <c r="I2668" s="51" t="s">
        <v>15360</v>
      </c>
    </row>
    <row r="2669" spans="1:9" ht="30" x14ac:dyDescent="0.25">
      <c r="A2669" s="19">
        <v>2664</v>
      </c>
      <c r="B2669" s="36" t="s">
        <v>1055</v>
      </c>
      <c r="C2669" s="44" t="s">
        <v>8881</v>
      </c>
      <c r="D2669" s="42">
        <v>100</v>
      </c>
      <c r="E2669" s="3">
        <v>53</v>
      </c>
      <c r="F2669" s="7">
        <v>64.13</v>
      </c>
      <c r="G2669" s="48" t="s">
        <v>15356</v>
      </c>
      <c r="H2669" s="36" t="s">
        <v>1055</v>
      </c>
      <c r="I2669" s="51" t="s">
        <v>15360</v>
      </c>
    </row>
    <row r="2670" spans="1:9" ht="30" x14ac:dyDescent="0.25">
      <c r="A2670" s="19">
        <v>2665</v>
      </c>
      <c r="B2670" s="36" t="s">
        <v>1056</v>
      </c>
      <c r="C2670" s="44" t="s">
        <v>8882</v>
      </c>
      <c r="D2670" s="42">
        <v>5</v>
      </c>
      <c r="E2670" s="3">
        <v>2.5299999999999998</v>
      </c>
      <c r="F2670" s="7">
        <v>3.0612999999999997</v>
      </c>
      <c r="G2670" s="48" t="s">
        <v>15356</v>
      </c>
      <c r="H2670" s="36" t="s">
        <v>1056</v>
      </c>
      <c r="I2670" s="51" t="s">
        <v>15360</v>
      </c>
    </row>
    <row r="2671" spans="1:9" ht="30" x14ac:dyDescent="0.25">
      <c r="A2671" s="19">
        <v>2666</v>
      </c>
      <c r="B2671" s="36" t="s">
        <v>1057</v>
      </c>
      <c r="C2671" s="44" t="s">
        <v>8883</v>
      </c>
      <c r="D2671" s="42">
        <v>100</v>
      </c>
      <c r="E2671" s="3">
        <v>123.71</v>
      </c>
      <c r="F2671" s="7">
        <v>149.6891</v>
      </c>
      <c r="G2671" s="48" t="s">
        <v>15356</v>
      </c>
      <c r="H2671" s="36" t="s">
        <v>1057</v>
      </c>
      <c r="I2671" s="51" t="s">
        <v>15360</v>
      </c>
    </row>
    <row r="2672" spans="1:9" ht="30" x14ac:dyDescent="0.25">
      <c r="A2672" s="19">
        <v>2667</v>
      </c>
      <c r="B2672" s="36" t="s">
        <v>1058</v>
      </c>
      <c r="C2672" s="44" t="s">
        <v>8884</v>
      </c>
      <c r="D2672" s="42">
        <v>100</v>
      </c>
      <c r="E2672" s="3">
        <v>48.59</v>
      </c>
      <c r="F2672" s="7">
        <v>58.793900000000001</v>
      </c>
      <c r="G2672" s="48" t="s">
        <v>15356</v>
      </c>
      <c r="H2672" s="36" t="s">
        <v>1058</v>
      </c>
      <c r="I2672" s="51" t="s">
        <v>15360</v>
      </c>
    </row>
    <row r="2673" spans="1:9" ht="30" x14ac:dyDescent="0.25">
      <c r="A2673" s="19">
        <v>2668</v>
      </c>
      <c r="B2673" s="36" t="s">
        <v>1059</v>
      </c>
      <c r="C2673" s="44" t="s">
        <v>8885</v>
      </c>
      <c r="D2673" s="42">
        <v>5</v>
      </c>
      <c r="E2673" s="3">
        <v>2.68</v>
      </c>
      <c r="F2673" s="7">
        <v>3.2427999999999999</v>
      </c>
      <c r="G2673" s="48" t="s">
        <v>15356</v>
      </c>
      <c r="H2673" s="36" t="s">
        <v>1059</v>
      </c>
      <c r="I2673" s="51" t="s">
        <v>15360</v>
      </c>
    </row>
    <row r="2674" spans="1:9" ht="30" x14ac:dyDescent="0.25">
      <c r="A2674" s="19">
        <v>2669</v>
      </c>
      <c r="B2674" s="36" t="s">
        <v>1060</v>
      </c>
      <c r="C2674" s="44" t="s">
        <v>8886</v>
      </c>
      <c r="D2674" s="42">
        <v>100</v>
      </c>
      <c r="E2674" s="3">
        <v>142.26</v>
      </c>
      <c r="F2674" s="7">
        <v>172.13459999999998</v>
      </c>
      <c r="G2674" s="48" t="s">
        <v>15356</v>
      </c>
      <c r="H2674" s="36" t="s">
        <v>1060</v>
      </c>
      <c r="I2674" s="51" t="s">
        <v>15360</v>
      </c>
    </row>
    <row r="2675" spans="1:9" x14ac:dyDescent="0.25">
      <c r="A2675" s="19">
        <v>2670</v>
      </c>
      <c r="B2675" s="36" t="s">
        <v>1061</v>
      </c>
      <c r="C2675" s="44" t="s">
        <v>8887</v>
      </c>
      <c r="D2675" s="42">
        <v>768</v>
      </c>
      <c r="E2675" s="3">
        <v>29.41</v>
      </c>
      <c r="F2675" s="7">
        <v>35.586100000000002</v>
      </c>
      <c r="G2675" s="48" t="s">
        <v>15356</v>
      </c>
      <c r="H2675" s="36" t="s">
        <v>1061</v>
      </c>
      <c r="I2675" s="51" t="s">
        <v>15360</v>
      </c>
    </row>
    <row r="2676" spans="1:9" ht="30" x14ac:dyDescent="0.25">
      <c r="A2676" s="19">
        <v>2671</v>
      </c>
      <c r="B2676" s="36" t="s">
        <v>1062</v>
      </c>
      <c r="C2676" s="44" t="s">
        <v>8888</v>
      </c>
      <c r="D2676" s="42">
        <v>960</v>
      </c>
      <c r="E2676" s="3">
        <v>21.6</v>
      </c>
      <c r="F2676" s="7">
        <v>26.135999999999999</v>
      </c>
      <c r="G2676" s="48" t="s">
        <v>15356</v>
      </c>
      <c r="H2676" s="36" t="s">
        <v>1062</v>
      </c>
      <c r="I2676" s="51" t="s">
        <v>15360</v>
      </c>
    </row>
    <row r="2677" spans="1:9" x14ac:dyDescent="0.25">
      <c r="A2677" s="19">
        <v>2672</v>
      </c>
      <c r="B2677" s="36" t="s">
        <v>1063</v>
      </c>
      <c r="C2677" s="44" t="s">
        <v>8889</v>
      </c>
      <c r="D2677" s="42">
        <v>960</v>
      </c>
      <c r="E2677" s="3">
        <v>26.08</v>
      </c>
      <c r="F2677" s="7">
        <v>31.556799999999996</v>
      </c>
      <c r="G2677" s="48" t="s">
        <v>15356</v>
      </c>
      <c r="H2677" s="36" t="s">
        <v>1063</v>
      </c>
      <c r="I2677" s="51" t="s">
        <v>15360</v>
      </c>
    </row>
    <row r="2678" spans="1:9" ht="30" x14ac:dyDescent="0.25">
      <c r="A2678" s="19">
        <v>2673</v>
      </c>
      <c r="B2678" s="36" t="s">
        <v>1064</v>
      </c>
      <c r="C2678" s="44" t="s">
        <v>8890</v>
      </c>
      <c r="D2678" s="42">
        <v>10</v>
      </c>
      <c r="E2678" s="3">
        <v>16.47</v>
      </c>
      <c r="F2678" s="7">
        <v>19.928699999999999</v>
      </c>
      <c r="G2678" s="48" t="s">
        <v>15356</v>
      </c>
      <c r="H2678" s="36" t="s">
        <v>1064</v>
      </c>
      <c r="I2678" s="51" t="s">
        <v>15360</v>
      </c>
    </row>
    <row r="2679" spans="1:9" ht="30" x14ac:dyDescent="0.25">
      <c r="A2679" s="19">
        <v>2674</v>
      </c>
      <c r="B2679" s="36" t="s">
        <v>1065</v>
      </c>
      <c r="C2679" s="44" t="s">
        <v>8891</v>
      </c>
      <c r="D2679" s="42">
        <v>10</v>
      </c>
      <c r="E2679" s="3">
        <v>21.54</v>
      </c>
      <c r="F2679" s="7">
        <v>26.063399999999998</v>
      </c>
      <c r="G2679" s="48" t="s">
        <v>15356</v>
      </c>
      <c r="H2679" s="36" t="s">
        <v>1065</v>
      </c>
      <c r="I2679" s="51" t="s">
        <v>15360</v>
      </c>
    </row>
    <row r="2680" spans="1:9" x14ac:dyDescent="0.25">
      <c r="A2680" s="19">
        <v>2675</v>
      </c>
      <c r="B2680" s="36" t="s">
        <v>1066</v>
      </c>
      <c r="C2680" s="44" t="s">
        <v>8892</v>
      </c>
      <c r="D2680" s="42">
        <v>960</v>
      </c>
      <c r="E2680" s="3">
        <v>79.67</v>
      </c>
      <c r="F2680" s="7">
        <v>96.400700000000001</v>
      </c>
      <c r="G2680" s="48" t="s">
        <v>15356</v>
      </c>
      <c r="H2680" s="36" t="s">
        <v>1066</v>
      </c>
      <c r="I2680" s="51" t="s">
        <v>15360</v>
      </c>
    </row>
    <row r="2681" spans="1:9" x14ac:dyDescent="0.25">
      <c r="A2681" s="19">
        <v>2676</v>
      </c>
      <c r="B2681" s="36" t="s">
        <v>1067</v>
      </c>
      <c r="C2681" s="44" t="s">
        <v>8893</v>
      </c>
      <c r="D2681" s="42">
        <v>960</v>
      </c>
      <c r="E2681" s="3">
        <v>79.67</v>
      </c>
      <c r="F2681" s="7">
        <v>96.400700000000001</v>
      </c>
      <c r="G2681" s="48" t="s">
        <v>15356</v>
      </c>
      <c r="H2681" s="36" t="s">
        <v>1067</v>
      </c>
      <c r="I2681" s="51" t="s">
        <v>15360</v>
      </c>
    </row>
    <row r="2682" spans="1:9" ht="30" x14ac:dyDescent="0.25">
      <c r="A2682" s="19">
        <v>2677</v>
      </c>
      <c r="B2682" s="36" t="s">
        <v>1068</v>
      </c>
      <c r="C2682" s="44" t="s">
        <v>8894</v>
      </c>
      <c r="D2682" s="42">
        <v>960</v>
      </c>
      <c r="E2682" s="3">
        <v>174.51</v>
      </c>
      <c r="F2682" s="7">
        <v>211.15709999999999</v>
      </c>
      <c r="G2682" s="48" t="s">
        <v>15356</v>
      </c>
      <c r="H2682" s="36" t="s">
        <v>1068</v>
      </c>
      <c r="I2682" s="51" t="s">
        <v>15360</v>
      </c>
    </row>
    <row r="2683" spans="1:9" x14ac:dyDescent="0.25">
      <c r="A2683" s="19">
        <v>2678</v>
      </c>
      <c r="B2683" s="36" t="s">
        <v>1069</v>
      </c>
      <c r="C2683" s="44" t="s">
        <v>8895</v>
      </c>
      <c r="D2683" s="42">
        <v>960</v>
      </c>
      <c r="E2683" s="3">
        <v>139.22999999999999</v>
      </c>
      <c r="F2683" s="7">
        <v>168.46829999999997</v>
      </c>
      <c r="G2683" s="48" t="s">
        <v>15356</v>
      </c>
      <c r="H2683" s="36" t="s">
        <v>1069</v>
      </c>
      <c r="I2683" s="51" t="s">
        <v>15360</v>
      </c>
    </row>
    <row r="2684" spans="1:9" ht="30" x14ac:dyDescent="0.25">
      <c r="A2684" s="19">
        <v>2679</v>
      </c>
      <c r="B2684" s="36" t="s">
        <v>1070</v>
      </c>
      <c r="C2684" s="44" t="s">
        <v>8896</v>
      </c>
      <c r="D2684" s="42">
        <v>960</v>
      </c>
      <c r="E2684" s="3">
        <v>144.88</v>
      </c>
      <c r="F2684" s="7">
        <v>175.3048</v>
      </c>
      <c r="G2684" s="48" t="s">
        <v>15356</v>
      </c>
      <c r="H2684" s="36" t="s">
        <v>1070</v>
      </c>
      <c r="I2684" s="51" t="s">
        <v>15360</v>
      </c>
    </row>
    <row r="2685" spans="1:9" x14ac:dyDescent="0.25">
      <c r="A2685" s="19">
        <v>2680</v>
      </c>
      <c r="B2685" s="36" t="s">
        <v>1071</v>
      </c>
      <c r="C2685" s="44" t="s">
        <v>8897</v>
      </c>
      <c r="D2685" s="42">
        <v>960</v>
      </c>
      <c r="E2685" s="3">
        <v>139.22999999999999</v>
      </c>
      <c r="F2685" s="7">
        <v>168.46829999999997</v>
      </c>
      <c r="G2685" s="48" t="s">
        <v>15356</v>
      </c>
      <c r="H2685" s="36" t="s">
        <v>1071</v>
      </c>
      <c r="I2685" s="51" t="s">
        <v>15360</v>
      </c>
    </row>
    <row r="2686" spans="1:9" x14ac:dyDescent="0.25">
      <c r="A2686" s="19">
        <v>2681</v>
      </c>
      <c r="B2686" s="36" t="s">
        <v>1072</v>
      </c>
      <c r="C2686" s="44" t="s">
        <v>8898</v>
      </c>
      <c r="D2686" s="42">
        <v>960</v>
      </c>
      <c r="E2686" s="3">
        <v>144.88</v>
      </c>
      <c r="F2686" s="7">
        <v>175.3048</v>
      </c>
      <c r="G2686" s="48" t="s">
        <v>15356</v>
      </c>
      <c r="H2686" s="36" t="s">
        <v>1072</v>
      </c>
      <c r="I2686" s="51" t="s">
        <v>15360</v>
      </c>
    </row>
    <row r="2687" spans="1:9" x14ac:dyDescent="0.25">
      <c r="A2687" s="19">
        <v>2682</v>
      </c>
      <c r="B2687" s="36" t="s">
        <v>1073</v>
      </c>
      <c r="C2687" s="44" t="s">
        <v>8899</v>
      </c>
      <c r="D2687" s="42">
        <v>960</v>
      </c>
      <c r="E2687" s="3">
        <v>123.79</v>
      </c>
      <c r="F2687" s="7">
        <v>149.7859</v>
      </c>
      <c r="G2687" s="48" t="s">
        <v>15356</v>
      </c>
      <c r="H2687" s="36" t="s">
        <v>1073</v>
      </c>
      <c r="I2687" s="51" t="s">
        <v>15360</v>
      </c>
    </row>
    <row r="2688" spans="1:9" x14ac:dyDescent="0.25">
      <c r="A2688" s="19">
        <v>2683</v>
      </c>
      <c r="B2688" s="36" t="s">
        <v>1074</v>
      </c>
      <c r="C2688" s="44" t="s">
        <v>8900</v>
      </c>
      <c r="D2688" s="42">
        <v>960</v>
      </c>
      <c r="E2688" s="3">
        <v>137.29</v>
      </c>
      <c r="F2688" s="7">
        <v>166.12089999999998</v>
      </c>
      <c r="G2688" s="48" t="s">
        <v>15356</v>
      </c>
      <c r="H2688" s="36" t="s">
        <v>1074</v>
      </c>
      <c r="I2688" s="51" t="s">
        <v>15360</v>
      </c>
    </row>
    <row r="2689" spans="1:9" x14ac:dyDescent="0.25">
      <c r="A2689" s="19">
        <v>2684</v>
      </c>
      <c r="B2689" s="36" t="s">
        <v>1075</v>
      </c>
      <c r="C2689" s="44" t="s">
        <v>8901</v>
      </c>
      <c r="D2689" s="42">
        <v>960</v>
      </c>
      <c r="E2689" s="3">
        <v>123.79</v>
      </c>
      <c r="F2689" s="7">
        <v>149.7859</v>
      </c>
      <c r="G2689" s="48" t="s">
        <v>15356</v>
      </c>
      <c r="H2689" s="36" t="s">
        <v>1075</v>
      </c>
      <c r="I2689" s="51" t="s">
        <v>15360</v>
      </c>
    </row>
    <row r="2690" spans="1:9" x14ac:dyDescent="0.25">
      <c r="A2690" s="19">
        <v>2685</v>
      </c>
      <c r="B2690" s="36" t="s">
        <v>1076</v>
      </c>
      <c r="C2690" s="44" t="s">
        <v>8902</v>
      </c>
      <c r="D2690" s="42">
        <v>960</v>
      </c>
      <c r="E2690" s="3">
        <v>144.88</v>
      </c>
      <c r="F2690" s="7">
        <v>175.3048</v>
      </c>
      <c r="G2690" s="48" t="s">
        <v>15356</v>
      </c>
      <c r="H2690" s="36" t="s">
        <v>1076</v>
      </c>
      <c r="I2690" s="51" t="s">
        <v>15360</v>
      </c>
    </row>
    <row r="2691" spans="1:9" x14ac:dyDescent="0.25">
      <c r="A2691" s="19">
        <v>2686</v>
      </c>
      <c r="B2691" s="36" t="s">
        <v>1077</v>
      </c>
      <c r="C2691" s="44" t="s">
        <v>8903</v>
      </c>
      <c r="D2691" s="42">
        <v>960</v>
      </c>
      <c r="E2691" s="3">
        <v>123.79</v>
      </c>
      <c r="F2691" s="7">
        <v>149.7859</v>
      </c>
      <c r="G2691" s="48" t="s">
        <v>15356</v>
      </c>
      <c r="H2691" s="36" t="s">
        <v>1077</v>
      </c>
      <c r="I2691" s="51" t="s">
        <v>15360</v>
      </c>
    </row>
    <row r="2692" spans="1:9" x14ac:dyDescent="0.25">
      <c r="A2692" s="19">
        <v>2687</v>
      </c>
      <c r="B2692" s="36" t="s">
        <v>1078</v>
      </c>
      <c r="C2692" s="44" t="s">
        <v>8904</v>
      </c>
      <c r="D2692" s="42">
        <v>250</v>
      </c>
      <c r="E2692" s="3">
        <v>12.71</v>
      </c>
      <c r="F2692" s="7">
        <v>15.379100000000001</v>
      </c>
      <c r="G2692" s="48" t="s">
        <v>15356</v>
      </c>
      <c r="H2692" s="36" t="s">
        <v>1078</v>
      </c>
      <c r="I2692" s="51" t="s">
        <v>15360</v>
      </c>
    </row>
    <row r="2693" spans="1:9" ht="30" x14ac:dyDescent="0.25">
      <c r="A2693" s="19">
        <v>2688</v>
      </c>
      <c r="B2693" s="36" t="s">
        <v>1079</v>
      </c>
      <c r="C2693" s="44" t="s">
        <v>8905</v>
      </c>
      <c r="D2693" s="42">
        <v>500</v>
      </c>
      <c r="E2693" s="3">
        <v>32.68</v>
      </c>
      <c r="F2693" s="7">
        <v>39.5428</v>
      </c>
      <c r="G2693" s="48" t="s">
        <v>15356</v>
      </c>
      <c r="H2693" s="36" t="s">
        <v>1079</v>
      </c>
      <c r="I2693" s="51" t="s">
        <v>15360</v>
      </c>
    </row>
    <row r="2694" spans="1:9" ht="30" x14ac:dyDescent="0.25">
      <c r="A2694" s="19">
        <v>2689</v>
      </c>
      <c r="B2694" s="36" t="s">
        <v>1080</v>
      </c>
      <c r="C2694" s="44" t="s">
        <v>8906</v>
      </c>
      <c r="D2694" s="42">
        <v>500</v>
      </c>
      <c r="E2694" s="3">
        <v>26.88</v>
      </c>
      <c r="F2694" s="7">
        <v>32.524799999999999</v>
      </c>
      <c r="G2694" s="48" t="s">
        <v>15356</v>
      </c>
      <c r="H2694" s="36" t="s">
        <v>1080</v>
      </c>
      <c r="I2694" s="51" t="s">
        <v>15360</v>
      </c>
    </row>
    <row r="2695" spans="1:9" x14ac:dyDescent="0.25">
      <c r="A2695" s="19">
        <v>2690</v>
      </c>
      <c r="B2695" s="36" t="s">
        <v>1081</v>
      </c>
      <c r="C2695" s="44" t="s">
        <v>8907</v>
      </c>
      <c r="D2695" s="42">
        <v>500</v>
      </c>
      <c r="E2695" s="3">
        <v>57.56</v>
      </c>
      <c r="F2695" s="7">
        <v>69.647599999999997</v>
      </c>
      <c r="G2695" s="48" t="s">
        <v>15356</v>
      </c>
      <c r="H2695" s="36" t="s">
        <v>1081</v>
      </c>
      <c r="I2695" s="51" t="s">
        <v>15360</v>
      </c>
    </row>
    <row r="2696" spans="1:9" ht="30" x14ac:dyDescent="0.25">
      <c r="A2696" s="19">
        <v>2691</v>
      </c>
      <c r="B2696" s="36" t="s">
        <v>1082</v>
      </c>
      <c r="C2696" s="44" t="s">
        <v>8908</v>
      </c>
      <c r="D2696" s="42">
        <v>500</v>
      </c>
      <c r="E2696" s="3">
        <v>91.91</v>
      </c>
      <c r="F2696" s="7">
        <v>111.21109999999999</v>
      </c>
      <c r="G2696" s="48" t="s">
        <v>15356</v>
      </c>
      <c r="H2696" s="36" t="s">
        <v>1082</v>
      </c>
      <c r="I2696" s="51" t="s">
        <v>15360</v>
      </c>
    </row>
    <row r="2697" spans="1:9" ht="30" x14ac:dyDescent="0.25">
      <c r="A2697" s="19">
        <v>2692</v>
      </c>
      <c r="B2697" s="36" t="s">
        <v>1083</v>
      </c>
      <c r="C2697" s="44" t="s">
        <v>8909</v>
      </c>
      <c r="D2697" s="42">
        <v>500</v>
      </c>
      <c r="E2697" s="3">
        <v>91.91</v>
      </c>
      <c r="F2697" s="7">
        <v>111.21109999999999</v>
      </c>
      <c r="G2697" s="48" t="s">
        <v>15356</v>
      </c>
      <c r="H2697" s="36" t="s">
        <v>1083</v>
      </c>
      <c r="I2697" s="51" t="s">
        <v>15360</v>
      </c>
    </row>
    <row r="2698" spans="1:9" x14ac:dyDescent="0.25">
      <c r="A2698" s="19">
        <v>2693</v>
      </c>
      <c r="B2698" s="36" t="s">
        <v>1084</v>
      </c>
      <c r="C2698" s="44" t="s">
        <v>8910</v>
      </c>
      <c r="D2698" s="42">
        <v>500</v>
      </c>
      <c r="E2698" s="3">
        <v>57.56</v>
      </c>
      <c r="F2698" s="7">
        <v>69.647599999999997</v>
      </c>
      <c r="G2698" s="48" t="s">
        <v>15356</v>
      </c>
      <c r="H2698" s="36" t="s">
        <v>1084</v>
      </c>
      <c r="I2698" s="51" t="s">
        <v>15360</v>
      </c>
    </row>
    <row r="2699" spans="1:9" x14ac:dyDescent="0.25">
      <c r="A2699" s="19">
        <v>2694</v>
      </c>
      <c r="B2699" s="36" t="s">
        <v>1085</v>
      </c>
      <c r="C2699" s="44" t="s">
        <v>8911</v>
      </c>
      <c r="D2699" s="42">
        <v>500</v>
      </c>
      <c r="E2699" s="3">
        <v>57.56</v>
      </c>
      <c r="F2699" s="7">
        <v>69.647599999999997</v>
      </c>
      <c r="G2699" s="48" t="s">
        <v>15356</v>
      </c>
      <c r="H2699" s="36" t="s">
        <v>1085</v>
      </c>
      <c r="I2699" s="51" t="s">
        <v>15360</v>
      </c>
    </row>
    <row r="2700" spans="1:9" ht="30" x14ac:dyDescent="0.25">
      <c r="A2700" s="19">
        <v>2695</v>
      </c>
      <c r="B2700" s="36" t="s">
        <v>1086</v>
      </c>
      <c r="C2700" s="44" t="s">
        <v>8912</v>
      </c>
      <c r="D2700" s="42">
        <v>500</v>
      </c>
      <c r="E2700" s="3">
        <v>91.91</v>
      </c>
      <c r="F2700" s="7">
        <v>111.21109999999999</v>
      </c>
      <c r="G2700" s="48" t="s">
        <v>15356</v>
      </c>
      <c r="H2700" s="36" t="s">
        <v>1086</v>
      </c>
      <c r="I2700" s="51" t="s">
        <v>15360</v>
      </c>
    </row>
    <row r="2701" spans="1:9" x14ac:dyDescent="0.25">
      <c r="A2701" s="19">
        <v>2696</v>
      </c>
      <c r="B2701" s="36" t="s">
        <v>1087</v>
      </c>
      <c r="C2701" s="44" t="s">
        <v>8913</v>
      </c>
      <c r="D2701" s="42">
        <v>500</v>
      </c>
      <c r="E2701" s="3">
        <v>58.62</v>
      </c>
      <c r="F2701" s="7">
        <v>70.930199999999999</v>
      </c>
      <c r="G2701" s="48" t="s">
        <v>15356</v>
      </c>
      <c r="H2701" s="36" t="s">
        <v>1087</v>
      </c>
      <c r="I2701" s="51" t="s">
        <v>15360</v>
      </c>
    </row>
    <row r="2702" spans="1:9" ht="30" x14ac:dyDescent="0.25">
      <c r="A2702" s="19">
        <v>2697</v>
      </c>
      <c r="B2702" s="36" t="s">
        <v>1088</v>
      </c>
      <c r="C2702" s="44" t="s">
        <v>8914</v>
      </c>
      <c r="D2702" s="42">
        <v>500</v>
      </c>
      <c r="E2702" s="3">
        <v>58.62</v>
      </c>
      <c r="F2702" s="7">
        <v>70.930199999999999</v>
      </c>
      <c r="G2702" s="48" t="s">
        <v>15356</v>
      </c>
      <c r="H2702" s="36" t="s">
        <v>1088</v>
      </c>
      <c r="I2702" s="51" t="s">
        <v>15360</v>
      </c>
    </row>
    <row r="2703" spans="1:9" ht="30" x14ac:dyDescent="0.25">
      <c r="A2703" s="19">
        <v>2698</v>
      </c>
      <c r="B2703" s="36" t="s">
        <v>1089</v>
      </c>
      <c r="C2703" s="44" t="s">
        <v>8915</v>
      </c>
      <c r="D2703" s="42">
        <v>500</v>
      </c>
      <c r="E2703" s="3">
        <v>58.62</v>
      </c>
      <c r="F2703" s="7">
        <v>70.930199999999999</v>
      </c>
      <c r="G2703" s="48" t="s">
        <v>15356</v>
      </c>
      <c r="H2703" s="36" t="s">
        <v>1089</v>
      </c>
      <c r="I2703" s="51" t="s">
        <v>15360</v>
      </c>
    </row>
    <row r="2704" spans="1:9" x14ac:dyDescent="0.25">
      <c r="A2704" s="19">
        <v>2699</v>
      </c>
      <c r="B2704" s="36" t="s">
        <v>1090</v>
      </c>
      <c r="C2704" s="44" t="s">
        <v>8916</v>
      </c>
      <c r="D2704" s="42">
        <v>500</v>
      </c>
      <c r="E2704" s="3">
        <v>58.62</v>
      </c>
      <c r="F2704" s="7">
        <v>70.930199999999999</v>
      </c>
      <c r="G2704" s="48" t="s">
        <v>15356</v>
      </c>
      <c r="H2704" s="36" t="s">
        <v>1090</v>
      </c>
      <c r="I2704" s="51" t="s">
        <v>15360</v>
      </c>
    </row>
    <row r="2705" spans="1:9" x14ac:dyDescent="0.25">
      <c r="A2705" s="19">
        <v>2700</v>
      </c>
      <c r="B2705" s="36" t="s">
        <v>1091</v>
      </c>
      <c r="C2705" s="44" t="s">
        <v>8917</v>
      </c>
      <c r="D2705" s="42">
        <v>500</v>
      </c>
      <c r="E2705" s="3">
        <v>57.45</v>
      </c>
      <c r="F2705" s="7">
        <v>69.514499999999998</v>
      </c>
      <c r="G2705" s="48" t="s">
        <v>15356</v>
      </c>
      <c r="H2705" s="36" t="s">
        <v>1091</v>
      </c>
      <c r="I2705" s="51" t="s">
        <v>15360</v>
      </c>
    </row>
    <row r="2706" spans="1:9" ht="30" x14ac:dyDescent="0.25">
      <c r="A2706" s="19">
        <v>2701</v>
      </c>
      <c r="B2706" s="36" t="s">
        <v>1092</v>
      </c>
      <c r="C2706" s="44" t="s">
        <v>8918</v>
      </c>
      <c r="D2706" s="42">
        <v>500</v>
      </c>
      <c r="E2706" s="3">
        <v>79.13</v>
      </c>
      <c r="F2706" s="7">
        <v>95.747299999999996</v>
      </c>
      <c r="G2706" s="48" t="s">
        <v>15356</v>
      </c>
      <c r="H2706" s="36" t="s">
        <v>1092</v>
      </c>
      <c r="I2706" s="51" t="s">
        <v>15360</v>
      </c>
    </row>
    <row r="2707" spans="1:9" ht="30" x14ac:dyDescent="0.25">
      <c r="A2707" s="19">
        <v>2702</v>
      </c>
      <c r="B2707" s="36" t="s">
        <v>1093</v>
      </c>
      <c r="C2707" s="44" t="s">
        <v>8919</v>
      </c>
      <c r="D2707" s="42">
        <v>500</v>
      </c>
      <c r="E2707" s="3">
        <v>79.13</v>
      </c>
      <c r="F2707" s="7">
        <v>95.747299999999996</v>
      </c>
      <c r="G2707" s="48" t="s">
        <v>15356</v>
      </c>
      <c r="H2707" s="36" t="s">
        <v>1093</v>
      </c>
      <c r="I2707" s="51" t="s">
        <v>15360</v>
      </c>
    </row>
    <row r="2708" spans="1:9" x14ac:dyDescent="0.25">
      <c r="A2708" s="19">
        <v>2703</v>
      </c>
      <c r="B2708" s="36" t="s">
        <v>1094</v>
      </c>
      <c r="C2708" s="44" t="s">
        <v>8917</v>
      </c>
      <c r="D2708" s="42">
        <v>500</v>
      </c>
      <c r="E2708" s="3">
        <v>57.45</v>
      </c>
      <c r="F2708" s="7">
        <v>69.514499999999998</v>
      </c>
      <c r="G2708" s="48" t="s">
        <v>15356</v>
      </c>
      <c r="H2708" s="36" t="s">
        <v>1094</v>
      </c>
      <c r="I2708" s="51" t="s">
        <v>15360</v>
      </c>
    </row>
    <row r="2709" spans="1:9" ht="30" x14ac:dyDescent="0.25">
      <c r="A2709" s="19">
        <v>2704</v>
      </c>
      <c r="B2709" s="36" t="s">
        <v>1095</v>
      </c>
      <c r="C2709" s="44" t="s">
        <v>8920</v>
      </c>
      <c r="D2709" s="42">
        <v>500</v>
      </c>
      <c r="E2709" s="3">
        <v>145.21</v>
      </c>
      <c r="F2709" s="7">
        <v>175.70410000000001</v>
      </c>
      <c r="G2709" s="48" t="s">
        <v>15356</v>
      </c>
      <c r="H2709" s="36" t="s">
        <v>1095</v>
      </c>
      <c r="I2709" s="51" t="s">
        <v>15360</v>
      </c>
    </row>
    <row r="2710" spans="1:9" ht="30" x14ac:dyDescent="0.25">
      <c r="A2710" s="19">
        <v>2705</v>
      </c>
      <c r="B2710" s="36" t="s">
        <v>1096</v>
      </c>
      <c r="C2710" s="44" t="s">
        <v>8921</v>
      </c>
      <c r="D2710" s="42">
        <v>500</v>
      </c>
      <c r="E2710" s="3">
        <v>136.85</v>
      </c>
      <c r="F2710" s="7">
        <v>165.58849999999998</v>
      </c>
      <c r="G2710" s="48" t="s">
        <v>15356</v>
      </c>
      <c r="H2710" s="36" t="s">
        <v>1096</v>
      </c>
      <c r="I2710" s="51" t="s">
        <v>15360</v>
      </c>
    </row>
    <row r="2711" spans="1:9" ht="30" x14ac:dyDescent="0.25">
      <c r="A2711" s="19">
        <v>2706</v>
      </c>
      <c r="B2711" s="36" t="s">
        <v>1097</v>
      </c>
      <c r="C2711" s="44" t="s">
        <v>8922</v>
      </c>
      <c r="D2711" s="42">
        <v>500</v>
      </c>
      <c r="E2711" s="3">
        <v>145.21</v>
      </c>
      <c r="F2711" s="7">
        <v>175.70410000000001</v>
      </c>
      <c r="G2711" s="48" t="s">
        <v>15356</v>
      </c>
      <c r="H2711" s="36" t="s">
        <v>1097</v>
      </c>
      <c r="I2711" s="51" t="s">
        <v>15360</v>
      </c>
    </row>
    <row r="2712" spans="1:9" ht="30" x14ac:dyDescent="0.25">
      <c r="A2712" s="19">
        <v>2707</v>
      </c>
      <c r="B2712" s="36" t="s">
        <v>1098</v>
      </c>
      <c r="C2712" s="44" t="s">
        <v>8923</v>
      </c>
      <c r="D2712" s="42">
        <v>500</v>
      </c>
      <c r="E2712" s="3">
        <v>140.82</v>
      </c>
      <c r="F2712" s="7">
        <v>170.39219999999997</v>
      </c>
      <c r="G2712" s="48" t="s">
        <v>15356</v>
      </c>
      <c r="H2712" s="36" t="s">
        <v>1098</v>
      </c>
      <c r="I2712" s="51" t="s">
        <v>15360</v>
      </c>
    </row>
    <row r="2713" spans="1:9" ht="30" x14ac:dyDescent="0.25">
      <c r="A2713" s="19">
        <v>2708</v>
      </c>
      <c r="B2713" s="36" t="s">
        <v>1099</v>
      </c>
      <c r="C2713" s="44" t="s">
        <v>8924</v>
      </c>
      <c r="D2713" s="42">
        <v>500</v>
      </c>
      <c r="E2713" s="3">
        <v>90.75</v>
      </c>
      <c r="F2713" s="7">
        <v>109.80749999999999</v>
      </c>
      <c r="G2713" s="48" t="s">
        <v>15356</v>
      </c>
      <c r="H2713" s="36" t="s">
        <v>1099</v>
      </c>
      <c r="I2713" s="51" t="s">
        <v>15360</v>
      </c>
    </row>
    <row r="2714" spans="1:9" ht="30" x14ac:dyDescent="0.25">
      <c r="A2714" s="19">
        <v>2709</v>
      </c>
      <c r="B2714" s="36" t="s">
        <v>1100</v>
      </c>
      <c r="C2714" s="44" t="s">
        <v>8925</v>
      </c>
      <c r="D2714" s="42">
        <v>500</v>
      </c>
      <c r="E2714" s="3">
        <v>136.85</v>
      </c>
      <c r="F2714" s="7">
        <v>165.58849999999998</v>
      </c>
      <c r="G2714" s="48" t="s">
        <v>15356</v>
      </c>
      <c r="H2714" s="36" t="s">
        <v>1100</v>
      </c>
      <c r="I2714" s="51" t="s">
        <v>15360</v>
      </c>
    </row>
    <row r="2715" spans="1:9" ht="30" x14ac:dyDescent="0.25">
      <c r="A2715" s="19">
        <v>2710</v>
      </c>
      <c r="B2715" s="36" t="s">
        <v>1101</v>
      </c>
      <c r="C2715" s="44" t="s">
        <v>8926</v>
      </c>
      <c r="D2715" s="42">
        <v>500</v>
      </c>
      <c r="E2715" s="3">
        <v>93.88</v>
      </c>
      <c r="F2715" s="7">
        <v>113.59479999999999</v>
      </c>
      <c r="G2715" s="48" t="s">
        <v>15356</v>
      </c>
      <c r="H2715" s="36" t="s">
        <v>1101</v>
      </c>
      <c r="I2715" s="51" t="s">
        <v>15360</v>
      </c>
    </row>
    <row r="2716" spans="1:9" ht="30" x14ac:dyDescent="0.25">
      <c r="A2716" s="19">
        <v>2711</v>
      </c>
      <c r="B2716" s="36" t="s">
        <v>1102</v>
      </c>
      <c r="C2716" s="44" t="s">
        <v>8927</v>
      </c>
      <c r="D2716" s="42">
        <v>500</v>
      </c>
      <c r="E2716" s="3">
        <v>140.82</v>
      </c>
      <c r="F2716" s="7">
        <v>170.39219999999997</v>
      </c>
      <c r="G2716" s="48" t="s">
        <v>15356</v>
      </c>
      <c r="H2716" s="36" t="s">
        <v>1102</v>
      </c>
      <c r="I2716" s="51" t="s">
        <v>15360</v>
      </c>
    </row>
    <row r="2717" spans="1:9" ht="30" x14ac:dyDescent="0.25">
      <c r="A2717" s="19">
        <v>2712</v>
      </c>
      <c r="B2717" s="36" t="s">
        <v>1103</v>
      </c>
      <c r="C2717" s="44" t="s">
        <v>8928</v>
      </c>
      <c r="D2717" s="42">
        <v>500</v>
      </c>
      <c r="E2717" s="3">
        <v>93.88</v>
      </c>
      <c r="F2717" s="7">
        <v>113.59479999999999</v>
      </c>
      <c r="G2717" s="48" t="s">
        <v>15356</v>
      </c>
      <c r="H2717" s="36" t="s">
        <v>1103</v>
      </c>
      <c r="I2717" s="51" t="s">
        <v>15360</v>
      </c>
    </row>
    <row r="2718" spans="1:9" ht="30" x14ac:dyDescent="0.25">
      <c r="A2718" s="19">
        <v>2713</v>
      </c>
      <c r="B2718" s="36" t="s">
        <v>1104</v>
      </c>
      <c r="C2718" s="44" t="s">
        <v>8929</v>
      </c>
      <c r="D2718" s="42">
        <v>500</v>
      </c>
      <c r="E2718" s="3">
        <v>140.82</v>
      </c>
      <c r="F2718" s="7">
        <v>170.39219999999997</v>
      </c>
      <c r="G2718" s="48" t="s">
        <v>15356</v>
      </c>
      <c r="H2718" s="36" t="s">
        <v>1104</v>
      </c>
      <c r="I2718" s="51" t="s">
        <v>15360</v>
      </c>
    </row>
    <row r="2719" spans="1:9" ht="30" x14ac:dyDescent="0.25">
      <c r="A2719" s="19">
        <v>2714</v>
      </c>
      <c r="B2719" s="36" t="s">
        <v>1105</v>
      </c>
      <c r="C2719" s="44" t="s">
        <v>8930</v>
      </c>
      <c r="D2719" s="42">
        <v>500</v>
      </c>
      <c r="E2719" s="3">
        <v>140.82</v>
      </c>
      <c r="F2719" s="7">
        <v>170.39219999999997</v>
      </c>
      <c r="G2719" s="48" t="s">
        <v>15356</v>
      </c>
      <c r="H2719" s="36" t="s">
        <v>1105</v>
      </c>
      <c r="I2719" s="51" t="s">
        <v>15360</v>
      </c>
    </row>
    <row r="2720" spans="1:9" ht="30" x14ac:dyDescent="0.25">
      <c r="A2720" s="19">
        <v>2715</v>
      </c>
      <c r="B2720" s="36" t="s">
        <v>1106</v>
      </c>
      <c r="C2720" s="44" t="s">
        <v>8931</v>
      </c>
      <c r="D2720" s="42">
        <v>500</v>
      </c>
      <c r="E2720" s="3">
        <v>140.82</v>
      </c>
      <c r="F2720" s="7">
        <v>170.39219999999997</v>
      </c>
      <c r="G2720" s="48" t="s">
        <v>15356</v>
      </c>
      <c r="H2720" s="36" t="s">
        <v>1106</v>
      </c>
      <c r="I2720" s="51" t="s">
        <v>15360</v>
      </c>
    </row>
    <row r="2721" spans="1:9" ht="30" x14ac:dyDescent="0.25">
      <c r="A2721" s="19">
        <v>2716</v>
      </c>
      <c r="B2721" s="36" t="s">
        <v>1107</v>
      </c>
      <c r="C2721" s="44" t="s">
        <v>8932</v>
      </c>
      <c r="D2721" s="42">
        <v>250</v>
      </c>
      <c r="E2721" s="3">
        <v>25.14</v>
      </c>
      <c r="F2721" s="7">
        <v>30.4194</v>
      </c>
      <c r="G2721" s="48" t="s">
        <v>15356</v>
      </c>
      <c r="H2721" s="36" t="s">
        <v>1107</v>
      </c>
      <c r="I2721" s="51" t="s">
        <v>15360</v>
      </c>
    </row>
    <row r="2722" spans="1:9" ht="30" x14ac:dyDescent="0.25">
      <c r="A2722" s="19">
        <v>2717</v>
      </c>
      <c r="B2722" s="36" t="s">
        <v>1108</v>
      </c>
      <c r="C2722" s="44" t="s">
        <v>8933</v>
      </c>
      <c r="D2722" s="42">
        <v>25</v>
      </c>
      <c r="E2722" s="3">
        <v>4.87</v>
      </c>
      <c r="F2722" s="7">
        <v>5.8926999999999996</v>
      </c>
      <c r="G2722" s="48" t="s">
        <v>15356</v>
      </c>
      <c r="H2722" s="36" t="s">
        <v>1108</v>
      </c>
      <c r="I2722" s="51" t="s">
        <v>15360</v>
      </c>
    </row>
    <row r="2723" spans="1:9" ht="30" x14ac:dyDescent="0.25">
      <c r="A2723" s="19">
        <v>2718</v>
      </c>
      <c r="B2723" s="36" t="s">
        <v>1109</v>
      </c>
      <c r="C2723" s="44" t="s">
        <v>8934</v>
      </c>
      <c r="D2723" s="42">
        <v>500</v>
      </c>
      <c r="E2723" s="3">
        <v>145.21</v>
      </c>
      <c r="F2723" s="7">
        <v>175.70410000000001</v>
      </c>
      <c r="G2723" s="48" t="s">
        <v>15356</v>
      </c>
      <c r="H2723" s="36" t="s">
        <v>1109</v>
      </c>
      <c r="I2723" s="51" t="s">
        <v>15360</v>
      </c>
    </row>
    <row r="2724" spans="1:9" ht="30" x14ac:dyDescent="0.25">
      <c r="A2724" s="19">
        <v>2719</v>
      </c>
      <c r="B2724" s="36" t="s">
        <v>1110</v>
      </c>
      <c r="C2724" s="44" t="s">
        <v>8935</v>
      </c>
      <c r="D2724" s="42">
        <v>500</v>
      </c>
      <c r="E2724" s="3">
        <v>90.75</v>
      </c>
      <c r="F2724" s="7">
        <v>109.80749999999999</v>
      </c>
      <c r="G2724" s="48" t="s">
        <v>15356</v>
      </c>
      <c r="H2724" s="36" t="s">
        <v>1110</v>
      </c>
      <c r="I2724" s="51" t="s">
        <v>15360</v>
      </c>
    </row>
    <row r="2725" spans="1:9" ht="30" x14ac:dyDescent="0.25">
      <c r="A2725" s="19">
        <v>2720</v>
      </c>
      <c r="B2725" s="36" t="s">
        <v>1111</v>
      </c>
      <c r="C2725" s="44" t="s">
        <v>8936</v>
      </c>
      <c r="D2725" s="42">
        <v>500</v>
      </c>
      <c r="E2725" s="3">
        <v>136.85</v>
      </c>
      <c r="F2725" s="7">
        <v>165.58849999999998</v>
      </c>
      <c r="G2725" s="48" t="s">
        <v>15356</v>
      </c>
      <c r="H2725" s="36" t="s">
        <v>1111</v>
      </c>
      <c r="I2725" s="51" t="s">
        <v>15360</v>
      </c>
    </row>
    <row r="2726" spans="1:9" ht="30" x14ac:dyDescent="0.25">
      <c r="A2726" s="19">
        <v>2721</v>
      </c>
      <c r="B2726" s="36" t="s">
        <v>1112</v>
      </c>
      <c r="C2726" s="44" t="s">
        <v>8937</v>
      </c>
      <c r="D2726" s="42">
        <v>500</v>
      </c>
      <c r="E2726" s="3">
        <v>93.88</v>
      </c>
      <c r="F2726" s="7">
        <v>113.59479999999999</v>
      </c>
      <c r="G2726" s="48" t="s">
        <v>15356</v>
      </c>
      <c r="H2726" s="36" t="s">
        <v>1112</v>
      </c>
      <c r="I2726" s="51" t="s">
        <v>15360</v>
      </c>
    </row>
    <row r="2727" spans="1:9" ht="30" x14ac:dyDescent="0.25">
      <c r="A2727" s="19">
        <v>2722</v>
      </c>
      <c r="B2727" s="36" t="s">
        <v>1113</v>
      </c>
      <c r="C2727" s="44" t="s">
        <v>8938</v>
      </c>
      <c r="D2727" s="42">
        <v>500</v>
      </c>
      <c r="E2727" s="3">
        <v>145.21</v>
      </c>
      <c r="F2727" s="7">
        <v>175.70410000000001</v>
      </c>
      <c r="G2727" s="48" t="s">
        <v>15356</v>
      </c>
      <c r="H2727" s="36" t="s">
        <v>1113</v>
      </c>
      <c r="I2727" s="51" t="s">
        <v>15360</v>
      </c>
    </row>
    <row r="2728" spans="1:9" ht="30" x14ac:dyDescent="0.25">
      <c r="A2728" s="19">
        <v>2723</v>
      </c>
      <c r="B2728" s="36" t="s">
        <v>1114</v>
      </c>
      <c r="C2728" s="44" t="s">
        <v>8939</v>
      </c>
      <c r="D2728" s="42">
        <v>500</v>
      </c>
      <c r="E2728" s="3">
        <v>93.88</v>
      </c>
      <c r="F2728" s="7">
        <v>113.59479999999999</v>
      </c>
      <c r="G2728" s="48" t="s">
        <v>15356</v>
      </c>
      <c r="H2728" s="36" t="s">
        <v>1114</v>
      </c>
      <c r="I2728" s="51" t="s">
        <v>15360</v>
      </c>
    </row>
    <row r="2729" spans="1:9" ht="30" x14ac:dyDescent="0.25">
      <c r="A2729" s="19">
        <v>2724</v>
      </c>
      <c r="B2729" s="36" t="s">
        <v>1115</v>
      </c>
      <c r="C2729" s="44" t="s">
        <v>8940</v>
      </c>
      <c r="D2729" s="42">
        <v>500</v>
      </c>
      <c r="E2729" s="3">
        <v>90.75</v>
      </c>
      <c r="F2729" s="7">
        <v>109.80749999999999</v>
      </c>
      <c r="G2729" s="48" t="s">
        <v>15356</v>
      </c>
      <c r="H2729" s="36" t="s">
        <v>1115</v>
      </c>
      <c r="I2729" s="51" t="s">
        <v>15360</v>
      </c>
    </row>
    <row r="2730" spans="1:9" ht="30" x14ac:dyDescent="0.25">
      <c r="A2730" s="19">
        <v>2725</v>
      </c>
      <c r="B2730" s="36" t="s">
        <v>1116</v>
      </c>
      <c r="C2730" s="44" t="s">
        <v>8941</v>
      </c>
      <c r="D2730" s="42">
        <v>500</v>
      </c>
      <c r="E2730" s="3">
        <v>136.85</v>
      </c>
      <c r="F2730" s="7">
        <v>165.58849999999998</v>
      </c>
      <c r="G2730" s="48" t="s">
        <v>15356</v>
      </c>
      <c r="H2730" s="36" t="s">
        <v>1116</v>
      </c>
      <c r="I2730" s="51" t="s">
        <v>15360</v>
      </c>
    </row>
    <row r="2731" spans="1:9" ht="30" x14ac:dyDescent="0.25">
      <c r="A2731" s="19">
        <v>2726</v>
      </c>
      <c r="B2731" s="36" t="s">
        <v>1117</v>
      </c>
      <c r="C2731" s="44" t="s">
        <v>8942</v>
      </c>
      <c r="D2731" s="42">
        <v>25</v>
      </c>
      <c r="E2731" s="3">
        <v>5.14</v>
      </c>
      <c r="F2731" s="7">
        <v>6.2193999999999994</v>
      </c>
      <c r="G2731" s="48" t="s">
        <v>15356</v>
      </c>
      <c r="H2731" s="36" t="s">
        <v>1117</v>
      </c>
      <c r="I2731" s="51" t="s">
        <v>15360</v>
      </c>
    </row>
    <row r="2732" spans="1:9" ht="30" x14ac:dyDescent="0.25">
      <c r="A2732" s="19">
        <v>2727</v>
      </c>
      <c r="B2732" s="36" t="s">
        <v>1118</v>
      </c>
      <c r="C2732" s="44" t="s">
        <v>8943</v>
      </c>
      <c r="D2732" s="42">
        <v>50</v>
      </c>
      <c r="E2732" s="3">
        <v>7.94</v>
      </c>
      <c r="F2732" s="7">
        <v>9.6074000000000002</v>
      </c>
      <c r="G2732" s="48" t="s">
        <v>15356</v>
      </c>
      <c r="H2732" s="36" t="s">
        <v>1118</v>
      </c>
      <c r="I2732" s="51" t="s">
        <v>15360</v>
      </c>
    </row>
    <row r="2733" spans="1:9" ht="30" x14ac:dyDescent="0.25">
      <c r="A2733" s="19">
        <v>2728</v>
      </c>
      <c r="B2733" s="36" t="s">
        <v>1119</v>
      </c>
      <c r="C2733" s="44" t="s">
        <v>8944</v>
      </c>
      <c r="D2733" s="42">
        <v>50</v>
      </c>
      <c r="E2733" s="3">
        <v>11.65</v>
      </c>
      <c r="F2733" s="7">
        <v>14.096500000000001</v>
      </c>
      <c r="G2733" s="48" t="s">
        <v>15356</v>
      </c>
      <c r="H2733" s="36" t="s">
        <v>1119</v>
      </c>
      <c r="I2733" s="51" t="s">
        <v>15360</v>
      </c>
    </row>
    <row r="2734" spans="1:9" ht="30" x14ac:dyDescent="0.25">
      <c r="A2734" s="19">
        <v>2729</v>
      </c>
      <c r="B2734" s="36" t="s">
        <v>1120</v>
      </c>
      <c r="C2734" s="44" t="s">
        <v>8945</v>
      </c>
      <c r="D2734" s="42">
        <v>500</v>
      </c>
      <c r="E2734" s="3">
        <v>145.21</v>
      </c>
      <c r="F2734" s="7">
        <v>175.70410000000001</v>
      </c>
      <c r="G2734" s="48" t="s">
        <v>15356</v>
      </c>
      <c r="H2734" s="36" t="s">
        <v>1120</v>
      </c>
      <c r="I2734" s="51" t="s">
        <v>15360</v>
      </c>
    </row>
    <row r="2735" spans="1:9" ht="30" x14ac:dyDescent="0.25">
      <c r="A2735" s="19">
        <v>2730</v>
      </c>
      <c r="B2735" s="36" t="s">
        <v>1121</v>
      </c>
      <c r="C2735" s="44" t="s">
        <v>8946</v>
      </c>
      <c r="D2735" s="42">
        <v>500</v>
      </c>
      <c r="E2735" s="3">
        <v>90.75</v>
      </c>
      <c r="F2735" s="7">
        <v>109.80749999999999</v>
      </c>
      <c r="G2735" s="48" t="s">
        <v>15356</v>
      </c>
      <c r="H2735" s="36" t="s">
        <v>1121</v>
      </c>
      <c r="I2735" s="51" t="s">
        <v>15360</v>
      </c>
    </row>
    <row r="2736" spans="1:9" ht="30" x14ac:dyDescent="0.25">
      <c r="A2736" s="19">
        <v>2731</v>
      </c>
      <c r="B2736" s="36" t="s">
        <v>1122</v>
      </c>
      <c r="C2736" s="44" t="s">
        <v>8947</v>
      </c>
      <c r="D2736" s="42">
        <v>500</v>
      </c>
      <c r="E2736" s="3">
        <v>136.85</v>
      </c>
      <c r="F2736" s="7">
        <v>165.58849999999998</v>
      </c>
      <c r="G2736" s="48" t="s">
        <v>15356</v>
      </c>
      <c r="H2736" s="36" t="s">
        <v>1122</v>
      </c>
      <c r="I2736" s="51" t="s">
        <v>15360</v>
      </c>
    </row>
    <row r="2737" spans="1:9" ht="30" x14ac:dyDescent="0.25">
      <c r="A2737" s="19">
        <v>2732</v>
      </c>
      <c r="B2737" s="36" t="s">
        <v>1123</v>
      </c>
      <c r="C2737" s="44" t="s">
        <v>8948</v>
      </c>
      <c r="D2737" s="42">
        <v>500</v>
      </c>
      <c r="E2737" s="3">
        <v>145.21</v>
      </c>
      <c r="F2737" s="7">
        <v>175.70410000000001</v>
      </c>
      <c r="G2737" s="48" t="s">
        <v>15356</v>
      </c>
      <c r="H2737" s="36" t="s">
        <v>1123</v>
      </c>
      <c r="I2737" s="51" t="s">
        <v>15360</v>
      </c>
    </row>
    <row r="2738" spans="1:9" ht="30" x14ac:dyDescent="0.25">
      <c r="A2738" s="19">
        <v>2733</v>
      </c>
      <c r="B2738" s="36" t="s">
        <v>1124</v>
      </c>
      <c r="C2738" s="44" t="s">
        <v>8949</v>
      </c>
      <c r="D2738" s="42">
        <v>500</v>
      </c>
      <c r="E2738" s="3">
        <v>90.75</v>
      </c>
      <c r="F2738" s="7">
        <v>109.80749999999999</v>
      </c>
      <c r="G2738" s="48" t="s">
        <v>15356</v>
      </c>
      <c r="H2738" s="36" t="s">
        <v>1124</v>
      </c>
      <c r="I2738" s="51" t="s">
        <v>15360</v>
      </c>
    </row>
    <row r="2739" spans="1:9" ht="30" x14ac:dyDescent="0.25">
      <c r="A2739" s="19">
        <v>2734</v>
      </c>
      <c r="B2739" s="36" t="s">
        <v>1125</v>
      </c>
      <c r="C2739" s="44" t="s">
        <v>8950</v>
      </c>
      <c r="D2739" s="42">
        <v>500</v>
      </c>
      <c r="E2739" s="3">
        <v>136.85</v>
      </c>
      <c r="F2739" s="7">
        <v>165.58849999999998</v>
      </c>
      <c r="G2739" s="48" t="s">
        <v>15356</v>
      </c>
      <c r="H2739" s="36" t="s">
        <v>1125</v>
      </c>
      <c r="I2739" s="51" t="s">
        <v>15360</v>
      </c>
    </row>
    <row r="2740" spans="1:9" ht="30" x14ac:dyDescent="0.25">
      <c r="A2740" s="19">
        <v>2735</v>
      </c>
      <c r="B2740" s="36" t="s">
        <v>1126</v>
      </c>
      <c r="C2740" s="44" t="s">
        <v>8951</v>
      </c>
      <c r="D2740" s="42">
        <v>500</v>
      </c>
      <c r="E2740" s="3">
        <v>93.88</v>
      </c>
      <c r="F2740" s="7">
        <v>113.59479999999999</v>
      </c>
      <c r="G2740" s="48" t="s">
        <v>15356</v>
      </c>
      <c r="H2740" s="36" t="s">
        <v>1126</v>
      </c>
      <c r="I2740" s="51" t="s">
        <v>15360</v>
      </c>
    </row>
    <row r="2741" spans="1:9" ht="45" x14ac:dyDescent="0.25">
      <c r="A2741" s="19">
        <v>2736</v>
      </c>
      <c r="B2741" s="36" t="s">
        <v>1127</v>
      </c>
      <c r="C2741" s="44" t="s">
        <v>8952</v>
      </c>
      <c r="D2741" s="42">
        <v>500</v>
      </c>
      <c r="E2741" s="3">
        <v>167.88</v>
      </c>
      <c r="F2741" s="7">
        <v>203.13479999999998</v>
      </c>
      <c r="G2741" s="48" t="s">
        <v>15356</v>
      </c>
      <c r="H2741" s="36" t="s">
        <v>1127</v>
      </c>
      <c r="I2741" s="51" t="s">
        <v>15360</v>
      </c>
    </row>
    <row r="2742" spans="1:9" ht="30" x14ac:dyDescent="0.25">
      <c r="A2742" s="19">
        <v>2737</v>
      </c>
      <c r="B2742" s="36" t="s">
        <v>1128</v>
      </c>
      <c r="C2742" s="44" t="s">
        <v>8953</v>
      </c>
      <c r="D2742" s="42">
        <v>500</v>
      </c>
      <c r="E2742" s="3">
        <v>151.01</v>
      </c>
      <c r="F2742" s="7">
        <v>182.72209999999998</v>
      </c>
      <c r="G2742" s="48" t="s">
        <v>15356</v>
      </c>
      <c r="H2742" s="36" t="s">
        <v>1128</v>
      </c>
      <c r="I2742" s="51" t="s">
        <v>15360</v>
      </c>
    </row>
    <row r="2743" spans="1:9" ht="30" x14ac:dyDescent="0.25">
      <c r="A2743" s="19">
        <v>2738</v>
      </c>
      <c r="B2743" s="36" t="s">
        <v>1129</v>
      </c>
      <c r="C2743" s="44" t="s">
        <v>8954</v>
      </c>
      <c r="D2743" s="42">
        <v>500</v>
      </c>
      <c r="E2743" s="3">
        <v>93.88</v>
      </c>
      <c r="F2743" s="7">
        <v>113.59479999999999</v>
      </c>
      <c r="G2743" s="48" t="s">
        <v>15356</v>
      </c>
      <c r="H2743" s="36" t="s">
        <v>1129</v>
      </c>
      <c r="I2743" s="51" t="s">
        <v>15360</v>
      </c>
    </row>
    <row r="2744" spans="1:9" ht="30" x14ac:dyDescent="0.25">
      <c r="A2744" s="19">
        <v>2739</v>
      </c>
      <c r="B2744" s="36" t="s">
        <v>1130</v>
      </c>
      <c r="C2744" s="44" t="s">
        <v>8955</v>
      </c>
      <c r="D2744" s="42">
        <v>500</v>
      </c>
      <c r="E2744" s="3">
        <v>128.41</v>
      </c>
      <c r="F2744" s="7">
        <v>155.37609999999998</v>
      </c>
      <c r="G2744" s="48" t="s">
        <v>15356</v>
      </c>
      <c r="H2744" s="36" t="s">
        <v>1130</v>
      </c>
      <c r="I2744" s="51" t="s">
        <v>15360</v>
      </c>
    </row>
    <row r="2745" spans="1:9" ht="30" x14ac:dyDescent="0.25">
      <c r="A2745" s="19">
        <v>2740</v>
      </c>
      <c r="B2745" s="36" t="s">
        <v>1131</v>
      </c>
      <c r="C2745" s="44" t="s">
        <v>8956</v>
      </c>
      <c r="D2745" s="42">
        <v>25</v>
      </c>
      <c r="E2745" s="3">
        <v>4.3</v>
      </c>
      <c r="F2745" s="7">
        <v>5.2029999999999994</v>
      </c>
      <c r="G2745" s="48" t="s">
        <v>15356</v>
      </c>
      <c r="H2745" s="36" t="s">
        <v>1131</v>
      </c>
      <c r="I2745" s="51" t="s">
        <v>15360</v>
      </c>
    </row>
    <row r="2746" spans="1:9" ht="30" x14ac:dyDescent="0.25">
      <c r="A2746" s="19">
        <v>2741</v>
      </c>
      <c r="B2746" s="36" t="s">
        <v>1132</v>
      </c>
      <c r="C2746" s="44" t="s">
        <v>8957</v>
      </c>
      <c r="D2746" s="42">
        <v>50</v>
      </c>
      <c r="E2746" s="3">
        <v>7.23</v>
      </c>
      <c r="F2746" s="7">
        <v>8.7483000000000004</v>
      </c>
      <c r="G2746" s="48" t="s">
        <v>15356</v>
      </c>
      <c r="H2746" s="36" t="s">
        <v>1132</v>
      </c>
      <c r="I2746" s="51" t="s">
        <v>15360</v>
      </c>
    </row>
    <row r="2747" spans="1:9" ht="30" x14ac:dyDescent="0.25">
      <c r="A2747" s="19">
        <v>2742</v>
      </c>
      <c r="B2747" s="36" t="s">
        <v>1133</v>
      </c>
      <c r="C2747" s="44" t="s">
        <v>8958</v>
      </c>
      <c r="D2747" s="42">
        <v>250</v>
      </c>
      <c r="E2747" s="3">
        <v>48.2</v>
      </c>
      <c r="F2747" s="7">
        <v>58.322000000000003</v>
      </c>
      <c r="G2747" s="48" t="s">
        <v>15356</v>
      </c>
      <c r="H2747" s="36" t="s">
        <v>1133</v>
      </c>
      <c r="I2747" s="51" t="s">
        <v>15360</v>
      </c>
    </row>
    <row r="2748" spans="1:9" ht="30" x14ac:dyDescent="0.25">
      <c r="A2748" s="19">
        <v>2743</v>
      </c>
      <c r="B2748" s="36" t="s">
        <v>1134</v>
      </c>
      <c r="C2748" s="44" t="s">
        <v>8959</v>
      </c>
      <c r="D2748" s="42">
        <v>500</v>
      </c>
      <c r="E2748" s="3">
        <v>55.59</v>
      </c>
      <c r="F2748" s="7">
        <v>67.263900000000007</v>
      </c>
      <c r="G2748" s="48" t="s">
        <v>15356</v>
      </c>
      <c r="H2748" s="36" t="s">
        <v>1134</v>
      </c>
      <c r="I2748" s="51" t="s">
        <v>15360</v>
      </c>
    </row>
    <row r="2749" spans="1:9" ht="30" x14ac:dyDescent="0.25">
      <c r="A2749" s="19">
        <v>2744</v>
      </c>
      <c r="B2749" s="36" t="s">
        <v>1135</v>
      </c>
      <c r="C2749" s="44" t="s">
        <v>8960</v>
      </c>
      <c r="D2749" s="42">
        <v>25</v>
      </c>
      <c r="E2749" s="3">
        <v>6.11</v>
      </c>
      <c r="F2749" s="7">
        <v>7.3931000000000004</v>
      </c>
      <c r="G2749" s="48" t="s">
        <v>15356</v>
      </c>
      <c r="H2749" s="36" t="s">
        <v>1135</v>
      </c>
      <c r="I2749" s="51" t="s">
        <v>15360</v>
      </c>
    </row>
    <row r="2750" spans="1:9" x14ac:dyDescent="0.25">
      <c r="A2750" s="19">
        <v>2745</v>
      </c>
      <c r="B2750" s="36" t="s">
        <v>1136</v>
      </c>
      <c r="C2750" s="44" t="s">
        <v>8961</v>
      </c>
      <c r="D2750" s="42">
        <v>500</v>
      </c>
      <c r="E2750" s="3">
        <v>277.85000000000002</v>
      </c>
      <c r="F2750" s="7">
        <v>336.19850000000002</v>
      </c>
      <c r="G2750" s="48" t="s">
        <v>15356</v>
      </c>
      <c r="H2750" s="36" t="s">
        <v>1136</v>
      </c>
      <c r="I2750" s="51" t="s">
        <v>15360</v>
      </c>
    </row>
    <row r="2751" spans="1:9" ht="30" x14ac:dyDescent="0.25">
      <c r="A2751" s="19">
        <v>2746</v>
      </c>
      <c r="B2751" s="36" t="s">
        <v>1137</v>
      </c>
      <c r="C2751" s="44" t="s">
        <v>8962</v>
      </c>
      <c r="D2751" s="42">
        <v>500</v>
      </c>
      <c r="E2751" s="3">
        <v>28.05</v>
      </c>
      <c r="F2751" s="7">
        <v>33.9405</v>
      </c>
      <c r="G2751" s="48" t="s">
        <v>15356</v>
      </c>
      <c r="H2751" s="36" t="s">
        <v>1137</v>
      </c>
      <c r="I2751" s="51" t="s">
        <v>15360</v>
      </c>
    </row>
    <row r="2752" spans="1:9" ht="30" x14ac:dyDescent="0.25">
      <c r="A2752" s="19">
        <v>2747</v>
      </c>
      <c r="B2752" s="36" t="s">
        <v>1138</v>
      </c>
      <c r="C2752" s="44" t="s">
        <v>8963</v>
      </c>
      <c r="D2752" s="42">
        <v>500</v>
      </c>
      <c r="E2752" s="3">
        <v>28.05</v>
      </c>
      <c r="F2752" s="7">
        <v>33.9405</v>
      </c>
      <c r="G2752" s="48" t="s">
        <v>15356</v>
      </c>
      <c r="H2752" s="36" t="s">
        <v>1138</v>
      </c>
      <c r="I2752" s="51" t="s">
        <v>15360</v>
      </c>
    </row>
    <row r="2753" spans="1:9" ht="30" x14ac:dyDescent="0.25">
      <c r="A2753" s="19">
        <v>2748</v>
      </c>
      <c r="B2753" s="36" t="s">
        <v>1139</v>
      </c>
      <c r="C2753" s="44" t="s">
        <v>8964</v>
      </c>
      <c r="D2753" s="42">
        <v>500</v>
      </c>
      <c r="E2753" s="3">
        <v>55.79</v>
      </c>
      <c r="F2753" s="7">
        <v>67.505899999999997</v>
      </c>
      <c r="G2753" s="48" t="s">
        <v>15356</v>
      </c>
      <c r="H2753" s="36" t="s">
        <v>1139</v>
      </c>
      <c r="I2753" s="51" t="s">
        <v>15360</v>
      </c>
    </row>
    <row r="2754" spans="1:9" ht="30" x14ac:dyDescent="0.25">
      <c r="A2754" s="19">
        <v>2749</v>
      </c>
      <c r="B2754" s="36" t="s">
        <v>1140</v>
      </c>
      <c r="C2754" s="44" t="s">
        <v>8965</v>
      </c>
      <c r="D2754" s="42">
        <v>500</v>
      </c>
      <c r="E2754" s="3">
        <v>32.549999999999997</v>
      </c>
      <c r="F2754" s="7">
        <v>39.385499999999993</v>
      </c>
      <c r="G2754" s="48" t="s">
        <v>15356</v>
      </c>
      <c r="H2754" s="36" t="s">
        <v>1140</v>
      </c>
      <c r="I2754" s="51" t="s">
        <v>15360</v>
      </c>
    </row>
    <row r="2755" spans="1:9" ht="30" x14ac:dyDescent="0.25">
      <c r="A2755" s="19">
        <v>2750</v>
      </c>
      <c r="B2755" s="36" t="s">
        <v>1141</v>
      </c>
      <c r="C2755" s="44" t="s">
        <v>8966</v>
      </c>
      <c r="D2755" s="42">
        <v>500</v>
      </c>
      <c r="E2755" s="3">
        <v>32.549999999999997</v>
      </c>
      <c r="F2755" s="7">
        <v>39.385499999999993</v>
      </c>
      <c r="G2755" s="48" t="s">
        <v>15356</v>
      </c>
      <c r="H2755" s="36" t="s">
        <v>1141</v>
      </c>
      <c r="I2755" s="51" t="s">
        <v>15360</v>
      </c>
    </row>
    <row r="2756" spans="1:9" x14ac:dyDescent="0.25">
      <c r="A2756" s="19">
        <v>2751</v>
      </c>
      <c r="B2756" s="36" t="s">
        <v>1142</v>
      </c>
      <c r="C2756" s="44" t="s">
        <v>8967</v>
      </c>
      <c r="D2756" s="42">
        <v>250</v>
      </c>
      <c r="E2756" s="3">
        <v>19.190000000000001</v>
      </c>
      <c r="F2756" s="7">
        <v>23.219899999999999</v>
      </c>
      <c r="G2756" s="48" t="s">
        <v>15356</v>
      </c>
      <c r="H2756" s="36" t="s">
        <v>1142</v>
      </c>
      <c r="I2756" s="51" t="s">
        <v>15360</v>
      </c>
    </row>
    <row r="2757" spans="1:9" ht="30" x14ac:dyDescent="0.25">
      <c r="A2757" s="19">
        <v>2752</v>
      </c>
      <c r="B2757" s="36" t="s">
        <v>1143</v>
      </c>
      <c r="C2757" s="44" t="s">
        <v>8968</v>
      </c>
      <c r="D2757" s="42">
        <v>500</v>
      </c>
      <c r="E2757" s="3">
        <v>28.18</v>
      </c>
      <c r="F2757" s="7">
        <v>34.097799999999999</v>
      </c>
      <c r="G2757" s="48" t="s">
        <v>15356</v>
      </c>
      <c r="H2757" s="36" t="s">
        <v>1143</v>
      </c>
      <c r="I2757" s="51" t="s">
        <v>15360</v>
      </c>
    </row>
    <row r="2758" spans="1:9" ht="30" x14ac:dyDescent="0.25">
      <c r="A2758" s="19">
        <v>2753</v>
      </c>
      <c r="B2758" s="36" t="s">
        <v>1144</v>
      </c>
      <c r="C2758" s="44" t="s">
        <v>8969</v>
      </c>
      <c r="D2758" s="42">
        <v>500</v>
      </c>
      <c r="E2758" s="3">
        <v>42.34</v>
      </c>
      <c r="F2758" s="7">
        <v>51.231400000000001</v>
      </c>
      <c r="G2758" s="48" t="s">
        <v>15356</v>
      </c>
      <c r="H2758" s="36" t="s">
        <v>1144</v>
      </c>
      <c r="I2758" s="51" t="s">
        <v>15360</v>
      </c>
    </row>
    <row r="2759" spans="1:9" ht="30" x14ac:dyDescent="0.25">
      <c r="A2759" s="19">
        <v>2754</v>
      </c>
      <c r="B2759" s="36" t="s">
        <v>1145</v>
      </c>
      <c r="C2759" s="44" t="s">
        <v>8970</v>
      </c>
      <c r="D2759" s="42">
        <v>500</v>
      </c>
      <c r="E2759" s="3">
        <v>28.18</v>
      </c>
      <c r="F2759" s="7">
        <v>34.097799999999999</v>
      </c>
      <c r="G2759" s="48" t="s">
        <v>15356</v>
      </c>
      <c r="H2759" s="36" t="s">
        <v>1145</v>
      </c>
      <c r="I2759" s="51" t="s">
        <v>15360</v>
      </c>
    </row>
    <row r="2760" spans="1:9" ht="45" x14ac:dyDescent="0.25">
      <c r="A2760" s="19">
        <v>2755</v>
      </c>
      <c r="B2760" s="36" t="s">
        <v>1146</v>
      </c>
      <c r="C2760" s="44" t="s">
        <v>8971</v>
      </c>
      <c r="D2760" s="42">
        <v>500</v>
      </c>
      <c r="E2760" s="3">
        <v>42.34</v>
      </c>
      <c r="F2760" s="7">
        <v>51.231400000000001</v>
      </c>
      <c r="G2760" s="48" t="s">
        <v>15356</v>
      </c>
      <c r="H2760" s="36" t="s">
        <v>1146</v>
      </c>
      <c r="I2760" s="51" t="s">
        <v>15360</v>
      </c>
    </row>
    <row r="2761" spans="1:9" ht="30" x14ac:dyDescent="0.25">
      <c r="A2761" s="19">
        <v>2756</v>
      </c>
      <c r="B2761" s="36" t="s">
        <v>1147</v>
      </c>
      <c r="C2761" s="44" t="s">
        <v>8972</v>
      </c>
      <c r="D2761" s="42">
        <v>500</v>
      </c>
      <c r="E2761" s="3">
        <v>41.96</v>
      </c>
      <c r="F2761" s="7">
        <v>50.771599999999999</v>
      </c>
      <c r="G2761" s="48" t="s">
        <v>15356</v>
      </c>
      <c r="H2761" s="36" t="s">
        <v>1147</v>
      </c>
      <c r="I2761" s="51" t="s">
        <v>15360</v>
      </c>
    </row>
    <row r="2762" spans="1:9" ht="30" x14ac:dyDescent="0.25">
      <c r="A2762" s="19">
        <v>2757</v>
      </c>
      <c r="B2762" s="36" t="s">
        <v>1148</v>
      </c>
      <c r="C2762" s="44" t="s">
        <v>8973</v>
      </c>
      <c r="D2762" s="42">
        <v>500</v>
      </c>
      <c r="E2762" s="3">
        <v>32.42</v>
      </c>
      <c r="F2762" s="7">
        <v>39.228200000000001</v>
      </c>
      <c r="G2762" s="48" t="s">
        <v>15356</v>
      </c>
      <c r="H2762" s="36" t="s">
        <v>1148</v>
      </c>
      <c r="I2762" s="51" t="s">
        <v>15360</v>
      </c>
    </row>
    <row r="2763" spans="1:9" ht="30" x14ac:dyDescent="0.25">
      <c r="A2763" s="19">
        <v>2758</v>
      </c>
      <c r="B2763" s="36" t="s">
        <v>1149</v>
      </c>
      <c r="C2763" s="44" t="s">
        <v>8974</v>
      </c>
      <c r="D2763" s="42">
        <v>500</v>
      </c>
      <c r="E2763" s="3">
        <v>28.18</v>
      </c>
      <c r="F2763" s="7">
        <v>34.097799999999999</v>
      </c>
      <c r="G2763" s="48" t="s">
        <v>15356</v>
      </c>
      <c r="H2763" s="36" t="s">
        <v>1149</v>
      </c>
      <c r="I2763" s="51" t="s">
        <v>15360</v>
      </c>
    </row>
    <row r="2764" spans="1:9" ht="30" x14ac:dyDescent="0.25">
      <c r="A2764" s="19">
        <v>2759</v>
      </c>
      <c r="B2764" s="36" t="s">
        <v>1150</v>
      </c>
      <c r="C2764" s="44" t="s">
        <v>8975</v>
      </c>
      <c r="D2764" s="42">
        <v>500</v>
      </c>
      <c r="E2764" s="3">
        <v>42.34</v>
      </c>
      <c r="F2764" s="7">
        <v>51.231400000000001</v>
      </c>
      <c r="G2764" s="48" t="s">
        <v>15356</v>
      </c>
      <c r="H2764" s="36" t="s">
        <v>1150</v>
      </c>
      <c r="I2764" s="51" t="s">
        <v>15360</v>
      </c>
    </row>
    <row r="2765" spans="1:9" ht="30" x14ac:dyDescent="0.25">
      <c r="A2765" s="19">
        <v>2760</v>
      </c>
      <c r="B2765" s="36" t="s">
        <v>1151</v>
      </c>
      <c r="C2765" s="44" t="s">
        <v>8976</v>
      </c>
      <c r="D2765" s="42">
        <v>500</v>
      </c>
      <c r="E2765" s="3">
        <v>28.18</v>
      </c>
      <c r="F2765" s="7">
        <v>34.097799999999999</v>
      </c>
      <c r="G2765" s="48" t="s">
        <v>15356</v>
      </c>
      <c r="H2765" s="36" t="s">
        <v>1151</v>
      </c>
      <c r="I2765" s="51" t="s">
        <v>15360</v>
      </c>
    </row>
    <row r="2766" spans="1:9" ht="30" x14ac:dyDescent="0.25">
      <c r="A2766" s="19">
        <v>2761</v>
      </c>
      <c r="B2766" s="36" t="s">
        <v>1152</v>
      </c>
      <c r="C2766" s="44" t="s">
        <v>8977</v>
      </c>
      <c r="D2766" s="42">
        <v>500</v>
      </c>
      <c r="E2766" s="3">
        <v>42.34</v>
      </c>
      <c r="F2766" s="7">
        <v>51.231400000000001</v>
      </c>
      <c r="G2766" s="48" t="s">
        <v>15356</v>
      </c>
      <c r="H2766" s="36" t="s">
        <v>1152</v>
      </c>
      <c r="I2766" s="51" t="s">
        <v>15360</v>
      </c>
    </row>
    <row r="2767" spans="1:9" ht="30" x14ac:dyDescent="0.25">
      <c r="A2767" s="19">
        <v>2762</v>
      </c>
      <c r="B2767" s="36" t="s">
        <v>1153</v>
      </c>
      <c r="C2767" s="44" t="s">
        <v>8978</v>
      </c>
      <c r="D2767" s="42">
        <v>500</v>
      </c>
      <c r="E2767" s="3">
        <v>32.42</v>
      </c>
      <c r="F2767" s="7">
        <v>39.228200000000001</v>
      </c>
      <c r="G2767" s="48" t="s">
        <v>15356</v>
      </c>
      <c r="H2767" s="36" t="s">
        <v>1153</v>
      </c>
      <c r="I2767" s="51" t="s">
        <v>15360</v>
      </c>
    </row>
    <row r="2768" spans="1:9" ht="30" x14ac:dyDescent="0.25">
      <c r="A2768" s="19">
        <v>2763</v>
      </c>
      <c r="B2768" s="36" t="s">
        <v>1154</v>
      </c>
      <c r="C2768" s="44" t="s">
        <v>8979</v>
      </c>
      <c r="D2768" s="42">
        <v>500</v>
      </c>
      <c r="E2768" s="3">
        <v>32.42</v>
      </c>
      <c r="F2768" s="7">
        <v>39.228200000000001</v>
      </c>
      <c r="G2768" s="48" t="s">
        <v>15356</v>
      </c>
      <c r="H2768" s="36" t="s">
        <v>1154</v>
      </c>
      <c r="I2768" s="51" t="s">
        <v>15360</v>
      </c>
    </row>
    <row r="2769" spans="1:9" x14ac:dyDescent="0.25">
      <c r="A2769" s="19">
        <v>2764</v>
      </c>
      <c r="B2769" s="36" t="s">
        <v>1155</v>
      </c>
      <c r="C2769" s="44" t="s">
        <v>8980</v>
      </c>
      <c r="D2769" s="42">
        <v>500</v>
      </c>
      <c r="E2769" s="3">
        <v>33.9</v>
      </c>
      <c r="F2769" s="7">
        <v>41.018999999999998</v>
      </c>
      <c r="G2769" s="48" t="s">
        <v>15356</v>
      </c>
      <c r="H2769" s="36" t="s">
        <v>1155</v>
      </c>
      <c r="I2769" s="51" t="s">
        <v>15360</v>
      </c>
    </row>
    <row r="2770" spans="1:9" x14ac:dyDescent="0.25">
      <c r="A2770" s="19">
        <v>2765</v>
      </c>
      <c r="B2770" s="36" t="s">
        <v>1156</v>
      </c>
      <c r="C2770" s="44" t="s">
        <v>8981</v>
      </c>
      <c r="D2770" s="42">
        <v>500</v>
      </c>
      <c r="E2770" s="3">
        <v>44.34</v>
      </c>
      <c r="F2770" s="7">
        <v>53.651400000000002</v>
      </c>
      <c r="G2770" s="48" t="s">
        <v>15356</v>
      </c>
      <c r="H2770" s="36" t="s">
        <v>1156</v>
      </c>
      <c r="I2770" s="51" t="s">
        <v>15360</v>
      </c>
    </row>
    <row r="2771" spans="1:9" x14ac:dyDescent="0.25">
      <c r="A2771" s="19">
        <v>2766</v>
      </c>
      <c r="B2771" s="36" t="s">
        <v>1157</v>
      </c>
      <c r="C2771" s="44" t="s">
        <v>8982</v>
      </c>
      <c r="D2771" s="42">
        <v>500</v>
      </c>
      <c r="E2771" s="3">
        <v>53.72</v>
      </c>
      <c r="F2771" s="7">
        <v>65.001199999999997</v>
      </c>
      <c r="G2771" s="48" t="s">
        <v>15356</v>
      </c>
      <c r="H2771" s="36" t="s">
        <v>1157</v>
      </c>
      <c r="I2771" s="51" t="s">
        <v>15360</v>
      </c>
    </row>
    <row r="2772" spans="1:9" x14ac:dyDescent="0.25">
      <c r="A2772" s="19">
        <v>2767</v>
      </c>
      <c r="B2772" s="36" t="s">
        <v>1158</v>
      </c>
      <c r="C2772" s="44" t="s">
        <v>8983</v>
      </c>
      <c r="D2772" s="42">
        <v>1000</v>
      </c>
      <c r="E2772" s="3">
        <v>13.46</v>
      </c>
      <c r="F2772" s="7">
        <v>16.2866</v>
      </c>
      <c r="G2772" s="48" t="s">
        <v>15356</v>
      </c>
      <c r="H2772" s="36" t="s">
        <v>1158</v>
      </c>
      <c r="I2772" s="51" t="s">
        <v>15360</v>
      </c>
    </row>
    <row r="2773" spans="1:9" x14ac:dyDescent="0.25">
      <c r="A2773" s="19">
        <v>2768</v>
      </c>
      <c r="B2773" s="36" t="s">
        <v>1159</v>
      </c>
      <c r="C2773" s="44" t="s">
        <v>8984</v>
      </c>
      <c r="D2773" s="42">
        <v>1000</v>
      </c>
      <c r="E2773" s="3">
        <v>34.31</v>
      </c>
      <c r="F2773" s="7">
        <v>41.515100000000004</v>
      </c>
      <c r="G2773" s="48" t="s">
        <v>15356</v>
      </c>
      <c r="H2773" s="36" t="s">
        <v>1159</v>
      </c>
      <c r="I2773" s="51" t="s">
        <v>15360</v>
      </c>
    </row>
    <row r="2774" spans="1:9" x14ac:dyDescent="0.25">
      <c r="A2774" s="19">
        <v>2769</v>
      </c>
      <c r="B2774" s="36" t="s">
        <v>1160</v>
      </c>
      <c r="C2774" s="44" t="s">
        <v>8985</v>
      </c>
      <c r="D2774" s="42">
        <v>1000</v>
      </c>
      <c r="E2774" s="3">
        <v>38.15</v>
      </c>
      <c r="F2774" s="7">
        <v>46.161499999999997</v>
      </c>
      <c r="G2774" s="48" t="s">
        <v>15356</v>
      </c>
      <c r="H2774" s="36" t="s">
        <v>1160</v>
      </c>
      <c r="I2774" s="51" t="s">
        <v>15360</v>
      </c>
    </row>
    <row r="2775" spans="1:9" x14ac:dyDescent="0.25">
      <c r="A2775" s="19">
        <v>2770</v>
      </c>
      <c r="B2775" s="36" t="s">
        <v>1161</v>
      </c>
      <c r="C2775" s="44" t="s">
        <v>8986</v>
      </c>
      <c r="D2775" s="42">
        <v>1000</v>
      </c>
      <c r="E2775" s="3">
        <v>13.36</v>
      </c>
      <c r="F2775" s="7">
        <v>16.165599999999998</v>
      </c>
      <c r="G2775" s="48" t="s">
        <v>15356</v>
      </c>
      <c r="H2775" s="36" t="s">
        <v>1161</v>
      </c>
      <c r="I2775" s="51" t="s">
        <v>15360</v>
      </c>
    </row>
    <row r="2776" spans="1:9" x14ac:dyDescent="0.25">
      <c r="A2776" s="19">
        <v>2771</v>
      </c>
      <c r="B2776" s="36" t="s">
        <v>1162</v>
      </c>
      <c r="C2776" s="44" t="s">
        <v>8987</v>
      </c>
      <c r="D2776" s="42">
        <v>1000</v>
      </c>
      <c r="E2776" s="3">
        <v>15.26</v>
      </c>
      <c r="F2776" s="7">
        <v>18.464600000000001</v>
      </c>
      <c r="G2776" s="48" t="s">
        <v>15356</v>
      </c>
      <c r="H2776" s="36" t="s">
        <v>1162</v>
      </c>
      <c r="I2776" s="51" t="s">
        <v>15360</v>
      </c>
    </row>
    <row r="2777" spans="1:9" x14ac:dyDescent="0.25">
      <c r="A2777" s="19">
        <v>2772</v>
      </c>
      <c r="B2777" s="36" t="s">
        <v>1163</v>
      </c>
      <c r="C2777" s="44" t="s">
        <v>8988</v>
      </c>
      <c r="D2777" s="42">
        <v>1000</v>
      </c>
      <c r="E2777" s="3">
        <v>37.880000000000003</v>
      </c>
      <c r="F2777" s="7">
        <v>45.834800000000001</v>
      </c>
      <c r="G2777" s="48" t="s">
        <v>15356</v>
      </c>
      <c r="H2777" s="36" t="s">
        <v>1163</v>
      </c>
      <c r="I2777" s="51" t="s">
        <v>15360</v>
      </c>
    </row>
    <row r="2778" spans="1:9" ht="30" x14ac:dyDescent="0.25">
      <c r="A2778" s="19">
        <v>2773</v>
      </c>
      <c r="B2778" s="36" t="s">
        <v>1164</v>
      </c>
      <c r="C2778" s="44" t="s">
        <v>8989</v>
      </c>
      <c r="D2778" s="42">
        <v>1000</v>
      </c>
      <c r="E2778" s="3">
        <v>45.78</v>
      </c>
      <c r="F2778" s="7">
        <v>55.393799999999999</v>
      </c>
      <c r="G2778" s="48" t="s">
        <v>15356</v>
      </c>
      <c r="H2778" s="36" t="s">
        <v>1164</v>
      </c>
      <c r="I2778" s="51" t="s">
        <v>15360</v>
      </c>
    </row>
    <row r="2779" spans="1:9" x14ac:dyDescent="0.25">
      <c r="A2779" s="19">
        <v>2774</v>
      </c>
      <c r="B2779" s="36" t="s">
        <v>1165</v>
      </c>
      <c r="C2779" s="44" t="s">
        <v>8990</v>
      </c>
      <c r="D2779" s="42">
        <v>1000</v>
      </c>
      <c r="E2779" s="3">
        <v>32.909999999999997</v>
      </c>
      <c r="F2779" s="7">
        <v>39.821099999999994</v>
      </c>
      <c r="G2779" s="48" t="s">
        <v>15356</v>
      </c>
      <c r="H2779" s="36" t="s">
        <v>1165</v>
      </c>
      <c r="I2779" s="51" t="s">
        <v>15360</v>
      </c>
    </row>
    <row r="2780" spans="1:9" x14ac:dyDescent="0.25">
      <c r="A2780" s="19">
        <v>2775</v>
      </c>
      <c r="B2780" s="36" t="s">
        <v>1166</v>
      </c>
      <c r="C2780" s="44" t="s">
        <v>8991</v>
      </c>
      <c r="D2780" s="42">
        <v>1000</v>
      </c>
      <c r="E2780" s="3">
        <v>36.6</v>
      </c>
      <c r="F2780" s="7">
        <v>44.286000000000001</v>
      </c>
      <c r="G2780" s="48" t="s">
        <v>15356</v>
      </c>
      <c r="H2780" s="36" t="s">
        <v>1166</v>
      </c>
      <c r="I2780" s="51" t="s">
        <v>15360</v>
      </c>
    </row>
    <row r="2781" spans="1:9" x14ac:dyDescent="0.25">
      <c r="A2781" s="19">
        <v>2776</v>
      </c>
      <c r="B2781" s="36" t="s">
        <v>1167</v>
      </c>
      <c r="C2781" s="44" t="s">
        <v>8992</v>
      </c>
      <c r="D2781" s="42">
        <v>1000</v>
      </c>
      <c r="E2781" s="3">
        <v>21.58</v>
      </c>
      <c r="F2781" s="7">
        <v>26.111799999999999</v>
      </c>
      <c r="G2781" s="48" t="s">
        <v>15356</v>
      </c>
      <c r="H2781" s="36" t="s">
        <v>1167</v>
      </c>
      <c r="I2781" s="51" t="s">
        <v>15360</v>
      </c>
    </row>
    <row r="2782" spans="1:9" ht="30" x14ac:dyDescent="0.25">
      <c r="A2782" s="19">
        <v>2777</v>
      </c>
      <c r="B2782" s="36" t="s">
        <v>1168</v>
      </c>
      <c r="C2782" s="44" t="s">
        <v>8993</v>
      </c>
      <c r="D2782" s="42">
        <v>1000</v>
      </c>
      <c r="E2782" s="3">
        <v>100.14</v>
      </c>
      <c r="F2782" s="7">
        <v>121.1694</v>
      </c>
      <c r="G2782" s="48" t="s">
        <v>15356</v>
      </c>
      <c r="H2782" s="36" t="s">
        <v>1168</v>
      </c>
      <c r="I2782" s="51" t="s">
        <v>15360</v>
      </c>
    </row>
    <row r="2783" spans="1:9" x14ac:dyDescent="0.25">
      <c r="A2783" s="19">
        <v>2778</v>
      </c>
      <c r="B2783" s="36" t="s">
        <v>1169</v>
      </c>
      <c r="C2783" s="44" t="s">
        <v>8994</v>
      </c>
      <c r="D2783" s="42">
        <v>1000</v>
      </c>
      <c r="E2783" s="3">
        <v>44.28</v>
      </c>
      <c r="F2783" s="7">
        <v>53.578800000000001</v>
      </c>
      <c r="G2783" s="48" t="s">
        <v>15356</v>
      </c>
      <c r="H2783" s="36" t="s">
        <v>1169</v>
      </c>
      <c r="I2783" s="51" t="s">
        <v>15360</v>
      </c>
    </row>
    <row r="2784" spans="1:9" ht="30" x14ac:dyDescent="0.25">
      <c r="A2784" s="19">
        <v>2779</v>
      </c>
      <c r="B2784" s="36" t="s">
        <v>1170</v>
      </c>
      <c r="C2784" s="44" t="s">
        <v>8995</v>
      </c>
      <c r="D2784" s="42">
        <v>1000</v>
      </c>
      <c r="E2784" s="3">
        <v>48.7</v>
      </c>
      <c r="F2784" s="7">
        <v>58.927</v>
      </c>
      <c r="G2784" s="48" t="s">
        <v>15356</v>
      </c>
      <c r="H2784" s="36" t="s">
        <v>1170</v>
      </c>
      <c r="I2784" s="51" t="s">
        <v>15360</v>
      </c>
    </row>
    <row r="2785" spans="1:9" x14ac:dyDescent="0.25">
      <c r="A2785" s="19">
        <v>2780</v>
      </c>
      <c r="B2785" s="36" t="s">
        <v>1171</v>
      </c>
      <c r="C2785" s="44" t="s">
        <v>8996</v>
      </c>
      <c r="D2785" s="42">
        <v>200</v>
      </c>
      <c r="E2785" s="3">
        <v>36.19</v>
      </c>
      <c r="F2785" s="7">
        <v>43.789899999999996</v>
      </c>
      <c r="G2785" s="48" t="s">
        <v>15356</v>
      </c>
      <c r="H2785" s="36" t="s">
        <v>1171</v>
      </c>
      <c r="I2785" s="51" t="s">
        <v>15360</v>
      </c>
    </row>
    <row r="2786" spans="1:9" x14ac:dyDescent="0.25">
      <c r="A2786" s="19">
        <v>2781</v>
      </c>
      <c r="B2786" s="36" t="s">
        <v>1172</v>
      </c>
      <c r="C2786" s="44" t="s">
        <v>8997</v>
      </c>
      <c r="D2786" s="42">
        <v>500</v>
      </c>
      <c r="E2786" s="3">
        <v>30.5</v>
      </c>
      <c r="F2786" s="7">
        <v>36.905000000000001</v>
      </c>
      <c r="G2786" s="48" t="s">
        <v>15356</v>
      </c>
      <c r="H2786" s="36" t="s">
        <v>1172</v>
      </c>
      <c r="I2786" s="51" t="s">
        <v>15360</v>
      </c>
    </row>
    <row r="2787" spans="1:9" x14ac:dyDescent="0.25">
      <c r="A2787" s="19">
        <v>2782</v>
      </c>
      <c r="B2787" s="36" t="s">
        <v>1173</v>
      </c>
      <c r="C2787" s="44" t="s">
        <v>8998</v>
      </c>
      <c r="D2787" s="42">
        <v>500</v>
      </c>
      <c r="E2787" s="3">
        <v>30.78</v>
      </c>
      <c r="F2787" s="7">
        <v>37.2438</v>
      </c>
      <c r="G2787" s="48" t="s">
        <v>15356</v>
      </c>
      <c r="H2787" s="36" t="s">
        <v>1173</v>
      </c>
      <c r="I2787" s="51" t="s">
        <v>15360</v>
      </c>
    </row>
    <row r="2788" spans="1:9" x14ac:dyDescent="0.25">
      <c r="A2788" s="19">
        <v>2783</v>
      </c>
      <c r="B2788" s="36" t="s">
        <v>1174</v>
      </c>
      <c r="C2788" s="44" t="s">
        <v>8999</v>
      </c>
      <c r="D2788" s="42">
        <v>3840</v>
      </c>
      <c r="E2788" s="3">
        <v>844.9</v>
      </c>
      <c r="F2788" s="7">
        <v>1022.329</v>
      </c>
      <c r="G2788" s="48" t="s">
        <v>15356</v>
      </c>
      <c r="H2788" s="36" t="s">
        <v>1174</v>
      </c>
      <c r="I2788" s="51" t="s">
        <v>15360</v>
      </c>
    </row>
    <row r="2789" spans="1:9" x14ac:dyDescent="0.25">
      <c r="A2789" s="19">
        <v>2784</v>
      </c>
      <c r="B2789" s="36" t="s">
        <v>1175</v>
      </c>
      <c r="C2789" s="44" t="s">
        <v>9000</v>
      </c>
      <c r="D2789" s="42">
        <v>3840</v>
      </c>
      <c r="E2789" s="3">
        <v>926.66</v>
      </c>
      <c r="F2789" s="7">
        <v>1121.2585999999999</v>
      </c>
      <c r="G2789" s="48" t="s">
        <v>15356</v>
      </c>
      <c r="H2789" s="36" t="s">
        <v>1175</v>
      </c>
      <c r="I2789" s="51" t="s">
        <v>15360</v>
      </c>
    </row>
    <row r="2790" spans="1:9" x14ac:dyDescent="0.25">
      <c r="A2790" s="19">
        <v>2785</v>
      </c>
      <c r="B2790" s="36" t="s">
        <v>1176</v>
      </c>
      <c r="C2790" s="44" t="s">
        <v>9001</v>
      </c>
      <c r="D2790" s="42">
        <v>3840</v>
      </c>
      <c r="E2790" s="3">
        <v>708.62</v>
      </c>
      <c r="F2790" s="7">
        <v>857.43020000000001</v>
      </c>
      <c r="G2790" s="48" t="s">
        <v>15356</v>
      </c>
      <c r="H2790" s="36" t="s">
        <v>1176</v>
      </c>
      <c r="I2790" s="51" t="s">
        <v>15360</v>
      </c>
    </row>
    <row r="2791" spans="1:9" x14ac:dyDescent="0.25">
      <c r="A2791" s="19">
        <v>2786</v>
      </c>
      <c r="B2791" s="36" t="s">
        <v>1177</v>
      </c>
      <c r="C2791" s="44" t="s">
        <v>9002</v>
      </c>
      <c r="D2791" s="42">
        <v>3840</v>
      </c>
      <c r="E2791" s="3">
        <v>790.4</v>
      </c>
      <c r="F2791" s="7">
        <v>956.3839999999999</v>
      </c>
      <c r="G2791" s="48" t="s">
        <v>15356</v>
      </c>
      <c r="H2791" s="36" t="s">
        <v>1177</v>
      </c>
      <c r="I2791" s="51" t="s">
        <v>15360</v>
      </c>
    </row>
    <row r="2792" spans="1:9" x14ac:dyDescent="0.25">
      <c r="A2792" s="19">
        <v>2787</v>
      </c>
      <c r="B2792" s="36" t="s">
        <v>1178</v>
      </c>
      <c r="C2792" s="44" t="s">
        <v>9003</v>
      </c>
      <c r="D2792" s="42">
        <v>1000</v>
      </c>
      <c r="E2792" s="3">
        <v>12.49</v>
      </c>
      <c r="F2792" s="7">
        <v>15.1129</v>
      </c>
      <c r="G2792" s="48" t="s">
        <v>15356</v>
      </c>
      <c r="H2792" s="36" t="s">
        <v>1178</v>
      </c>
      <c r="I2792" s="51" t="s">
        <v>15360</v>
      </c>
    </row>
    <row r="2793" spans="1:9" x14ac:dyDescent="0.25">
      <c r="A2793" s="19">
        <v>2788</v>
      </c>
      <c r="B2793" s="36" t="s">
        <v>1179</v>
      </c>
      <c r="C2793" s="44" t="s">
        <v>9004</v>
      </c>
      <c r="D2793" s="42">
        <v>1000</v>
      </c>
      <c r="E2793" s="3">
        <v>14.89</v>
      </c>
      <c r="F2793" s="7">
        <v>18.0169</v>
      </c>
      <c r="G2793" s="48" t="s">
        <v>15356</v>
      </c>
      <c r="H2793" s="36" t="s">
        <v>1179</v>
      </c>
      <c r="I2793" s="51" t="s">
        <v>15360</v>
      </c>
    </row>
    <row r="2794" spans="1:9" x14ac:dyDescent="0.25">
      <c r="A2794" s="19">
        <v>2789</v>
      </c>
      <c r="B2794" s="36" t="s">
        <v>1180</v>
      </c>
      <c r="C2794" s="44" t="s">
        <v>9005</v>
      </c>
      <c r="D2794" s="42">
        <v>960</v>
      </c>
      <c r="E2794" s="3">
        <v>33.19</v>
      </c>
      <c r="F2794" s="7">
        <v>40.159899999999993</v>
      </c>
      <c r="G2794" s="48" t="s">
        <v>15356</v>
      </c>
      <c r="H2794" s="36" t="s">
        <v>1180</v>
      </c>
      <c r="I2794" s="51" t="s">
        <v>15360</v>
      </c>
    </row>
    <row r="2795" spans="1:9" ht="30" x14ac:dyDescent="0.25">
      <c r="A2795" s="19">
        <v>2790</v>
      </c>
      <c r="B2795" s="36" t="s">
        <v>1181</v>
      </c>
      <c r="C2795" s="44" t="s">
        <v>9006</v>
      </c>
      <c r="D2795" s="42">
        <v>960</v>
      </c>
      <c r="E2795" s="3">
        <v>42.41</v>
      </c>
      <c r="F2795" s="7">
        <v>51.316099999999992</v>
      </c>
      <c r="G2795" s="48" t="s">
        <v>15356</v>
      </c>
      <c r="H2795" s="36" t="s">
        <v>1181</v>
      </c>
      <c r="I2795" s="51" t="s">
        <v>15360</v>
      </c>
    </row>
    <row r="2796" spans="1:9" ht="30" x14ac:dyDescent="0.25">
      <c r="A2796" s="19">
        <v>2791</v>
      </c>
      <c r="B2796" s="36" t="s">
        <v>1182</v>
      </c>
      <c r="C2796" s="44" t="s">
        <v>9007</v>
      </c>
      <c r="D2796" s="42">
        <v>480</v>
      </c>
      <c r="E2796" s="3">
        <v>14.45</v>
      </c>
      <c r="F2796" s="7">
        <v>17.484499999999997</v>
      </c>
      <c r="G2796" s="48" t="s">
        <v>15356</v>
      </c>
      <c r="H2796" s="36" t="s">
        <v>1182</v>
      </c>
      <c r="I2796" s="51" t="s">
        <v>15360</v>
      </c>
    </row>
    <row r="2797" spans="1:9" x14ac:dyDescent="0.25">
      <c r="A2797" s="19">
        <v>2792</v>
      </c>
      <c r="B2797" s="36" t="s">
        <v>1183</v>
      </c>
      <c r="C2797" s="44" t="s">
        <v>9008</v>
      </c>
      <c r="D2797" s="42">
        <v>960</v>
      </c>
      <c r="E2797" s="3">
        <v>36.47</v>
      </c>
      <c r="F2797" s="7">
        <v>44.128699999999995</v>
      </c>
      <c r="G2797" s="48" t="s">
        <v>15356</v>
      </c>
      <c r="H2797" s="36" t="s">
        <v>1183</v>
      </c>
      <c r="I2797" s="51" t="s">
        <v>15360</v>
      </c>
    </row>
    <row r="2798" spans="1:9" x14ac:dyDescent="0.25">
      <c r="A2798" s="19">
        <v>2793</v>
      </c>
      <c r="B2798" s="36" t="s">
        <v>1184</v>
      </c>
      <c r="C2798" s="44" t="s">
        <v>9009</v>
      </c>
      <c r="D2798" s="42">
        <v>960</v>
      </c>
      <c r="E2798" s="3">
        <v>27.66</v>
      </c>
      <c r="F2798" s="7">
        <v>33.468600000000002</v>
      </c>
      <c r="G2798" s="48" t="s">
        <v>15356</v>
      </c>
      <c r="H2798" s="36" t="s">
        <v>1184</v>
      </c>
      <c r="I2798" s="51" t="s">
        <v>15360</v>
      </c>
    </row>
    <row r="2799" spans="1:9" x14ac:dyDescent="0.25">
      <c r="A2799" s="19">
        <v>2794</v>
      </c>
      <c r="B2799" s="36" t="s">
        <v>1185</v>
      </c>
      <c r="C2799" s="44" t="s">
        <v>9010</v>
      </c>
      <c r="D2799" s="42">
        <v>480</v>
      </c>
      <c r="E2799" s="3">
        <v>17.670000000000002</v>
      </c>
      <c r="F2799" s="7">
        <v>21.380700000000001</v>
      </c>
      <c r="G2799" s="48" t="s">
        <v>15356</v>
      </c>
      <c r="H2799" s="36" t="s">
        <v>1185</v>
      </c>
      <c r="I2799" s="51" t="s">
        <v>15360</v>
      </c>
    </row>
    <row r="2800" spans="1:9" x14ac:dyDescent="0.25">
      <c r="A2800" s="19">
        <v>2795</v>
      </c>
      <c r="B2800" s="36" t="s">
        <v>1186</v>
      </c>
      <c r="C2800" s="44" t="s">
        <v>9011</v>
      </c>
      <c r="D2800" s="42">
        <v>480</v>
      </c>
      <c r="E2800" s="3">
        <v>14.99</v>
      </c>
      <c r="F2800" s="7">
        <v>18.137899999999998</v>
      </c>
      <c r="G2800" s="48" t="s">
        <v>15356</v>
      </c>
      <c r="H2800" s="36" t="s">
        <v>1186</v>
      </c>
      <c r="I2800" s="51" t="s">
        <v>15360</v>
      </c>
    </row>
    <row r="2801" spans="1:9" x14ac:dyDescent="0.25">
      <c r="A2801" s="19">
        <v>2796</v>
      </c>
      <c r="B2801" s="36" t="s">
        <v>1187</v>
      </c>
      <c r="C2801" s="44" t="s">
        <v>9012</v>
      </c>
      <c r="D2801" s="42">
        <v>1000</v>
      </c>
      <c r="E2801" s="3">
        <v>12.49</v>
      </c>
      <c r="F2801" s="7">
        <v>15.1129</v>
      </c>
      <c r="G2801" s="48" t="s">
        <v>15356</v>
      </c>
      <c r="H2801" s="36" t="s">
        <v>1187</v>
      </c>
      <c r="I2801" s="51" t="s">
        <v>15360</v>
      </c>
    </row>
    <row r="2802" spans="1:9" x14ac:dyDescent="0.25">
      <c r="A2802" s="19">
        <v>2797</v>
      </c>
      <c r="B2802" s="36" t="s">
        <v>1188</v>
      </c>
      <c r="C2802" s="44" t="s">
        <v>9013</v>
      </c>
      <c r="D2802" s="42">
        <v>960</v>
      </c>
      <c r="E2802" s="3">
        <v>24.98</v>
      </c>
      <c r="F2802" s="7">
        <v>30.2258</v>
      </c>
      <c r="G2802" s="48" t="s">
        <v>15356</v>
      </c>
      <c r="H2802" s="36" t="s">
        <v>1188</v>
      </c>
      <c r="I2802" s="51" t="s">
        <v>15360</v>
      </c>
    </row>
    <row r="2803" spans="1:9" x14ac:dyDescent="0.25">
      <c r="A2803" s="19">
        <v>2798</v>
      </c>
      <c r="B2803" s="36" t="s">
        <v>1189</v>
      </c>
      <c r="C2803" s="44" t="s">
        <v>9014</v>
      </c>
      <c r="D2803" s="42">
        <v>960</v>
      </c>
      <c r="E2803" s="3">
        <v>28.83</v>
      </c>
      <c r="F2803" s="7">
        <v>34.884299999999996</v>
      </c>
      <c r="G2803" s="48" t="s">
        <v>15356</v>
      </c>
      <c r="H2803" s="36" t="s">
        <v>1189</v>
      </c>
      <c r="I2803" s="51" t="s">
        <v>15360</v>
      </c>
    </row>
    <row r="2804" spans="1:9" x14ac:dyDescent="0.25">
      <c r="A2804" s="19">
        <v>2799</v>
      </c>
      <c r="B2804" s="36" t="s">
        <v>1190</v>
      </c>
      <c r="C2804" s="44" t="s">
        <v>9015</v>
      </c>
      <c r="D2804" s="42">
        <v>480</v>
      </c>
      <c r="E2804" s="3">
        <v>11.83</v>
      </c>
      <c r="F2804" s="7">
        <v>14.314299999999999</v>
      </c>
      <c r="G2804" s="48" t="s">
        <v>15356</v>
      </c>
      <c r="H2804" s="36" t="s">
        <v>1190</v>
      </c>
      <c r="I2804" s="51" t="s">
        <v>15360</v>
      </c>
    </row>
    <row r="2805" spans="1:9" x14ac:dyDescent="0.25">
      <c r="A2805" s="19">
        <v>2800</v>
      </c>
      <c r="B2805" s="36" t="s">
        <v>1191</v>
      </c>
      <c r="C2805" s="44" t="s">
        <v>9016</v>
      </c>
      <c r="D2805" s="42">
        <v>480</v>
      </c>
      <c r="E2805" s="3">
        <v>13.42</v>
      </c>
      <c r="F2805" s="7">
        <v>16.238199999999999</v>
      </c>
      <c r="G2805" s="48" t="s">
        <v>15356</v>
      </c>
      <c r="H2805" s="36" t="s">
        <v>1191</v>
      </c>
      <c r="I2805" s="51" t="s">
        <v>15360</v>
      </c>
    </row>
    <row r="2806" spans="1:9" x14ac:dyDescent="0.25">
      <c r="A2806" s="19">
        <v>2801</v>
      </c>
      <c r="B2806" s="36" t="s">
        <v>1192</v>
      </c>
      <c r="C2806" s="44" t="s">
        <v>9017</v>
      </c>
      <c r="D2806" s="42">
        <v>1000</v>
      </c>
      <c r="E2806" s="3">
        <v>19.3</v>
      </c>
      <c r="F2806" s="7">
        <v>23.353000000000002</v>
      </c>
      <c r="G2806" s="48" t="s">
        <v>15356</v>
      </c>
      <c r="H2806" s="36" t="s">
        <v>1192</v>
      </c>
      <c r="I2806" s="51" t="s">
        <v>15360</v>
      </c>
    </row>
    <row r="2807" spans="1:9" x14ac:dyDescent="0.25">
      <c r="A2807" s="19">
        <v>2802</v>
      </c>
      <c r="B2807" s="36" t="s">
        <v>1193</v>
      </c>
      <c r="C2807" s="44" t="s">
        <v>9018</v>
      </c>
      <c r="D2807" s="42">
        <v>960</v>
      </c>
      <c r="E2807" s="3">
        <v>44.72</v>
      </c>
      <c r="F2807" s="7">
        <v>54.111199999999997</v>
      </c>
      <c r="G2807" s="48" t="s">
        <v>15356</v>
      </c>
      <c r="H2807" s="36" t="s">
        <v>1193</v>
      </c>
      <c r="I2807" s="51" t="s">
        <v>15360</v>
      </c>
    </row>
    <row r="2808" spans="1:9" ht="30" x14ac:dyDescent="0.25">
      <c r="A2808" s="19">
        <v>2803</v>
      </c>
      <c r="B2808" s="36" t="s">
        <v>1194</v>
      </c>
      <c r="C2808" s="44" t="s">
        <v>9019</v>
      </c>
      <c r="D2808" s="42">
        <v>960</v>
      </c>
      <c r="E2808" s="3">
        <v>46.8</v>
      </c>
      <c r="F2808" s="7">
        <v>56.627999999999993</v>
      </c>
      <c r="G2808" s="48" t="s">
        <v>15356</v>
      </c>
      <c r="H2808" s="36" t="s">
        <v>1194</v>
      </c>
      <c r="I2808" s="51" t="s">
        <v>15360</v>
      </c>
    </row>
    <row r="2809" spans="1:9" x14ac:dyDescent="0.25">
      <c r="A2809" s="19">
        <v>2804</v>
      </c>
      <c r="B2809" s="36" t="s">
        <v>1195</v>
      </c>
      <c r="C2809" s="44" t="s">
        <v>9020</v>
      </c>
      <c r="D2809" s="42">
        <v>1000</v>
      </c>
      <c r="E2809" s="3">
        <v>19.010000000000002</v>
      </c>
      <c r="F2809" s="7">
        <v>23.002100000000002</v>
      </c>
      <c r="G2809" s="48" t="s">
        <v>15356</v>
      </c>
      <c r="H2809" s="36" t="s">
        <v>1195</v>
      </c>
      <c r="I2809" s="51" t="s">
        <v>15360</v>
      </c>
    </row>
    <row r="2810" spans="1:9" x14ac:dyDescent="0.25">
      <c r="A2810" s="19">
        <v>2805</v>
      </c>
      <c r="B2810" s="36" t="s">
        <v>1196</v>
      </c>
      <c r="C2810" s="44" t="s">
        <v>9021</v>
      </c>
      <c r="D2810" s="42">
        <v>1000</v>
      </c>
      <c r="E2810" s="3">
        <v>12.4</v>
      </c>
      <c r="F2810" s="7">
        <v>15.004</v>
      </c>
      <c r="G2810" s="48" t="s">
        <v>15356</v>
      </c>
      <c r="H2810" s="36" t="s">
        <v>1196</v>
      </c>
      <c r="I2810" s="51" t="s">
        <v>15360</v>
      </c>
    </row>
    <row r="2811" spans="1:9" x14ac:dyDescent="0.25">
      <c r="A2811" s="19">
        <v>2806</v>
      </c>
      <c r="B2811" s="36" t="s">
        <v>1197</v>
      </c>
      <c r="C2811" s="44" t="s">
        <v>9022</v>
      </c>
      <c r="D2811" s="42">
        <v>1000</v>
      </c>
      <c r="E2811" s="3">
        <v>14.89</v>
      </c>
      <c r="F2811" s="7">
        <v>18.0169</v>
      </c>
      <c r="G2811" s="48" t="s">
        <v>15356</v>
      </c>
      <c r="H2811" s="36" t="s">
        <v>1197</v>
      </c>
      <c r="I2811" s="51" t="s">
        <v>15360</v>
      </c>
    </row>
    <row r="2812" spans="1:9" ht="30" x14ac:dyDescent="0.25">
      <c r="A2812" s="19">
        <v>2807</v>
      </c>
      <c r="B2812" s="36" t="s">
        <v>1198</v>
      </c>
      <c r="C2812" s="44" t="s">
        <v>9023</v>
      </c>
      <c r="D2812" s="42">
        <v>960</v>
      </c>
      <c r="E2812" s="3">
        <v>34.340000000000003</v>
      </c>
      <c r="F2812" s="7">
        <v>41.551400000000001</v>
      </c>
      <c r="G2812" s="48" t="s">
        <v>15356</v>
      </c>
      <c r="H2812" s="36" t="s">
        <v>1198</v>
      </c>
      <c r="I2812" s="51" t="s">
        <v>15360</v>
      </c>
    </row>
    <row r="2813" spans="1:9" ht="30" x14ac:dyDescent="0.25">
      <c r="A2813" s="19">
        <v>2808</v>
      </c>
      <c r="B2813" s="36" t="s">
        <v>1199</v>
      </c>
      <c r="C2813" s="44" t="s">
        <v>9024</v>
      </c>
      <c r="D2813" s="42">
        <v>960</v>
      </c>
      <c r="E2813" s="3">
        <v>43.88</v>
      </c>
      <c r="F2813" s="7">
        <v>53.094799999999999</v>
      </c>
      <c r="G2813" s="48" t="s">
        <v>15356</v>
      </c>
      <c r="H2813" s="36" t="s">
        <v>1199</v>
      </c>
      <c r="I2813" s="51" t="s">
        <v>15360</v>
      </c>
    </row>
    <row r="2814" spans="1:9" x14ac:dyDescent="0.25">
      <c r="A2814" s="19">
        <v>2809</v>
      </c>
      <c r="B2814" s="36" t="s">
        <v>1200</v>
      </c>
      <c r="C2814" s="44" t="s">
        <v>9025</v>
      </c>
      <c r="D2814" s="42">
        <v>480</v>
      </c>
      <c r="E2814" s="3">
        <v>14.41</v>
      </c>
      <c r="F2814" s="7">
        <v>17.4361</v>
      </c>
      <c r="G2814" s="48" t="s">
        <v>15356</v>
      </c>
      <c r="H2814" s="36" t="s">
        <v>1200</v>
      </c>
      <c r="I2814" s="51" t="s">
        <v>15360</v>
      </c>
    </row>
    <row r="2815" spans="1:9" ht="30" x14ac:dyDescent="0.25">
      <c r="A2815" s="19">
        <v>2810</v>
      </c>
      <c r="B2815" s="36" t="s">
        <v>1201</v>
      </c>
      <c r="C2815" s="44" t="s">
        <v>9026</v>
      </c>
      <c r="D2815" s="42">
        <v>480</v>
      </c>
      <c r="E2815" s="3">
        <v>15.21</v>
      </c>
      <c r="F2815" s="7">
        <v>18.4041</v>
      </c>
      <c r="G2815" s="48" t="s">
        <v>15356</v>
      </c>
      <c r="H2815" s="36" t="s">
        <v>1201</v>
      </c>
      <c r="I2815" s="51" t="s">
        <v>15360</v>
      </c>
    </row>
    <row r="2816" spans="1:9" x14ac:dyDescent="0.25">
      <c r="A2816" s="19">
        <v>2811</v>
      </c>
      <c r="B2816" s="36" t="s">
        <v>1202</v>
      </c>
      <c r="C2816" s="44" t="s">
        <v>9027</v>
      </c>
      <c r="D2816" s="42">
        <v>960</v>
      </c>
      <c r="E2816" s="3">
        <v>24.8</v>
      </c>
      <c r="F2816" s="7">
        <v>30.007999999999999</v>
      </c>
      <c r="G2816" s="48" t="s">
        <v>15356</v>
      </c>
      <c r="H2816" s="36" t="s">
        <v>1202</v>
      </c>
      <c r="I2816" s="51" t="s">
        <v>15360</v>
      </c>
    </row>
    <row r="2817" spans="1:9" ht="30" x14ac:dyDescent="0.25">
      <c r="A2817" s="19">
        <v>2812</v>
      </c>
      <c r="B2817" s="36" t="s">
        <v>1203</v>
      </c>
      <c r="C2817" s="44" t="s">
        <v>9028</v>
      </c>
      <c r="D2817" s="42">
        <v>960</v>
      </c>
      <c r="E2817" s="3">
        <v>27.66</v>
      </c>
      <c r="F2817" s="7">
        <v>33.468600000000002</v>
      </c>
      <c r="G2817" s="48" t="s">
        <v>15356</v>
      </c>
      <c r="H2817" s="36" t="s">
        <v>1203</v>
      </c>
      <c r="I2817" s="51" t="s">
        <v>15360</v>
      </c>
    </row>
    <row r="2818" spans="1:9" x14ac:dyDescent="0.25">
      <c r="A2818" s="19">
        <v>2813</v>
      </c>
      <c r="B2818" s="36" t="s">
        <v>1204</v>
      </c>
      <c r="C2818" s="44" t="s">
        <v>9029</v>
      </c>
      <c r="D2818" s="42">
        <v>480</v>
      </c>
      <c r="E2818" s="3">
        <v>12.71</v>
      </c>
      <c r="F2818" s="7">
        <v>15.379100000000001</v>
      </c>
      <c r="G2818" s="48" t="s">
        <v>15356</v>
      </c>
      <c r="H2818" s="36" t="s">
        <v>1204</v>
      </c>
      <c r="I2818" s="51" t="s">
        <v>15360</v>
      </c>
    </row>
    <row r="2819" spans="1:9" ht="30" x14ac:dyDescent="0.25">
      <c r="A2819" s="19">
        <v>2814</v>
      </c>
      <c r="B2819" s="36" t="s">
        <v>1205</v>
      </c>
      <c r="C2819" s="44" t="s">
        <v>9030</v>
      </c>
      <c r="D2819" s="42">
        <v>480</v>
      </c>
      <c r="E2819" s="3">
        <v>14.38</v>
      </c>
      <c r="F2819" s="7">
        <v>17.399799999999999</v>
      </c>
      <c r="G2819" s="48" t="s">
        <v>15356</v>
      </c>
      <c r="H2819" s="36" t="s">
        <v>1205</v>
      </c>
      <c r="I2819" s="51" t="s">
        <v>15360</v>
      </c>
    </row>
    <row r="2820" spans="1:9" x14ac:dyDescent="0.25">
      <c r="A2820" s="19">
        <v>2815</v>
      </c>
      <c r="B2820" s="36" t="s">
        <v>1206</v>
      </c>
      <c r="C2820" s="44" t="s">
        <v>9031</v>
      </c>
      <c r="D2820" s="42">
        <v>1000</v>
      </c>
      <c r="E2820" s="3">
        <v>13.46</v>
      </c>
      <c r="F2820" s="7">
        <v>16.2866</v>
      </c>
      <c r="G2820" s="48" t="s">
        <v>15356</v>
      </c>
      <c r="H2820" s="36" t="s">
        <v>1206</v>
      </c>
      <c r="I2820" s="51" t="s">
        <v>15360</v>
      </c>
    </row>
    <row r="2821" spans="1:9" x14ac:dyDescent="0.25">
      <c r="A2821" s="19">
        <v>2816</v>
      </c>
      <c r="B2821" s="36" t="s">
        <v>1207</v>
      </c>
      <c r="C2821" s="44" t="s">
        <v>9032</v>
      </c>
      <c r="D2821" s="42">
        <v>1000</v>
      </c>
      <c r="E2821" s="3">
        <v>14.89</v>
      </c>
      <c r="F2821" s="7">
        <v>18.0169</v>
      </c>
      <c r="G2821" s="48" t="s">
        <v>15356</v>
      </c>
      <c r="H2821" s="36" t="s">
        <v>1207</v>
      </c>
      <c r="I2821" s="51" t="s">
        <v>15360</v>
      </c>
    </row>
    <row r="2822" spans="1:9" x14ac:dyDescent="0.25">
      <c r="A2822" s="19">
        <v>2817</v>
      </c>
      <c r="B2822" s="36" t="s">
        <v>1208</v>
      </c>
      <c r="C2822" s="44" t="s">
        <v>9033</v>
      </c>
      <c r="D2822" s="42">
        <v>960</v>
      </c>
      <c r="E2822" s="3">
        <v>33.19</v>
      </c>
      <c r="F2822" s="7">
        <v>40.159899999999993</v>
      </c>
      <c r="G2822" s="48" t="s">
        <v>15356</v>
      </c>
      <c r="H2822" s="36" t="s">
        <v>1208</v>
      </c>
      <c r="I2822" s="51" t="s">
        <v>15360</v>
      </c>
    </row>
    <row r="2823" spans="1:9" ht="30" x14ac:dyDescent="0.25">
      <c r="A2823" s="19">
        <v>2818</v>
      </c>
      <c r="B2823" s="36" t="s">
        <v>1209</v>
      </c>
      <c r="C2823" s="44" t="s">
        <v>9034</v>
      </c>
      <c r="D2823" s="42">
        <v>960</v>
      </c>
      <c r="E2823" s="3">
        <v>42.41</v>
      </c>
      <c r="F2823" s="7">
        <v>51.316099999999992</v>
      </c>
      <c r="G2823" s="48" t="s">
        <v>15356</v>
      </c>
      <c r="H2823" s="36" t="s">
        <v>1209</v>
      </c>
      <c r="I2823" s="51" t="s">
        <v>15360</v>
      </c>
    </row>
    <row r="2824" spans="1:9" x14ac:dyDescent="0.25">
      <c r="A2824" s="19">
        <v>2819</v>
      </c>
      <c r="B2824" s="36" t="s">
        <v>1210</v>
      </c>
      <c r="C2824" s="44" t="s">
        <v>9035</v>
      </c>
      <c r="D2824" s="42">
        <v>960</v>
      </c>
      <c r="E2824" s="3">
        <v>27.66</v>
      </c>
      <c r="F2824" s="7">
        <v>33.468600000000002</v>
      </c>
      <c r="G2824" s="48" t="s">
        <v>15356</v>
      </c>
      <c r="H2824" s="36" t="s">
        <v>1210</v>
      </c>
      <c r="I2824" s="51" t="s">
        <v>15360</v>
      </c>
    </row>
    <row r="2825" spans="1:9" x14ac:dyDescent="0.25">
      <c r="A2825" s="19">
        <v>2820</v>
      </c>
      <c r="B2825" s="36" t="s">
        <v>1211</v>
      </c>
      <c r="C2825" s="44" t="s">
        <v>9036</v>
      </c>
      <c r="D2825" s="42">
        <v>960</v>
      </c>
      <c r="E2825" s="3">
        <v>32.67</v>
      </c>
      <c r="F2825" s="7">
        <v>39.530700000000003</v>
      </c>
      <c r="G2825" s="48" t="s">
        <v>15356</v>
      </c>
      <c r="H2825" s="36" t="s">
        <v>1211</v>
      </c>
      <c r="I2825" s="51" t="s">
        <v>15360</v>
      </c>
    </row>
    <row r="2826" spans="1:9" x14ac:dyDescent="0.25">
      <c r="A2826" s="19">
        <v>2821</v>
      </c>
      <c r="B2826" s="36" t="s">
        <v>1212</v>
      </c>
      <c r="C2826" s="44" t="s">
        <v>9037</v>
      </c>
      <c r="D2826" s="42">
        <v>3840</v>
      </c>
      <c r="E2826" s="3">
        <v>446.52</v>
      </c>
      <c r="F2826" s="7">
        <v>540.28919999999994</v>
      </c>
      <c r="G2826" s="48" t="s">
        <v>15356</v>
      </c>
      <c r="H2826" s="36" t="s">
        <v>1212</v>
      </c>
      <c r="I2826" s="51" t="s">
        <v>15360</v>
      </c>
    </row>
    <row r="2827" spans="1:9" x14ac:dyDescent="0.25">
      <c r="A2827" s="19">
        <v>2822</v>
      </c>
      <c r="B2827" s="36" t="s">
        <v>1213</v>
      </c>
      <c r="C2827" s="44" t="s">
        <v>9038</v>
      </c>
      <c r="D2827" s="42">
        <v>1000</v>
      </c>
      <c r="E2827" s="3">
        <v>12.49</v>
      </c>
      <c r="F2827" s="7">
        <v>15.1129</v>
      </c>
      <c r="G2827" s="48" t="s">
        <v>15356</v>
      </c>
      <c r="H2827" s="36" t="s">
        <v>1213</v>
      </c>
      <c r="I2827" s="51" t="s">
        <v>15360</v>
      </c>
    </row>
    <row r="2828" spans="1:9" ht="30" x14ac:dyDescent="0.25">
      <c r="A2828" s="19">
        <v>2823</v>
      </c>
      <c r="B2828" s="36" t="s">
        <v>1214</v>
      </c>
      <c r="C2828" s="44" t="s">
        <v>9039</v>
      </c>
      <c r="D2828" s="42">
        <v>1000</v>
      </c>
      <c r="E2828" s="3">
        <v>14.89</v>
      </c>
      <c r="F2828" s="7">
        <v>18.0169</v>
      </c>
      <c r="G2828" s="48" t="s">
        <v>15356</v>
      </c>
      <c r="H2828" s="36" t="s">
        <v>1214</v>
      </c>
      <c r="I2828" s="51" t="s">
        <v>15360</v>
      </c>
    </row>
    <row r="2829" spans="1:9" ht="30" x14ac:dyDescent="0.25">
      <c r="A2829" s="19">
        <v>2824</v>
      </c>
      <c r="B2829" s="36" t="s">
        <v>1215</v>
      </c>
      <c r="C2829" s="44" t="s">
        <v>9040</v>
      </c>
      <c r="D2829" s="42">
        <v>960</v>
      </c>
      <c r="E2829" s="3">
        <v>52.25</v>
      </c>
      <c r="F2829" s="7">
        <v>63.222499999999997</v>
      </c>
      <c r="G2829" s="48" t="s">
        <v>15356</v>
      </c>
      <c r="H2829" s="36" t="s">
        <v>1215</v>
      </c>
      <c r="I2829" s="51" t="s">
        <v>15360</v>
      </c>
    </row>
    <row r="2830" spans="1:9" ht="30" x14ac:dyDescent="0.25">
      <c r="A2830" s="19">
        <v>2825</v>
      </c>
      <c r="B2830" s="36" t="s">
        <v>1216</v>
      </c>
      <c r="C2830" s="44" t="s">
        <v>9041</v>
      </c>
      <c r="D2830" s="42">
        <v>960</v>
      </c>
      <c r="E2830" s="3">
        <v>42.41</v>
      </c>
      <c r="F2830" s="7">
        <v>51.316099999999992</v>
      </c>
      <c r="G2830" s="48" t="s">
        <v>15356</v>
      </c>
      <c r="H2830" s="36" t="s">
        <v>1216</v>
      </c>
      <c r="I2830" s="51" t="s">
        <v>15360</v>
      </c>
    </row>
    <row r="2831" spans="1:9" x14ac:dyDescent="0.25">
      <c r="A2831" s="19">
        <v>2826</v>
      </c>
      <c r="B2831" s="36" t="s">
        <v>1217</v>
      </c>
      <c r="C2831" s="44" t="s">
        <v>9042</v>
      </c>
      <c r="D2831" s="42">
        <v>960</v>
      </c>
      <c r="E2831" s="3">
        <v>36.47</v>
      </c>
      <c r="F2831" s="7">
        <v>44.128699999999995</v>
      </c>
      <c r="G2831" s="48" t="s">
        <v>15356</v>
      </c>
      <c r="H2831" s="36" t="s">
        <v>1217</v>
      </c>
      <c r="I2831" s="51" t="s">
        <v>15360</v>
      </c>
    </row>
    <row r="2832" spans="1:9" ht="30" x14ac:dyDescent="0.25">
      <c r="A2832" s="19">
        <v>2827</v>
      </c>
      <c r="B2832" s="36" t="s">
        <v>1218</v>
      </c>
      <c r="C2832" s="44" t="s">
        <v>9043</v>
      </c>
      <c r="D2832" s="42">
        <v>960</v>
      </c>
      <c r="E2832" s="3">
        <v>43.55</v>
      </c>
      <c r="F2832" s="7">
        <v>52.695499999999996</v>
      </c>
      <c r="G2832" s="48" t="s">
        <v>15356</v>
      </c>
      <c r="H2832" s="36" t="s">
        <v>1218</v>
      </c>
      <c r="I2832" s="51" t="s">
        <v>15360</v>
      </c>
    </row>
    <row r="2833" spans="1:9" x14ac:dyDescent="0.25">
      <c r="A2833" s="19">
        <v>2828</v>
      </c>
      <c r="B2833" s="36" t="s">
        <v>1219</v>
      </c>
      <c r="C2833" s="44" t="s">
        <v>9044</v>
      </c>
      <c r="D2833" s="42">
        <v>250</v>
      </c>
      <c r="E2833" s="3">
        <v>17.25</v>
      </c>
      <c r="F2833" s="7">
        <v>20.872499999999999</v>
      </c>
      <c r="G2833" s="48" t="s">
        <v>15356</v>
      </c>
      <c r="H2833" s="36" t="s">
        <v>1219</v>
      </c>
      <c r="I2833" s="51" t="s">
        <v>15360</v>
      </c>
    </row>
    <row r="2834" spans="1:9" ht="30" x14ac:dyDescent="0.25">
      <c r="A2834" s="19">
        <v>2829</v>
      </c>
      <c r="B2834" s="36" t="s">
        <v>1220</v>
      </c>
      <c r="C2834" s="44" t="s">
        <v>9045</v>
      </c>
      <c r="D2834" s="42">
        <v>500</v>
      </c>
      <c r="E2834" s="3">
        <v>12.24</v>
      </c>
      <c r="F2834" s="7">
        <v>14.8104</v>
      </c>
      <c r="G2834" s="48" t="s">
        <v>15356</v>
      </c>
      <c r="H2834" s="36" t="s">
        <v>1220</v>
      </c>
      <c r="I2834" s="51" t="s">
        <v>15360</v>
      </c>
    </row>
    <row r="2835" spans="1:9" ht="30" x14ac:dyDescent="0.25">
      <c r="A2835" s="19">
        <v>2830</v>
      </c>
      <c r="B2835" s="36" t="s">
        <v>1221</v>
      </c>
      <c r="C2835" s="44" t="s">
        <v>9046</v>
      </c>
      <c r="D2835" s="42">
        <v>1152</v>
      </c>
      <c r="E2835" s="3">
        <v>80.16</v>
      </c>
      <c r="F2835" s="7">
        <v>96.993599999999986</v>
      </c>
      <c r="G2835" s="48" t="s">
        <v>15356</v>
      </c>
      <c r="H2835" s="36" t="s">
        <v>1221</v>
      </c>
      <c r="I2835" s="51" t="s">
        <v>15360</v>
      </c>
    </row>
    <row r="2836" spans="1:9" ht="30" x14ac:dyDescent="0.25">
      <c r="A2836" s="19">
        <v>2831</v>
      </c>
      <c r="B2836" s="36" t="s">
        <v>1222</v>
      </c>
      <c r="C2836" s="44" t="s">
        <v>9046</v>
      </c>
      <c r="D2836" s="42">
        <v>1152</v>
      </c>
      <c r="E2836" s="3">
        <v>88.56</v>
      </c>
      <c r="F2836" s="7">
        <v>107.1576</v>
      </c>
      <c r="G2836" s="48" t="s">
        <v>15356</v>
      </c>
      <c r="H2836" s="36" t="s">
        <v>1222</v>
      </c>
      <c r="I2836" s="51" t="s">
        <v>15360</v>
      </c>
    </row>
    <row r="2837" spans="1:9" ht="30" x14ac:dyDescent="0.25">
      <c r="A2837" s="19">
        <v>2832</v>
      </c>
      <c r="B2837" s="36" t="s">
        <v>1223</v>
      </c>
      <c r="C2837" s="44" t="s">
        <v>9047</v>
      </c>
      <c r="D2837" s="42">
        <v>1152</v>
      </c>
      <c r="E2837" s="3">
        <v>76.88</v>
      </c>
      <c r="F2837" s="7">
        <v>93.024799999999985</v>
      </c>
      <c r="G2837" s="48" t="s">
        <v>15356</v>
      </c>
      <c r="H2837" s="36" t="s">
        <v>1223</v>
      </c>
      <c r="I2837" s="51" t="s">
        <v>15360</v>
      </c>
    </row>
    <row r="2838" spans="1:9" ht="30" x14ac:dyDescent="0.25">
      <c r="A2838" s="19">
        <v>2833</v>
      </c>
      <c r="B2838" s="36" t="s">
        <v>1224</v>
      </c>
      <c r="C2838" s="44" t="s">
        <v>9048</v>
      </c>
      <c r="D2838" s="42">
        <v>1000</v>
      </c>
      <c r="E2838" s="3">
        <v>22.5</v>
      </c>
      <c r="F2838" s="7">
        <v>27.224999999999998</v>
      </c>
      <c r="G2838" s="48" t="s">
        <v>15356</v>
      </c>
      <c r="H2838" s="36" t="s">
        <v>1224</v>
      </c>
      <c r="I2838" s="51" t="s">
        <v>15360</v>
      </c>
    </row>
    <row r="2839" spans="1:9" ht="30" x14ac:dyDescent="0.25">
      <c r="A2839" s="19">
        <v>2834</v>
      </c>
      <c r="B2839" s="36" t="s">
        <v>1225</v>
      </c>
      <c r="C2839" s="44" t="s">
        <v>9049</v>
      </c>
      <c r="D2839" s="42">
        <v>960</v>
      </c>
      <c r="E2839" s="3">
        <v>52.25</v>
      </c>
      <c r="F2839" s="7">
        <v>63.222499999999997</v>
      </c>
      <c r="G2839" s="48" t="s">
        <v>15356</v>
      </c>
      <c r="H2839" s="36" t="s">
        <v>1225</v>
      </c>
      <c r="I2839" s="51" t="s">
        <v>15360</v>
      </c>
    </row>
    <row r="2840" spans="1:9" ht="30" x14ac:dyDescent="0.25">
      <c r="A2840" s="19">
        <v>2835</v>
      </c>
      <c r="B2840" s="36" t="s">
        <v>1226</v>
      </c>
      <c r="C2840" s="44" t="s">
        <v>9049</v>
      </c>
      <c r="D2840" s="42">
        <v>960</v>
      </c>
      <c r="E2840" s="3">
        <v>66.77</v>
      </c>
      <c r="F2840" s="7">
        <v>80.791699999999992</v>
      </c>
      <c r="G2840" s="48" t="s">
        <v>15356</v>
      </c>
      <c r="H2840" s="36" t="s">
        <v>1226</v>
      </c>
      <c r="I2840" s="51" t="s">
        <v>15360</v>
      </c>
    </row>
    <row r="2841" spans="1:9" ht="30" x14ac:dyDescent="0.25">
      <c r="A2841" s="19">
        <v>2836</v>
      </c>
      <c r="B2841" s="36" t="s">
        <v>1227</v>
      </c>
      <c r="C2841" s="44" t="s">
        <v>9050</v>
      </c>
      <c r="D2841" s="42">
        <v>960</v>
      </c>
      <c r="E2841" s="3">
        <v>40.83</v>
      </c>
      <c r="F2841" s="7">
        <v>49.404299999999999</v>
      </c>
      <c r="G2841" s="48" t="s">
        <v>15356</v>
      </c>
      <c r="H2841" s="36" t="s">
        <v>1227</v>
      </c>
      <c r="I2841" s="51" t="s">
        <v>15360</v>
      </c>
    </row>
    <row r="2842" spans="1:9" ht="30" x14ac:dyDescent="0.25">
      <c r="A2842" s="19">
        <v>2837</v>
      </c>
      <c r="B2842" s="36" t="s">
        <v>1228</v>
      </c>
      <c r="C2842" s="44" t="s">
        <v>9051</v>
      </c>
      <c r="D2842" s="42">
        <v>960</v>
      </c>
      <c r="E2842" s="3">
        <v>47.91</v>
      </c>
      <c r="F2842" s="7">
        <v>57.971099999999993</v>
      </c>
      <c r="G2842" s="48" t="s">
        <v>15356</v>
      </c>
      <c r="H2842" s="36" t="s">
        <v>1228</v>
      </c>
      <c r="I2842" s="51" t="s">
        <v>15360</v>
      </c>
    </row>
    <row r="2843" spans="1:9" x14ac:dyDescent="0.25">
      <c r="A2843" s="19">
        <v>2838</v>
      </c>
      <c r="B2843" s="36" t="s">
        <v>1229</v>
      </c>
      <c r="C2843" s="44" t="s">
        <v>9052</v>
      </c>
      <c r="D2843" s="42">
        <v>1000</v>
      </c>
      <c r="E2843" s="3">
        <v>50.91</v>
      </c>
      <c r="F2843" s="7">
        <v>61.601099999999995</v>
      </c>
      <c r="G2843" s="48" t="s">
        <v>15356</v>
      </c>
      <c r="H2843" s="36" t="s">
        <v>1229</v>
      </c>
      <c r="I2843" s="51" t="s">
        <v>15360</v>
      </c>
    </row>
    <row r="2844" spans="1:9" x14ac:dyDescent="0.25">
      <c r="A2844" s="19">
        <v>2839</v>
      </c>
      <c r="B2844" s="36" t="s">
        <v>1230</v>
      </c>
      <c r="C2844" s="44" t="s">
        <v>9053</v>
      </c>
      <c r="D2844" s="42">
        <v>1000</v>
      </c>
      <c r="E2844" s="3">
        <v>53.06</v>
      </c>
      <c r="F2844" s="7">
        <v>64.202600000000004</v>
      </c>
      <c r="G2844" s="48" t="s">
        <v>15356</v>
      </c>
      <c r="H2844" s="36" t="s">
        <v>1230</v>
      </c>
      <c r="I2844" s="51" t="s">
        <v>15360</v>
      </c>
    </row>
    <row r="2845" spans="1:9" ht="30" x14ac:dyDescent="0.25">
      <c r="A2845" s="19">
        <v>2840</v>
      </c>
      <c r="B2845" s="36" t="s">
        <v>1231</v>
      </c>
      <c r="C2845" s="44" t="s">
        <v>9054</v>
      </c>
      <c r="D2845" s="42">
        <v>1000</v>
      </c>
      <c r="E2845" s="3">
        <v>64.650000000000006</v>
      </c>
      <c r="F2845" s="7">
        <v>78.226500000000001</v>
      </c>
      <c r="G2845" s="48" t="s">
        <v>15356</v>
      </c>
      <c r="H2845" s="36" t="s">
        <v>1231</v>
      </c>
      <c r="I2845" s="51" t="s">
        <v>15360</v>
      </c>
    </row>
    <row r="2846" spans="1:9" ht="30" x14ac:dyDescent="0.25">
      <c r="A2846" s="19">
        <v>2841</v>
      </c>
      <c r="B2846" s="36" t="s">
        <v>1232</v>
      </c>
      <c r="C2846" s="44" t="s">
        <v>9055</v>
      </c>
      <c r="D2846" s="42">
        <v>1000</v>
      </c>
      <c r="E2846" s="3">
        <v>59.8</v>
      </c>
      <c r="F2846" s="7">
        <v>72.35799999999999</v>
      </c>
      <c r="G2846" s="48" t="s">
        <v>15356</v>
      </c>
      <c r="H2846" s="36" t="s">
        <v>1232</v>
      </c>
      <c r="I2846" s="51" t="s">
        <v>15360</v>
      </c>
    </row>
    <row r="2847" spans="1:9" x14ac:dyDescent="0.25">
      <c r="A2847" s="19">
        <v>2842</v>
      </c>
      <c r="B2847" s="36" t="s">
        <v>1233</v>
      </c>
      <c r="C2847" s="44" t="s">
        <v>9056</v>
      </c>
      <c r="D2847" s="42">
        <v>1000</v>
      </c>
      <c r="E2847" s="3">
        <v>68.97</v>
      </c>
      <c r="F2847" s="7">
        <v>83.453699999999998</v>
      </c>
      <c r="G2847" s="48" t="s">
        <v>15356</v>
      </c>
      <c r="H2847" s="36" t="s">
        <v>1233</v>
      </c>
      <c r="I2847" s="51" t="s">
        <v>15360</v>
      </c>
    </row>
    <row r="2848" spans="1:9" x14ac:dyDescent="0.25">
      <c r="A2848" s="19">
        <v>2843</v>
      </c>
      <c r="B2848" s="36" t="s">
        <v>1234</v>
      </c>
      <c r="C2848" s="44" t="s">
        <v>9057</v>
      </c>
      <c r="D2848" s="42">
        <v>1000</v>
      </c>
      <c r="E2848" s="3">
        <v>55.97</v>
      </c>
      <c r="F2848" s="7">
        <v>67.723699999999994</v>
      </c>
      <c r="G2848" s="48" t="s">
        <v>15356</v>
      </c>
      <c r="H2848" s="36" t="s">
        <v>1234</v>
      </c>
      <c r="I2848" s="51" t="s">
        <v>15360</v>
      </c>
    </row>
    <row r="2849" spans="1:9" ht="30" x14ac:dyDescent="0.25">
      <c r="A2849" s="19">
        <v>2844</v>
      </c>
      <c r="B2849" s="36" t="s">
        <v>1235</v>
      </c>
      <c r="C2849" s="44" t="s">
        <v>9058</v>
      </c>
      <c r="D2849" s="42">
        <v>960</v>
      </c>
      <c r="E2849" s="3">
        <v>71.02</v>
      </c>
      <c r="F2849" s="7">
        <v>85.93419999999999</v>
      </c>
      <c r="G2849" s="48" t="s">
        <v>15356</v>
      </c>
      <c r="H2849" s="36" t="s">
        <v>1235</v>
      </c>
      <c r="I2849" s="51" t="s">
        <v>15360</v>
      </c>
    </row>
    <row r="2850" spans="1:9" ht="30" x14ac:dyDescent="0.25">
      <c r="A2850" s="19">
        <v>2845</v>
      </c>
      <c r="B2850" s="36" t="s">
        <v>1236</v>
      </c>
      <c r="C2850" s="44" t="s">
        <v>9059</v>
      </c>
      <c r="D2850" s="42">
        <v>960</v>
      </c>
      <c r="E2850" s="3">
        <v>59.8</v>
      </c>
      <c r="F2850" s="7">
        <v>72.35799999999999</v>
      </c>
      <c r="G2850" s="48" t="s">
        <v>15356</v>
      </c>
      <c r="H2850" s="36" t="s">
        <v>1236</v>
      </c>
      <c r="I2850" s="51" t="s">
        <v>15360</v>
      </c>
    </row>
    <row r="2851" spans="1:9" x14ac:dyDescent="0.25">
      <c r="A2851" s="19">
        <v>2846</v>
      </c>
      <c r="B2851" s="36" t="s">
        <v>1237</v>
      </c>
      <c r="C2851" s="44" t="s">
        <v>9060</v>
      </c>
      <c r="D2851" s="42">
        <v>1152</v>
      </c>
      <c r="E2851" s="3">
        <v>88.07</v>
      </c>
      <c r="F2851" s="7">
        <v>106.56469999999999</v>
      </c>
      <c r="G2851" s="48" t="s">
        <v>15356</v>
      </c>
      <c r="H2851" s="36" t="s">
        <v>1237</v>
      </c>
      <c r="I2851" s="51" t="s">
        <v>15360</v>
      </c>
    </row>
    <row r="2852" spans="1:9" x14ac:dyDescent="0.25">
      <c r="A2852" s="19">
        <v>2847</v>
      </c>
      <c r="B2852" s="36" t="s">
        <v>1238</v>
      </c>
      <c r="C2852" s="44" t="s">
        <v>9061</v>
      </c>
      <c r="D2852" s="42">
        <v>960</v>
      </c>
      <c r="E2852" s="3">
        <v>62.48</v>
      </c>
      <c r="F2852" s="7">
        <v>75.600799999999992</v>
      </c>
      <c r="G2852" s="48" t="s">
        <v>15356</v>
      </c>
      <c r="H2852" s="36" t="s">
        <v>1238</v>
      </c>
      <c r="I2852" s="51" t="s">
        <v>15360</v>
      </c>
    </row>
    <row r="2853" spans="1:9" x14ac:dyDescent="0.25">
      <c r="A2853" s="19">
        <v>2848</v>
      </c>
      <c r="B2853" s="36" t="s">
        <v>1239</v>
      </c>
      <c r="C2853" s="44" t="s">
        <v>9062</v>
      </c>
      <c r="D2853" s="42">
        <v>1000</v>
      </c>
      <c r="E2853" s="3">
        <v>50.91</v>
      </c>
      <c r="F2853" s="7">
        <v>61.601099999999995</v>
      </c>
      <c r="G2853" s="48" t="s">
        <v>15356</v>
      </c>
      <c r="H2853" s="36" t="s">
        <v>1239</v>
      </c>
      <c r="I2853" s="51" t="s">
        <v>15360</v>
      </c>
    </row>
    <row r="2854" spans="1:9" x14ac:dyDescent="0.25">
      <c r="A2854" s="19">
        <v>2849</v>
      </c>
      <c r="B2854" s="36" t="s">
        <v>1240</v>
      </c>
      <c r="C2854" s="44" t="s">
        <v>9063</v>
      </c>
      <c r="D2854" s="42">
        <v>1000</v>
      </c>
      <c r="E2854" s="3">
        <v>50.91</v>
      </c>
      <c r="F2854" s="7">
        <v>61.601099999999995</v>
      </c>
      <c r="G2854" s="48" t="s">
        <v>15356</v>
      </c>
      <c r="H2854" s="36" t="s">
        <v>1240</v>
      </c>
      <c r="I2854" s="51" t="s">
        <v>15360</v>
      </c>
    </row>
    <row r="2855" spans="1:9" ht="30" x14ac:dyDescent="0.25">
      <c r="A2855" s="19">
        <v>2850</v>
      </c>
      <c r="B2855" s="36" t="s">
        <v>1241</v>
      </c>
      <c r="C2855" s="44" t="s">
        <v>9064</v>
      </c>
      <c r="D2855" s="42">
        <v>960</v>
      </c>
      <c r="E2855" s="3">
        <v>64.650000000000006</v>
      </c>
      <c r="F2855" s="7">
        <v>78.226500000000001</v>
      </c>
      <c r="G2855" s="48" t="s">
        <v>15356</v>
      </c>
      <c r="H2855" s="36" t="s">
        <v>1241</v>
      </c>
      <c r="I2855" s="51" t="s">
        <v>15360</v>
      </c>
    </row>
    <row r="2856" spans="1:9" ht="30" x14ac:dyDescent="0.25">
      <c r="A2856" s="19">
        <v>2851</v>
      </c>
      <c r="B2856" s="36" t="s">
        <v>1242</v>
      </c>
      <c r="C2856" s="44" t="s">
        <v>9065</v>
      </c>
      <c r="D2856" s="42">
        <v>960</v>
      </c>
      <c r="E2856" s="3">
        <v>59.8</v>
      </c>
      <c r="F2856" s="7">
        <v>72.35799999999999</v>
      </c>
      <c r="G2856" s="48" t="s">
        <v>15356</v>
      </c>
      <c r="H2856" s="36" t="s">
        <v>1242</v>
      </c>
      <c r="I2856" s="51" t="s">
        <v>15360</v>
      </c>
    </row>
    <row r="2857" spans="1:9" ht="30" x14ac:dyDescent="0.25">
      <c r="A2857" s="19">
        <v>2852</v>
      </c>
      <c r="B2857" s="36" t="s">
        <v>1243</v>
      </c>
      <c r="C2857" s="44" t="s">
        <v>9066</v>
      </c>
      <c r="D2857" s="42">
        <v>960</v>
      </c>
      <c r="E2857" s="3">
        <v>73.31</v>
      </c>
      <c r="F2857" s="7">
        <v>88.705100000000002</v>
      </c>
      <c r="G2857" s="48" t="s">
        <v>15356</v>
      </c>
      <c r="H2857" s="36" t="s">
        <v>1243</v>
      </c>
      <c r="I2857" s="51" t="s">
        <v>15360</v>
      </c>
    </row>
    <row r="2858" spans="1:9" ht="30" x14ac:dyDescent="0.25">
      <c r="A2858" s="19">
        <v>2853</v>
      </c>
      <c r="B2858" s="36" t="s">
        <v>1244</v>
      </c>
      <c r="C2858" s="44" t="s">
        <v>9067</v>
      </c>
      <c r="D2858" s="42">
        <v>960</v>
      </c>
      <c r="E2858" s="3">
        <v>64.650000000000006</v>
      </c>
      <c r="F2858" s="7">
        <v>78.226500000000001</v>
      </c>
      <c r="G2858" s="48" t="s">
        <v>15356</v>
      </c>
      <c r="H2858" s="36" t="s">
        <v>1244</v>
      </c>
      <c r="I2858" s="51" t="s">
        <v>15360</v>
      </c>
    </row>
    <row r="2859" spans="1:9" x14ac:dyDescent="0.25">
      <c r="A2859" s="19">
        <v>2854</v>
      </c>
      <c r="B2859" s="36" t="s">
        <v>1245</v>
      </c>
      <c r="C2859" s="44" t="s">
        <v>9068</v>
      </c>
      <c r="D2859" s="42">
        <v>960</v>
      </c>
      <c r="E2859" s="3">
        <v>59.8</v>
      </c>
      <c r="F2859" s="7">
        <v>72.35799999999999</v>
      </c>
      <c r="G2859" s="48" t="s">
        <v>15356</v>
      </c>
      <c r="H2859" s="36" t="s">
        <v>1245</v>
      </c>
      <c r="I2859" s="51" t="s">
        <v>15360</v>
      </c>
    </row>
    <row r="2860" spans="1:9" x14ac:dyDescent="0.25">
      <c r="A2860" s="19">
        <v>2855</v>
      </c>
      <c r="B2860" s="36" t="s">
        <v>1246</v>
      </c>
      <c r="C2860" s="44" t="s">
        <v>9069</v>
      </c>
      <c r="D2860" s="42">
        <v>1000</v>
      </c>
      <c r="E2860" s="3">
        <v>50.91</v>
      </c>
      <c r="F2860" s="7">
        <v>61.601099999999995</v>
      </c>
      <c r="G2860" s="48" t="s">
        <v>15356</v>
      </c>
      <c r="H2860" s="36" t="s">
        <v>1246</v>
      </c>
      <c r="I2860" s="51" t="s">
        <v>15360</v>
      </c>
    </row>
    <row r="2861" spans="1:9" ht="30" x14ac:dyDescent="0.25">
      <c r="A2861" s="19">
        <v>2856</v>
      </c>
      <c r="B2861" s="36" t="s">
        <v>1247</v>
      </c>
      <c r="C2861" s="44" t="s">
        <v>9070</v>
      </c>
      <c r="D2861" s="42">
        <v>960</v>
      </c>
      <c r="E2861" s="3">
        <v>64.650000000000006</v>
      </c>
      <c r="F2861" s="7">
        <v>78.226500000000001</v>
      </c>
      <c r="G2861" s="48" t="s">
        <v>15356</v>
      </c>
      <c r="H2861" s="36" t="s">
        <v>1247</v>
      </c>
      <c r="I2861" s="51" t="s">
        <v>15360</v>
      </c>
    </row>
    <row r="2862" spans="1:9" ht="30" x14ac:dyDescent="0.25">
      <c r="A2862" s="19">
        <v>2857</v>
      </c>
      <c r="B2862" s="36" t="s">
        <v>1248</v>
      </c>
      <c r="C2862" s="44" t="s">
        <v>9071</v>
      </c>
      <c r="D2862" s="42">
        <v>960</v>
      </c>
      <c r="E2862" s="3">
        <v>59.8</v>
      </c>
      <c r="F2862" s="7">
        <v>72.35799999999999</v>
      </c>
      <c r="G2862" s="48" t="s">
        <v>15356</v>
      </c>
      <c r="H2862" s="36" t="s">
        <v>1248</v>
      </c>
      <c r="I2862" s="51" t="s">
        <v>15360</v>
      </c>
    </row>
    <row r="2863" spans="1:9" x14ac:dyDescent="0.25">
      <c r="A2863" s="19">
        <v>2858</v>
      </c>
      <c r="B2863" s="36" t="s">
        <v>1249</v>
      </c>
      <c r="C2863" s="44" t="s">
        <v>9072</v>
      </c>
      <c r="D2863" s="42">
        <v>1000</v>
      </c>
      <c r="E2863" s="3">
        <v>50.91</v>
      </c>
      <c r="F2863" s="7">
        <v>61.601099999999995</v>
      </c>
      <c r="G2863" s="48" t="s">
        <v>15356</v>
      </c>
      <c r="H2863" s="36" t="s">
        <v>1249</v>
      </c>
      <c r="I2863" s="51" t="s">
        <v>15360</v>
      </c>
    </row>
    <row r="2864" spans="1:9" ht="30" x14ac:dyDescent="0.25">
      <c r="A2864" s="19">
        <v>2859</v>
      </c>
      <c r="B2864" s="36" t="s">
        <v>1250</v>
      </c>
      <c r="C2864" s="44" t="s">
        <v>9073</v>
      </c>
      <c r="D2864" s="42">
        <v>960</v>
      </c>
      <c r="E2864" s="3">
        <v>64.650000000000006</v>
      </c>
      <c r="F2864" s="7">
        <v>78.226500000000001</v>
      </c>
      <c r="G2864" s="48" t="s">
        <v>15356</v>
      </c>
      <c r="H2864" s="36" t="s">
        <v>1250</v>
      </c>
      <c r="I2864" s="51" t="s">
        <v>15360</v>
      </c>
    </row>
    <row r="2865" spans="1:9" ht="30" x14ac:dyDescent="0.25">
      <c r="A2865" s="19">
        <v>2860</v>
      </c>
      <c r="B2865" s="36" t="s">
        <v>1251</v>
      </c>
      <c r="C2865" s="44" t="s">
        <v>9074</v>
      </c>
      <c r="D2865" s="42">
        <v>960</v>
      </c>
      <c r="E2865" s="3">
        <v>61.29</v>
      </c>
      <c r="F2865" s="7">
        <v>74.160899999999998</v>
      </c>
      <c r="G2865" s="48" t="s">
        <v>15356</v>
      </c>
      <c r="H2865" s="36" t="s">
        <v>1251</v>
      </c>
      <c r="I2865" s="51" t="s">
        <v>15360</v>
      </c>
    </row>
    <row r="2866" spans="1:9" x14ac:dyDescent="0.25">
      <c r="A2866" s="19">
        <v>2861</v>
      </c>
      <c r="B2866" s="36" t="s">
        <v>1252</v>
      </c>
      <c r="C2866" s="44" t="s">
        <v>9075</v>
      </c>
      <c r="D2866" s="42">
        <v>1000</v>
      </c>
      <c r="E2866" s="3">
        <v>50.91</v>
      </c>
      <c r="F2866" s="7">
        <v>61.601099999999995</v>
      </c>
      <c r="G2866" s="48" t="s">
        <v>15356</v>
      </c>
      <c r="H2866" s="36" t="s">
        <v>1252</v>
      </c>
      <c r="I2866" s="51" t="s">
        <v>15360</v>
      </c>
    </row>
    <row r="2867" spans="1:9" ht="30" x14ac:dyDescent="0.25">
      <c r="A2867" s="19">
        <v>2862</v>
      </c>
      <c r="B2867" s="36" t="s">
        <v>1253</v>
      </c>
      <c r="C2867" s="44" t="s">
        <v>9076</v>
      </c>
      <c r="D2867" s="42">
        <v>960</v>
      </c>
      <c r="E2867" s="3">
        <v>66.260000000000005</v>
      </c>
      <c r="F2867" s="7">
        <v>80.174599999999998</v>
      </c>
      <c r="G2867" s="48" t="s">
        <v>15356</v>
      </c>
      <c r="H2867" s="36" t="s">
        <v>1253</v>
      </c>
      <c r="I2867" s="51" t="s">
        <v>15360</v>
      </c>
    </row>
    <row r="2868" spans="1:9" ht="30" x14ac:dyDescent="0.25">
      <c r="A2868" s="19">
        <v>2863</v>
      </c>
      <c r="B2868" s="36" t="s">
        <v>1254</v>
      </c>
      <c r="C2868" s="44" t="s">
        <v>9077</v>
      </c>
      <c r="D2868" s="42">
        <v>960</v>
      </c>
      <c r="E2868" s="3">
        <v>59.8</v>
      </c>
      <c r="F2868" s="7">
        <v>72.35799999999999</v>
      </c>
      <c r="G2868" s="48" t="s">
        <v>15356</v>
      </c>
      <c r="H2868" s="36" t="s">
        <v>1254</v>
      </c>
      <c r="I2868" s="51" t="s">
        <v>15360</v>
      </c>
    </row>
    <row r="2869" spans="1:9" ht="30" x14ac:dyDescent="0.25">
      <c r="A2869" s="19">
        <v>2864</v>
      </c>
      <c r="B2869" s="36" t="s">
        <v>1255</v>
      </c>
      <c r="C2869" s="44" t="s">
        <v>9078</v>
      </c>
      <c r="D2869" s="42">
        <v>960</v>
      </c>
      <c r="E2869" s="3">
        <v>64.650000000000006</v>
      </c>
      <c r="F2869" s="7">
        <v>78.226500000000001</v>
      </c>
      <c r="G2869" s="48" t="s">
        <v>15356</v>
      </c>
      <c r="H2869" s="36" t="s">
        <v>1255</v>
      </c>
      <c r="I2869" s="51" t="s">
        <v>15360</v>
      </c>
    </row>
    <row r="2870" spans="1:9" ht="30" x14ac:dyDescent="0.25">
      <c r="A2870" s="19">
        <v>2865</v>
      </c>
      <c r="B2870" s="36" t="s">
        <v>1256</v>
      </c>
      <c r="C2870" s="44" t="s">
        <v>9079</v>
      </c>
      <c r="D2870" s="42">
        <v>960</v>
      </c>
      <c r="E2870" s="3">
        <v>59.8</v>
      </c>
      <c r="F2870" s="7">
        <v>72.35799999999999</v>
      </c>
      <c r="G2870" s="48" t="s">
        <v>15356</v>
      </c>
      <c r="H2870" s="36" t="s">
        <v>1256</v>
      </c>
      <c r="I2870" s="51" t="s">
        <v>15360</v>
      </c>
    </row>
    <row r="2871" spans="1:9" x14ac:dyDescent="0.25">
      <c r="A2871" s="19">
        <v>2866</v>
      </c>
      <c r="B2871" s="36" t="s">
        <v>1257</v>
      </c>
      <c r="C2871" s="44" t="s">
        <v>9080</v>
      </c>
      <c r="D2871" s="42">
        <v>1000</v>
      </c>
      <c r="E2871" s="3">
        <v>50.91</v>
      </c>
      <c r="F2871" s="7">
        <v>61.601099999999995</v>
      </c>
      <c r="G2871" s="48" t="s">
        <v>15356</v>
      </c>
      <c r="H2871" s="36" t="s">
        <v>1257</v>
      </c>
      <c r="I2871" s="51" t="s">
        <v>15360</v>
      </c>
    </row>
    <row r="2872" spans="1:9" ht="30" x14ac:dyDescent="0.25">
      <c r="A2872" s="19">
        <v>2867</v>
      </c>
      <c r="B2872" s="36" t="s">
        <v>1258</v>
      </c>
      <c r="C2872" s="44" t="s">
        <v>9081</v>
      </c>
      <c r="D2872" s="42">
        <v>960</v>
      </c>
      <c r="E2872" s="3">
        <v>71.06</v>
      </c>
      <c r="F2872" s="7">
        <v>85.982600000000005</v>
      </c>
      <c r="G2872" s="48" t="s">
        <v>15356</v>
      </c>
      <c r="H2872" s="36" t="s">
        <v>1258</v>
      </c>
      <c r="I2872" s="51" t="s">
        <v>15360</v>
      </c>
    </row>
    <row r="2873" spans="1:9" ht="30" x14ac:dyDescent="0.25">
      <c r="A2873" s="19">
        <v>2868</v>
      </c>
      <c r="B2873" s="36" t="s">
        <v>1259</v>
      </c>
      <c r="C2873" s="44" t="s">
        <v>9082</v>
      </c>
      <c r="D2873" s="42">
        <v>960</v>
      </c>
      <c r="E2873" s="3">
        <v>59.8</v>
      </c>
      <c r="F2873" s="7">
        <v>72.35799999999999</v>
      </c>
      <c r="G2873" s="48" t="s">
        <v>15356</v>
      </c>
      <c r="H2873" s="36" t="s">
        <v>1259</v>
      </c>
      <c r="I2873" s="51" t="s">
        <v>15360</v>
      </c>
    </row>
    <row r="2874" spans="1:9" ht="30" x14ac:dyDescent="0.25">
      <c r="A2874" s="19">
        <v>2869</v>
      </c>
      <c r="B2874" s="36" t="s">
        <v>1260</v>
      </c>
      <c r="C2874" s="44" t="s">
        <v>9083</v>
      </c>
      <c r="D2874" s="42">
        <v>200</v>
      </c>
      <c r="E2874" s="3">
        <v>73.09</v>
      </c>
      <c r="F2874" s="7">
        <v>88.438900000000004</v>
      </c>
      <c r="G2874" s="48" t="s">
        <v>15356</v>
      </c>
      <c r="H2874" s="36" t="s">
        <v>1260</v>
      </c>
      <c r="I2874" s="51" t="s">
        <v>15360</v>
      </c>
    </row>
    <row r="2875" spans="1:9" x14ac:dyDescent="0.25">
      <c r="A2875" s="19">
        <v>2870</v>
      </c>
      <c r="B2875" s="36" t="s">
        <v>1261</v>
      </c>
      <c r="C2875" s="44" t="s">
        <v>9084</v>
      </c>
      <c r="D2875" s="42">
        <v>250</v>
      </c>
      <c r="E2875" s="3">
        <v>35.18</v>
      </c>
      <c r="F2875" s="7">
        <v>42.567799999999998</v>
      </c>
      <c r="G2875" s="48" t="s">
        <v>15356</v>
      </c>
      <c r="H2875" s="36" t="s">
        <v>1261</v>
      </c>
      <c r="I2875" s="51" t="s">
        <v>15360</v>
      </c>
    </row>
    <row r="2876" spans="1:9" x14ac:dyDescent="0.25">
      <c r="A2876" s="19">
        <v>2871</v>
      </c>
      <c r="B2876" s="36" t="s">
        <v>1262</v>
      </c>
      <c r="C2876" s="44" t="s">
        <v>9084</v>
      </c>
      <c r="D2876" s="42">
        <v>480</v>
      </c>
      <c r="E2876" s="3">
        <v>99.08</v>
      </c>
      <c r="F2876" s="7">
        <v>119.88679999999999</v>
      </c>
      <c r="G2876" s="48" t="s">
        <v>15356</v>
      </c>
      <c r="H2876" s="36" t="s">
        <v>1262</v>
      </c>
      <c r="I2876" s="51" t="s">
        <v>15360</v>
      </c>
    </row>
    <row r="2877" spans="1:9" x14ac:dyDescent="0.25">
      <c r="A2877" s="19">
        <v>2872</v>
      </c>
      <c r="B2877" s="36" t="s">
        <v>1263</v>
      </c>
      <c r="C2877" s="44" t="s">
        <v>9085</v>
      </c>
      <c r="D2877" s="42">
        <v>250</v>
      </c>
      <c r="E2877" s="3">
        <v>35.18</v>
      </c>
      <c r="F2877" s="7">
        <v>42.567799999999998</v>
      </c>
      <c r="G2877" s="48" t="s">
        <v>15356</v>
      </c>
      <c r="H2877" s="36" t="s">
        <v>1263</v>
      </c>
      <c r="I2877" s="51" t="s">
        <v>15360</v>
      </c>
    </row>
    <row r="2878" spans="1:9" x14ac:dyDescent="0.25">
      <c r="A2878" s="19">
        <v>2873</v>
      </c>
      <c r="B2878" s="36" t="s">
        <v>1264</v>
      </c>
      <c r="C2878" s="44" t="s">
        <v>9085</v>
      </c>
      <c r="D2878" s="42">
        <v>480</v>
      </c>
      <c r="E2878" s="3">
        <v>99.08</v>
      </c>
      <c r="F2878" s="7">
        <v>119.88679999999999</v>
      </c>
      <c r="G2878" s="48" t="s">
        <v>15356</v>
      </c>
      <c r="H2878" s="36" t="s">
        <v>1264</v>
      </c>
      <c r="I2878" s="51" t="s">
        <v>15360</v>
      </c>
    </row>
    <row r="2879" spans="1:9" ht="30" x14ac:dyDescent="0.25">
      <c r="A2879" s="19">
        <v>2874</v>
      </c>
      <c r="B2879" s="36" t="s">
        <v>1265</v>
      </c>
      <c r="C2879" s="44" t="s">
        <v>9086</v>
      </c>
      <c r="D2879" s="42">
        <v>200</v>
      </c>
      <c r="E2879" s="3">
        <v>58.48</v>
      </c>
      <c r="F2879" s="7">
        <v>70.760799999999989</v>
      </c>
      <c r="G2879" s="48" t="s">
        <v>15356</v>
      </c>
      <c r="H2879" s="36" t="s">
        <v>1265</v>
      </c>
      <c r="I2879" s="51" t="s">
        <v>15360</v>
      </c>
    </row>
    <row r="2880" spans="1:9" ht="30" x14ac:dyDescent="0.25">
      <c r="A2880" s="19">
        <v>2875</v>
      </c>
      <c r="B2880" s="36" t="s">
        <v>1266</v>
      </c>
      <c r="C2880" s="44" t="s">
        <v>9087</v>
      </c>
      <c r="D2880" s="42">
        <v>200</v>
      </c>
      <c r="E2880" s="3">
        <v>64.98</v>
      </c>
      <c r="F2880" s="7">
        <v>78.625799999999998</v>
      </c>
      <c r="G2880" s="48" t="s">
        <v>15356</v>
      </c>
      <c r="H2880" s="36" t="s">
        <v>1266</v>
      </c>
      <c r="I2880" s="51" t="s">
        <v>15360</v>
      </c>
    </row>
    <row r="2881" spans="1:9" x14ac:dyDescent="0.25">
      <c r="A2881" s="19">
        <v>2876</v>
      </c>
      <c r="B2881" s="36" t="s">
        <v>1267</v>
      </c>
      <c r="C2881" s="44" t="s">
        <v>9088</v>
      </c>
      <c r="D2881" s="42">
        <v>200</v>
      </c>
      <c r="E2881" s="3">
        <v>29.1</v>
      </c>
      <c r="F2881" s="7">
        <v>35.210999999999999</v>
      </c>
      <c r="G2881" s="48" t="s">
        <v>15356</v>
      </c>
      <c r="H2881" s="36" t="s">
        <v>1267</v>
      </c>
      <c r="I2881" s="51" t="s">
        <v>15360</v>
      </c>
    </row>
    <row r="2882" spans="1:9" ht="30" x14ac:dyDescent="0.25">
      <c r="A2882" s="19">
        <v>2877</v>
      </c>
      <c r="B2882" s="36" t="s">
        <v>1268</v>
      </c>
      <c r="C2882" s="44" t="s">
        <v>9089</v>
      </c>
      <c r="D2882" s="42">
        <v>200</v>
      </c>
      <c r="E2882" s="3">
        <v>32.479999999999997</v>
      </c>
      <c r="F2882" s="7">
        <v>39.300799999999995</v>
      </c>
      <c r="G2882" s="48" t="s">
        <v>15356</v>
      </c>
      <c r="H2882" s="36" t="s">
        <v>1268</v>
      </c>
      <c r="I2882" s="51" t="s">
        <v>15360</v>
      </c>
    </row>
    <row r="2883" spans="1:9" x14ac:dyDescent="0.25">
      <c r="A2883" s="19">
        <v>2878</v>
      </c>
      <c r="B2883" s="36" t="s">
        <v>1269</v>
      </c>
      <c r="C2883" s="44" t="s">
        <v>9090</v>
      </c>
      <c r="D2883" s="42">
        <v>768</v>
      </c>
      <c r="E2883" s="3">
        <v>89.19</v>
      </c>
      <c r="F2883" s="7">
        <v>107.9199</v>
      </c>
      <c r="G2883" s="48" t="s">
        <v>15356</v>
      </c>
      <c r="H2883" s="36" t="s">
        <v>1269</v>
      </c>
      <c r="I2883" s="51" t="s">
        <v>15360</v>
      </c>
    </row>
    <row r="2884" spans="1:9" x14ac:dyDescent="0.25">
      <c r="A2884" s="19">
        <v>2879</v>
      </c>
      <c r="B2884" s="36" t="s">
        <v>1270</v>
      </c>
      <c r="C2884" s="44" t="s">
        <v>9091</v>
      </c>
      <c r="D2884" s="42">
        <v>960</v>
      </c>
      <c r="E2884" s="3">
        <v>89.19</v>
      </c>
      <c r="F2884" s="7">
        <v>107.9199</v>
      </c>
      <c r="G2884" s="48" t="s">
        <v>15356</v>
      </c>
      <c r="H2884" s="36" t="s">
        <v>1270</v>
      </c>
      <c r="I2884" s="51" t="s">
        <v>15360</v>
      </c>
    </row>
    <row r="2885" spans="1:9" x14ac:dyDescent="0.25">
      <c r="A2885" s="19">
        <v>2880</v>
      </c>
      <c r="B2885" s="36" t="s">
        <v>1271</v>
      </c>
      <c r="C2885" s="44" t="s">
        <v>9092</v>
      </c>
      <c r="D2885" s="42">
        <v>960</v>
      </c>
      <c r="E2885" s="3">
        <v>89.19</v>
      </c>
      <c r="F2885" s="7">
        <v>107.9199</v>
      </c>
      <c r="G2885" s="48" t="s">
        <v>15356</v>
      </c>
      <c r="H2885" s="36" t="s">
        <v>1271</v>
      </c>
      <c r="I2885" s="51" t="s">
        <v>15360</v>
      </c>
    </row>
    <row r="2886" spans="1:9" x14ac:dyDescent="0.25">
      <c r="A2886" s="19">
        <v>2881</v>
      </c>
      <c r="B2886" s="36" t="s">
        <v>1272</v>
      </c>
      <c r="C2886" s="44" t="s">
        <v>9093</v>
      </c>
      <c r="D2886" s="42">
        <v>1000</v>
      </c>
      <c r="E2886" s="3">
        <v>11.98</v>
      </c>
      <c r="F2886" s="7">
        <v>14.495800000000001</v>
      </c>
      <c r="G2886" s="48" t="s">
        <v>15356</v>
      </c>
      <c r="H2886" s="36" t="s">
        <v>1272</v>
      </c>
      <c r="I2886" s="51" t="s">
        <v>15360</v>
      </c>
    </row>
    <row r="2887" spans="1:9" ht="30" x14ac:dyDescent="0.25">
      <c r="A2887" s="19">
        <v>2882</v>
      </c>
      <c r="B2887" s="36" t="s">
        <v>1273</v>
      </c>
      <c r="C2887" s="44" t="s">
        <v>9094</v>
      </c>
      <c r="D2887" s="42">
        <v>1000</v>
      </c>
      <c r="E2887" s="3">
        <v>14.29</v>
      </c>
      <c r="F2887" s="7">
        <v>17.290899999999997</v>
      </c>
      <c r="G2887" s="48" t="s">
        <v>15356</v>
      </c>
      <c r="H2887" s="36" t="s">
        <v>1273</v>
      </c>
      <c r="I2887" s="51" t="s">
        <v>15360</v>
      </c>
    </row>
    <row r="2888" spans="1:9" ht="30" x14ac:dyDescent="0.25">
      <c r="A2888" s="19">
        <v>2883</v>
      </c>
      <c r="B2888" s="36" t="s">
        <v>1274</v>
      </c>
      <c r="C2888" s="44" t="s">
        <v>9095</v>
      </c>
      <c r="D2888" s="42">
        <v>960</v>
      </c>
      <c r="E2888" s="3">
        <v>33.19</v>
      </c>
      <c r="F2888" s="7">
        <v>40.159899999999993</v>
      </c>
      <c r="G2888" s="48" t="s">
        <v>15356</v>
      </c>
      <c r="H2888" s="36" t="s">
        <v>1274</v>
      </c>
      <c r="I2888" s="51" t="s">
        <v>15360</v>
      </c>
    </row>
    <row r="2889" spans="1:9" ht="30" x14ac:dyDescent="0.25">
      <c r="A2889" s="19">
        <v>2884</v>
      </c>
      <c r="B2889" s="36" t="s">
        <v>1275</v>
      </c>
      <c r="C2889" s="44" t="s">
        <v>9096</v>
      </c>
      <c r="D2889" s="42">
        <v>960</v>
      </c>
      <c r="E2889" s="3">
        <v>42.41</v>
      </c>
      <c r="F2889" s="7">
        <v>51.316099999999992</v>
      </c>
      <c r="G2889" s="48" t="s">
        <v>15356</v>
      </c>
      <c r="H2889" s="36" t="s">
        <v>1275</v>
      </c>
      <c r="I2889" s="51" t="s">
        <v>15360</v>
      </c>
    </row>
    <row r="2890" spans="1:9" ht="30" x14ac:dyDescent="0.25">
      <c r="A2890" s="19">
        <v>2885</v>
      </c>
      <c r="B2890" s="36" t="s">
        <v>1276</v>
      </c>
      <c r="C2890" s="44" t="s">
        <v>9097</v>
      </c>
      <c r="D2890" s="42">
        <v>480</v>
      </c>
      <c r="E2890" s="3">
        <v>13.83</v>
      </c>
      <c r="F2890" s="7">
        <v>16.734300000000001</v>
      </c>
      <c r="G2890" s="48" t="s">
        <v>15356</v>
      </c>
      <c r="H2890" s="36" t="s">
        <v>1276</v>
      </c>
      <c r="I2890" s="51" t="s">
        <v>15360</v>
      </c>
    </row>
    <row r="2891" spans="1:9" ht="30" x14ac:dyDescent="0.25">
      <c r="A2891" s="19">
        <v>2886</v>
      </c>
      <c r="B2891" s="36" t="s">
        <v>1277</v>
      </c>
      <c r="C2891" s="44" t="s">
        <v>9098</v>
      </c>
      <c r="D2891" s="42">
        <v>480</v>
      </c>
      <c r="E2891" s="3">
        <v>16.22</v>
      </c>
      <c r="F2891" s="7">
        <v>19.626199999999997</v>
      </c>
      <c r="G2891" s="48" t="s">
        <v>15356</v>
      </c>
      <c r="H2891" s="36" t="s">
        <v>1277</v>
      </c>
      <c r="I2891" s="51" t="s">
        <v>15360</v>
      </c>
    </row>
    <row r="2892" spans="1:9" x14ac:dyDescent="0.25">
      <c r="A2892" s="19">
        <v>2887</v>
      </c>
      <c r="B2892" s="36" t="s">
        <v>1278</v>
      </c>
      <c r="C2892" s="44" t="s">
        <v>9099</v>
      </c>
      <c r="D2892" s="42">
        <v>960</v>
      </c>
      <c r="E2892" s="3">
        <v>23.97</v>
      </c>
      <c r="F2892" s="7">
        <v>29.003699999999998</v>
      </c>
      <c r="G2892" s="48" t="s">
        <v>15356</v>
      </c>
      <c r="H2892" s="36" t="s">
        <v>1278</v>
      </c>
      <c r="I2892" s="51" t="s">
        <v>15360</v>
      </c>
    </row>
    <row r="2893" spans="1:9" x14ac:dyDescent="0.25">
      <c r="A2893" s="19">
        <v>2888</v>
      </c>
      <c r="B2893" s="36" t="s">
        <v>1279</v>
      </c>
      <c r="C2893" s="44" t="s">
        <v>9100</v>
      </c>
      <c r="D2893" s="42">
        <v>960</v>
      </c>
      <c r="E2893" s="3">
        <v>27.66</v>
      </c>
      <c r="F2893" s="7">
        <v>33.468600000000002</v>
      </c>
      <c r="G2893" s="48" t="s">
        <v>15356</v>
      </c>
      <c r="H2893" s="36" t="s">
        <v>1279</v>
      </c>
      <c r="I2893" s="51" t="s">
        <v>15360</v>
      </c>
    </row>
    <row r="2894" spans="1:9" x14ac:dyDescent="0.25">
      <c r="A2894" s="19">
        <v>2889</v>
      </c>
      <c r="B2894" s="36" t="s">
        <v>1280</v>
      </c>
      <c r="C2894" s="44" t="s">
        <v>9101</v>
      </c>
      <c r="D2894" s="42">
        <v>480</v>
      </c>
      <c r="E2894" s="3">
        <v>11.99</v>
      </c>
      <c r="F2894" s="7">
        <v>14.507899999999999</v>
      </c>
      <c r="G2894" s="48" t="s">
        <v>15356</v>
      </c>
      <c r="H2894" s="36" t="s">
        <v>1280</v>
      </c>
      <c r="I2894" s="51" t="s">
        <v>15360</v>
      </c>
    </row>
    <row r="2895" spans="1:9" ht="30" x14ac:dyDescent="0.25">
      <c r="A2895" s="19">
        <v>2890</v>
      </c>
      <c r="B2895" s="36" t="s">
        <v>1281</v>
      </c>
      <c r="C2895" s="44" t="s">
        <v>9102</v>
      </c>
      <c r="D2895" s="42">
        <v>480</v>
      </c>
      <c r="E2895" s="3">
        <v>13.43</v>
      </c>
      <c r="F2895" s="7">
        <v>16.250299999999999</v>
      </c>
      <c r="G2895" s="48" t="s">
        <v>15356</v>
      </c>
      <c r="H2895" s="36" t="s">
        <v>1281</v>
      </c>
      <c r="I2895" s="51" t="s">
        <v>15360</v>
      </c>
    </row>
    <row r="2896" spans="1:9" x14ac:dyDescent="0.25">
      <c r="A2896" s="19">
        <v>2891</v>
      </c>
      <c r="B2896" s="36" t="s">
        <v>1282</v>
      </c>
      <c r="C2896" s="44" t="s">
        <v>9103</v>
      </c>
      <c r="D2896" s="42">
        <v>1000</v>
      </c>
      <c r="E2896" s="3">
        <v>11.98</v>
      </c>
      <c r="F2896" s="7">
        <v>14.495800000000001</v>
      </c>
      <c r="G2896" s="48" t="s">
        <v>15356</v>
      </c>
      <c r="H2896" s="36" t="s">
        <v>1282</v>
      </c>
      <c r="I2896" s="51" t="s">
        <v>15360</v>
      </c>
    </row>
    <row r="2897" spans="1:9" x14ac:dyDescent="0.25">
      <c r="A2897" s="19">
        <v>2892</v>
      </c>
      <c r="B2897" s="36" t="s">
        <v>1283</v>
      </c>
      <c r="C2897" s="44" t="s">
        <v>9104</v>
      </c>
      <c r="D2897" s="42">
        <v>960</v>
      </c>
      <c r="E2897" s="3">
        <v>27.28</v>
      </c>
      <c r="F2897" s="7">
        <v>33.008800000000001</v>
      </c>
      <c r="G2897" s="48" t="s">
        <v>15356</v>
      </c>
      <c r="H2897" s="36" t="s">
        <v>1283</v>
      </c>
      <c r="I2897" s="51" t="s">
        <v>15360</v>
      </c>
    </row>
    <row r="2898" spans="1:9" ht="30" x14ac:dyDescent="0.25">
      <c r="A2898" s="19">
        <v>2893</v>
      </c>
      <c r="B2898" s="36" t="s">
        <v>1284</v>
      </c>
      <c r="C2898" s="44" t="s">
        <v>9105</v>
      </c>
      <c r="D2898" s="42">
        <v>960</v>
      </c>
      <c r="E2898" s="3">
        <v>28.9</v>
      </c>
      <c r="F2898" s="7">
        <v>34.968999999999994</v>
      </c>
      <c r="G2898" s="48" t="s">
        <v>15356</v>
      </c>
      <c r="H2898" s="36" t="s">
        <v>1284</v>
      </c>
      <c r="I2898" s="51" t="s">
        <v>15360</v>
      </c>
    </row>
    <row r="2899" spans="1:9" x14ac:dyDescent="0.25">
      <c r="A2899" s="19">
        <v>2894</v>
      </c>
      <c r="B2899" s="36" t="s">
        <v>1285</v>
      </c>
      <c r="C2899" s="44" t="s">
        <v>9106</v>
      </c>
      <c r="D2899" s="42">
        <v>480</v>
      </c>
      <c r="E2899" s="3">
        <v>11.99</v>
      </c>
      <c r="F2899" s="7">
        <v>14.507899999999999</v>
      </c>
      <c r="G2899" s="48" t="s">
        <v>15356</v>
      </c>
      <c r="H2899" s="36" t="s">
        <v>1285</v>
      </c>
      <c r="I2899" s="51" t="s">
        <v>15360</v>
      </c>
    </row>
    <row r="2900" spans="1:9" x14ac:dyDescent="0.25">
      <c r="A2900" s="19">
        <v>2895</v>
      </c>
      <c r="B2900" s="36" t="s">
        <v>1286</v>
      </c>
      <c r="C2900" s="44" t="s">
        <v>9107</v>
      </c>
      <c r="D2900" s="42">
        <v>1536</v>
      </c>
      <c r="E2900" s="3">
        <v>135.38999999999999</v>
      </c>
      <c r="F2900" s="7">
        <v>163.82189999999997</v>
      </c>
      <c r="G2900" s="48" t="s">
        <v>15356</v>
      </c>
      <c r="H2900" s="36" t="s">
        <v>1286</v>
      </c>
      <c r="I2900" s="51" t="s">
        <v>15360</v>
      </c>
    </row>
    <row r="2901" spans="1:9" ht="30" x14ac:dyDescent="0.25">
      <c r="A2901" s="19">
        <v>2896</v>
      </c>
      <c r="B2901" s="36" t="s">
        <v>1287</v>
      </c>
      <c r="C2901" s="44" t="s">
        <v>9108</v>
      </c>
      <c r="D2901" s="42">
        <v>2304</v>
      </c>
      <c r="E2901" s="3">
        <v>173.24</v>
      </c>
      <c r="F2901" s="7">
        <v>209.62040000000002</v>
      </c>
      <c r="G2901" s="48" t="s">
        <v>15356</v>
      </c>
      <c r="H2901" s="36" t="s">
        <v>1287</v>
      </c>
      <c r="I2901" s="51" t="s">
        <v>15360</v>
      </c>
    </row>
    <row r="2902" spans="1:9" x14ac:dyDescent="0.25">
      <c r="A2902" s="19">
        <v>2897</v>
      </c>
      <c r="B2902" s="36" t="s">
        <v>1288</v>
      </c>
      <c r="C2902" s="44" t="s">
        <v>9109</v>
      </c>
      <c r="D2902" s="42">
        <v>1536</v>
      </c>
      <c r="E2902" s="3">
        <v>152.28</v>
      </c>
      <c r="F2902" s="7">
        <v>184.25880000000001</v>
      </c>
      <c r="G2902" s="48" t="s">
        <v>15356</v>
      </c>
      <c r="H2902" s="36" t="s">
        <v>1288</v>
      </c>
      <c r="I2902" s="51" t="s">
        <v>15360</v>
      </c>
    </row>
    <row r="2903" spans="1:9" x14ac:dyDescent="0.25">
      <c r="A2903" s="19">
        <v>2898</v>
      </c>
      <c r="B2903" s="36" t="s">
        <v>1289</v>
      </c>
      <c r="C2903" s="44" t="s">
        <v>9110</v>
      </c>
      <c r="D2903" s="42">
        <v>1536</v>
      </c>
      <c r="E2903" s="3">
        <v>116.45</v>
      </c>
      <c r="F2903" s="7">
        <v>140.90450000000001</v>
      </c>
      <c r="G2903" s="48" t="s">
        <v>15356</v>
      </c>
      <c r="H2903" s="36" t="s">
        <v>1289</v>
      </c>
      <c r="I2903" s="51" t="s">
        <v>15360</v>
      </c>
    </row>
    <row r="2904" spans="1:9" ht="30" x14ac:dyDescent="0.25">
      <c r="A2904" s="19">
        <v>2899</v>
      </c>
      <c r="B2904" s="36" t="s">
        <v>1290</v>
      </c>
      <c r="C2904" s="44" t="s">
        <v>9111</v>
      </c>
      <c r="D2904" s="42">
        <v>1536</v>
      </c>
      <c r="E2904" s="3">
        <v>126.93</v>
      </c>
      <c r="F2904" s="7">
        <v>153.58530000000002</v>
      </c>
      <c r="G2904" s="48" t="s">
        <v>15356</v>
      </c>
      <c r="H2904" s="36" t="s">
        <v>1290</v>
      </c>
      <c r="I2904" s="51" t="s">
        <v>15360</v>
      </c>
    </row>
    <row r="2905" spans="1:9" x14ac:dyDescent="0.25">
      <c r="A2905" s="19">
        <v>2900</v>
      </c>
      <c r="B2905" s="36" t="s">
        <v>1291</v>
      </c>
      <c r="C2905" s="44" t="s">
        <v>9112</v>
      </c>
      <c r="D2905" s="42">
        <v>2304</v>
      </c>
      <c r="E2905" s="3">
        <v>211.53</v>
      </c>
      <c r="F2905" s="7">
        <v>255.9513</v>
      </c>
      <c r="G2905" s="48" t="s">
        <v>15356</v>
      </c>
      <c r="H2905" s="36" t="s">
        <v>1291</v>
      </c>
      <c r="I2905" s="51" t="s">
        <v>15360</v>
      </c>
    </row>
    <row r="2906" spans="1:9" ht="30" x14ac:dyDescent="0.25">
      <c r="A2906" s="19">
        <v>2901</v>
      </c>
      <c r="B2906" s="36" t="s">
        <v>1292</v>
      </c>
      <c r="C2906" s="44" t="s">
        <v>9113</v>
      </c>
      <c r="D2906" s="42">
        <v>2304</v>
      </c>
      <c r="E2906" s="3">
        <v>235.22</v>
      </c>
      <c r="F2906" s="7">
        <v>284.61619999999999</v>
      </c>
      <c r="G2906" s="48" t="s">
        <v>15356</v>
      </c>
      <c r="H2906" s="36" t="s">
        <v>1292</v>
      </c>
      <c r="I2906" s="51" t="s">
        <v>15360</v>
      </c>
    </row>
    <row r="2907" spans="1:9" x14ac:dyDescent="0.25">
      <c r="A2907" s="19">
        <v>2902</v>
      </c>
      <c r="B2907" s="36" t="s">
        <v>1293</v>
      </c>
      <c r="C2907" s="44" t="s">
        <v>9114</v>
      </c>
      <c r="D2907" s="42">
        <v>2304</v>
      </c>
      <c r="E2907" s="3">
        <v>174.63</v>
      </c>
      <c r="F2907" s="7">
        <v>211.3023</v>
      </c>
      <c r="G2907" s="48" t="s">
        <v>15356</v>
      </c>
      <c r="H2907" s="36" t="s">
        <v>1293</v>
      </c>
      <c r="I2907" s="51" t="s">
        <v>15360</v>
      </c>
    </row>
    <row r="2908" spans="1:9" ht="30" x14ac:dyDescent="0.25">
      <c r="A2908" s="19">
        <v>2903</v>
      </c>
      <c r="B2908" s="36" t="s">
        <v>1294</v>
      </c>
      <c r="C2908" s="44" t="s">
        <v>9115</v>
      </c>
      <c r="D2908" s="42">
        <v>2304</v>
      </c>
      <c r="E2908" s="3">
        <v>190.37</v>
      </c>
      <c r="F2908" s="7">
        <v>230.3477</v>
      </c>
      <c r="G2908" s="48" t="s">
        <v>15356</v>
      </c>
      <c r="H2908" s="36" t="s">
        <v>1294</v>
      </c>
      <c r="I2908" s="51" t="s">
        <v>15360</v>
      </c>
    </row>
    <row r="2909" spans="1:9" x14ac:dyDescent="0.25">
      <c r="A2909" s="19">
        <v>2904</v>
      </c>
      <c r="B2909" s="36" t="s">
        <v>1295</v>
      </c>
      <c r="C2909" s="44" t="s">
        <v>9116</v>
      </c>
      <c r="D2909" s="42">
        <v>2304</v>
      </c>
      <c r="E2909" s="3">
        <v>219.99</v>
      </c>
      <c r="F2909" s="7">
        <v>266.18790000000001</v>
      </c>
      <c r="G2909" s="48" t="s">
        <v>15356</v>
      </c>
      <c r="H2909" s="36" t="s">
        <v>1295</v>
      </c>
      <c r="I2909" s="51" t="s">
        <v>15360</v>
      </c>
    </row>
    <row r="2910" spans="1:9" ht="30" x14ac:dyDescent="0.25">
      <c r="A2910" s="19">
        <v>2905</v>
      </c>
      <c r="B2910" s="36" t="s">
        <v>1296</v>
      </c>
      <c r="C2910" s="44" t="s">
        <v>9117</v>
      </c>
      <c r="D2910" s="42">
        <v>192</v>
      </c>
      <c r="E2910" s="3">
        <v>14.74</v>
      </c>
      <c r="F2910" s="7">
        <v>17.8354</v>
      </c>
      <c r="G2910" s="48" t="s">
        <v>15356</v>
      </c>
      <c r="H2910" s="36" t="s">
        <v>1296</v>
      </c>
      <c r="I2910" s="51" t="s">
        <v>15360</v>
      </c>
    </row>
    <row r="2911" spans="1:9" x14ac:dyDescent="0.25">
      <c r="A2911" s="19">
        <v>2906</v>
      </c>
      <c r="B2911" s="36" t="s">
        <v>1297</v>
      </c>
      <c r="C2911" s="44" t="s">
        <v>9118</v>
      </c>
      <c r="D2911" s="42">
        <v>2304</v>
      </c>
      <c r="E2911" s="3">
        <v>219.99</v>
      </c>
      <c r="F2911" s="7">
        <v>266.18790000000001</v>
      </c>
      <c r="G2911" s="48" t="s">
        <v>15356</v>
      </c>
      <c r="H2911" s="36" t="s">
        <v>1297</v>
      </c>
      <c r="I2911" s="51" t="s">
        <v>15360</v>
      </c>
    </row>
    <row r="2912" spans="1:9" ht="30" x14ac:dyDescent="0.25">
      <c r="A2912" s="19">
        <v>2907</v>
      </c>
      <c r="B2912" s="36" t="s">
        <v>1298</v>
      </c>
      <c r="C2912" s="44" t="s">
        <v>9119</v>
      </c>
      <c r="D2912" s="42">
        <v>6912</v>
      </c>
      <c r="E2912" s="3">
        <v>539.9</v>
      </c>
      <c r="F2912" s="7">
        <v>653.279</v>
      </c>
      <c r="G2912" s="48" t="s">
        <v>15356</v>
      </c>
      <c r="H2912" s="36" t="s">
        <v>1298</v>
      </c>
      <c r="I2912" s="51" t="s">
        <v>15360</v>
      </c>
    </row>
    <row r="2913" spans="1:9" x14ac:dyDescent="0.25">
      <c r="A2913" s="19">
        <v>2908</v>
      </c>
      <c r="B2913" s="36" t="s">
        <v>1299</v>
      </c>
      <c r="C2913" s="44" t="s">
        <v>9120</v>
      </c>
      <c r="D2913" s="42">
        <v>2304</v>
      </c>
      <c r="E2913" s="3">
        <v>250.43</v>
      </c>
      <c r="F2913" s="7">
        <v>303.02030000000002</v>
      </c>
      <c r="G2913" s="48" t="s">
        <v>15356</v>
      </c>
      <c r="H2913" s="36" t="s">
        <v>1299</v>
      </c>
      <c r="I2913" s="51" t="s">
        <v>15360</v>
      </c>
    </row>
    <row r="2914" spans="1:9" x14ac:dyDescent="0.25">
      <c r="A2914" s="19">
        <v>2909</v>
      </c>
      <c r="B2914" s="36" t="s">
        <v>1300</v>
      </c>
      <c r="C2914" s="44" t="s">
        <v>9121</v>
      </c>
      <c r="D2914" s="42">
        <v>2304</v>
      </c>
      <c r="E2914" s="3">
        <v>174.63</v>
      </c>
      <c r="F2914" s="7">
        <v>211.3023</v>
      </c>
      <c r="G2914" s="48" t="s">
        <v>15356</v>
      </c>
      <c r="H2914" s="36" t="s">
        <v>1300</v>
      </c>
      <c r="I2914" s="51" t="s">
        <v>15360</v>
      </c>
    </row>
    <row r="2915" spans="1:9" x14ac:dyDescent="0.25">
      <c r="A2915" s="19">
        <v>2910</v>
      </c>
      <c r="B2915" s="36" t="s">
        <v>1301</v>
      </c>
      <c r="C2915" s="44" t="s">
        <v>9122</v>
      </c>
      <c r="D2915" s="42">
        <v>1536</v>
      </c>
      <c r="E2915" s="3">
        <v>177.68</v>
      </c>
      <c r="F2915" s="7">
        <v>214.99279999999999</v>
      </c>
      <c r="G2915" s="48" t="s">
        <v>15356</v>
      </c>
      <c r="H2915" s="36" t="s">
        <v>1301</v>
      </c>
      <c r="I2915" s="51" t="s">
        <v>15360</v>
      </c>
    </row>
    <row r="2916" spans="1:9" x14ac:dyDescent="0.25">
      <c r="A2916" s="19">
        <v>2911</v>
      </c>
      <c r="B2916" s="36" t="s">
        <v>1302</v>
      </c>
      <c r="C2916" s="44" t="s">
        <v>9123</v>
      </c>
      <c r="D2916" s="42">
        <v>1536</v>
      </c>
      <c r="E2916" s="3">
        <v>157.37</v>
      </c>
      <c r="F2916" s="7">
        <v>190.4177</v>
      </c>
      <c r="G2916" s="48" t="s">
        <v>15356</v>
      </c>
      <c r="H2916" s="36" t="s">
        <v>1302</v>
      </c>
      <c r="I2916" s="51" t="s">
        <v>15360</v>
      </c>
    </row>
    <row r="2917" spans="1:9" x14ac:dyDescent="0.25">
      <c r="A2917" s="19">
        <v>2912</v>
      </c>
      <c r="B2917" s="36" t="s">
        <v>1303</v>
      </c>
      <c r="C2917" s="44" t="s">
        <v>9124</v>
      </c>
      <c r="D2917" s="42">
        <v>2304</v>
      </c>
      <c r="E2917" s="3">
        <v>287.67</v>
      </c>
      <c r="F2917" s="7">
        <v>348.08070000000004</v>
      </c>
      <c r="G2917" s="48" t="s">
        <v>15356</v>
      </c>
      <c r="H2917" s="36" t="s">
        <v>1303</v>
      </c>
      <c r="I2917" s="51" t="s">
        <v>15360</v>
      </c>
    </row>
    <row r="2918" spans="1:9" x14ac:dyDescent="0.25">
      <c r="A2918" s="19">
        <v>2913</v>
      </c>
      <c r="B2918" s="36" t="s">
        <v>1304</v>
      </c>
      <c r="C2918" s="44" t="s">
        <v>9114</v>
      </c>
      <c r="D2918" s="42">
        <v>2304</v>
      </c>
      <c r="E2918" s="3">
        <v>236.24</v>
      </c>
      <c r="F2918" s="7">
        <v>285.85039999999998</v>
      </c>
      <c r="G2918" s="48" t="s">
        <v>15356</v>
      </c>
      <c r="H2918" s="36" t="s">
        <v>1304</v>
      </c>
      <c r="I2918" s="51" t="s">
        <v>15360</v>
      </c>
    </row>
    <row r="2919" spans="1:9" ht="30" x14ac:dyDescent="0.25">
      <c r="A2919" s="19">
        <v>2914</v>
      </c>
      <c r="B2919" s="36" t="s">
        <v>1305</v>
      </c>
      <c r="C2919" s="44" t="s">
        <v>9125</v>
      </c>
      <c r="D2919" s="42">
        <v>2304</v>
      </c>
      <c r="E2919" s="3">
        <v>296.13</v>
      </c>
      <c r="F2919" s="7">
        <v>358.31729999999999</v>
      </c>
      <c r="G2919" s="48" t="s">
        <v>15356</v>
      </c>
      <c r="H2919" s="36" t="s">
        <v>1305</v>
      </c>
      <c r="I2919" s="51" t="s">
        <v>15360</v>
      </c>
    </row>
    <row r="2920" spans="1:9" x14ac:dyDescent="0.25">
      <c r="A2920" s="19">
        <v>2915</v>
      </c>
      <c r="B2920" s="36" t="s">
        <v>1306</v>
      </c>
      <c r="C2920" s="44" t="s">
        <v>9126</v>
      </c>
      <c r="D2920" s="42">
        <v>2304</v>
      </c>
      <c r="E2920" s="3">
        <v>236.24</v>
      </c>
      <c r="F2920" s="7">
        <v>285.85039999999998</v>
      </c>
      <c r="G2920" s="48" t="s">
        <v>15356</v>
      </c>
      <c r="H2920" s="36" t="s">
        <v>1306</v>
      </c>
      <c r="I2920" s="51" t="s">
        <v>15360</v>
      </c>
    </row>
    <row r="2921" spans="1:9" x14ac:dyDescent="0.25">
      <c r="A2921" s="19">
        <v>2916</v>
      </c>
      <c r="B2921" s="36" t="s">
        <v>1307</v>
      </c>
      <c r="C2921" s="44" t="s">
        <v>9127</v>
      </c>
      <c r="D2921" s="42">
        <v>2304</v>
      </c>
      <c r="E2921" s="3">
        <v>296.13</v>
      </c>
      <c r="F2921" s="7">
        <v>358.31729999999999</v>
      </c>
      <c r="G2921" s="48" t="s">
        <v>15356</v>
      </c>
      <c r="H2921" s="36" t="s">
        <v>1307</v>
      </c>
      <c r="I2921" s="51" t="s">
        <v>15360</v>
      </c>
    </row>
    <row r="2922" spans="1:9" x14ac:dyDescent="0.25">
      <c r="A2922" s="19">
        <v>2917</v>
      </c>
      <c r="B2922" s="36" t="s">
        <v>1308</v>
      </c>
      <c r="C2922" s="44" t="s">
        <v>9128</v>
      </c>
      <c r="D2922" s="42">
        <v>2304</v>
      </c>
      <c r="E2922" s="3">
        <v>225</v>
      </c>
      <c r="F2922" s="7">
        <v>272.25</v>
      </c>
      <c r="G2922" s="48" t="s">
        <v>15356</v>
      </c>
      <c r="H2922" s="36" t="s">
        <v>1308</v>
      </c>
      <c r="I2922" s="51" t="s">
        <v>15360</v>
      </c>
    </row>
    <row r="2923" spans="1:9" ht="30" x14ac:dyDescent="0.25">
      <c r="A2923" s="19">
        <v>2918</v>
      </c>
      <c r="B2923" s="36" t="s">
        <v>1309</v>
      </c>
      <c r="C2923" s="44" t="s">
        <v>9129</v>
      </c>
      <c r="D2923" s="42">
        <v>500</v>
      </c>
      <c r="E2923" s="3">
        <v>66.58</v>
      </c>
      <c r="F2923" s="7">
        <v>80.561799999999991</v>
      </c>
      <c r="G2923" s="48" t="s">
        <v>15356</v>
      </c>
      <c r="H2923" s="36" t="s">
        <v>1309</v>
      </c>
      <c r="I2923" s="51" t="s">
        <v>15360</v>
      </c>
    </row>
    <row r="2924" spans="1:9" x14ac:dyDescent="0.25">
      <c r="A2924" s="19">
        <v>2919</v>
      </c>
      <c r="B2924" s="36" t="s">
        <v>1310</v>
      </c>
      <c r="C2924" s="44" t="s">
        <v>9130</v>
      </c>
      <c r="D2924" s="42">
        <v>960</v>
      </c>
      <c r="E2924" s="3">
        <v>70.44</v>
      </c>
      <c r="F2924" s="7">
        <v>85.232399999999998</v>
      </c>
      <c r="G2924" s="48" t="s">
        <v>15356</v>
      </c>
      <c r="H2924" s="36" t="s">
        <v>1310</v>
      </c>
      <c r="I2924" s="51" t="s">
        <v>15360</v>
      </c>
    </row>
    <row r="2925" spans="1:9" x14ac:dyDescent="0.25">
      <c r="A2925" s="19">
        <v>2920</v>
      </c>
      <c r="B2925" s="36" t="s">
        <v>1311</v>
      </c>
      <c r="C2925" s="44" t="s">
        <v>9131</v>
      </c>
      <c r="D2925" s="42">
        <v>960</v>
      </c>
      <c r="E2925" s="3">
        <v>71.86</v>
      </c>
      <c r="F2925" s="7">
        <v>86.950599999999994</v>
      </c>
      <c r="G2925" s="48" t="s">
        <v>15356</v>
      </c>
      <c r="H2925" s="36" t="s">
        <v>1311</v>
      </c>
      <c r="I2925" s="51" t="s">
        <v>15360</v>
      </c>
    </row>
    <row r="2926" spans="1:9" ht="45" x14ac:dyDescent="0.25">
      <c r="A2926" s="19">
        <v>2921</v>
      </c>
      <c r="B2926" s="36" t="s">
        <v>1312</v>
      </c>
      <c r="C2926" s="44" t="s">
        <v>9132</v>
      </c>
      <c r="D2926" s="42">
        <v>1000</v>
      </c>
      <c r="E2926" s="3">
        <v>11.98</v>
      </c>
      <c r="F2926" s="7">
        <v>14.495800000000001</v>
      </c>
      <c r="G2926" s="48" t="s">
        <v>15356</v>
      </c>
      <c r="H2926" s="36" t="s">
        <v>1312</v>
      </c>
      <c r="I2926" s="51" t="s">
        <v>15360</v>
      </c>
    </row>
    <row r="2927" spans="1:9" ht="45" x14ac:dyDescent="0.25">
      <c r="A2927" s="19">
        <v>2922</v>
      </c>
      <c r="B2927" s="36" t="s">
        <v>1313</v>
      </c>
      <c r="C2927" s="44" t="s">
        <v>9133</v>
      </c>
      <c r="D2927" s="42">
        <v>1000</v>
      </c>
      <c r="E2927" s="3">
        <v>21.74</v>
      </c>
      <c r="F2927" s="7">
        <v>26.305399999999999</v>
      </c>
      <c r="G2927" s="48" t="s">
        <v>15356</v>
      </c>
      <c r="H2927" s="36" t="s">
        <v>1313</v>
      </c>
      <c r="I2927" s="51" t="s">
        <v>15360</v>
      </c>
    </row>
    <row r="2928" spans="1:9" ht="45" x14ac:dyDescent="0.25">
      <c r="A2928" s="19">
        <v>2923</v>
      </c>
      <c r="B2928" s="36" t="s">
        <v>1314</v>
      </c>
      <c r="C2928" s="44" t="s">
        <v>9134</v>
      </c>
      <c r="D2928" s="42">
        <v>960</v>
      </c>
      <c r="E2928" s="3">
        <v>50.5</v>
      </c>
      <c r="F2928" s="7">
        <v>61.104999999999997</v>
      </c>
      <c r="G2928" s="48" t="s">
        <v>15356</v>
      </c>
      <c r="H2928" s="36" t="s">
        <v>1314</v>
      </c>
      <c r="I2928" s="51" t="s">
        <v>15360</v>
      </c>
    </row>
    <row r="2929" spans="1:9" ht="45" x14ac:dyDescent="0.25">
      <c r="A2929" s="19">
        <v>2924</v>
      </c>
      <c r="B2929" s="36" t="s">
        <v>1315</v>
      </c>
      <c r="C2929" s="44" t="s">
        <v>9135</v>
      </c>
      <c r="D2929" s="42">
        <v>960</v>
      </c>
      <c r="E2929" s="3">
        <v>53.54</v>
      </c>
      <c r="F2929" s="7">
        <v>64.7834</v>
      </c>
      <c r="G2929" s="48" t="s">
        <v>15356</v>
      </c>
      <c r="H2929" s="36" t="s">
        <v>1315</v>
      </c>
      <c r="I2929" s="51" t="s">
        <v>15360</v>
      </c>
    </row>
    <row r="2930" spans="1:9" ht="45" x14ac:dyDescent="0.25">
      <c r="A2930" s="19">
        <v>2925</v>
      </c>
      <c r="B2930" s="36" t="s">
        <v>1316</v>
      </c>
      <c r="C2930" s="44" t="s">
        <v>9132</v>
      </c>
      <c r="D2930" s="42">
        <v>960</v>
      </c>
      <c r="E2930" s="3">
        <v>37.74</v>
      </c>
      <c r="F2930" s="7">
        <v>45.665399999999998</v>
      </c>
      <c r="G2930" s="48" t="s">
        <v>15356</v>
      </c>
      <c r="H2930" s="36" t="s">
        <v>1316</v>
      </c>
      <c r="I2930" s="51" t="s">
        <v>15360</v>
      </c>
    </row>
    <row r="2931" spans="1:9" ht="45" x14ac:dyDescent="0.25">
      <c r="A2931" s="19">
        <v>2926</v>
      </c>
      <c r="B2931" s="36" t="s">
        <v>1317</v>
      </c>
      <c r="C2931" s="44" t="s">
        <v>9136</v>
      </c>
      <c r="D2931" s="42">
        <v>960</v>
      </c>
      <c r="E2931" s="3">
        <v>43.55</v>
      </c>
      <c r="F2931" s="7">
        <v>52.695499999999996</v>
      </c>
      <c r="G2931" s="48" t="s">
        <v>15356</v>
      </c>
      <c r="H2931" s="36" t="s">
        <v>1317</v>
      </c>
      <c r="I2931" s="51" t="s">
        <v>15360</v>
      </c>
    </row>
    <row r="2932" spans="1:9" ht="45" x14ac:dyDescent="0.25">
      <c r="A2932" s="19">
        <v>2927</v>
      </c>
      <c r="B2932" s="36" t="s">
        <v>1318</v>
      </c>
      <c r="C2932" s="44" t="s">
        <v>9137</v>
      </c>
      <c r="D2932" s="42">
        <v>1000</v>
      </c>
      <c r="E2932" s="3">
        <v>48.84</v>
      </c>
      <c r="F2932" s="7">
        <v>59.096400000000003</v>
      </c>
      <c r="G2932" s="48" t="s">
        <v>15356</v>
      </c>
      <c r="H2932" s="36" t="s">
        <v>1318</v>
      </c>
      <c r="I2932" s="51" t="s">
        <v>15360</v>
      </c>
    </row>
    <row r="2933" spans="1:9" ht="45" x14ac:dyDescent="0.25">
      <c r="A2933" s="19">
        <v>2928</v>
      </c>
      <c r="B2933" s="36" t="s">
        <v>1319</v>
      </c>
      <c r="C2933" s="44" t="s">
        <v>9135</v>
      </c>
      <c r="D2933" s="42">
        <v>960</v>
      </c>
      <c r="E2933" s="3">
        <v>64.36</v>
      </c>
      <c r="F2933" s="7">
        <v>77.875599999999991</v>
      </c>
      <c r="G2933" s="48" t="s">
        <v>15356</v>
      </c>
      <c r="H2933" s="36" t="s">
        <v>1319</v>
      </c>
      <c r="I2933" s="51" t="s">
        <v>15360</v>
      </c>
    </row>
    <row r="2934" spans="1:9" ht="45" x14ac:dyDescent="0.25">
      <c r="A2934" s="19">
        <v>2929</v>
      </c>
      <c r="B2934" s="36" t="s">
        <v>1320</v>
      </c>
      <c r="C2934" s="44" t="s">
        <v>9138</v>
      </c>
      <c r="D2934" s="42">
        <v>960</v>
      </c>
      <c r="E2934" s="3">
        <v>59.8</v>
      </c>
      <c r="F2934" s="7">
        <v>72.35799999999999</v>
      </c>
      <c r="G2934" s="48" t="s">
        <v>15356</v>
      </c>
      <c r="H2934" s="36" t="s">
        <v>1320</v>
      </c>
      <c r="I2934" s="51" t="s">
        <v>15360</v>
      </c>
    </row>
    <row r="2935" spans="1:9" ht="30" x14ac:dyDescent="0.25">
      <c r="A2935" s="19">
        <v>2930</v>
      </c>
      <c r="B2935" s="36" t="s">
        <v>1321</v>
      </c>
      <c r="C2935" s="44" t="s">
        <v>9139</v>
      </c>
      <c r="D2935" s="42">
        <v>100</v>
      </c>
      <c r="E2935" s="3">
        <v>232.08</v>
      </c>
      <c r="F2935" s="7">
        <v>280.8168</v>
      </c>
      <c r="G2935" s="48" t="s">
        <v>15356</v>
      </c>
      <c r="H2935" s="36" t="s">
        <v>1321</v>
      </c>
      <c r="I2935" s="51" t="s">
        <v>15360</v>
      </c>
    </row>
    <row r="2936" spans="1:9" x14ac:dyDescent="0.25">
      <c r="A2936" s="19">
        <v>2931</v>
      </c>
      <c r="B2936" s="36" t="s">
        <v>1322</v>
      </c>
      <c r="C2936" s="44" t="s">
        <v>9140</v>
      </c>
      <c r="D2936" s="42">
        <v>960</v>
      </c>
      <c r="E2936" s="3">
        <v>50.97</v>
      </c>
      <c r="F2936" s="7">
        <v>61.673699999999997</v>
      </c>
      <c r="G2936" s="48" t="s">
        <v>15356</v>
      </c>
      <c r="H2936" s="36" t="s">
        <v>1322</v>
      </c>
      <c r="I2936" s="51" t="s">
        <v>15360</v>
      </c>
    </row>
    <row r="2937" spans="1:9" x14ac:dyDescent="0.25">
      <c r="A2937" s="19">
        <v>2932</v>
      </c>
      <c r="B2937" s="36" t="s">
        <v>1323</v>
      </c>
      <c r="C2937" s="44" t="s">
        <v>9141</v>
      </c>
      <c r="D2937" s="42">
        <v>960</v>
      </c>
      <c r="E2937" s="3">
        <v>55.66</v>
      </c>
      <c r="F2937" s="7">
        <v>67.34859999999999</v>
      </c>
      <c r="G2937" s="48" t="s">
        <v>15356</v>
      </c>
      <c r="H2937" s="36" t="s">
        <v>1323</v>
      </c>
      <c r="I2937" s="51" t="s">
        <v>15360</v>
      </c>
    </row>
    <row r="2938" spans="1:9" x14ac:dyDescent="0.25">
      <c r="A2938" s="19">
        <v>2933</v>
      </c>
      <c r="B2938" s="36" t="s">
        <v>1324</v>
      </c>
      <c r="C2938" s="44" t="s">
        <v>9142</v>
      </c>
      <c r="D2938" s="42">
        <v>960</v>
      </c>
      <c r="E2938" s="3">
        <v>50.97</v>
      </c>
      <c r="F2938" s="7">
        <v>61.673699999999997</v>
      </c>
      <c r="G2938" s="48" t="s">
        <v>15356</v>
      </c>
      <c r="H2938" s="36" t="s">
        <v>1324</v>
      </c>
      <c r="I2938" s="51" t="s">
        <v>15360</v>
      </c>
    </row>
    <row r="2939" spans="1:9" x14ac:dyDescent="0.25">
      <c r="A2939" s="19">
        <v>2934</v>
      </c>
      <c r="B2939" s="36" t="s">
        <v>1325</v>
      </c>
      <c r="C2939" s="44" t="s">
        <v>9142</v>
      </c>
      <c r="D2939" s="42">
        <v>960</v>
      </c>
      <c r="E2939" s="3">
        <v>56.03</v>
      </c>
      <c r="F2939" s="7">
        <v>67.796300000000002</v>
      </c>
      <c r="G2939" s="48" t="s">
        <v>15356</v>
      </c>
      <c r="H2939" s="36" t="s">
        <v>1325</v>
      </c>
      <c r="I2939" s="51" t="s">
        <v>15360</v>
      </c>
    </row>
    <row r="2940" spans="1:9" ht="30" x14ac:dyDescent="0.25">
      <c r="A2940" s="19">
        <v>2935</v>
      </c>
      <c r="B2940" s="36" t="s">
        <v>1326</v>
      </c>
      <c r="C2940" s="44" t="s">
        <v>9143</v>
      </c>
      <c r="D2940" s="42">
        <v>960</v>
      </c>
      <c r="E2940" s="3">
        <v>62.78</v>
      </c>
      <c r="F2940" s="7">
        <v>75.963800000000006</v>
      </c>
      <c r="G2940" s="48" t="s">
        <v>15356</v>
      </c>
      <c r="H2940" s="36" t="s">
        <v>1326</v>
      </c>
      <c r="I2940" s="51" t="s">
        <v>15360</v>
      </c>
    </row>
    <row r="2941" spans="1:9" x14ac:dyDescent="0.25">
      <c r="A2941" s="19">
        <v>2936</v>
      </c>
      <c r="B2941" s="36" t="s">
        <v>1327</v>
      </c>
      <c r="C2941" s="44" t="s">
        <v>9144</v>
      </c>
      <c r="D2941" s="42">
        <v>960</v>
      </c>
      <c r="E2941" s="3">
        <v>62.78</v>
      </c>
      <c r="F2941" s="7">
        <v>75.963800000000006</v>
      </c>
      <c r="G2941" s="48" t="s">
        <v>15356</v>
      </c>
      <c r="H2941" s="36" t="s">
        <v>1327</v>
      </c>
      <c r="I2941" s="51" t="s">
        <v>15360</v>
      </c>
    </row>
    <row r="2942" spans="1:9" x14ac:dyDescent="0.25">
      <c r="A2942" s="19">
        <v>2937</v>
      </c>
      <c r="B2942" s="36" t="s">
        <v>1328</v>
      </c>
      <c r="C2942" s="44" t="s">
        <v>9145</v>
      </c>
      <c r="D2942" s="42">
        <v>3840</v>
      </c>
      <c r="E2942" s="3">
        <v>680.44</v>
      </c>
      <c r="F2942" s="7">
        <v>823.33240000000001</v>
      </c>
      <c r="G2942" s="48" t="s">
        <v>15356</v>
      </c>
      <c r="H2942" s="36" t="s">
        <v>1328</v>
      </c>
      <c r="I2942" s="51" t="s">
        <v>15360</v>
      </c>
    </row>
    <row r="2943" spans="1:9" ht="30" x14ac:dyDescent="0.25">
      <c r="A2943" s="19">
        <v>2938</v>
      </c>
      <c r="B2943" s="36" t="s">
        <v>1329</v>
      </c>
      <c r="C2943" s="44" t="s">
        <v>9146</v>
      </c>
      <c r="D2943" s="42">
        <v>3840</v>
      </c>
      <c r="E2943" s="3">
        <v>744.29</v>
      </c>
      <c r="F2943" s="7">
        <v>900.59089999999992</v>
      </c>
      <c r="G2943" s="48" t="s">
        <v>15356</v>
      </c>
      <c r="H2943" s="36" t="s">
        <v>1329</v>
      </c>
      <c r="I2943" s="51" t="s">
        <v>15360</v>
      </c>
    </row>
    <row r="2944" spans="1:9" x14ac:dyDescent="0.25">
      <c r="A2944" s="19">
        <v>2939</v>
      </c>
      <c r="B2944" s="36" t="s">
        <v>1330</v>
      </c>
      <c r="C2944" s="44" t="s">
        <v>9147</v>
      </c>
      <c r="D2944" s="42">
        <v>3840</v>
      </c>
      <c r="E2944" s="3">
        <v>567.04</v>
      </c>
      <c r="F2944" s="7">
        <v>686.11839999999995</v>
      </c>
      <c r="G2944" s="48" t="s">
        <v>15356</v>
      </c>
      <c r="H2944" s="36" t="s">
        <v>1330</v>
      </c>
      <c r="I2944" s="51" t="s">
        <v>15360</v>
      </c>
    </row>
    <row r="2945" spans="1:9" x14ac:dyDescent="0.25">
      <c r="A2945" s="19">
        <v>2940</v>
      </c>
      <c r="B2945" s="36" t="s">
        <v>1331</v>
      </c>
      <c r="C2945" s="44" t="s">
        <v>9148</v>
      </c>
      <c r="D2945" s="42">
        <v>3840</v>
      </c>
      <c r="E2945" s="3">
        <v>620.19000000000005</v>
      </c>
      <c r="F2945" s="7">
        <v>750.42990000000009</v>
      </c>
      <c r="G2945" s="48" t="s">
        <v>15356</v>
      </c>
      <c r="H2945" s="36" t="s">
        <v>1331</v>
      </c>
      <c r="I2945" s="51" t="s">
        <v>15360</v>
      </c>
    </row>
    <row r="2946" spans="1:9" x14ac:dyDescent="0.25">
      <c r="A2946" s="19">
        <v>2941</v>
      </c>
      <c r="B2946" s="36" t="s">
        <v>1332</v>
      </c>
      <c r="C2946" s="44" t="s">
        <v>9149</v>
      </c>
      <c r="D2946" s="42">
        <v>3840</v>
      </c>
      <c r="E2946" s="3">
        <v>617.57000000000005</v>
      </c>
      <c r="F2946" s="7">
        <v>747.25970000000007</v>
      </c>
      <c r="G2946" s="48" t="s">
        <v>15356</v>
      </c>
      <c r="H2946" s="36" t="s">
        <v>1332</v>
      </c>
      <c r="I2946" s="51" t="s">
        <v>15360</v>
      </c>
    </row>
    <row r="2947" spans="1:9" ht="30" x14ac:dyDescent="0.25">
      <c r="A2947" s="19">
        <v>2942</v>
      </c>
      <c r="B2947" s="36" t="s">
        <v>1333</v>
      </c>
      <c r="C2947" s="44" t="s">
        <v>9150</v>
      </c>
      <c r="D2947" s="42">
        <v>3840</v>
      </c>
      <c r="E2947" s="3">
        <v>680.44</v>
      </c>
      <c r="F2947" s="7">
        <v>823.33240000000001</v>
      </c>
      <c r="G2947" s="48" t="s">
        <v>15356</v>
      </c>
      <c r="H2947" s="36" t="s">
        <v>1333</v>
      </c>
      <c r="I2947" s="51" t="s">
        <v>15360</v>
      </c>
    </row>
    <row r="2948" spans="1:9" ht="30" x14ac:dyDescent="0.25">
      <c r="A2948" s="19">
        <v>2943</v>
      </c>
      <c r="B2948" s="36" t="s">
        <v>1334</v>
      </c>
      <c r="C2948" s="44" t="s">
        <v>9151</v>
      </c>
      <c r="D2948" s="42">
        <v>3840</v>
      </c>
      <c r="E2948" s="3">
        <v>744.29</v>
      </c>
      <c r="F2948" s="7">
        <v>900.59089999999992</v>
      </c>
      <c r="G2948" s="48" t="s">
        <v>15356</v>
      </c>
      <c r="H2948" s="36" t="s">
        <v>1334</v>
      </c>
      <c r="I2948" s="51" t="s">
        <v>15360</v>
      </c>
    </row>
    <row r="2949" spans="1:9" x14ac:dyDescent="0.25">
      <c r="A2949" s="19">
        <v>2944</v>
      </c>
      <c r="B2949" s="36" t="s">
        <v>1335</v>
      </c>
      <c r="C2949" s="44" t="s">
        <v>9152</v>
      </c>
      <c r="D2949" s="42">
        <v>3840</v>
      </c>
      <c r="E2949" s="3">
        <v>567.04</v>
      </c>
      <c r="F2949" s="7">
        <v>686.11839999999995</v>
      </c>
      <c r="G2949" s="48" t="s">
        <v>15356</v>
      </c>
      <c r="H2949" s="36" t="s">
        <v>1335</v>
      </c>
      <c r="I2949" s="51" t="s">
        <v>15360</v>
      </c>
    </row>
    <row r="2950" spans="1:9" x14ac:dyDescent="0.25">
      <c r="A2950" s="19">
        <v>2945</v>
      </c>
      <c r="B2950" s="36" t="s">
        <v>1336</v>
      </c>
      <c r="C2950" s="44" t="s">
        <v>9153</v>
      </c>
      <c r="D2950" s="42">
        <v>3840</v>
      </c>
      <c r="E2950" s="3">
        <v>620.19000000000005</v>
      </c>
      <c r="F2950" s="7">
        <v>750.42990000000009</v>
      </c>
      <c r="G2950" s="48" t="s">
        <v>15356</v>
      </c>
      <c r="H2950" s="36" t="s">
        <v>1336</v>
      </c>
      <c r="I2950" s="51" t="s">
        <v>15360</v>
      </c>
    </row>
    <row r="2951" spans="1:9" x14ac:dyDescent="0.25">
      <c r="A2951" s="19">
        <v>2946</v>
      </c>
      <c r="B2951" s="36" t="s">
        <v>1337</v>
      </c>
      <c r="C2951" s="44" t="s">
        <v>9154</v>
      </c>
      <c r="D2951" s="42">
        <v>3840</v>
      </c>
      <c r="E2951" s="3">
        <v>680.44</v>
      </c>
      <c r="F2951" s="7">
        <v>823.33240000000001</v>
      </c>
      <c r="G2951" s="48" t="s">
        <v>15356</v>
      </c>
      <c r="H2951" s="36" t="s">
        <v>1337</v>
      </c>
      <c r="I2951" s="51" t="s">
        <v>15360</v>
      </c>
    </row>
    <row r="2952" spans="1:9" ht="30" x14ac:dyDescent="0.25">
      <c r="A2952" s="19">
        <v>2947</v>
      </c>
      <c r="B2952" s="36" t="s">
        <v>1338</v>
      </c>
      <c r="C2952" s="44" t="s">
        <v>9155</v>
      </c>
      <c r="D2952" s="42">
        <v>3840</v>
      </c>
      <c r="E2952" s="3">
        <v>744.29</v>
      </c>
      <c r="F2952" s="7">
        <v>900.59089999999992</v>
      </c>
      <c r="G2952" s="48" t="s">
        <v>15356</v>
      </c>
      <c r="H2952" s="36" t="s">
        <v>1338</v>
      </c>
      <c r="I2952" s="51" t="s">
        <v>15360</v>
      </c>
    </row>
    <row r="2953" spans="1:9" x14ac:dyDescent="0.25">
      <c r="A2953" s="19">
        <v>2948</v>
      </c>
      <c r="B2953" s="36" t="s">
        <v>1339</v>
      </c>
      <c r="C2953" s="44" t="s">
        <v>9156</v>
      </c>
      <c r="D2953" s="42">
        <v>3840</v>
      </c>
      <c r="E2953" s="3">
        <v>567.04</v>
      </c>
      <c r="F2953" s="7">
        <v>686.11839999999995</v>
      </c>
      <c r="G2953" s="48" t="s">
        <v>15356</v>
      </c>
      <c r="H2953" s="36" t="s">
        <v>1339</v>
      </c>
      <c r="I2953" s="51" t="s">
        <v>15360</v>
      </c>
    </row>
    <row r="2954" spans="1:9" x14ac:dyDescent="0.25">
      <c r="A2954" s="19">
        <v>2949</v>
      </c>
      <c r="B2954" s="36" t="s">
        <v>1340</v>
      </c>
      <c r="C2954" s="44" t="s">
        <v>9157</v>
      </c>
      <c r="D2954" s="42">
        <v>3840</v>
      </c>
      <c r="E2954" s="3">
        <v>680.44</v>
      </c>
      <c r="F2954" s="7">
        <v>823.33240000000001</v>
      </c>
      <c r="G2954" s="48" t="s">
        <v>15356</v>
      </c>
      <c r="H2954" s="36" t="s">
        <v>1340</v>
      </c>
      <c r="I2954" s="51" t="s">
        <v>15360</v>
      </c>
    </row>
    <row r="2955" spans="1:9" ht="30" x14ac:dyDescent="0.25">
      <c r="A2955" s="19">
        <v>2950</v>
      </c>
      <c r="B2955" s="36" t="s">
        <v>1341</v>
      </c>
      <c r="C2955" s="44" t="s">
        <v>9158</v>
      </c>
      <c r="D2955" s="42">
        <v>3840</v>
      </c>
      <c r="E2955" s="3">
        <v>744.29</v>
      </c>
      <c r="F2955" s="7">
        <v>900.59089999999992</v>
      </c>
      <c r="G2955" s="48" t="s">
        <v>15356</v>
      </c>
      <c r="H2955" s="36" t="s">
        <v>1341</v>
      </c>
      <c r="I2955" s="51" t="s">
        <v>15360</v>
      </c>
    </row>
    <row r="2956" spans="1:9" x14ac:dyDescent="0.25">
      <c r="A2956" s="19">
        <v>2951</v>
      </c>
      <c r="B2956" s="36" t="s">
        <v>1342</v>
      </c>
      <c r="C2956" s="44" t="s">
        <v>9159</v>
      </c>
      <c r="D2956" s="42">
        <v>3840</v>
      </c>
      <c r="E2956" s="3">
        <v>567.04</v>
      </c>
      <c r="F2956" s="7">
        <v>686.11839999999995</v>
      </c>
      <c r="G2956" s="48" t="s">
        <v>15356</v>
      </c>
      <c r="H2956" s="36" t="s">
        <v>1342</v>
      </c>
      <c r="I2956" s="51" t="s">
        <v>15360</v>
      </c>
    </row>
    <row r="2957" spans="1:9" x14ac:dyDescent="0.25">
      <c r="A2957" s="19">
        <v>2952</v>
      </c>
      <c r="B2957" s="36" t="s">
        <v>1343</v>
      </c>
      <c r="C2957" s="44" t="s">
        <v>9160</v>
      </c>
      <c r="D2957" s="42">
        <v>3840</v>
      </c>
      <c r="E2957" s="3">
        <v>620.19000000000005</v>
      </c>
      <c r="F2957" s="7">
        <v>750.42990000000009</v>
      </c>
      <c r="G2957" s="48" t="s">
        <v>15356</v>
      </c>
      <c r="H2957" s="36" t="s">
        <v>1343</v>
      </c>
      <c r="I2957" s="51" t="s">
        <v>15360</v>
      </c>
    </row>
    <row r="2958" spans="1:9" x14ac:dyDescent="0.25">
      <c r="A2958" s="19">
        <v>2953</v>
      </c>
      <c r="B2958" s="36" t="s">
        <v>1344</v>
      </c>
      <c r="C2958" s="44" t="s">
        <v>9161</v>
      </c>
      <c r="D2958" s="42">
        <v>960</v>
      </c>
      <c r="E2958" s="3">
        <v>50.97</v>
      </c>
      <c r="F2958" s="7">
        <v>61.673699999999997</v>
      </c>
      <c r="G2958" s="48" t="s">
        <v>15356</v>
      </c>
      <c r="H2958" s="36" t="s">
        <v>1344</v>
      </c>
      <c r="I2958" s="51" t="s">
        <v>15360</v>
      </c>
    </row>
    <row r="2959" spans="1:9" ht="30" x14ac:dyDescent="0.25">
      <c r="A2959" s="19">
        <v>2954</v>
      </c>
      <c r="B2959" s="36" t="s">
        <v>1345</v>
      </c>
      <c r="C2959" s="44" t="s">
        <v>9162</v>
      </c>
      <c r="D2959" s="42">
        <v>960</v>
      </c>
      <c r="E2959" s="3">
        <v>99.57</v>
      </c>
      <c r="F2959" s="7">
        <v>120.47969999999999</v>
      </c>
      <c r="G2959" s="48" t="s">
        <v>15356</v>
      </c>
      <c r="H2959" s="36" t="s">
        <v>1345</v>
      </c>
      <c r="I2959" s="51" t="s">
        <v>15360</v>
      </c>
    </row>
    <row r="2960" spans="1:9" ht="30" x14ac:dyDescent="0.25">
      <c r="A2960" s="19">
        <v>2955</v>
      </c>
      <c r="B2960" s="36" t="s">
        <v>1346</v>
      </c>
      <c r="C2960" s="44" t="s">
        <v>9163</v>
      </c>
      <c r="D2960" s="42">
        <v>960</v>
      </c>
      <c r="E2960" s="3">
        <v>84.72</v>
      </c>
      <c r="F2960" s="7">
        <v>102.5112</v>
      </c>
      <c r="G2960" s="48" t="s">
        <v>15356</v>
      </c>
      <c r="H2960" s="36" t="s">
        <v>1346</v>
      </c>
      <c r="I2960" s="51" t="s">
        <v>15360</v>
      </c>
    </row>
    <row r="2961" spans="1:9" x14ac:dyDescent="0.25">
      <c r="A2961" s="19">
        <v>2956</v>
      </c>
      <c r="B2961" s="36" t="s">
        <v>1347</v>
      </c>
      <c r="C2961" s="44" t="s">
        <v>9164</v>
      </c>
      <c r="D2961" s="42">
        <v>960</v>
      </c>
      <c r="E2961" s="3">
        <v>84.72</v>
      </c>
      <c r="F2961" s="7">
        <v>102.5112</v>
      </c>
      <c r="G2961" s="48" t="s">
        <v>15356</v>
      </c>
      <c r="H2961" s="36" t="s">
        <v>1347</v>
      </c>
      <c r="I2961" s="51" t="s">
        <v>15360</v>
      </c>
    </row>
    <row r="2962" spans="1:9" x14ac:dyDescent="0.25">
      <c r="A2962" s="19">
        <v>2957</v>
      </c>
      <c r="B2962" s="36" t="s">
        <v>1348</v>
      </c>
      <c r="C2962" s="44" t="s">
        <v>9165</v>
      </c>
      <c r="D2962" s="42">
        <v>960</v>
      </c>
      <c r="E2962" s="3">
        <v>84.72</v>
      </c>
      <c r="F2962" s="7">
        <v>102.5112</v>
      </c>
      <c r="G2962" s="48" t="s">
        <v>15356</v>
      </c>
      <c r="H2962" s="36" t="s">
        <v>1348</v>
      </c>
      <c r="I2962" s="51" t="s">
        <v>15360</v>
      </c>
    </row>
    <row r="2963" spans="1:9" ht="30" x14ac:dyDescent="0.25">
      <c r="A2963" s="19">
        <v>2958</v>
      </c>
      <c r="B2963" s="36" t="s">
        <v>1349</v>
      </c>
      <c r="C2963" s="44" t="s">
        <v>9166</v>
      </c>
      <c r="D2963" s="42">
        <v>3840</v>
      </c>
      <c r="E2963" s="3">
        <v>951.81</v>
      </c>
      <c r="F2963" s="7">
        <v>1151.6900999999998</v>
      </c>
      <c r="G2963" s="48" t="s">
        <v>15356</v>
      </c>
      <c r="H2963" s="36" t="s">
        <v>1349</v>
      </c>
      <c r="I2963" s="51" t="s">
        <v>15360</v>
      </c>
    </row>
    <row r="2964" spans="1:9" ht="30" x14ac:dyDescent="0.25">
      <c r="A2964" s="19">
        <v>2959</v>
      </c>
      <c r="B2964" s="36" t="s">
        <v>1350</v>
      </c>
      <c r="C2964" s="44" t="s">
        <v>9167</v>
      </c>
      <c r="D2964" s="42">
        <v>3840</v>
      </c>
      <c r="E2964" s="3">
        <v>793.18</v>
      </c>
      <c r="F2964" s="7">
        <v>959.74779999999987</v>
      </c>
      <c r="G2964" s="48" t="s">
        <v>15356</v>
      </c>
      <c r="H2964" s="36" t="s">
        <v>1350</v>
      </c>
      <c r="I2964" s="51" t="s">
        <v>15360</v>
      </c>
    </row>
    <row r="2965" spans="1:9" ht="30" x14ac:dyDescent="0.25">
      <c r="A2965" s="19">
        <v>2960</v>
      </c>
      <c r="B2965" s="36" t="s">
        <v>1351</v>
      </c>
      <c r="C2965" s="44" t="s">
        <v>9168</v>
      </c>
      <c r="D2965" s="42">
        <v>3840</v>
      </c>
      <c r="E2965" s="3">
        <v>951.81</v>
      </c>
      <c r="F2965" s="7">
        <v>1151.6900999999998</v>
      </c>
      <c r="G2965" s="48" t="s">
        <v>15356</v>
      </c>
      <c r="H2965" s="36" t="s">
        <v>1351</v>
      </c>
      <c r="I2965" s="51" t="s">
        <v>15360</v>
      </c>
    </row>
    <row r="2966" spans="1:9" x14ac:dyDescent="0.25">
      <c r="A2966" s="19">
        <v>2961</v>
      </c>
      <c r="B2966" s="36" t="s">
        <v>1352</v>
      </c>
      <c r="C2966" s="44" t="s">
        <v>9169</v>
      </c>
      <c r="D2966" s="42">
        <v>3840</v>
      </c>
      <c r="E2966" s="3">
        <v>793.18</v>
      </c>
      <c r="F2966" s="7">
        <v>959.74779999999987</v>
      </c>
      <c r="G2966" s="48" t="s">
        <v>15356</v>
      </c>
      <c r="H2966" s="36" t="s">
        <v>1352</v>
      </c>
      <c r="I2966" s="51" t="s">
        <v>15360</v>
      </c>
    </row>
    <row r="2967" spans="1:9" x14ac:dyDescent="0.25">
      <c r="A2967" s="19">
        <v>2962</v>
      </c>
      <c r="B2967" s="36" t="s">
        <v>1353</v>
      </c>
      <c r="C2967" s="44" t="s">
        <v>9170</v>
      </c>
      <c r="D2967" s="42">
        <v>960</v>
      </c>
      <c r="E2967" s="3">
        <v>55.06</v>
      </c>
      <c r="F2967" s="7">
        <v>66.622600000000006</v>
      </c>
      <c r="G2967" s="48" t="s">
        <v>15356</v>
      </c>
      <c r="H2967" s="36" t="s">
        <v>1353</v>
      </c>
      <c r="I2967" s="51" t="s">
        <v>15360</v>
      </c>
    </row>
    <row r="2968" spans="1:9" x14ac:dyDescent="0.25">
      <c r="A2968" s="19">
        <v>2963</v>
      </c>
      <c r="B2968" s="36" t="s">
        <v>1354</v>
      </c>
      <c r="C2968" s="44" t="s">
        <v>9171</v>
      </c>
      <c r="D2968" s="42">
        <v>960</v>
      </c>
      <c r="E2968" s="3">
        <v>45.59</v>
      </c>
      <c r="F2968" s="7">
        <v>55.163900000000005</v>
      </c>
      <c r="G2968" s="48" t="s">
        <v>15356</v>
      </c>
      <c r="H2968" s="36" t="s">
        <v>1354</v>
      </c>
      <c r="I2968" s="51" t="s">
        <v>15360</v>
      </c>
    </row>
    <row r="2969" spans="1:9" x14ac:dyDescent="0.25">
      <c r="A2969" s="19">
        <v>2964</v>
      </c>
      <c r="B2969" s="36" t="s">
        <v>1355</v>
      </c>
      <c r="C2969" s="44" t="s">
        <v>9172</v>
      </c>
      <c r="D2969" s="42">
        <v>960</v>
      </c>
      <c r="E2969" s="3">
        <v>50.55</v>
      </c>
      <c r="F2969" s="7">
        <v>61.165499999999994</v>
      </c>
      <c r="G2969" s="48" t="s">
        <v>15356</v>
      </c>
      <c r="H2969" s="36" t="s">
        <v>1355</v>
      </c>
      <c r="I2969" s="51" t="s">
        <v>15360</v>
      </c>
    </row>
    <row r="2970" spans="1:9" ht="30" x14ac:dyDescent="0.25">
      <c r="A2970" s="19">
        <v>2965</v>
      </c>
      <c r="B2970" s="36" t="s">
        <v>1356</v>
      </c>
      <c r="C2970" s="44" t="s">
        <v>9173</v>
      </c>
      <c r="D2970" s="42">
        <v>960</v>
      </c>
      <c r="E2970" s="3">
        <v>58.02</v>
      </c>
      <c r="F2970" s="7">
        <v>70.2042</v>
      </c>
      <c r="G2970" s="48" t="s">
        <v>15356</v>
      </c>
      <c r="H2970" s="36" t="s">
        <v>1356</v>
      </c>
      <c r="I2970" s="51" t="s">
        <v>15360</v>
      </c>
    </row>
    <row r="2971" spans="1:9" x14ac:dyDescent="0.25">
      <c r="A2971" s="19">
        <v>2966</v>
      </c>
      <c r="B2971" s="36" t="s">
        <v>1357</v>
      </c>
      <c r="C2971" s="44" t="s">
        <v>9174</v>
      </c>
      <c r="D2971" s="42">
        <v>960</v>
      </c>
      <c r="E2971" s="3">
        <v>45.59</v>
      </c>
      <c r="F2971" s="7">
        <v>55.163900000000005</v>
      </c>
      <c r="G2971" s="48" t="s">
        <v>15356</v>
      </c>
      <c r="H2971" s="36" t="s">
        <v>1357</v>
      </c>
      <c r="I2971" s="51" t="s">
        <v>15360</v>
      </c>
    </row>
    <row r="2972" spans="1:9" x14ac:dyDescent="0.25">
      <c r="A2972" s="19">
        <v>2967</v>
      </c>
      <c r="B2972" s="36" t="s">
        <v>1358</v>
      </c>
      <c r="C2972" s="44" t="s">
        <v>9175</v>
      </c>
      <c r="D2972" s="42">
        <v>960</v>
      </c>
      <c r="E2972" s="3">
        <v>50.55</v>
      </c>
      <c r="F2972" s="7">
        <v>61.165499999999994</v>
      </c>
      <c r="G2972" s="48" t="s">
        <v>15356</v>
      </c>
      <c r="H2972" s="36" t="s">
        <v>1358</v>
      </c>
      <c r="I2972" s="51" t="s">
        <v>15360</v>
      </c>
    </row>
    <row r="2973" spans="1:9" ht="30" x14ac:dyDescent="0.25">
      <c r="A2973" s="19">
        <v>2968</v>
      </c>
      <c r="B2973" s="36" t="s">
        <v>1359</v>
      </c>
      <c r="C2973" s="44" t="s">
        <v>9176</v>
      </c>
      <c r="D2973" s="42">
        <v>960</v>
      </c>
      <c r="E2973" s="3">
        <v>48.11</v>
      </c>
      <c r="F2973" s="7">
        <v>58.213099999999997</v>
      </c>
      <c r="G2973" s="48" t="s">
        <v>15356</v>
      </c>
      <c r="H2973" s="36" t="s">
        <v>1359</v>
      </c>
      <c r="I2973" s="51" t="s">
        <v>15360</v>
      </c>
    </row>
    <row r="2974" spans="1:9" x14ac:dyDescent="0.25">
      <c r="A2974" s="19">
        <v>2969</v>
      </c>
      <c r="B2974" s="36" t="s">
        <v>1360</v>
      </c>
      <c r="C2974" s="44" t="s">
        <v>9177</v>
      </c>
      <c r="D2974" s="42">
        <v>3840</v>
      </c>
      <c r="E2974" s="3">
        <v>808.03</v>
      </c>
      <c r="F2974" s="7">
        <v>977.71629999999993</v>
      </c>
      <c r="G2974" s="48" t="s">
        <v>15356</v>
      </c>
      <c r="H2974" s="36" t="s">
        <v>1360</v>
      </c>
      <c r="I2974" s="51" t="s">
        <v>15360</v>
      </c>
    </row>
    <row r="2975" spans="1:9" ht="30" x14ac:dyDescent="0.25">
      <c r="A2975" s="19">
        <v>2970</v>
      </c>
      <c r="B2975" s="36" t="s">
        <v>1361</v>
      </c>
      <c r="C2975" s="44" t="s">
        <v>9178</v>
      </c>
      <c r="D2975" s="42">
        <v>3840</v>
      </c>
      <c r="E2975" s="3">
        <v>844.87</v>
      </c>
      <c r="F2975" s="7">
        <v>1022.2927</v>
      </c>
      <c r="G2975" s="48" t="s">
        <v>15356</v>
      </c>
      <c r="H2975" s="36" t="s">
        <v>1361</v>
      </c>
      <c r="I2975" s="51" t="s">
        <v>15360</v>
      </c>
    </row>
    <row r="2976" spans="1:9" ht="30" x14ac:dyDescent="0.25">
      <c r="A2976" s="19">
        <v>2971</v>
      </c>
      <c r="B2976" s="36" t="s">
        <v>1362</v>
      </c>
      <c r="C2976" s="44" t="s">
        <v>9179</v>
      </c>
      <c r="D2976" s="42">
        <v>960</v>
      </c>
      <c r="E2976" s="3">
        <v>45.59</v>
      </c>
      <c r="F2976" s="7">
        <v>55.163900000000005</v>
      </c>
      <c r="G2976" s="48" t="s">
        <v>15356</v>
      </c>
      <c r="H2976" s="36" t="s">
        <v>1362</v>
      </c>
      <c r="I2976" s="51" t="s">
        <v>15360</v>
      </c>
    </row>
    <row r="2977" spans="1:9" ht="30" x14ac:dyDescent="0.25">
      <c r="A2977" s="19">
        <v>2972</v>
      </c>
      <c r="B2977" s="36" t="s">
        <v>1363</v>
      </c>
      <c r="C2977" s="44" t="s">
        <v>9180</v>
      </c>
      <c r="D2977" s="42">
        <v>960</v>
      </c>
      <c r="E2977" s="3">
        <v>50.55</v>
      </c>
      <c r="F2977" s="7">
        <v>61.165499999999994</v>
      </c>
      <c r="G2977" s="48" t="s">
        <v>15356</v>
      </c>
      <c r="H2977" s="36" t="s">
        <v>1363</v>
      </c>
      <c r="I2977" s="51" t="s">
        <v>15360</v>
      </c>
    </row>
    <row r="2978" spans="1:9" ht="30" x14ac:dyDescent="0.25">
      <c r="A2978" s="19">
        <v>2973</v>
      </c>
      <c r="B2978" s="36" t="s">
        <v>1364</v>
      </c>
      <c r="C2978" s="44" t="s">
        <v>9181</v>
      </c>
      <c r="D2978" s="42">
        <v>960</v>
      </c>
      <c r="E2978" s="3">
        <v>114.97</v>
      </c>
      <c r="F2978" s="7">
        <v>139.11369999999999</v>
      </c>
      <c r="G2978" s="48" t="s">
        <v>15356</v>
      </c>
      <c r="H2978" s="36" t="s">
        <v>1364</v>
      </c>
      <c r="I2978" s="51" t="s">
        <v>15360</v>
      </c>
    </row>
    <row r="2979" spans="1:9" x14ac:dyDescent="0.25">
      <c r="A2979" s="19">
        <v>2974</v>
      </c>
      <c r="B2979" s="36" t="s">
        <v>1365</v>
      </c>
      <c r="C2979" s="44" t="s">
        <v>9182</v>
      </c>
      <c r="D2979" s="42">
        <v>960</v>
      </c>
      <c r="E2979" s="3">
        <v>103.47</v>
      </c>
      <c r="F2979" s="7">
        <v>125.19869999999999</v>
      </c>
      <c r="G2979" s="48" t="s">
        <v>15356</v>
      </c>
      <c r="H2979" s="36" t="s">
        <v>1365</v>
      </c>
      <c r="I2979" s="51" t="s">
        <v>15360</v>
      </c>
    </row>
    <row r="2980" spans="1:9" ht="30" x14ac:dyDescent="0.25">
      <c r="A2980" s="19">
        <v>2975</v>
      </c>
      <c r="B2980" s="36" t="s">
        <v>1366</v>
      </c>
      <c r="C2980" s="44" t="s">
        <v>9183</v>
      </c>
      <c r="D2980" s="42">
        <v>960</v>
      </c>
      <c r="E2980" s="3">
        <v>114.97</v>
      </c>
      <c r="F2980" s="7">
        <v>139.11369999999999</v>
      </c>
      <c r="G2980" s="48" t="s">
        <v>15356</v>
      </c>
      <c r="H2980" s="36" t="s">
        <v>1366</v>
      </c>
      <c r="I2980" s="51" t="s">
        <v>15360</v>
      </c>
    </row>
    <row r="2981" spans="1:9" x14ac:dyDescent="0.25">
      <c r="A2981" s="19">
        <v>2976</v>
      </c>
      <c r="B2981" s="36" t="s">
        <v>1367</v>
      </c>
      <c r="C2981" s="44" t="s">
        <v>9184</v>
      </c>
      <c r="D2981" s="42">
        <v>960</v>
      </c>
      <c r="E2981" s="3">
        <v>103.47</v>
      </c>
      <c r="F2981" s="7">
        <v>125.19869999999999</v>
      </c>
      <c r="G2981" s="48" t="s">
        <v>15356</v>
      </c>
      <c r="H2981" s="36" t="s">
        <v>1367</v>
      </c>
      <c r="I2981" s="51" t="s">
        <v>15360</v>
      </c>
    </row>
    <row r="2982" spans="1:9" ht="30" x14ac:dyDescent="0.25">
      <c r="A2982" s="19">
        <v>2977</v>
      </c>
      <c r="B2982" s="36" t="s">
        <v>1368</v>
      </c>
      <c r="C2982" s="44" t="s">
        <v>9185</v>
      </c>
      <c r="D2982" s="42">
        <v>960</v>
      </c>
      <c r="E2982" s="3">
        <v>89.26</v>
      </c>
      <c r="F2982" s="7">
        <v>108.0046</v>
      </c>
      <c r="G2982" s="48" t="s">
        <v>15356</v>
      </c>
      <c r="H2982" s="36" t="s">
        <v>1368</v>
      </c>
      <c r="I2982" s="52" t="s">
        <v>15360</v>
      </c>
    </row>
    <row r="2983" spans="1:9" x14ac:dyDescent="0.25">
      <c r="A2983" s="19">
        <v>2978</v>
      </c>
      <c r="B2983" s="34">
        <v>432000</v>
      </c>
      <c r="C2983" s="44" t="s">
        <v>9186</v>
      </c>
      <c r="D2983" s="42">
        <v>1</v>
      </c>
      <c r="E2983" s="3">
        <v>131.75</v>
      </c>
      <c r="F2983" s="7">
        <v>159.41749999999999</v>
      </c>
      <c r="G2983" s="48" t="s">
        <v>15356</v>
      </c>
      <c r="H2983" s="34">
        <v>432000</v>
      </c>
      <c r="I2983" s="51" t="s">
        <v>15358</v>
      </c>
    </row>
    <row r="2984" spans="1:9" ht="30" x14ac:dyDescent="0.25">
      <c r="A2984" s="19">
        <v>2979</v>
      </c>
      <c r="B2984" s="34">
        <v>432001</v>
      </c>
      <c r="C2984" s="44" t="s">
        <v>9187</v>
      </c>
      <c r="D2984" s="42">
        <v>1</v>
      </c>
      <c r="E2984" s="3">
        <v>165.2</v>
      </c>
      <c r="F2984" s="7">
        <v>199.89199999999997</v>
      </c>
      <c r="G2984" s="48" t="s">
        <v>15356</v>
      </c>
      <c r="H2984" s="34">
        <v>432001</v>
      </c>
      <c r="I2984" s="51" t="s">
        <v>15358</v>
      </c>
    </row>
    <row r="2985" spans="1:9" ht="30" x14ac:dyDescent="0.25">
      <c r="A2985" s="19">
        <v>2980</v>
      </c>
      <c r="B2985" s="34">
        <v>432002</v>
      </c>
      <c r="C2985" s="44" t="s">
        <v>9188</v>
      </c>
      <c r="D2985" s="42">
        <v>1</v>
      </c>
      <c r="E2985" s="3">
        <v>165.2</v>
      </c>
      <c r="F2985" s="7">
        <v>199.89199999999997</v>
      </c>
      <c r="G2985" s="48" t="s">
        <v>15356</v>
      </c>
      <c r="H2985" s="34">
        <v>432002</v>
      </c>
      <c r="I2985" s="51" t="s">
        <v>15358</v>
      </c>
    </row>
    <row r="2986" spans="1:9" ht="30" x14ac:dyDescent="0.25">
      <c r="A2986" s="19">
        <v>2981</v>
      </c>
      <c r="B2986" s="34">
        <v>432003</v>
      </c>
      <c r="C2986" s="44" t="s">
        <v>9189</v>
      </c>
      <c r="D2986" s="42">
        <v>1</v>
      </c>
      <c r="E2986" s="3">
        <v>165.2</v>
      </c>
      <c r="F2986" s="7">
        <v>199.89199999999997</v>
      </c>
      <c r="G2986" s="48" t="s">
        <v>15356</v>
      </c>
      <c r="H2986" s="34">
        <v>432003</v>
      </c>
      <c r="I2986" s="51" t="s">
        <v>15358</v>
      </c>
    </row>
    <row r="2987" spans="1:9" ht="30" x14ac:dyDescent="0.25">
      <c r="A2987" s="19">
        <v>2982</v>
      </c>
      <c r="B2987" s="34">
        <v>432004</v>
      </c>
      <c r="C2987" s="44" t="s">
        <v>9190</v>
      </c>
      <c r="D2987" s="42">
        <v>1</v>
      </c>
      <c r="E2987" s="3">
        <v>165.2</v>
      </c>
      <c r="F2987" s="7">
        <v>199.89199999999997</v>
      </c>
      <c r="G2987" s="48" t="s">
        <v>15356</v>
      </c>
      <c r="H2987" s="34">
        <v>432004</v>
      </c>
      <c r="I2987" s="51" t="s">
        <v>15358</v>
      </c>
    </row>
    <row r="2988" spans="1:9" ht="30" x14ac:dyDescent="0.25">
      <c r="A2988" s="19">
        <v>2983</v>
      </c>
      <c r="B2988" s="34">
        <v>432005</v>
      </c>
      <c r="C2988" s="44" t="s">
        <v>9191</v>
      </c>
      <c r="D2988" s="42">
        <v>1</v>
      </c>
      <c r="E2988" s="3">
        <v>221.5</v>
      </c>
      <c r="F2988" s="7">
        <v>268.01499999999999</v>
      </c>
      <c r="G2988" s="48" t="s">
        <v>15356</v>
      </c>
      <c r="H2988" s="34">
        <v>432005</v>
      </c>
      <c r="I2988" s="51" t="s">
        <v>15358</v>
      </c>
    </row>
    <row r="2989" spans="1:9" ht="30" x14ac:dyDescent="0.25">
      <c r="A2989" s="19">
        <v>2984</v>
      </c>
      <c r="B2989" s="34">
        <v>432006</v>
      </c>
      <c r="C2989" s="44" t="s">
        <v>9192</v>
      </c>
      <c r="D2989" s="42">
        <v>1</v>
      </c>
      <c r="E2989" s="3">
        <v>451.6</v>
      </c>
      <c r="F2989" s="7">
        <v>546.43600000000004</v>
      </c>
      <c r="G2989" s="48" t="s">
        <v>15356</v>
      </c>
      <c r="H2989" s="34">
        <v>432006</v>
      </c>
      <c r="I2989" s="51" t="s">
        <v>15358</v>
      </c>
    </row>
    <row r="2990" spans="1:9" ht="30" x14ac:dyDescent="0.25">
      <c r="A2990" s="19">
        <v>2985</v>
      </c>
      <c r="B2990" s="34">
        <v>432007</v>
      </c>
      <c r="C2990" s="44" t="s">
        <v>9193</v>
      </c>
      <c r="D2990" s="42">
        <v>1</v>
      </c>
      <c r="E2990" s="3">
        <v>451.6</v>
      </c>
      <c r="F2990" s="7">
        <v>546.43600000000004</v>
      </c>
      <c r="G2990" s="48" t="s">
        <v>15356</v>
      </c>
      <c r="H2990" s="34">
        <v>432007</v>
      </c>
      <c r="I2990" s="51" t="s">
        <v>15358</v>
      </c>
    </row>
    <row r="2991" spans="1:9" ht="30" x14ac:dyDescent="0.25">
      <c r="A2991" s="19">
        <v>2986</v>
      </c>
      <c r="B2991" s="34">
        <v>432008</v>
      </c>
      <c r="C2991" s="44" t="s">
        <v>9194</v>
      </c>
      <c r="D2991" s="42">
        <v>1</v>
      </c>
      <c r="E2991" s="3">
        <v>451.6</v>
      </c>
      <c r="F2991" s="7">
        <v>546.43600000000004</v>
      </c>
      <c r="G2991" s="48" t="s">
        <v>15356</v>
      </c>
      <c r="H2991" s="34">
        <v>432008</v>
      </c>
      <c r="I2991" s="51" t="s">
        <v>15358</v>
      </c>
    </row>
    <row r="2992" spans="1:9" ht="30" x14ac:dyDescent="0.25">
      <c r="A2992" s="19">
        <v>2987</v>
      </c>
      <c r="B2992" s="34">
        <v>432009</v>
      </c>
      <c r="C2992" s="44" t="s">
        <v>9195</v>
      </c>
      <c r="D2992" s="42">
        <v>1</v>
      </c>
      <c r="E2992" s="3">
        <v>451.6</v>
      </c>
      <c r="F2992" s="7">
        <v>546.43600000000004</v>
      </c>
      <c r="G2992" s="48" t="s">
        <v>15356</v>
      </c>
      <c r="H2992" s="34">
        <v>432009</v>
      </c>
      <c r="I2992" s="51" t="s">
        <v>15358</v>
      </c>
    </row>
    <row r="2993" spans="1:9" ht="30" x14ac:dyDescent="0.25">
      <c r="A2993" s="19">
        <v>2988</v>
      </c>
      <c r="B2993" s="34">
        <v>432010</v>
      </c>
      <c r="C2993" s="44" t="s">
        <v>9196</v>
      </c>
      <c r="D2993" s="42">
        <v>1</v>
      </c>
      <c r="E2993" s="3">
        <v>316.05</v>
      </c>
      <c r="F2993" s="7">
        <v>382.4205</v>
      </c>
      <c r="G2993" s="48" t="s">
        <v>15356</v>
      </c>
      <c r="H2993" s="34">
        <v>432010</v>
      </c>
      <c r="I2993" s="51" t="s">
        <v>15358</v>
      </c>
    </row>
    <row r="2994" spans="1:9" ht="30" x14ac:dyDescent="0.25">
      <c r="A2994" s="19">
        <v>2989</v>
      </c>
      <c r="B2994" s="34">
        <v>432011</v>
      </c>
      <c r="C2994" s="44" t="s">
        <v>9197</v>
      </c>
      <c r="D2994" s="42">
        <v>1</v>
      </c>
      <c r="E2994" s="3">
        <v>316.05</v>
      </c>
      <c r="F2994" s="7">
        <v>382.4205</v>
      </c>
      <c r="G2994" s="48" t="s">
        <v>15356</v>
      </c>
      <c r="H2994" s="34">
        <v>432011</v>
      </c>
      <c r="I2994" s="51" t="s">
        <v>15358</v>
      </c>
    </row>
    <row r="2995" spans="1:9" ht="30" x14ac:dyDescent="0.25">
      <c r="A2995" s="19">
        <v>2990</v>
      </c>
      <c r="B2995" s="34">
        <v>432014</v>
      </c>
      <c r="C2995" s="44" t="s">
        <v>9198</v>
      </c>
      <c r="D2995" s="42">
        <v>1</v>
      </c>
      <c r="E2995" s="3">
        <v>195.75</v>
      </c>
      <c r="F2995" s="7">
        <v>236.85749999999999</v>
      </c>
      <c r="G2995" s="48" t="s">
        <v>15356</v>
      </c>
      <c r="H2995" s="34">
        <v>432014</v>
      </c>
      <c r="I2995" s="51" t="s">
        <v>15358</v>
      </c>
    </row>
    <row r="2996" spans="1:9" x14ac:dyDescent="0.25">
      <c r="A2996" s="19">
        <v>2991</v>
      </c>
      <c r="B2996" s="34">
        <v>432015</v>
      </c>
      <c r="C2996" s="44" t="s">
        <v>9199</v>
      </c>
      <c r="D2996" s="42">
        <v>1</v>
      </c>
      <c r="E2996" s="3">
        <v>61.1</v>
      </c>
      <c r="F2996" s="7">
        <v>73.930999999999997</v>
      </c>
      <c r="G2996" s="48" t="s">
        <v>15356</v>
      </c>
      <c r="H2996" s="34">
        <v>432015</v>
      </c>
      <c r="I2996" s="51" t="s">
        <v>15358</v>
      </c>
    </row>
    <row r="2997" spans="1:9" ht="30" x14ac:dyDescent="0.25">
      <c r="A2997" s="19">
        <v>2992</v>
      </c>
      <c r="B2997" s="34">
        <v>432021</v>
      </c>
      <c r="C2997" s="44" t="s">
        <v>9200</v>
      </c>
      <c r="D2997" s="42">
        <v>1</v>
      </c>
      <c r="E2997" s="3">
        <v>503.2</v>
      </c>
      <c r="F2997" s="7">
        <v>608.87199999999996</v>
      </c>
      <c r="G2997" s="48" t="s">
        <v>15356</v>
      </c>
      <c r="H2997" s="34">
        <v>432021</v>
      </c>
      <c r="I2997" s="51" t="s">
        <v>15358</v>
      </c>
    </row>
    <row r="2998" spans="1:9" ht="30" x14ac:dyDescent="0.25">
      <c r="A2998" s="19">
        <v>2993</v>
      </c>
      <c r="B2998" s="34">
        <v>432022</v>
      </c>
      <c r="C2998" s="44" t="s">
        <v>9201</v>
      </c>
      <c r="D2998" s="42">
        <v>1</v>
      </c>
      <c r="E2998" s="3">
        <v>503.2</v>
      </c>
      <c r="F2998" s="7">
        <v>608.87199999999996</v>
      </c>
      <c r="G2998" s="48" t="s">
        <v>15356</v>
      </c>
      <c r="H2998" s="34">
        <v>432022</v>
      </c>
      <c r="I2998" s="51" t="s">
        <v>15358</v>
      </c>
    </row>
    <row r="2999" spans="1:9" ht="30" x14ac:dyDescent="0.25">
      <c r="A2999" s="19">
        <v>2994</v>
      </c>
      <c r="B2999" s="34">
        <v>432023</v>
      </c>
      <c r="C2999" s="44" t="s">
        <v>9202</v>
      </c>
      <c r="D2999" s="42">
        <v>1</v>
      </c>
      <c r="E2999" s="3">
        <v>503.2</v>
      </c>
      <c r="F2999" s="7">
        <v>608.87199999999996</v>
      </c>
      <c r="G2999" s="48" t="s">
        <v>15356</v>
      </c>
      <c r="H2999" s="34">
        <v>432023</v>
      </c>
      <c r="I2999" s="51" t="s">
        <v>15358</v>
      </c>
    </row>
    <row r="3000" spans="1:9" ht="30" x14ac:dyDescent="0.25">
      <c r="A3000" s="19">
        <v>2995</v>
      </c>
      <c r="B3000" s="34">
        <v>432024</v>
      </c>
      <c r="C3000" s="44" t="s">
        <v>9203</v>
      </c>
      <c r="D3000" s="42">
        <v>1</v>
      </c>
      <c r="E3000" s="3">
        <v>503.2</v>
      </c>
      <c r="F3000" s="7">
        <v>608.87199999999996</v>
      </c>
      <c r="G3000" s="48" t="s">
        <v>15356</v>
      </c>
      <c r="H3000" s="34">
        <v>432024</v>
      </c>
      <c r="I3000" s="51" t="s">
        <v>15358</v>
      </c>
    </row>
    <row r="3001" spans="1:9" ht="30" x14ac:dyDescent="0.25">
      <c r="A3001" s="19">
        <v>2996</v>
      </c>
      <c r="B3001" s="34">
        <v>432025</v>
      </c>
      <c r="C3001" s="44" t="s">
        <v>9204</v>
      </c>
      <c r="D3001" s="42">
        <v>1</v>
      </c>
      <c r="E3001" s="3">
        <v>775.3</v>
      </c>
      <c r="F3001" s="7">
        <v>938.11299999999994</v>
      </c>
      <c r="G3001" s="48" t="s">
        <v>15356</v>
      </c>
      <c r="H3001" s="34">
        <v>432025</v>
      </c>
      <c r="I3001" s="51" t="s">
        <v>15358</v>
      </c>
    </row>
    <row r="3002" spans="1:9" ht="30" x14ac:dyDescent="0.25">
      <c r="A3002" s="19">
        <v>2997</v>
      </c>
      <c r="B3002" s="34">
        <v>432026</v>
      </c>
      <c r="C3002" s="44" t="s">
        <v>9205</v>
      </c>
      <c r="D3002" s="42">
        <v>1</v>
      </c>
      <c r="E3002" s="3">
        <v>775.3</v>
      </c>
      <c r="F3002" s="7">
        <v>938.11299999999994</v>
      </c>
      <c r="G3002" s="48" t="s">
        <v>15356</v>
      </c>
      <c r="H3002" s="34">
        <v>432026</v>
      </c>
      <c r="I3002" s="51" t="s">
        <v>15358</v>
      </c>
    </row>
    <row r="3003" spans="1:9" ht="30" x14ac:dyDescent="0.25">
      <c r="A3003" s="19">
        <v>2998</v>
      </c>
      <c r="B3003" s="34">
        <v>432027</v>
      </c>
      <c r="C3003" s="44" t="s">
        <v>9206</v>
      </c>
      <c r="D3003" s="42">
        <v>1</v>
      </c>
      <c r="E3003" s="3">
        <v>775.3</v>
      </c>
      <c r="F3003" s="7">
        <v>938.11299999999994</v>
      </c>
      <c r="G3003" s="48" t="s">
        <v>15356</v>
      </c>
      <c r="H3003" s="34">
        <v>432027</v>
      </c>
      <c r="I3003" s="51" t="s">
        <v>15358</v>
      </c>
    </row>
    <row r="3004" spans="1:9" ht="30" x14ac:dyDescent="0.25">
      <c r="A3004" s="19">
        <v>2999</v>
      </c>
      <c r="B3004" s="34">
        <v>432028</v>
      </c>
      <c r="C3004" s="44" t="s">
        <v>9207</v>
      </c>
      <c r="D3004" s="42">
        <v>1</v>
      </c>
      <c r="E3004" s="3">
        <v>775.3</v>
      </c>
      <c r="F3004" s="7">
        <v>938.11299999999994</v>
      </c>
      <c r="G3004" s="48" t="s">
        <v>15356</v>
      </c>
      <c r="H3004" s="34">
        <v>432028</v>
      </c>
      <c r="I3004" s="51" t="s">
        <v>15358</v>
      </c>
    </row>
    <row r="3005" spans="1:9" ht="30" x14ac:dyDescent="0.25">
      <c r="A3005" s="19">
        <v>3000</v>
      </c>
      <c r="B3005" s="34">
        <v>432034</v>
      </c>
      <c r="C3005" s="44" t="s">
        <v>9208</v>
      </c>
      <c r="D3005" s="42">
        <v>1</v>
      </c>
      <c r="E3005" s="3">
        <v>62.05</v>
      </c>
      <c r="F3005" s="7">
        <v>75.080500000000001</v>
      </c>
      <c r="G3005" s="48" t="s">
        <v>15356</v>
      </c>
      <c r="H3005" s="34">
        <v>432034</v>
      </c>
      <c r="I3005" s="51" t="s">
        <v>15358</v>
      </c>
    </row>
    <row r="3006" spans="1:9" ht="30" x14ac:dyDescent="0.25">
      <c r="A3006" s="19">
        <v>3001</v>
      </c>
      <c r="B3006" s="34">
        <v>432035</v>
      </c>
      <c r="C3006" s="44" t="s">
        <v>9209</v>
      </c>
      <c r="D3006" s="42">
        <v>1</v>
      </c>
      <c r="E3006" s="3">
        <v>62.05</v>
      </c>
      <c r="F3006" s="7">
        <v>75.080500000000001</v>
      </c>
      <c r="G3006" s="48" t="s">
        <v>15356</v>
      </c>
      <c r="H3006" s="34">
        <v>432035</v>
      </c>
      <c r="I3006" s="51" t="s">
        <v>15358</v>
      </c>
    </row>
    <row r="3007" spans="1:9" ht="30" x14ac:dyDescent="0.25">
      <c r="A3007" s="19">
        <v>3002</v>
      </c>
      <c r="B3007" s="34">
        <v>432036</v>
      </c>
      <c r="C3007" s="44" t="s">
        <v>9210</v>
      </c>
      <c r="D3007" s="42">
        <v>1</v>
      </c>
      <c r="E3007" s="3">
        <v>62.05</v>
      </c>
      <c r="F3007" s="7">
        <v>75.080500000000001</v>
      </c>
      <c r="G3007" s="48" t="s">
        <v>15356</v>
      </c>
      <c r="H3007" s="34">
        <v>432036</v>
      </c>
      <c r="I3007" s="51" t="s">
        <v>15358</v>
      </c>
    </row>
    <row r="3008" spans="1:9" ht="30" x14ac:dyDescent="0.25">
      <c r="A3008" s="19">
        <v>3003</v>
      </c>
      <c r="B3008" s="34">
        <v>432037</v>
      </c>
      <c r="C3008" s="44" t="s">
        <v>9211</v>
      </c>
      <c r="D3008" s="42">
        <v>1</v>
      </c>
      <c r="E3008" s="3">
        <v>149.9</v>
      </c>
      <c r="F3008" s="7">
        <v>181.37899999999999</v>
      </c>
      <c r="G3008" s="48" t="s">
        <v>15356</v>
      </c>
      <c r="H3008" s="34">
        <v>432037</v>
      </c>
      <c r="I3008" s="51" t="s">
        <v>15358</v>
      </c>
    </row>
    <row r="3009" spans="1:9" ht="30" x14ac:dyDescent="0.25">
      <c r="A3009" s="19">
        <v>3004</v>
      </c>
      <c r="B3009" s="34">
        <v>432038</v>
      </c>
      <c r="C3009" s="44" t="s">
        <v>9212</v>
      </c>
      <c r="D3009" s="42">
        <v>1</v>
      </c>
      <c r="E3009" s="3">
        <v>149.9</v>
      </c>
      <c r="F3009" s="7">
        <v>181.37899999999999</v>
      </c>
      <c r="G3009" s="48" t="s">
        <v>15356</v>
      </c>
      <c r="H3009" s="34">
        <v>432038</v>
      </c>
      <c r="I3009" s="51" t="s">
        <v>15358</v>
      </c>
    </row>
    <row r="3010" spans="1:9" ht="30" x14ac:dyDescent="0.25">
      <c r="A3010" s="19">
        <v>3005</v>
      </c>
      <c r="B3010" s="34">
        <v>432039</v>
      </c>
      <c r="C3010" s="44" t="s">
        <v>9213</v>
      </c>
      <c r="D3010" s="42">
        <v>1</v>
      </c>
      <c r="E3010" s="3">
        <v>149.9</v>
      </c>
      <c r="F3010" s="7">
        <v>181.37899999999999</v>
      </c>
      <c r="G3010" s="48" t="s">
        <v>15356</v>
      </c>
      <c r="H3010" s="34">
        <v>432039</v>
      </c>
      <c r="I3010" s="51" t="s">
        <v>15358</v>
      </c>
    </row>
    <row r="3011" spans="1:9" ht="30" x14ac:dyDescent="0.25">
      <c r="A3011" s="19">
        <v>3006</v>
      </c>
      <c r="B3011" s="34">
        <v>432040</v>
      </c>
      <c r="C3011" s="44" t="s">
        <v>9214</v>
      </c>
      <c r="D3011" s="42">
        <v>1</v>
      </c>
      <c r="E3011" s="3">
        <v>262.60000000000002</v>
      </c>
      <c r="F3011" s="7">
        <v>317.74600000000004</v>
      </c>
      <c r="G3011" s="48" t="s">
        <v>15356</v>
      </c>
      <c r="H3011" s="34">
        <v>432040</v>
      </c>
      <c r="I3011" s="51" t="s">
        <v>15358</v>
      </c>
    </row>
    <row r="3012" spans="1:9" ht="30" x14ac:dyDescent="0.25">
      <c r="A3012" s="19">
        <v>3007</v>
      </c>
      <c r="B3012" s="34">
        <v>432041</v>
      </c>
      <c r="C3012" s="44" t="s">
        <v>9215</v>
      </c>
      <c r="D3012" s="42">
        <v>1</v>
      </c>
      <c r="E3012" s="3">
        <v>264.5</v>
      </c>
      <c r="F3012" s="7">
        <v>320.04500000000002</v>
      </c>
      <c r="G3012" s="48" t="s">
        <v>15356</v>
      </c>
      <c r="H3012" s="34">
        <v>432041</v>
      </c>
      <c r="I3012" s="51" t="s">
        <v>15358</v>
      </c>
    </row>
    <row r="3013" spans="1:9" ht="30" x14ac:dyDescent="0.25">
      <c r="A3013" s="19">
        <v>3008</v>
      </c>
      <c r="B3013" s="34">
        <v>432042</v>
      </c>
      <c r="C3013" s="44" t="s">
        <v>9216</v>
      </c>
      <c r="D3013" s="42">
        <v>1</v>
      </c>
      <c r="E3013" s="3">
        <v>264.5</v>
      </c>
      <c r="F3013" s="7">
        <v>320.04500000000002</v>
      </c>
      <c r="G3013" s="48" t="s">
        <v>15356</v>
      </c>
      <c r="H3013" s="34">
        <v>432042</v>
      </c>
      <c r="I3013" s="51" t="s">
        <v>15358</v>
      </c>
    </row>
    <row r="3014" spans="1:9" ht="30" x14ac:dyDescent="0.25">
      <c r="A3014" s="19">
        <v>3009</v>
      </c>
      <c r="B3014" s="34">
        <v>432043</v>
      </c>
      <c r="C3014" s="44" t="s">
        <v>9217</v>
      </c>
      <c r="D3014" s="42">
        <v>1</v>
      </c>
      <c r="E3014" s="3">
        <v>264.5</v>
      </c>
      <c r="F3014" s="7">
        <v>320.04500000000002</v>
      </c>
      <c r="G3014" s="48" t="s">
        <v>15356</v>
      </c>
      <c r="H3014" s="34">
        <v>432043</v>
      </c>
      <c r="I3014" s="51" t="s">
        <v>15358</v>
      </c>
    </row>
    <row r="3015" spans="1:9" ht="30" x14ac:dyDescent="0.25">
      <c r="A3015" s="19">
        <v>3010</v>
      </c>
      <c r="B3015" s="34">
        <v>432044</v>
      </c>
      <c r="C3015" s="44" t="s">
        <v>9218</v>
      </c>
      <c r="D3015" s="42">
        <v>1</v>
      </c>
      <c r="E3015" s="3">
        <v>398.15</v>
      </c>
      <c r="F3015" s="7">
        <v>481.76149999999996</v>
      </c>
      <c r="G3015" s="48" t="s">
        <v>15356</v>
      </c>
      <c r="H3015" s="34">
        <v>432044</v>
      </c>
      <c r="I3015" s="51" t="s">
        <v>15358</v>
      </c>
    </row>
    <row r="3016" spans="1:9" ht="30" x14ac:dyDescent="0.25">
      <c r="A3016" s="19">
        <v>3011</v>
      </c>
      <c r="B3016" s="34">
        <v>432045</v>
      </c>
      <c r="C3016" s="44" t="s">
        <v>9219</v>
      </c>
      <c r="D3016" s="42">
        <v>1</v>
      </c>
      <c r="E3016" s="3">
        <v>528</v>
      </c>
      <c r="F3016" s="7">
        <v>638.88</v>
      </c>
      <c r="G3016" s="48" t="s">
        <v>15356</v>
      </c>
      <c r="H3016" s="34">
        <v>432045</v>
      </c>
      <c r="I3016" s="51" t="s">
        <v>15358</v>
      </c>
    </row>
    <row r="3017" spans="1:9" ht="30" x14ac:dyDescent="0.25">
      <c r="A3017" s="19">
        <v>3012</v>
      </c>
      <c r="B3017" s="34">
        <v>432046</v>
      </c>
      <c r="C3017" s="44" t="s">
        <v>9220</v>
      </c>
      <c r="D3017" s="42">
        <v>1</v>
      </c>
      <c r="E3017" s="3">
        <v>311.25</v>
      </c>
      <c r="F3017" s="7">
        <v>376.61250000000001</v>
      </c>
      <c r="G3017" s="48" t="s">
        <v>15356</v>
      </c>
      <c r="H3017" s="34">
        <v>432046</v>
      </c>
      <c r="I3017" s="51" t="s">
        <v>15358</v>
      </c>
    </row>
    <row r="3018" spans="1:9" ht="30" x14ac:dyDescent="0.25">
      <c r="A3018" s="19">
        <v>3013</v>
      </c>
      <c r="B3018" s="34">
        <v>432047</v>
      </c>
      <c r="C3018" s="44" t="s">
        <v>9221</v>
      </c>
      <c r="D3018" s="42">
        <v>1</v>
      </c>
      <c r="E3018" s="3">
        <v>206.25</v>
      </c>
      <c r="F3018" s="7">
        <v>249.5625</v>
      </c>
      <c r="G3018" s="48" t="s">
        <v>15356</v>
      </c>
      <c r="H3018" s="34">
        <v>432047</v>
      </c>
      <c r="I3018" s="51" t="s">
        <v>15358</v>
      </c>
    </row>
    <row r="3019" spans="1:9" ht="30" x14ac:dyDescent="0.25">
      <c r="A3019" s="19">
        <v>3014</v>
      </c>
      <c r="B3019" s="34">
        <v>432048</v>
      </c>
      <c r="C3019" s="44" t="s">
        <v>9222</v>
      </c>
      <c r="D3019" s="42">
        <v>1</v>
      </c>
      <c r="E3019" s="3">
        <v>311.25</v>
      </c>
      <c r="F3019" s="7">
        <v>376.61250000000001</v>
      </c>
      <c r="G3019" s="48" t="s">
        <v>15356</v>
      </c>
      <c r="H3019" s="34">
        <v>432048</v>
      </c>
      <c r="I3019" s="51" t="s">
        <v>15358</v>
      </c>
    </row>
    <row r="3020" spans="1:9" x14ac:dyDescent="0.25">
      <c r="A3020" s="19">
        <v>3015</v>
      </c>
      <c r="B3020" s="34">
        <v>432049</v>
      </c>
      <c r="C3020" s="44" t="s">
        <v>9223</v>
      </c>
      <c r="D3020" s="42">
        <v>1</v>
      </c>
      <c r="E3020" s="3">
        <v>149.9</v>
      </c>
      <c r="F3020" s="7">
        <v>181.37899999999999</v>
      </c>
      <c r="G3020" s="48" t="s">
        <v>15356</v>
      </c>
      <c r="H3020" s="34">
        <v>432049</v>
      </c>
      <c r="I3020" s="51" t="s">
        <v>15358</v>
      </c>
    </row>
    <row r="3021" spans="1:9" ht="45" x14ac:dyDescent="0.25">
      <c r="A3021" s="19">
        <v>3016</v>
      </c>
      <c r="B3021" s="34">
        <v>432050</v>
      </c>
      <c r="C3021" s="44" t="s">
        <v>9224</v>
      </c>
      <c r="D3021" s="42">
        <v>1</v>
      </c>
      <c r="E3021" s="3">
        <v>283.60000000000002</v>
      </c>
      <c r="F3021" s="7">
        <v>343.15600000000001</v>
      </c>
      <c r="G3021" s="48" t="s">
        <v>15356</v>
      </c>
      <c r="H3021" s="34">
        <v>432050</v>
      </c>
      <c r="I3021" s="51" t="s">
        <v>15358</v>
      </c>
    </row>
    <row r="3022" spans="1:9" x14ac:dyDescent="0.25">
      <c r="A3022" s="19">
        <v>3017</v>
      </c>
      <c r="B3022" s="34">
        <v>432051</v>
      </c>
      <c r="C3022" s="44" t="s">
        <v>9225</v>
      </c>
      <c r="D3022" s="42">
        <v>1</v>
      </c>
      <c r="E3022" s="3">
        <v>280.7</v>
      </c>
      <c r="F3022" s="7">
        <v>339.64699999999999</v>
      </c>
      <c r="G3022" s="48" t="s">
        <v>15356</v>
      </c>
      <c r="H3022" s="34">
        <v>432051</v>
      </c>
      <c r="I3022" s="51" t="s">
        <v>15358</v>
      </c>
    </row>
    <row r="3023" spans="1:9" ht="30" x14ac:dyDescent="0.25">
      <c r="A3023" s="19">
        <v>3018</v>
      </c>
      <c r="B3023" s="34">
        <v>432052</v>
      </c>
      <c r="C3023" s="44" t="s">
        <v>9226</v>
      </c>
      <c r="D3023" s="42">
        <v>1</v>
      </c>
      <c r="E3023" s="3">
        <v>311.25</v>
      </c>
      <c r="F3023" s="7">
        <v>376.61250000000001</v>
      </c>
      <c r="G3023" s="48" t="s">
        <v>15356</v>
      </c>
      <c r="H3023" s="34">
        <v>432052</v>
      </c>
      <c r="I3023" s="51" t="s">
        <v>15358</v>
      </c>
    </row>
    <row r="3024" spans="1:9" x14ac:dyDescent="0.25">
      <c r="A3024" s="19">
        <v>3019</v>
      </c>
      <c r="B3024" s="34">
        <v>432053</v>
      </c>
      <c r="C3024" s="44" t="s">
        <v>9227</v>
      </c>
      <c r="D3024" s="42">
        <v>1</v>
      </c>
      <c r="E3024" s="3">
        <v>314.14999999999998</v>
      </c>
      <c r="F3024" s="7">
        <v>380.12149999999997</v>
      </c>
      <c r="G3024" s="48" t="s">
        <v>15356</v>
      </c>
      <c r="H3024" s="34">
        <v>432053</v>
      </c>
      <c r="I3024" s="51" t="s">
        <v>15358</v>
      </c>
    </row>
    <row r="3025" spans="1:9" ht="30" x14ac:dyDescent="0.25">
      <c r="A3025" s="19">
        <v>3020</v>
      </c>
      <c r="B3025" s="34">
        <v>432054</v>
      </c>
      <c r="C3025" s="44" t="s">
        <v>9228</v>
      </c>
      <c r="D3025" s="42">
        <v>1</v>
      </c>
      <c r="E3025" s="3">
        <v>306.5</v>
      </c>
      <c r="F3025" s="7">
        <v>370.86500000000001</v>
      </c>
      <c r="G3025" s="48" t="s">
        <v>15356</v>
      </c>
      <c r="H3025" s="34">
        <v>432054</v>
      </c>
      <c r="I3025" s="51" t="s">
        <v>15358</v>
      </c>
    </row>
    <row r="3026" spans="1:9" x14ac:dyDescent="0.25">
      <c r="A3026" s="19">
        <v>3021</v>
      </c>
      <c r="B3026" s="34">
        <v>432055</v>
      </c>
      <c r="C3026" s="44" t="s">
        <v>9229</v>
      </c>
      <c r="D3026" s="42">
        <v>1</v>
      </c>
      <c r="E3026" s="3">
        <v>347.55</v>
      </c>
      <c r="F3026" s="7">
        <v>420.53550000000001</v>
      </c>
      <c r="G3026" s="48" t="s">
        <v>15356</v>
      </c>
      <c r="H3026" s="34">
        <v>432055</v>
      </c>
      <c r="I3026" s="51" t="s">
        <v>15358</v>
      </c>
    </row>
    <row r="3027" spans="1:9" x14ac:dyDescent="0.25">
      <c r="A3027" s="19">
        <v>3022</v>
      </c>
      <c r="B3027" s="34">
        <v>432056</v>
      </c>
      <c r="C3027" s="44" t="s">
        <v>9230</v>
      </c>
      <c r="D3027" s="42">
        <v>1</v>
      </c>
      <c r="E3027" s="3">
        <v>387.65</v>
      </c>
      <c r="F3027" s="7">
        <v>469.05649999999997</v>
      </c>
      <c r="G3027" s="48" t="s">
        <v>15356</v>
      </c>
      <c r="H3027" s="34">
        <v>432056</v>
      </c>
      <c r="I3027" s="51" t="s">
        <v>15358</v>
      </c>
    </row>
    <row r="3028" spans="1:9" x14ac:dyDescent="0.25">
      <c r="A3028" s="19">
        <v>3023</v>
      </c>
      <c r="B3028" s="34">
        <v>432057</v>
      </c>
      <c r="C3028" s="44" t="s">
        <v>9231</v>
      </c>
      <c r="D3028" s="42">
        <v>1</v>
      </c>
      <c r="E3028" s="3">
        <v>353.3</v>
      </c>
      <c r="F3028" s="7">
        <v>427.49299999999999</v>
      </c>
      <c r="G3028" s="48" t="s">
        <v>15356</v>
      </c>
      <c r="H3028" s="34">
        <v>432057</v>
      </c>
      <c r="I3028" s="51" t="s">
        <v>15358</v>
      </c>
    </row>
    <row r="3029" spans="1:9" x14ac:dyDescent="0.25">
      <c r="A3029" s="19">
        <v>3024</v>
      </c>
      <c r="B3029" s="34">
        <v>432058</v>
      </c>
      <c r="C3029" s="44" t="s">
        <v>9232</v>
      </c>
      <c r="D3029" s="42">
        <v>1</v>
      </c>
      <c r="E3029" s="3">
        <v>324.64999999999998</v>
      </c>
      <c r="F3029" s="7">
        <v>392.82649999999995</v>
      </c>
      <c r="G3029" s="48" t="s">
        <v>15356</v>
      </c>
      <c r="H3029" s="34">
        <v>432058</v>
      </c>
      <c r="I3029" s="51" t="s">
        <v>15358</v>
      </c>
    </row>
    <row r="3030" spans="1:9" x14ac:dyDescent="0.25">
      <c r="A3030" s="19">
        <v>3025</v>
      </c>
      <c r="B3030" s="34">
        <v>432059</v>
      </c>
      <c r="C3030" s="44" t="s">
        <v>9233</v>
      </c>
      <c r="D3030" s="42">
        <v>1</v>
      </c>
      <c r="E3030" s="3">
        <v>324.64999999999998</v>
      </c>
      <c r="F3030" s="7">
        <v>392.82649999999995</v>
      </c>
      <c r="G3030" s="48" t="s">
        <v>15356</v>
      </c>
      <c r="H3030" s="34">
        <v>432059</v>
      </c>
      <c r="I3030" s="51" t="s">
        <v>15358</v>
      </c>
    </row>
    <row r="3031" spans="1:9" x14ac:dyDescent="0.25">
      <c r="A3031" s="19">
        <v>3026</v>
      </c>
      <c r="B3031" s="34">
        <v>432060</v>
      </c>
      <c r="C3031" s="44" t="s">
        <v>9234</v>
      </c>
      <c r="D3031" s="42">
        <v>1</v>
      </c>
      <c r="E3031" s="3">
        <v>264.5</v>
      </c>
      <c r="F3031" s="7">
        <v>320.04500000000002</v>
      </c>
      <c r="G3031" s="48" t="s">
        <v>15356</v>
      </c>
      <c r="H3031" s="34">
        <v>432060</v>
      </c>
      <c r="I3031" s="51" t="s">
        <v>15358</v>
      </c>
    </row>
    <row r="3032" spans="1:9" x14ac:dyDescent="0.25">
      <c r="A3032" s="19">
        <v>3027</v>
      </c>
      <c r="B3032" s="34">
        <v>432061</v>
      </c>
      <c r="C3032" s="44" t="s">
        <v>9235</v>
      </c>
      <c r="D3032" s="42">
        <v>1</v>
      </c>
      <c r="E3032" s="3">
        <v>275.95</v>
      </c>
      <c r="F3032" s="7">
        <v>333.89949999999999</v>
      </c>
      <c r="G3032" s="48" t="s">
        <v>15356</v>
      </c>
      <c r="H3032" s="34">
        <v>432061</v>
      </c>
      <c r="I3032" s="51" t="s">
        <v>15358</v>
      </c>
    </row>
    <row r="3033" spans="1:9" x14ac:dyDescent="0.25">
      <c r="A3033" s="19">
        <v>3028</v>
      </c>
      <c r="B3033" s="34">
        <v>432062</v>
      </c>
      <c r="C3033" s="44" t="s">
        <v>9236</v>
      </c>
      <c r="D3033" s="42">
        <v>1</v>
      </c>
      <c r="E3033" s="3">
        <v>275.95</v>
      </c>
      <c r="F3033" s="7">
        <v>333.89949999999999</v>
      </c>
      <c r="G3033" s="48" t="s">
        <v>15356</v>
      </c>
      <c r="H3033" s="34">
        <v>432062</v>
      </c>
      <c r="I3033" s="51" t="s">
        <v>15358</v>
      </c>
    </row>
    <row r="3034" spans="1:9" ht="30" x14ac:dyDescent="0.25">
      <c r="A3034" s="19">
        <v>3029</v>
      </c>
      <c r="B3034" s="34">
        <v>432063</v>
      </c>
      <c r="C3034" s="44" t="s">
        <v>9237</v>
      </c>
      <c r="D3034" s="42">
        <v>1</v>
      </c>
      <c r="E3034" s="3">
        <v>314.14999999999998</v>
      </c>
      <c r="F3034" s="7">
        <v>380.12149999999997</v>
      </c>
      <c r="G3034" s="48" t="s">
        <v>15356</v>
      </c>
      <c r="H3034" s="34">
        <v>432063</v>
      </c>
      <c r="I3034" s="51" t="s">
        <v>15358</v>
      </c>
    </row>
    <row r="3035" spans="1:9" ht="30" x14ac:dyDescent="0.25">
      <c r="A3035" s="19">
        <v>3030</v>
      </c>
      <c r="B3035" s="34">
        <v>432064</v>
      </c>
      <c r="C3035" s="44" t="s">
        <v>9238</v>
      </c>
      <c r="D3035" s="42">
        <v>1</v>
      </c>
      <c r="E3035" s="3">
        <v>314.14999999999998</v>
      </c>
      <c r="F3035" s="7">
        <v>380.12149999999997</v>
      </c>
      <c r="G3035" s="48" t="s">
        <v>15356</v>
      </c>
      <c r="H3035" s="34">
        <v>432064</v>
      </c>
      <c r="I3035" s="51" t="s">
        <v>15358</v>
      </c>
    </row>
    <row r="3036" spans="1:9" x14ac:dyDescent="0.25">
      <c r="A3036" s="19">
        <v>3031</v>
      </c>
      <c r="B3036" s="34">
        <v>432065</v>
      </c>
      <c r="C3036" s="44" t="s">
        <v>9239</v>
      </c>
      <c r="D3036" s="42">
        <v>1</v>
      </c>
      <c r="E3036" s="3">
        <v>288.35000000000002</v>
      </c>
      <c r="F3036" s="7">
        <v>348.90350000000001</v>
      </c>
      <c r="G3036" s="48" t="s">
        <v>15356</v>
      </c>
      <c r="H3036" s="34">
        <v>432065</v>
      </c>
      <c r="I3036" s="51" t="s">
        <v>15358</v>
      </c>
    </row>
    <row r="3037" spans="1:9" x14ac:dyDescent="0.25">
      <c r="A3037" s="19">
        <v>3032</v>
      </c>
      <c r="B3037" s="34">
        <v>432066</v>
      </c>
      <c r="C3037" s="44" t="s">
        <v>9240</v>
      </c>
      <c r="D3037" s="42">
        <v>1</v>
      </c>
      <c r="E3037" s="3">
        <v>288.35000000000002</v>
      </c>
      <c r="F3037" s="7">
        <v>348.90350000000001</v>
      </c>
      <c r="G3037" s="48" t="s">
        <v>15356</v>
      </c>
      <c r="H3037" s="34">
        <v>432066</v>
      </c>
      <c r="I3037" s="51" t="s">
        <v>15358</v>
      </c>
    </row>
    <row r="3038" spans="1:9" x14ac:dyDescent="0.25">
      <c r="A3038" s="19">
        <v>3033</v>
      </c>
      <c r="B3038" s="34">
        <v>432067</v>
      </c>
      <c r="C3038" s="44" t="s">
        <v>9241</v>
      </c>
      <c r="D3038" s="42">
        <v>1</v>
      </c>
      <c r="E3038" s="3">
        <v>288.35000000000002</v>
      </c>
      <c r="F3038" s="7">
        <v>348.90350000000001</v>
      </c>
      <c r="G3038" s="48" t="s">
        <v>15356</v>
      </c>
      <c r="H3038" s="34">
        <v>432067</v>
      </c>
      <c r="I3038" s="51" t="s">
        <v>15358</v>
      </c>
    </row>
    <row r="3039" spans="1:9" ht="30" x14ac:dyDescent="0.25">
      <c r="A3039" s="19">
        <v>3034</v>
      </c>
      <c r="B3039" s="34">
        <v>432068</v>
      </c>
      <c r="C3039" s="44" t="s">
        <v>9242</v>
      </c>
      <c r="D3039" s="42">
        <v>1</v>
      </c>
      <c r="E3039" s="3">
        <v>271.14999999999998</v>
      </c>
      <c r="F3039" s="7">
        <v>328.09149999999994</v>
      </c>
      <c r="G3039" s="48" t="s">
        <v>15356</v>
      </c>
      <c r="H3039" s="34">
        <v>432068</v>
      </c>
      <c r="I3039" s="51" t="s">
        <v>15358</v>
      </c>
    </row>
    <row r="3040" spans="1:9" ht="30" x14ac:dyDescent="0.25">
      <c r="A3040" s="19">
        <v>3035</v>
      </c>
      <c r="B3040" s="34">
        <v>432069</v>
      </c>
      <c r="C3040" s="44" t="s">
        <v>9243</v>
      </c>
      <c r="D3040" s="42">
        <v>1</v>
      </c>
      <c r="E3040" s="3">
        <v>271.14999999999998</v>
      </c>
      <c r="F3040" s="7">
        <v>328.09149999999994</v>
      </c>
      <c r="G3040" s="48" t="s">
        <v>15356</v>
      </c>
      <c r="H3040" s="34">
        <v>432069</v>
      </c>
      <c r="I3040" s="51" t="s">
        <v>15358</v>
      </c>
    </row>
    <row r="3041" spans="1:9" x14ac:dyDescent="0.25">
      <c r="A3041" s="19">
        <v>3036</v>
      </c>
      <c r="B3041" s="34">
        <v>432070</v>
      </c>
      <c r="C3041" s="44" t="s">
        <v>9244</v>
      </c>
      <c r="D3041" s="42">
        <v>1</v>
      </c>
      <c r="E3041" s="3">
        <v>278.8</v>
      </c>
      <c r="F3041" s="7">
        <v>337.34800000000001</v>
      </c>
      <c r="G3041" s="48" t="s">
        <v>15356</v>
      </c>
      <c r="H3041" s="34">
        <v>432070</v>
      </c>
      <c r="I3041" s="51" t="s">
        <v>15358</v>
      </c>
    </row>
    <row r="3042" spans="1:9" x14ac:dyDescent="0.25">
      <c r="A3042" s="19">
        <v>3037</v>
      </c>
      <c r="B3042" s="34">
        <v>432071</v>
      </c>
      <c r="C3042" s="44" t="s">
        <v>9245</v>
      </c>
      <c r="D3042" s="42">
        <v>1</v>
      </c>
      <c r="E3042" s="3">
        <v>312.2</v>
      </c>
      <c r="F3042" s="7">
        <v>377.762</v>
      </c>
      <c r="G3042" s="48" t="s">
        <v>15356</v>
      </c>
      <c r="H3042" s="34">
        <v>432071</v>
      </c>
      <c r="I3042" s="51" t="s">
        <v>15358</v>
      </c>
    </row>
    <row r="3043" spans="1:9" x14ac:dyDescent="0.25">
      <c r="A3043" s="19">
        <v>3038</v>
      </c>
      <c r="B3043" s="34">
        <v>432072</v>
      </c>
      <c r="C3043" s="44" t="s">
        <v>9246</v>
      </c>
      <c r="D3043" s="42">
        <v>1</v>
      </c>
      <c r="E3043" s="3">
        <v>256.85000000000002</v>
      </c>
      <c r="F3043" s="7">
        <v>310.7885</v>
      </c>
      <c r="G3043" s="48" t="s">
        <v>15356</v>
      </c>
      <c r="H3043" s="34">
        <v>432072</v>
      </c>
      <c r="I3043" s="51" t="s">
        <v>15358</v>
      </c>
    </row>
    <row r="3044" spans="1:9" x14ac:dyDescent="0.25">
      <c r="A3044" s="19">
        <v>3039</v>
      </c>
      <c r="B3044" s="34">
        <v>432073</v>
      </c>
      <c r="C3044" s="44" t="s">
        <v>9247</v>
      </c>
      <c r="D3044" s="42">
        <v>1</v>
      </c>
      <c r="E3044" s="3">
        <v>299.8</v>
      </c>
      <c r="F3044" s="7">
        <v>362.75799999999998</v>
      </c>
      <c r="G3044" s="48" t="s">
        <v>15356</v>
      </c>
      <c r="H3044" s="34">
        <v>432073</v>
      </c>
      <c r="I3044" s="51" t="s">
        <v>15358</v>
      </c>
    </row>
    <row r="3045" spans="1:9" x14ac:dyDescent="0.25">
      <c r="A3045" s="19">
        <v>3040</v>
      </c>
      <c r="B3045" s="34">
        <v>432074</v>
      </c>
      <c r="C3045" s="44" t="s">
        <v>9248</v>
      </c>
      <c r="D3045" s="42">
        <v>1</v>
      </c>
      <c r="E3045" s="3">
        <v>312.2</v>
      </c>
      <c r="F3045" s="7">
        <v>377.762</v>
      </c>
      <c r="G3045" s="48" t="s">
        <v>15356</v>
      </c>
      <c r="H3045" s="34">
        <v>432074</v>
      </c>
      <c r="I3045" s="51" t="s">
        <v>15358</v>
      </c>
    </row>
    <row r="3046" spans="1:9" x14ac:dyDescent="0.25">
      <c r="A3046" s="19">
        <v>3041</v>
      </c>
      <c r="B3046" s="34">
        <v>432075</v>
      </c>
      <c r="C3046" s="44" t="s">
        <v>9249</v>
      </c>
      <c r="D3046" s="42">
        <v>1</v>
      </c>
      <c r="E3046" s="3">
        <v>334.2</v>
      </c>
      <c r="F3046" s="7">
        <v>404.38199999999995</v>
      </c>
      <c r="G3046" s="48" t="s">
        <v>15356</v>
      </c>
      <c r="H3046" s="34">
        <v>432075</v>
      </c>
      <c r="I3046" s="51" t="s">
        <v>15358</v>
      </c>
    </row>
    <row r="3047" spans="1:9" ht="60" x14ac:dyDescent="0.25">
      <c r="A3047" s="19">
        <v>3042</v>
      </c>
      <c r="B3047" s="34">
        <v>432076</v>
      </c>
      <c r="C3047" s="44" t="s">
        <v>9250</v>
      </c>
      <c r="D3047" s="42">
        <v>6</v>
      </c>
      <c r="E3047" s="3">
        <v>23.9</v>
      </c>
      <c r="F3047" s="7">
        <v>28.918999999999997</v>
      </c>
      <c r="G3047" s="48" t="s">
        <v>15356</v>
      </c>
      <c r="H3047" s="34">
        <v>432076</v>
      </c>
      <c r="I3047" s="51" t="s">
        <v>15358</v>
      </c>
    </row>
    <row r="3048" spans="1:9" ht="45" x14ac:dyDescent="0.25">
      <c r="A3048" s="19">
        <v>3043</v>
      </c>
      <c r="B3048" s="34">
        <v>432077</v>
      </c>
      <c r="C3048" s="44" t="s">
        <v>9251</v>
      </c>
      <c r="D3048" s="42">
        <v>6</v>
      </c>
      <c r="E3048" s="3">
        <v>23.9</v>
      </c>
      <c r="F3048" s="7">
        <v>28.918999999999997</v>
      </c>
      <c r="G3048" s="48" t="s">
        <v>15356</v>
      </c>
      <c r="H3048" s="34">
        <v>432077</v>
      </c>
      <c r="I3048" s="51" t="s">
        <v>15358</v>
      </c>
    </row>
    <row r="3049" spans="1:9" x14ac:dyDescent="0.25">
      <c r="A3049" s="19">
        <v>3044</v>
      </c>
      <c r="B3049" s="34">
        <v>432078</v>
      </c>
      <c r="C3049" s="44" t="s">
        <v>9252</v>
      </c>
      <c r="D3049" s="42">
        <v>10</v>
      </c>
      <c r="E3049" s="3">
        <v>98.35</v>
      </c>
      <c r="F3049" s="7">
        <v>119.00349999999999</v>
      </c>
      <c r="G3049" s="48" t="s">
        <v>15356</v>
      </c>
      <c r="H3049" s="34">
        <v>432078</v>
      </c>
      <c r="I3049" s="51" t="s">
        <v>15358</v>
      </c>
    </row>
    <row r="3050" spans="1:9" ht="30" x14ac:dyDescent="0.25">
      <c r="A3050" s="19">
        <v>3045</v>
      </c>
      <c r="B3050" s="34">
        <v>432081</v>
      </c>
      <c r="C3050" s="44" t="s">
        <v>9253</v>
      </c>
      <c r="D3050" s="42">
        <v>1</v>
      </c>
      <c r="E3050" s="3">
        <v>165.2</v>
      </c>
      <c r="F3050" s="7">
        <v>199.89199999999997</v>
      </c>
      <c r="G3050" s="48" t="s">
        <v>15356</v>
      </c>
      <c r="H3050" s="34">
        <v>432081</v>
      </c>
      <c r="I3050" s="51" t="s">
        <v>15358</v>
      </c>
    </row>
    <row r="3051" spans="1:9" ht="30" x14ac:dyDescent="0.25">
      <c r="A3051" s="19">
        <v>3046</v>
      </c>
      <c r="B3051" s="34">
        <v>432082</v>
      </c>
      <c r="C3051" s="44" t="s">
        <v>9254</v>
      </c>
      <c r="D3051" s="42">
        <v>1</v>
      </c>
      <c r="E3051" s="3">
        <v>226.3</v>
      </c>
      <c r="F3051" s="7">
        <v>273.82299999999998</v>
      </c>
      <c r="G3051" s="48" t="s">
        <v>15356</v>
      </c>
      <c r="H3051" s="34">
        <v>432082</v>
      </c>
      <c r="I3051" s="51" t="s">
        <v>15358</v>
      </c>
    </row>
    <row r="3052" spans="1:9" x14ac:dyDescent="0.25">
      <c r="A3052" s="19">
        <v>3047</v>
      </c>
      <c r="B3052" s="34">
        <v>432083</v>
      </c>
      <c r="C3052" s="44" t="s">
        <v>9255</v>
      </c>
      <c r="D3052" s="42">
        <v>1</v>
      </c>
      <c r="E3052" s="3">
        <v>85.95</v>
      </c>
      <c r="F3052" s="7">
        <v>103.9995</v>
      </c>
      <c r="G3052" s="48" t="s">
        <v>15356</v>
      </c>
      <c r="H3052" s="34">
        <v>432083</v>
      </c>
      <c r="I3052" s="51" t="s">
        <v>15358</v>
      </c>
    </row>
    <row r="3053" spans="1:9" x14ac:dyDescent="0.25">
      <c r="A3053" s="19">
        <v>3048</v>
      </c>
      <c r="B3053" s="34">
        <v>432084</v>
      </c>
      <c r="C3053" s="44" t="s">
        <v>9256</v>
      </c>
      <c r="D3053" s="42">
        <v>1</v>
      </c>
      <c r="E3053" s="3">
        <v>85.95</v>
      </c>
      <c r="F3053" s="7">
        <v>103.9995</v>
      </c>
      <c r="G3053" s="48" t="s">
        <v>15356</v>
      </c>
      <c r="H3053" s="34">
        <v>432084</v>
      </c>
      <c r="I3053" s="51" t="s">
        <v>15358</v>
      </c>
    </row>
    <row r="3054" spans="1:9" x14ac:dyDescent="0.25">
      <c r="A3054" s="19">
        <v>3049</v>
      </c>
      <c r="B3054" s="34">
        <v>432085</v>
      </c>
      <c r="C3054" s="44" t="s">
        <v>9257</v>
      </c>
      <c r="D3054" s="42">
        <v>1</v>
      </c>
      <c r="E3054" s="3">
        <v>85.95</v>
      </c>
      <c r="F3054" s="7">
        <v>103.9995</v>
      </c>
      <c r="G3054" s="48" t="s">
        <v>15356</v>
      </c>
      <c r="H3054" s="34">
        <v>432085</v>
      </c>
      <c r="I3054" s="51" t="s">
        <v>15358</v>
      </c>
    </row>
    <row r="3055" spans="1:9" x14ac:dyDescent="0.25">
      <c r="A3055" s="19">
        <v>3050</v>
      </c>
      <c r="B3055" s="34">
        <v>432086</v>
      </c>
      <c r="C3055" s="44" t="s">
        <v>9258</v>
      </c>
      <c r="D3055" s="42">
        <v>1</v>
      </c>
      <c r="E3055" s="3">
        <v>85.95</v>
      </c>
      <c r="F3055" s="7">
        <v>103.9995</v>
      </c>
      <c r="G3055" s="48" t="s">
        <v>15356</v>
      </c>
      <c r="H3055" s="34">
        <v>432086</v>
      </c>
      <c r="I3055" s="51" t="s">
        <v>15358</v>
      </c>
    </row>
    <row r="3056" spans="1:9" x14ac:dyDescent="0.25">
      <c r="A3056" s="19">
        <v>3051</v>
      </c>
      <c r="B3056" s="34">
        <v>432088</v>
      </c>
      <c r="C3056" s="44" t="s">
        <v>9259</v>
      </c>
      <c r="D3056" s="42">
        <v>1</v>
      </c>
      <c r="E3056" s="3">
        <v>106.95</v>
      </c>
      <c r="F3056" s="7">
        <v>129.40950000000001</v>
      </c>
      <c r="G3056" s="48" t="s">
        <v>15356</v>
      </c>
      <c r="H3056" s="34">
        <v>432088</v>
      </c>
      <c r="I3056" s="51" t="s">
        <v>15358</v>
      </c>
    </row>
    <row r="3057" spans="1:9" x14ac:dyDescent="0.25">
      <c r="A3057" s="19">
        <v>3052</v>
      </c>
      <c r="B3057" s="34">
        <v>432089</v>
      </c>
      <c r="C3057" s="44" t="s">
        <v>9260</v>
      </c>
      <c r="D3057" s="42">
        <v>1</v>
      </c>
      <c r="E3057" s="3">
        <v>106.95</v>
      </c>
      <c r="F3057" s="7">
        <v>129.40950000000001</v>
      </c>
      <c r="G3057" s="48" t="s">
        <v>15356</v>
      </c>
      <c r="H3057" s="34">
        <v>432089</v>
      </c>
      <c r="I3057" s="51" t="s">
        <v>15358</v>
      </c>
    </row>
    <row r="3058" spans="1:9" x14ac:dyDescent="0.25">
      <c r="A3058" s="19">
        <v>3053</v>
      </c>
      <c r="B3058" s="34">
        <v>432090</v>
      </c>
      <c r="C3058" s="44" t="s">
        <v>9261</v>
      </c>
      <c r="D3058" s="42">
        <v>1</v>
      </c>
      <c r="E3058" s="3">
        <v>106.95</v>
      </c>
      <c r="F3058" s="7">
        <v>129.40950000000001</v>
      </c>
      <c r="G3058" s="48" t="s">
        <v>15356</v>
      </c>
      <c r="H3058" s="34">
        <v>432090</v>
      </c>
      <c r="I3058" s="51" t="s">
        <v>15358</v>
      </c>
    </row>
    <row r="3059" spans="1:9" x14ac:dyDescent="0.25">
      <c r="A3059" s="19">
        <v>3054</v>
      </c>
      <c r="B3059" s="34">
        <v>432091</v>
      </c>
      <c r="C3059" s="44" t="s">
        <v>9262</v>
      </c>
      <c r="D3059" s="42">
        <v>4</v>
      </c>
      <c r="E3059" s="3">
        <v>45.85</v>
      </c>
      <c r="F3059" s="7">
        <v>55.478499999999997</v>
      </c>
      <c r="G3059" s="48" t="s">
        <v>15356</v>
      </c>
      <c r="H3059" s="34">
        <v>432091</v>
      </c>
      <c r="I3059" s="51" t="s">
        <v>15358</v>
      </c>
    </row>
    <row r="3060" spans="1:9" x14ac:dyDescent="0.25">
      <c r="A3060" s="19">
        <v>3055</v>
      </c>
      <c r="B3060" s="34">
        <v>432092</v>
      </c>
      <c r="C3060" s="44" t="s">
        <v>9263</v>
      </c>
      <c r="D3060" s="42">
        <v>4</v>
      </c>
      <c r="E3060" s="3">
        <v>23.9</v>
      </c>
      <c r="F3060" s="7">
        <v>28.918999999999997</v>
      </c>
      <c r="G3060" s="48" t="s">
        <v>15356</v>
      </c>
      <c r="H3060" s="34">
        <v>432092</v>
      </c>
      <c r="I3060" s="51" t="s">
        <v>15358</v>
      </c>
    </row>
    <row r="3061" spans="1:9" x14ac:dyDescent="0.25">
      <c r="A3061" s="19">
        <v>3056</v>
      </c>
      <c r="B3061" s="34">
        <v>432093</v>
      </c>
      <c r="C3061" s="44" t="s">
        <v>9264</v>
      </c>
      <c r="D3061" s="42">
        <v>1</v>
      </c>
      <c r="E3061" s="3">
        <v>134.65</v>
      </c>
      <c r="F3061" s="7">
        <v>162.9265</v>
      </c>
      <c r="G3061" s="48" t="s">
        <v>15356</v>
      </c>
      <c r="H3061" s="34">
        <v>432093</v>
      </c>
      <c r="I3061" s="51" t="s">
        <v>15358</v>
      </c>
    </row>
    <row r="3062" spans="1:9" x14ac:dyDescent="0.25">
      <c r="A3062" s="19">
        <v>3057</v>
      </c>
      <c r="B3062" s="34">
        <v>432094</v>
      </c>
      <c r="C3062" s="44" t="s">
        <v>9265</v>
      </c>
      <c r="D3062" s="42">
        <v>1</v>
      </c>
      <c r="E3062" s="3">
        <v>134.65</v>
      </c>
      <c r="F3062" s="7">
        <v>162.9265</v>
      </c>
      <c r="G3062" s="48" t="s">
        <v>15356</v>
      </c>
      <c r="H3062" s="34">
        <v>432094</v>
      </c>
      <c r="I3062" s="51" t="s">
        <v>15358</v>
      </c>
    </row>
    <row r="3063" spans="1:9" x14ac:dyDescent="0.25">
      <c r="A3063" s="19">
        <v>3058</v>
      </c>
      <c r="B3063" s="34">
        <v>432095</v>
      </c>
      <c r="C3063" s="44" t="s">
        <v>9266</v>
      </c>
      <c r="D3063" s="42">
        <v>1</v>
      </c>
      <c r="E3063" s="3">
        <v>134.65</v>
      </c>
      <c r="F3063" s="7">
        <v>162.9265</v>
      </c>
      <c r="G3063" s="48" t="s">
        <v>15356</v>
      </c>
      <c r="H3063" s="34">
        <v>432095</v>
      </c>
      <c r="I3063" s="51" t="s">
        <v>15358</v>
      </c>
    </row>
    <row r="3064" spans="1:9" x14ac:dyDescent="0.25">
      <c r="A3064" s="19">
        <v>3059</v>
      </c>
      <c r="B3064" s="34">
        <v>432096</v>
      </c>
      <c r="C3064" s="44" t="s">
        <v>9267</v>
      </c>
      <c r="D3064" s="42">
        <v>1</v>
      </c>
      <c r="E3064" s="3">
        <v>134.65</v>
      </c>
      <c r="F3064" s="7">
        <v>162.9265</v>
      </c>
      <c r="G3064" s="48" t="s">
        <v>15356</v>
      </c>
      <c r="H3064" s="34">
        <v>432096</v>
      </c>
      <c r="I3064" s="51" t="s">
        <v>15358</v>
      </c>
    </row>
    <row r="3065" spans="1:9" x14ac:dyDescent="0.25">
      <c r="A3065" s="19">
        <v>3060</v>
      </c>
      <c r="B3065" s="34">
        <v>432097</v>
      </c>
      <c r="C3065" s="44" t="s">
        <v>9268</v>
      </c>
      <c r="D3065" s="42">
        <v>1</v>
      </c>
      <c r="E3065" s="3">
        <v>134.65</v>
      </c>
      <c r="F3065" s="7">
        <v>162.9265</v>
      </c>
      <c r="G3065" s="48" t="s">
        <v>15356</v>
      </c>
      <c r="H3065" s="34">
        <v>432097</v>
      </c>
      <c r="I3065" s="51" t="s">
        <v>15358</v>
      </c>
    </row>
    <row r="3066" spans="1:9" x14ac:dyDescent="0.25">
      <c r="A3066" s="19">
        <v>3061</v>
      </c>
      <c r="B3066" s="34">
        <v>432098</v>
      </c>
      <c r="C3066" s="44" t="s">
        <v>9269</v>
      </c>
      <c r="D3066" s="42">
        <v>1</v>
      </c>
      <c r="E3066" s="3">
        <v>134.65</v>
      </c>
      <c r="F3066" s="7">
        <v>162.9265</v>
      </c>
      <c r="G3066" s="48" t="s">
        <v>15356</v>
      </c>
      <c r="H3066" s="34">
        <v>432098</v>
      </c>
      <c r="I3066" s="51" t="s">
        <v>15358</v>
      </c>
    </row>
    <row r="3067" spans="1:9" x14ac:dyDescent="0.25">
      <c r="A3067" s="19">
        <v>3062</v>
      </c>
      <c r="B3067" s="34">
        <v>432099</v>
      </c>
      <c r="C3067" s="44" t="s">
        <v>9270</v>
      </c>
      <c r="D3067" s="42">
        <v>1</v>
      </c>
      <c r="E3067" s="3">
        <v>134.65</v>
      </c>
      <c r="F3067" s="7">
        <v>162.9265</v>
      </c>
      <c r="G3067" s="48" t="s">
        <v>15356</v>
      </c>
      <c r="H3067" s="34">
        <v>432099</v>
      </c>
      <c r="I3067" s="51" t="s">
        <v>15358</v>
      </c>
    </row>
    <row r="3068" spans="1:9" x14ac:dyDescent="0.25">
      <c r="A3068" s="19">
        <v>3063</v>
      </c>
      <c r="B3068" s="34">
        <v>432100</v>
      </c>
      <c r="C3068" s="44" t="s">
        <v>9271</v>
      </c>
      <c r="D3068" s="42">
        <v>1</v>
      </c>
      <c r="E3068" s="3">
        <v>157.55000000000001</v>
      </c>
      <c r="F3068" s="7">
        <v>190.63550000000001</v>
      </c>
      <c r="G3068" s="48" t="s">
        <v>15356</v>
      </c>
      <c r="H3068" s="34">
        <v>432100</v>
      </c>
      <c r="I3068" s="51" t="s">
        <v>15358</v>
      </c>
    </row>
    <row r="3069" spans="1:9" x14ac:dyDescent="0.25">
      <c r="A3069" s="19">
        <v>3064</v>
      </c>
      <c r="B3069" s="34">
        <v>432101</v>
      </c>
      <c r="C3069" s="44" t="s">
        <v>9272</v>
      </c>
      <c r="D3069" s="42">
        <v>1</v>
      </c>
      <c r="E3069" s="3">
        <v>157.55000000000001</v>
      </c>
      <c r="F3069" s="7">
        <v>190.63550000000001</v>
      </c>
      <c r="G3069" s="48" t="s">
        <v>15356</v>
      </c>
      <c r="H3069" s="34">
        <v>432101</v>
      </c>
      <c r="I3069" s="51" t="s">
        <v>15358</v>
      </c>
    </row>
    <row r="3070" spans="1:9" x14ac:dyDescent="0.25">
      <c r="A3070" s="19">
        <v>3065</v>
      </c>
      <c r="B3070" s="34">
        <v>432102</v>
      </c>
      <c r="C3070" s="44" t="s">
        <v>9273</v>
      </c>
      <c r="D3070" s="42">
        <v>1</v>
      </c>
      <c r="E3070" s="3">
        <v>157.55000000000001</v>
      </c>
      <c r="F3070" s="7">
        <v>190.63550000000001</v>
      </c>
      <c r="G3070" s="48" t="s">
        <v>15356</v>
      </c>
      <c r="H3070" s="34">
        <v>432102</v>
      </c>
      <c r="I3070" s="51" t="s">
        <v>15358</v>
      </c>
    </row>
    <row r="3071" spans="1:9" x14ac:dyDescent="0.25">
      <c r="A3071" s="19">
        <v>3066</v>
      </c>
      <c r="B3071" s="34">
        <v>432103</v>
      </c>
      <c r="C3071" s="44" t="s">
        <v>9274</v>
      </c>
      <c r="D3071" s="42">
        <v>1</v>
      </c>
      <c r="E3071" s="3">
        <v>100.25</v>
      </c>
      <c r="F3071" s="7">
        <v>121.30249999999999</v>
      </c>
      <c r="G3071" s="48" t="s">
        <v>15356</v>
      </c>
      <c r="H3071" s="34">
        <v>432103</v>
      </c>
      <c r="I3071" s="51" t="s">
        <v>15358</v>
      </c>
    </row>
    <row r="3072" spans="1:9" x14ac:dyDescent="0.25">
      <c r="A3072" s="19">
        <v>3067</v>
      </c>
      <c r="B3072" s="34">
        <v>432104</v>
      </c>
      <c r="C3072" s="44" t="s">
        <v>9275</v>
      </c>
      <c r="D3072" s="42">
        <v>1</v>
      </c>
      <c r="E3072" s="3">
        <v>100.25</v>
      </c>
      <c r="F3072" s="7">
        <v>121.30249999999999</v>
      </c>
      <c r="G3072" s="48" t="s">
        <v>15356</v>
      </c>
      <c r="H3072" s="34">
        <v>432104</v>
      </c>
      <c r="I3072" s="51" t="s">
        <v>15358</v>
      </c>
    </row>
    <row r="3073" spans="1:9" x14ac:dyDescent="0.25">
      <c r="A3073" s="19">
        <v>3068</v>
      </c>
      <c r="B3073" s="34">
        <v>432105</v>
      </c>
      <c r="C3073" s="44" t="s">
        <v>9276</v>
      </c>
      <c r="D3073" s="42">
        <v>1</v>
      </c>
      <c r="E3073" s="3">
        <v>100.25</v>
      </c>
      <c r="F3073" s="7">
        <v>121.30249999999999</v>
      </c>
      <c r="G3073" s="48" t="s">
        <v>15356</v>
      </c>
      <c r="H3073" s="34">
        <v>432105</v>
      </c>
      <c r="I3073" s="51" t="s">
        <v>15358</v>
      </c>
    </row>
    <row r="3074" spans="1:9" x14ac:dyDescent="0.25">
      <c r="A3074" s="19">
        <v>3069</v>
      </c>
      <c r="B3074" s="34">
        <v>432106</v>
      </c>
      <c r="C3074" s="44" t="s">
        <v>9277</v>
      </c>
      <c r="D3074" s="42">
        <v>1</v>
      </c>
      <c r="E3074" s="3">
        <v>100.25</v>
      </c>
      <c r="F3074" s="7">
        <v>121.30249999999999</v>
      </c>
      <c r="G3074" s="48" t="s">
        <v>15356</v>
      </c>
      <c r="H3074" s="34">
        <v>432106</v>
      </c>
      <c r="I3074" s="51" t="s">
        <v>15358</v>
      </c>
    </row>
    <row r="3075" spans="1:9" x14ac:dyDescent="0.25">
      <c r="A3075" s="19">
        <v>3070</v>
      </c>
      <c r="B3075" s="34">
        <v>432107</v>
      </c>
      <c r="C3075" s="44" t="s">
        <v>9278</v>
      </c>
      <c r="D3075" s="42">
        <v>1</v>
      </c>
      <c r="E3075" s="3">
        <v>100.25</v>
      </c>
      <c r="F3075" s="7">
        <v>121.30249999999999</v>
      </c>
      <c r="G3075" s="48" t="s">
        <v>15356</v>
      </c>
      <c r="H3075" s="34">
        <v>432107</v>
      </c>
      <c r="I3075" s="51" t="s">
        <v>15358</v>
      </c>
    </row>
    <row r="3076" spans="1:9" x14ac:dyDescent="0.25">
      <c r="A3076" s="19">
        <v>3071</v>
      </c>
      <c r="B3076" s="34">
        <v>432108</v>
      </c>
      <c r="C3076" s="44" t="s">
        <v>9279</v>
      </c>
      <c r="D3076" s="42">
        <v>1</v>
      </c>
      <c r="E3076" s="3">
        <v>100.25</v>
      </c>
      <c r="F3076" s="7">
        <v>121.30249999999999</v>
      </c>
      <c r="G3076" s="48" t="s">
        <v>15356</v>
      </c>
      <c r="H3076" s="34">
        <v>432108</v>
      </c>
      <c r="I3076" s="51" t="s">
        <v>15358</v>
      </c>
    </row>
    <row r="3077" spans="1:9" x14ac:dyDescent="0.25">
      <c r="A3077" s="19">
        <v>3072</v>
      </c>
      <c r="B3077" s="34">
        <v>432109</v>
      </c>
      <c r="C3077" s="44" t="s">
        <v>9280</v>
      </c>
      <c r="D3077" s="42">
        <v>1</v>
      </c>
      <c r="E3077" s="3">
        <v>100.25</v>
      </c>
      <c r="F3077" s="7">
        <v>121.30249999999999</v>
      </c>
      <c r="G3077" s="48" t="s">
        <v>15356</v>
      </c>
      <c r="H3077" s="34">
        <v>432109</v>
      </c>
      <c r="I3077" s="51" t="s">
        <v>15358</v>
      </c>
    </row>
    <row r="3078" spans="1:9" x14ac:dyDescent="0.25">
      <c r="A3078" s="19">
        <v>3073</v>
      </c>
      <c r="B3078" s="34">
        <v>432110</v>
      </c>
      <c r="C3078" s="44" t="s">
        <v>9281</v>
      </c>
      <c r="D3078" s="42">
        <v>1</v>
      </c>
      <c r="E3078" s="3">
        <v>115.55</v>
      </c>
      <c r="F3078" s="7">
        <v>139.81549999999999</v>
      </c>
      <c r="G3078" s="48" t="s">
        <v>15356</v>
      </c>
      <c r="H3078" s="34">
        <v>432110</v>
      </c>
      <c r="I3078" s="51" t="s">
        <v>15358</v>
      </c>
    </row>
    <row r="3079" spans="1:9" x14ac:dyDescent="0.25">
      <c r="A3079" s="19">
        <v>3074</v>
      </c>
      <c r="B3079" s="34">
        <v>432111</v>
      </c>
      <c r="C3079" s="44" t="s">
        <v>9282</v>
      </c>
      <c r="D3079" s="42">
        <v>1</v>
      </c>
      <c r="E3079" s="3">
        <v>115.55</v>
      </c>
      <c r="F3079" s="7">
        <v>139.81549999999999</v>
      </c>
      <c r="G3079" s="48" t="s">
        <v>15356</v>
      </c>
      <c r="H3079" s="34">
        <v>432111</v>
      </c>
      <c r="I3079" s="51" t="s">
        <v>15358</v>
      </c>
    </row>
    <row r="3080" spans="1:9" x14ac:dyDescent="0.25">
      <c r="A3080" s="19">
        <v>3075</v>
      </c>
      <c r="B3080" s="34">
        <v>432112</v>
      </c>
      <c r="C3080" s="44" t="s">
        <v>9283</v>
      </c>
      <c r="D3080" s="42">
        <v>1</v>
      </c>
      <c r="E3080" s="3">
        <v>115.55</v>
      </c>
      <c r="F3080" s="7">
        <v>139.81549999999999</v>
      </c>
      <c r="G3080" s="48" t="s">
        <v>15356</v>
      </c>
      <c r="H3080" s="34">
        <v>432112</v>
      </c>
      <c r="I3080" s="51" t="s">
        <v>15358</v>
      </c>
    </row>
    <row r="3081" spans="1:9" x14ac:dyDescent="0.25">
      <c r="A3081" s="19">
        <v>3076</v>
      </c>
      <c r="B3081" s="34">
        <v>432113</v>
      </c>
      <c r="C3081" s="44" t="s">
        <v>9284</v>
      </c>
      <c r="D3081" s="42">
        <v>1</v>
      </c>
      <c r="E3081" s="3">
        <v>115.55</v>
      </c>
      <c r="F3081" s="7">
        <v>139.81549999999999</v>
      </c>
      <c r="G3081" s="48" t="s">
        <v>15356</v>
      </c>
      <c r="H3081" s="34">
        <v>432113</v>
      </c>
      <c r="I3081" s="51" t="s">
        <v>15358</v>
      </c>
    </row>
    <row r="3082" spans="1:9" x14ac:dyDescent="0.25">
      <c r="A3082" s="19">
        <v>3077</v>
      </c>
      <c r="B3082" s="34">
        <v>432114</v>
      </c>
      <c r="C3082" s="44" t="s">
        <v>9285</v>
      </c>
      <c r="D3082" s="42">
        <v>1</v>
      </c>
      <c r="E3082" s="3">
        <v>115.55</v>
      </c>
      <c r="F3082" s="7">
        <v>139.81549999999999</v>
      </c>
      <c r="G3082" s="48" t="s">
        <v>15356</v>
      </c>
      <c r="H3082" s="34">
        <v>432114</v>
      </c>
      <c r="I3082" s="51" t="s">
        <v>15358</v>
      </c>
    </row>
    <row r="3083" spans="1:9" x14ac:dyDescent="0.25">
      <c r="A3083" s="19">
        <v>3078</v>
      </c>
      <c r="B3083" s="34">
        <v>432115</v>
      </c>
      <c r="C3083" s="44" t="s">
        <v>9286</v>
      </c>
      <c r="D3083" s="42">
        <v>1</v>
      </c>
      <c r="E3083" s="3">
        <v>63</v>
      </c>
      <c r="F3083" s="7">
        <v>76.23</v>
      </c>
      <c r="G3083" s="48" t="s">
        <v>15356</v>
      </c>
      <c r="H3083" s="34">
        <v>432115</v>
      </c>
      <c r="I3083" s="51" t="s">
        <v>15358</v>
      </c>
    </row>
    <row r="3084" spans="1:9" x14ac:dyDescent="0.25">
      <c r="A3084" s="19">
        <v>3079</v>
      </c>
      <c r="B3084" s="34">
        <v>432116</v>
      </c>
      <c r="C3084" s="44" t="s">
        <v>9287</v>
      </c>
      <c r="D3084" s="42">
        <v>1</v>
      </c>
      <c r="E3084" s="3">
        <v>63</v>
      </c>
      <c r="F3084" s="7">
        <v>76.23</v>
      </c>
      <c r="G3084" s="48" t="s">
        <v>15356</v>
      </c>
      <c r="H3084" s="34">
        <v>432116</v>
      </c>
      <c r="I3084" s="51" t="s">
        <v>15358</v>
      </c>
    </row>
    <row r="3085" spans="1:9" x14ac:dyDescent="0.25">
      <c r="A3085" s="19">
        <v>3080</v>
      </c>
      <c r="B3085" s="34">
        <v>432117</v>
      </c>
      <c r="C3085" s="44" t="s">
        <v>9288</v>
      </c>
      <c r="D3085" s="42">
        <v>1</v>
      </c>
      <c r="E3085" s="3">
        <v>63</v>
      </c>
      <c r="F3085" s="7">
        <v>76.23</v>
      </c>
      <c r="G3085" s="48" t="s">
        <v>15356</v>
      </c>
      <c r="H3085" s="34">
        <v>432117</v>
      </c>
      <c r="I3085" s="51" t="s">
        <v>15358</v>
      </c>
    </row>
    <row r="3086" spans="1:9" x14ac:dyDescent="0.25">
      <c r="A3086" s="19">
        <v>3081</v>
      </c>
      <c r="B3086" s="34">
        <v>432118</v>
      </c>
      <c r="C3086" s="44" t="s">
        <v>9289</v>
      </c>
      <c r="D3086" s="42">
        <v>1</v>
      </c>
      <c r="E3086" s="3">
        <v>63</v>
      </c>
      <c r="F3086" s="7">
        <v>76.23</v>
      </c>
      <c r="G3086" s="48" t="s">
        <v>15356</v>
      </c>
      <c r="H3086" s="34">
        <v>432118</v>
      </c>
      <c r="I3086" s="51" t="s">
        <v>15358</v>
      </c>
    </row>
    <row r="3087" spans="1:9" x14ac:dyDescent="0.25">
      <c r="A3087" s="19">
        <v>3082</v>
      </c>
      <c r="B3087" s="34">
        <v>432119</v>
      </c>
      <c r="C3087" s="44" t="s">
        <v>9290</v>
      </c>
      <c r="D3087" s="42">
        <v>1</v>
      </c>
      <c r="E3087" s="3">
        <v>63</v>
      </c>
      <c r="F3087" s="7">
        <v>76.23</v>
      </c>
      <c r="G3087" s="48" t="s">
        <v>15356</v>
      </c>
      <c r="H3087" s="34">
        <v>432119</v>
      </c>
      <c r="I3087" s="51" t="s">
        <v>15358</v>
      </c>
    </row>
    <row r="3088" spans="1:9" x14ac:dyDescent="0.25">
      <c r="A3088" s="19">
        <v>3083</v>
      </c>
      <c r="B3088" s="34">
        <v>432120</v>
      </c>
      <c r="C3088" s="44" t="s">
        <v>9291</v>
      </c>
      <c r="D3088" s="42">
        <v>1</v>
      </c>
      <c r="E3088" s="3">
        <v>63</v>
      </c>
      <c r="F3088" s="7">
        <v>76.23</v>
      </c>
      <c r="G3088" s="48" t="s">
        <v>15356</v>
      </c>
      <c r="H3088" s="34">
        <v>432120</v>
      </c>
      <c r="I3088" s="51" t="s">
        <v>15358</v>
      </c>
    </row>
    <row r="3089" spans="1:9" x14ac:dyDescent="0.25">
      <c r="A3089" s="19">
        <v>3084</v>
      </c>
      <c r="B3089" s="34">
        <v>432121</v>
      </c>
      <c r="C3089" s="44" t="s">
        <v>9292</v>
      </c>
      <c r="D3089" s="42">
        <v>1</v>
      </c>
      <c r="E3089" s="3">
        <v>63</v>
      </c>
      <c r="F3089" s="7">
        <v>76.23</v>
      </c>
      <c r="G3089" s="48" t="s">
        <v>15356</v>
      </c>
      <c r="H3089" s="34">
        <v>432121</v>
      </c>
      <c r="I3089" s="51" t="s">
        <v>15358</v>
      </c>
    </row>
    <row r="3090" spans="1:9" x14ac:dyDescent="0.25">
      <c r="A3090" s="19">
        <v>3085</v>
      </c>
      <c r="B3090" s="34">
        <v>432122</v>
      </c>
      <c r="C3090" s="44" t="s">
        <v>9293</v>
      </c>
      <c r="D3090" s="42">
        <v>1</v>
      </c>
      <c r="E3090" s="3">
        <v>85.95</v>
      </c>
      <c r="F3090" s="7">
        <v>103.9995</v>
      </c>
      <c r="G3090" s="48" t="s">
        <v>15356</v>
      </c>
      <c r="H3090" s="34">
        <v>432122</v>
      </c>
      <c r="I3090" s="51" t="s">
        <v>15358</v>
      </c>
    </row>
    <row r="3091" spans="1:9" x14ac:dyDescent="0.25">
      <c r="A3091" s="19">
        <v>3086</v>
      </c>
      <c r="B3091" s="34">
        <v>432123</v>
      </c>
      <c r="C3091" s="44" t="s">
        <v>9294</v>
      </c>
      <c r="D3091" s="42">
        <v>1</v>
      </c>
      <c r="E3091" s="3">
        <v>85.95</v>
      </c>
      <c r="F3091" s="7">
        <v>103.9995</v>
      </c>
      <c r="G3091" s="48" t="s">
        <v>15356</v>
      </c>
      <c r="H3091" s="34">
        <v>432123</v>
      </c>
      <c r="I3091" s="51" t="s">
        <v>15358</v>
      </c>
    </row>
    <row r="3092" spans="1:9" x14ac:dyDescent="0.25">
      <c r="A3092" s="19">
        <v>3087</v>
      </c>
      <c r="B3092" s="34">
        <v>432124</v>
      </c>
      <c r="C3092" s="44" t="s">
        <v>9295</v>
      </c>
      <c r="D3092" s="42">
        <v>1</v>
      </c>
      <c r="E3092" s="3">
        <v>85.95</v>
      </c>
      <c r="F3092" s="7">
        <v>103.9995</v>
      </c>
      <c r="G3092" s="48" t="s">
        <v>15356</v>
      </c>
      <c r="H3092" s="34">
        <v>432124</v>
      </c>
      <c r="I3092" s="51" t="s">
        <v>15358</v>
      </c>
    </row>
    <row r="3093" spans="1:9" x14ac:dyDescent="0.25">
      <c r="A3093" s="19">
        <v>3088</v>
      </c>
      <c r="B3093" s="34">
        <v>432125</v>
      </c>
      <c r="C3093" s="44" t="s">
        <v>9296</v>
      </c>
      <c r="D3093" s="42">
        <v>1</v>
      </c>
      <c r="E3093" s="3">
        <v>85.95</v>
      </c>
      <c r="F3093" s="7">
        <v>103.9995</v>
      </c>
      <c r="G3093" s="48" t="s">
        <v>15356</v>
      </c>
      <c r="H3093" s="34">
        <v>432125</v>
      </c>
      <c r="I3093" s="51" t="s">
        <v>15358</v>
      </c>
    </row>
    <row r="3094" spans="1:9" x14ac:dyDescent="0.25">
      <c r="A3094" s="19">
        <v>3089</v>
      </c>
      <c r="B3094" s="34">
        <v>432126</v>
      </c>
      <c r="C3094" s="44" t="s">
        <v>9297</v>
      </c>
      <c r="D3094" s="42">
        <v>1</v>
      </c>
      <c r="E3094" s="3">
        <v>85.95</v>
      </c>
      <c r="F3094" s="7">
        <v>103.9995</v>
      </c>
      <c r="G3094" s="48" t="s">
        <v>15356</v>
      </c>
      <c r="H3094" s="34">
        <v>432126</v>
      </c>
      <c r="I3094" s="51" t="s">
        <v>15358</v>
      </c>
    </row>
    <row r="3095" spans="1:9" x14ac:dyDescent="0.25">
      <c r="A3095" s="19">
        <v>3090</v>
      </c>
      <c r="B3095" s="34">
        <v>432127</v>
      </c>
      <c r="C3095" s="44" t="s">
        <v>9298</v>
      </c>
      <c r="D3095" s="42">
        <v>1</v>
      </c>
      <c r="E3095" s="3">
        <v>85.95</v>
      </c>
      <c r="F3095" s="7">
        <v>103.9995</v>
      </c>
      <c r="G3095" s="48" t="s">
        <v>15356</v>
      </c>
      <c r="H3095" s="34">
        <v>432127</v>
      </c>
      <c r="I3095" s="51" t="s">
        <v>15358</v>
      </c>
    </row>
    <row r="3096" spans="1:9" x14ac:dyDescent="0.25">
      <c r="A3096" s="19">
        <v>3091</v>
      </c>
      <c r="B3096" s="34">
        <v>432128</v>
      </c>
      <c r="C3096" s="44" t="s">
        <v>9299</v>
      </c>
      <c r="D3096" s="42">
        <v>1</v>
      </c>
      <c r="E3096" s="3">
        <v>85.95</v>
      </c>
      <c r="F3096" s="7">
        <v>103.9995</v>
      </c>
      <c r="G3096" s="48" t="s">
        <v>15356</v>
      </c>
      <c r="H3096" s="34">
        <v>432128</v>
      </c>
      <c r="I3096" s="51" t="s">
        <v>15358</v>
      </c>
    </row>
    <row r="3097" spans="1:9" x14ac:dyDescent="0.25">
      <c r="A3097" s="19">
        <v>3092</v>
      </c>
      <c r="B3097" s="34">
        <v>432129</v>
      </c>
      <c r="C3097" s="44" t="s">
        <v>9300</v>
      </c>
      <c r="D3097" s="42">
        <v>1</v>
      </c>
      <c r="E3097" s="3">
        <v>76.400000000000006</v>
      </c>
      <c r="F3097" s="7">
        <v>92.444000000000003</v>
      </c>
      <c r="G3097" s="48" t="s">
        <v>15356</v>
      </c>
      <c r="H3097" s="34">
        <v>432129</v>
      </c>
      <c r="I3097" s="51" t="s">
        <v>15358</v>
      </c>
    </row>
    <row r="3098" spans="1:9" x14ac:dyDescent="0.25">
      <c r="A3098" s="19">
        <v>3093</v>
      </c>
      <c r="B3098" s="34">
        <v>432130</v>
      </c>
      <c r="C3098" s="44" t="s">
        <v>9301</v>
      </c>
      <c r="D3098" s="42">
        <v>1</v>
      </c>
      <c r="E3098" s="3">
        <v>76.400000000000006</v>
      </c>
      <c r="F3098" s="7">
        <v>92.444000000000003</v>
      </c>
      <c r="G3098" s="48" t="s">
        <v>15356</v>
      </c>
      <c r="H3098" s="34">
        <v>432130</v>
      </c>
      <c r="I3098" s="51" t="s">
        <v>15358</v>
      </c>
    </row>
    <row r="3099" spans="1:9" x14ac:dyDescent="0.25">
      <c r="A3099" s="19">
        <v>3094</v>
      </c>
      <c r="B3099" s="34">
        <v>432131</v>
      </c>
      <c r="C3099" s="44" t="s">
        <v>9302</v>
      </c>
      <c r="D3099" s="42">
        <v>1</v>
      </c>
      <c r="E3099" s="3">
        <v>76.400000000000006</v>
      </c>
      <c r="F3099" s="7">
        <v>92.444000000000003</v>
      </c>
      <c r="G3099" s="48" t="s">
        <v>15356</v>
      </c>
      <c r="H3099" s="34">
        <v>432131</v>
      </c>
      <c r="I3099" s="51" t="s">
        <v>15358</v>
      </c>
    </row>
    <row r="3100" spans="1:9" x14ac:dyDescent="0.25">
      <c r="A3100" s="19">
        <v>3095</v>
      </c>
      <c r="B3100" s="34">
        <v>432132</v>
      </c>
      <c r="C3100" s="44" t="s">
        <v>9303</v>
      </c>
      <c r="D3100" s="42">
        <v>1</v>
      </c>
      <c r="E3100" s="3">
        <v>76.400000000000006</v>
      </c>
      <c r="F3100" s="7">
        <v>92.444000000000003</v>
      </c>
      <c r="G3100" s="48" t="s">
        <v>15356</v>
      </c>
      <c r="H3100" s="34">
        <v>432132</v>
      </c>
      <c r="I3100" s="51" t="s">
        <v>15358</v>
      </c>
    </row>
    <row r="3101" spans="1:9" x14ac:dyDescent="0.25">
      <c r="A3101" s="19">
        <v>3096</v>
      </c>
      <c r="B3101" s="34">
        <v>432133</v>
      </c>
      <c r="C3101" s="44" t="s">
        <v>9304</v>
      </c>
      <c r="D3101" s="42">
        <v>1</v>
      </c>
      <c r="E3101" s="3">
        <v>76.400000000000006</v>
      </c>
      <c r="F3101" s="7">
        <v>92.444000000000003</v>
      </c>
      <c r="G3101" s="48" t="s">
        <v>15356</v>
      </c>
      <c r="H3101" s="34">
        <v>432133</v>
      </c>
      <c r="I3101" s="51" t="s">
        <v>15358</v>
      </c>
    </row>
    <row r="3102" spans="1:9" x14ac:dyDescent="0.25">
      <c r="A3102" s="19">
        <v>3097</v>
      </c>
      <c r="B3102" s="34">
        <v>432134</v>
      </c>
      <c r="C3102" s="44" t="s">
        <v>9305</v>
      </c>
      <c r="D3102" s="42">
        <v>1</v>
      </c>
      <c r="E3102" s="3">
        <v>76.400000000000006</v>
      </c>
      <c r="F3102" s="7">
        <v>92.444000000000003</v>
      </c>
      <c r="G3102" s="48" t="s">
        <v>15356</v>
      </c>
      <c r="H3102" s="34">
        <v>432134</v>
      </c>
      <c r="I3102" s="51" t="s">
        <v>15358</v>
      </c>
    </row>
    <row r="3103" spans="1:9" x14ac:dyDescent="0.25">
      <c r="A3103" s="19">
        <v>3098</v>
      </c>
      <c r="B3103" s="34">
        <v>432135</v>
      </c>
      <c r="C3103" s="44" t="s">
        <v>9306</v>
      </c>
      <c r="D3103" s="42">
        <v>1</v>
      </c>
      <c r="E3103" s="3">
        <v>76.400000000000006</v>
      </c>
      <c r="F3103" s="7">
        <v>92.444000000000003</v>
      </c>
      <c r="G3103" s="48" t="s">
        <v>15356</v>
      </c>
      <c r="H3103" s="34">
        <v>432135</v>
      </c>
      <c r="I3103" s="51" t="s">
        <v>15358</v>
      </c>
    </row>
    <row r="3104" spans="1:9" x14ac:dyDescent="0.25">
      <c r="A3104" s="19">
        <v>3099</v>
      </c>
      <c r="B3104" s="34">
        <v>432136</v>
      </c>
      <c r="C3104" s="44" t="s">
        <v>9307</v>
      </c>
      <c r="D3104" s="42">
        <v>5</v>
      </c>
      <c r="E3104" s="3">
        <v>45.85</v>
      </c>
      <c r="F3104" s="7">
        <v>55.478499999999997</v>
      </c>
      <c r="G3104" s="48" t="s">
        <v>15356</v>
      </c>
      <c r="H3104" s="34">
        <v>432136</v>
      </c>
      <c r="I3104" s="52" t="s">
        <v>15358</v>
      </c>
    </row>
    <row r="3105" spans="1:9" x14ac:dyDescent="0.25">
      <c r="A3105" s="19">
        <v>3100</v>
      </c>
      <c r="B3105" s="34">
        <v>3950</v>
      </c>
      <c r="C3105" s="44" t="s">
        <v>9308</v>
      </c>
      <c r="D3105" s="42">
        <v>1</v>
      </c>
      <c r="E3105" s="3">
        <v>767.7</v>
      </c>
      <c r="F3105" s="7">
        <v>928.91700000000003</v>
      </c>
      <c r="G3105" s="48" t="s">
        <v>15356</v>
      </c>
      <c r="H3105" s="34">
        <v>3950</v>
      </c>
      <c r="I3105" s="51" t="s">
        <v>15358</v>
      </c>
    </row>
    <row r="3106" spans="1:9" x14ac:dyDescent="0.25">
      <c r="A3106" s="19">
        <v>3101</v>
      </c>
      <c r="B3106" s="34">
        <v>40023</v>
      </c>
      <c r="C3106" s="44" t="s">
        <v>9309</v>
      </c>
      <c r="D3106" s="42">
        <v>1</v>
      </c>
      <c r="E3106" s="3">
        <v>62.31</v>
      </c>
      <c r="F3106" s="7">
        <v>75.395099999999999</v>
      </c>
      <c r="G3106" s="48" t="s">
        <v>15356</v>
      </c>
      <c r="H3106" s="34">
        <v>40023</v>
      </c>
      <c r="I3106" s="51" t="s">
        <v>15358</v>
      </c>
    </row>
    <row r="3107" spans="1:9" ht="30" x14ac:dyDescent="0.25">
      <c r="A3107" s="19">
        <v>3102</v>
      </c>
      <c r="B3107" s="34">
        <v>443333</v>
      </c>
      <c r="C3107" s="44" t="s">
        <v>9310</v>
      </c>
      <c r="D3107" s="42">
        <v>1</v>
      </c>
      <c r="E3107" s="3">
        <v>49.32</v>
      </c>
      <c r="F3107" s="7">
        <v>59.677199999999999</v>
      </c>
      <c r="G3107" s="48" t="s">
        <v>15356</v>
      </c>
      <c r="H3107" s="34">
        <v>443333</v>
      </c>
      <c r="I3107" s="51" t="s">
        <v>15358</v>
      </c>
    </row>
    <row r="3108" spans="1:9" ht="30" x14ac:dyDescent="0.25">
      <c r="A3108" s="19">
        <v>3103</v>
      </c>
      <c r="B3108" s="34">
        <v>443340</v>
      </c>
      <c r="C3108" s="44" t="s">
        <v>9311</v>
      </c>
      <c r="D3108" s="42">
        <v>1</v>
      </c>
      <c r="E3108" s="3">
        <v>71.599999999999994</v>
      </c>
      <c r="F3108" s="7">
        <v>86.635999999999996</v>
      </c>
      <c r="G3108" s="48" t="s">
        <v>15356</v>
      </c>
      <c r="H3108" s="34">
        <v>443340</v>
      </c>
      <c r="I3108" s="51" t="s">
        <v>15358</v>
      </c>
    </row>
    <row r="3109" spans="1:9" ht="30" x14ac:dyDescent="0.25">
      <c r="A3109" s="19">
        <v>3104</v>
      </c>
      <c r="B3109" s="34">
        <v>443347</v>
      </c>
      <c r="C3109" s="44" t="s">
        <v>9312</v>
      </c>
      <c r="D3109" s="42">
        <v>1</v>
      </c>
      <c r="E3109" s="3">
        <v>76.5</v>
      </c>
      <c r="F3109" s="7">
        <v>92.564999999999998</v>
      </c>
      <c r="G3109" s="48" t="s">
        <v>15356</v>
      </c>
      <c r="H3109" s="34">
        <v>443347</v>
      </c>
      <c r="I3109" s="51" t="s">
        <v>15358</v>
      </c>
    </row>
    <row r="3110" spans="1:9" ht="30" x14ac:dyDescent="0.25">
      <c r="A3110" s="19">
        <v>3105</v>
      </c>
      <c r="B3110" s="34">
        <v>443354</v>
      </c>
      <c r="C3110" s="44" t="s">
        <v>9313</v>
      </c>
      <c r="D3110" s="42">
        <v>1</v>
      </c>
      <c r="E3110" s="3">
        <v>109.23</v>
      </c>
      <c r="F3110" s="7">
        <v>132.16829999999999</v>
      </c>
      <c r="G3110" s="48" t="s">
        <v>15356</v>
      </c>
      <c r="H3110" s="34">
        <v>443354</v>
      </c>
      <c r="I3110" s="51" t="s">
        <v>15358</v>
      </c>
    </row>
    <row r="3111" spans="1:9" ht="30" x14ac:dyDescent="0.25">
      <c r="A3111" s="19">
        <v>3106</v>
      </c>
      <c r="B3111" s="34">
        <v>443360</v>
      </c>
      <c r="C3111" s="44" t="s">
        <v>9314</v>
      </c>
      <c r="D3111" s="42">
        <v>1</v>
      </c>
      <c r="E3111" s="3">
        <v>146.09</v>
      </c>
      <c r="F3111" s="7">
        <v>176.7689</v>
      </c>
      <c r="G3111" s="48" t="s">
        <v>15356</v>
      </c>
      <c r="H3111" s="34">
        <v>443360</v>
      </c>
      <c r="I3111" s="51" t="s">
        <v>15358</v>
      </c>
    </row>
    <row r="3112" spans="1:9" ht="30" x14ac:dyDescent="0.25">
      <c r="A3112" s="19">
        <v>3107</v>
      </c>
      <c r="B3112" s="34">
        <v>443533</v>
      </c>
      <c r="C3112" s="44" t="s">
        <v>9315</v>
      </c>
      <c r="D3112" s="42">
        <v>1</v>
      </c>
      <c r="E3112" s="3">
        <v>85.26</v>
      </c>
      <c r="F3112" s="7">
        <v>103.16460000000001</v>
      </c>
      <c r="G3112" s="48" t="s">
        <v>15356</v>
      </c>
      <c r="H3112" s="34">
        <v>443533</v>
      </c>
      <c r="I3112" s="51" t="s">
        <v>15358</v>
      </c>
    </row>
    <row r="3113" spans="1:9" ht="30" x14ac:dyDescent="0.25">
      <c r="A3113" s="19">
        <v>3108</v>
      </c>
      <c r="B3113" s="34">
        <v>443540</v>
      </c>
      <c r="C3113" s="44" t="s">
        <v>9316</v>
      </c>
      <c r="D3113" s="42">
        <v>1</v>
      </c>
      <c r="E3113" s="3">
        <v>95.19</v>
      </c>
      <c r="F3113" s="7">
        <v>115.17989999999999</v>
      </c>
      <c r="G3113" s="48" t="s">
        <v>15356</v>
      </c>
      <c r="H3113" s="34">
        <v>443540</v>
      </c>
      <c r="I3113" s="51" t="s">
        <v>15358</v>
      </c>
    </row>
    <row r="3114" spans="1:9" ht="30" x14ac:dyDescent="0.25">
      <c r="A3114" s="19">
        <v>3109</v>
      </c>
      <c r="B3114" s="34">
        <v>443547</v>
      </c>
      <c r="C3114" s="44" t="s">
        <v>9317</v>
      </c>
      <c r="D3114" s="42">
        <v>1</v>
      </c>
      <c r="E3114" s="3">
        <v>108.45</v>
      </c>
      <c r="F3114" s="7">
        <v>131.22450000000001</v>
      </c>
      <c r="G3114" s="48" t="s">
        <v>15356</v>
      </c>
      <c r="H3114" s="34">
        <v>443547</v>
      </c>
      <c r="I3114" s="51" t="s">
        <v>15358</v>
      </c>
    </row>
    <row r="3115" spans="1:9" ht="30" x14ac:dyDescent="0.25">
      <c r="A3115" s="19">
        <v>3110</v>
      </c>
      <c r="B3115" s="34">
        <v>443554</v>
      </c>
      <c r="C3115" s="44" t="s">
        <v>9318</v>
      </c>
      <c r="D3115" s="42">
        <v>1</v>
      </c>
      <c r="E3115" s="3">
        <v>145.13</v>
      </c>
      <c r="F3115" s="7">
        <v>175.60729999999998</v>
      </c>
      <c r="G3115" s="48" t="s">
        <v>15356</v>
      </c>
      <c r="H3115" s="34">
        <v>443554</v>
      </c>
      <c r="I3115" s="51" t="s">
        <v>15358</v>
      </c>
    </row>
    <row r="3116" spans="1:9" ht="30" x14ac:dyDescent="0.25">
      <c r="A3116" s="19">
        <v>3111</v>
      </c>
      <c r="B3116" s="34">
        <v>492092</v>
      </c>
      <c r="C3116" s="44" t="s">
        <v>9319</v>
      </c>
      <c r="D3116" s="42">
        <v>1</v>
      </c>
      <c r="E3116" s="3">
        <v>34.950000000000003</v>
      </c>
      <c r="F3116" s="7">
        <v>42.289500000000004</v>
      </c>
      <c r="G3116" s="48" t="s">
        <v>15356</v>
      </c>
      <c r="H3116" s="34">
        <v>492092</v>
      </c>
      <c r="I3116" s="51" t="s">
        <v>15358</v>
      </c>
    </row>
    <row r="3117" spans="1:9" ht="30" x14ac:dyDescent="0.25">
      <c r="A3117" s="19">
        <v>3112</v>
      </c>
      <c r="B3117" s="34">
        <v>492093</v>
      </c>
      <c r="C3117" s="44" t="s">
        <v>9320</v>
      </c>
      <c r="D3117" s="42">
        <v>1</v>
      </c>
      <c r="E3117" s="3">
        <v>34.950000000000003</v>
      </c>
      <c r="F3117" s="7">
        <v>42.289500000000004</v>
      </c>
      <c r="G3117" s="48" t="s">
        <v>15356</v>
      </c>
      <c r="H3117" s="34">
        <v>492093</v>
      </c>
      <c r="I3117" s="51" t="s">
        <v>15358</v>
      </c>
    </row>
    <row r="3118" spans="1:9" ht="30" x14ac:dyDescent="0.25">
      <c r="A3118" s="19">
        <v>3113</v>
      </c>
      <c r="B3118" s="34">
        <v>492094</v>
      </c>
      <c r="C3118" s="44" t="s">
        <v>9321</v>
      </c>
      <c r="D3118" s="42">
        <v>1</v>
      </c>
      <c r="E3118" s="3">
        <v>34.950000000000003</v>
      </c>
      <c r="F3118" s="7">
        <v>42.289500000000004</v>
      </c>
      <c r="G3118" s="48" t="s">
        <v>15356</v>
      </c>
      <c r="H3118" s="34">
        <v>492094</v>
      </c>
      <c r="I3118" s="51" t="s">
        <v>15358</v>
      </c>
    </row>
    <row r="3119" spans="1:9" ht="30" x14ac:dyDescent="0.25">
      <c r="A3119" s="19">
        <v>3114</v>
      </c>
      <c r="B3119" s="34">
        <v>492095</v>
      </c>
      <c r="C3119" s="44" t="s">
        <v>9322</v>
      </c>
      <c r="D3119" s="42">
        <v>1</v>
      </c>
      <c r="E3119" s="3">
        <v>41.24</v>
      </c>
      <c r="F3119" s="7">
        <v>49.900399999999998</v>
      </c>
      <c r="G3119" s="48" t="s">
        <v>15356</v>
      </c>
      <c r="H3119" s="34">
        <v>492095</v>
      </c>
      <c r="I3119" s="51" t="s">
        <v>15358</v>
      </c>
    </row>
    <row r="3120" spans="1:9" ht="30" x14ac:dyDescent="0.25">
      <c r="A3120" s="19">
        <v>3115</v>
      </c>
      <c r="B3120" s="34">
        <v>492145</v>
      </c>
      <c r="C3120" s="44" t="s">
        <v>9323</v>
      </c>
      <c r="D3120" s="42">
        <v>1</v>
      </c>
      <c r="E3120" s="3">
        <v>23.96</v>
      </c>
      <c r="F3120" s="7">
        <v>28.991600000000002</v>
      </c>
      <c r="G3120" s="48" t="s">
        <v>15356</v>
      </c>
      <c r="H3120" s="34">
        <v>492145</v>
      </c>
      <c r="I3120" s="51" t="s">
        <v>15358</v>
      </c>
    </row>
    <row r="3121" spans="1:9" ht="30" x14ac:dyDescent="0.25">
      <c r="A3121" s="19">
        <v>3116</v>
      </c>
      <c r="B3121" s="34">
        <v>492146</v>
      </c>
      <c r="C3121" s="44" t="s">
        <v>9324</v>
      </c>
      <c r="D3121" s="42">
        <v>1</v>
      </c>
      <c r="E3121" s="3">
        <v>23.96</v>
      </c>
      <c r="F3121" s="7">
        <v>28.991600000000002</v>
      </c>
      <c r="G3121" s="48" t="s">
        <v>15356</v>
      </c>
      <c r="H3121" s="34">
        <v>492146</v>
      </c>
      <c r="I3121" s="51" t="s">
        <v>15358</v>
      </c>
    </row>
    <row r="3122" spans="1:9" ht="30" x14ac:dyDescent="0.25">
      <c r="A3122" s="19">
        <v>3117</v>
      </c>
      <c r="B3122" s="34">
        <v>492147</v>
      </c>
      <c r="C3122" s="44" t="s">
        <v>9325</v>
      </c>
      <c r="D3122" s="42">
        <v>1</v>
      </c>
      <c r="E3122" s="3">
        <v>23.96</v>
      </c>
      <c r="F3122" s="7">
        <v>28.991600000000002</v>
      </c>
      <c r="G3122" s="48" t="s">
        <v>15356</v>
      </c>
      <c r="H3122" s="34">
        <v>492147</v>
      </c>
      <c r="I3122" s="51" t="s">
        <v>15358</v>
      </c>
    </row>
    <row r="3123" spans="1:9" ht="30" x14ac:dyDescent="0.25">
      <c r="A3123" s="19">
        <v>3118</v>
      </c>
      <c r="B3123" s="34">
        <v>492148</v>
      </c>
      <c r="C3123" s="44" t="s">
        <v>9326</v>
      </c>
      <c r="D3123" s="42">
        <v>1</v>
      </c>
      <c r="E3123" s="3">
        <v>29.24</v>
      </c>
      <c r="F3123" s="7">
        <v>35.380399999999995</v>
      </c>
      <c r="G3123" s="48" t="s">
        <v>15356</v>
      </c>
      <c r="H3123" s="34">
        <v>492148</v>
      </c>
      <c r="I3123" s="51" t="s">
        <v>15358</v>
      </c>
    </row>
    <row r="3124" spans="1:9" ht="30" x14ac:dyDescent="0.25">
      <c r="A3124" s="19">
        <v>3119</v>
      </c>
      <c r="B3124" s="34">
        <v>718234</v>
      </c>
      <c r="C3124" s="44" t="s">
        <v>9327</v>
      </c>
      <c r="D3124" s="42">
        <v>1</v>
      </c>
      <c r="E3124" s="3">
        <v>22.89</v>
      </c>
      <c r="F3124" s="7">
        <v>27.696899999999999</v>
      </c>
      <c r="G3124" s="48" t="s">
        <v>15356</v>
      </c>
      <c r="H3124" s="34">
        <v>718234</v>
      </c>
      <c r="I3124" s="51" t="s">
        <v>15358</v>
      </c>
    </row>
    <row r="3125" spans="1:9" ht="30" x14ac:dyDescent="0.25">
      <c r="A3125" s="19">
        <v>3120</v>
      </c>
      <c r="B3125" s="34">
        <v>718242</v>
      </c>
      <c r="C3125" s="44" t="s">
        <v>9328</v>
      </c>
      <c r="D3125" s="42">
        <v>1</v>
      </c>
      <c r="E3125" s="3">
        <v>28.62</v>
      </c>
      <c r="F3125" s="7">
        <v>34.630200000000002</v>
      </c>
      <c r="G3125" s="48" t="s">
        <v>15356</v>
      </c>
      <c r="H3125" s="34">
        <v>718242</v>
      </c>
      <c r="I3125" s="51" t="s">
        <v>15358</v>
      </c>
    </row>
    <row r="3126" spans="1:9" ht="30" x14ac:dyDescent="0.25">
      <c r="A3126" s="19">
        <v>3121</v>
      </c>
      <c r="B3126" s="34">
        <v>718247</v>
      </c>
      <c r="C3126" s="44" t="s">
        <v>9329</v>
      </c>
      <c r="D3126" s="42">
        <v>1</v>
      </c>
      <c r="E3126" s="3">
        <v>32.909999999999997</v>
      </c>
      <c r="F3126" s="7">
        <v>39.821099999999994</v>
      </c>
      <c r="G3126" s="48" t="s">
        <v>15356</v>
      </c>
      <c r="H3126" s="34">
        <v>718247</v>
      </c>
      <c r="I3126" s="51" t="s">
        <v>15358</v>
      </c>
    </row>
    <row r="3127" spans="1:9" x14ac:dyDescent="0.25">
      <c r="A3127" s="19">
        <v>3122</v>
      </c>
      <c r="B3127" s="34">
        <v>718342</v>
      </c>
      <c r="C3127" s="44" t="s">
        <v>9330</v>
      </c>
      <c r="D3127" s="42">
        <v>1</v>
      </c>
      <c r="E3127" s="3">
        <v>11.45</v>
      </c>
      <c r="F3127" s="7">
        <v>13.854499999999998</v>
      </c>
      <c r="G3127" s="48" t="s">
        <v>15356</v>
      </c>
      <c r="H3127" s="34">
        <v>718342</v>
      </c>
      <c r="I3127" s="51" t="s">
        <v>15358</v>
      </c>
    </row>
    <row r="3128" spans="1:9" x14ac:dyDescent="0.25">
      <c r="A3128" s="19">
        <v>3123</v>
      </c>
      <c r="B3128" s="34">
        <v>718347</v>
      </c>
      <c r="C3128" s="44" t="s">
        <v>9331</v>
      </c>
      <c r="D3128" s="42">
        <v>1</v>
      </c>
      <c r="E3128" s="3">
        <v>14.31</v>
      </c>
      <c r="F3128" s="7">
        <v>17.315100000000001</v>
      </c>
      <c r="G3128" s="48" t="s">
        <v>15356</v>
      </c>
      <c r="H3128" s="34">
        <v>718347</v>
      </c>
      <c r="I3128" s="51" t="s">
        <v>15358</v>
      </c>
    </row>
    <row r="3129" spans="1:9" x14ac:dyDescent="0.25">
      <c r="A3129" s="19">
        <v>3124</v>
      </c>
      <c r="B3129" s="34" t="s">
        <v>1369</v>
      </c>
      <c r="C3129" s="44" t="s">
        <v>9332</v>
      </c>
      <c r="D3129" s="42">
        <v>10</v>
      </c>
      <c r="E3129" s="3">
        <v>36.799999999999997</v>
      </c>
      <c r="F3129" s="7">
        <v>44.527999999999999</v>
      </c>
      <c r="G3129" s="48" t="s">
        <v>15356</v>
      </c>
      <c r="H3129" s="34" t="s">
        <v>1369</v>
      </c>
      <c r="I3129" s="51" t="s">
        <v>15358</v>
      </c>
    </row>
    <row r="3130" spans="1:9" x14ac:dyDescent="0.25">
      <c r="A3130" s="19">
        <v>3125</v>
      </c>
      <c r="B3130" s="34" t="s">
        <v>1370</v>
      </c>
      <c r="C3130" s="44" t="s">
        <v>9333</v>
      </c>
      <c r="D3130" s="42">
        <v>10</v>
      </c>
      <c r="E3130" s="3">
        <v>35.630000000000003</v>
      </c>
      <c r="F3130" s="7">
        <v>43.112300000000005</v>
      </c>
      <c r="G3130" s="48" t="s">
        <v>15356</v>
      </c>
      <c r="H3130" s="34" t="s">
        <v>1370</v>
      </c>
      <c r="I3130" s="51" t="s">
        <v>15358</v>
      </c>
    </row>
    <row r="3131" spans="1:9" x14ac:dyDescent="0.25">
      <c r="A3131" s="19">
        <v>3126</v>
      </c>
      <c r="B3131" s="34" t="s">
        <v>1371</v>
      </c>
      <c r="C3131" s="44" t="s">
        <v>9334</v>
      </c>
      <c r="D3131" s="42">
        <v>10</v>
      </c>
      <c r="E3131" s="3">
        <v>36.119999999999997</v>
      </c>
      <c r="F3131" s="7">
        <v>43.705199999999998</v>
      </c>
      <c r="G3131" s="48" t="s">
        <v>15356</v>
      </c>
      <c r="H3131" s="34" t="s">
        <v>1371</v>
      </c>
      <c r="I3131" s="51" t="s">
        <v>15358</v>
      </c>
    </row>
    <row r="3132" spans="1:9" x14ac:dyDescent="0.25">
      <c r="A3132" s="19">
        <v>3127</v>
      </c>
      <c r="B3132" s="34" t="s">
        <v>1372</v>
      </c>
      <c r="C3132" s="44" t="s">
        <v>9335</v>
      </c>
      <c r="D3132" s="42">
        <v>10</v>
      </c>
      <c r="E3132" s="3">
        <v>44.21</v>
      </c>
      <c r="F3132" s="7">
        <v>53.494099999999996</v>
      </c>
      <c r="G3132" s="48" t="s">
        <v>15356</v>
      </c>
      <c r="H3132" s="34" t="s">
        <v>1372</v>
      </c>
      <c r="I3132" s="51" t="s">
        <v>15358</v>
      </c>
    </row>
    <row r="3133" spans="1:9" x14ac:dyDescent="0.25">
      <c r="A3133" s="19">
        <v>3128</v>
      </c>
      <c r="B3133" s="34" t="s">
        <v>1373</v>
      </c>
      <c r="C3133" s="44" t="s">
        <v>9336</v>
      </c>
      <c r="D3133" s="42">
        <v>10</v>
      </c>
      <c r="E3133" s="3">
        <v>38.479999999999997</v>
      </c>
      <c r="F3133" s="7">
        <v>46.560799999999993</v>
      </c>
      <c r="G3133" s="48" t="s">
        <v>15356</v>
      </c>
      <c r="H3133" s="34" t="s">
        <v>1373</v>
      </c>
      <c r="I3133" s="51" t="s">
        <v>15358</v>
      </c>
    </row>
    <row r="3134" spans="1:9" x14ac:dyDescent="0.25">
      <c r="A3134" s="19">
        <v>3129</v>
      </c>
      <c r="B3134" s="34" t="s">
        <v>1374</v>
      </c>
      <c r="C3134" s="44" t="s">
        <v>9337</v>
      </c>
      <c r="D3134" s="42">
        <v>10</v>
      </c>
      <c r="E3134" s="3">
        <v>40.770000000000003</v>
      </c>
      <c r="F3134" s="7">
        <v>49.331700000000005</v>
      </c>
      <c r="G3134" s="48" t="s">
        <v>15356</v>
      </c>
      <c r="H3134" s="34" t="s">
        <v>1374</v>
      </c>
      <c r="I3134" s="51" t="s">
        <v>15358</v>
      </c>
    </row>
    <row r="3135" spans="1:9" x14ac:dyDescent="0.25">
      <c r="A3135" s="19">
        <v>3130</v>
      </c>
      <c r="B3135" s="34" t="s">
        <v>1375</v>
      </c>
      <c r="C3135" s="44" t="s">
        <v>9338</v>
      </c>
      <c r="D3135" s="42">
        <v>10</v>
      </c>
      <c r="E3135" s="3">
        <v>38.270000000000003</v>
      </c>
      <c r="F3135" s="7">
        <v>46.306699999999999</v>
      </c>
      <c r="G3135" s="48" t="s">
        <v>15356</v>
      </c>
      <c r="H3135" s="34" t="s">
        <v>1375</v>
      </c>
      <c r="I3135" s="51" t="s">
        <v>15358</v>
      </c>
    </row>
    <row r="3136" spans="1:9" x14ac:dyDescent="0.25">
      <c r="A3136" s="19">
        <v>3131</v>
      </c>
      <c r="B3136" s="34" t="s">
        <v>1376</v>
      </c>
      <c r="C3136" s="44" t="s">
        <v>9339</v>
      </c>
      <c r="D3136" s="42">
        <v>10</v>
      </c>
      <c r="E3136" s="3">
        <v>49.05</v>
      </c>
      <c r="F3136" s="7">
        <v>59.350499999999997</v>
      </c>
      <c r="G3136" s="48" t="s">
        <v>15356</v>
      </c>
      <c r="H3136" s="34" t="s">
        <v>1376</v>
      </c>
      <c r="I3136" s="51" t="s">
        <v>15358</v>
      </c>
    </row>
    <row r="3137" spans="1:9" x14ac:dyDescent="0.25">
      <c r="A3137" s="19">
        <v>3132</v>
      </c>
      <c r="B3137" s="34" t="s">
        <v>1377</v>
      </c>
      <c r="C3137" s="44" t="s">
        <v>9340</v>
      </c>
      <c r="D3137" s="42">
        <v>10</v>
      </c>
      <c r="E3137" s="3">
        <v>61.2</v>
      </c>
      <c r="F3137" s="7">
        <v>74.052000000000007</v>
      </c>
      <c r="G3137" s="48" t="s">
        <v>15356</v>
      </c>
      <c r="H3137" s="34" t="s">
        <v>1377</v>
      </c>
      <c r="I3137" s="51" t="s">
        <v>15358</v>
      </c>
    </row>
    <row r="3138" spans="1:9" x14ac:dyDescent="0.25">
      <c r="A3138" s="19">
        <v>3133</v>
      </c>
      <c r="B3138" s="34" t="s">
        <v>1378</v>
      </c>
      <c r="C3138" s="44" t="s">
        <v>9341</v>
      </c>
      <c r="D3138" s="42">
        <v>10</v>
      </c>
      <c r="E3138" s="3">
        <v>85.85</v>
      </c>
      <c r="F3138" s="7">
        <v>103.87849999999999</v>
      </c>
      <c r="G3138" s="48" t="s">
        <v>15356</v>
      </c>
      <c r="H3138" s="34" t="s">
        <v>1378</v>
      </c>
      <c r="I3138" s="51" t="s">
        <v>15358</v>
      </c>
    </row>
    <row r="3139" spans="1:9" x14ac:dyDescent="0.25">
      <c r="A3139" s="19">
        <v>3134</v>
      </c>
      <c r="B3139" s="34" t="s">
        <v>1379</v>
      </c>
      <c r="C3139" s="44" t="s">
        <v>9342</v>
      </c>
      <c r="D3139" s="42">
        <v>10</v>
      </c>
      <c r="E3139" s="3">
        <v>97.61</v>
      </c>
      <c r="F3139" s="7">
        <v>118.10809999999999</v>
      </c>
      <c r="G3139" s="48" t="s">
        <v>15356</v>
      </c>
      <c r="H3139" s="34" t="s">
        <v>1379</v>
      </c>
      <c r="I3139" s="51" t="s">
        <v>15358</v>
      </c>
    </row>
    <row r="3140" spans="1:9" x14ac:dyDescent="0.25">
      <c r="A3140" s="19">
        <v>3135</v>
      </c>
      <c r="B3140" s="34" t="s">
        <v>1380</v>
      </c>
      <c r="C3140" s="44" t="s">
        <v>9343</v>
      </c>
      <c r="D3140" s="42">
        <v>10</v>
      </c>
      <c r="E3140" s="3">
        <v>174.75</v>
      </c>
      <c r="F3140" s="7">
        <v>211.44749999999999</v>
      </c>
      <c r="G3140" s="48" t="s">
        <v>15356</v>
      </c>
      <c r="H3140" s="34" t="s">
        <v>1380</v>
      </c>
      <c r="I3140" s="51" t="s">
        <v>15358</v>
      </c>
    </row>
    <row r="3141" spans="1:9" x14ac:dyDescent="0.25">
      <c r="A3141" s="19">
        <v>3136</v>
      </c>
      <c r="B3141" s="34" t="s">
        <v>1381</v>
      </c>
      <c r="C3141" s="44" t="s">
        <v>9344</v>
      </c>
      <c r="D3141" s="42">
        <v>4</v>
      </c>
      <c r="E3141" s="3">
        <v>124.32</v>
      </c>
      <c r="F3141" s="7">
        <v>150.4272</v>
      </c>
      <c r="G3141" s="48" t="s">
        <v>15356</v>
      </c>
      <c r="H3141" s="34" t="s">
        <v>1381</v>
      </c>
      <c r="I3141" s="51" t="s">
        <v>15358</v>
      </c>
    </row>
    <row r="3142" spans="1:9" x14ac:dyDescent="0.25">
      <c r="A3142" s="19">
        <v>3137</v>
      </c>
      <c r="B3142" s="34" t="s">
        <v>1382</v>
      </c>
      <c r="C3142" s="44" t="s">
        <v>9345</v>
      </c>
      <c r="D3142" s="42">
        <v>1</v>
      </c>
      <c r="E3142" s="3">
        <v>52.26</v>
      </c>
      <c r="F3142" s="7">
        <v>63.234599999999993</v>
      </c>
      <c r="G3142" s="48" t="s">
        <v>15356</v>
      </c>
      <c r="H3142" s="34" t="s">
        <v>1382</v>
      </c>
      <c r="I3142" s="51" t="s">
        <v>15358</v>
      </c>
    </row>
    <row r="3143" spans="1:9" x14ac:dyDescent="0.25">
      <c r="A3143" s="19">
        <v>3138</v>
      </c>
      <c r="B3143" s="34" t="s">
        <v>1383</v>
      </c>
      <c r="C3143" s="44" t="s">
        <v>9346</v>
      </c>
      <c r="D3143" s="42">
        <v>1</v>
      </c>
      <c r="E3143" s="3">
        <v>146.43</v>
      </c>
      <c r="F3143" s="7">
        <v>177.18030000000002</v>
      </c>
      <c r="G3143" s="48" t="s">
        <v>15356</v>
      </c>
      <c r="H3143" s="34" t="s">
        <v>1383</v>
      </c>
      <c r="I3143" s="51" t="s">
        <v>15358</v>
      </c>
    </row>
    <row r="3144" spans="1:9" ht="30" x14ac:dyDescent="0.25">
      <c r="A3144" s="19">
        <v>3139</v>
      </c>
      <c r="B3144" s="34" t="s">
        <v>1384</v>
      </c>
      <c r="C3144" s="44" t="s">
        <v>9347</v>
      </c>
      <c r="D3144" s="42">
        <v>12</v>
      </c>
      <c r="E3144" s="3">
        <v>71.37</v>
      </c>
      <c r="F3144" s="7">
        <v>86.357700000000008</v>
      </c>
      <c r="G3144" s="48" t="s">
        <v>15356</v>
      </c>
      <c r="H3144" s="34" t="s">
        <v>1384</v>
      </c>
      <c r="I3144" s="51" t="s">
        <v>15358</v>
      </c>
    </row>
    <row r="3145" spans="1:9" ht="30" x14ac:dyDescent="0.25">
      <c r="A3145" s="19">
        <v>3140</v>
      </c>
      <c r="B3145" s="34" t="s">
        <v>1385</v>
      </c>
      <c r="C3145" s="44" t="s">
        <v>9348</v>
      </c>
      <c r="D3145" s="42">
        <v>6</v>
      </c>
      <c r="E3145" s="3">
        <v>85.34</v>
      </c>
      <c r="F3145" s="7">
        <v>103.26139999999999</v>
      </c>
      <c r="G3145" s="48" t="s">
        <v>15356</v>
      </c>
      <c r="H3145" s="34" t="s">
        <v>1385</v>
      </c>
      <c r="I3145" s="51" t="s">
        <v>15358</v>
      </c>
    </row>
    <row r="3146" spans="1:9" ht="30" x14ac:dyDescent="0.25">
      <c r="A3146" s="19">
        <v>3141</v>
      </c>
      <c r="B3146" s="34" t="s">
        <v>1386</v>
      </c>
      <c r="C3146" s="44" t="s">
        <v>9349</v>
      </c>
      <c r="D3146" s="42">
        <v>12</v>
      </c>
      <c r="E3146" s="3">
        <v>89.22</v>
      </c>
      <c r="F3146" s="7">
        <v>107.9562</v>
      </c>
      <c r="G3146" s="48" t="s">
        <v>15356</v>
      </c>
      <c r="H3146" s="34" t="s">
        <v>1386</v>
      </c>
      <c r="I3146" s="51" t="s">
        <v>15358</v>
      </c>
    </row>
    <row r="3147" spans="1:9" ht="30" x14ac:dyDescent="0.25">
      <c r="A3147" s="19">
        <v>3142</v>
      </c>
      <c r="B3147" s="34" t="s">
        <v>1387</v>
      </c>
      <c r="C3147" s="44" t="s">
        <v>9350</v>
      </c>
      <c r="D3147" s="42">
        <v>4</v>
      </c>
      <c r="E3147" s="3">
        <v>105.41</v>
      </c>
      <c r="F3147" s="7">
        <v>127.5461</v>
      </c>
      <c r="G3147" s="48" t="s">
        <v>15356</v>
      </c>
      <c r="H3147" s="34" t="s">
        <v>1387</v>
      </c>
      <c r="I3147" s="51" t="s">
        <v>15358</v>
      </c>
    </row>
    <row r="3148" spans="1:9" ht="30" x14ac:dyDescent="0.25">
      <c r="A3148" s="19">
        <v>3143</v>
      </c>
      <c r="B3148" s="34" t="s">
        <v>1388</v>
      </c>
      <c r="C3148" s="44" t="s">
        <v>9351</v>
      </c>
      <c r="D3148" s="42">
        <v>1</v>
      </c>
      <c r="E3148" s="3">
        <v>127.68</v>
      </c>
      <c r="F3148" s="7">
        <v>154.49280000000002</v>
      </c>
      <c r="G3148" s="48" t="s">
        <v>15356</v>
      </c>
      <c r="H3148" s="34" t="s">
        <v>1388</v>
      </c>
      <c r="I3148" s="51" t="s">
        <v>15358</v>
      </c>
    </row>
    <row r="3149" spans="1:9" ht="30" x14ac:dyDescent="0.25">
      <c r="A3149" s="19">
        <v>3144</v>
      </c>
      <c r="B3149" s="34" t="s">
        <v>1389</v>
      </c>
      <c r="C3149" s="44" t="s">
        <v>9352</v>
      </c>
      <c r="D3149" s="42">
        <v>12</v>
      </c>
      <c r="E3149" s="3">
        <v>100.32</v>
      </c>
      <c r="F3149" s="7">
        <v>121.38719999999999</v>
      </c>
      <c r="G3149" s="48" t="s">
        <v>15356</v>
      </c>
      <c r="H3149" s="34" t="s">
        <v>1389</v>
      </c>
      <c r="I3149" s="51" t="s">
        <v>15358</v>
      </c>
    </row>
    <row r="3150" spans="1:9" ht="30" x14ac:dyDescent="0.25">
      <c r="A3150" s="19">
        <v>3145</v>
      </c>
      <c r="B3150" s="34" t="s">
        <v>1390</v>
      </c>
      <c r="C3150" s="44" t="s">
        <v>9353</v>
      </c>
      <c r="D3150" s="42">
        <v>1</v>
      </c>
      <c r="E3150" s="3">
        <v>128.54</v>
      </c>
      <c r="F3150" s="7">
        <v>155.53339999999997</v>
      </c>
      <c r="G3150" s="48" t="s">
        <v>15356</v>
      </c>
      <c r="H3150" s="34" t="s">
        <v>1390</v>
      </c>
      <c r="I3150" s="51" t="s">
        <v>15358</v>
      </c>
    </row>
    <row r="3151" spans="1:9" ht="30" x14ac:dyDescent="0.25">
      <c r="A3151" s="19">
        <v>3146</v>
      </c>
      <c r="B3151" s="34" t="s">
        <v>1391</v>
      </c>
      <c r="C3151" s="44" t="s">
        <v>9354</v>
      </c>
      <c r="D3151" s="42">
        <v>1</v>
      </c>
      <c r="E3151" s="3">
        <v>222.27</v>
      </c>
      <c r="F3151" s="7">
        <v>268.94670000000002</v>
      </c>
      <c r="G3151" s="48" t="s">
        <v>15356</v>
      </c>
      <c r="H3151" s="34" t="s">
        <v>1391</v>
      </c>
      <c r="I3151" s="51" t="s">
        <v>15358</v>
      </c>
    </row>
    <row r="3152" spans="1:9" ht="30" x14ac:dyDescent="0.25">
      <c r="A3152" s="19">
        <v>3147</v>
      </c>
      <c r="B3152" s="34" t="s">
        <v>1392</v>
      </c>
      <c r="C3152" s="44" t="s">
        <v>9355</v>
      </c>
      <c r="D3152" s="42">
        <v>6</v>
      </c>
      <c r="E3152" s="3">
        <v>58.07</v>
      </c>
      <c r="F3152" s="7">
        <v>70.264700000000005</v>
      </c>
      <c r="G3152" s="48" t="s">
        <v>15356</v>
      </c>
      <c r="H3152" s="34" t="s">
        <v>1392</v>
      </c>
      <c r="I3152" s="51" t="s">
        <v>15358</v>
      </c>
    </row>
    <row r="3153" spans="1:9" ht="30" x14ac:dyDescent="0.25">
      <c r="A3153" s="19">
        <v>3148</v>
      </c>
      <c r="B3153" s="34" t="s">
        <v>1393</v>
      </c>
      <c r="C3153" s="44" t="s">
        <v>9356</v>
      </c>
      <c r="D3153" s="42">
        <v>10</v>
      </c>
      <c r="E3153" s="3">
        <v>47.45</v>
      </c>
      <c r="F3153" s="7">
        <v>57.414500000000004</v>
      </c>
      <c r="G3153" s="48" t="s">
        <v>15356</v>
      </c>
      <c r="H3153" s="34" t="s">
        <v>1393</v>
      </c>
      <c r="I3153" s="51" t="s">
        <v>15358</v>
      </c>
    </row>
    <row r="3154" spans="1:9" ht="30" x14ac:dyDescent="0.25">
      <c r="A3154" s="19">
        <v>3149</v>
      </c>
      <c r="B3154" s="34" t="s">
        <v>1394</v>
      </c>
      <c r="C3154" s="44" t="s">
        <v>9357</v>
      </c>
      <c r="D3154" s="42">
        <v>10</v>
      </c>
      <c r="E3154" s="3">
        <v>48.44</v>
      </c>
      <c r="F3154" s="7">
        <v>58.612399999999994</v>
      </c>
      <c r="G3154" s="48" t="s">
        <v>15356</v>
      </c>
      <c r="H3154" s="34" t="s">
        <v>1394</v>
      </c>
      <c r="I3154" s="51" t="s">
        <v>15358</v>
      </c>
    </row>
    <row r="3155" spans="1:9" ht="30" x14ac:dyDescent="0.25">
      <c r="A3155" s="19">
        <v>3150</v>
      </c>
      <c r="B3155" s="34" t="s">
        <v>1395</v>
      </c>
      <c r="C3155" s="44" t="s">
        <v>9358</v>
      </c>
      <c r="D3155" s="42">
        <v>10</v>
      </c>
      <c r="E3155" s="3">
        <v>73.37</v>
      </c>
      <c r="F3155" s="7">
        <v>88.777699999999996</v>
      </c>
      <c r="G3155" s="48" t="s">
        <v>15356</v>
      </c>
      <c r="H3155" s="34" t="s">
        <v>1395</v>
      </c>
      <c r="I3155" s="51" t="s">
        <v>15358</v>
      </c>
    </row>
    <row r="3156" spans="1:9" ht="30" x14ac:dyDescent="0.25">
      <c r="A3156" s="19">
        <v>3151</v>
      </c>
      <c r="B3156" s="34" t="s">
        <v>1396</v>
      </c>
      <c r="C3156" s="44" t="s">
        <v>9359</v>
      </c>
      <c r="D3156" s="42">
        <v>1</v>
      </c>
      <c r="E3156" s="3">
        <v>137.41999999999999</v>
      </c>
      <c r="F3156" s="7">
        <v>166.27819999999997</v>
      </c>
      <c r="G3156" s="48" t="s">
        <v>15356</v>
      </c>
      <c r="H3156" s="34" t="s">
        <v>1396</v>
      </c>
      <c r="I3156" s="51" t="s">
        <v>15358</v>
      </c>
    </row>
    <row r="3157" spans="1:9" x14ac:dyDescent="0.25">
      <c r="A3157" s="19">
        <v>3152</v>
      </c>
      <c r="B3157" s="34" t="s">
        <v>1397</v>
      </c>
      <c r="C3157" s="44" t="s">
        <v>9360</v>
      </c>
      <c r="D3157" s="42">
        <v>10</v>
      </c>
      <c r="E3157" s="3">
        <v>35.49</v>
      </c>
      <c r="F3157" s="7">
        <v>42.942900000000002</v>
      </c>
      <c r="G3157" s="48" t="s">
        <v>15356</v>
      </c>
      <c r="H3157" s="34" t="s">
        <v>1397</v>
      </c>
      <c r="I3157" s="51" t="s">
        <v>15358</v>
      </c>
    </row>
    <row r="3158" spans="1:9" x14ac:dyDescent="0.25">
      <c r="A3158" s="19">
        <v>3153</v>
      </c>
      <c r="B3158" s="34" t="s">
        <v>1398</v>
      </c>
      <c r="C3158" s="44" t="s">
        <v>9361</v>
      </c>
      <c r="D3158" s="42">
        <v>10</v>
      </c>
      <c r="E3158" s="3">
        <v>36.36</v>
      </c>
      <c r="F3158" s="7">
        <v>43.995599999999996</v>
      </c>
      <c r="G3158" s="48" t="s">
        <v>15356</v>
      </c>
      <c r="H3158" s="34" t="s">
        <v>1398</v>
      </c>
      <c r="I3158" s="51" t="s">
        <v>15358</v>
      </c>
    </row>
    <row r="3159" spans="1:9" x14ac:dyDescent="0.25">
      <c r="A3159" s="19">
        <v>3154</v>
      </c>
      <c r="B3159" s="34" t="s">
        <v>1399</v>
      </c>
      <c r="C3159" s="44" t="s">
        <v>9362</v>
      </c>
      <c r="D3159" s="42">
        <v>10</v>
      </c>
      <c r="E3159" s="3">
        <v>39.92</v>
      </c>
      <c r="F3159" s="7">
        <v>48.303200000000004</v>
      </c>
      <c r="G3159" s="48" t="s">
        <v>15356</v>
      </c>
      <c r="H3159" s="34" t="s">
        <v>1399</v>
      </c>
      <c r="I3159" s="51" t="s">
        <v>15358</v>
      </c>
    </row>
    <row r="3160" spans="1:9" x14ac:dyDescent="0.25">
      <c r="A3160" s="19">
        <v>3155</v>
      </c>
      <c r="B3160" s="34" t="s">
        <v>1400</v>
      </c>
      <c r="C3160" s="44" t="s">
        <v>9363</v>
      </c>
      <c r="D3160" s="42">
        <v>10</v>
      </c>
      <c r="E3160" s="3">
        <v>44.21</v>
      </c>
      <c r="F3160" s="7">
        <v>53.494099999999996</v>
      </c>
      <c r="G3160" s="48" t="s">
        <v>15356</v>
      </c>
      <c r="H3160" s="34" t="s">
        <v>1400</v>
      </c>
      <c r="I3160" s="51" t="s">
        <v>15358</v>
      </c>
    </row>
    <row r="3161" spans="1:9" x14ac:dyDescent="0.25">
      <c r="A3161" s="19">
        <v>3156</v>
      </c>
      <c r="B3161" s="34" t="s">
        <v>1401</v>
      </c>
      <c r="C3161" s="44" t="s">
        <v>9364</v>
      </c>
      <c r="D3161" s="42">
        <v>10</v>
      </c>
      <c r="E3161" s="3">
        <v>52.2</v>
      </c>
      <c r="F3161" s="7">
        <v>63.161999999999999</v>
      </c>
      <c r="G3161" s="48" t="s">
        <v>15356</v>
      </c>
      <c r="H3161" s="34" t="s">
        <v>1401</v>
      </c>
      <c r="I3161" s="51" t="s">
        <v>15358</v>
      </c>
    </row>
    <row r="3162" spans="1:9" x14ac:dyDescent="0.25">
      <c r="A3162" s="19">
        <v>3157</v>
      </c>
      <c r="B3162" s="34" t="s">
        <v>1402</v>
      </c>
      <c r="C3162" s="44" t="s">
        <v>9365</v>
      </c>
      <c r="D3162" s="42">
        <v>10</v>
      </c>
      <c r="E3162" s="3">
        <v>63.56</v>
      </c>
      <c r="F3162" s="7">
        <v>76.907600000000002</v>
      </c>
      <c r="G3162" s="48" t="s">
        <v>15356</v>
      </c>
      <c r="H3162" s="34" t="s">
        <v>1402</v>
      </c>
      <c r="I3162" s="51" t="s">
        <v>15358</v>
      </c>
    </row>
    <row r="3163" spans="1:9" x14ac:dyDescent="0.25">
      <c r="A3163" s="19">
        <v>3158</v>
      </c>
      <c r="B3163" s="34" t="s">
        <v>1403</v>
      </c>
      <c r="C3163" s="44" t="s">
        <v>9366</v>
      </c>
      <c r="D3163" s="42">
        <v>10</v>
      </c>
      <c r="E3163" s="3">
        <v>101.99</v>
      </c>
      <c r="F3163" s="7">
        <v>123.40789999999998</v>
      </c>
      <c r="G3163" s="48" t="s">
        <v>15356</v>
      </c>
      <c r="H3163" s="34" t="s">
        <v>1403</v>
      </c>
      <c r="I3163" s="51" t="s">
        <v>15358</v>
      </c>
    </row>
    <row r="3164" spans="1:9" x14ac:dyDescent="0.25">
      <c r="A3164" s="19">
        <v>3159</v>
      </c>
      <c r="B3164" s="34" t="s">
        <v>1404</v>
      </c>
      <c r="C3164" s="44" t="s">
        <v>9367</v>
      </c>
      <c r="D3164" s="42">
        <v>10</v>
      </c>
      <c r="E3164" s="3">
        <v>186.71</v>
      </c>
      <c r="F3164" s="7">
        <v>225.91910000000001</v>
      </c>
      <c r="G3164" s="48" t="s">
        <v>15356</v>
      </c>
      <c r="H3164" s="34" t="s">
        <v>1404</v>
      </c>
      <c r="I3164" s="51" t="s">
        <v>15358</v>
      </c>
    </row>
    <row r="3165" spans="1:9" x14ac:dyDescent="0.25">
      <c r="A3165" s="19">
        <v>3160</v>
      </c>
      <c r="B3165" s="34" t="s">
        <v>1405</v>
      </c>
      <c r="C3165" s="44" t="s">
        <v>9368</v>
      </c>
      <c r="D3165" s="42">
        <v>10</v>
      </c>
      <c r="E3165" s="3">
        <v>76.52</v>
      </c>
      <c r="F3165" s="7">
        <v>92.589199999999991</v>
      </c>
      <c r="G3165" s="48" t="s">
        <v>15356</v>
      </c>
      <c r="H3165" s="34" t="s">
        <v>1405</v>
      </c>
      <c r="I3165" s="51" t="s">
        <v>15358</v>
      </c>
    </row>
    <row r="3166" spans="1:9" x14ac:dyDescent="0.25">
      <c r="A3166" s="19">
        <v>3161</v>
      </c>
      <c r="B3166" s="34" t="s">
        <v>1406</v>
      </c>
      <c r="C3166" s="44" t="s">
        <v>9369</v>
      </c>
      <c r="D3166" s="42">
        <v>10</v>
      </c>
      <c r="E3166" s="3">
        <v>145.19999999999999</v>
      </c>
      <c r="F3166" s="7">
        <v>175.69199999999998</v>
      </c>
      <c r="G3166" s="48" t="s">
        <v>15356</v>
      </c>
      <c r="H3166" s="34" t="s">
        <v>1406</v>
      </c>
      <c r="I3166" s="51" t="s">
        <v>15358</v>
      </c>
    </row>
    <row r="3167" spans="1:9" x14ac:dyDescent="0.25">
      <c r="A3167" s="19">
        <v>3162</v>
      </c>
      <c r="B3167" s="34" t="s">
        <v>1407</v>
      </c>
      <c r="C3167" s="44" t="s">
        <v>9370</v>
      </c>
      <c r="D3167" s="42">
        <v>1</v>
      </c>
      <c r="E3167" s="3">
        <v>251.15</v>
      </c>
      <c r="F3167" s="7">
        <v>303.89150000000001</v>
      </c>
      <c r="G3167" s="48" t="s">
        <v>15356</v>
      </c>
      <c r="H3167" s="34" t="s">
        <v>1407</v>
      </c>
      <c r="I3167" s="51" t="s">
        <v>15358</v>
      </c>
    </row>
    <row r="3168" spans="1:9" x14ac:dyDescent="0.25">
      <c r="A3168" s="19">
        <v>3163</v>
      </c>
      <c r="B3168" s="34" t="s">
        <v>1408</v>
      </c>
      <c r="C3168" s="44" t="s">
        <v>9371</v>
      </c>
      <c r="D3168" s="42">
        <v>1</v>
      </c>
      <c r="E3168" s="3">
        <v>264.81</v>
      </c>
      <c r="F3168" s="7">
        <v>320.42009999999999</v>
      </c>
      <c r="G3168" s="48" t="s">
        <v>15356</v>
      </c>
      <c r="H3168" s="34" t="s">
        <v>1408</v>
      </c>
      <c r="I3168" s="51" t="s">
        <v>15358</v>
      </c>
    </row>
    <row r="3169" spans="1:9" x14ac:dyDescent="0.25">
      <c r="A3169" s="19">
        <v>3164</v>
      </c>
      <c r="B3169" s="34" t="s">
        <v>1409</v>
      </c>
      <c r="C3169" s="44" t="s">
        <v>9372</v>
      </c>
      <c r="D3169" s="42">
        <v>1</v>
      </c>
      <c r="E3169" s="3">
        <v>294.64999999999998</v>
      </c>
      <c r="F3169" s="7">
        <v>356.52649999999994</v>
      </c>
      <c r="G3169" s="48" t="s">
        <v>15356</v>
      </c>
      <c r="H3169" s="34" t="s">
        <v>1409</v>
      </c>
      <c r="I3169" s="51" t="s">
        <v>15358</v>
      </c>
    </row>
    <row r="3170" spans="1:9" x14ac:dyDescent="0.25">
      <c r="A3170" s="19">
        <v>3165</v>
      </c>
      <c r="B3170" s="34" t="s">
        <v>1410</v>
      </c>
      <c r="C3170" s="44" t="s">
        <v>9373</v>
      </c>
      <c r="D3170" s="42">
        <v>1</v>
      </c>
      <c r="E3170" s="3">
        <v>341.78</v>
      </c>
      <c r="F3170" s="7">
        <v>413.55379999999997</v>
      </c>
      <c r="G3170" s="48" t="s">
        <v>15356</v>
      </c>
      <c r="H3170" s="34" t="s">
        <v>1410</v>
      </c>
      <c r="I3170" s="51" t="s">
        <v>15358</v>
      </c>
    </row>
    <row r="3171" spans="1:9" x14ac:dyDescent="0.25">
      <c r="A3171" s="19">
        <v>3166</v>
      </c>
      <c r="B3171" s="34" t="s">
        <v>1411</v>
      </c>
      <c r="C3171" s="44" t="s">
        <v>9374</v>
      </c>
      <c r="D3171" s="42">
        <v>10</v>
      </c>
      <c r="E3171" s="3">
        <v>73.17</v>
      </c>
      <c r="F3171" s="7">
        <v>88.535700000000006</v>
      </c>
      <c r="G3171" s="48" t="s">
        <v>15356</v>
      </c>
      <c r="H3171" s="34" t="s">
        <v>1411</v>
      </c>
      <c r="I3171" s="51" t="s">
        <v>15358</v>
      </c>
    </row>
    <row r="3172" spans="1:9" x14ac:dyDescent="0.25">
      <c r="A3172" s="19">
        <v>3167</v>
      </c>
      <c r="B3172" s="34" t="s">
        <v>1412</v>
      </c>
      <c r="C3172" s="44" t="s">
        <v>9375</v>
      </c>
      <c r="D3172" s="42">
        <v>10</v>
      </c>
      <c r="E3172" s="3">
        <v>73.17</v>
      </c>
      <c r="F3172" s="7">
        <v>88.535700000000006</v>
      </c>
      <c r="G3172" s="48" t="s">
        <v>15356</v>
      </c>
      <c r="H3172" s="34" t="s">
        <v>1412</v>
      </c>
      <c r="I3172" s="51" t="s">
        <v>15358</v>
      </c>
    </row>
    <row r="3173" spans="1:9" x14ac:dyDescent="0.25">
      <c r="A3173" s="19">
        <v>3168</v>
      </c>
      <c r="B3173" s="34" t="s">
        <v>1413</v>
      </c>
      <c r="C3173" s="44" t="s">
        <v>9376</v>
      </c>
      <c r="D3173" s="42">
        <v>10</v>
      </c>
      <c r="E3173" s="3">
        <v>80.88</v>
      </c>
      <c r="F3173" s="7">
        <v>97.864799999999988</v>
      </c>
      <c r="G3173" s="48" t="s">
        <v>15356</v>
      </c>
      <c r="H3173" s="34" t="s">
        <v>1413</v>
      </c>
      <c r="I3173" s="51" t="s">
        <v>15358</v>
      </c>
    </row>
    <row r="3174" spans="1:9" x14ac:dyDescent="0.25">
      <c r="A3174" s="19">
        <v>3169</v>
      </c>
      <c r="B3174" s="34" t="s">
        <v>1414</v>
      </c>
      <c r="C3174" s="44" t="s">
        <v>9377</v>
      </c>
      <c r="D3174" s="42">
        <v>10</v>
      </c>
      <c r="E3174" s="3">
        <v>83.72</v>
      </c>
      <c r="F3174" s="7">
        <v>101.30119999999999</v>
      </c>
      <c r="G3174" s="48" t="s">
        <v>15356</v>
      </c>
      <c r="H3174" s="34" t="s">
        <v>1414</v>
      </c>
      <c r="I3174" s="51" t="s">
        <v>15358</v>
      </c>
    </row>
    <row r="3175" spans="1:9" x14ac:dyDescent="0.25">
      <c r="A3175" s="19">
        <v>3170</v>
      </c>
      <c r="B3175" s="34" t="s">
        <v>1415</v>
      </c>
      <c r="C3175" s="44" t="s">
        <v>9378</v>
      </c>
      <c r="D3175" s="42">
        <v>10</v>
      </c>
      <c r="E3175" s="3">
        <v>94.58</v>
      </c>
      <c r="F3175" s="7">
        <v>114.4418</v>
      </c>
      <c r="G3175" s="48" t="s">
        <v>15356</v>
      </c>
      <c r="H3175" s="34" t="s">
        <v>1415</v>
      </c>
      <c r="I3175" s="51" t="s">
        <v>15358</v>
      </c>
    </row>
    <row r="3176" spans="1:9" x14ac:dyDescent="0.25">
      <c r="A3176" s="19">
        <v>3171</v>
      </c>
      <c r="B3176" s="34" t="s">
        <v>1416</v>
      </c>
      <c r="C3176" s="44" t="s">
        <v>9379</v>
      </c>
      <c r="D3176" s="42">
        <v>10</v>
      </c>
      <c r="E3176" s="3">
        <v>107.12</v>
      </c>
      <c r="F3176" s="7">
        <v>129.61520000000002</v>
      </c>
      <c r="G3176" s="48" t="s">
        <v>15356</v>
      </c>
      <c r="H3176" s="34" t="s">
        <v>1416</v>
      </c>
      <c r="I3176" s="51" t="s">
        <v>15358</v>
      </c>
    </row>
    <row r="3177" spans="1:9" x14ac:dyDescent="0.25">
      <c r="A3177" s="19">
        <v>3172</v>
      </c>
      <c r="B3177" s="34" t="s">
        <v>1417</v>
      </c>
      <c r="C3177" s="44" t="s">
        <v>9380</v>
      </c>
      <c r="D3177" s="42">
        <v>10</v>
      </c>
      <c r="E3177" s="3">
        <v>128.36000000000001</v>
      </c>
      <c r="F3177" s="7">
        <v>155.31560000000002</v>
      </c>
      <c r="G3177" s="48" t="s">
        <v>15356</v>
      </c>
      <c r="H3177" s="34" t="s">
        <v>1417</v>
      </c>
      <c r="I3177" s="51" t="s">
        <v>15358</v>
      </c>
    </row>
    <row r="3178" spans="1:9" x14ac:dyDescent="0.25">
      <c r="A3178" s="19">
        <v>3173</v>
      </c>
      <c r="B3178" s="34" t="s">
        <v>1418</v>
      </c>
      <c r="C3178" s="44" t="s">
        <v>9381</v>
      </c>
      <c r="D3178" s="42">
        <v>10</v>
      </c>
      <c r="E3178" s="3">
        <v>196.22</v>
      </c>
      <c r="F3178" s="7">
        <v>237.42619999999999</v>
      </c>
      <c r="G3178" s="48" t="s">
        <v>15356</v>
      </c>
      <c r="H3178" s="34" t="s">
        <v>1418</v>
      </c>
      <c r="I3178" s="51" t="s">
        <v>15358</v>
      </c>
    </row>
    <row r="3179" spans="1:9" x14ac:dyDescent="0.25">
      <c r="A3179" s="19">
        <v>3174</v>
      </c>
      <c r="B3179" s="34" t="s">
        <v>1419</v>
      </c>
      <c r="C3179" s="44" t="s">
        <v>9382</v>
      </c>
      <c r="D3179" s="42">
        <v>10</v>
      </c>
      <c r="E3179" s="3">
        <v>354.65</v>
      </c>
      <c r="F3179" s="7">
        <v>429.12649999999996</v>
      </c>
      <c r="G3179" s="48" t="s">
        <v>15356</v>
      </c>
      <c r="H3179" s="34" t="s">
        <v>1419</v>
      </c>
      <c r="I3179" s="51" t="s">
        <v>15358</v>
      </c>
    </row>
    <row r="3180" spans="1:9" x14ac:dyDescent="0.25">
      <c r="A3180" s="19">
        <v>3175</v>
      </c>
      <c r="B3180" s="34" t="s">
        <v>1420</v>
      </c>
      <c r="C3180" s="44" t="s">
        <v>9383</v>
      </c>
      <c r="D3180" s="42">
        <v>10</v>
      </c>
      <c r="E3180" s="3">
        <v>101.48</v>
      </c>
      <c r="F3180" s="7">
        <v>122.7908</v>
      </c>
      <c r="G3180" s="48" t="s">
        <v>15356</v>
      </c>
      <c r="H3180" s="34" t="s">
        <v>1420</v>
      </c>
      <c r="I3180" s="51" t="s">
        <v>15358</v>
      </c>
    </row>
    <row r="3181" spans="1:9" x14ac:dyDescent="0.25">
      <c r="A3181" s="19">
        <v>3176</v>
      </c>
      <c r="B3181" s="34" t="s">
        <v>1421</v>
      </c>
      <c r="C3181" s="44" t="s">
        <v>9384</v>
      </c>
      <c r="D3181" s="42">
        <v>10</v>
      </c>
      <c r="E3181" s="3">
        <v>59.01</v>
      </c>
      <c r="F3181" s="7">
        <v>71.40209999999999</v>
      </c>
      <c r="G3181" s="48" t="s">
        <v>15356</v>
      </c>
      <c r="H3181" s="34" t="s">
        <v>1421</v>
      </c>
      <c r="I3181" s="51" t="s">
        <v>15358</v>
      </c>
    </row>
    <row r="3182" spans="1:9" x14ac:dyDescent="0.25">
      <c r="A3182" s="19">
        <v>3177</v>
      </c>
      <c r="B3182" s="34" t="s">
        <v>1422</v>
      </c>
      <c r="C3182" s="44" t="s">
        <v>9385</v>
      </c>
      <c r="D3182" s="42">
        <v>10</v>
      </c>
      <c r="E3182" s="3">
        <v>63.96</v>
      </c>
      <c r="F3182" s="7">
        <v>77.391599999999997</v>
      </c>
      <c r="G3182" s="48" t="s">
        <v>15356</v>
      </c>
      <c r="H3182" s="34" t="s">
        <v>1422</v>
      </c>
      <c r="I3182" s="51" t="s">
        <v>15358</v>
      </c>
    </row>
    <row r="3183" spans="1:9" x14ac:dyDescent="0.25">
      <c r="A3183" s="19">
        <v>3178</v>
      </c>
      <c r="B3183" s="34" t="s">
        <v>1423</v>
      </c>
      <c r="C3183" s="44" t="s">
        <v>9386</v>
      </c>
      <c r="D3183" s="42">
        <v>10</v>
      </c>
      <c r="E3183" s="3">
        <v>87.59</v>
      </c>
      <c r="F3183" s="7">
        <v>105.98390000000001</v>
      </c>
      <c r="G3183" s="48" t="s">
        <v>15356</v>
      </c>
      <c r="H3183" s="34" t="s">
        <v>1423</v>
      </c>
      <c r="I3183" s="51" t="s">
        <v>15358</v>
      </c>
    </row>
    <row r="3184" spans="1:9" x14ac:dyDescent="0.25">
      <c r="A3184" s="19">
        <v>3179</v>
      </c>
      <c r="B3184" s="34" t="s">
        <v>1424</v>
      </c>
      <c r="C3184" s="44" t="s">
        <v>9387</v>
      </c>
      <c r="D3184" s="42">
        <v>10</v>
      </c>
      <c r="E3184" s="3">
        <v>128.94</v>
      </c>
      <c r="F3184" s="7">
        <v>156.01739999999998</v>
      </c>
      <c r="G3184" s="48" t="s">
        <v>15356</v>
      </c>
      <c r="H3184" s="34" t="s">
        <v>1424</v>
      </c>
      <c r="I3184" s="51" t="s">
        <v>15358</v>
      </c>
    </row>
    <row r="3185" spans="1:9" x14ac:dyDescent="0.25">
      <c r="A3185" s="19">
        <v>3180</v>
      </c>
      <c r="B3185" s="34" t="s">
        <v>1425</v>
      </c>
      <c r="C3185" s="44" t="s">
        <v>9388</v>
      </c>
      <c r="D3185" s="42">
        <v>10</v>
      </c>
      <c r="E3185" s="3">
        <v>230.39</v>
      </c>
      <c r="F3185" s="7">
        <v>278.77189999999996</v>
      </c>
      <c r="G3185" s="48" t="s">
        <v>15356</v>
      </c>
      <c r="H3185" s="34" t="s">
        <v>1425</v>
      </c>
      <c r="I3185" s="51" t="s">
        <v>15358</v>
      </c>
    </row>
    <row r="3186" spans="1:9" x14ac:dyDescent="0.25">
      <c r="A3186" s="19">
        <v>3181</v>
      </c>
      <c r="B3186" s="34" t="s">
        <v>1426</v>
      </c>
      <c r="C3186" s="44" t="s">
        <v>9389</v>
      </c>
      <c r="D3186" s="42">
        <v>1</v>
      </c>
      <c r="E3186" s="3">
        <v>59.93</v>
      </c>
      <c r="F3186" s="7">
        <v>72.515299999999996</v>
      </c>
      <c r="G3186" s="48" t="s">
        <v>15356</v>
      </c>
      <c r="H3186" s="34" t="s">
        <v>1426</v>
      </c>
      <c r="I3186" s="51" t="s">
        <v>15358</v>
      </c>
    </row>
    <row r="3187" spans="1:9" x14ac:dyDescent="0.25">
      <c r="A3187" s="19">
        <v>3182</v>
      </c>
      <c r="B3187" s="34" t="s">
        <v>1427</v>
      </c>
      <c r="C3187" s="44" t="s">
        <v>9390</v>
      </c>
      <c r="D3187" s="42">
        <v>1</v>
      </c>
      <c r="E3187" s="3">
        <v>78.14</v>
      </c>
      <c r="F3187" s="7">
        <v>94.549399999999991</v>
      </c>
      <c r="G3187" s="48" t="s">
        <v>15356</v>
      </c>
      <c r="H3187" s="34" t="s">
        <v>1427</v>
      </c>
      <c r="I3187" s="51" t="s">
        <v>15358</v>
      </c>
    </row>
    <row r="3188" spans="1:9" x14ac:dyDescent="0.25">
      <c r="A3188" s="19">
        <v>3183</v>
      </c>
      <c r="B3188" s="34" t="s">
        <v>1428</v>
      </c>
      <c r="C3188" s="44" t="s">
        <v>9391</v>
      </c>
      <c r="D3188" s="42">
        <v>1</v>
      </c>
      <c r="E3188" s="3">
        <v>134.15</v>
      </c>
      <c r="F3188" s="7">
        <v>162.32150000000001</v>
      </c>
      <c r="G3188" s="48" t="s">
        <v>15356</v>
      </c>
      <c r="H3188" s="34" t="s">
        <v>1428</v>
      </c>
      <c r="I3188" s="51" t="s">
        <v>15358</v>
      </c>
    </row>
    <row r="3189" spans="1:9" x14ac:dyDescent="0.25">
      <c r="A3189" s="19">
        <v>3184</v>
      </c>
      <c r="B3189" s="34" t="s">
        <v>1429</v>
      </c>
      <c r="C3189" s="44" t="s">
        <v>9392</v>
      </c>
      <c r="D3189" s="42">
        <v>1</v>
      </c>
      <c r="E3189" s="3">
        <v>167.82</v>
      </c>
      <c r="F3189" s="7">
        <v>203.06219999999999</v>
      </c>
      <c r="G3189" s="48" t="s">
        <v>15356</v>
      </c>
      <c r="H3189" s="34" t="s">
        <v>1429</v>
      </c>
      <c r="I3189" s="51" t="s">
        <v>15358</v>
      </c>
    </row>
    <row r="3190" spans="1:9" x14ac:dyDescent="0.25">
      <c r="A3190" s="19">
        <v>3185</v>
      </c>
      <c r="B3190" s="34" t="s">
        <v>1430</v>
      </c>
      <c r="C3190" s="44" t="s">
        <v>9393</v>
      </c>
      <c r="D3190" s="42">
        <v>1</v>
      </c>
      <c r="E3190" s="3">
        <v>251.6</v>
      </c>
      <c r="F3190" s="7">
        <v>304.43599999999998</v>
      </c>
      <c r="G3190" s="48" t="s">
        <v>15356</v>
      </c>
      <c r="H3190" s="34" t="s">
        <v>1430</v>
      </c>
      <c r="I3190" s="51" t="s">
        <v>15358</v>
      </c>
    </row>
    <row r="3191" spans="1:9" x14ac:dyDescent="0.25">
      <c r="A3191" s="19">
        <v>3186</v>
      </c>
      <c r="B3191" s="34" t="s">
        <v>1431</v>
      </c>
      <c r="C3191" s="44" t="s">
        <v>9394</v>
      </c>
      <c r="D3191" s="42">
        <v>30</v>
      </c>
      <c r="E3191" s="3">
        <v>262.64</v>
      </c>
      <c r="F3191" s="7">
        <v>317.7944</v>
      </c>
      <c r="G3191" s="48" t="s">
        <v>15356</v>
      </c>
      <c r="H3191" s="34" t="s">
        <v>1431</v>
      </c>
      <c r="I3191" s="51" t="s">
        <v>15358</v>
      </c>
    </row>
    <row r="3192" spans="1:9" x14ac:dyDescent="0.25">
      <c r="A3192" s="19">
        <v>3187</v>
      </c>
      <c r="B3192" s="34" t="s">
        <v>1432</v>
      </c>
      <c r="C3192" s="44" t="s">
        <v>9395</v>
      </c>
      <c r="D3192" s="42">
        <v>30</v>
      </c>
      <c r="E3192" s="3">
        <v>259.11</v>
      </c>
      <c r="F3192" s="7">
        <v>313.5231</v>
      </c>
      <c r="G3192" s="48" t="s">
        <v>15356</v>
      </c>
      <c r="H3192" s="34" t="s">
        <v>1432</v>
      </c>
      <c r="I3192" s="51" t="s">
        <v>15358</v>
      </c>
    </row>
    <row r="3193" spans="1:9" x14ac:dyDescent="0.25">
      <c r="A3193" s="19">
        <v>3188</v>
      </c>
      <c r="B3193" s="34" t="s">
        <v>1433</v>
      </c>
      <c r="C3193" s="44" t="s">
        <v>9396</v>
      </c>
      <c r="D3193" s="42">
        <v>10</v>
      </c>
      <c r="E3193" s="3">
        <v>71.400000000000006</v>
      </c>
      <c r="F3193" s="7">
        <v>86.394000000000005</v>
      </c>
      <c r="G3193" s="48" t="s">
        <v>15356</v>
      </c>
      <c r="H3193" s="34" t="s">
        <v>1433</v>
      </c>
      <c r="I3193" s="51" t="s">
        <v>15358</v>
      </c>
    </row>
    <row r="3194" spans="1:9" x14ac:dyDescent="0.25">
      <c r="A3194" s="19">
        <v>3189</v>
      </c>
      <c r="B3194" s="34" t="s">
        <v>1434</v>
      </c>
      <c r="C3194" s="44" t="s">
        <v>9397</v>
      </c>
      <c r="D3194" s="42">
        <v>10</v>
      </c>
      <c r="E3194" s="3">
        <v>79.5</v>
      </c>
      <c r="F3194" s="7">
        <v>96.194999999999993</v>
      </c>
      <c r="G3194" s="48" t="s">
        <v>15356</v>
      </c>
      <c r="H3194" s="34" t="s">
        <v>1434</v>
      </c>
      <c r="I3194" s="51" t="s">
        <v>15358</v>
      </c>
    </row>
    <row r="3195" spans="1:9" x14ac:dyDescent="0.25">
      <c r="A3195" s="19">
        <v>3190</v>
      </c>
      <c r="B3195" s="34" t="s">
        <v>1435</v>
      </c>
      <c r="C3195" s="44" t="s">
        <v>9398</v>
      </c>
      <c r="D3195" s="42">
        <v>10</v>
      </c>
      <c r="E3195" s="3">
        <v>148.72999999999999</v>
      </c>
      <c r="F3195" s="7">
        <v>179.96329999999998</v>
      </c>
      <c r="G3195" s="48" t="s">
        <v>15356</v>
      </c>
      <c r="H3195" s="34" t="s">
        <v>1435</v>
      </c>
      <c r="I3195" s="51" t="s">
        <v>15358</v>
      </c>
    </row>
    <row r="3196" spans="1:9" x14ac:dyDescent="0.25">
      <c r="A3196" s="19">
        <v>3191</v>
      </c>
      <c r="B3196" s="34" t="s">
        <v>1436</v>
      </c>
      <c r="C3196" s="44" t="s">
        <v>9399</v>
      </c>
      <c r="D3196" s="42">
        <v>10</v>
      </c>
      <c r="E3196" s="3">
        <v>239.88</v>
      </c>
      <c r="F3196" s="7">
        <v>290.25479999999999</v>
      </c>
      <c r="G3196" s="48" t="s">
        <v>15356</v>
      </c>
      <c r="H3196" s="34" t="s">
        <v>1436</v>
      </c>
      <c r="I3196" s="51" t="s">
        <v>15358</v>
      </c>
    </row>
    <row r="3197" spans="1:9" x14ac:dyDescent="0.25">
      <c r="A3197" s="19">
        <v>3192</v>
      </c>
      <c r="B3197" s="34" t="s">
        <v>1437</v>
      </c>
      <c r="C3197" s="44" t="s">
        <v>9400</v>
      </c>
      <c r="D3197" s="42">
        <v>10</v>
      </c>
      <c r="E3197" s="3">
        <v>75.44</v>
      </c>
      <c r="F3197" s="7">
        <v>91.282399999999996</v>
      </c>
      <c r="G3197" s="48" t="s">
        <v>15356</v>
      </c>
      <c r="H3197" s="34" t="s">
        <v>1437</v>
      </c>
      <c r="I3197" s="51" t="s">
        <v>15358</v>
      </c>
    </row>
    <row r="3198" spans="1:9" x14ac:dyDescent="0.25">
      <c r="A3198" s="19">
        <v>3193</v>
      </c>
      <c r="B3198" s="34" t="s">
        <v>1438</v>
      </c>
      <c r="C3198" s="44" t="s">
        <v>9401</v>
      </c>
      <c r="D3198" s="42">
        <v>10</v>
      </c>
      <c r="E3198" s="3">
        <v>94.86</v>
      </c>
      <c r="F3198" s="7">
        <v>114.78059999999999</v>
      </c>
      <c r="G3198" s="48" t="s">
        <v>15356</v>
      </c>
      <c r="H3198" s="34" t="s">
        <v>1438</v>
      </c>
      <c r="I3198" s="51" t="s">
        <v>15358</v>
      </c>
    </row>
    <row r="3199" spans="1:9" x14ac:dyDescent="0.25">
      <c r="A3199" s="19">
        <v>3194</v>
      </c>
      <c r="B3199" s="34" t="s">
        <v>1439</v>
      </c>
      <c r="C3199" s="44" t="s">
        <v>9402</v>
      </c>
      <c r="D3199" s="42">
        <v>10</v>
      </c>
      <c r="E3199" s="3">
        <v>80.239999999999995</v>
      </c>
      <c r="F3199" s="7">
        <v>97.090399999999988</v>
      </c>
      <c r="G3199" s="48" t="s">
        <v>15356</v>
      </c>
      <c r="H3199" s="34" t="s">
        <v>1439</v>
      </c>
      <c r="I3199" s="51" t="s">
        <v>15358</v>
      </c>
    </row>
    <row r="3200" spans="1:9" x14ac:dyDescent="0.25">
      <c r="A3200" s="19">
        <v>3195</v>
      </c>
      <c r="B3200" s="34" t="s">
        <v>1440</v>
      </c>
      <c r="C3200" s="44" t="s">
        <v>9403</v>
      </c>
      <c r="D3200" s="42">
        <v>10</v>
      </c>
      <c r="E3200" s="3">
        <v>85.4</v>
      </c>
      <c r="F3200" s="7">
        <v>103.334</v>
      </c>
      <c r="G3200" s="48" t="s">
        <v>15356</v>
      </c>
      <c r="H3200" s="34" t="s">
        <v>1440</v>
      </c>
      <c r="I3200" s="51" t="s">
        <v>15358</v>
      </c>
    </row>
    <row r="3201" spans="1:9" ht="30" x14ac:dyDescent="0.25">
      <c r="A3201" s="19">
        <v>3196</v>
      </c>
      <c r="B3201" s="34" t="s">
        <v>1441</v>
      </c>
      <c r="C3201" s="44" t="s">
        <v>9404</v>
      </c>
      <c r="D3201" s="42">
        <v>10</v>
      </c>
      <c r="E3201" s="3">
        <v>138.75</v>
      </c>
      <c r="F3201" s="7">
        <v>167.88749999999999</v>
      </c>
      <c r="G3201" s="48" t="s">
        <v>15356</v>
      </c>
      <c r="H3201" s="34" t="s">
        <v>1441</v>
      </c>
      <c r="I3201" s="51" t="s">
        <v>15358</v>
      </c>
    </row>
    <row r="3202" spans="1:9" ht="30" x14ac:dyDescent="0.25">
      <c r="A3202" s="19">
        <v>3197</v>
      </c>
      <c r="B3202" s="34" t="s">
        <v>1442</v>
      </c>
      <c r="C3202" s="44" t="s">
        <v>9405</v>
      </c>
      <c r="D3202" s="42">
        <v>10</v>
      </c>
      <c r="E3202" s="3">
        <v>254.27</v>
      </c>
      <c r="F3202" s="7">
        <v>307.66669999999999</v>
      </c>
      <c r="G3202" s="48" t="s">
        <v>15356</v>
      </c>
      <c r="H3202" s="34" t="s">
        <v>1442</v>
      </c>
      <c r="I3202" s="51" t="s">
        <v>15358</v>
      </c>
    </row>
    <row r="3203" spans="1:9" ht="30" x14ac:dyDescent="0.25">
      <c r="A3203" s="19">
        <v>3198</v>
      </c>
      <c r="B3203" s="34" t="s">
        <v>1443</v>
      </c>
      <c r="C3203" s="44" t="s">
        <v>9406</v>
      </c>
      <c r="D3203" s="42">
        <v>1</v>
      </c>
      <c r="E3203" s="3">
        <v>65.61</v>
      </c>
      <c r="F3203" s="7">
        <v>79.388099999999994</v>
      </c>
      <c r="G3203" s="48" t="s">
        <v>15356</v>
      </c>
      <c r="H3203" s="34" t="s">
        <v>1443</v>
      </c>
      <c r="I3203" s="51" t="s">
        <v>15358</v>
      </c>
    </row>
    <row r="3204" spans="1:9" ht="30" x14ac:dyDescent="0.25">
      <c r="A3204" s="19">
        <v>3199</v>
      </c>
      <c r="B3204" s="34" t="s">
        <v>1444</v>
      </c>
      <c r="C3204" s="44" t="s">
        <v>9407</v>
      </c>
      <c r="D3204" s="42">
        <v>1</v>
      </c>
      <c r="E3204" s="3">
        <v>86.22</v>
      </c>
      <c r="F3204" s="7">
        <v>104.3262</v>
      </c>
      <c r="G3204" s="48" t="s">
        <v>15356</v>
      </c>
      <c r="H3204" s="34" t="s">
        <v>1444</v>
      </c>
      <c r="I3204" s="51" t="s">
        <v>15358</v>
      </c>
    </row>
    <row r="3205" spans="1:9" ht="30" x14ac:dyDescent="0.25">
      <c r="A3205" s="19">
        <v>3200</v>
      </c>
      <c r="B3205" s="34" t="s">
        <v>1445</v>
      </c>
      <c r="C3205" s="44" t="s">
        <v>9408</v>
      </c>
      <c r="D3205" s="42">
        <v>1</v>
      </c>
      <c r="E3205" s="3">
        <v>134.01</v>
      </c>
      <c r="F3205" s="7">
        <v>162.15209999999999</v>
      </c>
      <c r="G3205" s="48" t="s">
        <v>15356</v>
      </c>
      <c r="H3205" s="34" t="s">
        <v>1445</v>
      </c>
      <c r="I3205" s="51" t="s">
        <v>15358</v>
      </c>
    </row>
    <row r="3206" spans="1:9" ht="30" x14ac:dyDescent="0.25">
      <c r="A3206" s="19">
        <v>3201</v>
      </c>
      <c r="B3206" s="34" t="s">
        <v>1446</v>
      </c>
      <c r="C3206" s="44" t="s">
        <v>9409</v>
      </c>
      <c r="D3206" s="42">
        <v>1</v>
      </c>
      <c r="E3206" s="3">
        <v>214.25</v>
      </c>
      <c r="F3206" s="7">
        <v>259.24250000000001</v>
      </c>
      <c r="G3206" s="48" t="s">
        <v>15356</v>
      </c>
      <c r="H3206" s="34" t="s">
        <v>1446</v>
      </c>
      <c r="I3206" s="51" t="s">
        <v>15358</v>
      </c>
    </row>
    <row r="3207" spans="1:9" x14ac:dyDescent="0.25">
      <c r="A3207" s="19">
        <v>3202</v>
      </c>
      <c r="B3207" s="34" t="s">
        <v>1447</v>
      </c>
      <c r="C3207" s="44" t="s">
        <v>9410</v>
      </c>
      <c r="D3207" s="42">
        <v>30</v>
      </c>
      <c r="E3207" s="3">
        <v>273.06</v>
      </c>
      <c r="F3207" s="7">
        <v>330.40260000000001</v>
      </c>
      <c r="G3207" s="48" t="s">
        <v>15356</v>
      </c>
      <c r="H3207" s="34" t="s">
        <v>1447</v>
      </c>
      <c r="I3207" s="51" t="s">
        <v>15358</v>
      </c>
    </row>
    <row r="3208" spans="1:9" x14ac:dyDescent="0.25">
      <c r="A3208" s="19">
        <v>3203</v>
      </c>
      <c r="B3208" s="34" t="s">
        <v>1448</v>
      </c>
      <c r="C3208" s="44" t="s">
        <v>9411</v>
      </c>
      <c r="D3208" s="42">
        <v>10</v>
      </c>
      <c r="E3208" s="3">
        <v>111.26</v>
      </c>
      <c r="F3208" s="7">
        <v>134.62460000000002</v>
      </c>
      <c r="G3208" s="48" t="s">
        <v>15356</v>
      </c>
      <c r="H3208" s="34" t="s">
        <v>1448</v>
      </c>
      <c r="I3208" s="51" t="s">
        <v>15358</v>
      </c>
    </row>
    <row r="3209" spans="1:9" x14ac:dyDescent="0.25">
      <c r="A3209" s="19">
        <v>3204</v>
      </c>
      <c r="B3209" s="34" t="s">
        <v>1449</v>
      </c>
      <c r="C3209" s="44" t="s">
        <v>9412</v>
      </c>
      <c r="D3209" s="42">
        <v>10</v>
      </c>
      <c r="E3209" s="3">
        <v>130.19999999999999</v>
      </c>
      <c r="F3209" s="7">
        <v>157.54199999999997</v>
      </c>
      <c r="G3209" s="48" t="s">
        <v>15356</v>
      </c>
      <c r="H3209" s="34" t="s">
        <v>1449</v>
      </c>
      <c r="I3209" s="51" t="s">
        <v>15358</v>
      </c>
    </row>
    <row r="3210" spans="1:9" x14ac:dyDescent="0.25">
      <c r="A3210" s="19">
        <v>3205</v>
      </c>
      <c r="B3210" s="34" t="s">
        <v>1450</v>
      </c>
      <c r="C3210" s="44" t="s">
        <v>9413</v>
      </c>
      <c r="D3210" s="42">
        <v>30</v>
      </c>
      <c r="E3210" s="3">
        <v>762.45</v>
      </c>
      <c r="F3210" s="7">
        <v>922.56450000000007</v>
      </c>
      <c r="G3210" s="48" t="s">
        <v>15356</v>
      </c>
      <c r="H3210" s="34" t="s">
        <v>1450</v>
      </c>
      <c r="I3210" s="51" t="s">
        <v>15358</v>
      </c>
    </row>
    <row r="3211" spans="1:9" x14ac:dyDescent="0.25">
      <c r="A3211" s="19">
        <v>3206</v>
      </c>
      <c r="B3211" s="34" t="s">
        <v>1451</v>
      </c>
      <c r="C3211" s="44" t="s">
        <v>9414</v>
      </c>
      <c r="D3211" s="42">
        <v>10</v>
      </c>
      <c r="E3211" s="3">
        <v>361.64</v>
      </c>
      <c r="F3211" s="7">
        <v>437.58439999999996</v>
      </c>
      <c r="G3211" s="48" t="s">
        <v>15356</v>
      </c>
      <c r="H3211" s="34" t="s">
        <v>1451</v>
      </c>
      <c r="I3211" s="51" t="s">
        <v>15358</v>
      </c>
    </row>
    <row r="3212" spans="1:9" x14ac:dyDescent="0.25">
      <c r="A3212" s="19">
        <v>3207</v>
      </c>
      <c r="B3212" s="34" t="s">
        <v>1452</v>
      </c>
      <c r="C3212" s="44" t="s">
        <v>9415</v>
      </c>
      <c r="D3212" s="42">
        <v>5</v>
      </c>
      <c r="E3212" s="3">
        <v>359.24</v>
      </c>
      <c r="F3212" s="7">
        <v>434.68040000000002</v>
      </c>
      <c r="G3212" s="48" t="s">
        <v>15356</v>
      </c>
      <c r="H3212" s="34" t="s">
        <v>1452</v>
      </c>
      <c r="I3212" s="51" t="s">
        <v>15358</v>
      </c>
    </row>
    <row r="3213" spans="1:9" x14ac:dyDescent="0.25">
      <c r="A3213" s="19">
        <v>3208</v>
      </c>
      <c r="B3213" s="34" t="s">
        <v>1453</v>
      </c>
      <c r="C3213" s="44" t="s">
        <v>9416</v>
      </c>
      <c r="D3213" s="42">
        <v>1</v>
      </c>
      <c r="E3213" s="3">
        <v>98.13</v>
      </c>
      <c r="F3213" s="7">
        <v>118.73729999999999</v>
      </c>
      <c r="G3213" s="48" t="s">
        <v>15356</v>
      </c>
      <c r="H3213" s="34" t="s">
        <v>1453</v>
      </c>
      <c r="I3213" s="51" t="s">
        <v>15358</v>
      </c>
    </row>
    <row r="3214" spans="1:9" ht="30" x14ac:dyDescent="0.25">
      <c r="A3214" s="19">
        <v>3209</v>
      </c>
      <c r="B3214" s="34" t="s">
        <v>1454</v>
      </c>
      <c r="C3214" s="44" t="s">
        <v>9417</v>
      </c>
      <c r="D3214" s="42">
        <v>10</v>
      </c>
      <c r="E3214" s="3">
        <v>43.62</v>
      </c>
      <c r="F3214" s="7">
        <v>52.780199999999994</v>
      </c>
      <c r="G3214" s="48" t="s">
        <v>15356</v>
      </c>
      <c r="H3214" s="34" t="s">
        <v>1454</v>
      </c>
      <c r="I3214" s="51" t="s">
        <v>15358</v>
      </c>
    </row>
    <row r="3215" spans="1:9" ht="30" x14ac:dyDescent="0.25">
      <c r="A3215" s="19">
        <v>3210</v>
      </c>
      <c r="B3215" s="37" t="s">
        <v>1455</v>
      </c>
      <c r="C3215" s="44" t="s">
        <v>9418</v>
      </c>
      <c r="D3215" s="42">
        <v>10</v>
      </c>
      <c r="E3215" s="3">
        <v>89.33</v>
      </c>
      <c r="F3215" s="7">
        <v>108.08929999999999</v>
      </c>
      <c r="G3215" s="48" t="s">
        <v>15356</v>
      </c>
      <c r="H3215" s="37" t="s">
        <v>1455</v>
      </c>
      <c r="I3215" s="51" t="s">
        <v>15358</v>
      </c>
    </row>
    <row r="3216" spans="1:9" ht="30" x14ac:dyDescent="0.25">
      <c r="A3216" s="19">
        <v>3211</v>
      </c>
      <c r="B3216" s="34" t="s">
        <v>1456</v>
      </c>
      <c r="C3216" s="44" t="s">
        <v>9419</v>
      </c>
      <c r="D3216" s="42">
        <v>10</v>
      </c>
      <c r="E3216" s="3">
        <v>41.54</v>
      </c>
      <c r="F3216" s="7">
        <v>50.263399999999997</v>
      </c>
      <c r="G3216" s="48" t="s">
        <v>15356</v>
      </c>
      <c r="H3216" s="34" t="s">
        <v>1456</v>
      </c>
      <c r="I3216" s="51" t="s">
        <v>15358</v>
      </c>
    </row>
    <row r="3217" spans="1:9" ht="30" x14ac:dyDescent="0.25">
      <c r="A3217" s="19">
        <v>3212</v>
      </c>
      <c r="B3217" s="34" t="s">
        <v>1457</v>
      </c>
      <c r="C3217" s="44" t="s">
        <v>9420</v>
      </c>
      <c r="D3217" s="42">
        <v>10</v>
      </c>
      <c r="E3217" s="3">
        <v>45.24</v>
      </c>
      <c r="F3217" s="7">
        <v>54.740400000000001</v>
      </c>
      <c r="G3217" s="48" t="s">
        <v>15356</v>
      </c>
      <c r="H3217" s="34" t="s">
        <v>1457</v>
      </c>
      <c r="I3217" s="51" t="s">
        <v>15358</v>
      </c>
    </row>
    <row r="3218" spans="1:9" ht="30" x14ac:dyDescent="0.25">
      <c r="A3218" s="19">
        <v>3213</v>
      </c>
      <c r="B3218" s="34" t="s">
        <v>1458</v>
      </c>
      <c r="C3218" s="44" t="s">
        <v>9421</v>
      </c>
      <c r="D3218" s="42">
        <v>10</v>
      </c>
      <c r="E3218" s="3">
        <v>41.03</v>
      </c>
      <c r="F3218" s="7">
        <v>49.646299999999997</v>
      </c>
      <c r="G3218" s="48" t="s">
        <v>15356</v>
      </c>
      <c r="H3218" s="34" t="s">
        <v>1458</v>
      </c>
      <c r="I3218" s="51" t="s">
        <v>15358</v>
      </c>
    </row>
    <row r="3219" spans="1:9" ht="30" x14ac:dyDescent="0.25">
      <c r="A3219" s="19">
        <v>3214</v>
      </c>
      <c r="B3219" s="34" t="s">
        <v>1459</v>
      </c>
      <c r="C3219" s="44" t="s">
        <v>9422</v>
      </c>
      <c r="D3219" s="42">
        <v>10</v>
      </c>
      <c r="E3219" s="3">
        <v>42.02</v>
      </c>
      <c r="F3219" s="7">
        <v>50.844200000000001</v>
      </c>
      <c r="G3219" s="48" t="s">
        <v>15356</v>
      </c>
      <c r="H3219" s="34" t="s">
        <v>1459</v>
      </c>
      <c r="I3219" s="51" t="s">
        <v>15358</v>
      </c>
    </row>
    <row r="3220" spans="1:9" ht="30" x14ac:dyDescent="0.25">
      <c r="A3220" s="19">
        <v>3215</v>
      </c>
      <c r="B3220" s="34" t="s">
        <v>1460</v>
      </c>
      <c r="C3220" s="44" t="s">
        <v>9423</v>
      </c>
      <c r="D3220" s="42">
        <v>10</v>
      </c>
      <c r="E3220" s="3">
        <v>43.13</v>
      </c>
      <c r="F3220" s="7">
        <v>52.1873</v>
      </c>
      <c r="G3220" s="48" t="s">
        <v>15356</v>
      </c>
      <c r="H3220" s="34" t="s">
        <v>1460</v>
      </c>
      <c r="I3220" s="51" t="s">
        <v>15358</v>
      </c>
    </row>
    <row r="3221" spans="1:9" ht="30" x14ac:dyDescent="0.25">
      <c r="A3221" s="19">
        <v>3216</v>
      </c>
      <c r="B3221" s="34" t="s">
        <v>1461</v>
      </c>
      <c r="C3221" s="44" t="s">
        <v>9424</v>
      </c>
      <c r="D3221" s="42">
        <v>10</v>
      </c>
      <c r="E3221" s="3">
        <v>42.23</v>
      </c>
      <c r="F3221" s="7">
        <v>51.098299999999995</v>
      </c>
      <c r="G3221" s="48" t="s">
        <v>15356</v>
      </c>
      <c r="H3221" s="34" t="s">
        <v>1461</v>
      </c>
      <c r="I3221" s="51" t="s">
        <v>15358</v>
      </c>
    </row>
    <row r="3222" spans="1:9" ht="30" x14ac:dyDescent="0.25">
      <c r="A3222" s="19">
        <v>3217</v>
      </c>
      <c r="B3222" s="34" t="s">
        <v>1462</v>
      </c>
      <c r="C3222" s="44" t="s">
        <v>9425</v>
      </c>
      <c r="D3222" s="42">
        <v>10</v>
      </c>
      <c r="E3222" s="3">
        <v>35.75</v>
      </c>
      <c r="F3222" s="7">
        <v>43.2575</v>
      </c>
      <c r="G3222" s="48" t="s">
        <v>15356</v>
      </c>
      <c r="H3222" s="34" t="s">
        <v>1462</v>
      </c>
      <c r="I3222" s="51" t="s">
        <v>15358</v>
      </c>
    </row>
    <row r="3223" spans="1:9" ht="30" x14ac:dyDescent="0.25">
      <c r="A3223" s="19">
        <v>3218</v>
      </c>
      <c r="B3223" s="34" t="s">
        <v>1463</v>
      </c>
      <c r="C3223" s="44" t="s">
        <v>9426</v>
      </c>
      <c r="D3223" s="42">
        <v>10</v>
      </c>
      <c r="E3223" s="3">
        <v>45.26</v>
      </c>
      <c r="F3223" s="7">
        <v>54.764599999999994</v>
      </c>
      <c r="G3223" s="48" t="s">
        <v>15356</v>
      </c>
      <c r="H3223" s="34" t="s">
        <v>1463</v>
      </c>
      <c r="I3223" s="51" t="s">
        <v>15358</v>
      </c>
    </row>
    <row r="3224" spans="1:9" ht="30" x14ac:dyDescent="0.25">
      <c r="A3224" s="19">
        <v>3219</v>
      </c>
      <c r="B3224" s="34" t="s">
        <v>1464</v>
      </c>
      <c r="C3224" s="44" t="s">
        <v>9427</v>
      </c>
      <c r="D3224" s="42">
        <v>10</v>
      </c>
      <c r="E3224" s="3">
        <v>49.58</v>
      </c>
      <c r="F3224" s="7">
        <v>59.991799999999998</v>
      </c>
      <c r="G3224" s="48" t="s">
        <v>15356</v>
      </c>
      <c r="H3224" s="34" t="s">
        <v>1464</v>
      </c>
      <c r="I3224" s="51" t="s">
        <v>15358</v>
      </c>
    </row>
    <row r="3225" spans="1:9" ht="30" x14ac:dyDescent="0.25">
      <c r="A3225" s="19">
        <v>3220</v>
      </c>
      <c r="B3225" s="34" t="s">
        <v>1465</v>
      </c>
      <c r="C3225" s="44" t="s">
        <v>9428</v>
      </c>
      <c r="D3225" s="42">
        <v>10</v>
      </c>
      <c r="E3225" s="3">
        <v>83.97</v>
      </c>
      <c r="F3225" s="7">
        <v>101.60369999999999</v>
      </c>
      <c r="G3225" s="48" t="s">
        <v>15356</v>
      </c>
      <c r="H3225" s="34" t="s">
        <v>1465</v>
      </c>
      <c r="I3225" s="51" t="s">
        <v>15358</v>
      </c>
    </row>
    <row r="3226" spans="1:9" ht="30" x14ac:dyDescent="0.25">
      <c r="A3226" s="19">
        <v>3221</v>
      </c>
      <c r="B3226" s="34" t="s">
        <v>1466</v>
      </c>
      <c r="C3226" s="44" t="s">
        <v>9429</v>
      </c>
      <c r="D3226" s="42">
        <v>10</v>
      </c>
      <c r="E3226" s="3">
        <v>159.08000000000001</v>
      </c>
      <c r="F3226" s="7">
        <v>192.48680000000002</v>
      </c>
      <c r="G3226" s="48" t="s">
        <v>15356</v>
      </c>
      <c r="H3226" s="34" t="s">
        <v>1466</v>
      </c>
      <c r="I3226" s="51" t="s">
        <v>15358</v>
      </c>
    </row>
    <row r="3227" spans="1:9" ht="30" x14ac:dyDescent="0.25">
      <c r="A3227" s="19">
        <v>3222</v>
      </c>
      <c r="B3227" s="34" t="s">
        <v>1467</v>
      </c>
      <c r="C3227" s="44" t="s">
        <v>9430</v>
      </c>
      <c r="D3227" s="42">
        <v>2</v>
      </c>
      <c r="E3227" s="3">
        <v>58.37</v>
      </c>
      <c r="F3227" s="7">
        <v>70.62769999999999</v>
      </c>
      <c r="G3227" s="48" t="s">
        <v>15356</v>
      </c>
      <c r="H3227" s="34" t="s">
        <v>1467</v>
      </c>
      <c r="I3227" s="51" t="s">
        <v>15358</v>
      </c>
    </row>
    <row r="3228" spans="1:9" ht="30" x14ac:dyDescent="0.25">
      <c r="A3228" s="19">
        <v>3223</v>
      </c>
      <c r="B3228" s="34" t="s">
        <v>1468</v>
      </c>
      <c r="C3228" s="44" t="s">
        <v>9431</v>
      </c>
      <c r="D3228" s="42">
        <v>1</v>
      </c>
      <c r="E3228" s="3">
        <v>43.26</v>
      </c>
      <c r="F3228" s="7">
        <v>52.344599999999993</v>
      </c>
      <c r="G3228" s="48" t="s">
        <v>15356</v>
      </c>
      <c r="H3228" s="34" t="s">
        <v>1468</v>
      </c>
      <c r="I3228" s="51" t="s">
        <v>15358</v>
      </c>
    </row>
    <row r="3229" spans="1:9" ht="30" x14ac:dyDescent="0.25">
      <c r="A3229" s="19">
        <v>3224</v>
      </c>
      <c r="B3229" s="37" t="s">
        <v>1469</v>
      </c>
      <c r="C3229" s="44" t="s">
        <v>9432</v>
      </c>
      <c r="D3229" s="42">
        <v>20</v>
      </c>
      <c r="E3229" s="3">
        <v>257.45999999999998</v>
      </c>
      <c r="F3229" s="7">
        <v>311.52659999999997</v>
      </c>
      <c r="G3229" s="48" t="s">
        <v>15356</v>
      </c>
      <c r="H3229" s="37" t="s">
        <v>1469</v>
      </c>
      <c r="I3229" s="51" t="s">
        <v>15358</v>
      </c>
    </row>
    <row r="3230" spans="1:9" ht="30" x14ac:dyDescent="0.25">
      <c r="A3230" s="19">
        <v>3225</v>
      </c>
      <c r="B3230" s="37" t="s">
        <v>1470</v>
      </c>
      <c r="C3230" s="44" t="s">
        <v>9433</v>
      </c>
      <c r="D3230" s="42">
        <v>20</v>
      </c>
      <c r="E3230" s="3">
        <v>261.5</v>
      </c>
      <c r="F3230" s="7">
        <v>316.41499999999996</v>
      </c>
      <c r="G3230" s="48" t="s">
        <v>15356</v>
      </c>
      <c r="H3230" s="37" t="s">
        <v>1470</v>
      </c>
      <c r="I3230" s="51" t="s">
        <v>15358</v>
      </c>
    </row>
    <row r="3231" spans="1:9" ht="30" x14ac:dyDescent="0.25">
      <c r="A3231" s="19">
        <v>3226</v>
      </c>
      <c r="B3231" s="34" t="s">
        <v>1471</v>
      </c>
      <c r="C3231" s="44" t="s">
        <v>9434</v>
      </c>
      <c r="D3231" s="42">
        <v>10</v>
      </c>
      <c r="E3231" s="3">
        <v>131.82</v>
      </c>
      <c r="F3231" s="7">
        <v>159.50219999999999</v>
      </c>
      <c r="G3231" s="48" t="s">
        <v>15356</v>
      </c>
      <c r="H3231" s="34" t="s">
        <v>1471</v>
      </c>
      <c r="I3231" s="51" t="s">
        <v>15358</v>
      </c>
    </row>
    <row r="3232" spans="1:9" ht="30" x14ac:dyDescent="0.25">
      <c r="A3232" s="19">
        <v>3227</v>
      </c>
      <c r="B3232" s="34" t="s">
        <v>1472</v>
      </c>
      <c r="C3232" s="44" t="s">
        <v>9435</v>
      </c>
      <c r="D3232" s="42">
        <v>10</v>
      </c>
      <c r="E3232" s="3">
        <v>134.61000000000001</v>
      </c>
      <c r="F3232" s="7">
        <v>162.87810000000002</v>
      </c>
      <c r="G3232" s="48" t="s">
        <v>15356</v>
      </c>
      <c r="H3232" s="34" t="s">
        <v>1472</v>
      </c>
      <c r="I3232" s="51" t="s">
        <v>15358</v>
      </c>
    </row>
    <row r="3233" spans="1:9" ht="30" x14ac:dyDescent="0.25">
      <c r="A3233" s="19">
        <v>3228</v>
      </c>
      <c r="B3233" s="34" t="s">
        <v>1473</v>
      </c>
      <c r="C3233" s="44" t="s">
        <v>9436</v>
      </c>
      <c r="D3233" s="42">
        <v>10</v>
      </c>
      <c r="E3233" s="3">
        <v>171.3</v>
      </c>
      <c r="F3233" s="7">
        <v>207.273</v>
      </c>
      <c r="G3233" s="48" t="s">
        <v>15356</v>
      </c>
      <c r="H3233" s="34" t="s">
        <v>1473</v>
      </c>
      <c r="I3233" s="51" t="s">
        <v>15358</v>
      </c>
    </row>
    <row r="3234" spans="1:9" ht="30" x14ac:dyDescent="0.25">
      <c r="A3234" s="19">
        <v>3229</v>
      </c>
      <c r="B3234" s="34" t="s">
        <v>1474</v>
      </c>
      <c r="C3234" s="44" t="s">
        <v>9437</v>
      </c>
      <c r="D3234" s="42">
        <v>20</v>
      </c>
      <c r="E3234" s="3">
        <v>467.37</v>
      </c>
      <c r="F3234" s="7">
        <v>565.51769999999999</v>
      </c>
      <c r="G3234" s="48" t="s">
        <v>15356</v>
      </c>
      <c r="H3234" s="34" t="s">
        <v>1474</v>
      </c>
      <c r="I3234" s="51" t="s">
        <v>15358</v>
      </c>
    </row>
    <row r="3235" spans="1:9" x14ac:dyDescent="0.25">
      <c r="A3235" s="19">
        <v>3230</v>
      </c>
      <c r="B3235" s="37" t="s">
        <v>1475</v>
      </c>
      <c r="C3235" s="44" t="s">
        <v>9438</v>
      </c>
      <c r="D3235" s="42">
        <v>5</v>
      </c>
      <c r="E3235" s="3">
        <v>64.94</v>
      </c>
      <c r="F3235" s="7">
        <v>78.577399999999997</v>
      </c>
      <c r="G3235" s="48" t="s">
        <v>15356</v>
      </c>
      <c r="H3235" s="37" t="s">
        <v>1475</v>
      </c>
      <c r="I3235" s="51" t="s">
        <v>15358</v>
      </c>
    </row>
    <row r="3236" spans="1:9" x14ac:dyDescent="0.25">
      <c r="A3236" s="19">
        <v>3231</v>
      </c>
      <c r="B3236" s="38" t="s">
        <v>1476</v>
      </c>
      <c r="C3236" s="44" t="s">
        <v>9439</v>
      </c>
      <c r="D3236" s="42">
        <v>5</v>
      </c>
      <c r="E3236" s="3">
        <v>77.94</v>
      </c>
      <c r="F3236" s="7">
        <v>94.307400000000001</v>
      </c>
      <c r="G3236" s="48" t="s">
        <v>15356</v>
      </c>
      <c r="H3236" s="38" t="s">
        <v>1476</v>
      </c>
      <c r="I3236" s="51" t="s">
        <v>15358</v>
      </c>
    </row>
    <row r="3237" spans="1:9" x14ac:dyDescent="0.25">
      <c r="A3237" s="19">
        <v>3232</v>
      </c>
      <c r="B3237" s="38" t="s">
        <v>1477</v>
      </c>
      <c r="C3237" s="44" t="s">
        <v>9440</v>
      </c>
      <c r="D3237" s="42">
        <v>2</v>
      </c>
      <c r="E3237" s="3">
        <v>77.94</v>
      </c>
      <c r="F3237" s="7">
        <v>94.307400000000001</v>
      </c>
      <c r="G3237" s="48" t="s">
        <v>15356</v>
      </c>
      <c r="H3237" s="38" t="s">
        <v>1477</v>
      </c>
      <c r="I3237" s="51" t="s">
        <v>15358</v>
      </c>
    </row>
    <row r="3238" spans="1:9" x14ac:dyDescent="0.25">
      <c r="A3238" s="19">
        <v>3233</v>
      </c>
      <c r="B3238" s="34" t="s">
        <v>1478</v>
      </c>
      <c r="C3238" s="44" t="s">
        <v>9441</v>
      </c>
      <c r="D3238" s="42">
        <v>1</v>
      </c>
      <c r="E3238" s="3">
        <v>51.95</v>
      </c>
      <c r="F3238" s="7">
        <v>62.859500000000004</v>
      </c>
      <c r="G3238" s="48" t="s">
        <v>15356</v>
      </c>
      <c r="H3238" s="34" t="s">
        <v>1478</v>
      </c>
      <c r="I3238" s="51" t="s">
        <v>15358</v>
      </c>
    </row>
    <row r="3239" spans="1:9" x14ac:dyDescent="0.25">
      <c r="A3239" s="19">
        <v>3234</v>
      </c>
      <c r="B3239" s="34" t="s">
        <v>1479</v>
      </c>
      <c r="C3239" s="44" t="s">
        <v>9442</v>
      </c>
      <c r="D3239" s="42">
        <v>10</v>
      </c>
      <c r="E3239" s="3">
        <v>155.75</v>
      </c>
      <c r="F3239" s="7">
        <v>188.45749999999998</v>
      </c>
      <c r="G3239" s="48" t="s">
        <v>15356</v>
      </c>
      <c r="H3239" s="34" t="s">
        <v>1479</v>
      </c>
      <c r="I3239" s="51" t="s">
        <v>15358</v>
      </c>
    </row>
    <row r="3240" spans="1:9" x14ac:dyDescent="0.25">
      <c r="A3240" s="19">
        <v>3235</v>
      </c>
      <c r="B3240" s="34" t="s">
        <v>1480</v>
      </c>
      <c r="C3240" s="44" t="s">
        <v>9443</v>
      </c>
      <c r="D3240" s="42">
        <v>5</v>
      </c>
      <c r="E3240" s="3">
        <v>81.96</v>
      </c>
      <c r="F3240" s="7">
        <v>99.171599999999984</v>
      </c>
      <c r="G3240" s="48" t="s">
        <v>15356</v>
      </c>
      <c r="H3240" s="34" t="s">
        <v>1480</v>
      </c>
      <c r="I3240" s="51" t="s">
        <v>15358</v>
      </c>
    </row>
    <row r="3241" spans="1:9" x14ac:dyDescent="0.25">
      <c r="A3241" s="19">
        <v>3236</v>
      </c>
      <c r="B3241" s="34" t="s">
        <v>1481</v>
      </c>
      <c r="C3241" s="44" t="s">
        <v>9444</v>
      </c>
      <c r="D3241" s="42">
        <v>2</v>
      </c>
      <c r="E3241" s="3">
        <v>40.729999999999997</v>
      </c>
      <c r="F3241" s="7">
        <v>49.283299999999997</v>
      </c>
      <c r="G3241" s="48" t="s">
        <v>15356</v>
      </c>
      <c r="H3241" s="34" t="s">
        <v>1481</v>
      </c>
      <c r="I3241" s="51" t="s">
        <v>15358</v>
      </c>
    </row>
    <row r="3242" spans="1:9" x14ac:dyDescent="0.25">
      <c r="A3242" s="19">
        <v>3237</v>
      </c>
      <c r="B3242" s="34" t="s">
        <v>1482</v>
      </c>
      <c r="C3242" s="44" t="s">
        <v>9445</v>
      </c>
      <c r="D3242" s="42">
        <v>1</v>
      </c>
      <c r="E3242" s="3">
        <v>27.11</v>
      </c>
      <c r="F3242" s="7">
        <v>32.803100000000001</v>
      </c>
      <c r="G3242" s="48" t="s">
        <v>15356</v>
      </c>
      <c r="H3242" s="34" t="s">
        <v>1482</v>
      </c>
      <c r="I3242" s="51" t="s">
        <v>15358</v>
      </c>
    </row>
    <row r="3243" spans="1:9" ht="30" x14ac:dyDescent="0.25">
      <c r="A3243" s="19">
        <v>3238</v>
      </c>
      <c r="B3243" s="34" t="s">
        <v>1483</v>
      </c>
      <c r="C3243" s="44" t="s">
        <v>9446</v>
      </c>
      <c r="D3243" s="42">
        <v>10</v>
      </c>
      <c r="E3243" s="3">
        <v>198.3</v>
      </c>
      <c r="F3243" s="7">
        <v>239.94300000000001</v>
      </c>
      <c r="G3243" s="48" t="s">
        <v>15356</v>
      </c>
      <c r="H3243" s="34" t="s">
        <v>1483</v>
      </c>
      <c r="I3243" s="51" t="s">
        <v>15358</v>
      </c>
    </row>
    <row r="3244" spans="1:9" ht="30" x14ac:dyDescent="0.25">
      <c r="A3244" s="19">
        <v>3239</v>
      </c>
      <c r="B3244" s="34" t="s">
        <v>1484</v>
      </c>
      <c r="C3244" s="44" t="s">
        <v>9447</v>
      </c>
      <c r="D3244" s="42">
        <v>10</v>
      </c>
      <c r="E3244" s="3">
        <v>251.85</v>
      </c>
      <c r="F3244" s="7">
        <v>304.73849999999999</v>
      </c>
      <c r="G3244" s="48" t="s">
        <v>15356</v>
      </c>
      <c r="H3244" s="34" t="s">
        <v>1484</v>
      </c>
      <c r="I3244" s="51" t="s">
        <v>15358</v>
      </c>
    </row>
    <row r="3245" spans="1:9" ht="30" x14ac:dyDescent="0.25">
      <c r="A3245" s="19">
        <v>3240</v>
      </c>
      <c r="B3245" s="34" t="s">
        <v>1485</v>
      </c>
      <c r="C3245" s="44" t="s">
        <v>9448</v>
      </c>
      <c r="D3245" s="42">
        <v>10</v>
      </c>
      <c r="E3245" s="3">
        <v>242.24</v>
      </c>
      <c r="F3245" s="7">
        <v>293.11040000000003</v>
      </c>
      <c r="G3245" s="48" t="s">
        <v>15356</v>
      </c>
      <c r="H3245" s="34" t="s">
        <v>1485</v>
      </c>
      <c r="I3245" s="51" t="s">
        <v>15358</v>
      </c>
    </row>
    <row r="3246" spans="1:9" ht="30" x14ac:dyDescent="0.25">
      <c r="A3246" s="19">
        <v>3241</v>
      </c>
      <c r="B3246" s="34" t="s">
        <v>1486</v>
      </c>
      <c r="C3246" s="44" t="s">
        <v>9449</v>
      </c>
      <c r="D3246" s="42">
        <v>10</v>
      </c>
      <c r="E3246" s="3">
        <v>255.92</v>
      </c>
      <c r="F3246" s="7">
        <v>309.66319999999996</v>
      </c>
      <c r="G3246" s="48" t="s">
        <v>15356</v>
      </c>
      <c r="H3246" s="34" t="s">
        <v>1486</v>
      </c>
      <c r="I3246" s="51" t="s">
        <v>15358</v>
      </c>
    </row>
    <row r="3247" spans="1:9" ht="30" x14ac:dyDescent="0.25">
      <c r="A3247" s="19">
        <v>3242</v>
      </c>
      <c r="B3247" s="34" t="s">
        <v>1487</v>
      </c>
      <c r="C3247" s="44" t="s">
        <v>9450</v>
      </c>
      <c r="D3247" s="42">
        <v>1</v>
      </c>
      <c r="E3247" s="3">
        <v>38.36</v>
      </c>
      <c r="F3247" s="7">
        <v>46.415599999999998</v>
      </c>
      <c r="G3247" s="48" t="s">
        <v>15356</v>
      </c>
      <c r="H3247" s="34" t="s">
        <v>1487</v>
      </c>
      <c r="I3247" s="51" t="s">
        <v>15358</v>
      </c>
    </row>
    <row r="3248" spans="1:9" ht="30" x14ac:dyDescent="0.25">
      <c r="A3248" s="19">
        <v>3243</v>
      </c>
      <c r="B3248" s="34" t="s">
        <v>1488</v>
      </c>
      <c r="C3248" s="44" t="s">
        <v>9451</v>
      </c>
      <c r="D3248" s="42">
        <v>50</v>
      </c>
      <c r="E3248" s="3">
        <v>714.92</v>
      </c>
      <c r="F3248" s="7">
        <v>865.05319999999995</v>
      </c>
      <c r="G3248" s="48" t="s">
        <v>15356</v>
      </c>
      <c r="H3248" s="34" t="s">
        <v>1488</v>
      </c>
      <c r="I3248" s="51" t="s">
        <v>15358</v>
      </c>
    </row>
    <row r="3249" spans="1:9" ht="30" x14ac:dyDescent="0.25">
      <c r="A3249" s="19">
        <v>3244</v>
      </c>
      <c r="B3249" s="34" t="s">
        <v>1489</v>
      </c>
      <c r="C3249" s="44" t="s">
        <v>9452</v>
      </c>
      <c r="D3249" s="42">
        <v>50</v>
      </c>
      <c r="E3249" s="3">
        <v>641.66</v>
      </c>
      <c r="F3249" s="7">
        <v>776.40859999999998</v>
      </c>
      <c r="G3249" s="48" t="s">
        <v>15356</v>
      </c>
      <c r="H3249" s="34" t="s">
        <v>1489</v>
      </c>
      <c r="I3249" s="51" t="s">
        <v>15358</v>
      </c>
    </row>
    <row r="3250" spans="1:9" ht="30" x14ac:dyDescent="0.25">
      <c r="A3250" s="19">
        <v>3245</v>
      </c>
      <c r="B3250" s="34" t="s">
        <v>1490</v>
      </c>
      <c r="C3250" s="44" t="s">
        <v>9453</v>
      </c>
      <c r="D3250" s="42">
        <v>10</v>
      </c>
      <c r="E3250" s="3">
        <v>179.06</v>
      </c>
      <c r="F3250" s="7">
        <v>216.6626</v>
      </c>
      <c r="G3250" s="48" t="s">
        <v>15356</v>
      </c>
      <c r="H3250" s="34" t="s">
        <v>1490</v>
      </c>
      <c r="I3250" s="51" t="s">
        <v>15358</v>
      </c>
    </row>
    <row r="3251" spans="1:9" ht="30" x14ac:dyDescent="0.25">
      <c r="A3251" s="19">
        <v>3246</v>
      </c>
      <c r="B3251" s="34" t="s">
        <v>1491</v>
      </c>
      <c r="C3251" s="44" t="s">
        <v>9454</v>
      </c>
      <c r="D3251" s="42">
        <v>5</v>
      </c>
      <c r="E3251" s="3">
        <v>201.68</v>
      </c>
      <c r="F3251" s="7">
        <v>244.03280000000001</v>
      </c>
      <c r="G3251" s="48" t="s">
        <v>15356</v>
      </c>
      <c r="H3251" s="34" t="s">
        <v>1491</v>
      </c>
      <c r="I3251" s="51" t="s">
        <v>15358</v>
      </c>
    </row>
    <row r="3252" spans="1:9" ht="30" x14ac:dyDescent="0.25">
      <c r="A3252" s="19">
        <v>3247</v>
      </c>
      <c r="B3252" s="34" t="s">
        <v>1492</v>
      </c>
      <c r="C3252" s="44" t="s">
        <v>9455</v>
      </c>
      <c r="D3252" s="42">
        <v>20</v>
      </c>
      <c r="E3252" s="3">
        <v>1087.1300000000001</v>
      </c>
      <c r="F3252" s="7">
        <v>1315.4273000000001</v>
      </c>
      <c r="G3252" s="48" t="s">
        <v>15356</v>
      </c>
      <c r="H3252" s="34" t="s">
        <v>1492</v>
      </c>
      <c r="I3252" s="51" t="s">
        <v>15358</v>
      </c>
    </row>
    <row r="3253" spans="1:9" ht="30" x14ac:dyDescent="0.25">
      <c r="A3253" s="19">
        <v>3248</v>
      </c>
      <c r="B3253" s="38" t="s">
        <v>1493</v>
      </c>
      <c r="C3253" s="44" t="s">
        <v>9456</v>
      </c>
      <c r="D3253" s="42">
        <v>2</v>
      </c>
      <c r="E3253" s="3">
        <v>262.31</v>
      </c>
      <c r="F3253" s="7">
        <v>317.39510000000001</v>
      </c>
      <c r="G3253" s="48" t="s">
        <v>15356</v>
      </c>
      <c r="H3253" s="38" t="s">
        <v>1493</v>
      </c>
      <c r="I3253" s="51" t="s">
        <v>15358</v>
      </c>
    </row>
    <row r="3254" spans="1:9" ht="30" x14ac:dyDescent="0.25">
      <c r="A3254" s="19">
        <v>3249</v>
      </c>
      <c r="B3254" s="38" t="s">
        <v>1494</v>
      </c>
      <c r="C3254" s="44" t="s">
        <v>9457</v>
      </c>
      <c r="D3254" s="42">
        <v>2</v>
      </c>
      <c r="E3254" s="3">
        <v>282.47000000000003</v>
      </c>
      <c r="F3254" s="7">
        <v>341.78870000000001</v>
      </c>
      <c r="G3254" s="48" t="s">
        <v>15356</v>
      </c>
      <c r="H3254" s="38" t="s">
        <v>1494</v>
      </c>
      <c r="I3254" s="51" t="s">
        <v>15358</v>
      </c>
    </row>
    <row r="3255" spans="1:9" x14ac:dyDescent="0.25">
      <c r="A3255" s="19">
        <v>3250</v>
      </c>
      <c r="B3255" s="34" t="s">
        <v>1495</v>
      </c>
      <c r="C3255" s="44" t="s">
        <v>9458</v>
      </c>
      <c r="D3255" s="42">
        <v>10</v>
      </c>
      <c r="E3255" s="3">
        <v>45.23</v>
      </c>
      <c r="F3255" s="7">
        <v>54.728299999999997</v>
      </c>
      <c r="G3255" s="48" t="s">
        <v>15356</v>
      </c>
      <c r="H3255" s="34" t="s">
        <v>1495</v>
      </c>
      <c r="I3255" s="51" t="s">
        <v>15358</v>
      </c>
    </row>
    <row r="3256" spans="1:9" ht="30" x14ac:dyDescent="0.25">
      <c r="A3256" s="19">
        <v>3251</v>
      </c>
      <c r="B3256" s="34" t="s">
        <v>1496</v>
      </c>
      <c r="C3256" s="44" t="s">
        <v>9459</v>
      </c>
      <c r="D3256" s="42">
        <v>10</v>
      </c>
      <c r="E3256" s="3">
        <v>46.47</v>
      </c>
      <c r="F3256" s="7">
        <v>56.228699999999996</v>
      </c>
      <c r="G3256" s="48" t="s">
        <v>15356</v>
      </c>
      <c r="H3256" s="34" t="s">
        <v>1496</v>
      </c>
      <c r="I3256" s="51" t="s">
        <v>15358</v>
      </c>
    </row>
    <row r="3257" spans="1:9" ht="30" x14ac:dyDescent="0.25">
      <c r="A3257" s="19">
        <v>3252</v>
      </c>
      <c r="B3257" s="34" t="s">
        <v>1497</v>
      </c>
      <c r="C3257" s="44" t="s">
        <v>9460</v>
      </c>
      <c r="D3257" s="42">
        <v>10</v>
      </c>
      <c r="E3257" s="3">
        <v>41.6</v>
      </c>
      <c r="F3257" s="7">
        <v>50.335999999999999</v>
      </c>
      <c r="G3257" s="48" t="s">
        <v>15356</v>
      </c>
      <c r="H3257" s="34" t="s">
        <v>1497</v>
      </c>
      <c r="I3257" s="51" t="s">
        <v>15358</v>
      </c>
    </row>
    <row r="3258" spans="1:9" ht="30" x14ac:dyDescent="0.25">
      <c r="A3258" s="19">
        <v>3253</v>
      </c>
      <c r="B3258" s="34" t="s">
        <v>1498</v>
      </c>
      <c r="C3258" s="44" t="s">
        <v>9461</v>
      </c>
      <c r="D3258" s="42">
        <v>10</v>
      </c>
      <c r="E3258" s="3">
        <v>55.71</v>
      </c>
      <c r="F3258" s="7">
        <v>67.409099999999995</v>
      </c>
      <c r="G3258" s="48" t="s">
        <v>15356</v>
      </c>
      <c r="H3258" s="34" t="s">
        <v>1498</v>
      </c>
      <c r="I3258" s="51" t="s">
        <v>15358</v>
      </c>
    </row>
    <row r="3259" spans="1:9" ht="30" x14ac:dyDescent="0.25">
      <c r="A3259" s="19">
        <v>3254</v>
      </c>
      <c r="B3259" s="34" t="s">
        <v>1499</v>
      </c>
      <c r="C3259" s="44" t="s">
        <v>9462</v>
      </c>
      <c r="D3259" s="42">
        <v>10</v>
      </c>
      <c r="E3259" s="3">
        <v>99.09</v>
      </c>
      <c r="F3259" s="7">
        <v>119.8989</v>
      </c>
      <c r="G3259" s="48" t="s">
        <v>15356</v>
      </c>
      <c r="H3259" s="34" t="s">
        <v>1499</v>
      </c>
      <c r="I3259" s="51" t="s">
        <v>15358</v>
      </c>
    </row>
    <row r="3260" spans="1:9" ht="30" x14ac:dyDescent="0.25">
      <c r="A3260" s="19">
        <v>3255</v>
      </c>
      <c r="B3260" s="34" t="s">
        <v>1500</v>
      </c>
      <c r="C3260" s="44" t="s">
        <v>9463</v>
      </c>
      <c r="D3260" s="42">
        <v>10</v>
      </c>
      <c r="E3260" s="3">
        <v>194.55</v>
      </c>
      <c r="F3260" s="7">
        <v>235.40550000000002</v>
      </c>
      <c r="G3260" s="48" t="s">
        <v>15356</v>
      </c>
      <c r="H3260" s="34" t="s">
        <v>1500</v>
      </c>
      <c r="I3260" s="51" t="s">
        <v>15358</v>
      </c>
    </row>
    <row r="3261" spans="1:9" x14ac:dyDescent="0.25">
      <c r="A3261" s="19">
        <v>3256</v>
      </c>
      <c r="B3261" s="37" t="s">
        <v>1501</v>
      </c>
      <c r="C3261" s="44" t="s">
        <v>9464</v>
      </c>
      <c r="D3261" s="42">
        <v>20</v>
      </c>
      <c r="E3261" s="3">
        <v>447.36</v>
      </c>
      <c r="F3261" s="7">
        <v>541.30560000000003</v>
      </c>
      <c r="G3261" s="48" t="s">
        <v>15356</v>
      </c>
      <c r="H3261" s="37" t="s">
        <v>1501</v>
      </c>
      <c r="I3261" s="51" t="s">
        <v>15358</v>
      </c>
    </row>
    <row r="3262" spans="1:9" x14ac:dyDescent="0.25">
      <c r="A3262" s="19">
        <v>3257</v>
      </c>
      <c r="B3262" s="38" t="s">
        <v>1502</v>
      </c>
      <c r="C3262" s="44" t="s">
        <v>9465</v>
      </c>
      <c r="D3262" s="42">
        <v>20</v>
      </c>
      <c r="E3262" s="3">
        <v>523.52</v>
      </c>
      <c r="F3262" s="7">
        <v>633.45920000000001</v>
      </c>
      <c r="G3262" s="48" t="s">
        <v>15356</v>
      </c>
      <c r="H3262" s="38" t="s">
        <v>1502</v>
      </c>
      <c r="I3262" s="51" t="s">
        <v>15358</v>
      </c>
    </row>
    <row r="3263" spans="1:9" x14ac:dyDescent="0.25">
      <c r="A3263" s="19">
        <v>3258</v>
      </c>
      <c r="B3263" s="38" t="s">
        <v>1503</v>
      </c>
      <c r="C3263" s="44" t="s">
        <v>9466</v>
      </c>
      <c r="D3263" s="42">
        <v>10</v>
      </c>
      <c r="E3263" s="3">
        <v>493.77</v>
      </c>
      <c r="F3263" s="7">
        <v>597.46169999999995</v>
      </c>
      <c r="G3263" s="48" t="s">
        <v>15356</v>
      </c>
      <c r="H3263" s="38" t="s">
        <v>1503</v>
      </c>
      <c r="I3263" s="51" t="s">
        <v>15358</v>
      </c>
    </row>
    <row r="3264" spans="1:9" x14ac:dyDescent="0.25">
      <c r="A3264" s="19">
        <v>3259</v>
      </c>
      <c r="B3264" s="34" t="s">
        <v>1504</v>
      </c>
      <c r="C3264" s="44" t="s">
        <v>9467</v>
      </c>
      <c r="D3264" s="42">
        <v>5</v>
      </c>
      <c r="E3264" s="3">
        <v>350.99</v>
      </c>
      <c r="F3264" s="7">
        <v>424.6979</v>
      </c>
      <c r="G3264" s="48" t="s">
        <v>15356</v>
      </c>
      <c r="H3264" s="34" t="s">
        <v>1504</v>
      </c>
      <c r="I3264" s="51" t="s">
        <v>15358</v>
      </c>
    </row>
    <row r="3265" spans="1:9" ht="30" x14ac:dyDescent="0.25">
      <c r="A3265" s="19">
        <v>3260</v>
      </c>
      <c r="B3265" s="37" t="s">
        <v>1505</v>
      </c>
      <c r="C3265" s="44" t="s">
        <v>9468</v>
      </c>
      <c r="D3265" s="42">
        <v>20</v>
      </c>
      <c r="E3265" s="3">
        <v>547.29</v>
      </c>
      <c r="F3265" s="7">
        <v>662.22089999999992</v>
      </c>
      <c r="G3265" s="48" t="s">
        <v>15356</v>
      </c>
      <c r="H3265" s="37" t="s">
        <v>1505</v>
      </c>
      <c r="I3265" s="51" t="s">
        <v>15358</v>
      </c>
    </row>
    <row r="3266" spans="1:9" ht="30" x14ac:dyDescent="0.25">
      <c r="A3266" s="19">
        <v>3261</v>
      </c>
      <c r="B3266" s="38" t="s">
        <v>1506</v>
      </c>
      <c r="C3266" s="44" t="s">
        <v>9469</v>
      </c>
      <c r="D3266" s="42">
        <v>20</v>
      </c>
      <c r="E3266" s="3">
        <v>575.87</v>
      </c>
      <c r="F3266" s="7">
        <v>696.80269999999996</v>
      </c>
      <c r="G3266" s="48" t="s">
        <v>15356</v>
      </c>
      <c r="H3266" s="38" t="s">
        <v>1506</v>
      </c>
      <c r="I3266" s="51" t="s">
        <v>15358</v>
      </c>
    </row>
    <row r="3267" spans="1:9" ht="30" x14ac:dyDescent="0.25">
      <c r="A3267" s="19">
        <v>3262</v>
      </c>
      <c r="B3267" s="38" t="s">
        <v>1507</v>
      </c>
      <c r="C3267" s="44" t="s">
        <v>9470</v>
      </c>
      <c r="D3267" s="42">
        <v>2</v>
      </c>
      <c r="E3267" s="3">
        <v>126.12</v>
      </c>
      <c r="F3267" s="7">
        <v>152.6052</v>
      </c>
      <c r="G3267" s="48" t="s">
        <v>15356</v>
      </c>
      <c r="H3267" s="38" t="s">
        <v>1507</v>
      </c>
      <c r="I3267" s="51" t="s">
        <v>15358</v>
      </c>
    </row>
    <row r="3268" spans="1:9" ht="30" x14ac:dyDescent="0.25">
      <c r="A3268" s="19">
        <v>3263</v>
      </c>
      <c r="B3268" s="34" t="s">
        <v>1508</v>
      </c>
      <c r="C3268" s="44" t="s">
        <v>9471</v>
      </c>
      <c r="D3268" s="42">
        <v>5</v>
      </c>
      <c r="E3268" s="3">
        <v>398.57</v>
      </c>
      <c r="F3268" s="7">
        <v>482.2697</v>
      </c>
      <c r="G3268" s="48" t="s">
        <v>15356</v>
      </c>
      <c r="H3268" s="34" t="s">
        <v>1508</v>
      </c>
      <c r="I3268" s="51" t="s">
        <v>15358</v>
      </c>
    </row>
    <row r="3269" spans="1:9" x14ac:dyDescent="0.25">
      <c r="A3269" s="19">
        <v>3264</v>
      </c>
      <c r="B3269" s="34" t="s">
        <v>1509</v>
      </c>
      <c r="C3269" s="44" t="s">
        <v>9472</v>
      </c>
      <c r="D3269" s="42">
        <v>10</v>
      </c>
      <c r="E3269" s="3">
        <v>185.48</v>
      </c>
      <c r="F3269" s="7">
        <v>224.43079999999998</v>
      </c>
      <c r="G3269" s="48" t="s">
        <v>15356</v>
      </c>
      <c r="H3269" s="34" t="s">
        <v>1509</v>
      </c>
      <c r="I3269" s="51" t="s">
        <v>15358</v>
      </c>
    </row>
    <row r="3270" spans="1:9" ht="30" x14ac:dyDescent="0.25">
      <c r="A3270" s="19">
        <v>3265</v>
      </c>
      <c r="B3270" s="34" t="s">
        <v>1510</v>
      </c>
      <c r="C3270" s="44" t="s">
        <v>9473</v>
      </c>
      <c r="D3270" s="42">
        <v>10</v>
      </c>
      <c r="E3270" s="3">
        <v>176.94</v>
      </c>
      <c r="F3270" s="7">
        <v>214.09739999999999</v>
      </c>
      <c r="G3270" s="48" t="s">
        <v>15356</v>
      </c>
      <c r="H3270" s="34" t="s">
        <v>1510</v>
      </c>
      <c r="I3270" s="51" t="s">
        <v>15358</v>
      </c>
    </row>
    <row r="3271" spans="1:9" x14ac:dyDescent="0.25">
      <c r="A3271" s="19">
        <v>3266</v>
      </c>
      <c r="B3271" s="34" t="s">
        <v>1511</v>
      </c>
      <c r="C3271" s="44" t="s">
        <v>9474</v>
      </c>
      <c r="D3271" s="42">
        <v>10</v>
      </c>
      <c r="E3271" s="3">
        <v>215.72</v>
      </c>
      <c r="F3271" s="7">
        <v>261.02119999999996</v>
      </c>
      <c r="G3271" s="48" t="s">
        <v>15356</v>
      </c>
      <c r="H3271" s="34" t="s">
        <v>1511</v>
      </c>
      <c r="I3271" s="51" t="s">
        <v>15358</v>
      </c>
    </row>
    <row r="3272" spans="1:9" ht="30" x14ac:dyDescent="0.25">
      <c r="A3272" s="19">
        <v>3267</v>
      </c>
      <c r="B3272" s="34" t="s">
        <v>1512</v>
      </c>
      <c r="C3272" s="44" t="s">
        <v>9475</v>
      </c>
      <c r="D3272" s="42">
        <v>10</v>
      </c>
      <c r="E3272" s="3">
        <v>192.44</v>
      </c>
      <c r="F3272" s="7">
        <v>232.85239999999999</v>
      </c>
      <c r="G3272" s="48" t="s">
        <v>15356</v>
      </c>
      <c r="H3272" s="34" t="s">
        <v>1512</v>
      </c>
      <c r="I3272" s="51" t="s">
        <v>15358</v>
      </c>
    </row>
    <row r="3273" spans="1:9" x14ac:dyDescent="0.25">
      <c r="A3273" s="19">
        <v>3268</v>
      </c>
      <c r="B3273" s="34" t="s">
        <v>1513</v>
      </c>
      <c r="C3273" s="44" t="s">
        <v>9476</v>
      </c>
      <c r="D3273" s="42">
        <v>10</v>
      </c>
      <c r="E3273" s="3">
        <v>241.34</v>
      </c>
      <c r="F3273" s="7">
        <v>292.02139999999997</v>
      </c>
      <c r="G3273" s="48" t="s">
        <v>15356</v>
      </c>
      <c r="H3273" s="34" t="s">
        <v>1513</v>
      </c>
      <c r="I3273" s="51" t="s">
        <v>15358</v>
      </c>
    </row>
    <row r="3274" spans="1:9" ht="30" x14ac:dyDescent="0.25">
      <c r="A3274" s="19">
        <v>3269</v>
      </c>
      <c r="B3274" s="34" t="s">
        <v>1514</v>
      </c>
      <c r="C3274" s="44" t="s">
        <v>9477</v>
      </c>
      <c r="D3274" s="42">
        <v>10</v>
      </c>
      <c r="E3274" s="3">
        <v>238.89</v>
      </c>
      <c r="F3274" s="7">
        <v>289.05689999999998</v>
      </c>
      <c r="G3274" s="48" t="s">
        <v>15356</v>
      </c>
      <c r="H3274" s="34" t="s">
        <v>1514</v>
      </c>
      <c r="I3274" s="51" t="s">
        <v>15358</v>
      </c>
    </row>
    <row r="3275" spans="1:9" x14ac:dyDescent="0.25">
      <c r="A3275" s="19">
        <v>3270</v>
      </c>
      <c r="B3275" s="34" t="s">
        <v>1515</v>
      </c>
      <c r="C3275" s="44" t="s">
        <v>9478</v>
      </c>
      <c r="D3275" s="42">
        <v>5</v>
      </c>
      <c r="E3275" s="3">
        <v>153.72</v>
      </c>
      <c r="F3275" s="7">
        <v>186.00119999999998</v>
      </c>
      <c r="G3275" s="48" t="s">
        <v>15356</v>
      </c>
      <c r="H3275" s="34" t="s">
        <v>1515</v>
      </c>
      <c r="I3275" s="51" t="s">
        <v>15358</v>
      </c>
    </row>
    <row r="3276" spans="1:9" ht="30" x14ac:dyDescent="0.25">
      <c r="A3276" s="19">
        <v>3271</v>
      </c>
      <c r="B3276" s="34" t="s">
        <v>1516</v>
      </c>
      <c r="C3276" s="44" t="s">
        <v>9479</v>
      </c>
      <c r="D3276" s="42">
        <v>5</v>
      </c>
      <c r="E3276" s="3">
        <v>179.67</v>
      </c>
      <c r="F3276" s="7">
        <v>217.40069999999997</v>
      </c>
      <c r="G3276" s="48" t="s">
        <v>15356</v>
      </c>
      <c r="H3276" s="34" t="s">
        <v>1516</v>
      </c>
      <c r="I3276" s="51" t="s">
        <v>15358</v>
      </c>
    </row>
    <row r="3277" spans="1:9" x14ac:dyDescent="0.25">
      <c r="A3277" s="19">
        <v>3272</v>
      </c>
      <c r="B3277" s="34" t="s">
        <v>1517</v>
      </c>
      <c r="C3277" s="44" t="s">
        <v>9480</v>
      </c>
      <c r="D3277" s="42">
        <v>1</v>
      </c>
      <c r="E3277" s="3">
        <v>81.2</v>
      </c>
      <c r="F3277" s="7">
        <v>98.251999999999995</v>
      </c>
      <c r="G3277" s="48" t="s">
        <v>15356</v>
      </c>
      <c r="H3277" s="34" t="s">
        <v>1517</v>
      </c>
      <c r="I3277" s="51" t="s">
        <v>15358</v>
      </c>
    </row>
    <row r="3278" spans="1:9" ht="30" x14ac:dyDescent="0.25">
      <c r="A3278" s="19">
        <v>3273</v>
      </c>
      <c r="B3278" s="34" t="s">
        <v>1518</v>
      </c>
      <c r="C3278" s="44" t="s">
        <v>9481</v>
      </c>
      <c r="D3278" s="42">
        <v>1</v>
      </c>
      <c r="E3278" s="3">
        <v>79.010000000000005</v>
      </c>
      <c r="F3278" s="7">
        <v>95.602100000000007</v>
      </c>
      <c r="G3278" s="48" t="s">
        <v>15356</v>
      </c>
      <c r="H3278" s="34" t="s">
        <v>1518</v>
      </c>
      <c r="I3278" s="51" t="s">
        <v>15358</v>
      </c>
    </row>
    <row r="3279" spans="1:9" x14ac:dyDescent="0.25">
      <c r="A3279" s="19">
        <v>3274</v>
      </c>
      <c r="B3279" s="34" t="s">
        <v>1519</v>
      </c>
      <c r="C3279" s="44" t="s">
        <v>9482</v>
      </c>
      <c r="D3279" s="42">
        <v>5</v>
      </c>
      <c r="E3279" s="3">
        <v>587.09</v>
      </c>
      <c r="F3279" s="7">
        <v>710.37890000000004</v>
      </c>
      <c r="G3279" s="48" t="s">
        <v>15356</v>
      </c>
      <c r="H3279" s="34" t="s">
        <v>1519</v>
      </c>
      <c r="I3279" s="51" t="s">
        <v>15358</v>
      </c>
    </row>
    <row r="3280" spans="1:9" x14ac:dyDescent="0.25">
      <c r="A3280" s="19">
        <v>3275</v>
      </c>
      <c r="B3280" s="34" t="s">
        <v>1520</v>
      </c>
      <c r="C3280" s="44" t="s">
        <v>9483</v>
      </c>
      <c r="D3280" s="42">
        <v>1</v>
      </c>
      <c r="E3280" s="3">
        <v>154.59</v>
      </c>
      <c r="F3280" s="7">
        <v>187.0539</v>
      </c>
      <c r="G3280" s="48" t="s">
        <v>15356</v>
      </c>
      <c r="H3280" s="34" t="s">
        <v>1520</v>
      </c>
      <c r="I3280" s="51" t="s">
        <v>15358</v>
      </c>
    </row>
    <row r="3281" spans="1:9" ht="30" x14ac:dyDescent="0.25">
      <c r="A3281" s="19">
        <v>3276</v>
      </c>
      <c r="B3281" s="34" t="s">
        <v>1521</v>
      </c>
      <c r="C3281" s="44" t="s">
        <v>9484</v>
      </c>
      <c r="D3281" s="42">
        <v>1</v>
      </c>
      <c r="E3281" s="3">
        <v>144.38999999999999</v>
      </c>
      <c r="F3281" s="7">
        <v>174.71189999999999</v>
      </c>
      <c r="G3281" s="48" t="s">
        <v>15356</v>
      </c>
      <c r="H3281" s="34" t="s">
        <v>1521</v>
      </c>
      <c r="I3281" s="51" t="s">
        <v>15358</v>
      </c>
    </row>
    <row r="3282" spans="1:9" x14ac:dyDescent="0.25">
      <c r="A3282" s="19">
        <v>3277</v>
      </c>
      <c r="B3282" s="34" t="s">
        <v>1522</v>
      </c>
      <c r="C3282" s="44" t="s">
        <v>9485</v>
      </c>
      <c r="D3282" s="42">
        <v>50</v>
      </c>
      <c r="E3282" s="3">
        <v>584</v>
      </c>
      <c r="F3282" s="7">
        <v>706.64</v>
      </c>
      <c r="G3282" s="48" t="s">
        <v>15356</v>
      </c>
      <c r="H3282" s="34" t="s">
        <v>1522</v>
      </c>
      <c r="I3282" s="51" t="s">
        <v>15358</v>
      </c>
    </row>
    <row r="3283" spans="1:9" x14ac:dyDescent="0.25">
      <c r="A3283" s="19">
        <v>3278</v>
      </c>
      <c r="B3283" s="34" t="s">
        <v>1523</v>
      </c>
      <c r="C3283" s="44" t="s">
        <v>9486</v>
      </c>
      <c r="D3283" s="42">
        <v>10</v>
      </c>
      <c r="E3283" s="3">
        <v>124.97</v>
      </c>
      <c r="F3283" s="7">
        <v>151.21369999999999</v>
      </c>
      <c r="G3283" s="48" t="s">
        <v>15356</v>
      </c>
      <c r="H3283" s="34" t="s">
        <v>1523</v>
      </c>
      <c r="I3283" s="51" t="s">
        <v>15358</v>
      </c>
    </row>
    <row r="3284" spans="1:9" x14ac:dyDescent="0.25">
      <c r="A3284" s="19">
        <v>3279</v>
      </c>
      <c r="B3284" s="34" t="s">
        <v>1524</v>
      </c>
      <c r="C3284" s="44" t="s">
        <v>9487</v>
      </c>
      <c r="D3284" s="42">
        <v>50</v>
      </c>
      <c r="E3284" s="3">
        <v>807.47</v>
      </c>
      <c r="F3284" s="7">
        <v>977.03869999999995</v>
      </c>
      <c r="G3284" s="48" t="s">
        <v>15356</v>
      </c>
      <c r="H3284" s="34" t="s">
        <v>1524</v>
      </c>
      <c r="I3284" s="51" t="s">
        <v>15358</v>
      </c>
    </row>
    <row r="3285" spans="1:9" x14ac:dyDescent="0.25">
      <c r="A3285" s="19">
        <v>3280</v>
      </c>
      <c r="B3285" s="34" t="s">
        <v>1525</v>
      </c>
      <c r="C3285" s="44" t="s">
        <v>9488</v>
      </c>
      <c r="D3285" s="42">
        <v>10</v>
      </c>
      <c r="E3285" s="3">
        <v>146.38999999999999</v>
      </c>
      <c r="F3285" s="7">
        <v>177.13189999999997</v>
      </c>
      <c r="G3285" s="48" t="s">
        <v>15356</v>
      </c>
      <c r="H3285" s="34" t="s">
        <v>1525</v>
      </c>
      <c r="I3285" s="51" t="s">
        <v>15358</v>
      </c>
    </row>
    <row r="3286" spans="1:9" x14ac:dyDescent="0.25">
      <c r="A3286" s="19">
        <v>3281</v>
      </c>
      <c r="B3286" s="34" t="s">
        <v>1526</v>
      </c>
      <c r="C3286" s="44" t="s">
        <v>9489</v>
      </c>
      <c r="D3286" s="42">
        <v>20</v>
      </c>
      <c r="E3286" s="3">
        <v>331.7</v>
      </c>
      <c r="F3286" s="7">
        <v>401.35699999999997</v>
      </c>
      <c r="G3286" s="48" t="s">
        <v>15356</v>
      </c>
      <c r="H3286" s="34" t="s">
        <v>1526</v>
      </c>
      <c r="I3286" s="51" t="s">
        <v>15358</v>
      </c>
    </row>
    <row r="3287" spans="1:9" x14ac:dyDescent="0.25">
      <c r="A3287" s="19">
        <v>3282</v>
      </c>
      <c r="B3287" s="34" t="s">
        <v>1527</v>
      </c>
      <c r="C3287" s="44" t="s">
        <v>9490</v>
      </c>
      <c r="D3287" s="42">
        <v>10</v>
      </c>
      <c r="E3287" s="3">
        <v>182.37</v>
      </c>
      <c r="F3287" s="7">
        <v>220.6677</v>
      </c>
      <c r="G3287" s="48" t="s">
        <v>15356</v>
      </c>
      <c r="H3287" s="34" t="s">
        <v>1527</v>
      </c>
      <c r="I3287" s="51" t="s">
        <v>15358</v>
      </c>
    </row>
    <row r="3288" spans="1:9" x14ac:dyDescent="0.25">
      <c r="A3288" s="19">
        <v>3283</v>
      </c>
      <c r="B3288" s="34" t="s">
        <v>1528</v>
      </c>
      <c r="C3288" s="44" t="s">
        <v>9491</v>
      </c>
      <c r="D3288" s="42">
        <v>10</v>
      </c>
      <c r="E3288" s="3">
        <v>250.64</v>
      </c>
      <c r="F3288" s="7">
        <v>303.27439999999996</v>
      </c>
      <c r="G3288" s="48" t="s">
        <v>15356</v>
      </c>
      <c r="H3288" s="34" t="s">
        <v>1528</v>
      </c>
      <c r="I3288" s="51" t="s">
        <v>15358</v>
      </c>
    </row>
    <row r="3289" spans="1:9" x14ac:dyDescent="0.25">
      <c r="A3289" s="19">
        <v>3284</v>
      </c>
      <c r="B3289" s="34" t="s">
        <v>1529</v>
      </c>
      <c r="C3289" s="44" t="s">
        <v>9492</v>
      </c>
      <c r="D3289" s="42">
        <v>20</v>
      </c>
      <c r="E3289" s="3">
        <v>642.69000000000005</v>
      </c>
      <c r="F3289" s="7">
        <v>777.6549</v>
      </c>
      <c r="G3289" s="48" t="s">
        <v>15356</v>
      </c>
      <c r="H3289" s="34" t="s">
        <v>1529</v>
      </c>
      <c r="I3289" s="51" t="s">
        <v>15358</v>
      </c>
    </row>
    <row r="3290" spans="1:9" x14ac:dyDescent="0.25">
      <c r="A3290" s="19">
        <v>3285</v>
      </c>
      <c r="B3290" s="34" t="s">
        <v>1530</v>
      </c>
      <c r="C3290" s="44" t="s">
        <v>9493</v>
      </c>
      <c r="D3290" s="42">
        <v>5</v>
      </c>
      <c r="E3290" s="3">
        <v>116.04</v>
      </c>
      <c r="F3290" s="7">
        <v>140.4084</v>
      </c>
      <c r="G3290" s="48" t="s">
        <v>15356</v>
      </c>
      <c r="H3290" s="34" t="s">
        <v>1530</v>
      </c>
      <c r="I3290" s="51" t="s">
        <v>15358</v>
      </c>
    </row>
    <row r="3291" spans="1:9" x14ac:dyDescent="0.25">
      <c r="A3291" s="19">
        <v>3286</v>
      </c>
      <c r="B3291" s="34" t="s">
        <v>1531</v>
      </c>
      <c r="C3291" s="44" t="s">
        <v>9494</v>
      </c>
      <c r="D3291" s="42">
        <v>20</v>
      </c>
      <c r="E3291" s="3">
        <v>529.54999999999995</v>
      </c>
      <c r="F3291" s="7">
        <v>640.75549999999987</v>
      </c>
      <c r="G3291" s="48" t="s">
        <v>15356</v>
      </c>
      <c r="H3291" s="34" t="s">
        <v>1531</v>
      </c>
      <c r="I3291" s="51" t="s">
        <v>15358</v>
      </c>
    </row>
    <row r="3292" spans="1:9" x14ac:dyDescent="0.25">
      <c r="A3292" s="19">
        <v>3287</v>
      </c>
      <c r="B3292" s="34" t="s">
        <v>1532</v>
      </c>
      <c r="C3292" s="44" t="s">
        <v>9495</v>
      </c>
      <c r="D3292" s="42">
        <v>10</v>
      </c>
      <c r="E3292" s="3">
        <v>305.25</v>
      </c>
      <c r="F3292" s="7">
        <v>369.35249999999996</v>
      </c>
      <c r="G3292" s="48" t="s">
        <v>15356</v>
      </c>
      <c r="H3292" s="34" t="s">
        <v>1532</v>
      </c>
      <c r="I3292" s="51" t="s">
        <v>15358</v>
      </c>
    </row>
    <row r="3293" spans="1:9" x14ac:dyDescent="0.25">
      <c r="A3293" s="19">
        <v>3288</v>
      </c>
      <c r="B3293" s="34" t="s">
        <v>1533</v>
      </c>
      <c r="C3293" s="44" t="s">
        <v>9496</v>
      </c>
      <c r="D3293" s="42">
        <v>10</v>
      </c>
      <c r="E3293" s="3">
        <v>307.02</v>
      </c>
      <c r="F3293" s="7">
        <v>371.49419999999998</v>
      </c>
      <c r="G3293" s="48" t="s">
        <v>15356</v>
      </c>
      <c r="H3293" s="34" t="s">
        <v>1533</v>
      </c>
      <c r="I3293" s="51" t="s">
        <v>15358</v>
      </c>
    </row>
    <row r="3294" spans="1:9" ht="30" x14ac:dyDescent="0.25">
      <c r="A3294" s="19">
        <v>3289</v>
      </c>
      <c r="B3294" s="34" t="s">
        <v>1534</v>
      </c>
      <c r="C3294" s="44" t="s">
        <v>9497</v>
      </c>
      <c r="D3294" s="42">
        <v>10</v>
      </c>
      <c r="E3294" s="3">
        <v>99.95</v>
      </c>
      <c r="F3294" s="7">
        <v>120.9395</v>
      </c>
      <c r="G3294" s="48" t="s">
        <v>15356</v>
      </c>
      <c r="H3294" s="34" t="s">
        <v>1534</v>
      </c>
      <c r="I3294" s="51" t="s">
        <v>15358</v>
      </c>
    </row>
    <row r="3295" spans="1:9" ht="30" x14ac:dyDescent="0.25">
      <c r="A3295" s="19">
        <v>3290</v>
      </c>
      <c r="B3295" s="34" t="s">
        <v>1535</v>
      </c>
      <c r="C3295" s="44" t="s">
        <v>9498</v>
      </c>
      <c r="D3295" s="42">
        <v>10</v>
      </c>
      <c r="E3295" s="3">
        <v>64.709999999999994</v>
      </c>
      <c r="F3295" s="7">
        <v>78.299099999999996</v>
      </c>
      <c r="G3295" s="48" t="s">
        <v>15356</v>
      </c>
      <c r="H3295" s="34" t="s">
        <v>1535</v>
      </c>
      <c r="I3295" s="51" t="s">
        <v>15358</v>
      </c>
    </row>
    <row r="3296" spans="1:9" ht="30" x14ac:dyDescent="0.25">
      <c r="A3296" s="19">
        <v>3291</v>
      </c>
      <c r="B3296" s="34" t="s">
        <v>1536</v>
      </c>
      <c r="C3296" s="44" t="s">
        <v>9499</v>
      </c>
      <c r="D3296" s="42">
        <v>10</v>
      </c>
      <c r="E3296" s="3">
        <v>79.260000000000005</v>
      </c>
      <c r="F3296" s="7">
        <v>95.904600000000002</v>
      </c>
      <c r="G3296" s="48" t="s">
        <v>15356</v>
      </c>
      <c r="H3296" s="34" t="s">
        <v>1536</v>
      </c>
      <c r="I3296" s="51" t="s">
        <v>15358</v>
      </c>
    </row>
    <row r="3297" spans="1:9" ht="30" x14ac:dyDescent="0.25">
      <c r="A3297" s="19">
        <v>3292</v>
      </c>
      <c r="B3297" s="34" t="s">
        <v>1537</v>
      </c>
      <c r="C3297" s="44" t="s">
        <v>9500</v>
      </c>
      <c r="D3297" s="42">
        <v>10</v>
      </c>
      <c r="E3297" s="3">
        <v>87.27</v>
      </c>
      <c r="F3297" s="7">
        <v>105.5967</v>
      </c>
      <c r="G3297" s="48" t="s">
        <v>15356</v>
      </c>
      <c r="H3297" s="34" t="s">
        <v>1537</v>
      </c>
      <c r="I3297" s="51" t="s">
        <v>15358</v>
      </c>
    </row>
    <row r="3298" spans="1:9" ht="30" x14ac:dyDescent="0.25">
      <c r="A3298" s="19">
        <v>3293</v>
      </c>
      <c r="B3298" s="34" t="s">
        <v>1538</v>
      </c>
      <c r="C3298" s="44" t="s">
        <v>9501</v>
      </c>
      <c r="D3298" s="42">
        <v>10</v>
      </c>
      <c r="E3298" s="3">
        <v>111.26</v>
      </c>
      <c r="F3298" s="7">
        <v>134.62460000000002</v>
      </c>
      <c r="G3298" s="48" t="s">
        <v>15356</v>
      </c>
      <c r="H3298" s="34" t="s">
        <v>1538</v>
      </c>
      <c r="I3298" s="51" t="s">
        <v>15358</v>
      </c>
    </row>
    <row r="3299" spans="1:9" ht="30" x14ac:dyDescent="0.25">
      <c r="A3299" s="19">
        <v>3294</v>
      </c>
      <c r="B3299" s="34" t="s">
        <v>1539</v>
      </c>
      <c r="C3299" s="44" t="s">
        <v>9502</v>
      </c>
      <c r="D3299" s="42">
        <v>10</v>
      </c>
      <c r="E3299" s="3">
        <v>160.94</v>
      </c>
      <c r="F3299" s="7">
        <v>194.73739999999998</v>
      </c>
      <c r="G3299" s="48" t="s">
        <v>15356</v>
      </c>
      <c r="H3299" s="34" t="s">
        <v>1539</v>
      </c>
      <c r="I3299" s="51" t="s">
        <v>15358</v>
      </c>
    </row>
    <row r="3300" spans="1:9" ht="30" x14ac:dyDescent="0.25">
      <c r="A3300" s="19">
        <v>3295</v>
      </c>
      <c r="B3300" s="34" t="s">
        <v>1540</v>
      </c>
      <c r="C3300" s="44" t="s">
        <v>9503</v>
      </c>
      <c r="D3300" s="42">
        <v>20</v>
      </c>
      <c r="E3300" s="3">
        <v>100.85</v>
      </c>
      <c r="F3300" s="7">
        <v>122.02849999999999</v>
      </c>
      <c r="G3300" s="48" t="s">
        <v>15356</v>
      </c>
      <c r="H3300" s="34" t="s">
        <v>1540</v>
      </c>
      <c r="I3300" s="51" t="s">
        <v>15358</v>
      </c>
    </row>
    <row r="3301" spans="1:9" ht="30" x14ac:dyDescent="0.25">
      <c r="A3301" s="19">
        <v>3296</v>
      </c>
      <c r="B3301" s="34" t="s">
        <v>1541</v>
      </c>
      <c r="C3301" s="44" t="s">
        <v>9504</v>
      </c>
      <c r="D3301" s="42">
        <v>10</v>
      </c>
      <c r="E3301" s="3">
        <v>53.78</v>
      </c>
      <c r="F3301" s="7">
        <v>65.073800000000006</v>
      </c>
      <c r="G3301" s="48" t="s">
        <v>15356</v>
      </c>
      <c r="H3301" s="34" t="s">
        <v>1541</v>
      </c>
      <c r="I3301" s="51" t="s">
        <v>15358</v>
      </c>
    </row>
    <row r="3302" spans="1:9" ht="30" x14ac:dyDescent="0.25">
      <c r="A3302" s="19">
        <v>3297</v>
      </c>
      <c r="B3302" s="34" t="s">
        <v>1542</v>
      </c>
      <c r="C3302" s="44" t="s">
        <v>9505</v>
      </c>
      <c r="D3302" s="42">
        <v>10</v>
      </c>
      <c r="E3302" s="3">
        <v>56.12</v>
      </c>
      <c r="F3302" s="7">
        <v>67.905199999999994</v>
      </c>
      <c r="G3302" s="48" t="s">
        <v>15356</v>
      </c>
      <c r="H3302" s="34" t="s">
        <v>1542</v>
      </c>
      <c r="I3302" s="51" t="s">
        <v>15358</v>
      </c>
    </row>
    <row r="3303" spans="1:9" ht="30" x14ac:dyDescent="0.25">
      <c r="A3303" s="19">
        <v>3298</v>
      </c>
      <c r="B3303" s="34" t="s">
        <v>1543</v>
      </c>
      <c r="C3303" s="44" t="s">
        <v>9506</v>
      </c>
      <c r="D3303" s="42">
        <v>20</v>
      </c>
      <c r="E3303" s="3">
        <v>134.46</v>
      </c>
      <c r="F3303" s="7">
        <v>162.69660000000002</v>
      </c>
      <c r="G3303" s="48" t="s">
        <v>15356</v>
      </c>
      <c r="H3303" s="34" t="s">
        <v>1543</v>
      </c>
      <c r="I3303" s="51" t="s">
        <v>15358</v>
      </c>
    </row>
    <row r="3304" spans="1:9" ht="30" x14ac:dyDescent="0.25">
      <c r="A3304" s="19">
        <v>3299</v>
      </c>
      <c r="B3304" s="34" t="s">
        <v>1544</v>
      </c>
      <c r="C3304" s="44" t="s">
        <v>9507</v>
      </c>
      <c r="D3304" s="42">
        <v>10</v>
      </c>
      <c r="E3304" s="3">
        <v>69.14</v>
      </c>
      <c r="F3304" s="7">
        <v>83.659400000000005</v>
      </c>
      <c r="G3304" s="48" t="s">
        <v>15356</v>
      </c>
      <c r="H3304" s="34" t="s">
        <v>1544</v>
      </c>
      <c r="I3304" s="51" t="s">
        <v>15358</v>
      </c>
    </row>
    <row r="3305" spans="1:9" ht="30" x14ac:dyDescent="0.25">
      <c r="A3305" s="19">
        <v>3300</v>
      </c>
      <c r="B3305" s="34" t="s">
        <v>1545</v>
      </c>
      <c r="C3305" s="44" t="s">
        <v>9508</v>
      </c>
      <c r="D3305" s="42">
        <v>10</v>
      </c>
      <c r="E3305" s="3">
        <v>70.319999999999993</v>
      </c>
      <c r="F3305" s="7">
        <v>85.087199999999996</v>
      </c>
      <c r="G3305" s="48" t="s">
        <v>15356</v>
      </c>
      <c r="H3305" s="34" t="s">
        <v>1545</v>
      </c>
      <c r="I3305" s="51" t="s">
        <v>15358</v>
      </c>
    </row>
    <row r="3306" spans="1:9" ht="30" x14ac:dyDescent="0.25">
      <c r="A3306" s="19">
        <v>3301</v>
      </c>
      <c r="B3306" s="34" t="s">
        <v>1546</v>
      </c>
      <c r="C3306" s="44" t="s">
        <v>9509</v>
      </c>
      <c r="D3306" s="42">
        <v>10</v>
      </c>
      <c r="E3306" s="3">
        <v>116.87</v>
      </c>
      <c r="F3306" s="7">
        <v>141.4127</v>
      </c>
      <c r="G3306" s="48" t="s">
        <v>15356</v>
      </c>
      <c r="H3306" s="34" t="s">
        <v>1546</v>
      </c>
      <c r="I3306" s="51" t="s">
        <v>15358</v>
      </c>
    </row>
    <row r="3307" spans="1:9" ht="30" x14ac:dyDescent="0.25">
      <c r="A3307" s="19">
        <v>3302</v>
      </c>
      <c r="B3307" s="34" t="s">
        <v>1547</v>
      </c>
      <c r="C3307" s="44" t="s">
        <v>9510</v>
      </c>
      <c r="D3307" s="42">
        <v>10</v>
      </c>
      <c r="E3307" s="3">
        <v>159.57</v>
      </c>
      <c r="F3307" s="7">
        <v>193.07969999999997</v>
      </c>
      <c r="G3307" s="48" t="s">
        <v>15356</v>
      </c>
      <c r="H3307" s="34" t="s">
        <v>1547</v>
      </c>
      <c r="I3307" s="51" t="s">
        <v>15358</v>
      </c>
    </row>
    <row r="3308" spans="1:9" ht="30" x14ac:dyDescent="0.25">
      <c r="A3308" s="19">
        <v>3303</v>
      </c>
      <c r="B3308" s="34" t="s">
        <v>1548</v>
      </c>
      <c r="C3308" s="44" t="s">
        <v>9511</v>
      </c>
      <c r="D3308" s="42">
        <v>10</v>
      </c>
      <c r="E3308" s="3">
        <v>349.88</v>
      </c>
      <c r="F3308" s="7">
        <v>423.35479999999995</v>
      </c>
      <c r="G3308" s="48" t="s">
        <v>15356</v>
      </c>
      <c r="H3308" s="34" t="s">
        <v>1548</v>
      </c>
      <c r="I3308" s="51" t="s">
        <v>15358</v>
      </c>
    </row>
    <row r="3309" spans="1:9" ht="30" x14ac:dyDescent="0.25">
      <c r="A3309" s="19">
        <v>3304</v>
      </c>
      <c r="B3309" s="34" t="s">
        <v>1549</v>
      </c>
      <c r="C3309" s="44" t="s">
        <v>9512</v>
      </c>
      <c r="D3309" s="42">
        <v>10</v>
      </c>
      <c r="E3309" s="3">
        <v>77.31</v>
      </c>
      <c r="F3309" s="7">
        <v>93.545100000000005</v>
      </c>
      <c r="G3309" s="48" t="s">
        <v>15356</v>
      </c>
      <c r="H3309" s="34" t="s">
        <v>1549</v>
      </c>
      <c r="I3309" s="51" t="s">
        <v>15358</v>
      </c>
    </row>
    <row r="3310" spans="1:9" ht="30" x14ac:dyDescent="0.25">
      <c r="A3310" s="19">
        <v>3305</v>
      </c>
      <c r="B3310" s="34" t="s">
        <v>1550</v>
      </c>
      <c r="C3310" s="44" t="s">
        <v>9513</v>
      </c>
      <c r="D3310" s="42">
        <v>20</v>
      </c>
      <c r="E3310" s="3">
        <v>112.04</v>
      </c>
      <c r="F3310" s="7">
        <v>135.5684</v>
      </c>
      <c r="G3310" s="48" t="s">
        <v>15356</v>
      </c>
      <c r="H3310" s="34" t="s">
        <v>1550</v>
      </c>
      <c r="I3310" s="51" t="s">
        <v>15358</v>
      </c>
    </row>
    <row r="3311" spans="1:9" ht="30" x14ac:dyDescent="0.25">
      <c r="A3311" s="19">
        <v>3306</v>
      </c>
      <c r="B3311" s="34" t="s">
        <v>1551</v>
      </c>
      <c r="C3311" s="44" t="s">
        <v>9514</v>
      </c>
      <c r="D3311" s="42">
        <v>10</v>
      </c>
      <c r="E3311" s="3">
        <v>88.52</v>
      </c>
      <c r="F3311" s="7">
        <v>107.10919999999999</v>
      </c>
      <c r="G3311" s="48" t="s">
        <v>15356</v>
      </c>
      <c r="H3311" s="34" t="s">
        <v>1551</v>
      </c>
      <c r="I3311" s="51" t="s">
        <v>15358</v>
      </c>
    </row>
    <row r="3312" spans="1:9" ht="30" x14ac:dyDescent="0.25">
      <c r="A3312" s="19">
        <v>3307</v>
      </c>
      <c r="B3312" s="34" t="s">
        <v>1552</v>
      </c>
      <c r="C3312" s="44" t="s">
        <v>9515</v>
      </c>
      <c r="D3312" s="42">
        <v>20</v>
      </c>
      <c r="E3312" s="3">
        <v>192.71</v>
      </c>
      <c r="F3312" s="7">
        <v>233.17910000000001</v>
      </c>
      <c r="G3312" s="48" t="s">
        <v>15356</v>
      </c>
      <c r="H3312" s="34" t="s">
        <v>1552</v>
      </c>
      <c r="I3312" s="51" t="s">
        <v>15358</v>
      </c>
    </row>
    <row r="3313" spans="1:9" ht="30" x14ac:dyDescent="0.25">
      <c r="A3313" s="19">
        <v>3308</v>
      </c>
      <c r="B3313" s="34" t="s">
        <v>1553</v>
      </c>
      <c r="C3313" s="44" t="s">
        <v>9516</v>
      </c>
      <c r="D3313" s="42">
        <v>20</v>
      </c>
      <c r="E3313" s="3">
        <v>212.87</v>
      </c>
      <c r="F3313" s="7">
        <v>257.5727</v>
      </c>
      <c r="G3313" s="48" t="s">
        <v>15356</v>
      </c>
      <c r="H3313" s="34" t="s">
        <v>1553</v>
      </c>
      <c r="I3313" s="51" t="s">
        <v>15358</v>
      </c>
    </row>
    <row r="3314" spans="1:9" ht="30" x14ac:dyDescent="0.25">
      <c r="A3314" s="19">
        <v>3309</v>
      </c>
      <c r="B3314" s="34" t="s">
        <v>1554</v>
      </c>
      <c r="C3314" s="44" t="s">
        <v>9517</v>
      </c>
      <c r="D3314" s="42">
        <v>10</v>
      </c>
      <c r="E3314" s="3">
        <v>123.24</v>
      </c>
      <c r="F3314" s="7">
        <v>149.12039999999999</v>
      </c>
      <c r="G3314" s="48" t="s">
        <v>15356</v>
      </c>
      <c r="H3314" s="34" t="s">
        <v>1554</v>
      </c>
      <c r="I3314" s="51" t="s">
        <v>15358</v>
      </c>
    </row>
    <row r="3315" spans="1:9" ht="30" x14ac:dyDescent="0.25">
      <c r="A3315" s="19">
        <v>3310</v>
      </c>
      <c r="B3315" s="34" t="s">
        <v>1555</v>
      </c>
      <c r="C3315" s="44" t="s">
        <v>9518</v>
      </c>
      <c r="D3315" s="42">
        <v>10</v>
      </c>
      <c r="E3315" s="3">
        <v>143.41999999999999</v>
      </c>
      <c r="F3315" s="7">
        <v>173.53819999999999</v>
      </c>
      <c r="G3315" s="48" t="s">
        <v>15356</v>
      </c>
      <c r="H3315" s="34" t="s">
        <v>1555</v>
      </c>
      <c r="I3315" s="51" t="s">
        <v>15358</v>
      </c>
    </row>
    <row r="3316" spans="1:9" ht="30" x14ac:dyDescent="0.25">
      <c r="A3316" s="19">
        <v>3311</v>
      </c>
      <c r="B3316" s="34" t="s">
        <v>1556</v>
      </c>
      <c r="C3316" s="44" t="s">
        <v>9519</v>
      </c>
      <c r="D3316" s="42">
        <v>10</v>
      </c>
      <c r="E3316" s="3">
        <v>194.94</v>
      </c>
      <c r="F3316" s="7">
        <v>235.87739999999999</v>
      </c>
      <c r="G3316" s="48" t="s">
        <v>15356</v>
      </c>
      <c r="H3316" s="34" t="s">
        <v>1556</v>
      </c>
      <c r="I3316" s="51" t="s">
        <v>15358</v>
      </c>
    </row>
    <row r="3317" spans="1:9" ht="30" x14ac:dyDescent="0.25">
      <c r="A3317" s="19">
        <v>3312</v>
      </c>
      <c r="B3317" s="34" t="s">
        <v>1557</v>
      </c>
      <c r="C3317" s="44" t="s">
        <v>9520</v>
      </c>
      <c r="D3317" s="42">
        <v>10</v>
      </c>
      <c r="E3317" s="3">
        <v>391.01</v>
      </c>
      <c r="F3317" s="7">
        <v>473.12209999999999</v>
      </c>
      <c r="G3317" s="48" t="s">
        <v>15356</v>
      </c>
      <c r="H3317" s="34" t="s">
        <v>1557</v>
      </c>
      <c r="I3317" s="51" t="s">
        <v>15358</v>
      </c>
    </row>
    <row r="3318" spans="1:9" x14ac:dyDescent="0.25">
      <c r="A3318" s="19">
        <v>3313</v>
      </c>
      <c r="B3318" s="34" t="s">
        <v>1558</v>
      </c>
      <c r="C3318" s="44" t="s">
        <v>9521</v>
      </c>
      <c r="D3318" s="42">
        <v>10</v>
      </c>
      <c r="E3318" s="3">
        <v>86.27</v>
      </c>
      <c r="F3318" s="7">
        <v>104.38669999999999</v>
      </c>
      <c r="G3318" s="48" t="s">
        <v>15356</v>
      </c>
      <c r="H3318" s="34" t="s">
        <v>1558</v>
      </c>
      <c r="I3318" s="51" t="s">
        <v>15358</v>
      </c>
    </row>
    <row r="3319" spans="1:9" x14ac:dyDescent="0.25">
      <c r="A3319" s="19">
        <v>3314</v>
      </c>
      <c r="B3319" s="34" t="s">
        <v>1559</v>
      </c>
      <c r="C3319" s="44" t="s">
        <v>9522</v>
      </c>
      <c r="D3319" s="42">
        <v>10</v>
      </c>
      <c r="E3319" s="3">
        <v>90.84</v>
      </c>
      <c r="F3319" s="7">
        <v>109.9164</v>
      </c>
      <c r="G3319" s="48" t="s">
        <v>15356</v>
      </c>
      <c r="H3319" s="34" t="s">
        <v>1559</v>
      </c>
      <c r="I3319" s="51" t="s">
        <v>15358</v>
      </c>
    </row>
    <row r="3320" spans="1:9" x14ac:dyDescent="0.25">
      <c r="A3320" s="19">
        <v>3315</v>
      </c>
      <c r="B3320" s="34" t="s">
        <v>1560</v>
      </c>
      <c r="C3320" s="44" t="s">
        <v>9523</v>
      </c>
      <c r="D3320" s="42">
        <v>10</v>
      </c>
      <c r="E3320" s="3">
        <v>111.87</v>
      </c>
      <c r="F3320" s="7">
        <v>135.36269999999999</v>
      </c>
      <c r="G3320" s="48" t="s">
        <v>15356</v>
      </c>
      <c r="H3320" s="34" t="s">
        <v>1560</v>
      </c>
      <c r="I3320" s="51" t="s">
        <v>15358</v>
      </c>
    </row>
    <row r="3321" spans="1:9" x14ac:dyDescent="0.25">
      <c r="A3321" s="19">
        <v>3316</v>
      </c>
      <c r="B3321" s="34" t="s">
        <v>1561</v>
      </c>
      <c r="C3321" s="44" t="s">
        <v>9524</v>
      </c>
      <c r="D3321" s="42">
        <v>10</v>
      </c>
      <c r="E3321" s="3">
        <v>127.46</v>
      </c>
      <c r="F3321" s="7">
        <v>154.22659999999999</v>
      </c>
      <c r="G3321" s="48" t="s">
        <v>15356</v>
      </c>
      <c r="H3321" s="34" t="s">
        <v>1561</v>
      </c>
      <c r="I3321" s="51" t="s">
        <v>15358</v>
      </c>
    </row>
    <row r="3322" spans="1:9" x14ac:dyDescent="0.25">
      <c r="A3322" s="19">
        <v>3317</v>
      </c>
      <c r="B3322" s="34" t="s">
        <v>1562</v>
      </c>
      <c r="C3322" s="44" t="s">
        <v>9525</v>
      </c>
      <c r="D3322" s="42">
        <v>10</v>
      </c>
      <c r="E3322" s="3">
        <v>193.62</v>
      </c>
      <c r="F3322" s="7">
        <v>234.28020000000001</v>
      </c>
      <c r="G3322" s="48" t="s">
        <v>15356</v>
      </c>
      <c r="H3322" s="34" t="s">
        <v>1562</v>
      </c>
      <c r="I3322" s="51" t="s">
        <v>15358</v>
      </c>
    </row>
    <row r="3323" spans="1:9" ht="30" x14ac:dyDescent="0.25">
      <c r="A3323" s="19">
        <v>3318</v>
      </c>
      <c r="B3323" s="37" t="s">
        <v>1563</v>
      </c>
      <c r="C3323" s="44" t="s">
        <v>9526</v>
      </c>
      <c r="D3323" s="42">
        <v>4</v>
      </c>
      <c r="E3323" s="3">
        <v>59.45</v>
      </c>
      <c r="F3323" s="7">
        <v>71.9345</v>
      </c>
      <c r="G3323" s="48" t="s">
        <v>15356</v>
      </c>
      <c r="H3323" s="37" t="s">
        <v>1563</v>
      </c>
      <c r="I3323" s="51" t="s">
        <v>15358</v>
      </c>
    </row>
    <row r="3324" spans="1:9" ht="30" x14ac:dyDescent="0.25">
      <c r="A3324" s="19">
        <v>3319</v>
      </c>
      <c r="B3324" s="37" t="s">
        <v>1564</v>
      </c>
      <c r="C3324" s="44" t="s">
        <v>9527</v>
      </c>
      <c r="D3324" s="42">
        <v>4</v>
      </c>
      <c r="E3324" s="3">
        <v>67.91</v>
      </c>
      <c r="F3324" s="7">
        <v>82.171099999999996</v>
      </c>
      <c r="G3324" s="48" t="s">
        <v>15356</v>
      </c>
      <c r="H3324" s="37" t="s">
        <v>1564</v>
      </c>
      <c r="I3324" s="51" t="s">
        <v>15358</v>
      </c>
    </row>
    <row r="3325" spans="1:9" ht="30" x14ac:dyDescent="0.25">
      <c r="A3325" s="19">
        <v>3320</v>
      </c>
      <c r="B3325" s="37" t="s">
        <v>1565</v>
      </c>
      <c r="C3325" s="44" t="s">
        <v>9528</v>
      </c>
      <c r="D3325" s="42">
        <v>4</v>
      </c>
      <c r="E3325" s="3">
        <v>80.09</v>
      </c>
      <c r="F3325" s="7">
        <v>96.908900000000003</v>
      </c>
      <c r="G3325" s="48" t="s">
        <v>15356</v>
      </c>
      <c r="H3325" s="37" t="s">
        <v>1565</v>
      </c>
      <c r="I3325" s="51" t="s">
        <v>15358</v>
      </c>
    </row>
    <row r="3326" spans="1:9" ht="30" x14ac:dyDescent="0.25">
      <c r="A3326" s="19">
        <v>3321</v>
      </c>
      <c r="B3326" s="37" t="s">
        <v>1566</v>
      </c>
      <c r="C3326" s="44" t="s">
        <v>9529</v>
      </c>
      <c r="D3326" s="42">
        <v>4</v>
      </c>
      <c r="E3326" s="3">
        <v>101.13</v>
      </c>
      <c r="F3326" s="7">
        <v>122.36729999999999</v>
      </c>
      <c r="G3326" s="48" t="s">
        <v>15356</v>
      </c>
      <c r="H3326" s="37" t="s">
        <v>1566</v>
      </c>
      <c r="I3326" s="51" t="s">
        <v>15358</v>
      </c>
    </row>
    <row r="3327" spans="1:9" ht="45" x14ac:dyDescent="0.25">
      <c r="A3327" s="19">
        <v>3322</v>
      </c>
      <c r="B3327" s="34" t="s">
        <v>1567</v>
      </c>
      <c r="C3327" s="44" t="s">
        <v>9530</v>
      </c>
      <c r="D3327" s="42">
        <v>10</v>
      </c>
      <c r="E3327" s="3">
        <v>34.880000000000003</v>
      </c>
      <c r="F3327" s="7">
        <v>42.204799999999999</v>
      </c>
      <c r="G3327" s="48" t="s">
        <v>15356</v>
      </c>
      <c r="H3327" s="34" t="s">
        <v>1567</v>
      </c>
      <c r="I3327" s="51" t="s">
        <v>15358</v>
      </c>
    </row>
    <row r="3328" spans="1:9" ht="45" x14ac:dyDescent="0.25">
      <c r="A3328" s="19">
        <v>3323</v>
      </c>
      <c r="B3328" s="34" t="s">
        <v>1568</v>
      </c>
      <c r="C3328" s="44" t="s">
        <v>9531</v>
      </c>
      <c r="D3328" s="42">
        <v>10</v>
      </c>
      <c r="E3328" s="3">
        <v>34.880000000000003</v>
      </c>
      <c r="F3328" s="7">
        <v>42.204799999999999</v>
      </c>
      <c r="G3328" s="48" t="s">
        <v>15356</v>
      </c>
      <c r="H3328" s="34" t="s">
        <v>1568</v>
      </c>
      <c r="I3328" s="51" t="s">
        <v>15358</v>
      </c>
    </row>
    <row r="3329" spans="1:9" ht="45" x14ac:dyDescent="0.25">
      <c r="A3329" s="19">
        <v>3324</v>
      </c>
      <c r="B3329" s="34" t="s">
        <v>1569</v>
      </c>
      <c r="C3329" s="44" t="s">
        <v>9532</v>
      </c>
      <c r="D3329" s="42">
        <v>10</v>
      </c>
      <c r="E3329" s="3">
        <v>34.880000000000003</v>
      </c>
      <c r="F3329" s="7">
        <v>42.204799999999999</v>
      </c>
      <c r="G3329" s="48" t="s">
        <v>15356</v>
      </c>
      <c r="H3329" s="34" t="s">
        <v>1569</v>
      </c>
      <c r="I3329" s="51" t="s">
        <v>15358</v>
      </c>
    </row>
    <row r="3330" spans="1:9" ht="45" x14ac:dyDescent="0.25">
      <c r="A3330" s="19">
        <v>3325</v>
      </c>
      <c r="B3330" s="34" t="s">
        <v>1570</v>
      </c>
      <c r="C3330" s="44" t="s">
        <v>9533</v>
      </c>
      <c r="D3330" s="42">
        <v>10</v>
      </c>
      <c r="E3330" s="3">
        <v>39.96</v>
      </c>
      <c r="F3330" s="7">
        <v>48.351599999999998</v>
      </c>
      <c r="G3330" s="48" t="s">
        <v>15356</v>
      </c>
      <c r="H3330" s="34" t="s">
        <v>1570</v>
      </c>
      <c r="I3330" s="51" t="s">
        <v>15358</v>
      </c>
    </row>
    <row r="3331" spans="1:9" ht="45" x14ac:dyDescent="0.25">
      <c r="A3331" s="19">
        <v>3326</v>
      </c>
      <c r="B3331" s="34" t="s">
        <v>1571</v>
      </c>
      <c r="C3331" s="44" t="s">
        <v>9534</v>
      </c>
      <c r="D3331" s="42">
        <v>10</v>
      </c>
      <c r="E3331" s="3">
        <v>49.37</v>
      </c>
      <c r="F3331" s="7">
        <v>59.737699999999997</v>
      </c>
      <c r="G3331" s="48" t="s">
        <v>15356</v>
      </c>
      <c r="H3331" s="34" t="s">
        <v>1571</v>
      </c>
      <c r="I3331" s="51" t="s">
        <v>15358</v>
      </c>
    </row>
    <row r="3332" spans="1:9" ht="45" x14ac:dyDescent="0.25">
      <c r="A3332" s="19">
        <v>3327</v>
      </c>
      <c r="B3332" s="34" t="s">
        <v>1572</v>
      </c>
      <c r="C3332" s="44" t="s">
        <v>9535</v>
      </c>
      <c r="D3332" s="42">
        <v>10</v>
      </c>
      <c r="E3332" s="3">
        <v>69.89</v>
      </c>
      <c r="F3332" s="7">
        <v>84.566900000000004</v>
      </c>
      <c r="G3332" s="48" t="s">
        <v>15356</v>
      </c>
      <c r="H3332" s="34" t="s">
        <v>1572</v>
      </c>
      <c r="I3332" s="51" t="s">
        <v>15358</v>
      </c>
    </row>
    <row r="3333" spans="1:9" ht="45" x14ac:dyDescent="0.25">
      <c r="A3333" s="19">
        <v>3328</v>
      </c>
      <c r="B3333" s="34" t="s">
        <v>1573</v>
      </c>
      <c r="C3333" s="44" t="s">
        <v>9536</v>
      </c>
      <c r="D3333" s="42">
        <v>10</v>
      </c>
      <c r="E3333" s="3">
        <v>398.46</v>
      </c>
      <c r="F3333" s="7">
        <v>482.13659999999999</v>
      </c>
      <c r="G3333" s="48" t="s">
        <v>15356</v>
      </c>
      <c r="H3333" s="34" t="s">
        <v>1573</v>
      </c>
      <c r="I3333" s="51" t="s">
        <v>15358</v>
      </c>
    </row>
    <row r="3334" spans="1:9" ht="45" x14ac:dyDescent="0.25">
      <c r="A3334" s="19">
        <v>3329</v>
      </c>
      <c r="B3334" s="34" t="s">
        <v>1574</v>
      </c>
      <c r="C3334" s="44" t="s">
        <v>9537</v>
      </c>
      <c r="D3334" s="42">
        <v>1</v>
      </c>
      <c r="E3334" s="3">
        <v>90.17</v>
      </c>
      <c r="F3334" s="7">
        <v>109.1057</v>
      </c>
      <c r="G3334" s="48" t="s">
        <v>15356</v>
      </c>
      <c r="H3334" s="34" t="s">
        <v>1574</v>
      </c>
      <c r="I3334" s="51" t="s">
        <v>15358</v>
      </c>
    </row>
    <row r="3335" spans="1:9" ht="45" x14ac:dyDescent="0.25">
      <c r="A3335" s="19">
        <v>3330</v>
      </c>
      <c r="B3335" s="34" t="s">
        <v>1575</v>
      </c>
      <c r="C3335" s="44" t="s">
        <v>9538</v>
      </c>
      <c r="D3335" s="42">
        <v>1</v>
      </c>
      <c r="E3335" s="3">
        <v>129.27000000000001</v>
      </c>
      <c r="F3335" s="7">
        <v>156.41670000000002</v>
      </c>
      <c r="G3335" s="48" t="s">
        <v>15356</v>
      </c>
      <c r="H3335" s="34" t="s">
        <v>1575</v>
      </c>
      <c r="I3335" s="51" t="s">
        <v>15358</v>
      </c>
    </row>
    <row r="3336" spans="1:9" ht="45" x14ac:dyDescent="0.25">
      <c r="A3336" s="19">
        <v>3331</v>
      </c>
      <c r="B3336" s="34" t="s">
        <v>1576</v>
      </c>
      <c r="C3336" s="44" t="s">
        <v>9539</v>
      </c>
      <c r="D3336" s="42">
        <v>5</v>
      </c>
      <c r="E3336" s="3">
        <v>845.45</v>
      </c>
      <c r="F3336" s="7">
        <v>1022.9945</v>
      </c>
      <c r="G3336" s="48" t="s">
        <v>15356</v>
      </c>
      <c r="H3336" s="34" t="s">
        <v>1576</v>
      </c>
      <c r="I3336" s="51" t="s">
        <v>15358</v>
      </c>
    </row>
    <row r="3337" spans="1:9" ht="45" x14ac:dyDescent="0.25">
      <c r="A3337" s="19">
        <v>3332</v>
      </c>
      <c r="B3337" s="34" t="s">
        <v>1577</v>
      </c>
      <c r="C3337" s="44" t="s">
        <v>9540</v>
      </c>
      <c r="D3337" s="42">
        <v>5</v>
      </c>
      <c r="E3337" s="3">
        <v>1043.43</v>
      </c>
      <c r="F3337" s="7">
        <v>1262.5503000000001</v>
      </c>
      <c r="G3337" s="48" t="s">
        <v>15356</v>
      </c>
      <c r="H3337" s="34" t="s">
        <v>1577</v>
      </c>
      <c r="I3337" s="51" t="s">
        <v>15358</v>
      </c>
    </row>
    <row r="3338" spans="1:9" ht="30" x14ac:dyDescent="0.25">
      <c r="A3338" s="19">
        <v>3333</v>
      </c>
      <c r="B3338" s="34" t="s">
        <v>1578</v>
      </c>
      <c r="C3338" s="44" t="s">
        <v>9541</v>
      </c>
      <c r="D3338" s="42">
        <v>10</v>
      </c>
      <c r="E3338" s="3">
        <v>57.93</v>
      </c>
      <c r="F3338" s="7">
        <v>70.095299999999995</v>
      </c>
      <c r="G3338" s="48" t="s">
        <v>15356</v>
      </c>
      <c r="H3338" s="34" t="s">
        <v>1578</v>
      </c>
      <c r="I3338" s="51" t="s">
        <v>15358</v>
      </c>
    </row>
    <row r="3339" spans="1:9" ht="30" x14ac:dyDescent="0.25">
      <c r="A3339" s="19">
        <v>3334</v>
      </c>
      <c r="B3339" s="34" t="s">
        <v>1579</v>
      </c>
      <c r="C3339" s="44" t="s">
        <v>9542</v>
      </c>
      <c r="D3339" s="42">
        <v>10</v>
      </c>
      <c r="E3339" s="3">
        <v>71.94</v>
      </c>
      <c r="F3339" s="7">
        <v>87.047399999999996</v>
      </c>
      <c r="G3339" s="48" t="s">
        <v>15356</v>
      </c>
      <c r="H3339" s="34" t="s">
        <v>1579</v>
      </c>
      <c r="I3339" s="51" t="s">
        <v>15358</v>
      </c>
    </row>
    <row r="3340" spans="1:9" ht="30" x14ac:dyDescent="0.25">
      <c r="A3340" s="19">
        <v>3335</v>
      </c>
      <c r="B3340" s="34" t="s">
        <v>1580</v>
      </c>
      <c r="C3340" s="44" t="s">
        <v>9543</v>
      </c>
      <c r="D3340" s="42">
        <v>10</v>
      </c>
      <c r="E3340" s="3">
        <v>61.97</v>
      </c>
      <c r="F3340" s="7">
        <v>74.983699999999999</v>
      </c>
      <c r="G3340" s="48" t="s">
        <v>15356</v>
      </c>
      <c r="H3340" s="34" t="s">
        <v>1580</v>
      </c>
      <c r="I3340" s="51" t="s">
        <v>15358</v>
      </c>
    </row>
    <row r="3341" spans="1:9" ht="30" x14ac:dyDescent="0.25">
      <c r="A3341" s="19">
        <v>3336</v>
      </c>
      <c r="B3341" s="34" t="s">
        <v>1581</v>
      </c>
      <c r="C3341" s="44" t="s">
        <v>9544</v>
      </c>
      <c r="D3341" s="42">
        <v>10</v>
      </c>
      <c r="E3341" s="3">
        <v>102.35</v>
      </c>
      <c r="F3341" s="7">
        <v>123.84349999999999</v>
      </c>
      <c r="G3341" s="48" t="s">
        <v>15356</v>
      </c>
      <c r="H3341" s="34" t="s">
        <v>1581</v>
      </c>
      <c r="I3341" s="51" t="s">
        <v>15358</v>
      </c>
    </row>
    <row r="3342" spans="1:9" ht="30" x14ac:dyDescent="0.25">
      <c r="A3342" s="19">
        <v>3337</v>
      </c>
      <c r="B3342" s="34" t="s">
        <v>1582</v>
      </c>
      <c r="C3342" s="44" t="s">
        <v>9545</v>
      </c>
      <c r="D3342" s="42">
        <v>10</v>
      </c>
      <c r="E3342" s="3">
        <v>52.94</v>
      </c>
      <c r="F3342" s="7">
        <v>64.057400000000001</v>
      </c>
      <c r="G3342" s="48" t="s">
        <v>15356</v>
      </c>
      <c r="H3342" s="34" t="s">
        <v>1582</v>
      </c>
      <c r="I3342" s="51" t="s">
        <v>15358</v>
      </c>
    </row>
    <row r="3343" spans="1:9" ht="30" x14ac:dyDescent="0.25">
      <c r="A3343" s="19">
        <v>3338</v>
      </c>
      <c r="B3343" s="34" t="s">
        <v>1583</v>
      </c>
      <c r="C3343" s="44" t="s">
        <v>9546</v>
      </c>
      <c r="D3343" s="42">
        <v>10</v>
      </c>
      <c r="E3343" s="3">
        <v>117.56</v>
      </c>
      <c r="F3343" s="7">
        <v>142.24760000000001</v>
      </c>
      <c r="G3343" s="48" t="s">
        <v>15356</v>
      </c>
      <c r="H3343" s="34" t="s">
        <v>1583</v>
      </c>
      <c r="I3343" s="51" t="s">
        <v>15358</v>
      </c>
    </row>
    <row r="3344" spans="1:9" ht="30" x14ac:dyDescent="0.25">
      <c r="A3344" s="19">
        <v>3339</v>
      </c>
      <c r="B3344" s="34" t="s">
        <v>1584</v>
      </c>
      <c r="C3344" s="44" t="s">
        <v>9547</v>
      </c>
      <c r="D3344" s="42">
        <v>10</v>
      </c>
      <c r="E3344" s="3">
        <v>56.97</v>
      </c>
      <c r="F3344" s="7">
        <v>68.933700000000002</v>
      </c>
      <c r="G3344" s="48" t="s">
        <v>15356</v>
      </c>
      <c r="H3344" s="34" t="s">
        <v>1584</v>
      </c>
      <c r="I3344" s="51" t="s">
        <v>15358</v>
      </c>
    </row>
    <row r="3345" spans="1:9" ht="30" x14ac:dyDescent="0.25">
      <c r="A3345" s="19">
        <v>3340</v>
      </c>
      <c r="B3345" s="34" t="s">
        <v>1585</v>
      </c>
      <c r="C3345" s="44" t="s">
        <v>9548</v>
      </c>
      <c r="D3345" s="42">
        <v>10</v>
      </c>
      <c r="E3345" s="3">
        <v>65.239999999999995</v>
      </c>
      <c r="F3345" s="7">
        <v>78.940399999999997</v>
      </c>
      <c r="G3345" s="48" t="s">
        <v>15356</v>
      </c>
      <c r="H3345" s="34" t="s">
        <v>1585</v>
      </c>
      <c r="I3345" s="51" t="s">
        <v>15358</v>
      </c>
    </row>
    <row r="3346" spans="1:9" ht="30" x14ac:dyDescent="0.25">
      <c r="A3346" s="19">
        <v>3341</v>
      </c>
      <c r="B3346" s="34" t="s">
        <v>1586</v>
      </c>
      <c r="C3346" s="44" t="s">
        <v>9549</v>
      </c>
      <c r="D3346" s="42">
        <v>10</v>
      </c>
      <c r="E3346" s="3">
        <v>122.91</v>
      </c>
      <c r="F3346" s="7">
        <v>148.72109999999998</v>
      </c>
      <c r="G3346" s="48" t="s">
        <v>15356</v>
      </c>
      <c r="H3346" s="34" t="s">
        <v>1586</v>
      </c>
      <c r="I3346" s="51" t="s">
        <v>15358</v>
      </c>
    </row>
    <row r="3347" spans="1:9" ht="30" x14ac:dyDescent="0.25">
      <c r="A3347" s="19">
        <v>3342</v>
      </c>
      <c r="B3347" s="34" t="s">
        <v>1587</v>
      </c>
      <c r="C3347" s="44" t="s">
        <v>9550</v>
      </c>
      <c r="D3347" s="42">
        <v>10</v>
      </c>
      <c r="E3347" s="3">
        <v>81.209999999999994</v>
      </c>
      <c r="F3347" s="7">
        <v>98.264099999999985</v>
      </c>
      <c r="G3347" s="48" t="s">
        <v>15356</v>
      </c>
      <c r="H3347" s="34" t="s">
        <v>1587</v>
      </c>
      <c r="I3347" s="51" t="s">
        <v>15358</v>
      </c>
    </row>
    <row r="3348" spans="1:9" ht="30" x14ac:dyDescent="0.25">
      <c r="A3348" s="19">
        <v>3343</v>
      </c>
      <c r="B3348" s="34" t="s">
        <v>1588</v>
      </c>
      <c r="C3348" s="44" t="s">
        <v>9551</v>
      </c>
      <c r="D3348" s="42">
        <v>10</v>
      </c>
      <c r="E3348" s="3">
        <v>137.96</v>
      </c>
      <c r="F3348" s="7">
        <v>166.9316</v>
      </c>
      <c r="G3348" s="48" t="s">
        <v>15356</v>
      </c>
      <c r="H3348" s="34" t="s">
        <v>1588</v>
      </c>
      <c r="I3348" s="51" t="s">
        <v>15358</v>
      </c>
    </row>
    <row r="3349" spans="1:9" ht="30" x14ac:dyDescent="0.25">
      <c r="A3349" s="19">
        <v>3344</v>
      </c>
      <c r="B3349" s="34" t="s">
        <v>1589</v>
      </c>
      <c r="C3349" s="44" t="s">
        <v>9552</v>
      </c>
      <c r="D3349" s="42">
        <v>10</v>
      </c>
      <c r="E3349" s="3">
        <v>92.45</v>
      </c>
      <c r="F3349" s="7">
        <v>111.86450000000001</v>
      </c>
      <c r="G3349" s="48" t="s">
        <v>15356</v>
      </c>
      <c r="H3349" s="34" t="s">
        <v>1589</v>
      </c>
      <c r="I3349" s="51" t="s">
        <v>15358</v>
      </c>
    </row>
    <row r="3350" spans="1:9" ht="30" x14ac:dyDescent="0.25">
      <c r="A3350" s="19">
        <v>3345</v>
      </c>
      <c r="B3350" s="34" t="s">
        <v>1590</v>
      </c>
      <c r="C3350" s="44" t="s">
        <v>9553</v>
      </c>
      <c r="D3350" s="42">
        <v>10</v>
      </c>
      <c r="E3350" s="3">
        <v>104.7</v>
      </c>
      <c r="F3350" s="7">
        <v>126.687</v>
      </c>
      <c r="G3350" s="48" t="s">
        <v>15356</v>
      </c>
      <c r="H3350" s="34" t="s">
        <v>1590</v>
      </c>
      <c r="I3350" s="51" t="s">
        <v>15358</v>
      </c>
    </row>
    <row r="3351" spans="1:9" ht="30" x14ac:dyDescent="0.25">
      <c r="A3351" s="19">
        <v>3346</v>
      </c>
      <c r="B3351" s="34" t="s">
        <v>1591</v>
      </c>
      <c r="C3351" s="44" t="s">
        <v>9554</v>
      </c>
      <c r="D3351" s="42">
        <v>10</v>
      </c>
      <c r="E3351" s="3">
        <v>167.15</v>
      </c>
      <c r="F3351" s="7">
        <v>202.25149999999999</v>
      </c>
      <c r="G3351" s="48" t="s">
        <v>15356</v>
      </c>
      <c r="H3351" s="34" t="s">
        <v>1591</v>
      </c>
      <c r="I3351" s="51" t="s">
        <v>15358</v>
      </c>
    </row>
    <row r="3352" spans="1:9" ht="30" x14ac:dyDescent="0.25">
      <c r="A3352" s="19">
        <v>3347</v>
      </c>
      <c r="B3352" s="34" t="s">
        <v>1592</v>
      </c>
      <c r="C3352" s="44" t="s">
        <v>9555</v>
      </c>
      <c r="D3352" s="42">
        <v>10</v>
      </c>
      <c r="E3352" s="3">
        <v>245.7</v>
      </c>
      <c r="F3352" s="7">
        <v>297.29699999999997</v>
      </c>
      <c r="G3352" s="48" t="s">
        <v>15356</v>
      </c>
      <c r="H3352" s="34" t="s">
        <v>1592</v>
      </c>
      <c r="I3352" s="51" t="s">
        <v>15358</v>
      </c>
    </row>
    <row r="3353" spans="1:9" ht="30" x14ac:dyDescent="0.25">
      <c r="A3353" s="19">
        <v>3348</v>
      </c>
      <c r="B3353" s="34" t="s">
        <v>1593</v>
      </c>
      <c r="C3353" s="44" t="s">
        <v>9556</v>
      </c>
      <c r="D3353" s="42">
        <v>10</v>
      </c>
      <c r="E3353" s="3">
        <v>322.19</v>
      </c>
      <c r="F3353" s="7">
        <v>389.84989999999999</v>
      </c>
      <c r="G3353" s="48" t="s">
        <v>15356</v>
      </c>
      <c r="H3353" s="34" t="s">
        <v>1593</v>
      </c>
      <c r="I3353" s="51" t="s">
        <v>15358</v>
      </c>
    </row>
    <row r="3354" spans="1:9" ht="30" x14ac:dyDescent="0.25">
      <c r="A3354" s="19">
        <v>3349</v>
      </c>
      <c r="B3354" s="34" t="s">
        <v>1594</v>
      </c>
      <c r="C3354" s="44" t="s">
        <v>9557</v>
      </c>
      <c r="D3354" s="42">
        <v>1</v>
      </c>
      <c r="E3354" s="3">
        <v>78.349999999999994</v>
      </c>
      <c r="F3354" s="7">
        <v>94.803499999999985</v>
      </c>
      <c r="G3354" s="48" t="s">
        <v>15356</v>
      </c>
      <c r="H3354" s="34" t="s">
        <v>1594</v>
      </c>
      <c r="I3354" s="51" t="s">
        <v>15358</v>
      </c>
    </row>
    <row r="3355" spans="1:9" ht="30" x14ac:dyDescent="0.25">
      <c r="A3355" s="19">
        <v>3350</v>
      </c>
      <c r="B3355" s="34" t="s">
        <v>1595</v>
      </c>
      <c r="C3355" s="44" t="s">
        <v>9558</v>
      </c>
      <c r="D3355" s="42">
        <v>1</v>
      </c>
      <c r="E3355" s="3">
        <v>107.48</v>
      </c>
      <c r="F3355" s="7">
        <v>130.05080000000001</v>
      </c>
      <c r="G3355" s="48" t="s">
        <v>15356</v>
      </c>
      <c r="H3355" s="34" t="s">
        <v>1595</v>
      </c>
      <c r="I3355" s="51" t="s">
        <v>15358</v>
      </c>
    </row>
    <row r="3356" spans="1:9" ht="30" x14ac:dyDescent="0.25">
      <c r="A3356" s="19">
        <v>3351</v>
      </c>
      <c r="B3356" s="34" t="s">
        <v>1596</v>
      </c>
      <c r="C3356" s="44" t="s">
        <v>9559</v>
      </c>
      <c r="D3356" s="42">
        <v>1</v>
      </c>
      <c r="E3356" s="3">
        <v>175.1</v>
      </c>
      <c r="F3356" s="7">
        <v>211.87099999999998</v>
      </c>
      <c r="G3356" s="48" t="s">
        <v>15356</v>
      </c>
      <c r="H3356" s="34" t="s">
        <v>1596</v>
      </c>
      <c r="I3356" s="51" t="s">
        <v>15358</v>
      </c>
    </row>
    <row r="3357" spans="1:9" ht="30" x14ac:dyDescent="0.25">
      <c r="A3357" s="19">
        <v>3352</v>
      </c>
      <c r="B3357" s="34" t="s">
        <v>1597</v>
      </c>
      <c r="C3357" s="44" t="s">
        <v>9560</v>
      </c>
      <c r="D3357" s="42">
        <v>1</v>
      </c>
      <c r="E3357" s="3">
        <v>218.64</v>
      </c>
      <c r="F3357" s="7">
        <v>264.55439999999999</v>
      </c>
      <c r="G3357" s="48" t="s">
        <v>15356</v>
      </c>
      <c r="H3357" s="34" t="s">
        <v>1597</v>
      </c>
      <c r="I3357" s="51" t="s">
        <v>15358</v>
      </c>
    </row>
    <row r="3358" spans="1:9" ht="30" x14ac:dyDescent="0.25">
      <c r="A3358" s="19">
        <v>3353</v>
      </c>
      <c r="B3358" s="34" t="s">
        <v>1598</v>
      </c>
      <c r="C3358" s="44" t="s">
        <v>9561</v>
      </c>
      <c r="D3358" s="42">
        <v>1</v>
      </c>
      <c r="E3358" s="3">
        <v>378.57</v>
      </c>
      <c r="F3358" s="7">
        <v>458.06969999999995</v>
      </c>
      <c r="G3358" s="48" t="s">
        <v>15356</v>
      </c>
      <c r="H3358" s="34" t="s">
        <v>1598</v>
      </c>
      <c r="I3358" s="51" t="s">
        <v>15358</v>
      </c>
    </row>
    <row r="3359" spans="1:9" ht="30" x14ac:dyDescent="0.25">
      <c r="A3359" s="19">
        <v>3354</v>
      </c>
      <c r="B3359" s="37" t="s">
        <v>1599</v>
      </c>
      <c r="C3359" s="44" t="s">
        <v>9562</v>
      </c>
      <c r="D3359" s="42">
        <v>10</v>
      </c>
      <c r="E3359" s="3">
        <v>42.05</v>
      </c>
      <c r="F3359" s="7">
        <v>50.880499999999998</v>
      </c>
      <c r="G3359" s="48" t="s">
        <v>15356</v>
      </c>
      <c r="H3359" s="37" t="s">
        <v>1599</v>
      </c>
      <c r="I3359" s="51" t="s">
        <v>15358</v>
      </c>
    </row>
    <row r="3360" spans="1:9" ht="30" x14ac:dyDescent="0.25">
      <c r="A3360" s="19">
        <v>3355</v>
      </c>
      <c r="B3360" s="37" t="s">
        <v>1600</v>
      </c>
      <c r="C3360" s="44" t="s">
        <v>9563</v>
      </c>
      <c r="D3360" s="42">
        <v>10</v>
      </c>
      <c r="E3360" s="3">
        <v>42.05</v>
      </c>
      <c r="F3360" s="7">
        <v>50.880499999999998</v>
      </c>
      <c r="G3360" s="48" t="s">
        <v>15356</v>
      </c>
      <c r="H3360" s="37" t="s">
        <v>1600</v>
      </c>
      <c r="I3360" s="51" t="s">
        <v>15358</v>
      </c>
    </row>
    <row r="3361" spans="1:9" ht="30" x14ac:dyDescent="0.25">
      <c r="A3361" s="19">
        <v>3356</v>
      </c>
      <c r="B3361" s="37" t="s">
        <v>1601</v>
      </c>
      <c r="C3361" s="44" t="s">
        <v>9564</v>
      </c>
      <c r="D3361" s="42">
        <v>10</v>
      </c>
      <c r="E3361" s="3">
        <v>33.92</v>
      </c>
      <c r="F3361" s="7">
        <v>41.043199999999999</v>
      </c>
      <c r="G3361" s="48" t="s">
        <v>15356</v>
      </c>
      <c r="H3361" s="37" t="s">
        <v>1601</v>
      </c>
      <c r="I3361" s="51" t="s">
        <v>15358</v>
      </c>
    </row>
    <row r="3362" spans="1:9" ht="30" x14ac:dyDescent="0.25">
      <c r="A3362" s="19">
        <v>3357</v>
      </c>
      <c r="B3362" s="37" t="s">
        <v>1602</v>
      </c>
      <c r="C3362" s="44" t="s">
        <v>9565</v>
      </c>
      <c r="D3362" s="42">
        <v>10</v>
      </c>
      <c r="E3362" s="3">
        <v>38.33</v>
      </c>
      <c r="F3362" s="7">
        <v>46.379299999999994</v>
      </c>
      <c r="G3362" s="48" t="s">
        <v>15356</v>
      </c>
      <c r="H3362" s="37" t="s">
        <v>1602</v>
      </c>
      <c r="I3362" s="51" t="s">
        <v>15358</v>
      </c>
    </row>
    <row r="3363" spans="1:9" ht="30" x14ac:dyDescent="0.25">
      <c r="A3363" s="19">
        <v>3358</v>
      </c>
      <c r="B3363" s="37" t="s">
        <v>1603</v>
      </c>
      <c r="C3363" s="44" t="s">
        <v>9566</v>
      </c>
      <c r="D3363" s="42">
        <v>10</v>
      </c>
      <c r="E3363" s="3">
        <v>40.590000000000003</v>
      </c>
      <c r="F3363" s="7">
        <v>49.113900000000001</v>
      </c>
      <c r="G3363" s="48" t="s">
        <v>15356</v>
      </c>
      <c r="H3363" s="37" t="s">
        <v>1603</v>
      </c>
      <c r="I3363" s="51" t="s">
        <v>15358</v>
      </c>
    </row>
    <row r="3364" spans="1:9" ht="30" x14ac:dyDescent="0.25">
      <c r="A3364" s="19">
        <v>3359</v>
      </c>
      <c r="B3364" s="37" t="s">
        <v>1604</v>
      </c>
      <c r="C3364" s="44" t="s">
        <v>9567</v>
      </c>
      <c r="D3364" s="42">
        <v>10</v>
      </c>
      <c r="E3364" s="3">
        <v>55.31</v>
      </c>
      <c r="F3364" s="7">
        <v>66.9251</v>
      </c>
      <c r="G3364" s="48" t="s">
        <v>15356</v>
      </c>
      <c r="H3364" s="37" t="s">
        <v>1604</v>
      </c>
      <c r="I3364" s="51" t="s">
        <v>15358</v>
      </c>
    </row>
    <row r="3365" spans="1:9" ht="30" x14ac:dyDescent="0.25">
      <c r="A3365" s="19">
        <v>3360</v>
      </c>
      <c r="B3365" s="37" t="s">
        <v>1605</v>
      </c>
      <c r="C3365" s="44" t="s">
        <v>9568</v>
      </c>
      <c r="D3365" s="42">
        <v>10</v>
      </c>
      <c r="E3365" s="3">
        <v>73.92</v>
      </c>
      <c r="F3365" s="7">
        <v>89.443200000000004</v>
      </c>
      <c r="G3365" s="48" t="s">
        <v>15356</v>
      </c>
      <c r="H3365" s="37" t="s">
        <v>1605</v>
      </c>
      <c r="I3365" s="51" t="s">
        <v>15358</v>
      </c>
    </row>
    <row r="3366" spans="1:9" ht="30" x14ac:dyDescent="0.25">
      <c r="A3366" s="19">
        <v>3361</v>
      </c>
      <c r="B3366" s="38" t="s">
        <v>1606</v>
      </c>
      <c r="C3366" s="44" t="s">
        <v>9569</v>
      </c>
      <c r="D3366" s="42">
        <v>10</v>
      </c>
      <c r="E3366" s="3">
        <v>86.18</v>
      </c>
      <c r="F3366" s="7">
        <v>104.2778</v>
      </c>
      <c r="G3366" s="48" t="s">
        <v>15356</v>
      </c>
      <c r="H3366" s="38" t="s">
        <v>1606</v>
      </c>
      <c r="I3366" s="51" t="s">
        <v>15358</v>
      </c>
    </row>
    <row r="3367" spans="1:9" ht="30" x14ac:dyDescent="0.25">
      <c r="A3367" s="19">
        <v>3362</v>
      </c>
      <c r="B3367" s="38" t="s">
        <v>1607</v>
      </c>
      <c r="C3367" s="44" t="s">
        <v>9570</v>
      </c>
      <c r="D3367" s="42">
        <v>10</v>
      </c>
      <c r="E3367" s="3">
        <v>226.97</v>
      </c>
      <c r="F3367" s="7">
        <v>274.63369999999998</v>
      </c>
      <c r="G3367" s="48" t="s">
        <v>15356</v>
      </c>
      <c r="H3367" s="38" t="s">
        <v>1607</v>
      </c>
      <c r="I3367" s="51" t="s">
        <v>15358</v>
      </c>
    </row>
    <row r="3368" spans="1:9" ht="30" x14ac:dyDescent="0.25">
      <c r="A3368" s="19">
        <v>3363</v>
      </c>
      <c r="B3368" s="34" t="s">
        <v>1608</v>
      </c>
      <c r="C3368" s="44" t="s">
        <v>9571</v>
      </c>
      <c r="D3368" s="42">
        <v>1</v>
      </c>
      <c r="E3368" s="3">
        <v>76.31</v>
      </c>
      <c r="F3368" s="7">
        <v>92.335099999999997</v>
      </c>
      <c r="G3368" s="48" t="s">
        <v>15356</v>
      </c>
      <c r="H3368" s="34" t="s">
        <v>1608</v>
      </c>
      <c r="I3368" s="51" t="s">
        <v>15358</v>
      </c>
    </row>
    <row r="3369" spans="1:9" ht="30" x14ac:dyDescent="0.25">
      <c r="A3369" s="19">
        <v>3364</v>
      </c>
      <c r="B3369" s="34" t="s">
        <v>1609</v>
      </c>
      <c r="C3369" s="44" t="s">
        <v>9572</v>
      </c>
      <c r="D3369" s="42">
        <v>1</v>
      </c>
      <c r="E3369" s="3">
        <v>105.39</v>
      </c>
      <c r="F3369" s="7">
        <v>127.5219</v>
      </c>
      <c r="G3369" s="48" t="s">
        <v>15356</v>
      </c>
      <c r="H3369" s="34" t="s">
        <v>1609</v>
      </c>
      <c r="I3369" s="51" t="s">
        <v>15358</v>
      </c>
    </row>
    <row r="3370" spans="1:9" ht="30" x14ac:dyDescent="0.25">
      <c r="A3370" s="19">
        <v>3365</v>
      </c>
      <c r="B3370" s="34" t="s">
        <v>1610</v>
      </c>
      <c r="C3370" s="44" t="s">
        <v>9573</v>
      </c>
      <c r="D3370" s="42">
        <v>1</v>
      </c>
      <c r="E3370" s="3">
        <v>173.01</v>
      </c>
      <c r="F3370" s="7">
        <v>209.34209999999999</v>
      </c>
      <c r="G3370" s="48" t="s">
        <v>15356</v>
      </c>
      <c r="H3370" s="34" t="s">
        <v>1610</v>
      </c>
      <c r="I3370" s="51" t="s">
        <v>15358</v>
      </c>
    </row>
    <row r="3371" spans="1:9" ht="30" x14ac:dyDescent="0.25">
      <c r="A3371" s="19">
        <v>3366</v>
      </c>
      <c r="B3371" s="37" t="s">
        <v>1611</v>
      </c>
      <c r="C3371" s="44" t="s">
        <v>9574</v>
      </c>
      <c r="D3371" s="42">
        <v>10</v>
      </c>
      <c r="E3371" s="3">
        <v>109.52</v>
      </c>
      <c r="F3371" s="7">
        <v>132.51919999999998</v>
      </c>
      <c r="G3371" s="48" t="s">
        <v>15356</v>
      </c>
      <c r="H3371" s="37" t="s">
        <v>1611</v>
      </c>
      <c r="I3371" s="51" t="s">
        <v>15358</v>
      </c>
    </row>
    <row r="3372" spans="1:9" ht="30" x14ac:dyDescent="0.25">
      <c r="A3372" s="19">
        <v>3367</v>
      </c>
      <c r="B3372" s="37" t="s">
        <v>1612</v>
      </c>
      <c r="C3372" s="44" t="s">
        <v>9575</v>
      </c>
      <c r="D3372" s="42">
        <v>10</v>
      </c>
      <c r="E3372" s="3">
        <v>117.27</v>
      </c>
      <c r="F3372" s="7">
        <v>141.89669999999998</v>
      </c>
      <c r="G3372" s="48" t="s">
        <v>15356</v>
      </c>
      <c r="H3372" s="37" t="s">
        <v>1612</v>
      </c>
      <c r="I3372" s="51" t="s">
        <v>15358</v>
      </c>
    </row>
    <row r="3373" spans="1:9" ht="30" x14ac:dyDescent="0.25">
      <c r="A3373" s="19">
        <v>3368</v>
      </c>
      <c r="B3373" s="37" t="s">
        <v>1613</v>
      </c>
      <c r="C3373" s="44" t="s">
        <v>9576</v>
      </c>
      <c r="D3373" s="42">
        <v>10</v>
      </c>
      <c r="E3373" s="3">
        <v>141.93</v>
      </c>
      <c r="F3373" s="7">
        <v>171.7353</v>
      </c>
      <c r="G3373" s="48" t="s">
        <v>15356</v>
      </c>
      <c r="H3373" s="37" t="s">
        <v>1613</v>
      </c>
      <c r="I3373" s="51" t="s">
        <v>15358</v>
      </c>
    </row>
    <row r="3374" spans="1:9" ht="30" x14ac:dyDescent="0.25">
      <c r="A3374" s="19">
        <v>3369</v>
      </c>
      <c r="B3374" s="38" t="s">
        <v>1614</v>
      </c>
      <c r="C3374" s="44" t="s">
        <v>9577</v>
      </c>
      <c r="D3374" s="42">
        <v>10</v>
      </c>
      <c r="E3374" s="3">
        <v>204.32</v>
      </c>
      <c r="F3374" s="7">
        <v>247.22719999999998</v>
      </c>
      <c r="G3374" s="48" t="s">
        <v>15356</v>
      </c>
      <c r="H3374" s="38" t="s">
        <v>1614</v>
      </c>
      <c r="I3374" s="51" t="s">
        <v>15358</v>
      </c>
    </row>
    <row r="3375" spans="1:9" ht="30" x14ac:dyDescent="0.25">
      <c r="A3375" s="19">
        <v>3370</v>
      </c>
      <c r="B3375" s="38" t="s">
        <v>1615</v>
      </c>
      <c r="C3375" s="44" t="s">
        <v>9578</v>
      </c>
      <c r="D3375" s="42">
        <v>10</v>
      </c>
      <c r="E3375" s="3">
        <v>392.07</v>
      </c>
      <c r="F3375" s="7">
        <v>474.40469999999999</v>
      </c>
      <c r="G3375" s="48" t="s">
        <v>15356</v>
      </c>
      <c r="H3375" s="38" t="s">
        <v>1615</v>
      </c>
      <c r="I3375" s="51" t="s">
        <v>15358</v>
      </c>
    </row>
    <row r="3376" spans="1:9" ht="30" x14ac:dyDescent="0.25">
      <c r="A3376" s="19">
        <v>3371</v>
      </c>
      <c r="B3376" s="34" t="s">
        <v>1616</v>
      </c>
      <c r="C3376" s="44" t="s">
        <v>9579</v>
      </c>
      <c r="D3376" s="42">
        <v>1</v>
      </c>
      <c r="E3376" s="3">
        <v>207.15</v>
      </c>
      <c r="F3376" s="7">
        <v>250.6515</v>
      </c>
      <c r="G3376" s="48" t="s">
        <v>15356</v>
      </c>
      <c r="H3376" s="34" t="s">
        <v>1616</v>
      </c>
      <c r="I3376" s="51" t="s">
        <v>15358</v>
      </c>
    </row>
    <row r="3377" spans="1:9" ht="30" x14ac:dyDescent="0.25">
      <c r="A3377" s="19">
        <v>3372</v>
      </c>
      <c r="B3377" s="34" t="s">
        <v>1617</v>
      </c>
      <c r="C3377" s="44" t="s">
        <v>9580</v>
      </c>
      <c r="D3377" s="42">
        <v>1</v>
      </c>
      <c r="E3377" s="3">
        <v>320.13</v>
      </c>
      <c r="F3377" s="7">
        <v>387.35730000000001</v>
      </c>
      <c r="G3377" s="48" t="s">
        <v>15356</v>
      </c>
      <c r="H3377" s="34" t="s">
        <v>1617</v>
      </c>
      <c r="I3377" s="51" t="s">
        <v>15358</v>
      </c>
    </row>
    <row r="3378" spans="1:9" ht="30" x14ac:dyDescent="0.25">
      <c r="A3378" s="19">
        <v>3373</v>
      </c>
      <c r="B3378" s="37" t="s">
        <v>1618</v>
      </c>
      <c r="C3378" s="44" t="s">
        <v>9581</v>
      </c>
      <c r="D3378" s="42">
        <v>10</v>
      </c>
      <c r="E3378" s="3">
        <v>135.30000000000001</v>
      </c>
      <c r="F3378" s="7">
        <v>163.71300000000002</v>
      </c>
      <c r="G3378" s="48" t="s">
        <v>15356</v>
      </c>
      <c r="H3378" s="37" t="s">
        <v>1618</v>
      </c>
      <c r="I3378" s="51" t="s">
        <v>15358</v>
      </c>
    </row>
    <row r="3379" spans="1:9" ht="30" x14ac:dyDescent="0.25">
      <c r="A3379" s="19">
        <v>3374</v>
      </c>
      <c r="B3379" s="37" t="s">
        <v>1619</v>
      </c>
      <c r="C3379" s="44" t="s">
        <v>9582</v>
      </c>
      <c r="D3379" s="42">
        <v>10</v>
      </c>
      <c r="E3379" s="3">
        <v>135.30000000000001</v>
      </c>
      <c r="F3379" s="7">
        <v>163.71300000000002</v>
      </c>
      <c r="G3379" s="48" t="s">
        <v>15356</v>
      </c>
      <c r="H3379" s="37" t="s">
        <v>1619</v>
      </c>
      <c r="I3379" s="51" t="s">
        <v>15358</v>
      </c>
    </row>
    <row r="3380" spans="1:9" ht="30" x14ac:dyDescent="0.25">
      <c r="A3380" s="19">
        <v>3375</v>
      </c>
      <c r="B3380" s="37" t="s">
        <v>1620</v>
      </c>
      <c r="C3380" s="44" t="s">
        <v>9583</v>
      </c>
      <c r="D3380" s="42">
        <v>10</v>
      </c>
      <c r="E3380" s="3">
        <v>152.96</v>
      </c>
      <c r="F3380" s="7">
        <v>185.08160000000001</v>
      </c>
      <c r="G3380" s="48" t="s">
        <v>15356</v>
      </c>
      <c r="H3380" s="37" t="s">
        <v>1620</v>
      </c>
      <c r="I3380" s="51" t="s">
        <v>15358</v>
      </c>
    </row>
    <row r="3381" spans="1:9" ht="30" x14ac:dyDescent="0.25">
      <c r="A3381" s="19">
        <v>3376</v>
      </c>
      <c r="B3381" s="37" t="s">
        <v>1621</v>
      </c>
      <c r="C3381" s="44" t="s">
        <v>9584</v>
      </c>
      <c r="D3381" s="42">
        <v>10</v>
      </c>
      <c r="E3381" s="3">
        <v>224.27</v>
      </c>
      <c r="F3381" s="7">
        <v>271.36669999999998</v>
      </c>
      <c r="G3381" s="48" t="s">
        <v>15356</v>
      </c>
      <c r="H3381" s="37" t="s">
        <v>1621</v>
      </c>
      <c r="I3381" s="51" t="s">
        <v>15358</v>
      </c>
    </row>
    <row r="3382" spans="1:9" ht="30" x14ac:dyDescent="0.25">
      <c r="A3382" s="19">
        <v>3377</v>
      </c>
      <c r="B3382" s="37" t="s">
        <v>1622</v>
      </c>
      <c r="C3382" s="44" t="s">
        <v>9585</v>
      </c>
      <c r="D3382" s="42">
        <v>10</v>
      </c>
      <c r="E3382" s="3">
        <v>285.77</v>
      </c>
      <c r="F3382" s="7">
        <v>345.78169999999994</v>
      </c>
      <c r="G3382" s="48" t="s">
        <v>15356</v>
      </c>
      <c r="H3382" s="37" t="s">
        <v>1622</v>
      </c>
      <c r="I3382" s="51" t="s">
        <v>15358</v>
      </c>
    </row>
    <row r="3383" spans="1:9" ht="30" x14ac:dyDescent="0.25">
      <c r="A3383" s="19">
        <v>3378</v>
      </c>
      <c r="B3383" s="38" t="s">
        <v>1623</v>
      </c>
      <c r="C3383" s="44" t="s">
        <v>9586</v>
      </c>
      <c r="D3383" s="42">
        <v>10</v>
      </c>
      <c r="E3383" s="3">
        <v>366.2</v>
      </c>
      <c r="F3383" s="7">
        <v>443.10199999999998</v>
      </c>
      <c r="G3383" s="48" t="s">
        <v>15356</v>
      </c>
      <c r="H3383" s="38" t="s">
        <v>1623</v>
      </c>
      <c r="I3383" s="51" t="s">
        <v>15358</v>
      </c>
    </row>
    <row r="3384" spans="1:9" ht="30" x14ac:dyDescent="0.25">
      <c r="A3384" s="19">
        <v>3379</v>
      </c>
      <c r="B3384" s="38" t="s">
        <v>1624</v>
      </c>
      <c r="C3384" s="44" t="s">
        <v>9587</v>
      </c>
      <c r="D3384" s="42">
        <v>10</v>
      </c>
      <c r="E3384" s="3">
        <v>569.04</v>
      </c>
      <c r="F3384" s="7">
        <v>688.53839999999991</v>
      </c>
      <c r="G3384" s="48" t="s">
        <v>15356</v>
      </c>
      <c r="H3384" s="38" t="s">
        <v>1624</v>
      </c>
      <c r="I3384" s="51" t="s">
        <v>15358</v>
      </c>
    </row>
    <row r="3385" spans="1:9" ht="30" x14ac:dyDescent="0.25">
      <c r="A3385" s="19">
        <v>3380</v>
      </c>
      <c r="B3385" s="34" t="s">
        <v>1625</v>
      </c>
      <c r="C3385" s="44" t="s">
        <v>9588</v>
      </c>
      <c r="D3385" s="42">
        <v>1</v>
      </c>
      <c r="E3385" s="3">
        <v>170</v>
      </c>
      <c r="F3385" s="7">
        <v>205.7</v>
      </c>
      <c r="G3385" s="48" t="s">
        <v>15356</v>
      </c>
      <c r="H3385" s="34" t="s">
        <v>1625</v>
      </c>
      <c r="I3385" s="51" t="s">
        <v>15358</v>
      </c>
    </row>
    <row r="3386" spans="1:9" ht="30" x14ac:dyDescent="0.25">
      <c r="A3386" s="19">
        <v>3381</v>
      </c>
      <c r="B3386" s="34" t="s">
        <v>1626</v>
      </c>
      <c r="C3386" s="44" t="s">
        <v>9589</v>
      </c>
      <c r="D3386" s="42">
        <v>1</v>
      </c>
      <c r="E3386" s="3">
        <v>247.98</v>
      </c>
      <c r="F3386" s="7">
        <v>300.05579999999998</v>
      </c>
      <c r="G3386" s="48" t="s">
        <v>15356</v>
      </c>
      <c r="H3386" s="34" t="s">
        <v>1626</v>
      </c>
      <c r="I3386" s="51" t="s">
        <v>15358</v>
      </c>
    </row>
    <row r="3387" spans="1:9" ht="30" x14ac:dyDescent="0.25">
      <c r="A3387" s="19">
        <v>3382</v>
      </c>
      <c r="B3387" s="34" t="s">
        <v>1627</v>
      </c>
      <c r="C3387" s="44" t="s">
        <v>9590</v>
      </c>
      <c r="D3387" s="42">
        <v>10</v>
      </c>
      <c r="E3387" s="3">
        <v>55.71</v>
      </c>
      <c r="F3387" s="7">
        <v>67.409099999999995</v>
      </c>
      <c r="G3387" s="48" t="s">
        <v>15356</v>
      </c>
      <c r="H3387" s="34" t="s">
        <v>1627</v>
      </c>
      <c r="I3387" s="51" t="s">
        <v>15358</v>
      </c>
    </row>
    <row r="3388" spans="1:9" ht="30" x14ac:dyDescent="0.25">
      <c r="A3388" s="19">
        <v>3383</v>
      </c>
      <c r="B3388" s="34" t="s">
        <v>1628</v>
      </c>
      <c r="C3388" s="44" t="s">
        <v>9591</v>
      </c>
      <c r="D3388" s="42">
        <v>10</v>
      </c>
      <c r="E3388" s="3">
        <v>62.4</v>
      </c>
      <c r="F3388" s="7">
        <v>75.503999999999991</v>
      </c>
      <c r="G3388" s="48" t="s">
        <v>15356</v>
      </c>
      <c r="H3388" s="34" t="s">
        <v>1628</v>
      </c>
      <c r="I3388" s="51" t="s">
        <v>15358</v>
      </c>
    </row>
    <row r="3389" spans="1:9" ht="30" x14ac:dyDescent="0.25">
      <c r="A3389" s="19">
        <v>3384</v>
      </c>
      <c r="B3389" s="34" t="s">
        <v>1629</v>
      </c>
      <c r="C3389" s="44" t="s">
        <v>9592</v>
      </c>
      <c r="D3389" s="42">
        <v>10</v>
      </c>
      <c r="E3389" s="3">
        <v>78.33</v>
      </c>
      <c r="F3389" s="7">
        <v>94.779299999999992</v>
      </c>
      <c r="G3389" s="48" t="s">
        <v>15356</v>
      </c>
      <c r="H3389" s="34" t="s">
        <v>1629</v>
      </c>
      <c r="I3389" s="51" t="s">
        <v>15358</v>
      </c>
    </row>
    <row r="3390" spans="1:9" ht="30" x14ac:dyDescent="0.25">
      <c r="A3390" s="19">
        <v>3385</v>
      </c>
      <c r="B3390" s="34" t="s">
        <v>1630</v>
      </c>
      <c r="C3390" s="44" t="s">
        <v>9593</v>
      </c>
      <c r="D3390" s="42">
        <v>10</v>
      </c>
      <c r="E3390" s="3">
        <v>111.03</v>
      </c>
      <c r="F3390" s="7">
        <v>134.34629999999999</v>
      </c>
      <c r="G3390" s="48" t="s">
        <v>15356</v>
      </c>
      <c r="H3390" s="34" t="s">
        <v>1630</v>
      </c>
      <c r="I3390" s="51" t="s">
        <v>15358</v>
      </c>
    </row>
    <row r="3391" spans="1:9" ht="30" x14ac:dyDescent="0.25">
      <c r="A3391" s="19">
        <v>3386</v>
      </c>
      <c r="B3391" s="34" t="s">
        <v>1631</v>
      </c>
      <c r="C3391" s="44" t="s">
        <v>9594</v>
      </c>
      <c r="D3391" s="42">
        <v>10</v>
      </c>
      <c r="E3391" s="3">
        <v>213.3</v>
      </c>
      <c r="F3391" s="7">
        <v>258.09300000000002</v>
      </c>
      <c r="G3391" s="48" t="s">
        <v>15356</v>
      </c>
      <c r="H3391" s="34" t="s">
        <v>1631</v>
      </c>
      <c r="I3391" s="51" t="s">
        <v>15358</v>
      </c>
    </row>
    <row r="3392" spans="1:9" ht="30" x14ac:dyDescent="0.25">
      <c r="A3392" s="19">
        <v>3387</v>
      </c>
      <c r="B3392" s="34" t="s">
        <v>1632</v>
      </c>
      <c r="C3392" s="44" t="s">
        <v>9595</v>
      </c>
      <c r="D3392" s="42">
        <v>10</v>
      </c>
      <c r="E3392" s="3">
        <v>257.45</v>
      </c>
      <c r="F3392" s="7">
        <v>311.5145</v>
      </c>
      <c r="G3392" s="48" t="s">
        <v>15356</v>
      </c>
      <c r="H3392" s="34" t="s">
        <v>1632</v>
      </c>
      <c r="I3392" s="51" t="s">
        <v>15358</v>
      </c>
    </row>
    <row r="3393" spans="1:9" ht="30" x14ac:dyDescent="0.25">
      <c r="A3393" s="19">
        <v>3388</v>
      </c>
      <c r="B3393" s="34" t="s">
        <v>1633</v>
      </c>
      <c r="C3393" s="44" t="s">
        <v>9596</v>
      </c>
      <c r="D3393" s="42">
        <v>10</v>
      </c>
      <c r="E3393" s="3">
        <v>321.89</v>
      </c>
      <c r="F3393" s="7">
        <v>389.48689999999999</v>
      </c>
      <c r="G3393" s="48" t="s">
        <v>15356</v>
      </c>
      <c r="H3393" s="34" t="s">
        <v>1633</v>
      </c>
      <c r="I3393" s="51" t="s">
        <v>15358</v>
      </c>
    </row>
    <row r="3394" spans="1:9" ht="30" x14ac:dyDescent="0.25">
      <c r="A3394" s="19">
        <v>3389</v>
      </c>
      <c r="B3394" s="34" t="s">
        <v>1634</v>
      </c>
      <c r="C3394" s="44" t="s">
        <v>9597</v>
      </c>
      <c r="D3394" s="42">
        <v>10</v>
      </c>
      <c r="E3394" s="3">
        <v>407.48</v>
      </c>
      <c r="F3394" s="7">
        <v>493.05079999999998</v>
      </c>
      <c r="G3394" s="48" t="s">
        <v>15356</v>
      </c>
      <c r="H3394" s="34" t="s">
        <v>1634</v>
      </c>
      <c r="I3394" s="51" t="s">
        <v>15358</v>
      </c>
    </row>
    <row r="3395" spans="1:9" ht="30" x14ac:dyDescent="0.25">
      <c r="A3395" s="19">
        <v>3390</v>
      </c>
      <c r="B3395" s="34" t="s">
        <v>1635</v>
      </c>
      <c r="C3395" s="44" t="s">
        <v>9598</v>
      </c>
      <c r="D3395" s="42">
        <v>30</v>
      </c>
      <c r="E3395" s="3">
        <v>1898.34</v>
      </c>
      <c r="F3395" s="7">
        <v>2296.9913999999999</v>
      </c>
      <c r="G3395" s="48" t="s">
        <v>15356</v>
      </c>
      <c r="H3395" s="34" t="s">
        <v>1635</v>
      </c>
      <c r="I3395" s="51" t="s">
        <v>15358</v>
      </c>
    </row>
    <row r="3396" spans="1:9" ht="30" x14ac:dyDescent="0.25">
      <c r="A3396" s="19">
        <v>3391</v>
      </c>
      <c r="B3396" s="34" t="s">
        <v>1636</v>
      </c>
      <c r="C3396" s="44" t="s">
        <v>9599</v>
      </c>
      <c r="D3396" s="42">
        <v>1</v>
      </c>
      <c r="E3396" s="3">
        <v>90.05</v>
      </c>
      <c r="F3396" s="7">
        <v>108.9605</v>
      </c>
      <c r="G3396" s="48" t="s">
        <v>15356</v>
      </c>
      <c r="H3396" s="34" t="s">
        <v>1636</v>
      </c>
      <c r="I3396" s="51" t="s">
        <v>15358</v>
      </c>
    </row>
    <row r="3397" spans="1:9" ht="30" x14ac:dyDescent="0.25">
      <c r="A3397" s="19">
        <v>3392</v>
      </c>
      <c r="B3397" s="34" t="s">
        <v>1637</v>
      </c>
      <c r="C3397" s="44" t="s">
        <v>9600</v>
      </c>
      <c r="D3397" s="42">
        <v>1</v>
      </c>
      <c r="E3397" s="3">
        <v>139.25</v>
      </c>
      <c r="F3397" s="7">
        <v>168.49250000000001</v>
      </c>
      <c r="G3397" s="48" t="s">
        <v>15356</v>
      </c>
      <c r="H3397" s="34" t="s">
        <v>1637</v>
      </c>
      <c r="I3397" s="51" t="s">
        <v>15358</v>
      </c>
    </row>
    <row r="3398" spans="1:9" ht="30" x14ac:dyDescent="0.25">
      <c r="A3398" s="19">
        <v>3393</v>
      </c>
      <c r="B3398" s="34" t="s">
        <v>1638</v>
      </c>
      <c r="C3398" s="44" t="s">
        <v>9601</v>
      </c>
      <c r="D3398" s="42">
        <v>1</v>
      </c>
      <c r="E3398" s="3">
        <v>270.44</v>
      </c>
      <c r="F3398" s="7">
        <v>327.23239999999998</v>
      </c>
      <c r="G3398" s="48" t="s">
        <v>15356</v>
      </c>
      <c r="H3398" s="34" t="s">
        <v>1638</v>
      </c>
      <c r="I3398" s="51" t="s">
        <v>15358</v>
      </c>
    </row>
    <row r="3399" spans="1:9" ht="30" x14ac:dyDescent="0.25">
      <c r="A3399" s="19">
        <v>3394</v>
      </c>
      <c r="B3399" s="37" t="s">
        <v>1639</v>
      </c>
      <c r="C3399" s="44" t="s">
        <v>9602</v>
      </c>
      <c r="D3399" s="42">
        <v>10</v>
      </c>
      <c r="E3399" s="3">
        <v>85.31</v>
      </c>
      <c r="F3399" s="7">
        <v>103.2251</v>
      </c>
      <c r="G3399" s="48" t="s">
        <v>15356</v>
      </c>
      <c r="H3399" s="37" t="s">
        <v>1639</v>
      </c>
      <c r="I3399" s="51" t="s">
        <v>15358</v>
      </c>
    </row>
    <row r="3400" spans="1:9" ht="30" x14ac:dyDescent="0.25">
      <c r="A3400" s="19">
        <v>3395</v>
      </c>
      <c r="B3400" s="37" t="s">
        <v>1640</v>
      </c>
      <c r="C3400" s="44" t="s">
        <v>9603</v>
      </c>
      <c r="D3400" s="42">
        <v>10</v>
      </c>
      <c r="E3400" s="3">
        <v>112.83</v>
      </c>
      <c r="F3400" s="7">
        <v>136.52429999999998</v>
      </c>
      <c r="G3400" s="48" t="s">
        <v>15356</v>
      </c>
      <c r="H3400" s="37" t="s">
        <v>1640</v>
      </c>
      <c r="I3400" s="51" t="s">
        <v>15358</v>
      </c>
    </row>
    <row r="3401" spans="1:9" ht="30" x14ac:dyDescent="0.25">
      <c r="A3401" s="19">
        <v>3396</v>
      </c>
      <c r="B3401" s="38" t="s">
        <v>1641</v>
      </c>
      <c r="C3401" s="44" t="s">
        <v>9604</v>
      </c>
      <c r="D3401" s="42">
        <v>10</v>
      </c>
      <c r="E3401" s="3">
        <v>148.91999999999999</v>
      </c>
      <c r="F3401" s="7">
        <v>180.19319999999999</v>
      </c>
      <c r="G3401" s="48" t="s">
        <v>15356</v>
      </c>
      <c r="H3401" s="38" t="s">
        <v>1641</v>
      </c>
      <c r="I3401" s="51" t="s">
        <v>15358</v>
      </c>
    </row>
    <row r="3402" spans="1:9" ht="30" x14ac:dyDescent="0.25">
      <c r="A3402" s="19">
        <v>3397</v>
      </c>
      <c r="B3402" s="38" t="s">
        <v>1642</v>
      </c>
      <c r="C3402" s="44" t="s">
        <v>9605</v>
      </c>
      <c r="D3402" s="42">
        <v>10</v>
      </c>
      <c r="E3402" s="3">
        <v>290.3</v>
      </c>
      <c r="F3402" s="7">
        <v>351.26299999999998</v>
      </c>
      <c r="G3402" s="48" t="s">
        <v>15356</v>
      </c>
      <c r="H3402" s="38" t="s">
        <v>1642</v>
      </c>
      <c r="I3402" s="51" t="s">
        <v>15358</v>
      </c>
    </row>
    <row r="3403" spans="1:9" ht="30" x14ac:dyDescent="0.25">
      <c r="A3403" s="19">
        <v>3398</v>
      </c>
      <c r="B3403" s="34" t="s">
        <v>1643</v>
      </c>
      <c r="C3403" s="44" t="s">
        <v>9606</v>
      </c>
      <c r="D3403" s="42">
        <v>1</v>
      </c>
      <c r="E3403" s="3">
        <v>85.91</v>
      </c>
      <c r="F3403" s="7">
        <v>103.9511</v>
      </c>
      <c r="G3403" s="48" t="s">
        <v>15356</v>
      </c>
      <c r="H3403" s="34" t="s">
        <v>1643</v>
      </c>
      <c r="I3403" s="51" t="s">
        <v>15358</v>
      </c>
    </row>
    <row r="3404" spans="1:9" ht="30" x14ac:dyDescent="0.25">
      <c r="A3404" s="19">
        <v>3399</v>
      </c>
      <c r="B3404" s="34" t="s">
        <v>1644</v>
      </c>
      <c r="C3404" s="44" t="s">
        <v>9607</v>
      </c>
      <c r="D3404" s="42">
        <v>1</v>
      </c>
      <c r="E3404" s="3">
        <v>117.84</v>
      </c>
      <c r="F3404" s="7">
        <v>142.5864</v>
      </c>
      <c r="G3404" s="48" t="s">
        <v>15356</v>
      </c>
      <c r="H3404" s="34" t="s">
        <v>1644</v>
      </c>
      <c r="I3404" s="51" t="s">
        <v>15358</v>
      </c>
    </row>
    <row r="3405" spans="1:9" ht="30" x14ac:dyDescent="0.25">
      <c r="A3405" s="19">
        <v>3400</v>
      </c>
      <c r="B3405" s="34" t="s">
        <v>1645</v>
      </c>
      <c r="C3405" s="44" t="s">
        <v>9608</v>
      </c>
      <c r="D3405" s="42">
        <v>1</v>
      </c>
      <c r="E3405" s="3">
        <v>193.25</v>
      </c>
      <c r="F3405" s="7">
        <v>233.83249999999998</v>
      </c>
      <c r="G3405" s="48" t="s">
        <v>15356</v>
      </c>
      <c r="H3405" s="34" t="s">
        <v>1645</v>
      </c>
      <c r="I3405" s="51" t="s">
        <v>15358</v>
      </c>
    </row>
    <row r="3406" spans="1:9" ht="30" x14ac:dyDescent="0.25">
      <c r="A3406" s="19">
        <v>3401</v>
      </c>
      <c r="B3406" s="34" t="s">
        <v>1646</v>
      </c>
      <c r="C3406" s="44" t="s">
        <v>9609</v>
      </c>
      <c r="D3406" s="42">
        <v>1</v>
      </c>
      <c r="E3406" s="3">
        <v>417.75</v>
      </c>
      <c r="F3406" s="7">
        <v>505.47749999999996</v>
      </c>
      <c r="G3406" s="48" t="s">
        <v>15356</v>
      </c>
      <c r="H3406" s="34" t="s">
        <v>1646</v>
      </c>
      <c r="I3406" s="51" t="s">
        <v>15358</v>
      </c>
    </row>
    <row r="3407" spans="1:9" ht="30" x14ac:dyDescent="0.25">
      <c r="A3407" s="19">
        <v>3402</v>
      </c>
      <c r="B3407" s="37" t="s">
        <v>1647</v>
      </c>
      <c r="C3407" s="44" t="s">
        <v>9610</v>
      </c>
      <c r="D3407" s="42">
        <v>10</v>
      </c>
      <c r="E3407" s="3">
        <v>61.67</v>
      </c>
      <c r="F3407" s="7">
        <v>74.620699999999999</v>
      </c>
      <c r="G3407" s="48" t="s">
        <v>15356</v>
      </c>
      <c r="H3407" s="37" t="s">
        <v>1647</v>
      </c>
      <c r="I3407" s="51" t="s">
        <v>15358</v>
      </c>
    </row>
    <row r="3408" spans="1:9" ht="30" x14ac:dyDescent="0.25">
      <c r="A3408" s="19">
        <v>3403</v>
      </c>
      <c r="B3408" s="37" t="s">
        <v>1648</v>
      </c>
      <c r="C3408" s="44" t="s">
        <v>9611</v>
      </c>
      <c r="D3408" s="42">
        <v>10</v>
      </c>
      <c r="E3408" s="3">
        <v>89.13</v>
      </c>
      <c r="F3408" s="7">
        <v>107.84729999999999</v>
      </c>
      <c r="G3408" s="48" t="s">
        <v>15356</v>
      </c>
      <c r="H3408" s="37" t="s">
        <v>1648</v>
      </c>
      <c r="I3408" s="51" t="s">
        <v>15358</v>
      </c>
    </row>
    <row r="3409" spans="1:9" ht="30" x14ac:dyDescent="0.25">
      <c r="A3409" s="19">
        <v>3404</v>
      </c>
      <c r="B3409" s="38" t="s">
        <v>1649</v>
      </c>
      <c r="C3409" s="44" t="s">
        <v>9612</v>
      </c>
      <c r="D3409" s="42">
        <v>10</v>
      </c>
      <c r="E3409" s="3">
        <v>125.79</v>
      </c>
      <c r="F3409" s="7">
        <v>152.20590000000001</v>
      </c>
      <c r="G3409" s="48" t="s">
        <v>15356</v>
      </c>
      <c r="H3409" s="38" t="s">
        <v>1649</v>
      </c>
      <c r="I3409" s="51" t="s">
        <v>15358</v>
      </c>
    </row>
    <row r="3410" spans="1:9" ht="30" x14ac:dyDescent="0.25">
      <c r="A3410" s="19">
        <v>3405</v>
      </c>
      <c r="B3410" s="38" t="s">
        <v>1650</v>
      </c>
      <c r="C3410" s="44" t="s">
        <v>9613</v>
      </c>
      <c r="D3410" s="42">
        <v>10</v>
      </c>
      <c r="E3410" s="3">
        <v>267.95</v>
      </c>
      <c r="F3410" s="7">
        <v>324.21949999999998</v>
      </c>
      <c r="G3410" s="48" t="s">
        <v>15356</v>
      </c>
      <c r="H3410" s="38" t="s">
        <v>1650</v>
      </c>
      <c r="I3410" s="51" t="s">
        <v>15358</v>
      </c>
    </row>
    <row r="3411" spans="1:9" ht="30" x14ac:dyDescent="0.25">
      <c r="A3411" s="19">
        <v>3406</v>
      </c>
      <c r="B3411" s="34" t="s">
        <v>1651</v>
      </c>
      <c r="C3411" s="44" t="s">
        <v>9614</v>
      </c>
      <c r="D3411" s="42">
        <v>1</v>
      </c>
      <c r="E3411" s="3">
        <v>83.61</v>
      </c>
      <c r="F3411" s="7">
        <v>101.1681</v>
      </c>
      <c r="G3411" s="48" t="s">
        <v>15356</v>
      </c>
      <c r="H3411" s="34" t="s">
        <v>1651</v>
      </c>
      <c r="I3411" s="51" t="s">
        <v>15358</v>
      </c>
    </row>
    <row r="3412" spans="1:9" ht="30" x14ac:dyDescent="0.25">
      <c r="A3412" s="19">
        <v>3407</v>
      </c>
      <c r="B3412" s="34" t="s">
        <v>1652</v>
      </c>
      <c r="C3412" s="44" t="s">
        <v>9615</v>
      </c>
      <c r="D3412" s="42">
        <v>1</v>
      </c>
      <c r="E3412" s="3">
        <v>115.59</v>
      </c>
      <c r="F3412" s="7">
        <v>139.8639</v>
      </c>
      <c r="G3412" s="48" t="s">
        <v>15356</v>
      </c>
      <c r="H3412" s="34" t="s">
        <v>1652</v>
      </c>
      <c r="I3412" s="51" t="s">
        <v>15358</v>
      </c>
    </row>
    <row r="3413" spans="1:9" ht="30" x14ac:dyDescent="0.25">
      <c r="A3413" s="19">
        <v>3408</v>
      </c>
      <c r="B3413" s="34" t="s">
        <v>1653</v>
      </c>
      <c r="C3413" s="44" t="s">
        <v>9616</v>
      </c>
      <c r="D3413" s="42">
        <v>1</v>
      </c>
      <c r="E3413" s="3">
        <v>191.01</v>
      </c>
      <c r="F3413" s="7">
        <v>231.12209999999999</v>
      </c>
      <c r="G3413" s="48" t="s">
        <v>15356</v>
      </c>
      <c r="H3413" s="34" t="s">
        <v>1653</v>
      </c>
      <c r="I3413" s="51" t="s">
        <v>15358</v>
      </c>
    </row>
    <row r="3414" spans="1:9" ht="30" x14ac:dyDescent="0.25">
      <c r="A3414" s="19">
        <v>3409</v>
      </c>
      <c r="B3414" s="34" t="s">
        <v>1654</v>
      </c>
      <c r="C3414" s="44" t="s">
        <v>9617</v>
      </c>
      <c r="D3414" s="42">
        <v>1</v>
      </c>
      <c r="E3414" s="3">
        <v>415.47</v>
      </c>
      <c r="F3414" s="7">
        <v>502.71870000000001</v>
      </c>
      <c r="G3414" s="48" t="s">
        <v>15356</v>
      </c>
      <c r="H3414" s="34" t="s">
        <v>1654</v>
      </c>
      <c r="I3414" s="51" t="s">
        <v>15358</v>
      </c>
    </row>
    <row r="3415" spans="1:9" x14ac:dyDescent="0.25">
      <c r="A3415" s="19">
        <v>3410</v>
      </c>
      <c r="B3415" s="34" t="s">
        <v>1655</v>
      </c>
      <c r="C3415" s="44" t="s">
        <v>9618</v>
      </c>
      <c r="D3415" s="42">
        <v>10</v>
      </c>
      <c r="E3415" s="3">
        <v>80.180000000000007</v>
      </c>
      <c r="F3415" s="7">
        <v>97.017800000000008</v>
      </c>
      <c r="G3415" s="48" t="s">
        <v>15356</v>
      </c>
      <c r="H3415" s="34" t="s">
        <v>1655</v>
      </c>
      <c r="I3415" s="51" t="s">
        <v>15358</v>
      </c>
    </row>
    <row r="3416" spans="1:9" x14ac:dyDescent="0.25">
      <c r="A3416" s="19">
        <v>3411</v>
      </c>
      <c r="B3416" s="34" t="s">
        <v>1656</v>
      </c>
      <c r="C3416" s="44" t="s">
        <v>9619</v>
      </c>
      <c r="D3416" s="42">
        <v>10</v>
      </c>
      <c r="E3416" s="3">
        <v>150.87</v>
      </c>
      <c r="F3416" s="7">
        <v>182.55269999999999</v>
      </c>
      <c r="G3416" s="48" t="s">
        <v>15356</v>
      </c>
      <c r="H3416" s="34" t="s">
        <v>1656</v>
      </c>
      <c r="I3416" s="51" t="s">
        <v>15358</v>
      </c>
    </row>
    <row r="3417" spans="1:9" x14ac:dyDescent="0.25">
      <c r="A3417" s="19">
        <v>3412</v>
      </c>
      <c r="B3417" s="34" t="s">
        <v>1657</v>
      </c>
      <c r="C3417" s="44" t="s">
        <v>9620</v>
      </c>
      <c r="D3417" s="42">
        <v>10</v>
      </c>
      <c r="E3417" s="3">
        <v>175.86</v>
      </c>
      <c r="F3417" s="7">
        <v>212.79060000000001</v>
      </c>
      <c r="G3417" s="48" t="s">
        <v>15356</v>
      </c>
      <c r="H3417" s="34" t="s">
        <v>1657</v>
      </c>
      <c r="I3417" s="51" t="s">
        <v>15358</v>
      </c>
    </row>
    <row r="3418" spans="1:9" x14ac:dyDescent="0.25">
      <c r="A3418" s="19">
        <v>3413</v>
      </c>
      <c r="B3418" s="34" t="s">
        <v>1658</v>
      </c>
      <c r="C3418" s="44" t="s">
        <v>9621</v>
      </c>
      <c r="D3418" s="42">
        <v>10</v>
      </c>
      <c r="E3418" s="3">
        <v>244.02</v>
      </c>
      <c r="F3418" s="7">
        <v>295.26420000000002</v>
      </c>
      <c r="G3418" s="48" t="s">
        <v>15356</v>
      </c>
      <c r="H3418" s="34" t="s">
        <v>1658</v>
      </c>
      <c r="I3418" s="51" t="s">
        <v>15358</v>
      </c>
    </row>
    <row r="3419" spans="1:9" x14ac:dyDescent="0.25">
      <c r="A3419" s="19">
        <v>3414</v>
      </c>
      <c r="B3419" s="34" t="s">
        <v>1659</v>
      </c>
      <c r="C3419" s="44" t="s">
        <v>9622</v>
      </c>
      <c r="D3419" s="42">
        <v>10</v>
      </c>
      <c r="E3419" s="3">
        <v>234.54</v>
      </c>
      <c r="F3419" s="7">
        <v>283.79339999999996</v>
      </c>
      <c r="G3419" s="48" t="s">
        <v>15356</v>
      </c>
      <c r="H3419" s="34" t="s">
        <v>1659</v>
      </c>
      <c r="I3419" s="51" t="s">
        <v>15358</v>
      </c>
    </row>
    <row r="3420" spans="1:9" x14ac:dyDescent="0.25">
      <c r="A3420" s="19">
        <v>3415</v>
      </c>
      <c r="B3420" s="34" t="s">
        <v>1660</v>
      </c>
      <c r="C3420" s="44" t="s">
        <v>9623</v>
      </c>
      <c r="D3420" s="42">
        <v>1</v>
      </c>
      <c r="E3420" s="3">
        <v>60.84</v>
      </c>
      <c r="F3420" s="7">
        <v>73.616399999999999</v>
      </c>
      <c r="G3420" s="48" t="s">
        <v>15356</v>
      </c>
      <c r="H3420" s="34" t="s">
        <v>1660</v>
      </c>
      <c r="I3420" s="51" t="s">
        <v>15358</v>
      </c>
    </row>
    <row r="3421" spans="1:9" x14ac:dyDescent="0.25">
      <c r="A3421" s="19">
        <v>3416</v>
      </c>
      <c r="B3421" s="34" t="s">
        <v>1661</v>
      </c>
      <c r="C3421" s="44" t="s">
        <v>9624</v>
      </c>
      <c r="D3421" s="42">
        <v>1</v>
      </c>
      <c r="E3421" s="3">
        <v>111.38</v>
      </c>
      <c r="F3421" s="7">
        <v>134.7698</v>
      </c>
      <c r="G3421" s="48" t="s">
        <v>15356</v>
      </c>
      <c r="H3421" s="34" t="s">
        <v>1661</v>
      </c>
      <c r="I3421" s="51" t="s">
        <v>15358</v>
      </c>
    </row>
    <row r="3422" spans="1:9" ht="30" x14ac:dyDescent="0.25">
      <c r="A3422" s="19">
        <v>3417</v>
      </c>
      <c r="B3422" s="34" t="s">
        <v>1662</v>
      </c>
      <c r="C3422" s="44" t="s">
        <v>9625</v>
      </c>
      <c r="D3422" s="42">
        <v>1</v>
      </c>
      <c r="E3422" s="3">
        <v>200.24</v>
      </c>
      <c r="F3422" s="7">
        <v>242.29040000000001</v>
      </c>
      <c r="G3422" s="48" t="s">
        <v>15356</v>
      </c>
      <c r="H3422" s="34" t="s">
        <v>1662</v>
      </c>
      <c r="I3422" s="51" t="s">
        <v>15358</v>
      </c>
    </row>
    <row r="3423" spans="1:9" x14ac:dyDescent="0.25">
      <c r="A3423" s="19">
        <v>3418</v>
      </c>
      <c r="B3423" s="34" t="s">
        <v>1663</v>
      </c>
      <c r="C3423" s="44" t="s">
        <v>9626</v>
      </c>
      <c r="D3423" s="42">
        <v>1</v>
      </c>
      <c r="E3423" s="3">
        <v>159.91999999999999</v>
      </c>
      <c r="F3423" s="7">
        <v>193.50319999999999</v>
      </c>
      <c r="G3423" s="48" t="s">
        <v>15356</v>
      </c>
      <c r="H3423" s="34" t="s">
        <v>1663</v>
      </c>
      <c r="I3423" s="51" t="s">
        <v>15358</v>
      </c>
    </row>
    <row r="3424" spans="1:9" x14ac:dyDescent="0.25">
      <c r="A3424" s="19">
        <v>3419</v>
      </c>
      <c r="B3424" s="34" t="s">
        <v>1664</v>
      </c>
      <c r="C3424" s="44" t="s">
        <v>9627</v>
      </c>
      <c r="D3424" s="42">
        <v>1</v>
      </c>
      <c r="E3424" s="3">
        <v>211.83</v>
      </c>
      <c r="F3424" s="7">
        <v>256.3143</v>
      </c>
      <c r="G3424" s="48" t="s">
        <v>15356</v>
      </c>
      <c r="H3424" s="34" t="s">
        <v>1664</v>
      </c>
      <c r="I3424" s="51" t="s">
        <v>15358</v>
      </c>
    </row>
    <row r="3425" spans="1:9" ht="30" x14ac:dyDescent="0.25">
      <c r="A3425" s="19">
        <v>3420</v>
      </c>
      <c r="B3425" s="37" t="s">
        <v>1665</v>
      </c>
      <c r="C3425" s="44" t="s">
        <v>9628</v>
      </c>
      <c r="D3425" s="42">
        <v>2</v>
      </c>
      <c r="E3425" s="3">
        <v>189.29</v>
      </c>
      <c r="F3425" s="7">
        <v>229.04089999999999</v>
      </c>
      <c r="G3425" s="48" t="s">
        <v>15356</v>
      </c>
      <c r="H3425" s="37" t="s">
        <v>1665</v>
      </c>
      <c r="I3425" s="51" t="s">
        <v>15358</v>
      </c>
    </row>
    <row r="3426" spans="1:9" ht="30" x14ac:dyDescent="0.25">
      <c r="A3426" s="19">
        <v>3421</v>
      </c>
      <c r="B3426" s="34" t="s">
        <v>1666</v>
      </c>
      <c r="C3426" s="44" t="s">
        <v>9629</v>
      </c>
      <c r="D3426" s="42">
        <v>10</v>
      </c>
      <c r="E3426" s="3">
        <v>196.52</v>
      </c>
      <c r="F3426" s="7">
        <v>237.78919999999999</v>
      </c>
      <c r="G3426" s="48" t="s">
        <v>15356</v>
      </c>
      <c r="H3426" s="34" t="s">
        <v>1666</v>
      </c>
      <c r="I3426" s="51" t="s">
        <v>15358</v>
      </c>
    </row>
    <row r="3427" spans="1:9" ht="30" x14ac:dyDescent="0.25">
      <c r="A3427" s="19">
        <v>3422</v>
      </c>
      <c r="B3427" s="34" t="s">
        <v>1667</v>
      </c>
      <c r="C3427" s="44" t="s">
        <v>9630</v>
      </c>
      <c r="D3427" s="42">
        <v>10</v>
      </c>
      <c r="E3427" s="3">
        <v>294.32</v>
      </c>
      <c r="F3427" s="7">
        <v>356.12719999999996</v>
      </c>
      <c r="G3427" s="48" t="s">
        <v>15356</v>
      </c>
      <c r="H3427" s="34" t="s">
        <v>1667</v>
      </c>
      <c r="I3427" s="51" t="s">
        <v>15358</v>
      </c>
    </row>
    <row r="3428" spans="1:9" ht="30" x14ac:dyDescent="0.25">
      <c r="A3428" s="19">
        <v>3423</v>
      </c>
      <c r="B3428" s="34" t="s">
        <v>1668</v>
      </c>
      <c r="C3428" s="44" t="s">
        <v>9631</v>
      </c>
      <c r="D3428" s="42">
        <v>5</v>
      </c>
      <c r="E3428" s="3">
        <v>184.11</v>
      </c>
      <c r="F3428" s="7">
        <v>222.7731</v>
      </c>
      <c r="G3428" s="48" t="s">
        <v>15356</v>
      </c>
      <c r="H3428" s="34" t="s">
        <v>1668</v>
      </c>
      <c r="I3428" s="51" t="s">
        <v>15358</v>
      </c>
    </row>
    <row r="3429" spans="1:9" ht="30" x14ac:dyDescent="0.25">
      <c r="A3429" s="19">
        <v>3424</v>
      </c>
      <c r="B3429" s="34" t="s">
        <v>1669</v>
      </c>
      <c r="C3429" s="44" t="s">
        <v>9632</v>
      </c>
      <c r="D3429" s="42">
        <v>5</v>
      </c>
      <c r="E3429" s="3">
        <v>227.49</v>
      </c>
      <c r="F3429" s="7">
        <v>275.2629</v>
      </c>
      <c r="G3429" s="48" t="s">
        <v>15356</v>
      </c>
      <c r="H3429" s="34" t="s">
        <v>1669</v>
      </c>
      <c r="I3429" s="51" t="s">
        <v>15358</v>
      </c>
    </row>
    <row r="3430" spans="1:9" ht="30" x14ac:dyDescent="0.25">
      <c r="A3430" s="19">
        <v>3425</v>
      </c>
      <c r="B3430" s="34" t="s">
        <v>1670</v>
      </c>
      <c r="C3430" s="44" t="s">
        <v>9633</v>
      </c>
      <c r="D3430" s="42">
        <v>5</v>
      </c>
      <c r="E3430" s="3">
        <v>326.58</v>
      </c>
      <c r="F3430" s="7">
        <v>395.16179999999997</v>
      </c>
      <c r="G3430" s="48" t="s">
        <v>15356</v>
      </c>
      <c r="H3430" s="34" t="s">
        <v>1670</v>
      </c>
      <c r="I3430" s="51" t="s">
        <v>15358</v>
      </c>
    </row>
    <row r="3431" spans="1:9" ht="30" x14ac:dyDescent="0.25">
      <c r="A3431" s="19">
        <v>3426</v>
      </c>
      <c r="B3431" s="34" t="s">
        <v>1671</v>
      </c>
      <c r="C3431" s="44" t="s">
        <v>9634</v>
      </c>
      <c r="D3431" s="42">
        <v>1</v>
      </c>
      <c r="E3431" s="3">
        <v>89.34</v>
      </c>
      <c r="F3431" s="7">
        <v>108.1014</v>
      </c>
      <c r="G3431" s="48" t="s">
        <v>15356</v>
      </c>
      <c r="H3431" s="34" t="s">
        <v>1671</v>
      </c>
      <c r="I3431" s="51" t="s">
        <v>15358</v>
      </c>
    </row>
    <row r="3432" spans="1:9" ht="30" x14ac:dyDescent="0.25">
      <c r="A3432" s="19">
        <v>3427</v>
      </c>
      <c r="B3432" s="34" t="s">
        <v>1672</v>
      </c>
      <c r="C3432" s="44" t="s">
        <v>9635</v>
      </c>
      <c r="D3432" s="42">
        <v>1</v>
      </c>
      <c r="E3432" s="3">
        <v>146.44999999999999</v>
      </c>
      <c r="F3432" s="7">
        <v>177.20449999999997</v>
      </c>
      <c r="G3432" s="48" t="s">
        <v>15356</v>
      </c>
      <c r="H3432" s="34" t="s">
        <v>1672</v>
      </c>
      <c r="I3432" s="51" t="s">
        <v>15358</v>
      </c>
    </row>
    <row r="3433" spans="1:9" ht="30" x14ac:dyDescent="0.25">
      <c r="A3433" s="19">
        <v>3428</v>
      </c>
      <c r="B3433" s="34" t="s">
        <v>1673</v>
      </c>
      <c r="C3433" s="44" t="s">
        <v>9636</v>
      </c>
      <c r="D3433" s="42">
        <v>1</v>
      </c>
      <c r="E3433" s="3">
        <v>237.32</v>
      </c>
      <c r="F3433" s="7">
        <v>287.15719999999999</v>
      </c>
      <c r="G3433" s="48" t="s">
        <v>15356</v>
      </c>
      <c r="H3433" s="34" t="s">
        <v>1673</v>
      </c>
      <c r="I3433" s="51" t="s">
        <v>15358</v>
      </c>
    </row>
    <row r="3434" spans="1:9" x14ac:dyDescent="0.25">
      <c r="A3434" s="19">
        <v>3429</v>
      </c>
      <c r="B3434" s="34" t="s">
        <v>1674</v>
      </c>
      <c r="C3434" s="44" t="s">
        <v>9637</v>
      </c>
      <c r="D3434" s="42">
        <v>1</v>
      </c>
      <c r="E3434" s="3">
        <v>7.11</v>
      </c>
      <c r="F3434" s="7">
        <v>8.6030999999999995</v>
      </c>
      <c r="G3434" s="48" t="s">
        <v>15356</v>
      </c>
      <c r="H3434" s="34" t="s">
        <v>1674</v>
      </c>
      <c r="I3434" s="51" t="s">
        <v>15358</v>
      </c>
    </row>
    <row r="3435" spans="1:9" x14ac:dyDescent="0.25">
      <c r="A3435" s="19">
        <v>3430</v>
      </c>
      <c r="B3435" s="34" t="s">
        <v>1675</v>
      </c>
      <c r="C3435" s="44" t="s">
        <v>9638</v>
      </c>
      <c r="D3435" s="42">
        <v>1</v>
      </c>
      <c r="E3435" s="3">
        <v>5.33</v>
      </c>
      <c r="F3435" s="7">
        <v>6.4493</v>
      </c>
      <c r="G3435" s="48" t="s">
        <v>15356</v>
      </c>
      <c r="H3435" s="34" t="s">
        <v>1675</v>
      </c>
      <c r="I3435" s="51" t="s">
        <v>15358</v>
      </c>
    </row>
    <row r="3436" spans="1:9" ht="45" x14ac:dyDescent="0.25">
      <c r="A3436" s="19">
        <v>3431</v>
      </c>
      <c r="B3436" s="34" t="s">
        <v>1676</v>
      </c>
      <c r="C3436" s="44" t="s">
        <v>9639</v>
      </c>
      <c r="D3436" s="42">
        <v>1</v>
      </c>
      <c r="E3436" s="3">
        <v>153.78</v>
      </c>
      <c r="F3436" s="7">
        <v>186.07380000000001</v>
      </c>
      <c r="G3436" s="48" t="s">
        <v>15356</v>
      </c>
      <c r="H3436" s="34" t="s">
        <v>1676</v>
      </c>
      <c r="I3436" s="51" t="s">
        <v>15358</v>
      </c>
    </row>
    <row r="3437" spans="1:9" ht="45" x14ac:dyDescent="0.25">
      <c r="A3437" s="19">
        <v>3432</v>
      </c>
      <c r="B3437" s="34" t="s">
        <v>1677</v>
      </c>
      <c r="C3437" s="44" t="s">
        <v>9640</v>
      </c>
      <c r="D3437" s="42">
        <v>1</v>
      </c>
      <c r="E3437" s="3">
        <v>234.95</v>
      </c>
      <c r="F3437" s="7">
        <v>284.28949999999998</v>
      </c>
      <c r="G3437" s="48" t="s">
        <v>15356</v>
      </c>
      <c r="H3437" s="34" t="s">
        <v>1677</v>
      </c>
      <c r="I3437" s="51" t="s">
        <v>15358</v>
      </c>
    </row>
    <row r="3438" spans="1:9" ht="45" x14ac:dyDescent="0.25">
      <c r="A3438" s="19">
        <v>3433</v>
      </c>
      <c r="B3438" s="34" t="s">
        <v>1678</v>
      </c>
      <c r="C3438" s="44" t="s">
        <v>9641</v>
      </c>
      <c r="D3438" s="42">
        <v>1</v>
      </c>
      <c r="E3438" s="3">
        <v>303.06</v>
      </c>
      <c r="F3438" s="7">
        <v>366.70260000000002</v>
      </c>
      <c r="G3438" s="48" t="s">
        <v>15356</v>
      </c>
      <c r="H3438" s="34" t="s">
        <v>1678</v>
      </c>
      <c r="I3438" s="51" t="s">
        <v>15358</v>
      </c>
    </row>
    <row r="3439" spans="1:9" ht="45" x14ac:dyDescent="0.25">
      <c r="A3439" s="19">
        <v>3434</v>
      </c>
      <c r="B3439" s="34" t="s">
        <v>1679</v>
      </c>
      <c r="C3439" s="44" t="s">
        <v>9642</v>
      </c>
      <c r="D3439" s="42">
        <v>1</v>
      </c>
      <c r="E3439" s="3">
        <v>50.48</v>
      </c>
      <c r="F3439" s="7">
        <v>61.080799999999996</v>
      </c>
      <c r="G3439" s="48" t="s">
        <v>15356</v>
      </c>
      <c r="H3439" s="34" t="s">
        <v>1679</v>
      </c>
      <c r="I3439" s="51" t="s">
        <v>15358</v>
      </c>
    </row>
    <row r="3440" spans="1:9" ht="30" x14ac:dyDescent="0.25">
      <c r="A3440" s="19">
        <v>3435</v>
      </c>
      <c r="B3440" s="34" t="s">
        <v>1680</v>
      </c>
      <c r="C3440" s="44" t="s">
        <v>9643</v>
      </c>
      <c r="D3440" s="42">
        <v>2</v>
      </c>
      <c r="E3440" s="3">
        <v>192.78</v>
      </c>
      <c r="F3440" s="7">
        <v>233.2638</v>
      </c>
      <c r="G3440" s="48" t="s">
        <v>15356</v>
      </c>
      <c r="H3440" s="34" t="s">
        <v>1680</v>
      </c>
      <c r="I3440" s="51" t="s">
        <v>15358</v>
      </c>
    </row>
    <row r="3441" spans="1:9" ht="30" x14ac:dyDescent="0.25">
      <c r="A3441" s="19">
        <v>3436</v>
      </c>
      <c r="B3441" s="34" t="s">
        <v>1681</v>
      </c>
      <c r="C3441" s="44" t="s">
        <v>9644</v>
      </c>
      <c r="D3441" s="42">
        <v>1</v>
      </c>
      <c r="E3441" s="3">
        <v>123.54</v>
      </c>
      <c r="F3441" s="7">
        <v>149.48340000000002</v>
      </c>
      <c r="G3441" s="48" t="s">
        <v>15356</v>
      </c>
      <c r="H3441" s="34" t="s">
        <v>1681</v>
      </c>
      <c r="I3441" s="51" t="s">
        <v>15358</v>
      </c>
    </row>
    <row r="3442" spans="1:9" ht="30" x14ac:dyDescent="0.25">
      <c r="A3442" s="19">
        <v>3437</v>
      </c>
      <c r="B3442" s="34" t="s">
        <v>1682</v>
      </c>
      <c r="C3442" s="44" t="s">
        <v>9645</v>
      </c>
      <c r="D3442" s="42">
        <v>1</v>
      </c>
      <c r="E3442" s="3">
        <v>190.62</v>
      </c>
      <c r="F3442" s="7">
        <v>230.65020000000001</v>
      </c>
      <c r="G3442" s="48" t="s">
        <v>15356</v>
      </c>
      <c r="H3442" s="34" t="s">
        <v>1682</v>
      </c>
      <c r="I3442" s="51" t="s">
        <v>15358</v>
      </c>
    </row>
    <row r="3443" spans="1:9" ht="30" x14ac:dyDescent="0.25">
      <c r="A3443" s="19">
        <v>3438</v>
      </c>
      <c r="B3443" s="34" t="s">
        <v>1683</v>
      </c>
      <c r="C3443" s="44" t="s">
        <v>9646</v>
      </c>
      <c r="D3443" s="42">
        <v>1</v>
      </c>
      <c r="E3443" s="3">
        <v>267.02999999999997</v>
      </c>
      <c r="F3443" s="7">
        <v>323.10629999999998</v>
      </c>
      <c r="G3443" s="48" t="s">
        <v>15356</v>
      </c>
      <c r="H3443" s="34" t="s">
        <v>1683</v>
      </c>
      <c r="I3443" s="51" t="s">
        <v>15358</v>
      </c>
    </row>
    <row r="3444" spans="1:9" ht="45" x14ac:dyDescent="0.25">
      <c r="A3444" s="19">
        <v>3439</v>
      </c>
      <c r="B3444" s="34" t="s">
        <v>1684</v>
      </c>
      <c r="C3444" s="44" t="s">
        <v>9647</v>
      </c>
      <c r="D3444" s="42">
        <v>1</v>
      </c>
      <c r="E3444" s="3">
        <v>41.01</v>
      </c>
      <c r="F3444" s="7">
        <v>49.622099999999996</v>
      </c>
      <c r="G3444" s="48" t="s">
        <v>15356</v>
      </c>
      <c r="H3444" s="34" t="s">
        <v>1684</v>
      </c>
      <c r="I3444" s="51" t="s">
        <v>15358</v>
      </c>
    </row>
    <row r="3445" spans="1:9" ht="30" x14ac:dyDescent="0.25">
      <c r="A3445" s="19">
        <v>3440</v>
      </c>
      <c r="B3445" s="34" t="s">
        <v>1685</v>
      </c>
      <c r="C3445" s="44" t="s">
        <v>9648</v>
      </c>
      <c r="D3445" s="42">
        <v>1</v>
      </c>
      <c r="E3445" s="3">
        <v>105.72</v>
      </c>
      <c r="F3445" s="7">
        <v>127.9212</v>
      </c>
      <c r="G3445" s="48" t="s">
        <v>15356</v>
      </c>
      <c r="H3445" s="34" t="s">
        <v>1685</v>
      </c>
      <c r="I3445" s="51" t="s">
        <v>15358</v>
      </c>
    </row>
    <row r="3446" spans="1:9" ht="30" x14ac:dyDescent="0.25">
      <c r="A3446" s="19">
        <v>3441</v>
      </c>
      <c r="B3446" s="34" t="s">
        <v>1686</v>
      </c>
      <c r="C3446" s="44" t="s">
        <v>9649</v>
      </c>
      <c r="D3446" s="42">
        <v>1</v>
      </c>
      <c r="E3446" s="3">
        <v>50.78</v>
      </c>
      <c r="F3446" s="7">
        <v>61.443800000000003</v>
      </c>
      <c r="G3446" s="48" t="s">
        <v>15356</v>
      </c>
      <c r="H3446" s="34" t="s">
        <v>1686</v>
      </c>
      <c r="I3446" s="51" t="s">
        <v>15358</v>
      </c>
    </row>
    <row r="3447" spans="1:9" ht="30" x14ac:dyDescent="0.25">
      <c r="A3447" s="19">
        <v>3442</v>
      </c>
      <c r="B3447" s="34" t="s">
        <v>1687</v>
      </c>
      <c r="C3447" s="44" t="s">
        <v>9650</v>
      </c>
      <c r="D3447" s="42">
        <v>1</v>
      </c>
      <c r="E3447" s="3">
        <v>58.02</v>
      </c>
      <c r="F3447" s="7">
        <v>70.2042</v>
      </c>
      <c r="G3447" s="48" t="s">
        <v>15356</v>
      </c>
      <c r="H3447" s="34" t="s">
        <v>1687</v>
      </c>
      <c r="I3447" s="51" t="s">
        <v>15358</v>
      </c>
    </row>
    <row r="3448" spans="1:9" ht="30" x14ac:dyDescent="0.25">
      <c r="A3448" s="19">
        <v>3443</v>
      </c>
      <c r="B3448" s="34" t="s">
        <v>1688</v>
      </c>
      <c r="C3448" s="44" t="s">
        <v>9651</v>
      </c>
      <c r="D3448" s="42">
        <v>1</v>
      </c>
      <c r="E3448" s="3">
        <v>155.06</v>
      </c>
      <c r="F3448" s="7">
        <v>187.62260000000001</v>
      </c>
      <c r="G3448" s="48" t="s">
        <v>15356</v>
      </c>
      <c r="H3448" s="34" t="s">
        <v>1688</v>
      </c>
      <c r="I3448" s="51" t="s">
        <v>15358</v>
      </c>
    </row>
    <row r="3449" spans="1:9" ht="30" x14ac:dyDescent="0.25">
      <c r="A3449" s="19">
        <v>3444</v>
      </c>
      <c r="B3449" s="34" t="s">
        <v>1689</v>
      </c>
      <c r="C3449" s="44" t="s">
        <v>9652</v>
      </c>
      <c r="D3449" s="42">
        <v>1</v>
      </c>
      <c r="E3449" s="3">
        <v>58.22</v>
      </c>
      <c r="F3449" s="7">
        <v>70.44619999999999</v>
      </c>
      <c r="G3449" s="48" t="s">
        <v>15356</v>
      </c>
      <c r="H3449" s="34" t="s">
        <v>1689</v>
      </c>
      <c r="I3449" s="51" t="s">
        <v>15358</v>
      </c>
    </row>
    <row r="3450" spans="1:9" ht="30" x14ac:dyDescent="0.25">
      <c r="A3450" s="19">
        <v>3445</v>
      </c>
      <c r="B3450" s="34" t="s">
        <v>1690</v>
      </c>
      <c r="C3450" s="44" t="s">
        <v>9653</v>
      </c>
      <c r="D3450" s="42">
        <v>1</v>
      </c>
      <c r="E3450" s="3">
        <v>94.28</v>
      </c>
      <c r="F3450" s="7">
        <v>114.0788</v>
      </c>
      <c r="G3450" s="48" t="s">
        <v>15356</v>
      </c>
      <c r="H3450" s="34" t="s">
        <v>1690</v>
      </c>
      <c r="I3450" s="51" t="s">
        <v>15358</v>
      </c>
    </row>
    <row r="3451" spans="1:9" ht="30" x14ac:dyDescent="0.25">
      <c r="A3451" s="19">
        <v>3446</v>
      </c>
      <c r="B3451" s="34" t="s">
        <v>1691</v>
      </c>
      <c r="C3451" s="44" t="s">
        <v>9654</v>
      </c>
      <c r="D3451" s="42">
        <v>1</v>
      </c>
      <c r="E3451" s="3">
        <v>140.96</v>
      </c>
      <c r="F3451" s="7">
        <v>170.5616</v>
      </c>
      <c r="G3451" s="48" t="s">
        <v>15356</v>
      </c>
      <c r="H3451" s="34" t="s">
        <v>1691</v>
      </c>
      <c r="I3451" s="51" t="s">
        <v>15358</v>
      </c>
    </row>
    <row r="3452" spans="1:9" ht="30" x14ac:dyDescent="0.25">
      <c r="A3452" s="19">
        <v>3447</v>
      </c>
      <c r="B3452" s="34" t="s">
        <v>1692</v>
      </c>
      <c r="C3452" s="44" t="s">
        <v>9655</v>
      </c>
      <c r="D3452" s="42">
        <v>1</v>
      </c>
      <c r="E3452" s="3">
        <v>62.49</v>
      </c>
      <c r="F3452" s="7">
        <v>75.612899999999996</v>
      </c>
      <c r="G3452" s="48" t="s">
        <v>15356</v>
      </c>
      <c r="H3452" s="34" t="s">
        <v>1692</v>
      </c>
      <c r="I3452" s="51" t="s">
        <v>15358</v>
      </c>
    </row>
    <row r="3453" spans="1:9" ht="30" x14ac:dyDescent="0.25">
      <c r="A3453" s="19">
        <v>3448</v>
      </c>
      <c r="B3453" s="34" t="s">
        <v>1693</v>
      </c>
      <c r="C3453" s="44" t="s">
        <v>9656</v>
      </c>
      <c r="D3453" s="42">
        <v>1</v>
      </c>
      <c r="E3453" s="3">
        <v>176.21</v>
      </c>
      <c r="F3453" s="7">
        <v>213.2141</v>
      </c>
      <c r="G3453" s="48" t="s">
        <v>15356</v>
      </c>
      <c r="H3453" s="34" t="s">
        <v>1693</v>
      </c>
      <c r="I3453" s="51" t="s">
        <v>15358</v>
      </c>
    </row>
    <row r="3454" spans="1:9" ht="30" x14ac:dyDescent="0.25">
      <c r="A3454" s="19">
        <v>3449</v>
      </c>
      <c r="B3454" s="34" t="s">
        <v>1694</v>
      </c>
      <c r="C3454" s="44" t="s">
        <v>9657</v>
      </c>
      <c r="D3454" s="42">
        <v>1</v>
      </c>
      <c r="E3454" s="3">
        <v>96.45</v>
      </c>
      <c r="F3454" s="7">
        <v>116.7045</v>
      </c>
      <c r="G3454" s="48" t="s">
        <v>15356</v>
      </c>
      <c r="H3454" s="34" t="s">
        <v>1694</v>
      </c>
      <c r="I3454" s="51" t="s">
        <v>15358</v>
      </c>
    </row>
    <row r="3455" spans="1:9" x14ac:dyDescent="0.25">
      <c r="A3455" s="19">
        <v>3450</v>
      </c>
      <c r="B3455" s="34" t="s">
        <v>1695</v>
      </c>
      <c r="C3455" s="44" t="s">
        <v>9658</v>
      </c>
      <c r="D3455" s="42">
        <v>1</v>
      </c>
      <c r="E3455" s="3">
        <v>29.51</v>
      </c>
      <c r="F3455" s="7">
        <v>35.707100000000004</v>
      </c>
      <c r="G3455" s="48" t="s">
        <v>15356</v>
      </c>
      <c r="H3455" s="34" t="s">
        <v>1695</v>
      </c>
      <c r="I3455" s="51" t="s">
        <v>15358</v>
      </c>
    </row>
    <row r="3456" spans="1:9" x14ac:dyDescent="0.25">
      <c r="A3456" s="19">
        <v>3451</v>
      </c>
      <c r="B3456" s="34" t="s">
        <v>1696</v>
      </c>
      <c r="C3456" s="44" t="s">
        <v>9659</v>
      </c>
      <c r="D3456" s="42">
        <v>1</v>
      </c>
      <c r="E3456" s="3">
        <v>28.13</v>
      </c>
      <c r="F3456" s="7">
        <v>34.037299999999995</v>
      </c>
      <c r="G3456" s="48" t="s">
        <v>15356</v>
      </c>
      <c r="H3456" s="34" t="s">
        <v>1696</v>
      </c>
      <c r="I3456" s="51" t="s">
        <v>15358</v>
      </c>
    </row>
    <row r="3457" spans="1:9" ht="30" x14ac:dyDescent="0.25">
      <c r="A3457" s="19">
        <v>3452</v>
      </c>
      <c r="B3457" s="37" t="s">
        <v>1697</v>
      </c>
      <c r="C3457" s="44" t="s">
        <v>9660</v>
      </c>
      <c r="D3457" s="42">
        <v>1</v>
      </c>
      <c r="E3457" s="3">
        <v>51.24</v>
      </c>
      <c r="F3457" s="7">
        <v>62.000399999999999</v>
      </c>
      <c r="G3457" s="48" t="s">
        <v>15356</v>
      </c>
      <c r="H3457" s="37" t="s">
        <v>1697</v>
      </c>
      <c r="I3457" s="51" t="s">
        <v>15358</v>
      </c>
    </row>
    <row r="3458" spans="1:9" x14ac:dyDescent="0.25">
      <c r="A3458" s="19">
        <v>3453</v>
      </c>
      <c r="B3458" s="34" t="s">
        <v>1698</v>
      </c>
      <c r="C3458" s="44" t="s">
        <v>9661</v>
      </c>
      <c r="D3458" s="42">
        <v>100</v>
      </c>
      <c r="E3458" s="3">
        <v>31.5</v>
      </c>
      <c r="F3458" s="7">
        <v>38.115000000000002</v>
      </c>
      <c r="G3458" s="48" t="s">
        <v>15356</v>
      </c>
      <c r="H3458" s="34" t="s">
        <v>1698</v>
      </c>
      <c r="I3458" s="51" t="s">
        <v>15358</v>
      </c>
    </row>
    <row r="3459" spans="1:9" x14ac:dyDescent="0.25">
      <c r="A3459" s="19">
        <v>3454</v>
      </c>
      <c r="B3459" s="34" t="s">
        <v>1699</v>
      </c>
      <c r="C3459" s="44" t="s">
        <v>9662</v>
      </c>
      <c r="D3459" s="42">
        <v>100</v>
      </c>
      <c r="E3459" s="3">
        <v>33.11</v>
      </c>
      <c r="F3459" s="7">
        <v>40.063099999999999</v>
      </c>
      <c r="G3459" s="48" t="s">
        <v>15356</v>
      </c>
      <c r="H3459" s="34" t="s">
        <v>1699</v>
      </c>
      <c r="I3459" s="51" t="s">
        <v>15358</v>
      </c>
    </row>
    <row r="3460" spans="1:9" x14ac:dyDescent="0.25">
      <c r="A3460" s="19">
        <v>3455</v>
      </c>
      <c r="B3460" s="34" t="s">
        <v>1700</v>
      </c>
      <c r="C3460" s="44" t="s">
        <v>9663</v>
      </c>
      <c r="D3460" s="42">
        <v>100</v>
      </c>
      <c r="E3460" s="3">
        <v>36.14</v>
      </c>
      <c r="F3460" s="7">
        <v>43.729399999999998</v>
      </c>
      <c r="G3460" s="48" t="s">
        <v>15356</v>
      </c>
      <c r="H3460" s="34" t="s">
        <v>1700</v>
      </c>
      <c r="I3460" s="51" t="s">
        <v>15358</v>
      </c>
    </row>
    <row r="3461" spans="1:9" x14ac:dyDescent="0.25">
      <c r="A3461" s="19">
        <v>3456</v>
      </c>
      <c r="B3461" s="34" t="s">
        <v>1701</v>
      </c>
      <c r="C3461" s="44" t="s">
        <v>9664</v>
      </c>
      <c r="D3461" s="42">
        <v>100</v>
      </c>
      <c r="E3461" s="3">
        <v>46.73</v>
      </c>
      <c r="F3461" s="7">
        <v>56.543299999999995</v>
      </c>
      <c r="G3461" s="48" t="s">
        <v>15356</v>
      </c>
      <c r="H3461" s="34" t="s">
        <v>1701</v>
      </c>
      <c r="I3461" s="51" t="s">
        <v>15358</v>
      </c>
    </row>
    <row r="3462" spans="1:9" x14ac:dyDescent="0.25">
      <c r="A3462" s="19">
        <v>3457</v>
      </c>
      <c r="B3462" s="34" t="s">
        <v>1702</v>
      </c>
      <c r="C3462" s="44" t="s">
        <v>9665</v>
      </c>
      <c r="D3462" s="42">
        <v>100</v>
      </c>
      <c r="E3462" s="3">
        <v>46.73</v>
      </c>
      <c r="F3462" s="7">
        <v>56.543299999999995</v>
      </c>
      <c r="G3462" s="48" t="s">
        <v>15356</v>
      </c>
      <c r="H3462" s="34" t="s">
        <v>1702</v>
      </c>
      <c r="I3462" s="51" t="s">
        <v>15358</v>
      </c>
    </row>
    <row r="3463" spans="1:9" x14ac:dyDescent="0.25">
      <c r="A3463" s="19">
        <v>3458</v>
      </c>
      <c r="B3463" s="34" t="s">
        <v>1703</v>
      </c>
      <c r="C3463" s="44" t="s">
        <v>9666</v>
      </c>
      <c r="D3463" s="42">
        <v>100</v>
      </c>
      <c r="E3463" s="3">
        <v>46.73</v>
      </c>
      <c r="F3463" s="7">
        <v>56.543299999999995</v>
      </c>
      <c r="G3463" s="48" t="s">
        <v>15356</v>
      </c>
      <c r="H3463" s="34" t="s">
        <v>1703</v>
      </c>
      <c r="I3463" s="51" t="s">
        <v>15358</v>
      </c>
    </row>
    <row r="3464" spans="1:9" x14ac:dyDescent="0.25">
      <c r="A3464" s="19">
        <v>3459</v>
      </c>
      <c r="B3464" s="34" t="s">
        <v>1704</v>
      </c>
      <c r="C3464" s="44" t="s">
        <v>9667</v>
      </c>
      <c r="D3464" s="42">
        <v>100</v>
      </c>
      <c r="E3464" s="3">
        <v>58.49</v>
      </c>
      <c r="F3464" s="7">
        <v>70.772900000000007</v>
      </c>
      <c r="G3464" s="48" t="s">
        <v>15356</v>
      </c>
      <c r="H3464" s="34" t="s">
        <v>1704</v>
      </c>
      <c r="I3464" s="51" t="s">
        <v>15358</v>
      </c>
    </row>
    <row r="3465" spans="1:9" x14ac:dyDescent="0.25">
      <c r="A3465" s="19">
        <v>3460</v>
      </c>
      <c r="B3465" s="34" t="s">
        <v>1705</v>
      </c>
      <c r="C3465" s="44" t="s">
        <v>9668</v>
      </c>
      <c r="D3465" s="42">
        <v>100</v>
      </c>
      <c r="E3465" s="3">
        <v>56.66</v>
      </c>
      <c r="F3465" s="7">
        <v>68.558599999999998</v>
      </c>
      <c r="G3465" s="48" t="s">
        <v>15356</v>
      </c>
      <c r="H3465" s="34" t="s">
        <v>1705</v>
      </c>
      <c r="I3465" s="51" t="s">
        <v>15358</v>
      </c>
    </row>
    <row r="3466" spans="1:9" x14ac:dyDescent="0.25">
      <c r="A3466" s="19">
        <v>3461</v>
      </c>
      <c r="B3466" s="34" t="s">
        <v>1706</v>
      </c>
      <c r="C3466" s="44" t="s">
        <v>9669</v>
      </c>
      <c r="D3466" s="42">
        <v>100</v>
      </c>
      <c r="E3466" s="3">
        <v>83.57</v>
      </c>
      <c r="F3466" s="7">
        <v>101.11969999999999</v>
      </c>
      <c r="G3466" s="48" t="s">
        <v>15356</v>
      </c>
      <c r="H3466" s="34" t="s">
        <v>1706</v>
      </c>
      <c r="I3466" s="51" t="s">
        <v>15358</v>
      </c>
    </row>
    <row r="3467" spans="1:9" x14ac:dyDescent="0.25">
      <c r="A3467" s="19">
        <v>3462</v>
      </c>
      <c r="B3467" s="34" t="s">
        <v>1707</v>
      </c>
      <c r="C3467" s="44" t="s">
        <v>9670</v>
      </c>
      <c r="D3467" s="42">
        <v>50</v>
      </c>
      <c r="E3467" s="3">
        <v>60.02</v>
      </c>
      <c r="F3467" s="7">
        <v>72.624200000000002</v>
      </c>
      <c r="G3467" s="48" t="s">
        <v>15356</v>
      </c>
      <c r="H3467" s="34" t="s">
        <v>1707</v>
      </c>
      <c r="I3467" s="51" t="s">
        <v>15358</v>
      </c>
    </row>
    <row r="3468" spans="1:9" ht="30" x14ac:dyDescent="0.25">
      <c r="A3468" s="19">
        <v>3463</v>
      </c>
      <c r="B3468" s="34" t="s">
        <v>1708</v>
      </c>
      <c r="C3468" s="44" t="s">
        <v>9671</v>
      </c>
      <c r="D3468" s="42">
        <v>100</v>
      </c>
      <c r="E3468" s="3">
        <v>31.5</v>
      </c>
      <c r="F3468" s="7">
        <v>38.115000000000002</v>
      </c>
      <c r="G3468" s="48" t="s">
        <v>15356</v>
      </c>
      <c r="H3468" s="34" t="s">
        <v>1708</v>
      </c>
      <c r="I3468" s="51" t="s">
        <v>15358</v>
      </c>
    </row>
    <row r="3469" spans="1:9" ht="30" x14ac:dyDescent="0.25">
      <c r="A3469" s="19">
        <v>3464</v>
      </c>
      <c r="B3469" s="34" t="s">
        <v>1709</v>
      </c>
      <c r="C3469" s="44" t="s">
        <v>9672</v>
      </c>
      <c r="D3469" s="42">
        <v>100</v>
      </c>
      <c r="E3469" s="3">
        <v>33.020000000000003</v>
      </c>
      <c r="F3469" s="7">
        <v>39.9542</v>
      </c>
      <c r="G3469" s="48" t="s">
        <v>15356</v>
      </c>
      <c r="H3469" s="34" t="s">
        <v>1709</v>
      </c>
      <c r="I3469" s="51" t="s">
        <v>15358</v>
      </c>
    </row>
    <row r="3470" spans="1:9" ht="30" x14ac:dyDescent="0.25">
      <c r="A3470" s="19">
        <v>3465</v>
      </c>
      <c r="B3470" s="34" t="s">
        <v>1710</v>
      </c>
      <c r="C3470" s="44" t="s">
        <v>9673</v>
      </c>
      <c r="D3470" s="42">
        <v>100</v>
      </c>
      <c r="E3470" s="3">
        <v>36</v>
      </c>
      <c r="F3470" s="7">
        <v>43.56</v>
      </c>
      <c r="G3470" s="48" t="s">
        <v>15356</v>
      </c>
      <c r="H3470" s="34" t="s">
        <v>1710</v>
      </c>
      <c r="I3470" s="51" t="s">
        <v>15358</v>
      </c>
    </row>
    <row r="3471" spans="1:9" ht="30" x14ac:dyDescent="0.25">
      <c r="A3471" s="19">
        <v>3466</v>
      </c>
      <c r="B3471" s="34" t="s">
        <v>1711</v>
      </c>
      <c r="C3471" s="44" t="s">
        <v>9674</v>
      </c>
      <c r="D3471" s="42">
        <v>100</v>
      </c>
      <c r="E3471" s="3">
        <v>46.73</v>
      </c>
      <c r="F3471" s="7">
        <v>56.543299999999995</v>
      </c>
      <c r="G3471" s="48" t="s">
        <v>15356</v>
      </c>
      <c r="H3471" s="34" t="s">
        <v>1711</v>
      </c>
      <c r="I3471" s="51" t="s">
        <v>15358</v>
      </c>
    </row>
    <row r="3472" spans="1:9" ht="30" x14ac:dyDescent="0.25">
      <c r="A3472" s="19">
        <v>3467</v>
      </c>
      <c r="B3472" s="34" t="s">
        <v>1712</v>
      </c>
      <c r="C3472" s="44" t="s">
        <v>9675</v>
      </c>
      <c r="D3472" s="42">
        <v>100</v>
      </c>
      <c r="E3472" s="3">
        <v>46.73</v>
      </c>
      <c r="F3472" s="7">
        <v>56.543299999999995</v>
      </c>
      <c r="G3472" s="48" t="s">
        <v>15356</v>
      </c>
      <c r="H3472" s="34" t="s">
        <v>1712</v>
      </c>
      <c r="I3472" s="51" t="s">
        <v>15358</v>
      </c>
    </row>
    <row r="3473" spans="1:9" ht="30" x14ac:dyDescent="0.25">
      <c r="A3473" s="19">
        <v>3468</v>
      </c>
      <c r="B3473" s="34" t="s">
        <v>1713</v>
      </c>
      <c r="C3473" s="44" t="s">
        <v>9676</v>
      </c>
      <c r="D3473" s="42">
        <v>100</v>
      </c>
      <c r="E3473" s="3">
        <v>46.73</v>
      </c>
      <c r="F3473" s="7">
        <v>56.543299999999995</v>
      </c>
      <c r="G3473" s="48" t="s">
        <v>15356</v>
      </c>
      <c r="H3473" s="34" t="s">
        <v>1713</v>
      </c>
      <c r="I3473" s="51" t="s">
        <v>15358</v>
      </c>
    </row>
    <row r="3474" spans="1:9" ht="30" x14ac:dyDescent="0.25">
      <c r="A3474" s="19">
        <v>3469</v>
      </c>
      <c r="B3474" s="34" t="s">
        <v>1714</v>
      </c>
      <c r="C3474" s="44" t="s">
        <v>9677</v>
      </c>
      <c r="D3474" s="42">
        <v>100</v>
      </c>
      <c r="E3474" s="3">
        <v>55.5</v>
      </c>
      <c r="F3474" s="7">
        <v>67.155000000000001</v>
      </c>
      <c r="G3474" s="48" t="s">
        <v>15356</v>
      </c>
      <c r="H3474" s="34" t="s">
        <v>1714</v>
      </c>
      <c r="I3474" s="51" t="s">
        <v>15358</v>
      </c>
    </row>
    <row r="3475" spans="1:9" ht="30" x14ac:dyDescent="0.25">
      <c r="A3475" s="19">
        <v>3470</v>
      </c>
      <c r="B3475" s="34" t="s">
        <v>1715</v>
      </c>
      <c r="C3475" s="44" t="s">
        <v>9678</v>
      </c>
      <c r="D3475" s="42">
        <v>100</v>
      </c>
      <c r="E3475" s="3">
        <v>58.49</v>
      </c>
      <c r="F3475" s="7">
        <v>70.772900000000007</v>
      </c>
      <c r="G3475" s="48" t="s">
        <v>15356</v>
      </c>
      <c r="H3475" s="34" t="s">
        <v>1715</v>
      </c>
      <c r="I3475" s="51" t="s">
        <v>15358</v>
      </c>
    </row>
    <row r="3476" spans="1:9" ht="30" x14ac:dyDescent="0.25">
      <c r="A3476" s="19">
        <v>3471</v>
      </c>
      <c r="B3476" s="34" t="s">
        <v>1716</v>
      </c>
      <c r="C3476" s="44" t="s">
        <v>9679</v>
      </c>
      <c r="D3476" s="42">
        <v>100</v>
      </c>
      <c r="E3476" s="3">
        <v>56.66</v>
      </c>
      <c r="F3476" s="7">
        <v>68.558599999999998</v>
      </c>
      <c r="G3476" s="48" t="s">
        <v>15356</v>
      </c>
      <c r="H3476" s="34" t="s">
        <v>1716</v>
      </c>
      <c r="I3476" s="51" t="s">
        <v>15358</v>
      </c>
    </row>
    <row r="3477" spans="1:9" ht="30" x14ac:dyDescent="0.25">
      <c r="A3477" s="19">
        <v>3472</v>
      </c>
      <c r="B3477" s="34" t="s">
        <v>1717</v>
      </c>
      <c r="C3477" s="44" t="s">
        <v>9680</v>
      </c>
      <c r="D3477" s="42">
        <v>100</v>
      </c>
      <c r="E3477" s="3">
        <v>83.57</v>
      </c>
      <c r="F3477" s="7">
        <v>101.11969999999999</v>
      </c>
      <c r="G3477" s="48" t="s">
        <v>15356</v>
      </c>
      <c r="H3477" s="34" t="s">
        <v>1717</v>
      </c>
      <c r="I3477" s="51" t="s">
        <v>15358</v>
      </c>
    </row>
    <row r="3478" spans="1:9" ht="30" x14ac:dyDescent="0.25">
      <c r="A3478" s="19">
        <v>3473</v>
      </c>
      <c r="B3478" s="34" t="s">
        <v>1718</v>
      </c>
      <c r="C3478" s="44" t="s">
        <v>9681</v>
      </c>
      <c r="D3478" s="42">
        <v>50</v>
      </c>
      <c r="E3478" s="3">
        <v>60.02</v>
      </c>
      <c r="F3478" s="7">
        <v>72.624200000000002</v>
      </c>
      <c r="G3478" s="48" t="s">
        <v>15356</v>
      </c>
      <c r="H3478" s="34" t="s">
        <v>1718</v>
      </c>
      <c r="I3478" s="51" t="s">
        <v>15358</v>
      </c>
    </row>
    <row r="3479" spans="1:9" x14ac:dyDescent="0.25">
      <c r="A3479" s="19">
        <v>3474</v>
      </c>
      <c r="B3479" s="34" t="s">
        <v>1719</v>
      </c>
      <c r="C3479" s="44" t="s">
        <v>9682</v>
      </c>
      <c r="D3479" s="42">
        <v>100</v>
      </c>
      <c r="E3479" s="3">
        <v>75.150000000000006</v>
      </c>
      <c r="F3479" s="7">
        <v>90.9315</v>
      </c>
      <c r="G3479" s="48" t="s">
        <v>15356</v>
      </c>
      <c r="H3479" s="34" t="s">
        <v>1719</v>
      </c>
      <c r="I3479" s="51" t="s">
        <v>15358</v>
      </c>
    </row>
    <row r="3480" spans="1:9" x14ac:dyDescent="0.25">
      <c r="A3480" s="19">
        <v>3475</v>
      </c>
      <c r="B3480" s="34" t="s">
        <v>1720</v>
      </c>
      <c r="C3480" s="44" t="s">
        <v>9683</v>
      </c>
      <c r="D3480" s="42">
        <v>100</v>
      </c>
      <c r="E3480" s="3">
        <v>75.150000000000006</v>
      </c>
      <c r="F3480" s="7">
        <v>90.9315</v>
      </c>
      <c r="G3480" s="48" t="s">
        <v>15356</v>
      </c>
      <c r="H3480" s="34" t="s">
        <v>1720</v>
      </c>
      <c r="I3480" s="51" t="s">
        <v>15358</v>
      </c>
    </row>
    <row r="3481" spans="1:9" x14ac:dyDescent="0.25">
      <c r="A3481" s="19">
        <v>3476</v>
      </c>
      <c r="B3481" s="34" t="s">
        <v>1721</v>
      </c>
      <c r="C3481" s="44" t="s">
        <v>9684</v>
      </c>
      <c r="D3481" s="42">
        <v>100</v>
      </c>
      <c r="E3481" s="3">
        <v>88.52</v>
      </c>
      <c r="F3481" s="7">
        <v>107.10919999999999</v>
      </c>
      <c r="G3481" s="48" t="s">
        <v>15356</v>
      </c>
      <c r="H3481" s="34" t="s">
        <v>1721</v>
      </c>
      <c r="I3481" s="51" t="s">
        <v>15358</v>
      </c>
    </row>
    <row r="3482" spans="1:9" x14ac:dyDescent="0.25">
      <c r="A3482" s="19">
        <v>3477</v>
      </c>
      <c r="B3482" s="34" t="s">
        <v>1722</v>
      </c>
      <c r="C3482" s="44" t="s">
        <v>9685</v>
      </c>
      <c r="D3482" s="42">
        <v>100</v>
      </c>
      <c r="E3482" s="3">
        <v>109.05</v>
      </c>
      <c r="F3482" s="7">
        <v>131.95050000000001</v>
      </c>
      <c r="G3482" s="48" t="s">
        <v>15356</v>
      </c>
      <c r="H3482" s="34" t="s">
        <v>1722</v>
      </c>
      <c r="I3482" s="51" t="s">
        <v>15358</v>
      </c>
    </row>
    <row r="3483" spans="1:9" x14ac:dyDescent="0.25">
      <c r="A3483" s="19">
        <v>3478</v>
      </c>
      <c r="B3483" s="34" t="s">
        <v>1723</v>
      </c>
      <c r="C3483" s="44" t="s">
        <v>9686</v>
      </c>
      <c r="D3483" s="42">
        <v>100</v>
      </c>
      <c r="E3483" s="3">
        <v>75.02</v>
      </c>
      <c r="F3483" s="7">
        <v>90.774199999999993</v>
      </c>
      <c r="G3483" s="48" t="s">
        <v>15356</v>
      </c>
      <c r="H3483" s="34" t="s">
        <v>1723</v>
      </c>
      <c r="I3483" s="51" t="s">
        <v>15358</v>
      </c>
    </row>
    <row r="3484" spans="1:9" x14ac:dyDescent="0.25">
      <c r="A3484" s="19">
        <v>3479</v>
      </c>
      <c r="B3484" s="34" t="s">
        <v>1724</v>
      </c>
      <c r="C3484" s="44" t="s">
        <v>9687</v>
      </c>
      <c r="D3484" s="42">
        <v>100</v>
      </c>
      <c r="E3484" s="3">
        <v>75.150000000000006</v>
      </c>
      <c r="F3484" s="7">
        <v>90.9315</v>
      </c>
      <c r="G3484" s="48" t="s">
        <v>15356</v>
      </c>
      <c r="H3484" s="34" t="s">
        <v>1724</v>
      </c>
      <c r="I3484" s="51" t="s">
        <v>15358</v>
      </c>
    </row>
    <row r="3485" spans="1:9" x14ac:dyDescent="0.25">
      <c r="A3485" s="19">
        <v>3480</v>
      </c>
      <c r="B3485" s="34" t="s">
        <v>1725</v>
      </c>
      <c r="C3485" s="44" t="s">
        <v>9688</v>
      </c>
      <c r="D3485" s="42">
        <v>100</v>
      </c>
      <c r="E3485" s="3">
        <v>97.46</v>
      </c>
      <c r="F3485" s="7">
        <v>117.92659999999999</v>
      </c>
      <c r="G3485" s="48" t="s">
        <v>15356</v>
      </c>
      <c r="H3485" s="34" t="s">
        <v>1725</v>
      </c>
      <c r="I3485" s="51" t="s">
        <v>15358</v>
      </c>
    </row>
    <row r="3486" spans="1:9" x14ac:dyDescent="0.25">
      <c r="A3486" s="19">
        <v>3481</v>
      </c>
      <c r="B3486" s="34" t="s">
        <v>1726</v>
      </c>
      <c r="C3486" s="44" t="s">
        <v>9689</v>
      </c>
      <c r="D3486" s="42">
        <v>100</v>
      </c>
      <c r="E3486" s="3">
        <v>115.82</v>
      </c>
      <c r="F3486" s="7">
        <v>140.14219999999997</v>
      </c>
      <c r="G3486" s="48" t="s">
        <v>15356</v>
      </c>
      <c r="H3486" s="34" t="s">
        <v>1726</v>
      </c>
      <c r="I3486" s="51" t="s">
        <v>15358</v>
      </c>
    </row>
    <row r="3487" spans="1:9" ht="30" x14ac:dyDescent="0.25">
      <c r="A3487" s="19">
        <v>3482</v>
      </c>
      <c r="B3487" s="34" t="s">
        <v>1727</v>
      </c>
      <c r="C3487" s="44" t="s">
        <v>9690</v>
      </c>
      <c r="D3487" s="42">
        <v>10</v>
      </c>
      <c r="E3487" s="3">
        <v>81.93</v>
      </c>
      <c r="F3487" s="7">
        <v>99.135300000000001</v>
      </c>
      <c r="G3487" s="48" t="s">
        <v>15356</v>
      </c>
      <c r="H3487" s="34" t="s">
        <v>1727</v>
      </c>
      <c r="I3487" s="51" t="s">
        <v>15358</v>
      </c>
    </row>
    <row r="3488" spans="1:9" ht="30" x14ac:dyDescent="0.25">
      <c r="A3488" s="19">
        <v>3483</v>
      </c>
      <c r="B3488" s="34" t="s">
        <v>1728</v>
      </c>
      <c r="C3488" s="44" t="s">
        <v>9691</v>
      </c>
      <c r="D3488" s="42">
        <v>10</v>
      </c>
      <c r="E3488" s="3">
        <v>88.2</v>
      </c>
      <c r="F3488" s="7">
        <v>106.72199999999999</v>
      </c>
      <c r="G3488" s="48" t="s">
        <v>15356</v>
      </c>
      <c r="H3488" s="34" t="s">
        <v>1728</v>
      </c>
      <c r="I3488" s="51" t="s">
        <v>15358</v>
      </c>
    </row>
    <row r="3489" spans="1:9" ht="30" x14ac:dyDescent="0.25">
      <c r="A3489" s="19">
        <v>3484</v>
      </c>
      <c r="B3489" s="34" t="s">
        <v>1729</v>
      </c>
      <c r="C3489" s="44" t="s">
        <v>9692</v>
      </c>
      <c r="D3489" s="42">
        <v>10</v>
      </c>
      <c r="E3489" s="3">
        <v>93.62</v>
      </c>
      <c r="F3489" s="7">
        <v>113.28020000000001</v>
      </c>
      <c r="G3489" s="48" t="s">
        <v>15356</v>
      </c>
      <c r="H3489" s="34" t="s">
        <v>1729</v>
      </c>
      <c r="I3489" s="51" t="s">
        <v>15358</v>
      </c>
    </row>
    <row r="3490" spans="1:9" ht="30" x14ac:dyDescent="0.25">
      <c r="A3490" s="19">
        <v>3485</v>
      </c>
      <c r="B3490" s="34" t="s">
        <v>1730</v>
      </c>
      <c r="C3490" s="44" t="s">
        <v>9693</v>
      </c>
      <c r="D3490" s="42">
        <v>10</v>
      </c>
      <c r="E3490" s="3">
        <v>121.37</v>
      </c>
      <c r="F3490" s="7">
        <v>146.85769999999999</v>
      </c>
      <c r="G3490" s="48" t="s">
        <v>15356</v>
      </c>
      <c r="H3490" s="34" t="s">
        <v>1730</v>
      </c>
      <c r="I3490" s="51" t="s">
        <v>15358</v>
      </c>
    </row>
    <row r="3491" spans="1:9" x14ac:dyDescent="0.25">
      <c r="A3491" s="19">
        <v>3486</v>
      </c>
      <c r="B3491" s="34" t="s">
        <v>1731</v>
      </c>
      <c r="C3491" s="44" t="s">
        <v>9694</v>
      </c>
      <c r="D3491" s="42">
        <v>40</v>
      </c>
      <c r="E3491" s="3">
        <v>126.23</v>
      </c>
      <c r="F3491" s="7">
        <v>152.73830000000001</v>
      </c>
      <c r="G3491" s="48" t="s">
        <v>15356</v>
      </c>
      <c r="H3491" s="34" t="s">
        <v>1731</v>
      </c>
      <c r="I3491" s="51" t="s">
        <v>15358</v>
      </c>
    </row>
    <row r="3492" spans="1:9" x14ac:dyDescent="0.25">
      <c r="A3492" s="19">
        <v>3487</v>
      </c>
      <c r="B3492" s="34" t="s">
        <v>1732</v>
      </c>
      <c r="C3492" s="44" t="s">
        <v>9695</v>
      </c>
      <c r="D3492" s="42">
        <v>40</v>
      </c>
      <c r="E3492" s="3">
        <v>220.2</v>
      </c>
      <c r="F3492" s="7">
        <v>266.44199999999995</v>
      </c>
      <c r="G3492" s="48" t="s">
        <v>15356</v>
      </c>
      <c r="H3492" s="34" t="s">
        <v>1732</v>
      </c>
      <c r="I3492" s="51" t="s">
        <v>15358</v>
      </c>
    </row>
    <row r="3493" spans="1:9" x14ac:dyDescent="0.25">
      <c r="A3493" s="19">
        <v>3488</v>
      </c>
      <c r="B3493" s="34" t="s">
        <v>1733</v>
      </c>
      <c r="C3493" s="44" t="s">
        <v>9696</v>
      </c>
      <c r="D3493" s="42">
        <v>40</v>
      </c>
      <c r="E3493" s="3">
        <v>125.99</v>
      </c>
      <c r="F3493" s="7">
        <v>152.44789999999998</v>
      </c>
      <c r="G3493" s="48" t="s">
        <v>15356</v>
      </c>
      <c r="H3493" s="34" t="s">
        <v>1733</v>
      </c>
      <c r="I3493" s="51" t="s">
        <v>15358</v>
      </c>
    </row>
    <row r="3494" spans="1:9" x14ac:dyDescent="0.25">
      <c r="A3494" s="19">
        <v>3489</v>
      </c>
      <c r="B3494" s="34" t="s">
        <v>1734</v>
      </c>
      <c r="C3494" s="44" t="s">
        <v>9697</v>
      </c>
      <c r="D3494" s="42">
        <v>40</v>
      </c>
      <c r="E3494" s="3">
        <v>126.23</v>
      </c>
      <c r="F3494" s="7">
        <v>152.73830000000001</v>
      </c>
      <c r="G3494" s="48" t="s">
        <v>15356</v>
      </c>
      <c r="H3494" s="34" t="s">
        <v>1734</v>
      </c>
      <c r="I3494" s="51" t="s">
        <v>15358</v>
      </c>
    </row>
    <row r="3495" spans="1:9" x14ac:dyDescent="0.25">
      <c r="A3495" s="19">
        <v>3490</v>
      </c>
      <c r="B3495" s="34" t="s">
        <v>1735</v>
      </c>
      <c r="C3495" s="44" t="s">
        <v>9698</v>
      </c>
      <c r="D3495" s="42">
        <v>40</v>
      </c>
      <c r="E3495" s="3">
        <v>137.58000000000001</v>
      </c>
      <c r="F3495" s="7">
        <v>166.4718</v>
      </c>
      <c r="G3495" s="48" t="s">
        <v>15356</v>
      </c>
      <c r="H3495" s="34" t="s">
        <v>1735</v>
      </c>
      <c r="I3495" s="51" t="s">
        <v>15358</v>
      </c>
    </row>
    <row r="3496" spans="1:9" x14ac:dyDescent="0.25">
      <c r="A3496" s="19">
        <v>3491</v>
      </c>
      <c r="B3496" s="34" t="s">
        <v>1736</v>
      </c>
      <c r="C3496" s="44" t="s">
        <v>9699</v>
      </c>
      <c r="D3496" s="42">
        <v>40</v>
      </c>
      <c r="E3496" s="3">
        <v>145.62</v>
      </c>
      <c r="F3496" s="7">
        <v>176.2002</v>
      </c>
      <c r="G3496" s="48" t="s">
        <v>15356</v>
      </c>
      <c r="H3496" s="34" t="s">
        <v>1736</v>
      </c>
      <c r="I3496" s="51" t="s">
        <v>15358</v>
      </c>
    </row>
    <row r="3497" spans="1:9" x14ac:dyDescent="0.25">
      <c r="A3497" s="19">
        <v>3492</v>
      </c>
      <c r="B3497" s="34" t="s">
        <v>1737</v>
      </c>
      <c r="C3497" s="44" t="s">
        <v>9700</v>
      </c>
      <c r="D3497" s="42">
        <v>40</v>
      </c>
      <c r="E3497" s="3">
        <v>182.4</v>
      </c>
      <c r="F3497" s="7">
        <v>220.70400000000001</v>
      </c>
      <c r="G3497" s="48" t="s">
        <v>15356</v>
      </c>
      <c r="H3497" s="34" t="s">
        <v>1737</v>
      </c>
      <c r="I3497" s="51" t="s">
        <v>15358</v>
      </c>
    </row>
    <row r="3498" spans="1:9" x14ac:dyDescent="0.25">
      <c r="A3498" s="19">
        <v>3493</v>
      </c>
      <c r="B3498" s="34" t="s">
        <v>1738</v>
      </c>
      <c r="C3498" s="44" t="s">
        <v>9701</v>
      </c>
      <c r="D3498" s="42">
        <v>40</v>
      </c>
      <c r="E3498" s="3">
        <v>158.22</v>
      </c>
      <c r="F3498" s="7">
        <v>191.4462</v>
      </c>
      <c r="G3498" s="48" t="s">
        <v>15356</v>
      </c>
      <c r="H3498" s="34" t="s">
        <v>1738</v>
      </c>
      <c r="I3498" s="51" t="s">
        <v>15358</v>
      </c>
    </row>
    <row r="3499" spans="1:9" x14ac:dyDescent="0.25">
      <c r="A3499" s="19">
        <v>3494</v>
      </c>
      <c r="B3499" s="34" t="s">
        <v>1739</v>
      </c>
      <c r="C3499" s="44" t="s">
        <v>9702</v>
      </c>
      <c r="D3499" s="42">
        <v>40</v>
      </c>
      <c r="E3499" s="3">
        <v>196.02</v>
      </c>
      <c r="F3499" s="7">
        <v>237.1842</v>
      </c>
      <c r="G3499" s="48" t="s">
        <v>15356</v>
      </c>
      <c r="H3499" s="34" t="s">
        <v>1739</v>
      </c>
      <c r="I3499" s="51" t="s">
        <v>15358</v>
      </c>
    </row>
    <row r="3500" spans="1:9" x14ac:dyDescent="0.25">
      <c r="A3500" s="19">
        <v>3495</v>
      </c>
      <c r="B3500" s="34" t="s">
        <v>1740</v>
      </c>
      <c r="C3500" s="44" t="s">
        <v>9703</v>
      </c>
      <c r="D3500" s="42">
        <v>40</v>
      </c>
      <c r="E3500" s="3">
        <v>245.37</v>
      </c>
      <c r="F3500" s="7">
        <v>296.89769999999999</v>
      </c>
      <c r="G3500" s="48" t="s">
        <v>15356</v>
      </c>
      <c r="H3500" s="34" t="s">
        <v>1740</v>
      </c>
      <c r="I3500" s="51" t="s">
        <v>15358</v>
      </c>
    </row>
    <row r="3501" spans="1:9" x14ac:dyDescent="0.25">
      <c r="A3501" s="19">
        <v>3496</v>
      </c>
      <c r="B3501" s="34" t="s">
        <v>1741</v>
      </c>
      <c r="C3501" s="44" t="s">
        <v>9704</v>
      </c>
      <c r="D3501" s="42">
        <v>40</v>
      </c>
      <c r="E3501" s="3">
        <v>261.99</v>
      </c>
      <c r="F3501" s="7">
        <v>317.00790000000001</v>
      </c>
      <c r="G3501" s="48" t="s">
        <v>15356</v>
      </c>
      <c r="H3501" s="34" t="s">
        <v>1741</v>
      </c>
      <c r="I3501" s="51" t="s">
        <v>15358</v>
      </c>
    </row>
    <row r="3502" spans="1:9" x14ac:dyDescent="0.25">
      <c r="A3502" s="19">
        <v>3497</v>
      </c>
      <c r="B3502" s="34" t="s">
        <v>1742</v>
      </c>
      <c r="C3502" s="44" t="s">
        <v>9705</v>
      </c>
      <c r="D3502" s="42">
        <v>40</v>
      </c>
      <c r="E3502" s="3">
        <v>104.66</v>
      </c>
      <c r="F3502" s="7">
        <v>126.6386</v>
      </c>
      <c r="G3502" s="48" t="s">
        <v>15356</v>
      </c>
      <c r="H3502" s="34" t="s">
        <v>1742</v>
      </c>
      <c r="I3502" s="51" t="s">
        <v>15358</v>
      </c>
    </row>
    <row r="3503" spans="1:9" x14ac:dyDescent="0.25">
      <c r="A3503" s="19">
        <v>3498</v>
      </c>
      <c r="B3503" s="34" t="s">
        <v>1743</v>
      </c>
      <c r="C3503" s="44" t="s">
        <v>9706</v>
      </c>
      <c r="D3503" s="42">
        <v>40</v>
      </c>
      <c r="E3503" s="3">
        <v>128.72999999999999</v>
      </c>
      <c r="F3503" s="7">
        <v>155.76329999999999</v>
      </c>
      <c r="G3503" s="48" t="s">
        <v>15356</v>
      </c>
      <c r="H3503" s="34" t="s">
        <v>1743</v>
      </c>
      <c r="I3503" s="51" t="s">
        <v>15358</v>
      </c>
    </row>
    <row r="3504" spans="1:9" x14ac:dyDescent="0.25">
      <c r="A3504" s="19">
        <v>3499</v>
      </c>
      <c r="B3504" s="34" t="s">
        <v>1744</v>
      </c>
      <c r="C3504" s="44" t="s">
        <v>9707</v>
      </c>
      <c r="D3504" s="42">
        <v>40</v>
      </c>
      <c r="E3504" s="3">
        <v>135.22999999999999</v>
      </c>
      <c r="F3504" s="7">
        <v>163.6283</v>
      </c>
      <c r="G3504" s="48" t="s">
        <v>15356</v>
      </c>
      <c r="H3504" s="34" t="s">
        <v>1744</v>
      </c>
      <c r="I3504" s="51" t="s">
        <v>15358</v>
      </c>
    </row>
    <row r="3505" spans="1:9" x14ac:dyDescent="0.25">
      <c r="A3505" s="19">
        <v>3500</v>
      </c>
      <c r="B3505" s="34" t="s">
        <v>1745</v>
      </c>
      <c r="C3505" s="44" t="s">
        <v>9708</v>
      </c>
      <c r="D3505" s="42">
        <v>40</v>
      </c>
      <c r="E3505" s="3">
        <v>168.68</v>
      </c>
      <c r="F3505" s="7">
        <v>204.1028</v>
      </c>
      <c r="G3505" s="48" t="s">
        <v>15356</v>
      </c>
      <c r="H3505" s="34" t="s">
        <v>1745</v>
      </c>
      <c r="I3505" s="51" t="s">
        <v>15358</v>
      </c>
    </row>
    <row r="3506" spans="1:9" x14ac:dyDescent="0.25">
      <c r="A3506" s="19">
        <v>3501</v>
      </c>
      <c r="B3506" s="34" t="s">
        <v>1746</v>
      </c>
      <c r="C3506" s="44" t="s">
        <v>9709</v>
      </c>
      <c r="D3506" s="42">
        <v>1</v>
      </c>
      <c r="E3506" s="3">
        <v>85.04</v>
      </c>
      <c r="F3506" s="7">
        <v>102.89840000000001</v>
      </c>
      <c r="G3506" s="48" t="s">
        <v>15356</v>
      </c>
      <c r="H3506" s="34" t="s">
        <v>1746</v>
      </c>
      <c r="I3506" s="51" t="s">
        <v>15358</v>
      </c>
    </row>
    <row r="3507" spans="1:9" ht="30" x14ac:dyDescent="0.25">
      <c r="A3507" s="19">
        <v>3502</v>
      </c>
      <c r="B3507" s="34" t="s">
        <v>1747</v>
      </c>
      <c r="C3507" s="44" t="s">
        <v>9710</v>
      </c>
      <c r="D3507" s="42">
        <v>1</v>
      </c>
      <c r="E3507" s="3">
        <v>165.33</v>
      </c>
      <c r="F3507" s="7">
        <v>200.04930000000002</v>
      </c>
      <c r="G3507" s="48" t="s">
        <v>15356</v>
      </c>
      <c r="H3507" s="34" t="s">
        <v>1747</v>
      </c>
      <c r="I3507" s="51" t="s">
        <v>15358</v>
      </c>
    </row>
    <row r="3508" spans="1:9" x14ac:dyDescent="0.25">
      <c r="A3508" s="19">
        <v>3503</v>
      </c>
      <c r="B3508" s="34" t="s">
        <v>1748</v>
      </c>
      <c r="C3508" s="44" t="s">
        <v>9711</v>
      </c>
      <c r="D3508" s="42">
        <v>50</v>
      </c>
      <c r="E3508" s="3">
        <v>284.36</v>
      </c>
      <c r="F3508" s="7">
        <v>344.07560000000001</v>
      </c>
      <c r="G3508" s="48" t="s">
        <v>15356</v>
      </c>
      <c r="H3508" s="34" t="s">
        <v>1748</v>
      </c>
      <c r="I3508" s="51" t="s">
        <v>15358</v>
      </c>
    </row>
    <row r="3509" spans="1:9" x14ac:dyDescent="0.25">
      <c r="A3509" s="19">
        <v>3504</v>
      </c>
      <c r="B3509" s="34" t="s">
        <v>1749</v>
      </c>
      <c r="C3509" s="44" t="s">
        <v>9712</v>
      </c>
      <c r="D3509" s="42">
        <v>10</v>
      </c>
      <c r="E3509" s="3">
        <v>57.57</v>
      </c>
      <c r="F3509" s="7">
        <v>69.659700000000001</v>
      </c>
      <c r="G3509" s="48" t="s">
        <v>15356</v>
      </c>
      <c r="H3509" s="34" t="s">
        <v>1749</v>
      </c>
      <c r="I3509" s="51" t="s">
        <v>15358</v>
      </c>
    </row>
    <row r="3510" spans="1:9" x14ac:dyDescent="0.25">
      <c r="A3510" s="19">
        <v>3505</v>
      </c>
      <c r="B3510" s="34" t="s">
        <v>1750</v>
      </c>
      <c r="C3510" s="44" t="s">
        <v>9713</v>
      </c>
      <c r="D3510" s="42">
        <v>10</v>
      </c>
      <c r="E3510" s="3">
        <v>120.2</v>
      </c>
      <c r="F3510" s="7">
        <v>145.44200000000001</v>
      </c>
      <c r="G3510" s="48" t="s">
        <v>15356</v>
      </c>
      <c r="H3510" s="34" t="s">
        <v>1750</v>
      </c>
      <c r="I3510" s="51" t="s">
        <v>15358</v>
      </c>
    </row>
    <row r="3511" spans="1:9" x14ac:dyDescent="0.25">
      <c r="A3511" s="19">
        <v>3506</v>
      </c>
      <c r="B3511" s="34" t="s">
        <v>1751</v>
      </c>
      <c r="C3511" s="44" t="s">
        <v>9714</v>
      </c>
      <c r="D3511" s="42">
        <v>10</v>
      </c>
      <c r="E3511" s="3">
        <v>132.21</v>
      </c>
      <c r="F3511" s="7">
        <v>159.97409999999999</v>
      </c>
      <c r="G3511" s="48" t="s">
        <v>15356</v>
      </c>
      <c r="H3511" s="34" t="s">
        <v>1751</v>
      </c>
      <c r="I3511" s="51" t="s">
        <v>15358</v>
      </c>
    </row>
    <row r="3512" spans="1:9" x14ac:dyDescent="0.25">
      <c r="A3512" s="19">
        <v>3507</v>
      </c>
      <c r="B3512" s="34" t="s">
        <v>1752</v>
      </c>
      <c r="C3512" s="44" t="s">
        <v>9715</v>
      </c>
      <c r="D3512" s="42">
        <v>10</v>
      </c>
      <c r="E3512" s="3">
        <v>159.24</v>
      </c>
      <c r="F3512" s="7">
        <v>192.68039999999999</v>
      </c>
      <c r="G3512" s="48" t="s">
        <v>15356</v>
      </c>
      <c r="H3512" s="34" t="s">
        <v>1752</v>
      </c>
      <c r="I3512" s="51" t="s">
        <v>15358</v>
      </c>
    </row>
    <row r="3513" spans="1:9" x14ac:dyDescent="0.25">
      <c r="A3513" s="19">
        <v>3508</v>
      </c>
      <c r="B3513" s="34" t="s">
        <v>1753</v>
      </c>
      <c r="C3513" s="44" t="s">
        <v>9716</v>
      </c>
      <c r="D3513" s="42">
        <v>10</v>
      </c>
      <c r="E3513" s="3">
        <v>127.46</v>
      </c>
      <c r="F3513" s="7">
        <v>154.22659999999999</v>
      </c>
      <c r="G3513" s="48" t="s">
        <v>15356</v>
      </c>
      <c r="H3513" s="34" t="s">
        <v>1753</v>
      </c>
      <c r="I3513" s="51" t="s">
        <v>15358</v>
      </c>
    </row>
    <row r="3514" spans="1:9" x14ac:dyDescent="0.25">
      <c r="A3514" s="19">
        <v>3509</v>
      </c>
      <c r="B3514" s="34" t="s">
        <v>1754</v>
      </c>
      <c r="C3514" s="44" t="s">
        <v>9717</v>
      </c>
      <c r="D3514" s="42">
        <v>10</v>
      </c>
      <c r="E3514" s="3">
        <v>87.98</v>
      </c>
      <c r="F3514" s="7">
        <v>106.4558</v>
      </c>
      <c r="G3514" s="48" t="s">
        <v>15356</v>
      </c>
      <c r="H3514" s="34" t="s">
        <v>1754</v>
      </c>
      <c r="I3514" s="51" t="s">
        <v>15358</v>
      </c>
    </row>
    <row r="3515" spans="1:9" x14ac:dyDescent="0.25">
      <c r="A3515" s="19">
        <v>3510</v>
      </c>
      <c r="B3515" s="34" t="s">
        <v>1755</v>
      </c>
      <c r="C3515" s="44" t="s">
        <v>9718</v>
      </c>
      <c r="D3515" s="42">
        <v>10</v>
      </c>
      <c r="E3515" s="3">
        <v>88.19</v>
      </c>
      <c r="F3515" s="7">
        <v>106.70989999999999</v>
      </c>
      <c r="G3515" s="48" t="s">
        <v>15356</v>
      </c>
      <c r="H3515" s="34" t="s">
        <v>1755</v>
      </c>
      <c r="I3515" s="51" t="s">
        <v>15358</v>
      </c>
    </row>
    <row r="3516" spans="1:9" x14ac:dyDescent="0.25">
      <c r="A3516" s="19">
        <v>3511</v>
      </c>
      <c r="B3516" s="34" t="s">
        <v>1756</v>
      </c>
      <c r="C3516" s="44" t="s">
        <v>9719</v>
      </c>
      <c r="D3516" s="42">
        <v>10</v>
      </c>
      <c r="E3516" s="3">
        <v>87.98</v>
      </c>
      <c r="F3516" s="7">
        <v>106.4558</v>
      </c>
      <c r="G3516" s="48" t="s">
        <v>15356</v>
      </c>
      <c r="H3516" s="34" t="s">
        <v>1756</v>
      </c>
      <c r="I3516" s="51" t="s">
        <v>15358</v>
      </c>
    </row>
    <row r="3517" spans="1:9" x14ac:dyDescent="0.25">
      <c r="A3517" s="19">
        <v>3512</v>
      </c>
      <c r="B3517" s="34" t="s">
        <v>1757</v>
      </c>
      <c r="C3517" s="44" t="s">
        <v>9720</v>
      </c>
      <c r="D3517" s="42">
        <v>10</v>
      </c>
      <c r="E3517" s="3">
        <v>101.31</v>
      </c>
      <c r="F3517" s="7">
        <v>122.5851</v>
      </c>
      <c r="G3517" s="48" t="s">
        <v>15356</v>
      </c>
      <c r="H3517" s="34" t="s">
        <v>1757</v>
      </c>
      <c r="I3517" s="51" t="s">
        <v>15358</v>
      </c>
    </row>
    <row r="3518" spans="1:9" x14ac:dyDescent="0.25">
      <c r="A3518" s="19">
        <v>3513</v>
      </c>
      <c r="B3518" s="34" t="s">
        <v>1758</v>
      </c>
      <c r="C3518" s="44" t="s">
        <v>9721</v>
      </c>
      <c r="D3518" s="42">
        <v>10</v>
      </c>
      <c r="E3518" s="3">
        <v>104.87</v>
      </c>
      <c r="F3518" s="7">
        <v>126.8927</v>
      </c>
      <c r="G3518" s="48" t="s">
        <v>15356</v>
      </c>
      <c r="H3518" s="34" t="s">
        <v>1758</v>
      </c>
      <c r="I3518" s="51" t="s">
        <v>15358</v>
      </c>
    </row>
    <row r="3519" spans="1:9" x14ac:dyDescent="0.25">
      <c r="A3519" s="19">
        <v>3514</v>
      </c>
      <c r="B3519" s="34" t="s">
        <v>1759</v>
      </c>
      <c r="C3519" s="44" t="s">
        <v>9722</v>
      </c>
      <c r="D3519" s="42">
        <v>1</v>
      </c>
      <c r="E3519" s="3">
        <v>13.82</v>
      </c>
      <c r="F3519" s="7">
        <v>16.722200000000001</v>
      </c>
      <c r="G3519" s="48" t="s">
        <v>15356</v>
      </c>
      <c r="H3519" s="34" t="s">
        <v>1759</v>
      </c>
      <c r="I3519" s="51" t="s">
        <v>15358</v>
      </c>
    </row>
    <row r="3520" spans="1:9" x14ac:dyDescent="0.25">
      <c r="A3520" s="19">
        <v>3515</v>
      </c>
      <c r="B3520" s="34" t="s">
        <v>1760</v>
      </c>
      <c r="C3520" s="44" t="s">
        <v>9723</v>
      </c>
      <c r="D3520" s="42">
        <v>1</v>
      </c>
      <c r="E3520" s="3">
        <v>21.14</v>
      </c>
      <c r="F3520" s="7">
        <v>25.5794</v>
      </c>
      <c r="G3520" s="48" t="s">
        <v>15356</v>
      </c>
      <c r="H3520" s="34" t="s">
        <v>1760</v>
      </c>
      <c r="I3520" s="51" t="s">
        <v>15358</v>
      </c>
    </row>
    <row r="3521" spans="1:9" x14ac:dyDescent="0.25">
      <c r="A3521" s="19">
        <v>3516</v>
      </c>
      <c r="B3521" s="34" t="s">
        <v>1761</v>
      </c>
      <c r="C3521" s="44" t="s">
        <v>9724</v>
      </c>
      <c r="D3521" s="42">
        <v>1</v>
      </c>
      <c r="E3521" s="3">
        <v>46.5</v>
      </c>
      <c r="F3521" s="7">
        <v>56.265000000000001</v>
      </c>
      <c r="G3521" s="48" t="s">
        <v>15356</v>
      </c>
      <c r="H3521" s="34" t="s">
        <v>1761</v>
      </c>
      <c r="I3521" s="51" t="s">
        <v>15358</v>
      </c>
    </row>
    <row r="3522" spans="1:9" x14ac:dyDescent="0.25">
      <c r="A3522" s="19">
        <v>3517</v>
      </c>
      <c r="B3522" s="34" t="s">
        <v>1762</v>
      </c>
      <c r="C3522" s="44" t="s">
        <v>9725</v>
      </c>
      <c r="D3522" s="42">
        <v>10</v>
      </c>
      <c r="E3522" s="3">
        <v>188.31</v>
      </c>
      <c r="F3522" s="7">
        <v>227.85509999999999</v>
      </c>
      <c r="G3522" s="48" t="s">
        <v>15356</v>
      </c>
      <c r="H3522" s="34" t="s">
        <v>1762</v>
      </c>
      <c r="I3522" s="51" t="s">
        <v>15358</v>
      </c>
    </row>
    <row r="3523" spans="1:9" x14ac:dyDescent="0.25">
      <c r="A3523" s="19">
        <v>3518</v>
      </c>
      <c r="B3523" s="34" t="s">
        <v>1763</v>
      </c>
      <c r="C3523" s="44" t="s">
        <v>9726</v>
      </c>
      <c r="D3523" s="42">
        <v>10</v>
      </c>
      <c r="E3523" s="3">
        <v>198.23</v>
      </c>
      <c r="F3523" s="7">
        <v>239.85829999999999</v>
      </c>
      <c r="G3523" s="48" t="s">
        <v>15356</v>
      </c>
      <c r="H3523" s="34" t="s">
        <v>1763</v>
      </c>
      <c r="I3523" s="51" t="s">
        <v>15358</v>
      </c>
    </row>
    <row r="3524" spans="1:9" x14ac:dyDescent="0.25">
      <c r="A3524" s="19">
        <v>3519</v>
      </c>
      <c r="B3524" s="34" t="s">
        <v>1764</v>
      </c>
      <c r="C3524" s="44" t="s">
        <v>9727</v>
      </c>
      <c r="D3524" s="42">
        <v>10</v>
      </c>
      <c r="E3524" s="3">
        <v>239.3</v>
      </c>
      <c r="F3524" s="7">
        <v>289.553</v>
      </c>
      <c r="G3524" s="48" t="s">
        <v>15356</v>
      </c>
      <c r="H3524" s="34" t="s">
        <v>1764</v>
      </c>
      <c r="I3524" s="51" t="s">
        <v>15358</v>
      </c>
    </row>
    <row r="3525" spans="1:9" x14ac:dyDescent="0.25">
      <c r="A3525" s="19">
        <v>3520</v>
      </c>
      <c r="B3525" s="34" t="s">
        <v>1765</v>
      </c>
      <c r="C3525" s="44" t="s">
        <v>9728</v>
      </c>
      <c r="D3525" s="42">
        <v>10</v>
      </c>
      <c r="E3525" s="3">
        <v>184.04</v>
      </c>
      <c r="F3525" s="7">
        <v>222.68839999999997</v>
      </c>
      <c r="G3525" s="48" t="s">
        <v>15356</v>
      </c>
      <c r="H3525" s="34" t="s">
        <v>1765</v>
      </c>
      <c r="I3525" s="51" t="s">
        <v>15358</v>
      </c>
    </row>
    <row r="3526" spans="1:9" x14ac:dyDescent="0.25">
      <c r="A3526" s="19">
        <v>3521</v>
      </c>
      <c r="B3526" s="34" t="s">
        <v>1766</v>
      </c>
      <c r="C3526" s="44" t="s">
        <v>9729</v>
      </c>
      <c r="D3526" s="42">
        <v>10</v>
      </c>
      <c r="E3526" s="3">
        <v>206.73</v>
      </c>
      <c r="F3526" s="7">
        <v>250.14329999999998</v>
      </c>
      <c r="G3526" s="48" t="s">
        <v>15356</v>
      </c>
      <c r="H3526" s="34" t="s">
        <v>1766</v>
      </c>
      <c r="I3526" s="51" t="s">
        <v>15358</v>
      </c>
    </row>
    <row r="3527" spans="1:9" x14ac:dyDescent="0.25">
      <c r="A3527" s="19">
        <v>3522</v>
      </c>
      <c r="B3527" s="34" t="s">
        <v>1767</v>
      </c>
      <c r="C3527" s="44" t="s">
        <v>9730</v>
      </c>
      <c r="D3527" s="42">
        <v>10</v>
      </c>
      <c r="E3527" s="3">
        <v>347.57</v>
      </c>
      <c r="F3527" s="7">
        <v>420.55969999999996</v>
      </c>
      <c r="G3527" s="48" t="s">
        <v>15356</v>
      </c>
      <c r="H3527" s="34" t="s">
        <v>1767</v>
      </c>
      <c r="I3527" s="51" t="s">
        <v>15358</v>
      </c>
    </row>
    <row r="3528" spans="1:9" ht="30" x14ac:dyDescent="0.25">
      <c r="A3528" s="19">
        <v>3523</v>
      </c>
      <c r="B3528" s="34" t="s">
        <v>1768</v>
      </c>
      <c r="C3528" s="44" t="s">
        <v>9731</v>
      </c>
      <c r="D3528" s="42">
        <v>1</v>
      </c>
      <c r="E3528" s="3">
        <v>57.03</v>
      </c>
      <c r="F3528" s="7">
        <v>69.006299999999996</v>
      </c>
      <c r="G3528" s="48" t="s">
        <v>15356</v>
      </c>
      <c r="H3528" s="34" t="s">
        <v>1768</v>
      </c>
      <c r="I3528" s="51" t="s">
        <v>15358</v>
      </c>
    </row>
    <row r="3529" spans="1:9" ht="30" x14ac:dyDescent="0.25">
      <c r="A3529" s="19">
        <v>3524</v>
      </c>
      <c r="B3529" s="34" t="s">
        <v>1769</v>
      </c>
      <c r="C3529" s="44" t="s">
        <v>9732</v>
      </c>
      <c r="D3529" s="42">
        <v>1</v>
      </c>
      <c r="E3529" s="3">
        <v>60.56</v>
      </c>
      <c r="F3529" s="7">
        <v>73.277600000000007</v>
      </c>
      <c r="G3529" s="48" t="s">
        <v>15356</v>
      </c>
      <c r="H3529" s="34" t="s">
        <v>1769</v>
      </c>
      <c r="I3529" s="51" t="s">
        <v>15358</v>
      </c>
    </row>
    <row r="3530" spans="1:9" ht="30" x14ac:dyDescent="0.25">
      <c r="A3530" s="19">
        <v>3525</v>
      </c>
      <c r="B3530" s="34" t="s">
        <v>1770</v>
      </c>
      <c r="C3530" s="44" t="s">
        <v>9733</v>
      </c>
      <c r="D3530" s="42">
        <v>1</v>
      </c>
      <c r="E3530" s="3">
        <v>62.96</v>
      </c>
      <c r="F3530" s="7">
        <v>76.181600000000003</v>
      </c>
      <c r="G3530" s="48" t="s">
        <v>15356</v>
      </c>
      <c r="H3530" s="34" t="s">
        <v>1770</v>
      </c>
      <c r="I3530" s="51" t="s">
        <v>15358</v>
      </c>
    </row>
    <row r="3531" spans="1:9" ht="30" x14ac:dyDescent="0.25">
      <c r="A3531" s="19">
        <v>3526</v>
      </c>
      <c r="B3531" s="34" t="s">
        <v>1771</v>
      </c>
      <c r="C3531" s="44" t="s">
        <v>9734</v>
      </c>
      <c r="D3531" s="42">
        <v>1</v>
      </c>
      <c r="E3531" s="3">
        <v>66.290000000000006</v>
      </c>
      <c r="F3531" s="7">
        <v>80.210900000000009</v>
      </c>
      <c r="G3531" s="48" t="s">
        <v>15356</v>
      </c>
      <c r="H3531" s="34" t="s">
        <v>1771</v>
      </c>
      <c r="I3531" s="51" t="s">
        <v>15358</v>
      </c>
    </row>
    <row r="3532" spans="1:9" ht="30" x14ac:dyDescent="0.25">
      <c r="A3532" s="19">
        <v>3527</v>
      </c>
      <c r="B3532" s="34" t="s">
        <v>1772</v>
      </c>
      <c r="C3532" s="44" t="s">
        <v>9735</v>
      </c>
      <c r="D3532" s="42">
        <v>1</v>
      </c>
      <c r="E3532" s="3">
        <v>76.5</v>
      </c>
      <c r="F3532" s="7">
        <v>92.564999999999998</v>
      </c>
      <c r="G3532" s="48" t="s">
        <v>15356</v>
      </c>
      <c r="H3532" s="34" t="s">
        <v>1772</v>
      </c>
      <c r="I3532" s="51" t="s">
        <v>15358</v>
      </c>
    </row>
    <row r="3533" spans="1:9" ht="30" x14ac:dyDescent="0.25">
      <c r="A3533" s="19">
        <v>3528</v>
      </c>
      <c r="B3533" s="34" t="s">
        <v>1773</v>
      </c>
      <c r="C3533" s="44" t="s">
        <v>9736</v>
      </c>
      <c r="D3533" s="42">
        <v>1</v>
      </c>
      <c r="E3533" s="3">
        <v>108.14</v>
      </c>
      <c r="F3533" s="7">
        <v>130.8494</v>
      </c>
      <c r="G3533" s="48" t="s">
        <v>15356</v>
      </c>
      <c r="H3533" s="34" t="s">
        <v>1773</v>
      </c>
      <c r="I3533" s="51" t="s">
        <v>15358</v>
      </c>
    </row>
    <row r="3534" spans="1:9" ht="30" x14ac:dyDescent="0.25">
      <c r="A3534" s="19">
        <v>3529</v>
      </c>
      <c r="B3534" s="34" t="s">
        <v>1774</v>
      </c>
      <c r="C3534" s="44" t="s">
        <v>9737</v>
      </c>
      <c r="D3534" s="42">
        <v>1</v>
      </c>
      <c r="E3534" s="3">
        <v>160.05000000000001</v>
      </c>
      <c r="F3534" s="7">
        <v>193.66050000000001</v>
      </c>
      <c r="G3534" s="48" t="s">
        <v>15356</v>
      </c>
      <c r="H3534" s="34" t="s">
        <v>1774</v>
      </c>
      <c r="I3534" s="51" t="s">
        <v>15358</v>
      </c>
    </row>
    <row r="3535" spans="1:9" ht="30" x14ac:dyDescent="0.25">
      <c r="A3535" s="19">
        <v>3530</v>
      </c>
      <c r="B3535" s="34" t="s">
        <v>1775</v>
      </c>
      <c r="C3535" s="44" t="s">
        <v>9738</v>
      </c>
      <c r="D3535" s="42">
        <v>1</v>
      </c>
      <c r="E3535" s="3">
        <v>54.05</v>
      </c>
      <c r="F3535" s="7">
        <v>65.400499999999994</v>
      </c>
      <c r="G3535" s="48" t="s">
        <v>15356</v>
      </c>
      <c r="H3535" s="34" t="s">
        <v>1775</v>
      </c>
      <c r="I3535" s="51" t="s">
        <v>15358</v>
      </c>
    </row>
    <row r="3536" spans="1:9" ht="30" x14ac:dyDescent="0.25">
      <c r="A3536" s="19">
        <v>3531</v>
      </c>
      <c r="B3536" s="34" t="s">
        <v>1776</v>
      </c>
      <c r="C3536" s="44" t="s">
        <v>9739</v>
      </c>
      <c r="D3536" s="42">
        <v>1</v>
      </c>
      <c r="E3536" s="3">
        <v>54.05</v>
      </c>
      <c r="F3536" s="7">
        <v>65.400499999999994</v>
      </c>
      <c r="G3536" s="48" t="s">
        <v>15356</v>
      </c>
      <c r="H3536" s="34" t="s">
        <v>1776</v>
      </c>
      <c r="I3536" s="51" t="s">
        <v>15358</v>
      </c>
    </row>
    <row r="3537" spans="1:9" ht="30" x14ac:dyDescent="0.25">
      <c r="A3537" s="19">
        <v>3532</v>
      </c>
      <c r="B3537" s="34" t="s">
        <v>1777</v>
      </c>
      <c r="C3537" s="44" t="s">
        <v>9740</v>
      </c>
      <c r="D3537" s="42">
        <v>1</v>
      </c>
      <c r="E3537" s="3">
        <v>59.27</v>
      </c>
      <c r="F3537" s="7">
        <v>71.716700000000003</v>
      </c>
      <c r="G3537" s="48" t="s">
        <v>15356</v>
      </c>
      <c r="H3537" s="34" t="s">
        <v>1777</v>
      </c>
      <c r="I3537" s="51" t="s">
        <v>15358</v>
      </c>
    </row>
    <row r="3538" spans="1:9" ht="30" x14ac:dyDescent="0.25">
      <c r="A3538" s="19">
        <v>3533</v>
      </c>
      <c r="B3538" s="34" t="s">
        <v>1778</v>
      </c>
      <c r="C3538" s="44" t="s">
        <v>9741</v>
      </c>
      <c r="D3538" s="42">
        <v>1</v>
      </c>
      <c r="E3538" s="3">
        <v>62.64</v>
      </c>
      <c r="F3538" s="7">
        <v>75.794399999999996</v>
      </c>
      <c r="G3538" s="48" t="s">
        <v>15356</v>
      </c>
      <c r="H3538" s="34" t="s">
        <v>1778</v>
      </c>
      <c r="I3538" s="51" t="s">
        <v>15358</v>
      </c>
    </row>
    <row r="3539" spans="1:9" ht="30" x14ac:dyDescent="0.25">
      <c r="A3539" s="19">
        <v>3534</v>
      </c>
      <c r="B3539" s="34" t="s">
        <v>1779</v>
      </c>
      <c r="C3539" s="44" t="s">
        <v>9742</v>
      </c>
      <c r="D3539" s="42">
        <v>1</v>
      </c>
      <c r="E3539" s="3">
        <v>72.12</v>
      </c>
      <c r="F3539" s="7">
        <v>87.265200000000007</v>
      </c>
      <c r="G3539" s="48" t="s">
        <v>15356</v>
      </c>
      <c r="H3539" s="34" t="s">
        <v>1779</v>
      </c>
      <c r="I3539" s="51" t="s">
        <v>15358</v>
      </c>
    </row>
    <row r="3540" spans="1:9" ht="30" x14ac:dyDescent="0.25">
      <c r="A3540" s="19">
        <v>3535</v>
      </c>
      <c r="B3540" s="34" t="s">
        <v>1780</v>
      </c>
      <c r="C3540" s="44" t="s">
        <v>9743</v>
      </c>
      <c r="D3540" s="42">
        <v>1</v>
      </c>
      <c r="E3540" s="3">
        <v>97.5</v>
      </c>
      <c r="F3540" s="7">
        <v>117.97499999999999</v>
      </c>
      <c r="G3540" s="48" t="s">
        <v>15356</v>
      </c>
      <c r="H3540" s="34" t="s">
        <v>1780</v>
      </c>
      <c r="I3540" s="51" t="s">
        <v>15358</v>
      </c>
    </row>
    <row r="3541" spans="1:9" x14ac:dyDescent="0.25">
      <c r="A3541" s="19">
        <v>3536</v>
      </c>
      <c r="B3541" s="34" t="s">
        <v>1781</v>
      </c>
      <c r="C3541" s="44" t="s">
        <v>9744</v>
      </c>
      <c r="D3541" s="42">
        <v>1</v>
      </c>
      <c r="E3541" s="3">
        <v>13.71</v>
      </c>
      <c r="F3541" s="7">
        <v>16.589100000000002</v>
      </c>
      <c r="G3541" s="48" t="s">
        <v>15356</v>
      </c>
      <c r="H3541" s="34" t="s">
        <v>1781</v>
      </c>
      <c r="I3541" s="51" t="s">
        <v>15358</v>
      </c>
    </row>
    <row r="3542" spans="1:9" x14ac:dyDescent="0.25">
      <c r="A3542" s="19">
        <v>3537</v>
      </c>
      <c r="B3542" s="34" t="s">
        <v>1782</v>
      </c>
      <c r="C3542" s="44" t="s">
        <v>9745</v>
      </c>
      <c r="D3542" s="42">
        <v>20</v>
      </c>
      <c r="E3542" s="3">
        <v>95.61</v>
      </c>
      <c r="F3542" s="7">
        <v>115.68809999999999</v>
      </c>
      <c r="G3542" s="48" t="s">
        <v>15356</v>
      </c>
      <c r="H3542" s="34" t="s">
        <v>1782</v>
      </c>
      <c r="I3542" s="51" t="s">
        <v>15358</v>
      </c>
    </row>
    <row r="3543" spans="1:9" x14ac:dyDescent="0.25">
      <c r="A3543" s="19">
        <v>3538</v>
      </c>
      <c r="B3543" s="34" t="s">
        <v>1783</v>
      </c>
      <c r="C3543" s="44" t="s">
        <v>9746</v>
      </c>
      <c r="D3543" s="42">
        <v>20</v>
      </c>
      <c r="E3543" s="3">
        <v>92.33</v>
      </c>
      <c r="F3543" s="7">
        <v>111.71929999999999</v>
      </c>
      <c r="G3543" s="48" t="s">
        <v>15356</v>
      </c>
      <c r="H3543" s="34" t="s">
        <v>1783</v>
      </c>
      <c r="I3543" s="51" t="s">
        <v>15358</v>
      </c>
    </row>
    <row r="3544" spans="1:9" x14ac:dyDescent="0.25">
      <c r="A3544" s="19">
        <v>3539</v>
      </c>
      <c r="B3544" s="34" t="s">
        <v>1784</v>
      </c>
      <c r="C3544" s="44" t="s">
        <v>9747</v>
      </c>
      <c r="D3544" s="42">
        <v>20</v>
      </c>
      <c r="E3544" s="3">
        <v>92.33</v>
      </c>
      <c r="F3544" s="7">
        <v>111.71929999999999</v>
      </c>
      <c r="G3544" s="48" t="s">
        <v>15356</v>
      </c>
      <c r="H3544" s="34" t="s">
        <v>1784</v>
      </c>
      <c r="I3544" s="51" t="s">
        <v>15358</v>
      </c>
    </row>
    <row r="3545" spans="1:9" x14ac:dyDescent="0.25">
      <c r="A3545" s="19">
        <v>3540</v>
      </c>
      <c r="B3545" s="34" t="s">
        <v>1785</v>
      </c>
      <c r="C3545" s="44" t="s">
        <v>9748</v>
      </c>
      <c r="D3545" s="42">
        <v>20</v>
      </c>
      <c r="E3545" s="3">
        <v>95.61</v>
      </c>
      <c r="F3545" s="7">
        <v>115.68809999999999</v>
      </c>
      <c r="G3545" s="48" t="s">
        <v>15356</v>
      </c>
      <c r="H3545" s="34" t="s">
        <v>1785</v>
      </c>
      <c r="I3545" s="51" t="s">
        <v>15358</v>
      </c>
    </row>
    <row r="3546" spans="1:9" x14ac:dyDescent="0.25">
      <c r="A3546" s="19">
        <v>3541</v>
      </c>
      <c r="B3546" s="34" t="s">
        <v>1786</v>
      </c>
      <c r="C3546" s="44" t="s">
        <v>9749</v>
      </c>
      <c r="D3546" s="42">
        <v>20</v>
      </c>
      <c r="E3546" s="3">
        <v>107.61</v>
      </c>
      <c r="F3546" s="7">
        <v>130.2081</v>
      </c>
      <c r="G3546" s="48" t="s">
        <v>15356</v>
      </c>
      <c r="H3546" s="34" t="s">
        <v>1786</v>
      </c>
      <c r="I3546" s="51" t="s">
        <v>15358</v>
      </c>
    </row>
    <row r="3547" spans="1:9" x14ac:dyDescent="0.25">
      <c r="A3547" s="19">
        <v>3542</v>
      </c>
      <c r="B3547" s="34" t="s">
        <v>1787</v>
      </c>
      <c r="C3547" s="44" t="s">
        <v>9750</v>
      </c>
      <c r="D3547" s="42">
        <v>20</v>
      </c>
      <c r="E3547" s="3">
        <v>125.45</v>
      </c>
      <c r="F3547" s="7">
        <v>151.7945</v>
      </c>
      <c r="G3547" s="48" t="s">
        <v>15356</v>
      </c>
      <c r="H3547" s="34" t="s">
        <v>1787</v>
      </c>
      <c r="I3547" s="51" t="s">
        <v>15358</v>
      </c>
    </row>
    <row r="3548" spans="1:9" ht="30" x14ac:dyDescent="0.25">
      <c r="A3548" s="19">
        <v>3543</v>
      </c>
      <c r="B3548" s="34" t="s">
        <v>1788</v>
      </c>
      <c r="C3548" s="44" t="s">
        <v>9751</v>
      </c>
      <c r="D3548" s="42">
        <v>1</v>
      </c>
      <c r="E3548" s="3">
        <v>125.78</v>
      </c>
      <c r="F3548" s="7">
        <v>152.19380000000001</v>
      </c>
      <c r="G3548" s="48" t="s">
        <v>15356</v>
      </c>
      <c r="H3548" s="34" t="s">
        <v>1788</v>
      </c>
      <c r="I3548" s="51" t="s">
        <v>15358</v>
      </c>
    </row>
    <row r="3549" spans="1:9" ht="30" x14ac:dyDescent="0.25">
      <c r="A3549" s="19">
        <v>3544</v>
      </c>
      <c r="B3549" s="34" t="s">
        <v>1789</v>
      </c>
      <c r="C3549" s="44" t="s">
        <v>9752</v>
      </c>
      <c r="D3549" s="42">
        <v>1</v>
      </c>
      <c r="E3549" s="3">
        <v>174.41</v>
      </c>
      <c r="F3549" s="7">
        <v>211.03609999999998</v>
      </c>
      <c r="G3549" s="48" t="s">
        <v>15356</v>
      </c>
      <c r="H3549" s="34" t="s">
        <v>1789</v>
      </c>
      <c r="I3549" s="51" t="s">
        <v>15358</v>
      </c>
    </row>
    <row r="3550" spans="1:9" ht="30" x14ac:dyDescent="0.25">
      <c r="A3550" s="19">
        <v>3545</v>
      </c>
      <c r="B3550" s="34" t="s">
        <v>1790</v>
      </c>
      <c r="C3550" s="44" t="s">
        <v>9753</v>
      </c>
      <c r="D3550" s="42">
        <v>1</v>
      </c>
      <c r="E3550" s="3">
        <v>276.99</v>
      </c>
      <c r="F3550" s="7">
        <v>335.15789999999998</v>
      </c>
      <c r="G3550" s="48" t="s">
        <v>15356</v>
      </c>
      <c r="H3550" s="34" t="s">
        <v>1790</v>
      </c>
      <c r="I3550" s="51" t="s">
        <v>15358</v>
      </c>
    </row>
    <row r="3551" spans="1:9" x14ac:dyDescent="0.25">
      <c r="A3551" s="19">
        <v>3546</v>
      </c>
      <c r="B3551" s="34" t="s">
        <v>1791</v>
      </c>
      <c r="C3551" s="44" t="s">
        <v>9754</v>
      </c>
      <c r="D3551" s="42">
        <v>1</v>
      </c>
      <c r="E3551" s="3">
        <v>46.88</v>
      </c>
      <c r="F3551" s="7">
        <v>56.724800000000002</v>
      </c>
      <c r="G3551" s="48" t="s">
        <v>15356</v>
      </c>
      <c r="H3551" s="34" t="s">
        <v>1791</v>
      </c>
      <c r="I3551" s="51" t="s">
        <v>15358</v>
      </c>
    </row>
    <row r="3552" spans="1:9" ht="30" x14ac:dyDescent="0.25">
      <c r="A3552" s="19">
        <v>3547</v>
      </c>
      <c r="B3552" s="34" t="s">
        <v>1792</v>
      </c>
      <c r="C3552" s="44" t="s">
        <v>9755</v>
      </c>
      <c r="D3552" s="42">
        <v>5</v>
      </c>
      <c r="E3552" s="3">
        <v>4210.58</v>
      </c>
      <c r="F3552" s="7">
        <v>5094.8018000000002</v>
      </c>
      <c r="G3552" s="48" t="s">
        <v>15356</v>
      </c>
      <c r="H3552" s="34" t="s">
        <v>1792</v>
      </c>
      <c r="I3552" s="51" t="s">
        <v>15358</v>
      </c>
    </row>
    <row r="3553" spans="1:9" x14ac:dyDescent="0.25">
      <c r="A3553" s="19">
        <v>3548</v>
      </c>
      <c r="B3553" s="34" t="s">
        <v>1793</v>
      </c>
      <c r="C3553" s="44" t="s">
        <v>9756</v>
      </c>
      <c r="D3553" s="42">
        <v>1</v>
      </c>
      <c r="E3553" s="3">
        <v>88.31</v>
      </c>
      <c r="F3553" s="7">
        <v>106.85509999999999</v>
      </c>
      <c r="G3553" s="48" t="s">
        <v>15356</v>
      </c>
      <c r="H3553" s="34" t="s">
        <v>1793</v>
      </c>
      <c r="I3553" s="51" t="s">
        <v>15358</v>
      </c>
    </row>
    <row r="3554" spans="1:9" x14ac:dyDescent="0.25">
      <c r="A3554" s="19">
        <v>3549</v>
      </c>
      <c r="B3554" s="34" t="s">
        <v>1794</v>
      </c>
      <c r="C3554" s="44" t="s">
        <v>9757</v>
      </c>
      <c r="D3554" s="42">
        <v>1</v>
      </c>
      <c r="E3554" s="3">
        <v>81.11</v>
      </c>
      <c r="F3554" s="7">
        <v>98.14309999999999</v>
      </c>
      <c r="G3554" s="48" t="s">
        <v>15356</v>
      </c>
      <c r="H3554" s="34" t="s">
        <v>1794</v>
      </c>
      <c r="I3554" s="51" t="s">
        <v>15358</v>
      </c>
    </row>
    <row r="3555" spans="1:9" ht="30" x14ac:dyDescent="0.25">
      <c r="A3555" s="19">
        <v>3550</v>
      </c>
      <c r="B3555" s="34" t="s">
        <v>1795</v>
      </c>
      <c r="C3555" s="44" t="s">
        <v>9758</v>
      </c>
      <c r="D3555" s="42">
        <v>5</v>
      </c>
      <c r="E3555" s="3">
        <v>727.77</v>
      </c>
      <c r="F3555" s="7">
        <v>880.60169999999994</v>
      </c>
      <c r="G3555" s="48" t="s">
        <v>15356</v>
      </c>
      <c r="H3555" s="34" t="s">
        <v>1795</v>
      </c>
      <c r="I3555" s="51" t="s">
        <v>15358</v>
      </c>
    </row>
    <row r="3556" spans="1:9" ht="60" x14ac:dyDescent="0.25">
      <c r="A3556" s="19">
        <v>3551</v>
      </c>
      <c r="B3556" s="34" t="s">
        <v>1796</v>
      </c>
      <c r="C3556" s="44" t="s">
        <v>9759</v>
      </c>
      <c r="D3556" s="42">
        <v>5</v>
      </c>
      <c r="E3556" s="3">
        <v>1060.2</v>
      </c>
      <c r="F3556" s="7">
        <v>1282.8420000000001</v>
      </c>
      <c r="G3556" s="48" t="s">
        <v>15356</v>
      </c>
      <c r="H3556" s="34" t="s">
        <v>1796</v>
      </c>
      <c r="I3556" s="51" t="s">
        <v>15358</v>
      </c>
    </row>
    <row r="3557" spans="1:9" ht="60" x14ac:dyDescent="0.25">
      <c r="A3557" s="19">
        <v>3552</v>
      </c>
      <c r="B3557" s="34" t="s">
        <v>1797</v>
      </c>
      <c r="C3557" s="44" t="s">
        <v>9760</v>
      </c>
      <c r="D3557" s="42">
        <v>5</v>
      </c>
      <c r="E3557" s="3">
        <v>1272.02</v>
      </c>
      <c r="F3557" s="7">
        <v>1539.1442</v>
      </c>
      <c r="G3557" s="48" t="s">
        <v>15356</v>
      </c>
      <c r="H3557" s="34" t="s">
        <v>1797</v>
      </c>
      <c r="I3557" s="51" t="s">
        <v>15358</v>
      </c>
    </row>
    <row r="3558" spans="1:9" x14ac:dyDescent="0.25">
      <c r="A3558" s="19">
        <v>3553</v>
      </c>
      <c r="B3558" s="34" t="s">
        <v>1798</v>
      </c>
      <c r="C3558" s="44" t="s">
        <v>9761</v>
      </c>
      <c r="D3558" s="42">
        <v>5</v>
      </c>
      <c r="E3558" s="3">
        <v>620.48</v>
      </c>
      <c r="F3558" s="7">
        <v>750.7808</v>
      </c>
      <c r="G3558" s="48" t="s">
        <v>15356</v>
      </c>
      <c r="H3558" s="34" t="s">
        <v>1798</v>
      </c>
      <c r="I3558" s="51" t="s">
        <v>15358</v>
      </c>
    </row>
    <row r="3559" spans="1:9" x14ac:dyDescent="0.25">
      <c r="A3559" s="19">
        <v>3554</v>
      </c>
      <c r="B3559" s="34" t="s">
        <v>1799</v>
      </c>
      <c r="C3559" s="44" t="s">
        <v>9762</v>
      </c>
      <c r="D3559" s="42">
        <v>5</v>
      </c>
      <c r="E3559" s="3">
        <v>906.3</v>
      </c>
      <c r="F3559" s="7">
        <v>1096.6229999999998</v>
      </c>
      <c r="G3559" s="48" t="s">
        <v>15356</v>
      </c>
      <c r="H3559" s="34" t="s">
        <v>1799</v>
      </c>
      <c r="I3559" s="51" t="s">
        <v>15358</v>
      </c>
    </row>
    <row r="3560" spans="1:9" x14ac:dyDescent="0.25">
      <c r="A3560" s="19">
        <v>3555</v>
      </c>
      <c r="B3560" s="34" t="s">
        <v>1800</v>
      </c>
      <c r="C3560" s="44" t="s">
        <v>9763</v>
      </c>
      <c r="D3560" s="42">
        <v>5</v>
      </c>
      <c r="E3560" s="3">
        <v>865.02</v>
      </c>
      <c r="F3560" s="7">
        <v>1046.6741999999999</v>
      </c>
      <c r="G3560" s="48" t="s">
        <v>15356</v>
      </c>
      <c r="H3560" s="34" t="s">
        <v>1800</v>
      </c>
      <c r="I3560" s="51" t="s">
        <v>15358</v>
      </c>
    </row>
    <row r="3561" spans="1:9" x14ac:dyDescent="0.25">
      <c r="A3561" s="19">
        <v>3556</v>
      </c>
      <c r="B3561" s="34" t="s">
        <v>1801</v>
      </c>
      <c r="C3561" s="44" t="s">
        <v>9764</v>
      </c>
      <c r="D3561" s="42">
        <v>5</v>
      </c>
      <c r="E3561" s="3">
        <v>1004.58</v>
      </c>
      <c r="F3561" s="7">
        <v>1215.5418</v>
      </c>
      <c r="G3561" s="48" t="s">
        <v>15356</v>
      </c>
      <c r="H3561" s="34" t="s">
        <v>1801</v>
      </c>
      <c r="I3561" s="51" t="s">
        <v>15358</v>
      </c>
    </row>
    <row r="3562" spans="1:9" x14ac:dyDescent="0.25">
      <c r="A3562" s="19">
        <v>3557</v>
      </c>
      <c r="B3562" s="34" t="s">
        <v>1802</v>
      </c>
      <c r="C3562" s="44" t="s">
        <v>9765</v>
      </c>
      <c r="D3562" s="42">
        <v>5</v>
      </c>
      <c r="E3562" s="3">
        <v>1245.69</v>
      </c>
      <c r="F3562" s="7">
        <v>1507.2849000000001</v>
      </c>
      <c r="G3562" s="48" t="s">
        <v>15356</v>
      </c>
      <c r="H3562" s="34" t="s">
        <v>1802</v>
      </c>
      <c r="I3562" s="51" t="s">
        <v>15358</v>
      </c>
    </row>
    <row r="3563" spans="1:9" x14ac:dyDescent="0.25">
      <c r="A3563" s="19">
        <v>3558</v>
      </c>
      <c r="B3563" s="34" t="s">
        <v>1803</v>
      </c>
      <c r="C3563" s="44" t="s">
        <v>9766</v>
      </c>
      <c r="D3563" s="42">
        <v>5</v>
      </c>
      <c r="E3563" s="3">
        <v>2709.45</v>
      </c>
      <c r="F3563" s="7">
        <v>3278.4344999999998</v>
      </c>
      <c r="G3563" s="48" t="s">
        <v>15356</v>
      </c>
      <c r="H3563" s="34" t="s">
        <v>1803</v>
      </c>
      <c r="I3563" s="51" t="s">
        <v>15358</v>
      </c>
    </row>
    <row r="3564" spans="1:9" ht="30" x14ac:dyDescent="0.25">
      <c r="A3564" s="19">
        <v>3559</v>
      </c>
      <c r="B3564" s="34" t="s">
        <v>1804</v>
      </c>
      <c r="C3564" s="44" t="s">
        <v>9767</v>
      </c>
      <c r="D3564" s="42">
        <v>1</v>
      </c>
      <c r="E3564" s="3">
        <v>32.46</v>
      </c>
      <c r="F3564" s="7">
        <v>39.276600000000002</v>
      </c>
      <c r="G3564" s="48" t="s">
        <v>15356</v>
      </c>
      <c r="H3564" s="34" t="s">
        <v>1804</v>
      </c>
      <c r="I3564" s="51" t="s">
        <v>15358</v>
      </c>
    </row>
    <row r="3565" spans="1:9" x14ac:dyDescent="0.25">
      <c r="A3565" s="19">
        <v>3560</v>
      </c>
      <c r="B3565" s="34" t="s">
        <v>1805</v>
      </c>
      <c r="C3565" s="44" t="s">
        <v>9768</v>
      </c>
      <c r="D3565" s="42">
        <v>1</v>
      </c>
      <c r="E3565" s="3">
        <v>89.27</v>
      </c>
      <c r="F3565" s="7">
        <v>108.01669999999999</v>
      </c>
      <c r="G3565" s="48" t="s">
        <v>15356</v>
      </c>
      <c r="H3565" s="34" t="s">
        <v>1805</v>
      </c>
      <c r="I3565" s="51" t="s">
        <v>15358</v>
      </c>
    </row>
    <row r="3566" spans="1:9" ht="30" x14ac:dyDescent="0.25">
      <c r="A3566" s="19">
        <v>3561</v>
      </c>
      <c r="B3566" s="34" t="s">
        <v>1806</v>
      </c>
      <c r="C3566" s="44" t="s">
        <v>9769</v>
      </c>
      <c r="D3566" s="42">
        <v>1</v>
      </c>
      <c r="E3566" s="3">
        <v>763.59</v>
      </c>
      <c r="F3566" s="7">
        <v>923.94389999999999</v>
      </c>
      <c r="G3566" s="48" t="s">
        <v>15356</v>
      </c>
      <c r="H3566" s="34" t="s">
        <v>1806</v>
      </c>
      <c r="I3566" s="51" t="s">
        <v>15358</v>
      </c>
    </row>
    <row r="3567" spans="1:9" x14ac:dyDescent="0.25">
      <c r="A3567" s="19">
        <v>3562</v>
      </c>
      <c r="B3567" s="34" t="s">
        <v>1807</v>
      </c>
      <c r="C3567" s="44" t="s">
        <v>9770</v>
      </c>
      <c r="D3567" s="42">
        <v>10</v>
      </c>
      <c r="E3567" s="3">
        <v>42.17</v>
      </c>
      <c r="F3567" s="7">
        <v>51.025700000000001</v>
      </c>
      <c r="G3567" s="48" t="s">
        <v>15356</v>
      </c>
      <c r="H3567" s="34" t="s">
        <v>1807</v>
      </c>
      <c r="I3567" s="51" t="s">
        <v>15358</v>
      </c>
    </row>
    <row r="3568" spans="1:9" x14ac:dyDescent="0.25">
      <c r="A3568" s="19">
        <v>3563</v>
      </c>
      <c r="B3568" s="34" t="s">
        <v>1808</v>
      </c>
      <c r="C3568" s="44" t="s">
        <v>9771</v>
      </c>
      <c r="D3568" s="42">
        <v>10</v>
      </c>
      <c r="E3568" s="3">
        <v>42.17</v>
      </c>
      <c r="F3568" s="7">
        <v>51.025700000000001</v>
      </c>
      <c r="G3568" s="48" t="s">
        <v>15356</v>
      </c>
      <c r="H3568" s="34" t="s">
        <v>1808</v>
      </c>
      <c r="I3568" s="51" t="s">
        <v>15358</v>
      </c>
    </row>
    <row r="3569" spans="1:9" x14ac:dyDescent="0.25">
      <c r="A3569" s="19">
        <v>3564</v>
      </c>
      <c r="B3569" s="34" t="s">
        <v>1809</v>
      </c>
      <c r="C3569" s="44" t="s">
        <v>9772</v>
      </c>
      <c r="D3569" s="42">
        <v>10</v>
      </c>
      <c r="E3569" s="3">
        <v>42.17</v>
      </c>
      <c r="F3569" s="7">
        <v>51.025700000000001</v>
      </c>
      <c r="G3569" s="48" t="s">
        <v>15356</v>
      </c>
      <c r="H3569" s="34" t="s">
        <v>1809</v>
      </c>
      <c r="I3569" s="51" t="s">
        <v>15358</v>
      </c>
    </row>
    <row r="3570" spans="1:9" x14ac:dyDescent="0.25">
      <c r="A3570" s="19">
        <v>3565</v>
      </c>
      <c r="B3570" s="34" t="s">
        <v>1810</v>
      </c>
      <c r="C3570" s="44" t="s">
        <v>9773</v>
      </c>
      <c r="D3570" s="42">
        <v>10</v>
      </c>
      <c r="E3570" s="3">
        <v>42.17</v>
      </c>
      <c r="F3570" s="7">
        <v>51.025700000000001</v>
      </c>
      <c r="G3570" s="48" t="s">
        <v>15356</v>
      </c>
      <c r="H3570" s="34" t="s">
        <v>1810</v>
      </c>
      <c r="I3570" s="51" t="s">
        <v>15358</v>
      </c>
    </row>
    <row r="3571" spans="1:9" x14ac:dyDescent="0.25">
      <c r="A3571" s="19">
        <v>3566</v>
      </c>
      <c r="B3571" s="34" t="s">
        <v>1811</v>
      </c>
      <c r="C3571" s="44" t="s">
        <v>9774</v>
      </c>
      <c r="D3571" s="42">
        <v>10</v>
      </c>
      <c r="E3571" s="3">
        <v>42.17</v>
      </c>
      <c r="F3571" s="7">
        <v>51.025700000000001</v>
      </c>
      <c r="G3571" s="48" t="s">
        <v>15356</v>
      </c>
      <c r="H3571" s="34" t="s">
        <v>1811</v>
      </c>
      <c r="I3571" s="51" t="s">
        <v>15358</v>
      </c>
    </row>
    <row r="3572" spans="1:9" x14ac:dyDescent="0.25">
      <c r="A3572" s="19">
        <v>3567</v>
      </c>
      <c r="B3572" s="34" t="s">
        <v>1812</v>
      </c>
      <c r="C3572" s="44" t="s">
        <v>9775</v>
      </c>
      <c r="D3572" s="42">
        <v>10</v>
      </c>
      <c r="E3572" s="3">
        <v>30.56</v>
      </c>
      <c r="F3572" s="7">
        <v>36.977599999999995</v>
      </c>
      <c r="G3572" s="48" t="s">
        <v>15356</v>
      </c>
      <c r="H3572" s="34" t="s">
        <v>1812</v>
      </c>
      <c r="I3572" s="51" t="s">
        <v>15358</v>
      </c>
    </row>
    <row r="3573" spans="1:9" x14ac:dyDescent="0.25">
      <c r="A3573" s="19">
        <v>3568</v>
      </c>
      <c r="B3573" s="34" t="s">
        <v>1813</v>
      </c>
      <c r="C3573" s="44" t="s">
        <v>9776</v>
      </c>
      <c r="D3573" s="42">
        <v>10</v>
      </c>
      <c r="E3573" s="3">
        <v>30.56</v>
      </c>
      <c r="F3573" s="7">
        <v>36.977599999999995</v>
      </c>
      <c r="G3573" s="48" t="s">
        <v>15356</v>
      </c>
      <c r="H3573" s="34" t="s">
        <v>1813</v>
      </c>
      <c r="I3573" s="51" t="s">
        <v>15358</v>
      </c>
    </row>
    <row r="3574" spans="1:9" x14ac:dyDescent="0.25">
      <c r="A3574" s="19">
        <v>3569</v>
      </c>
      <c r="B3574" s="34" t="s">
        <v>1814</v>
      </c>
      <c r="C3574" s="44" t="s">
        <v>9777</v>
      </c>
      <c r="D3574" s="42">
        <v>10</v>
      </c>
      <c r="E3574" s="3">
        <v>30.56</v>
      </c>
      <c r="F3574" s="7">
        <v>36.977599999999995</v>
      </c>
      <c r="G3574" s="48" t="s">
        <v>15356</v>
      </c>
      <c r="H3574" s="34" t="s">
        <v>1814</v>
      </c>
      <c r="I3574" s="51" t="s">
        <v>15358</v>
      </c>
    </row>
    <row r="3575" spans="1:9" x14ac:dyDescent="0.25">
      <c r="A3575" s="19">
        <v>3570</v>
      </c>
      <c r="B3575" s="34" t="s">
        <v>1815</v>
      </c>
      <c r="C3575" s="44" t="s">
        <v>9778</v>
      </c>
      <c r="D3575" s="42">
        <v>10</v>
      </c>
      <c r="E3575" s="3">
        <v>30.56</v>
      </c>
      <c r="F3575" s="7">
        <v>36.977599999999995</v>
      </c>
      <c r="G3575" s="48" t="s">
        <v>15356</v>
      </c>
      <c r="H3575" s="34" t="s">
        <v>1815</v>
      </c>
      <c r="I3575" s="51" t="s">
        <v>15358</v>
      </c>
    </row>
    <row r="3576" spans="1:9" x14ac:dyDescent="0.25">
      <c r="A3576" s="19">
        <v>3571</v>
      </c>
      <c r="B3576" s="34" t="s">
        <v>1816</v>
      </c>
      <c r="C3576" s="44" t="s">
        <v>9779</v>
      </c>
      <c r="D3576" s="42">
        <v>10</v>
      </c>
      <c r="E3576" s="3">
        <v>30.56</v>
      </c>
      <c r="F3576" s="7">
        <v>36.977599999999995</v>
      </c>
      <c r="G3576" s="48" t="s">
        <v>15356</v>
      </c>
      <c r="H3576" s="34" t="s">
        <v>1816</v>
      </c>
      <c r="I3576" s="51" t="s">
        <v>15358</v>
      </c>
    </row>
    <row r="3577" spans="1:9" x14ac:dyDescent="0.25">
      <c r="A3577" s="19">
        <v>3572</v>
      </c>
      <c r="B3577" s="34" t="s">
        <v>1817</v>
      </c>
      <c r="C3577" s="44" t="s">
        <v>9780</v>
      </c>
      <c r="D3577" s="42">
        <v>10</v>
      </c>
      <c r="E3577" s="3">
        <v>32.22</v>
      </c>
      <c r="F3577" s="7">
        <v>38.986199999999997</v>
      </c>
      <c r="G3577" s="48" t="s">
        <v>15356</v>
      </c>
      <c r="H3577" s="34" t="s">
        <v>1817</v>
      </c>
      <c r="I3577" s="51" t="s">
        <v>15358</v>
      </c>
    </row>
    <row r="3578" spans="1:9" x14ac:dyDescent="0.25">
      <c r="A3578" s="19">
        <v>3573</v>
      </c>
      <c r="B3578" s="34" t="s">
        <v>1818</v>
      </c>
      <c r="C3578" s="44" t="s">
        <v>9781</v>
      </c>
      <c r="D3578" s="42">
        <v>10</v>
      </c>
      <c r="E3578" s="3">
        <v>32.22</v>
      </c>
      <c r="F3578" s="7">
        <v>38.986199999999997</v>
      </c>
      <c r="G3578" s="48" t="s">
        <v>15356</v>
      </c>
      <c r="H3578" s="34" t="s">
        <v>1818</v>
      </c>
      <c r="I3578" s="51" t="s">
        <v>15358</v>
      </c>
    </row>
    <row r="3579" spans="1:9" x14ac:dyDescent="0.25">
      <c r="A3579" s="19">
        <v>3574</v>
      </c>
      <c r="B3579" s="34" t="s">
        <v>1819</v>
      </c>
      <c r="C3579" s="44" t="s">
        <v>9782</v>
      </c>
      <c r="D3579" s="42">
        <v>10</v>
      </c>
      <c r="E3579" s="3">
        <v>32.22</v>
      </c>
      <c r="F3579" s="7">
        <v>38.986199999999997</v>
      </c>
      <c r="G3579" s="48" t="s">
        <v>15356</v>
      </c>
      <c r="H3579" s="34" t="s">
        <v>1819</v>
      </c>
      <c r="I3579" s="51" t="s">
        <v>15358</v>
      </c>
    </row>
    <row r="3580" spans="1:9" x14ac:dyDescent="0.25">
      <c r="A3580" s="19">
        <v>3575</v>
      </c>
      <c r="B3580" s="34" t="s">
        <v>1820</v>
      </c>
      <c r="C3580" s="44" t="s">
        <v>9783</v>
      </c>
      <c r="D3580" s="42">
        <v>10</v>
      </c>
      <c r="E3580" s="3">
        <v>32.22</v>
      </c>
      <c r="F3580" s="7">
        <v>38.986199999999997</v>
      </c>
      <c r="G3580" s="48" t="s">
        <v>15356</v>
      </c>
      <c r="H3580" s="34" t="s">
        <v>1820</v>
      </c>
      <c r="I3580" s="51" t="s">
        <v>15358</v>
      </c>
    </row>
    <row r="3581" spans="1:9" x14ac:dyDescent="0.25">
      <c r="A3581" s="19">
        <v>3576</v>
      </c>
      <c r="B3581" s="34" t="s">
        <v>1821</v>
      </c>
      <c r="C3581" s="44" t="s">
        <v>9784</v>
      </c>
      <c r="D3581" s="42">
        <v>10</v>
      </c>
      <c r="E3581" s="3">
        <v>32.22</v>
      </c>
      <c r="F3581" s="7">
        <v>38.986199999999997</v>
      </c>
      <c r="G3581" s="48" t="s">
        <v>15356</v>
      </c>
      <c r="H3581" s="34" t="s">
        <v>1821</v>
      </c>
      <c r="I3581" s="51" t="s">
        <v>15358</v>
      </c>
    </row>
    <row r="3582" spans="1:9" x14ac:dyDescent="0.25">
      <c r="A3582" s="19">
        <v>3577</v>
      </c>
      <c r="B3582" s="34" t="s">
        <v>1822</v>
      </c>
      <c r="C3582" s="44" t="s">
        <v>9785</v>
      </c>
      <c r="D3582" s="42">
        <v>10</v>
      </c>
      <c r="E3582" s="3">
        <v>42.83</v>
      </c>
      <c r="F3582" s="7">
        <v>51.824299999999994</v>
      </c>
      <c r="G3582" s="48" t="s">
        <v>15356</v>
      </c>
      <c r="H3582" s="34" t="s">
        <v>1822</v>
      </c>
      <c r="I3582" s="51" t="s">
        <v>15358</v>
      </c>
    </row>
    <row r="3583" spans="1:9" x14ac:dyDescent="0.25">
      <c r="A3583" s="19">
        <v>3578</v>
      </c>
      <c r="B3583" s="34" t="s">
        <v>1823</v>
      </c>
      <c r="C3583" s="44" t="s">
        <v>9786</v>
      </c>
      <c r="D3583" s="42">
        <v>10</v>
      </c>
      <c r="E3583" s="3">
        <v>42.83</v>
      </c>
      <c r="F3583" s="7">
        <v>51.824299999999994</v>
      </c>
      <c r="G3583" s="48" t="s">
        <v>15356</v>
      </c>
      <c r="H3583" s="34" t="s">
        <v>1823</v>
      </c>
      <c r="I3583" s="51" t="s">
        <v>15358</v>
      </c>
    </row>
    <row r="3584" spans="1:9" x14ac:dyDescent="0.25">
      <c r="A3584" s="19">
        <v>3579</v>
      </c>
      <c r="B3584" s="34" t="s">
        <v>1824</v>
      </c>
      <c r="C3584" s="44" t="s">
        <v>9787</v>
      </c>
      <c r="D3584" s="42">
        <v>10</v>
      </c>
      <c r="E3584" s="3">
        <v>42.83</v>
      </c>
      <c r="F3584" s="7">
        <v>51.824299999999994</v>
      </c>
      <c r="G3584" s="48" t="s">
        <v>15356</v>
      </c>
      <c r="H3584" s="34" t="s">
        <v>1824</v>
      </c>
      <c r="I3584" s="51" t="s">
        <v>15358</v>
      </c>
    </row>
    <row r="3585" spans="1:9" x14ac:dyDescent="0.25">
      <c r="A3585" s="19">
        <v>3580</v>
      </c>
      <c r="B3585" s="34" t="s">
        <v>1825</v>
      </c>
      <c r="C3585" s="44" t="s">
        <v>9788</v>
      </c>
      <c r="D3585" s="42">
        <v>10</v>
      </c>
      <c r="E3585" s="3">
        <v>42.83</v>
      </c>
      <c r="F3585" s="7">
        <v>51.824299999999994</v>
      </c>
      <c r="G3585" s="48" t="s">
        <v>15356</v>
      </c>
      <c r="H3585" s="34" t="s">
        <v>1825</v>
      </c>
      <c r="I3585" s="51" t="s">
        <v>15358</v>
      </c>
    </row>
    <row r="3586" spans="1:9" x14ac:dyDescent="0.25">
      <c r="A3586" s="19">
        <v>3581</v>
      </c>
      <c r="B3586" s="34" t="s">
        <v>1826</v>
      </c>
      <c r="C3586" s="44" t="s">
        <v>9789</v>
      </c>
      <c r="D3586" s="42">
        <v>10</v>
      </c>
      <c r="E3586" s="3">
        <v>62.13</v>
      </c>
      <c r="F3586" s="7">
        <v>75.177300000000002</v>
      </c>
      <c r="G3586" s="48" t="s">
        <v>15356</v>
      </c>
      <c r="H3586" s="34" t="s">
        <v>1826</v>
      </c>
      <c r="I3586" s="51" t="s">
        <v>15358</v>
      </c>
    </row>
    <row r="3587" spans="1:9" x14ac:dyDescent="0.25">
      <c r="A3587" s="19">
        <v>3582</v>
      </c>
      <c r="B3587" s="34" t="s">
        <v>1827</v>
      </c>
      <c r="C3587" s="44" t="s">
        <v>9790</v>
      </c>
      <c r="D3587" s="42">
        <v>10</v>
      </c>
      <c r="E3587" s="3">
        <v>132.51</v>
      </c>
      <c r="F3587" s="7">
        <v>160.33709999999999</v>
      </c>
      <c r="G3587" s="48" t="s">
        <v>15356</v>
      </c>
      <c r="H3587" s="34" t="s">
        <v>1827</v>
      </c>
      <c r="I3587" s="51" t="s">
        <v>15358</v>
      </c>
    </row>
    <row r="3588" spans="1:9" x14ac:dyDescent="0.25">
      <c r="A3588" s="19">
        <v>3583</v>
      </c>
      <c r="B3588" s="34" t="s">
        <v>1828</v>
      </c>
      <c r="C3588" s="44" t="s">
        <v>9791</v>
      </c>
      <c r="D3588" s="42">
        <v>10</v>
      </c>
      <c r="E3588" s="3">
        <v>64.23</v>
      </c>
      <c r="F3588" s="7">
        <v>77.718299999999999</v>
      </c>
      <c r="G3588" s="48" t="s">
        <v>15356</v>
      </c>
      <c r="H3588" s="34" t="s">
        <v>1828</v>
      </c>
      <c r="I3588" s="51" t="s">
        <v>15358</v>
      </c>
    </row>
    <row r="3589" spans="1:9" x14ac:dyDescent="0.25">
      <c r="A3589" s="19">
        <v>3584</v>
      </c>
      <c r="B3589" s="34" t="s">
        <v>1829</v>
      </c>
      <c r="C3589" s="44" t="s">
        <v>9792</v>
      </c>
      <c r="D3589" s="42">
        <v>10</v>
      </c>
      <c r="E3589" s="3">
        <v>64.23</v>
      </c>
      <c r="F3589" s="7">
        <v>77.718299999999999</v>
      </c>
      <c r="G3589" s="48" t="s">
        <v>15356</v>
      </c>
      <c r="H3589" s="34" t="s">
        <v>1829</v>
      </c>
      <c r="I3589" s="51" t="s">
        <v>15358</v>
      </c>
    </row>
    <row r="3590" spans="1:9" x14ac:dyDescent="0.25">
      <c r="A3590" s="19">
        <v>3585</v>
      </c>
      <c r="B3590" s="34" t="s">
        <v>1830</v>
      </c>
      <c r="C3590" s="44" t="s">
        <v>9793</v>
      </c>
      <c r="D3590" s="42">
        <v>10</v>
      </c>
      <c r="E3590" s="3">
        <v>64.23</v>
      </c>
      <c r="F3590" s="7">
        <v>77.718299999999999</v>
      </c>
      <c r="G3590" s="48" t="s">
        <v>15356</v>
      </c>
      <c r="H3590" s="34" t="s">
        <v>1830</v>
      </c>
      <c r="I3590" s="51" t="s">
        <v>15358</v>
      </c>
    </row>
    <row r="3591" spans="1:9" x14ac:dyDescent="0.25">
      <c r="A3591" s="19">
        <v>3586</v>
      </c>
      <c r="B3591" s="34" t="s">
        <v>1831</v>
      </c>
      <c r="C3591" s="44" t="s">
        <v>9794</v>
      </c>
      <c r="D3591" s="42">
        <v>10</v>
      </c>
      <c r="E3591" s="3">
        <v>64.23</v>
      </c>
      <c r="F3591" s="7">
        <v>77.718299999999999</v>
      </c>
      <c r="G3591" s="48" t="s">
        <v>15356</v>
      </c>
      <c r="H3591" s="34" t="s">
        <v>1831</v>
      </c>
      <c r="I3591" s="51" t="s">
        <v>15358</v>
      </c>
    </row>
    <row r="3592" spans="1:9" x14ac:dyDescent="0.25">
      <c r="A3592" s="19">
        <v>3587</v>
      </c>
      <c r="B3592" s="34" t="s">
        <v>1832</v>
      </c>
      <c r="C3592" s="44" t="s">
        <v>9795</v>
      </c>
      <c r="D3592" s="42">
        <v>10</v>
      </c>
      <c r="E3592" s="3">
        <v>90.23</v>
      </c>
      <c r="F3592" s="7">
        <v>109.17830000000001</v>
      </c>
      <c r="G3592" s="48" t="s">
        <v>15356</v>
      </c>
      <c r="H3592" s="34" t="s">
        <v>1832</v>
      </c>
      <c r="I3592" s="51" t="s">
        <v>15358</v>
      </c>
    </row>
    <row r="3593" spans="1:9" x14ac:dyDescent="0.25">
      <c r="A3593" s="19">
        <v>3588</v>
      </c>
      <c r="B3593" s="34" t="s">
        <v>1833</v>
      </c>
      <c r="C3593" s="44" t="s">
        <v>9796</v>
      </c>
      <c r="D3593" s="42">
        <v>1</v>
      </c>
      <c r="E3593" s="3">
        <v>19.55</v>
      </c>
      <c r="F3593" s="7">
        <v>23.6555</v>
      </c>
      <c r="G3593" s="48" t="s">
        <v>15356</v>
      </c>
      <c r="H3593" s="34" t="s">
        <v>1833</v>
      </c>
      <c r="I3593" s="51" t="s">
        <v>15358</v>
      </c>
    </row>
    <row r="3594" spans="1:9" x14ac:dyDescent="0.25">
      <c r="A3594" s="19">
        <v>3589</v>
      </c>
      <c r="B3594" s="34" t="s">
        <v>1834</v>
      </c>
      <c r="C3594" s="44" t="s">
        <v>9797</v>
      </c>
      <c r="D3594" s="42">
        <v>1</v>
      </c>
      <c r="E3594" s="3">
        <v>19.55</v>
      </c>
      <c r="F3594" s="7">
        <v>23.6555</v>
      </c>
      <c r="G3594" s="48" t="s">
        <v>15356</v>
      </c>
      <c r="H3594" s="34" t="s">
        <v>1834</v>
      </c>
      <c r="I3594" s="51" t="s">
        <v>15358</v>
      </c>
    </row>
    <row r="3595" spans="1:9" x14ac:dyDescent="0.25">
      <c r="A3595" s="19">
        <v>3590</v>
      </c>
      <c r="B3595" s="34" t="s">
        <v>1835</v>
      </c>
      <c r="C3595" s="44" t="s">
        <v>9798</v>
      </c>
      <c r="D3595" s="42">
        <v>1</v>
      </c>
      <c r="E3595" s="3">
        <v>19.55</v>
      </c>
      <c r="F3595" s="7">
        <v>23.6555</v>
      </c>
      <c r="G3595" s="48" t="s">
        <v>15356</v>
      </c>
      <c r="H3595" s="34" t="s">
        <v>1835</v>
      </c>
      <c r="I3595" s="51" t="s">
        <v>15358</v>
      </c>
    </row>
    <row r="3596" spans="1:9" x14ac:dyDescent="0.25">
      <c r="A3596" s="19">
        <v>3591</v>
      </c>
      <c r="B3596" s="34" t="s">
        <v>1836</v>
      </c>
      <c r="C3596" s="44" t="s">
        <v>9799</v>
      </c>
      <c r="D3596" s="42">
        <v>1</v>
      </c>
      <c r="E3596" s="3">
        <v>19.55</v>
      </c>
      <c r="F3596" s="7">
        <v>23.6555</v>
      </c>
      <c r="G3596" s="48" t="s">
        <v>15356</v>
      </c>
      <c r="H3596" s="34" t="s">
        <v>1836</v>
      </c>
      <c r="I3596" s="51" t="s">
        <v>15358</v>
      </c>
    </row>
    <row r="3597" spans="1:9" x14ac:dyDescent="0.25">
      <c r="A3597" s="19">
        <v>3592</v>
      </c>
      <c r="B3597" s="34" t="s">
        <v>1837</v>
      </c>
      <c r="C3597" s="44" t="s">
        <v>9800</v>
      </c>
      <c r="D3597" s="42">
        <v>1</v>
      </c>
      <c r="E3597" s="3">
        <v>16.05</v>
      </c>
      <c r="F3597" s="7">
        <v>19.420500000000001</v>
      </c>
      <c r="G3597" s="48" t="s">
        <v>15356</v>
      </c>
      <c r="H3597" s="34" t="s">
        <v>1837</v>
      </c>
      <c r="I3597" s="51" t="s">
        <v>15358</v>
      </c>
    </row>
    <row r="3598" spans="1:9" x14ac:dyDescent="0.25">
      <c r="A3598" s="19">
        <v>3593</v>
      </c>
      <c r="B3598" s="34" t="s">
        <v>1838</v>
      </c>
      <c r="C3598" s="44" t="s">
        <v>9801</v>
      </c>
      <c r="D3598" s="42">
        <v>1</v>
      </c>
      <c r="E3598" s="3">
        <v>16.05</v>
      </c>
      <c r="F3598" s="7">
        <v>19.420500000000001</v>
      </c>
      <c r="G3598" s="48" t="s">
        <v>15356</v>
      </c>
      <c r="H3598" s="34" t="s">
        <v>1838</v>
      </c>
      <c r="I3598" s="51" t="s">
        <v>15358</v>
      </c>
    </row>
    <row r="3599" spans="1:9" x14ac:dyDescent="0.25">
      <c r="A3599" s="19">
        <v>3594</v>
      </c>
      <c r="B3599" s="34" t="s">
        <v>1839</v>
      </c>
      <c r="C3599" s="44" t="s">
        <v>9802</v>
      </c>
      <c r="D3599" s="42">
        <v>1</v>
      </c>
      <c r="E3599" s="3">
        <v>16.05</v>
      </c>
      <c r="F3599" s="7">
        <v>19.420500000000001</v>
      </c>
      <c r="G3599" s="48" t="s">
        <v>15356</v>
      </c>
      <c r="H3599" s="34" t="s">
        <v>1839</v>
      </c>
      <c r="I3599" s="51" t="s">
        <v>15358</v>
      </c>
    </row>
    <row r="3600" spans="1:9" x14ac:dyDescent="0.25">
      <c r="A3600" s="19">
        <v>3595</v>
      </c>
      <c r="B3600" s="34" t="s">
        <v>1840</v>
      </c>
      <c r="C3600" s="44" t="s">
        <v>9803</v>
      </c>
      <c r="D3600" s="42">
        <v>1</v>
      </c>
      <c r="E3600" s="3">
        <v>21.26</v>
      </c>
      <c r="F3600" s="7">
        <v>25.724600000000002</v>
      </c>
      <c r="G3600" s="48" t="s">
        <v>15356</v>
      </c>
      <c r="H3600" s="34" t="s">
        <v>1840</v>
      </c>
      <c r="I3600" s="51" t="s">
        <v>15358</v>
      </c>
    </row>
    <row r="3601" spans="1:9" x14ac:dyDescent="0.25">
      <c r="A3601" s="19">
        <v>3596</v>
      </c>
      <c r="B3601" s="34" t="s">
        <v>1841</v>
      </c>
      <c r="C3601" s="44" t="s">
        <v>9804</v>
      </c>
      <c r="D3601" s="42">
        <v>1</v>
      </c>
      <c r="E3601" s="3">
        <v>21.27</v>
      </c>
      <c r="F3601" s="7">
        <v>25.736699999999999</v>
      </c>
      <c r="G3601" s="48" t="s">
        <v>15356</v>
      </c>
      <c r="H3601" s="34" t="s">
        <v>1841</v>
      </c>
      <c r="I3601" s="51" t="s">
        <v>15358</v>
      </c>
    </row>
    <row r="3602" spans="1:9" x14ac:dyDescent="0.25">
      <c r="A3602" s="19">
        <v>3597</v>
      </c>
      <c r="B3602" s="34" t="s">
        <v>1842</v>
      </c>
      <c r="C3602" s="44" t="s">
        <v>9805</v>
      </c>
      <c r="D3602" s="42">
        <v>1</v>
      </c>
      <c r="E3602" s="3">
        <v>43.46</v>
      </c>
      <c r="F3602" s="7">
        <v>52.586599999999997</v>
      </c>
      <c r="G3602" s="48" t="s">
        <v>15356</v>
      </c>
      <c r="H3602" s="34" t="s">
        <v>1842</v>
      </c>
      <c r="I3602" s="51" t="s">
        <v>15358</v>
      </c>
    </row>
    <row r="3603" spans="1:9" x14ac:dyDescent="0.25">
      <c r="A3603" s="19">
        <v>3598</v>
      </c>
      <c r="B3603" s="34" t="s">
        <v>1843</v>
      </c>
      <c r="C3603" s="44" t="s">
        <v>9806</v>
      </c>
      <c r="D3603" s="42">
        <v>1</v>
      </c>
      <c r="E3603" s="3">
        <v>43.46</v>
      </c>
      <c r="F3603" s="7">
        <v>52.586599999999997</v>
      </c>
      <c r="G3603" s="48" t="s">
        <v>15356</v>
      </c>
      <c r="H3603" s="34" t="s">
        <v>1843</v>
      </c>
      <c r="I3603" s="51" t="s">
        <v>15358</v>
      </c>
    </row>
    <row r="3604" spans="1:9" x14ac:dyDescent="0.25">
      <c r="A3604" s="19">
        <v>3599</v>
      </c>
      <c r="B3604" s="34" t="s">
        <v>1844</v>
      </c>
      <c r="C3604" s="44" t="s">
        <v>9807</v>
      </c>
      <c r="D3604" s="42">
        <v>1</v>
      </c>
      <c r="E3604" s="3">
        <v>43.46</v>
      </c>
      <c r="F3604" s="7">
        <v>52.586599999999997</v>
      </c>
      <c r="G3604" s="48" t="s">
        <v>15356</v>
      </c>
      <c r="H3604" s="34" t="s">
        <v>1844</v>
      </c>
      <c r="I3604" s="51" t="s">
        <v>15358</v>
      </c>
    </row>
    <row r="3605" spans="1:9" x14ac:dyDescent="0.25">
      <c r="A3605" s="19">
        <v>3600</v>
      </c>
      <c r="B3605" s="34" t="s">
        <v>1845</v>
      </c>
      <c r="C3605" s="44" t="s">
        <v>9808</v>
      </c>
      <c r="D3605" s="42">
        <v>1</v>
      </c>
      <c r="E3605" s="3">
        <v>53.51</v>
      </c>
      <c r="F3605" s="7">
        <v>64.747099999999989</v>
      </c>
      <c r="G3605" s="48" t="s">
        <v>15356</v>
      </c>
      <c r="H3605" s="34" t="s">
        <v>1845</v>
      </c>
      <c r="I3605" s="51" t="s">
        <v>15358</v>
      </c>
    </row>
    <row r="3606" spans="1:9" x14ac:dyDescent="0.25">
      <c r="A3606" s="19">
        <v>3601</v>
      </c>
      <c r="B3606" s="37">
        <v>456920</v>
      </c>
      <c r="C3606" s="44" t="s">
        <v>9809</v>
      </c>
      <c r="D3606" s="42">
        <v>5</v>
      </c>
      <c r="E3606" s="3">
        <v>68.72</v>
      </c>
      <c r="F3606" s="7">
        <v>83.151200000000003</v>
      </c>
      <c r="G3606" s="48" t="s">
        <v>15356</v>
      </c>
      <c r="H3606" s="37">
        <v>456920</v>
      </c>
      <c r="I3606" s="51" t="s">
        <v>15358</v>
      </c>
    </row>
    <row r="3607" spans="1:9" ht="30" x14ac:dyDescent="0.25">
      <c r="A3607" s="19">
        <v>3602</v>
      </c>
      <c r="B3607" s="34" t="s">
        <v>1846</v>
      </c>
      <c r="C3607" s="44" t="s">
        <v>9810</v>
      </c>
      <c r="D3607" s="42">
        <v>5</v>
      </c>
      <c r="E3607" s="3">
        <v>92.28</v>
      </c>
      <c r="F3607" s="7">
        <v>111.6588</v>
      </c>
      <c r="G3607" s="48" t="s">
        <v>15356</v>
      </c>
      <c r="H3607" s="34" t="s">
        <v>1846</v>
      </c>
      <c r="I3607" s="51" t="s">
        <v>15358</v>
      </c>
    </row>
    <row r="3608" spans="1:9" x14ac:dyDescent="0.25">
      <c r="A3608" s="19">
        <v>3603</v>
      </c>
      <c r="B3608" s="37">
        <v>456951</v>
      </c>
      <c r="C3608" s="44" t="s">
        <v>9811</v>
      </c>
      <c r="D3608" s="42">
        <v>5</v>
      </c>
      <c r="E3608" s="3">
        <v>68.72</v>
      </c>
      <c r="F3608" s="7">
        <v>83.151200000000003</v>
      </c>
      <c r="G3608" s="48" t="s">
        <v>15356</v>
      </c>
      <c r="H3608" s="37">
        <v>456951</v>
      </c>
      <c r="I3608" s="51" t="s">
        <v>15358</v>
      </c>
    </row>
    <row r="3609" spans="1:9" ht="30" x14ac:dyDescent="0.25">
      <c r="A3609" s="19">
        <v>3604</v>
      </c>
      <c r="B3609" s="34" t="s">
        <v>1847</v>
      </c>
      <c r="C3609" s="44" t="s">
        <v>9812</v>
      </c>
      <c r="D3609" s="42">
        <v>5</v>
      </c>
      <c r="E3609" s="3">
        <v>92.28</v>
      </c>
      <c r="F3609" s="7">
        <v>111.6588</v>
      </c>
      <c r="G3609" s="48" t="s">
        <v>15356</v>
      </c>
      <c r="H3609" s="34" t="s">
        <v>1847</v>
      </c>
      <c r="I3609" s="51" t="s">
        <v>15358</v>
      </c>
    </row>
    <row r="3610" spans="1:9" x14ac:dyDescent="0.25">
      <c r="A3610" s="19">
        <v>3605</v>
      </c>
      <c r="B3610" s="37">
        <v>457010</v>
      </c>
      <c r="C3610" s="44" t="s">
        <v>9813</v>
      </c>
      <c r="D3610" s="42">
        <v>5</v>
      </c>
      <c r="E3610" s="3">
        <v>32.299999999999997</v>
      </c>
      <c r="F3610" s="7">
        <v>39.082999999999998</v>
      </c>
      <c r="G3610" s="48" t="s">
        <v>15356</v>
      </c>
      <c r="H3610" s="37">
        <v>457010</v>
      </c>
      <c r="I3610" s="51" t="s">
        <v>15358</v>
      </c>
    </row>
    <row r="3611" spans="1:9" ht="30" x14ac:dyDescent="0.25">
      <c r="A3611" s="19">
        <v>3606</v>
      </c>
      <c r="B3611" s="34" t="s">
        <v>1848</v>
      </c>
      <c r="C3611" s="44" t="s">
        <v>9814</v>
      </c>
      <c r="D3611" s="42">
        <v>5</v>
      </c>
      <c r="E3611" s="3">
        <v>56.3</v>
      </c>
      <c r="F3611" s="7">
        <v>68.12299999999999</v>
      </c>
      <c r="G3611" s="48" t="s">
        <v>15356</v>
      </c>
      <c r="H3611" s="34" t="s">
        <v>1848</v>
      </c>
      <c r="I3611" s="51" t="s">
        <v>15358</v>
      </c>
    </row>
    <row r="3612" spans="1:9" x14ac:dyDescent="0.25">
      <c r="A3612" s="19">
        <v>3607</v>
      </c>
      <c r="B3612" s="37">
        <v>457071</v>
      </c>
      <c r="C3612" s="44" t="s">
        <v>9815</v>
      </c>
      <c r="D3612" s="42">
        <v>5</v>
      </c>
      <c r="E3612" s="3">
        <v>32.299999999999997</v>
      </c>
      <c r="F3612" s="7">
        <v>39.082999999999998</v>
      </c>
      <c r="G3612" s="48" t="s">
        <v>15356</v>
      </c>
      <c r="H3612" s="37">
        <v>457071</v>
      </c>
      <c r="I3612" s="51" t="s">
        <v>15358</v>
      </c>
    </row>
    <row r="3613" spans="1:9" ht="30" x14ac:dyDescent="0.25">
      <c r="A3613" s="19">
        <v>3608</v>
      </c>
      <c r="B3613" s="34" t="s">
        <v>1849</v>
      </c>
      <c r="C3613" s="44" t="s">
        <v>9816</v>
      </c>
      <c r="D3613" s="42">
        <v>5</v>
      </c>
      <c r="E3613" s="3">
        <v>56.3</v>
      </c>
      <c r="F3613" s="7">
        <v>68.12299999999999</v>
      </c>
      <c r="G3613" s="48" t="s">
        <v>15356</v>
      </c>
      <c r="H3613" s="34" t="s">
        <v>1849</v>
      </c>
      <c r="I3613" s="51" t="s">
        <v>15358</v>
      </c>
    </row>
    <row r="3614" spans="1:9" x14ac:dyDescent="0.25">
      <c r="A3614" s="19">
        <v>3609</v>
      </c>
      <c r="B3614" s="37">
        <v>457132</v>
      </c>
      <c r="C3614" s="44" t="s">
        <v>9817</v>
      </c>
      <c r="D3614" s="42">
        <v>5</v>
      </c>
      <c r="E3614" s="3">
        <v>37.94</v>
      </c>
      <c r="F3614" s="7">
        <v>45.907399999999996</v>
      </c>
      <c r="G3614" s="48" t="s">
        <v>15356</v>
      </c>
      <c r="H3614" s="37">
        <v>457132</v>
      </c>
      <c r="I3614" s="51" t="s">
        <v>15358</v>
      </c>
    </row>
    <row r="3615" spans="1:9" ht="30" x14ac:dyDescent="0.25">
      <c r="A3615" s="19">
        <v>3610</v>
      </c>
      <c r="B3615" s="34" t="s">
        <v>1850</v>
      </c>
      <c r="C3615" s="44" t="s">
        <v>9818</v>
      </c>
      <c r="D3615" s="42">
        <v>5</v>
      </c>
      <c r="E3615" s="3">
        <v>62.09</v>
      </c>
      <c r="F3615" s="7">
        <v>75.128900000000002</v>
      </c>
      <c r="G3615" s="48" t="s">
        <v>15356</v>
      </c>
      <c r="H3615" s="34" t="s">
        <v>1850</v>
      </c>
      <c r="I3615" s="51" t="s">
        <v>15358</v>
      </c>
    </row>
    <row r="3616" spans="1:9" x14ac:dyDescent="0.25">
      <c r="A3616" s="19">
        <v>3611</v>
      </c>
      <c r="B3616" s="38">
        <v>457193</v>
      </c>
      <c r="C3616" s="44" t="s">
        <v>9819</v>
      </c>
      <c r="D3616" s="42">
        <v>5</v>
      </c>
      <c r="E3616" s="3">
        <v>38</v>
      </c>
      <c r="F3616" s="7">
        <v>45.98</v>
      </c>
      <c r="G3616" s="48" t="s">
        <v>15356</v>
      </c>
      <c r="H3616" s="38">
        <v>457193</v>
      </c>
      <c r="I3616" s="51" t="s">
        <v>15358</v>
      </c>
    </row>
    <row r="3617" spans="1:9" ht="30" x14ac:dyDescent="0.25">
      <c r="A3617" s="19">
        <v>3612</v>
      </c>
      <c r="B3617" s="34" t="s">
        <v>1851</v>
      </c>
      <c r="C3617" s="44" t="s">
        <v>9820</v>
      </c>
      <c r="D3617" s="42">
        <v>5</v>
      </c>
      <c r="E3617" s="3">
        <v>61.22</v>
      </c>
      <c r="F3617" s="7">
        <v>74.0762</v>
      </c>
      <c r="G3617" s="48" t="s">
        <v>15356</v>
      </c>
      <c r="H3617" s="34" t="s">
        <v>1851</v>
      </c>
      <c r="I3617" s="51" t="s">
        <v>15358</v>
      </c>
    </row>
    <row r="3618" spans="1:9" x14ac:dyDescent="0.25">
      <c r="A3618" s="19">
        <v>3613</v>
      </c>
      <c r="B3618" s="38">
        <v>457254</v>
      </c>
      <c r="C3618" s="44" t="s">
        <v>9821</v>
      </c>
      <c r="D3618" s="42">
        <v>5</v>
      </c>
      <c r="E3618" s="3">
        <v>38.85</v>
      </c>
      <c r="F3618" s="7">
        <v>47.008499999999998</v>
      </c>
      <c r="G3618" s="48" t="s">
        <v>15356</v>
      </c>
      <c r="H3618" s="38">
        <v>457254</v>
      </c>
      <c r="I3618" s="51" t="s">
        <v>15358</v>
      </c>
    </row>
    <row r="3619" spans="1:9" ht="30" x14ac:dyDescent="0.25">
      <c r="A3619" s="19">
        <v>3614</v>
      </c>
      <c r="B3619" s="34" t="s">
        <v>1852</v>
      </c>
      <c r="C3619" s="44" t="s">
        <v>9822</v>
      </c>
      <c r="D3619" s="42">
        <v>5</v>
      </c>
      <c r="E3619" s="3">
        <v>62.7</v>
      </c>
      <c r="F3619" s="7">
        <v>75.867000000000004</v>
      </c>
      <c r="G3619" s="48" t="s">
        <v>15356</v>
      </c>
      <c r="H3619" s="34" t="s">
        <v>1852</v>
      </c>
      <c r="I3619" s="51" t="s">
        <v>15358</v>
      </c>
    </row>
    <row r="3620" spans="1:9" x14ac:dyDescent="0.25">
      <c r="A3620" s="19">
        <v>3615</v>
      </c>
      <c r="B3620" s="34" t="s">
        <v>1853</v>
      </c>
      <c r="C3620" s="44" t="s">
        <v>9823</v>
      </c>
      <c r="D3620" s="42">
        <v>5</v>
      </c>
      <c r="E3620" s="3">
        <v>48.06</v>
      </c>
      <c r="F3620" s="7">
        <v>58.1526</v>
      </c>
      <c r="G3620" s="48" t="s">
        <v>15356</v>
      </c>
      <c r="H3620" s="34" t="s">
        <v>1853</v>
      </c>
      <c r="I3620" s="51" t="s">
        <v>15358</v>
      </c>
    </row>
    <row r="3621" spans="1:9" ht="30" x14ac:dyDescent="0.25">
      <c r="A3621" s="19">
        <v>3616</v>
      </c>
      <c r="B3621" s="34" t="s">
        <v>1854</v>
      </c>
      <c r="C3621" s="44" t="s">
        <v>9824</v>
      </c>
      <c r="D3621" s="42">
        <v>5</v>
      </c>
      <c r="E3621" s="3">
        <v>70.819999999999993</v>
      </c>
      <c r="F3621" s="7">
        <v>85.692199999999985</v>
      </c>
      <c r="G3621" s="48" t="s">
        <v>15356</v>
      </c>
      <c r="H3621" s="34" t="s">
        <v>1854</v>
      </c>
      <c r="I3621" s="51" t="s">
        <v>15358</v>
      </c>
    </row>
    <row r="3622" spans="1:9" x14ac:dyDescent="0.25">
      <c r="A3622" s="19">
        <v>3617</v>
      </c>
      <c r="B3622" s="34" t="s">
        <v>1855</v>
      </c>
      <c r="C3622" s="44" t="s">
        <v>9825</v>
      </c>
      <c r="D3622" s="42">
        <v>5</v>
      </c>
      <c r="E3622" s="3">
        <v>65.37</v>
      </c>
      <c r="F3622" s="7">
        <v>79.097700000000003</v>
      </c>
      <c r="G3622" s="48" t="s">
        <v>15356</v>
      </c>
      <c r="H3622" s="34" t="s">
        <v>1855</v>
      </c>
      <c r="I3622" s="51" t="s">
        <v>15358</v>
      </c>
    </row>
    <row r="3623" spans="1:9" ht="30" x14ac:dyDescent="0.25">
      <c r="A3623" s="19">
        <v>3618</v>
      </c>
      <c r="B3623" s="34" t="s">
        <v>1856</v>
      </c>
      <c r="C3623" s="44" t="s">
        <v>9826</v>
      </c>
      <c r="D3623" s="42">
        <v>5</v>
      </c>
      <c r="E3623" s="3">
        <v>92.19</v>
      </c>
      <c r="F3623" s="7">
        <v>111.54989999999999</v>
      </c>
      <c r="G3623" s="48" t="s">
        <v>15356</v>
      </c>
      <c r="H3623" s="34" t="s">
        <v>1856</v>
      </c>
      <c r="I3623" s="51" t="s">
        <v>15358</v>
      </c>
    </row>
    <row r="3624" spans="1:9" x14ac:dyDescent="0.25">
      <c r="A3624" s="19">
        <v>3619</v>
      </c>
      <c r="B3624" s="34" t="s">
        <v>1857</v>
      </c>
      <c r="C3624" s="44" t="s">
        <v>9827</v>
      </c>
      <c r="D3624" s="42">
        <v>2</v>
      </c>
      <c r="E3624" s="3">
        <v>26.76</v>
      </c>
      <c r="F3624" s="7">
        <v>32.379600000000003</v>
      </c>
      <c r="G3624" s="48" t="s">
        <v>15356</v>
      </c>
      <c r="H3624" s="34" t="s">
        <v>1857</v>
      </c>
      <c r="I3624" s="51" t="s">
        <v>15358</v>
      </c>
    </row>
    <row r="3625" spans="1:9" ht="30" x14ac:dyDescent="0.25">
      <c r="A3625" s="19">
        <v>3620</v>
      </c>
      <c r="B3625" s="34" t="s">
        <v>1858</v>
      </c>
      <c r="C3625" s="44" t="s">
        <v>9828</v>
      </c>
      <c r="D3625" s="42">
        <v>2</v>
      </c>
      <c r="E3625" s="3">
        <v>35.270000000000003</v>
      </c>
      <c r="F3625" s="7">
        <v>42.676700000000004</v>
      </c>
      <c r="G3625" s="48" t="s">
        <v>15356</v>
      </c>
      <c r="H3625" s="34" t="s">
        <v>1858</v>
      </c>
      <c r="I3625" s="51" t="s">
        <v>15358</v>
      </c>
    </row>
    <row r="3626" spans="1:9" x14ac:dyDescent="0.25">
      <c r="A3626" s="19">
        <v>3621</v>
      </c>
      <c r="B3626" s="34" t="s">
        <v>1859</v>
      </c>
      <c r="C3626" s="44" t="s">
        <v>9829</v>
      </c>
      <c r="D3626" s="42">
        <v>2</v>
      </c>
      <c r="E3626" s="3">
        <v>36.090000000000003</v>
      </c>
      <c r="F3626" s="7">
        <v>43.668900000000001</v>
      </c>
      <c r="G3626" s="48" t="s">
        <v>15356</v>
      </c>
      <c r="H3626" s="34" t="s">
        <v>1859</v>
      </c>
      <c r="I3626" s="51" t="s">
        <v>15358</v>
      </c>
    </row>
    <row r="3627" spans="1:9" ht="30" x14ac:dyDescent="0.25">
      <c r="A3627" s="19">
        <v>3622</v>
      </c>
      <c r="B3627" s="34" t="s">
        <v>1860</v>
      </c>
      <c r="C3627" s="44" t="s">
        <v>9830</v>
      </c>
      <c r="D3627" s="42">
        <v>2</v>
      </c>
      <c r="E3627" s="3">
        <v>45.08</v>
      </c>
      <c r="F3627" s="7">
        <v>54.546799999999998</v>
      </c>
      <c r="G3627" s="48" t="s">
        <v>15356</v>
      </c>
      <c r="H3627" s="34" t="s">
        <v>1860</v>
      </c>
      <c r="I3627" s="51" t="s">
        <v>15358</v>
      </c>
    </row>
    <row r="3628" spans="1:9" x14ac:dyDescent="0.25">
      <c r="A3628" s="19">
        <v>3623</v>
      </c>
      <c r="B3628" s="34" t="s">
        <v>1861</v>
      </c>
      <c r="C3628" s="44" t="s">
        <v>9831</v>
      </c>
      <c r="D3628" s="42">
        <v>2</v>
      </c>
      <c r="E3628" s="3">
        <v>47.78</v>
      </c>
      <c r="F3628" s="7">
        <v>57.813800000000001</v>
      </c>
      <c r="G3628" s="48" t="s">
        <v>15356</v>
      </c>
      <c r="H3628" s="34" t="s">
        <v>1861</v>
      </c>
      <c r="I3628" s="51" t="s">
        <v>15358</v>
      </c>
    </row>
    <row r="3629" spans="1:9" ht="30" x14ac:dyDescent="0.25">
      <c r="A3629" s="19">
        <v>3624</v>
      </c>
      <c r="B3629" s="34" t="s">
        <v>1862</v>
      </c>
      <c r="C3629" s="44" t="s">
        <v>9832</v>
      </c>
      <c r="D3629" s="42">
        <v>2</v>
      </c>
      <c r="E3629" s="3">
        <v>55.95</v>
      </c>
      <c r="F3629" s="7">
        <v>67.6995</v>
      </c>
      <c r="G3629" s="48" t="s">
        <v>15356</v>
      </c>
      <c r="H3629" s="34" t="s">
        <v>1862</v>
      </c>
      <c r="I3629" s="51" t="s">
        <v>15358</v>
      </c>
    </row>
    <row r="3630" spans="1:9" x14ac:dyDescent="0.25">
      <c r="A3630" s="19">
        <v>3625</v>
      </c>
      <c r="B3630" s="34" t="s">
        <v>1863</v>
      </c>
      <c r="C3630" s="44" t="s">
        <v>9833</v>
      </c>
      <c r="D3630" s="42">
        <v>1</v>
      </c>
      <c r="E3630" s="3">
        <v>41.61</v>
      </c>
      <c r="F3630" s="7">
        <v>50.348099999999995</v>
      </c>
      <c r="G3630" s="48" t="s">
        <v>15356</v>
      </c>
      <c r="H3630" s="34" t="s">
        <v>1863</v>
      </c>
      <c r="I3630" s="51" t="s">
        <v>15358</v>
      </c>
    </row>
    <row r="3631" spans="1:9" ht="30" x14ac:dyDescent="0.25">
      <c r="A3631" s="19">
        <v>3626</v>
      </c>
      <c r="B3631" s="34" t="s">
        <v>1864</v>
      </c>
      <c r="C3631" s="44" t="s">
        <v>9834</v>
      </c>
      <c r="D3631" s="42">
        <v>1</v>
      </c>
      <c r="E3631" s="3">
        <v>46.91</v>
      </c>
      <c r="F3631" s="7">
        <v>56.761099999999992</v>
      </c>
      <c r="G3631" s="48" t="s">
        <v>15356</v>
      </c>
      <c r="H3631" s="34" t="s">
        <v>1864</v>
      </c>
      <c r="I3631" s="51" t="s">
        <v>15358</v>
      </c>
    </row>
    <row r="3632" spans="1:9" x14ac:dyDescent="0.25">
      <c r="A3632" s="19">
        <v>3627</v>
      </c>
      <c r="B3632" s="34" t="s">
        <v>1865</v>
      </c>
      <c r="C3632" s="44" t="s">
        <v>9835</v>
      </c>
      <c r="D3632" s="42">
        <v>1</v>
      </c>
      <c r="E3632" s="3">
        <v>134.30000000000001</v>
      </c>
      <c r="F3632" s="7">
        <v>162.50300000000001</v>
      </c>
      <c r="G3632" s="48" t="s">
        <v>15356</v>
      </c>
      <c r="H3632" s="34" t="s">
        <v>1865</v>
      </c>
      <c r="I3632" s="51" t="s">
        <v>15358</v>
      </c>
    </row>
    <row r="3633" spans="1:9" ht="30" x14ac:dyDescent="0.25">
      <c r="A3633" s="19">
        <v>3628</v>
      </c>
      <c r="B3633" s="34" t="s">
        <v>1866</v>
      </c>
      <c r="C3633" s="44" t="s">
        <v>9836</v>
      </c>
      <c r="D3633" s="42">
        <v>1</v>
      </c>
      <c r="E3633" s="3">
        <v>123.75</v>
      </c>
      <c r="F3633" s="7">
        <v>149.73749999999998</v>
      </c>
      <c r="G3633" s="48" t="s">
        <v>15356</v>
      </c>
      <c r="H3633" s="34" t="s">
        <v>1866</v>
      </c>
      <c r="I3633" s="51" t="s">
        <v>15358</v>
      </c>
    </row>
    <row r="3634" spans="1:9" ht="30" x14ac:dyDescent="0.25">
      <c r="A3634" s="19">
        <v>3629</v>
      </c>
      <c r="B3634" s="34" t="s">
        <v>1867</v>
      </c>
      <c r="C3634" s="44" t="s">
        <v>9837</v>
      </c>
      <c r="D3634" s="42">
        <v>5</v>
      </c>
      <c r="E3634" s="3">
        <v>70.73</v>
      </c>
      <c r="F3634" s="7">
        <v>85.583300000000008</v>
      </c>
      <c r="G3634" s="48" t="s">
        <v>15356</v>
      </c>
      <c r="H3634" s="34" t="s">
        <v>1867</v>
      </c>
      <c r="I3634" s="51" t="s">
        <v>15358</v>
      </c>
    </row>
    <row r="3635" spans="1:9" ht="30" x14ac:dyDescent="0.25">
      <c r="A3635" s="19">
        <v>3630</v>
      </c>
      <c r="B3635" s="34" t="s">
        <v>1868</v>
      </c>
      <c r="C3635" s="44" t="s">
        <v>9838</v>
      </c>
      <c r="D3635" s="42">
        <v>5</v>
      </c>
      <c r="E3635" s="3">
        <v>139.62</v>
      </c>
      <c r="F3635" s="7">
        <v>168.9402</v>
      </c>
      <c r="G3635" s="48" t="s">
        <v>15356</v>
      </c>
      <c r="H3635" s="34" t="s">
        <v>1868</v>
      </c>
      <c r="I3635" s="51" t="s">
        <v>15358</v>
      </c>
    </row>
    <row r="3636" spans="1:9" ht="30" x14ac:dyDescent="0.25">
      <c r="A3636" s="19">
        <v>3631</v>
      </c>
      <c r="B3636" s="34" t="s">
        <v>1869</v>
      </c>
      <c r="C3636" s="44" t="s">
        <v>9839</v>
      </c>
      <c r="D3636" s="42">
        <v>5</v>
      </c>
      <c r="E3636" s="3">
        <v>70.709999999999994</v>
      </c>
      <c r="F3636" s="7">
        <v>85.559099999999987</v>
      </c>
      <c r="G3636" s="48" t="s">
        <v>15356</v>
      </c>
      <c r="H3636" s="34" t="s">
        <v>1869</v>
      </c>
      <c r="I3636" s="51" t="s">
        <v>15358</v>
      </c>
    </row>
    <row r="3637" spans="1:9" ht="30" x14ac:dyDescent="0.25">
      <c r="A3637" s="19">
        <v>3632</v>
      </c>
      <c r="B3637" s="34" t="s">
        <v>1870</v>
      </c>
      <c r="C3637" s="44" t="s">
        <v>9840</v>
      </c>
      <c r="D3637" s="42">
        <v>5</v>
      </c>
      <c r="E3637" s="3">
        <v>117.69</v>
      </c>
      <c r="F3637" s="7">
        <v>142.4049</v>
      </c>
      <c r="G3637" s="48" t="s">
        <v>15356</v>
      </c>
      <c r="H3637" s="34" t="s">
        <v>1870</v>
      </c>
      <c r="I3637" s="51" t="s">
        <v>15358</v>
      </c>
    </row>
    <row r="3638" spans="1:9" ht="30" x14ac:dyDescent="0.25">
      <c r="A3638" s="19">
        <v>3633</v>
      </c>
      <c r="B3638" s="34" t="s">
        <v>1871</v>
      </c>
      <c r="C3638" s="44" t="s">
        <v>9841</v>
      </c>
      <c r="D3638" s="42">
        <v>5</v>
      </c>
      <c r="E3638" s="3">
        <v>62.99</v>
      </c>
      <c r="F3638" s="7">
        <v>76.2179</v>
      </c>
      <c r="G3638" s="48" t="s">
        <v>15356</v>
      </c>
      <c r="H3638" s="34" t="s">
        <v>1871</v>
      </c>
      <c r="I3638" s="51" t="s">
        <v>15358</v>
      </c>
    </row>
    <row r="3639" spans="1:9" ht="30" x14ac:dyDescent="0.25">
      <c r="A3639" s="19">
        <v>3634</v>
      </c>
      <c r="B3639" s="34" t="s">
        <v>1872</v>
      </c>
      <c r="C3639" s="44" t="s">
        <v>9842</v>
      </c>
      <c r="D3639" s="42">
        <v>5</v>
      </c>
      <c r="E3639" s="3">
        <v>91.79</v>
      </c>
      <c r="F3639" s="7">
        <v>111.0659</v>
      </c>
      <c r="G3639" s="48" t="s">
        <v>15356</v>
      </c>
      <c r="H3639" s="34" t="s">
        <v>1872</v>
      </c>
      <c r="I3639" s="51" t="s">
        <v>15358</v>
      </c>
    </row>
    <row r="3640" spans="1:9" ht="30" x14ac:dyDescent="0.25">
      <c r="A3640" s="19">
        <v>3635</v>
      </c>
      <c r="B3640" s="34" t="s">
        <v>1873</v>
      </c>
      <c r="C3640" s="44" t="s">
        <v>9843</v>
      </c>
      <c r="D3640" s="42">
        <v>5</v>
      </c>
      <c r="E3640" s="3">
        <v>71.88</v>
      </c>
      <c r="F3640" s="7">
        <v>86.974799999999988</v>
      </c>
      <c r="G3640" s="48" t="s">
        <v>15356</v>
      </c>
      <c r="H3640" s="34" t="s">
        <v>1873</v>
      </c>
      <c r="I3640" s="51" t="s">
        <v>15358</v>
      </c>
    </row>
    <row r="3641" spans="1:9" ht="30" x14ac:dyDescent="0.25">
      <c r="A3641" s="19">
        <v>3636</v>
      </c>
      <c r="B3641" s="34" t="s">
        <v>1874</v>
      </c>
      <c r="C3641" s="44" t="s">
        <v>9844</v>
      </c>
      <c r="D3641" s="42">
        <v>5</v>
      </c>
      <c r="E3641" s="3">
        <v>100.94</v>
      </c>
      <c r="F3641" s="7">
        <v>122.1374</v>
      </c>
      <c r="G3641" s="48" t="s">
        <v>15356</v>
      </c>
      <c r="H3641" s="34" t="s">
        <v>1874</v>
      </c>
      <c r="I3641" s="51" t="s">
        <v>15358</v>
      </c>
    </row>
    <row r="3642" spans="1:9" ht="30" x14ac:dyDescent="0.25">
      <c r="A3642" s="19">
        <v>3637</v>
      </c>
      <c r="B3642" s="34" t="s">
        <v>1875</v>
      </c>
      <c r="C3642" s="44" t="s">
        <v>9845</v>
      </c>
      <c r="D3642" s="42">
        <v>5</v>
      </c>
      <c r="E3642" s="3">
        <v>83.21</v>
      </c>
      <c r="F3642" s="7">
        <v>100.68409999999999</v>
      </c>
      <c r="G3642" s="48" t="s">
        <v>15356</v>
      </c>
      <c r="H3642" s="34" t="s">
        <v>1875</v>
      </c>
      <c r="I3642" s="51" t="s">
        <v>15358</v>
      </c>
    </row>
    <row r="3643" spans="1:9" ht="30" x14ac:dyDescent="0.25">
      <c r="A3643" s="19">
        <v>3638</v>
      </c>
      <c r="B3643" s="34" t="s">
        <v>1876</v>
      </c>
      <c r="C3643" s="44" t="s">
        <v>9846</v>
      </c>
      <c r="D3643" s="42">
        <v>5</v>
      </c>
      <c r="E3643" s="3">
        <v>117.9</v>
      </c>
      <c r="F3643" s="7">
        <v>142.65899999999999</v>
      </c>
      <c r="G3643" s="48" t="s">
        <v>15356</v>
      </c>
      <c r="H3643" s="34" t="s">
        <v>1876</v>
      </c>
      <c r="I3643" s="51" t="s">
        <v>15358</v>
      </c>
    </row>
    <row r="3644" spans="1:9" ht="30" x14ac:dyDescent="0.25">
      <c r="A3644" s="19">
        <v>3639</v>
      </c>
      <c r="B3644" s="34" t="s">
        <v>1877</v>
      </c>
      <c r="C3644" s="44" t="s">
        <v>9847</v>
      </c>
      <c r="D3644" s="42">
        <v>5</v>
      </c>
      <c r="E3644" s="3">
        <v>114.26</v>
      </c>
      <c r="F3644" s="7">
        <v>138.25460000000001</v>
      </c>
      <c r="G3644" s="48" t="s">
        <v>15356</v>
      </c>
      <c r="H3644" s="34" t="s">
        <v>1877</v>
      </c>
      <c r="I3644" s="51" t="s">
        <v>15358</v>
      </c>
    </row>
    <row r="3645" spans="1:9" ht="30" x14ac:dyDescent="0.25">
      <c r="A3645" s="19">
        <v>3640</v>
      </c>
      <c r="B3645" s="34" t="s">
        <v>1878</v>
      </c>
      <c r="C3645" s="44" t="s">
        <v>9848</v>
      </c>
      <c r="D3645" s="42">
        <v>5</v>
      </c>
      <c r="E3645" s="3">
        <v>161.09</v>
      </c>
      <c r="F3645" s="7">
        <v>194.91890000000001</v>
      </c>
      <c r="G3645" s="48" t="s">
        <v>15356</v>
      </c>
      <c r="H3645" s="34" t="s">
        <v>1878</v>
      </c>
      <c r="I3645" s="51" t="s">
        <v>15358</v>
      </c>
    </row>
    <row r="3646" spans="1:9" ht="30" x14ac:dyDescent="0.25">
      <c r="A3646" s="19">
        <v>3641</v>
      </c>
      <c r="B3646" s="34" t="s">
        <v>1879</v>
      </c>
      <c r="C3646" s="44" t="s">
        <v>9849</v>
      </c>
      <c r="D3646" s="42">
        <v>2</v>
      </c>
      <c r="E3646" s="3">
        <v>46.65</v>
      </c>
      <c r="F3646" s="7">
        <v>56.446499999999993</v>
      </c>
      <c r="G3646" s="48" t="s">
        <v>15356</v>
      </c>
      <c r="H3646" s="34" t="s">
        <v>1879</v>
      </c>
      <c r="I3646" s="51" t="s">
        <v>15358</v>
      </c>
    </row>
    <row r="3647" spans="1:9" ht="30" x14ac:dyDescent="0.25">
      <c r="A3647" s="19">
        <v>3642</v>
      </c>
      <c r="B3647" s="34" t="s">
        <v>1880</v>
      </c>
      <c r="C3647" s="44" t="s">
        <v>9850</v>
      </c>
      <c r="D3647" s="42">
        <v>2</v>
      </c>
      <c r="E3647" s="3">
        <v>71.52</v>
      </c>
      <c r="F3647" s="7">
        <v>86.539199999999994</v>
      </c>
      <c r="G3647" s="48" t="s">
        <v>15356</v>
      </c>
      <c r="H3647" s="34" t="s">
        <v>1880</v>
      </c>
      <c r="I3647" s="51" t="s">
        <v>15358</v>
      </c>
    </row>
    <row r="3648" spans="1:9" ht="30" x14ac:dyDescent="0.25">
      <c r="A3648" s="19">
        <v>3643</v>
      </c>
      <c r="B3648" s="34" t="s">
        <v>1881</v>
      </c>
      <c r="C3648" s="44" t="s">
        <v>9851</v>
      </c>
      <c r="D3648" s="42">
        <v>2</v>
      </c>
      <c r="E3648" s="3">
        <v>56.42</v>
      </c>
      <c r="F3648" s="7">
        <v>68.268199999999993</v>
      </c>
      <c r="G3648" s="48" t="s">
        <v>15356</v>
      </c>
      <c r="H3648" s="34" t="s">
        <v>1881</v>
      </c>
      <c r="I3648" s="51" t="s">
        <v>15358</v>
      </c>
    </row>
    <row r="3649" spans="1:9" ht="30" x14ac:dyDescent="0.25">
      <c r="A3649" s="19">
        <v>3644</v>
      </c>
      <c r="B3649" s="34" t="s">
        <v>1882</v>
      </c>
      <c r="C3649" s="44" t="s">
        <v>9852</v>
      </c>
      <c r="D3649" s="42">
        <v>2</v>
      </c>
      <c r="E3649" s="3">
        <v>88.25</v>
      </c>
      <c r="F3649" s="7">
        <v>106.7825</v>
      </c>
      <c r="G3649" s="48" t="s">
        <v>15356</v>
      </c>
      <c r="H3649" s="34" t="s">
        <v>1882</v>
      </c>
      <c r="I3649" s="51" t="s">
        <v>15358</v>
      </c>
    </row>
    <row r="3650" spans="1:9" ht="30" x14ac:dyDescent="0.25">
      <c r="A3650" s="19">
        <v>3645</v>
      </c>
      <c r="B3650" s="34" t="s">
        <v>1883</v>
      </c>
      <c r="C3650" s="44" t="s">
        <v>9853</v>
      </c>
      <c r="D3650" s="42">
        <v>2</v>
      </c>
      <c r="E3650" s="3">
        <v>85.41</v>
      </c>
      <c r="F3650" s="7">
        <v>103.34609999999999</v>
      </c>
      <c r="G3650" s="48" t="s">
        <v>15356</v>
      </c>
      <c r="H3650" s="34" t="s">
        <v>1883</v>
      </c>
      <c r="I3650" s="51" t="s">
        <v>15358</v>
      </c>
    </row>
    <row r="3651" spans="1:9" ht="30" x14ac:dyDescent="0.25">
      <c r="A3651" s="19">
        <v>3646</v>
      </c>
      <c r="B3651" s="34" t="s">
        <v>1884</v>
      </c>
      <c r="C3651" s="44" t="s">
        <v>9854</v>
      </c>
      <c r="D3651" s="42">
        <v>2</v>
      </c>
      <c r="E3651" s="3">
        <v>115.41</v>
      </c>
      <c r="F3651" s="7">
        <v>139.64609999999999</v>
      </c>
      <c r="G3651" s="48" t="s">
        <v>15356</v>
      </c>
      <c r="H3651" s="34" t="s">
        <v>1884</v>
      </c>
      <c r="I3651" s="51" t="s">
        <v>15358</v>
      </c>
    </row>
    <row r="3652" spans="1:9" ht="30" x14ac:dyDescent="0.25">
      <c r="A3652" s="19">
        <v>3647</v>
      </c>
      <c r="B3652" s="34" t="s">
        <v>1885</v>
      </c>
      <c r="C3652" s="44" t="s">
        <v>9855</v>
      </c>
      <c r="D3652" s="42">
        <v>1</v>
      </c>
      <c r="E3652" s="3">
        <v>71.400000000000006</v>
      </c>
      <c r="F3652" s="7">
        <v>86.394000000000005</v>
      </c>
      <c r="G3652" s="48" t="s">
        <v>15356</v>
      </c>
      <c r="H3652" s="34" t="s">
        <v>1885</v>
      </c>
      <c r="I3652" s="51" t="s">
        <v>15358</v>
      </c>
    </row>
    <row r="3653" spans="1:9" ht="30" x14ac:dyDescent="0.25">
      <c r="A3653" s="19">
        <v>3648</v>
      </c>
      <c r="B3653" s="34" t="s">
        <v>1886</v>
      </c>
      <c r="C3653" s="44" t="s">
        <v>9856</v>
      </c>
      <c r="D3653" s="42">
        <v>1</v>
      </c>
      <c r="E3653" s="3">
        <v>106.07</v>
      </c>
      <c r="F3653" s="7">
        <v>128.34469999999999</v>
      </c>
      <c r="G3653" s="48" t="s">
        <v>15356</v>
      </c>
      <c r="H3653" s="34" t="s">
        <v>1886</v>
      </c>
      <c r="I3653" s="51" t="s">
        <v>15358</v>
      </c>
    </row>
    <row r="3654" spans="1:9" ht="30" x14ac:dyDescent="0.25">
      <c r="A3654" s="19">
        <v>3649</v>
      </c>
      <c r="B3654" s="34" t="s">
        <v>1887</v>
      </c>
      <c r="C3654" s="44" t="s">
        <v>9857</v>
      </c>
      <c r="D3654" s="42">
        <v>10</v>
      </c>
      <c r="E3654" s="3">
        <v>74.150000000000006</v>
      </c>
      <c r="F3654" s="7">
        <v>89.721500000000006</v>
      </c>
      <c r="G3654" s="48" t="s">
        <v>15356</v>
      </c>
      <c r="H3654" s="34" t="s">
        <v>1887</v>
      </c>
      <c r="I3654" s="51" t="s">
        <v>15358</v>
      </c>
    </row>
    <row r="3655" spans="1:9" ht="30" x14ac:dyDescent="0.25">
      <c r="A3655" s="19">
        <v>3650</v>
      </c>
      <c r="B3655" s="34" t="s">
        <v>1888</v>
      </c>
      <c r="C3655" s="44" t="s">
        <v>9858</v>
      </c>
      <c r="D3655" s="42">
        <v>2</v>
      </c>
      <c r="E3655" s="3">
        <v>9.89</v>
      </c>
      <c r="F3655" s="7">
        <v>11.966900000000001</v>
      </c>
      <c r="G3655" s="48" t="s">
        <v>15356</v>
      </c>
      <c r="H3655" s="34" t="s">
        <v>1888</v>
      </c>
      <c r="I3655" s="51" t="s">
        <v>15358</v>
      </c>
    </row>
    <row r="3656" spans="1:9" ht="30" x14ac:dyDescent="0.25">
      <c r="A3656" s="19">
        <v>3651</v>
      </c>
      <c r="B3656" s="34" t="s">
        <v>1889</v>
      </c>
      <c r="C3656" s="44" t="s">
        <v>9859</v>
      </c>
      <c r="D3656" s="42">
        <v>2</v>
      </c>
      <c r="E3656" s="3">
        <v>11.54</v>
      </c>
      <c r="F3656" s="7">
        <v>13.963399999999998</v>
      </c>
      <c r="G3656" s="48" t="s">
        <v>15356</v>
      </c>
      <c r="H3656" s="34" t="s">
        <v>1889</v>
      </c>
      <c r="I3656" s="51" t="s">
        <v>15358</v>
      </c>
    </row>
    <row r="3657" spans="1:9" ht="30" x14ac:dyDescent="0.25">
      <c r="A3657" s="19">
        <v>3652</v>
      </c>
      <c r="B3657" s="34" t="s">
        <v>1890</v>
      </c>
      <c r="C3657" s="44" t="s">
        <v>9860</v>
      </c>
      <c r="D3657" s="42">
        <v>2</v>
      </c>
      <c r="E3657" s="3">
        <v>14.01</v>
      </c>
      <c r="F3657" s="7">
        <v>16.952099999999998</v>
      </c>
      <c r="G3657" s="48" t="s">
        <v>15356</v>
      </c>
      <c r="H3657" s="34" t="s">
        <v>1890</v>
      </c>
      <c r="I3657" s="51" t="s">
        <v>15358</v>
      </c>
    </row>
    <row r="3658" spans="1:9" ht="30" x14ac:dyDescent="0.25">
      <c r="A3658" s="19">
        <v>3653</v>
      </c>
      <c r="B3658" s="34" t="s">
        <v>1891</v>
      </c>
      <c r="C3658" s="44" t="s">
        <v>9861</v>
      </c>
      <c r="D3658" s="42">
        <v>2</v>
      </c>
      <c r="E3658" s="3">
        <v>16.05</v>
      </c>
      <c r="F3658" s="7">
        <v>19.420500000000001</v>
      </c>
      <c r="G3658" s="48" t="s">
        <v>15356</v>
      </c>
      <c r="H3658" s="34" t="s">
        <v>1891</v>
      </c>
      <c r="I3658" s="51" t="s">
        <v>15358</v>
      </c>
    </row>
    <row r="3659" spans="1:9" ht="30" x14ac:dyDescent="0.25">
      <c r="A3659" s="19">
        <v>3654</v>
      </c>
      <c r="B3659" s="34" t="s">
        <v>1892</v>
      </c>
      <c r="C3659" s="44" t="s">
        <v>9862</v>
      </c>
      <c r="D3659" s="42">
        <v>2</v>
      </c>
      <c r="E3659" s="3">
        <v>18.8</v>
      </c>
      <c r="F3659" s="7">
        <v>22.748000000000001</v>
      </c>
      <c r="G3659" s="48" t="s">
        <v>15356</v>
      </c>
      <c r="H3659" s="34" t="s">
        <v>1892</v>
      </c>
      <c r="I3659" s="51" t="s">
        <v>15358</v>
      </c>
    </row>
    <row r="3660" spans="1:9" ht="30" x14ac:dyDescent="0.25">
      <c r="A3660" s="19">
        <v>3655</v>
      </c>
      <c r="B3660" s="34" t="s">
        <v>1893</v>
      </c>
      <c r="C3660" s="44" t="s">
        <v>9863</v>
      </c>
      <c r="D3660" s="42">
        <v>2</v>
      </c>
      <c r="E3660" s="3">
        <v>30.27</v>
      </c>
      <c r="F3660" s="7">
        <v>36.6267</v>
      </c>
      <c r="G3660" s="48" t="s">
        <v>15356</v>
      </c>
      <c r="H3660" s="34" t="s">
        <v>1893</v>
      </c>
      <c r="I3660" s="51" t="s">
        <v>15358</v>
      </c>
    </row>
    <row r="3661" spans="1:9" ht="30" x14ac:dyDescent="0.25">
      <c r="A3661" s="19">
        <v>3656</v>
      </c>
      <c r="B3661" s="34" t="s">
        <v>1894</v>
      </c>
      <c r="C3661" s="44" t="s">
        <v>9864</v>
      </c>
      <c r="D3661" s="42">
        <v>2</v>
      </c>
      <c r="E3661" s="3">
        <v>46.13</v>
      </c>
      <c r="F3661" s="7">
        <v>55.817300000000003</v>
      </c>
      <c r="G3661" s="48" t="s">
        <v>15356</v>
      </c>
      <c r="H3661" s="34" t="s">
        <v>1894</v>
      </c>
      <c r="I3661" s="51" t="s">
        <v>15358</v>
      </c>
    </row>
    <row r="3662" spans="1:9" ht="30" x14ac:dyDescent="0.25">
      <c r="A3662" s="19">
        <v>3657</v>
      </c>
      <c r="B3662" s="34" t="s">
        <v>1895</v>
      </c>
      <c r="C3662" s="44" t="s">
        <v>9865</v>
      </c>
      <c r="D3662" s="42">
        <v>1</v>
      </c>
      <c r="E3662" s="3">
        <v>51.65</v>
      </c>
      <c r="F3662" s="7">
        <v>62.496499999999997</v>
      </c>
      <c r="G3662" s="48" t="s">
        <v>15356</v>
      </c>
      <c r="H3662" s="34" t="s">
        <v>1895</v>
      </c>
      <c r="I3662" s="51" t="s">
        <v>15358</v>
      </c>
    </row>
    <row r="3663" spans="1:9" x14ac:dyDescent="0.25">
      <c r="A3663" s="19">
        <v>3658</v>
      </c>
      <c r="B3663" s="37">
        <v>475214</v>
      </c>
      <c r="C3663" s="44" t="s">
        <v>9866</v>
      </c>
      <c r="D3663" s="42">
        <v>2</v>
      </c>
      <c r="E3663" s="3">
        <v>17.63</v>
      </c>
      <c r="F3663" s="7">
        <v>21.332299999999996</v>
      </c>
      <c r="G3663" s="48" t="s">
        <v>15356</v>
      </c>
      <c r="H3663" s="37">
        <v>475214</v>
      </c>
      <c r="I3663" s="51" t="s">
        <v>15358</v>
      </c>
    </row>
    <row r="3664" spans="1:9" ht="30" x14ac:dyDescent="0.25">
      <c r="A3664" s="19">
        <v>3659</v>
      </c>
      <c r="B3664" s="34" t="s">
        <v>1896</v>
      </c>
      <c r="C3664" s="44" t="s">
        <v>9867</v>
      </c>
      <c r="D3664" s="42">
        <v>2</v>
      </c>
      <c r="E3664" s="3">
        <v>70.290000000000006</v>
      </c>
      <c r="F3664" s="7">
        <v>85.050899999999999</v>
      </c>
      <c r="G3664" s="48" t="s">
        <v>15356</v>
      </c>
      <c r="H3664" s="34" t="s">
        <v>1896</v>
      </c>
      <c r="I3664" s="51" t="s">
        <v>15358</v>
      </c>
    </row>
    <row r="3665" spans="1:9" x14ac:dyDescent="0.25">
      <c r="A3665" s="19">
        <v>3660</v>
      </c>
      <c r="B3665" s="37">
        <v>475273</v>
      </c>
      <c r="C3665" s="44" t="s">
        <v>9868</v>
      </c>
      <c r="D3665" s="42">
        <v>2</v>
      </c>
      <c r="E3665" s="3">
        <v>18.260000000000002</v>
      </c>
      <c r="F3665" s="7">
        <v>22.0946</v>
      </c>
      <c r="G3665" s="48" t="s">
        <v>15356</v>
      </c>
      <c r="H3665" s="37">
        <v>475273</v>
      </c>
      <c r="I3665" s="51" t="s">
        <v>15358</v>
      </c>
    </row>
    <row r="3666" spans="1:9" ht="30" x14ac:dyDescent="0.25">
      <c r="A3666" s="19">
        <v>3661</v>
      </c>
      <c r="B3666" s="34" t="s">
        <v>1897</v>
      </c>
      <c r="C3666" s="44" t="s">
        <v>9869</v>
      </c>
      <c r="D3666" s="42">
        <v>2</v>
      </c>
      <c r="E3666" s="3">
        <v>72.33</v>
      </c>
      <c r="F3666" s="7">
        <v>87.519300000000001</v>
      </c>
      <c r="G3666" s="48" t="s">
        <v>15356</v>
      </c>
      <c r="H3666" s="34" t="s">
        <v>1897</v>
      </c>
      <c r="I3666" s="51" t="s">
        <v>15358</v>
      </c>
    </row>
    <row r="3667" spans="1:9" x14ac:dyDescent="0.25">
      <c r="A3667" s="19">
        <v>3662</v>
      </c>
      <c r="B3667" s="37">
        <v>475334</v>
      </c>
      <c r="C3667" s="44" t="s">
        <v>9870</v>
      </c>
      <c r="D3667" s="42">
        <v>2</v>
      </c>
      <c r="E3667" s="3">
        <v>20.04</v>
      </c>
      <c r="F3667" s="7">
        <v>24.248399999999997</v>
      </c>
      <c r="G3667" s="48" t="s">
        <v>15356</v>
      </c>
      <c r="H3667" s="37">
        <v>475334</v>
      </c>
      <c r="I3667" s="51" t="s">
        <v>15358</v>
      </c>
    </row>
    <row r="3668" spans="1:9" ht="30" x14ac:dyDescent="0.25">
      <c r="A3668" s="19">
        <v>3663</v>
      </c>
      <c r="B3668" s="34" t="s">
        <v>1898</v>
      </c>
      <c r="C3668" s="44" t="s">
        <v>9871</v>
      </c>
      <c r="D3668" s="42">
        <v>2</v>
      </c>
      <c r="E3668" s="3">
        <v>95.33</v>
      </c>
      <c r="F3668" s="7">
        <v>115.3493</v>
      </c>
      <c r="G3668" s="48" t="s">
        <v>15356</v>
      </c>
      <c r="H3668" s="34" t="s">
        <v>1898</v>
      </c>
      <c r="I3668" s="51" t="s">
        <v>15358</v>
      </c>
    </row>
    <row r="3669" spans="1:9" x14ac:dyDescent="0.25">
      <c r="A3669" s="19">
        <v>3664</v>
      </c>
      <c r="B3669" s="37">
        <v>475395</v>
      </c>
      <c r="C3669" s="44" t="s">
        <v>9872</v>
      </c>
      <c r="D3669" s="42">
        <v>2</v>
      </c>
      <c r="E3669" s="3">
        <v>22.11</v>
      </c>
      <c r="F3669" s="7">
        <v>26.7531</v>
      </c>
      <c r="G3669" s="48" t="s">
        <v>15356</v>
      </c>
      <c r="H3669" s="37">
        <v>475395</v>
      </c>
      <c r="I3669" s="51" t="s">
        <v>15358</v>
      </c>
    </row>
    <row r="3670" spans="1:9" ht="30" x14ac:dyDescent="0.25">
      <c r="A3670" s="19">
        <v>3665</v>
      </c>
      <c r="B3670" s="34" t="s">
        <v>1899</v>
      </c>
      <c r="C3670" s="44" t="s">
        <v>9873</v>
      </c>
      <c r="D3670" s="42">
        <v>2</v>
      </c>
      <c r="E3670" s="3">
        <v>79.010000000000005</v>
      </c>
      <c r="F3670" s="7">
        <v>95.602100000000007</v>
      </c>
      <c r="G3670" s="48" t="s">
        <v>15356</v>
      </c>
      <c r="H3670" s="34" t="s">
        <v>1899</v>
      </c>
      <c r="I3670" s="51" t="s">
        <v>15358</v>
      </c>
    </row>
    <row r="3671" spans="1:9" x14ac:dyDescent="0.25">
      <c r="A3671" s="19">
        <v>3666</v>
      </c>
      <c r="B3671" s="38">
        <v>475456</v>
      </c>
      <c r="C3671" s="44" t="s">
        <v>9874</v>
      </c>
      <c r="D3671" s="42">
        <v>2</v>
      </c>
      <c r="E3671" s="3">
        <v>23.6</v>
      </c>
      <c r="F3671" s="7">
        <v>28.556000000000001</v>
      </c>
      <c r="G3671" s="48" t="s">
        <v>15356</v>
      </c>
      <c r="H3671" s="38">
        <v>475456</v>
      </c>
      <c r="I3671" s="51" t="s">
        <v>15358</v>
      </c>
    </row>
    <row r="3672" spans="1:9" ht="30" x14ac:dyDescent="0.25">
      <c r="A3672" s="19">
        <v>3667</v>
      </c>
      <c r="B3672" s="34" t="s">
        <v>1900</v>
      </c>
      <c r="C3672" s="44" t="s">
        <v>9875</v>
      </c>
      <c r="D3672" s="42">
        <v>2</v>
      </c>
      <c r="E3672" s="3">
        <v>72.62</v>
      </c>
      <c r="F3672" s="7">
        <v>87.870199999999997</v>
      </c>
      <c r="G3672" s="48" t="s">
        <v>15356</v>
      </c>
      <c r="H3672" s="34" t="s">
        <v>1900</v>
      </c>
      <c r="I3672" s="51" t="s">
        <v>15358</v>
      </c>
    </row>
    <row r="3673" spans="1:9" x14ac:dyDescent="0.25">
      <c r="A3673" s="19">
        <v>3668</v>
      </c>
      <c r="B3673" s="38">
        <v>475517</v>
      </c>
      <c r="C3673" s="44" t="s">
        <v>9876</v>
      </c>
      <c r="D3673" s="42">
        <v>2</v>
      </c>
      <c r="E3673" s="3">
        <v>23.6</v>
      </c>
      <c r="F3673" s="7">
        <v>28.556000000000001</v>
      </c>
      <c r="G3673" s="48" t="s">
        <v>15356</v>
      </c>
      <c r="H3673" s="38">
        <v>475517</v>
      </c>
      <c r="I3673" s="51" t="s">
        <v>15358</v>
      </c>
    </row>
    <row r="3674" spans="1:9" ht="30" x14ac:dyDescent="0.25">
      <c r="A3674" s="19">
        <v>3669</v>
      </c>
      <c r="B3674" s="34" t="s">
        <v>1901</v>
      </c>
      <c r="C3674" s="44" t="s">
        <v>9877</v>
      </c>
      <c r="D3674" s="42">
        <v>2</v>
      </c>
      <c r="E3674" s="3">
        <v>111.9</v>
      </c>
      <c r="F3674" s="7">
        <v>135.399</v>
      </c>
      <c r="G3674" s="48" t="s">
        <v>15356</v>
      </c>
      <c r="H3674" s="34" t="s">
        <v>1901</v>
      </c>
      <c r="I3674" s="51" t="s">
        <v>15358</v>
      </c>
    </row>
    <row r="3675" spans="1:9" x14ac:dyDescent="0.25">
      <c r="A3675" s="19">
        <v>3670</v>
      </c>
      <c r="B3675" s="34" t="s">
        <v>1902</v>
      </c>
      <c r="C3675" s="44" t="s">
        <v>9878</v>
      </c>
      <c r="D3675" s="42">
        <v>2</v>
      </c>
      <c r="E3675" s="3">
        <v>36.69</v>
      </c>
      <c r="F3675" s="7">
        <v>44.394899999999993</v>
      </c>
      <c r="G3675" s="48" t="s">
        <v>15356</v>
      </c>
      <c r="H3675" s="34" t="s">
        <v>1902</v>
      </c>
      <c r="I3675" s="51" t="s">
        <v>15358</v>
      </c>
    </row>
    <row r="3676" spans="1:9" ht="30" x14ac:dyDescent="0.25">
      <c r="A3676" s="19">
        <v>3671</v>
      </c>
      <c r="B3676" s="34" t="s">
        <v>1903</v>
      </c>
      <c r="C3676" s="44" t="s">
        <v>9879</v>
      </c>
      <c r="D3676" s="42">
        <v>2</v>
      </c>
      <c r="E3676" s="3">
        <v>249.62</v>
      </c>
      <c r="F3676" s="7">
        <v>302.04019999999997</v>
      </c>
      <c r="G3676" s="48" t="s">
        <v>15356</v>
      </c>
      <c r="H3676" s="34" t="s">
        <v>1903</v>
      </c>
      <c r="I3676" s="51" t="s">
        <v>15358</v>
      </c>
    </row>
    <row r="3677" spans="1:9" x14ac:dyDescent="0.25">
      <c r="A3677" s="19">
        <v>3672</v>
      </c>
      <c r="B3677" s="34" t="s">
        <v>1904</v>
      </c>
      <c r="C3677" s="44" t="s">
        <v>9880</v>
      </c>
      <c r="D3677" s="42">
        <v>2</v>
      </c>
      <c r="E3677" s="3">
        <v>71.459999999999994</v>
      </c>
      <c r="F3677" s="7">
        <v>86.466599999999985</v>
      </c>
      <c r="G3677" s="48" t="s">
        <v>15356</v>
      </c>
      <c r="H3677" s="34" t="s">
        <v>1904</v>
      </c>
      <c r="I3677" s="51" t="s">
        <v>15358</v>
      </c>
    </row>
    <row r="3678" spans="1:9" ht="30" x14ac:dyDescent="0.25">
      <c r="A3678" s="19">
        <v>3673</v>
      </c>
      <c r="B3678" s="34" t="s">
        <v>1905</v>
      </c>
      <c r="C3678" s="44" t="s">
        <v>9881</v>
      </c>
      <c r="D3678" s="42">
        <v>2</v>
      </c>
      <c r="E3678" s="3">
        <v>146.93</v>
      </c>
      <c r="F3678" s="7">
        <v>177.78530000000001</v>
      </c>
      <c r="G3678" s="48" t="s">
        <v>15356</v>
      </c>
      <c r="H3678" s="34" t="s">
        <v>1905</v>
      </c>
      <c r="I3678" s="51" t="s">
        <v>15358</v>
      </c>
    </row>
    <row r="3679" spans="1:9" x14ac:dyDescent="0.25">
      <c r="A3679" s="19">
        <v>3674</v>
      </c>
      <c r="B3679" s="34" t="s">
        <v>1906</v>
      </c>
      <c r="C3679" s="44" t="s">
        <v>9882</v>
      </c>
      <c r="D3679" s="42">
        <v>1</v>
      </c>
      <c r="E3679" s="3">
        <v>59.43</v>
      </c>
      <c r="F3679" s="7">
        <v>71.910299999999992</v>
      </c>
      <c r="G3679" s="48" t="s">
        <v>15356</v>
      </c>
      <c r="H3679" s="34" t="s">
        <v>1906</v>
      </c>
      <c r="I3679" s="51" t="s">
        <v>15358</v>
      </c>
    </row>
    <row r="3680" spans="1:9" ht="30" x14ac:dyDescent="0.25">
      <c r="A3680" s="19">
        <v>3675</v>
      </c>
      <c r="B3680" s="34" t="s">
        <v>1907</v>
      </c>
      <c r="C3680" s="44" t="s">
        <v>9883</v>
      </c>
      <c r="D3680" s="42">
        <v>1</v>
      </c>
      <c r="E3680" s="3">
        <v>91.59</v>
      </c>
      <c r="F3680" s="7">
        <v>110.82389999999999</v>
      </c>
      <c r="G3680" s="48" t="s">
        <v>15356</v>
      </c>
      <c r="H3680" s="34" t="s">
        <v>1907</v>
      </c>
      <c r="I3680" s="51" t="s">
        <v>15358</v>
      </c>
    </row>
    <row r="3681" spans="1:9" ht="30" x14ac:dyDescent="0.25">
      <c r="A3681" s="19">
        <v>3676</v>
      </c>
      <c r="B3681" s="34" t="s">
        <v>1908</v>
      </c>
      <c r="C3681" s="44" t="s">
        <v>9884</v>
      </c>
      <c r="D3681" s="42">
        <v>2</v>
      </c>
      <c r="E3681" s="3">
        <v>8.48</v>
      </c>
      <c r="F3681" s="7">
        <v>10.2608</v>
      </c>
      <c r="G3681" s="48" t="s">
        <v>15356</v>
      </c>
      <c r="H3681" s="34" t="s">
        <v>1908</v>
      </c>
      <c r="I3681" s="51" t="s">
        <v>15358</v>
      </c>
    </row>
    <row r="3682" spans="1:9" ht="30" x14ac:dyDescent="0.25">
      <c r="A3682" s="19">
        <v>3677</v>
      </c>
      <c r="B3682" s="34" t="s">
        <v>1909</v>
      </c>
      <c r="C3682" s="44" t="s">
        <v>9885</v>
      </c>
      <c r="D3682" s="42">
        <v>2</v>
      </c>
      <c r="E3682" s="3">
        <v>8.19</v>
      </c>
      <c r="F3682" s="7">
        <v>9.9098999999999986</v>
      </c>
      <c r="G3682" s="48" t="s">
        <v>15356</v>
      </c>
      <c r="H3682" s="34" t="s">
        <v>1909</v>
      </c>
      <c r="I3682" s="51" t="s">
        <v>15358</v>
      </c>
    </row>
    <row r="3683" spans="1:9" ht="30" x14ac:dyDescent="0.25">
      <c r="A3683" s="19">
        <v>3678</v>
      </c>
      <c r="B3683" s="34" t="s">
        <v>1910</v>
      </c>
      <c r="C3683" s="44" t="s">
        <v>9886</v>
      </c>
      <c r="D3683" s="42">
        <v>2</v>
      </c>
      <c r="E3683" s="3">
        <v>9.83</v>
      </c>
      <c r="F3683" s="7">
        <v>11.894299999999999</v>
      </c>
      <c r="G3683" s="48" t="s">
        <v>15356</v>
      </c>
      <c r="H3683" s="34" t="s">
        <v>1910</v>
      </c>
      <c r="I3683" s="51" t="s">
        <v>15358</v>
      </c>
    </row>
    <row r="3684" spans="1:9" ht="30" x14ac:dyDescent="0.25">
      <c r="A3684" s="19">
        <v>3679</v>
      </c>
      <c r="B3684" s="34" t="s">
        <v>1911</v>
      </c>
      <c r="C3684" s="44" t="s">
        <v>9887</v>
      </c>
      <c r="D3684" s="42">
        <v>2</v>
      </c>
      <c r="E3684" s="3">
        <v>11.36</v>
      </c>
      <c r="F3684" s="7">
        <v>13.7456</v>
      </c>
      <c r="G3684" s="48" t="s">
        <v>15356</v>
      </c>
      <c r="H3684" s="34" t="s">
        <v>1911</v>
      </c>
      <c r="I3684" s="51" t="s">
        <v>15358</v>
      </c>
    </row>
    <row r="3685" spans="1:9" ht="30" x14ac:dyDescent="0.25">
      <c r="A3685" s="19">
        <v>3680</v>
      </c>
      <c r="B3685" s="34" t="s">
        <v>1912</v>
      </c>
      <c r="C3685" s="44" t="s">
        <v>9888</v>
      </c>
      <c r="D3685" s="42">
        <v>2</v>
      </c>
      <c r="E3685" s="3">
        <v>20.03</v>
      </c>
      <c r="F3685" s="7">
        <v>24.2363</v>
      </c>
      <c r="G3685" s="48" t="s">
        <v>15356</v>
      </c>
      <c r="H3685" s="34" t="s">
        <v>1912</v>
      </c>
      <c r="I3685" s="51" t="s">
        <v>15358</v>
      </c>
    </row>
    <row r="3686" spans="1:9" ht="30" x14ac:dyDescent="0.25">
      <c r="A3686" s="19">
        <v>3681</v>
      </c>
      <c r="B3686" s="34" t="s">
        <v>1913</v>
      </c>
      <c r="C3686" s="44" t="s">
        <v>9889</v>
      </c>
      <c r="D3686" s="42">
        <v>10</v>
      </c>
      <c r="E3686" s="3">
        <v>131.66</v>
      </c>
      <c r="F3686" s="7">
        <v>159.30859999999998</v>
      </c>
      <c r="G3686" s="48" t="s">
        <v>15356</v>
      </c>
      <c r="H3686" s="34" t="s">
        <v>1913</v>
      </c>
      <c r="I3686" s="51" t="s">
        <v>15358</v>
      </c>
    </row>
    <row r="3687" spans="1:9" ht="30" x14ac:dyDescent="0.25">
      <c r="A3687" s="19">
        <v>3682</v>
      </c>
      <c r="B3687" s="34" t="s">
        <v>1914</v>
      </c>
      <c r="C3687" s="44" t="s">
        <v>9890</v>
      </c>
      <c r="D3687" s="42">
        <v>10</v>
      </c>
      <c r="E3687" s="3">
        <v>141.94999999999999</v>
      </c>
      <c r="F3687" s="7">
        <v>171.75949999999997</v>
      </c>
      <c r="G3687" s="48" t="s">
        <v>15356</v>
      </c>
      <c r="H3687" s="34" t="s">
        <v>1914</v>
      </c>
      <c r="I3687" s="51" t="s">
        <v>15358</v>
      </c>
    </row>
    <row r="3688" spans="1:9" ht="30" x14ac:dyDescent="0.25">
      <c r="A3688" s="19">
        <v>3683</v>
      </c>
      <c r="B3688" s="34" t="s">
        <v>1915</v>
      </c>
      <c r="C3688" s="44" t="s">
        <v>9891</v>
      </c>
      <c r="D3688" s="42">
        <v>2</v>
      </c>
      <c r="E3688" s="3">
        <v>29.63</v>
      </c>
      <c r="F3688" s="7">
        <v>35.8523</v>
      </c>
      <c r="G3688" s="48" t="s">
        <v>15356</v>
      </c>
      <c r="H3688" s="34" t="s">
        <v>1915</v>
      </c>
      <c r="I3688" s="51" t="s">
        <v>15358</v>
      </c>
    </row>
    <row r="3689" spans="1:9" ht="30" x14ac:dyDescent="0.25">
      <c r="A3689" s="19">
        <v>3684</v>
      </c>
      <c r="B3689" s="34" t="s">
        <v>1916</v>
      </c>
      <c r="C3689" s="44" t="s">
        <v>9892</v>
      </c>
      <c r="D3689" s="42">
        <v>2</v>
      </c>
      <c r="E3689" s="3">
        <v>32.909999999999997</v>
      </c>
      <c r="F3689" s="7">
        <v>39.821099999999994</v>
      </c>
      <c r="G3689" s="48" t="s">
        <v>15356</v>
      </c>
      <c r="H3689" s="34" t="s">
        <v>1916</v>
      </c>
      <c r="I3689" s="51" t="s">
        <v>15358</v>
      </c>
    </row>
    <row r="3690" spans="1:9" ht="30" x14ac:dyDescent="0.25">
      <c r="A3690" s="19">
        <v>3685</v>
      </c>
      <c r="B3690" s="34" t="s">
        <v>1917</v>
      </c>
      <c r="C3690" s="44" t="s">
        <v>9893</v>
      </c>
      <c r="D3690" s="42">
        <v>10</v>
      </c>
      <c r="E3690" s="3">
        <v>238.62</v>
      </c>
      <c r="F3690" s="7">
        <v>288.73020000000002</v>
      </c>
      <c r="G3690" s="48" t="s">
        <v>15356</v>
      </c>
      <c r="H3690" s="34" t="s">
        <v>1917</v>
      </c>
      <c r="I3690" s="51" t="s">
        <v>15358</v>
      </c>
    </row>
    <row r="3691" spans="1:9" ht="30" x14ac:dyDescent="0.25">
      <c r="A3691" s="19">
        <v>3686</v>
      </c>
      <c r="B3691" s="34" t="s">
        <v>1918</v>
      </c>
      <c r="C3691" s="44" t="s">
        <v>9894</v>
      </c>
      <c r="D3691" s="42">
        <v>10</v>
      </c>
      <c r="E3691" s="3">
        <v>329.12</v>
      </c>
      <c r="F3691" s="7">
        <v>398.23520000000002</v>
      </c>
      <c r="G3691" s="48" t="s">
        <v>15356</v>
      </c>
      <c r="H3691" s="34" t="s">
        <v>1918</v>
      </c>
      <c r="I3691" s="51" t="s">
        <v>15358</v>
      </c>
    </row>
    <row r="3692" spans="1:9" ht="30" x14ac:dyDescent="0.25">
      <c r="A3692" s="19">
        <v>3687</v>
      </c>
      <c r="B3692" s="34" t="s">
        <v>1919</v>
      </c>
      <c r="C3692" s="44" t="s">
        <v>9895</v>
      </c>
      <c r="D3692" s="42">
        <v>10</v>
      </c>
      <c r="E3692" s="3">
        <v>452.51</v>
      </c>
      <c r="F3692" s="7">
        <v>547.53710000000001</v>
      </c>
      <c r="G3692" s="48" t="s">
        <v>15356</v>
      </c>
      <c r="H3692" s="34" t="s">
        <v>1919</v>
      </c>
      <c r="I3692" s="51" t="s">
        <v>15358</v>
      </c>
    </row>
    <row r="3693" spans="1:9" ht="30" x14ac:dyDescent="0.25">
      <c r="A3693" s="19">
        <v>3688</v>
      </c>
      <c r="B3693" s="34" t="s">
        <v>1920</v>
      </c>
      <c r="C3693" s="44" t="s">
        <v>9896</v>
      </c>
      <c r="D3693" s="42">
        <v>5</v>
      </c>
      <c r="E3693" s="3">
        <v>349.67</v>
      </c>
      <c r="F3693" s="7">
        <v>423.10070000000002</v>
      </c>
      <c r="G3693" s="48" t="s">
        <v>15356</v>
      </c>
      <c r="H3693" s="34" t="s">
        <v>1920</v>
      </c>
      <c r="I3693" s="51" t="s">
        <v>15358</v>
      </c>
    </row>
    <row r="3694" spans="1:9" ht="30" x14ac:dyDescent="0.25">
      <c r="A3694" s="19">
        <v>3689</v>
      </c>
      <c r="B3694" s="37">
        <v>479291</v>
      </c>
      <c r="C3694" s="44" t="s">
        <v>9897</v>
      </c>
      <c r="D3694" s="42">
        <v>2</v>
      </c>
      <c r="E3694" s="3">
        <v>28.14</v>
      </c>
      <c r="F3694" s="7">
        <v>34.049399999999999</v>
      </c>
      <c r="G3694" s="48" t="s">
        <v>15356</v>
      </c>
      <c r="H3694" s="37">
        <v>479291</v>
      </c>
      <c r="I3694" s="51" t="s">
        <v>15358</v>
      </c>
    </row>
    <row r="3695" spans="1:9" ht="45" x14ac:dyDescent="0.25">
      <c r="A3695" s="19">
        <v>3690</v>
      </c>
      <c r="B3695" s="34" t="s">
        <v>1921</v>
      </c>
      <c r="C3695" s="44" t="s">
        <v>9898</v>
      </c>
      <c r="D3695" s="42">
        <v>2</v>
      </c>
      <c r="E3695" s="3">
        <v>76.069999999999993</v>
      </c>
      <c r="F3695" s="7">
        <v>92.044699999999992</v>
      </c>
      <c r="G3695" s="48" t="s">
        <v>15356</v>
      </c>
      <c r="H3695" s="34" t="s">
        <v>1921</v>
      </c>
      <c r="I3695" s="51" t="s">
        <v>15358</v>
      </c>
    </row>
    <row r="3696" spans="1:9" ht="30" x14ac:dyDescent="0.25">
      <c r="A3696" s="19">
        <v>3691</v>
      </c>
      <c r="B3696" s="37">
        <v>479352</v>
      </c>
      <c r="C3696" s="44" t="s">
        <v>9899</v>
      </c>
      <c r="D3696" s="42">
        <v>10</v>
      </c>
      <c r="E3696" s="3">
        <v>148.76</v>
      </c>
      <c r="F3696" s="7">
        <v>179.99959999999999</v>
      </c>
      <c r="G3696" s="48" t="s">
        <v>15356</v>
      </c>
      <c r="H3696" s="37">
        <v>479352</v>
      </c>
      <c r="I3696" s="51" t="s">
        <v>15358</v>
      </c>
    </row>
    <row r="3697" spans="1:9" ht="45" x14ac:dyDescent="0.25">
      <c r="A3697" s="19">
        <v>3692</v>
      </c>
      <c r="B3697" s="34" t="s">
        <v>1922</v>
      </c>
      <c r="C3697" s="44" t="s">
        <v>9900</v>
      </c>
      <c r="D3697" s="42">
        <v>2</v>
      </c>
      <c r="E3697" s="3">
        <v>99.17</v>
      </c>
      <c r="F3697" s="7">
        <v>119.9957</v>
      </c>
      <c r="G3697" s="48" t="s">
        <v>15356</v>
      </c>
      <c r="H3697" s="34" t="s">
        <v>1922</v>
      </c>
      <c r="I3697" s="51" t="s">
        <v>15358</v>
      </c>
    </row>
    <row r="3698" spans="1:9" ht="30" x14ac:dyDescent="0.25">
      <c r="A3698" s="19">
        <v>3693</v>
      </c>
      <c r="B3698" s="37">
        <v>479413</v>
      </c>
      <c r="C3698" s="44" t="s">
        <v>9901</v>
      </c>
      <c r="D3698" s="42">
        <v>2</v>
      </c>
      <c r="E3698" s="3">
        <v>32.97</v>
      </c>
      <c r="F3698" s="7">
        <v>39.893699999999995</v>
      </c>
      <c r="G3698" s="48" t="s">
        <v>15356</v>
      </c>
      <c r="H3698" s="37">
        <v>479413</v>
      </c>
      <c r="I3698" s="51" t="s">
        <v>15358</v>
      </c>
    </row>
    <row r="3699" spans="1:9" ht="45" x14ac:dyDescent="0.25">
      <c r="A3699" s="19">
        <v>3694</v>
      </c>
      <c r="B3699" s="34" t="s">
        <v>1923</v>
      </c>
      <c r="C3699" s="44" t="s">
        <v>9902</v>
      </c>
      <c r="D3699" s="42">
        <v>2</v>
      </c>
      <c r="E3699" s="3">
        <v>82.41</v>
      </c>
      <c r="F3699" s="7">
        <v>99.716099999999997</v>
      </c>
      <c r="G3699" s="48" t="s">
        <v>15356</v>
      </c>
      <c r="H3699" s="34" t="s">
        <v>1923</v>
      </c>
      <c r="I3699" s="51" t="s">
        <v>15358</v>
      </c>
    </row>
    <row r="3700" spans="1:9" ht="30" x14ac:dyDescent="0.25">
      <c r="A3700" s="19">
        <v>3695</v>
      </c>
      <c r="B3700" s="38">
        <v>479474</v>
      </c>
      <c r="C3700" s="44" t="s">
        <v>9903</v>
      </c>
      <c r="D3700" s="42">
        <v>2</v>
      </c>
      <c r="E3700" s="3">
        <v>37.79</v>
      </c>
      <c r="F3700" s="7">
        <v>45.725899999999996</v>
      </c>
      <c r="G3700" s="48" t="s">
        <v>15356</v>
      </c>
      <c r="H3700" s="38">
        <v>479474</v>
      </c>
      <c r="I3700" s="51" t="s">
        <v>15358</v>
      </c>
    </row>
    <row r="3701" spans="1:9" ht="45" x14ac:dyDescent="0.25">
      <c r="A3701" s="19">
        <v>3696</v>
      </c>
      <c r="B3701" s="34" t="s">
        <v>1924</v>
      </c>
      <c r="C3701" s="44" t="s">
        <v>9904</v>
      </c>
      <c r="D3701" s="42">
        <v>2</v>
      </c>
      <c r="E3701" s="3">
        <v>75.59</v>
      </c>
      <c r="F3701" s="7">
        <v>91.463899999999995</v>
      </c>
      <c r="G3701" s="48" t="s">
        <v>15356</v>
      </c>
      <c r="H3701" s="34" t="s">
        <v>1924</v>
      </c>
      <c r="I3701" s="51" t="s">
        <v>15358</v>
      </c>
    </row>
    <row r="3702" spans="1:9" ht="30" x14ac:dyDescent="0.25">
      <c r="A3702" s="19">
        <v>3697</v>
      </c>
      <c r="B3702" s="38">
        <v>479535</v>
      </c>
      <c r="C3702" s="44" t="s">
        <v>9905</v>
      </c>
      <c r="D3702" s="42">
        <v>10</v>
      </c>
      <c r="E3702" s="3">
        <v>261.32</v>
      </c>
      <c r="F3702" s="7">
        <v>316.19720000000001</v>
      </c>
      <c r="G3702" s="48" t="s">
        <v>15356</v>
      </c>
      <c r="H3702" s="38">
        <v>479535</v>
      </c>
      <c r="I3702" s="51" t="s">
        <v>15358</v>
      </c>
    </row>
    <row r="3703" spans="1:9" ht="45" x14ac:dyDescent="0.25">
      <c r="A3703" s="19">
        <v>3698</v>
      </c>
      <c r="B3703" s="34" t="s">
        <v>1925</v>
      </c>
      <c r="C3703" s="44" t="s">
        <v>9906</v>
      </c>
      <c r="D3703" s="42">
        <v>2</v>
      </c>
      <c r="E3703" s="3">
        <v>116.15</v>
      </c>
      <c r="F3703" s="7">
        <v>140.54150000000001</v>
      </c>
      <c r="G3703" s="48" t="s">
        <v>15356</v>
      </c>
      <c r="H3703" s="34" t="s">
        <v>1925</v>
      </c>
      <c r="I3703" s="51" t="s">
        <v>15358</v>
      </c>
    </row>
    <row r="3704" spans="1:9" ht="30" x14ac:dyDescent="0.25">
      <c r="A3704" s="19">
        <v>3699</v>
      </c>
      <c r="B3704" s="34" t="s">
        <v>1926</v>
      </c>
      <c r="C3704" s="44" t="s">
        <v>9907</v>
      </c>
      <c r="D3704" s="42">
        <v>10</v>
      </c>
      <c r="E3704" s="3">
        <v>381.93</v>
      </c>
      <c r="F3704" s="7">
        <v>462.13529999999997</v>
      </c>
      <c r="G3704" s="48" t="s">
        <v>15356</v>
      </c>
      <c r="H3704" s="34" t="s">
        <v>1926</v>
      </c>
      <c r="I3704" s="51" t="s">
        <v>15358</v>
      </c>
    </row>
    <row r="3705" spans="1:9" ht="45" x14ac:dyDescent="0.25">
      <c r="A3705" s="19">
        <v>3700</v>
      </c>
      <c r="B3705" s="34" t="s">
        <v>1927</v>
      </c>
      <c r="C3705" s="44" t="s">
        <v>9908</v>
      </c>
      <c r="D3705" s="42">
        <v>2</v>
      </c>
      <c r="E3705" s="3">
        <v>131.69999999999999</v>
      </c>
      <c r="F3705" s="7">
        <v>159.35699999999997</v>
      </c>
      <c r="G3705" s="48" t="s">
        <v>15356</v>
      </c>
      <c r="H3705" s="34" t="s">
        <v>1927</v>
      </c>
      <c r="I3705" s="51" t="s">
        <v>15358</v>
      </c>
    </row>
    <row r="3706" spans="1:9" ht="30" x14ac:dyDescent="0.25">
      <c r="A3706" s="19">
        <v>3701</v>
      </c>
      <c r="B3706" s="34" t="s">
        <v>1928</v>
      </c>
      <c r="C3706" s="44" t="s">
        <v>9909</v>
      </c>
      <c r="D3706" s="42">
        <v>10</v>
      </c>
      <c r="E3706" s="3">
        <v>337.7</v>
      </c>
      <c r="F3706" s="7">
        <v>408.61699999999996</v>
      </c>
      <c r="G3706" s="48" t="s">
        <v>15356</v>
      </c>
      <c r="H3706" s="34" t="s">
        <v>1928</v>
      </c>
      <c r="I3706" s="51" t="s">
        <v>15358</v>
      </c>
    </row>
    <row r="3707" spans="1:9" ht="45" x14ac:dyDescent="0.25">
      <c r="A3707" s="19">
        <v>3702</v>
      </c>
      <c r="B3707" s="34" t="s">
        <v>1929</v>
      </c>
      <c r="C3707" s="44" t="s">
        <v>9910</v>
      </c>
      <c r="D3707" s="42">
        <v>2</v>
      </c>
      <c r="E3707" s="3">
        <v>152.76</v>
      </c>
      <c r="F3707" s="7">
        <v>184.83959999999999</v>
      </c>
      <c r="G3707" s="48" t="s">
        <v>15356</v>
      </c>
      <c r="H3707" s="34" t="s">
        <v>1929</v>
      </c>
      <c r="I3707" s="51" t="s">
        <v>15358</v>
      </c>
    </row>
    <row r="3708" spans="1:9" ht="30" x14ac:dyDescent="0.25">
      <c r="A3708" s="19">
        <v>3703</v>
      </c>
      <c r="B3708" s="34" t="s">
        <v>1930</v>
      </c>
      <c r="C3708" s="44" t="s">
        <v>9911</v>
      </c>
      <c r="D3708" s="42">
        <v>1</v>
      </c>
      <c r="E3708" s="3">
        <v>99.27</v>
      </c>
      <c r="F3708" s="7">
        <v>120.11669999999999</v>
      </c>
      <c r="G3708" s="48" t="s">
        <v>15356</v>
      </c>
      <c r="H3708" s="34" t="s">
        <v>1930</v>
      </c>
      <c r="I3708" s="51" t="s">
        <v>15358</v>
      </c>
    </row>
    <row r="3709" spans="1:9" ht="45" x14ac:dyDescent="0.25">
      <c r="A3709" s="19">
        <v>3704</v>
      </c>
      <c r="B3709" s="34" t="s">
        <v>1931</v>
      </c>
      <c r="C3709" s="44" t="s">
        <v>9912</v>
      </c>
      <c r="D3709" s="42">
        <v>1</v>
      </c>
      <c r="E3709" s="3">
        <v>119.01</v>
      </c>
      <c r="F3709" s="7">
        <v>144.00210000000001</v>
      </c>
      <c r="G3709" s="48" t="s">
        <v>15356</v>
      </c>
      <c r="H3709" s="34" t="s">
        <v>1931</v>
      </c>
      <c r="I3709" s="51" t="s">
        <v>15358</v>
      </c>
    </row>
    <row r="3710" spans="1:9" ht="30" x14ac:dyDescent="0.25">
      <c r="A3710" s="19">
        <v>3705</v>
      </c>
      <c r="B3710" s="34" t="s">
        <v>1932</v>
      </c>
      <c r="C3710" s="44" t="s">
        <v>9913</v>
      </c>
      <c r="D3710" s="42">
        <v>2</v>
      </c>
      <c r="E3710" s="3">
        <v>16.89</v>
      </c>
      <c r="F3710" s="7">
        <v>20.436900000000001</v>
      </c>
      <c r="G3710" s="48" t="s">
        <v>15356</v>
      </c>
      <c r="H3710" s="34" t="s">
        <v>1932</v>
      </c>
      <c r="I3710" s="51" t="s">
        <v>15358</v>
      </c>
    </row>
    <row r="3711" spans="1:9" ht="30" x14ac:dyDescent="0.25">
      <c r="A3711" s="19">
        <v>3706</v>
      </c>
      <c r="B3711" s="34" t="s">
        <v>1933</v>
      </c>
      <c r="C3711" s="44" t="s">
        <v>9914</v>
      </c>
      <c r="D3711" s="42">
        <v>2</v>
      </c>
      <c r="E3711" s="3">
        <v>17.09</v>
      </c>
      <c r="F3711" s="7">
        <v>20.678899999999999</v>
      </c>
      <c r="G3711" s="48" t="s">
        <v>15356</v>
      </c>
      <c r="H3711" s="34" t="s">
        <v>1933</v>
      </c>
      <c r="I3711" s="51" t="s">
        <v>15358</v>
      </c>
    </row>
    <row r="3712" spans="1:9" ht="30" x14ac:dyDescent="0.25">
      <c r="A3712" s="19">
        <v>3707</v>
      </c>
      <c r="B3712" s="34" t="s">
        <v>1934</v>
      </c>
      <c r="C3712" s="44" t="s">
        <v>9915</v>
      </c>
      <c r="D3712" s="42">
        <v>2</v>
      </c>
      <c r="E3712" s="3">
        <v>20.28</v>
      </c>
      <c r="F3712" s="7">
        <v>24.538800000000002</v>
      </c>
      <c r="G3712" s="48" t="s">
        <v>15356</v>
      </c>
      <c r="H3712" s="34" t="s">
        <v>1934</v>
      </c>
      <c r="I3712" s="51" t="s">
        <v>15358</v>
      </c>
    </row>
    <row r="3713" spans="1:9" ht="30" x14ac:dyDescent="0.25">
      <c r="A3713" s="19">
        <v>3708</v>
      </c>
      <c r="B3713" s="34" t="s">
        <v>1935</v>
      </c>
      <c r="C3713" s="44" t="s">
        <v>9916</v>
      </c>
      <c r="D3713" s="42">
        <v>2</v>
      </c>
      <c r="E3713" s="3">
        <v>31.08</v>
      </c>
      <c r="F3713" s="7">
        <v>37.6068</v>
      </c>
      <c r="G3713" s="48" t="s">
        <v>15356</v>
      </c>
      <c r="H3713" s="34" t="s">
        <v>1935</v>
      </c>
      <c r="I3713" s="51" t="s">
        <v>15358</v>
      </c>
    </row>
    <row r="3714" spans="1:9" ht="30" x14ac:dyDescent="0.25">
      <c r="A3714" s="19">
        <v>3709</v>
      </c>
      <c r="B3714" s="34" t="s">
        <v>1936</v>
      </c>
      <c r="C3714" s="44" t="s">
        <v>9917</v>
      </c>
      <c r="D3714" s="42">
        <v>2</v>
      </c>
      <c r="E3714" s="3">
        <v>41.15</v>
      </c>
      <c r="F3714" s="7">
        <v>49.791499999999999</v>
      </c>
      <c r="G3714" s="48" t="s">
        <v>15356</v>
      </c>
      <c r="H3714" s="34" t="s">
        <v>1936</v>
      </c>
      <c r="I3714" s="51" t="s">
        <v>15358</v>
      </c>
    </row>
    <row r="3715" spans="1:9" ht="30" x14ac:dyDescent="0.25">
      <c r="A3715" s="19">
        <v>3710</v>
      </c>
      <c r="B3715" s="34" t="s">
        <v>1937</v>
      </c>
      <c r="C3715" s="44" t="s">
        <v>9918</v>
      </c>
      <c r="D3715" s="42">
        <v>2</v>
      </c>
      <c r="E3715" s="3">
        <v>100.58</v>
      </c>
      <c r="F3715" s="7">
        <v>121.70179999999999</v>
      </c>
      <c r="G3715" s="48" t="s">
        <v>15356</v>
      </c>
      <c r="H3715" s="34" t="s">
        <v>1937</v>
      </c>
      <c r="I3715" s="51" t="s">
        <v>15358</v>
      </c>
    </row>
    <row r="3716" spans="1:9" ht="30" x14ac:dyDescent="0.25">
      <c r="A3716" s="19">
        <v>3711</v>
      </c>
      <c r="B3716" s="34" t="s">
        <v>1938</v>
      </c>
      <c r="C3716" s="44" t="s">
        <v>9919</v>
      </c>
      <c r="D3716" s="42">
        <v>2</v>
      </c>
      <c r="E3716" s="3">
        <v>55.82</v>
      </c>
      <c r="F3716" s="7">
        <v>67.542199999999994</v>
      </c>
      <c r="G3716" s="48" t="s">
        <v>15356</v>
      </c>
      <c r="H3716" s="34" t="s">
        <v>1938</v>
      </c>
      <c r="I3716" s="51" t="s">
        <v>15358</v>
      </c>
    </row>
    <row r="3717" spans="1:9" ht="30" x14ac:dyDescent="0.25">
      <c r="A3717" s="19">
        <v>3712</v>
      </c>
      <c r="B3717" s="34" t="s">
        <v>1939</v>
      </c>
      <c r="C3717" s="44" t="s">
        <v>9920</v>
      </c>
      <c r="D3717" s="42">
        <v>5</v>
      </c>
      <c r="E3717" s="3">
        <v>379.46</v>
      </c>
      <c r="F3717" s="7">
        <v>459.14659999999998</v>
      </c>
      <c r="G3717" s="48" t="s">
        <v>15356</v>
      </c>
      <c r="H3717" s="34" t="s">
        <v>1939</v>
      </c>
      <c r="I3717" s="51" t="s">
        <v>15358</v>
      </c>
    </row>
    <row r="3718" spans="1:9" ht="30" x14ac:dyDescent="0.25">
      <c r="A3718" s="19">
        <v>3713</v>
      </c>
      <c r="B3718" s="34" t="s">
        <v>1940</v>
      </c>
      <c r="C3718" s="44" t="s">
        <v>9921</v>
      </c>
      <c r="D3718" s="42">
        <v>2</v>
      </c>
      <c r="E3718" s="3">
        <v>35.49</v>
      </c>
      <c r="F3718" s="7">
        <v>42.942900000000002</v>
      </c>
      <c r="G3718" s="48" t="s">
        <v>15356</v>
      </c>
      <c r="H3718" s="34" t="s">
        <v>1940</v>
      </c>
      <c r="I3718" s="51" t="s">
        <v>15358</v>
      </c>
    </row>
    <row r="3719" spans="1:9" ht="30" x14ac:dyDescent="0.25">
      <c r="A3719" s="19">
        <v>3714</v>
      </c>
      <c r="B3719" s="34" t="s">
        <v>1941</v>
      </c>
      <c r="C3719" s="44" t="s">
        <v>9922</v>
      </c>
      <c r="D3719" s="42">
        <v>2</v>
      </c>
      <c r="E3719" s="3">
        <v>76.41</v>
      </c>
      <c r="F3719" s="7">
        <v>92.456099999999992</v>
      </c>
      <c r="G3719" s="48" t="s">
        <v>15356</v>
      </c>
      <c r="H3719" s="34" t="s">
        <v>1941</v>
      </c>
      <c r="I3719" s="51" t="s">
        <v>15358</v>
      </c>
    </row>
    <row r="3720" spans="1:9" ht="30" x14ac:dyDescent="0.25">
      <c r="A3720" s="19">
        <v>3715</v>
      </c>
      <c r="B3720" s="35">
        <v>506137</v>
      </c>
      <c r="C3720" s="44" t="s">
        <v>9923</v>
      </c>
      <c r="D3720" s="42">
        <v>2</v>
      </c>
      <c r="E3720" s="3">
        <v>31.28</v>
      </c>
      <c r="F3720" s="7">
        <v>37.848799999999997</v>
      </c>
      <c r="G3720" s="48" t="s">
        <v>15356</v>
      </c>
      <c r="H3720" s="35">
        <v>506137</v>
      </c>
      <c r="I3720" s="51" t="s">
        <v>15358</v>
      </c>
    </row>
    <row r="3721" spans="1:9" ht="30" x14ac:dyDescent="0.25">
      <c r="A3721" s="19">
        <v>3716</v>
      </c>
      <c r="B3721" s="34" t="s">
        <v>1942</v>
      </c>
      <c r="C3721" s="44" t="s">
        <v>9924</v>
      </c>
      <c r="D3721" s="42">
        <v>2</v>
      </c>
      <c r="E3721" s="3">
        <v>41.15</v>
      </c>
      <c r="F3721" s="7">
        <v>49.791499999999999</v>
      </c>
      <c r="G3721" s="48" t="s">
        <v>15356</v>
      </c>
      <c r="H3721" s="34" t="s">
        <v>1942</v>
      </c>
      <c r="I3721" s="51" t="s">
        <v>15358</v>
      </c>
    </row>
    <row r="3722" spans="1:9" ht="30" x14ac:dyDescent="0.25">
      <c r="A3722" s="19">
        <v>3717</v>
      </c>
      <c r="B3722" s="34" t="s">
        <v>1943</v>
      </c>
      <c r="C3722" s="44" t="s">
        <v>9925</v>
      </c>
      <c r="D3722" s="42">
        <v>2</v>
      </c>
      <c r="E3722" s="3">
        <v>100.58</v>
      </c>
      <c r="F3722" s="7">
        <v>121.70179999999999</v>
      </c>
      <c r="G3722" s="48" t="s">
        <v>15356</v>
      </c>
      <c r="H3722" s="34" t="s">
        <v>1943</v>
      </c>
      <c r="I3722" s="51" t="s">
        <v>15358</v>
      </c>
    </row>
    <row r="3723" spans="1:9" ht="30" x14ac:dyDescent="0.25">
      <c r="A3723" s="19">
        <v>3718</v>
      </c>
      <c r="B3723" s="34" t="s">
        <v>1944</v>
      </c>
      <c r="C3723" s="44" t="s">
        <v>9926</v>
      </c>
      <c r="D3723" s="42">
        <v>2</v>
      </c>
      <c r="E3723" s="3">
        <v>33.75</v>
      </c>
      <c r="F3723" s="7">
        <v>40.837499999999999</v>
      </c>
      <c r="G3723" s="48" t="s">
        <v>15356</v>
      </c>
      <c r="H3723" s="34" t="s">
        <v>1944</v>
      </c>
      <c r="I3723" s="51" t="s">
        <v>15358</v>
      </c>
    </row>
    <row r="3724" spans="1:9" ht="30" x14ac:dyDescent="0.25">
      <c r="A3724" s="19">
        <v>3719</v>
      </c>
      <c r="B3724" s="34" t="s">
        <v>1945</v>
      </c>
      <c r="C3724" s="44" t="s">
        <v>9927</v>
      </c>
      <c r="D3724" s="42">
        <v>2</v>
      </c>
      <c r="E3724" s="3">
        <v>55.82</v>
      </c>
      <c r="F3724" s="7">
        <v>67.542199999999994</v>
      </c>
      <c r="G3724" s="48" t="s">
        <v>15356</v>
      </c>
      <c r="H3724" s="34" t="s">
        <v>1945</v>
      </c>
      <c r="I3724" s="51" t="s">
        <v>15358</v>
      </c>
    </row>
    <row r="3725" spans="1:9" ht="30" x14ac:dyDescent="0.25">
      <c r="A3725" s="19">
        <v>3720</v>
      </c>
      <c r="B3725" s="34" t="s">
        <v>1946</v>
      </c>
      <c r="C3725" s="44" t="s">
        <v>9928</v>
      </c>
      <c r="D3725" s="42">
        <v>2</v>
      </c>
      <c r="E3725" s="3">
        <v>35.49</v>
      </c>
      <c r="F3725" s="7">
        <v>42.942900000000002</v>
      </c>
      <c r="G3725" s="48" t="s">
        <v>15356</v>
      </c>
      <c r="H3725" s="34" t="s">
        <v>1946</v>
      </c>
      <c r="I3725" s="51" t="s">
        <v>15358</v>
      </c>
    </row>
    <row r="3726" spans="1:9" ht="30" x14ac:dyDescent="0.25">
      <c r="A3726" s="19">
        <v>3721</v>
      </c>
      <c r="B3726" s="34" t="s">
        <v>1947</v>
      </c>
      <c r="C3726" s="44" t="s">
        <v>9929</v>
      </c>
      <c r="D3726" s="42">
        <v>2</v>
      </c>
      <c r="E3726" s="3">
        <v>76.41</v>
      </c>
      <c r="F3726" s="7">
        <v>92.456099999999992</v>
      </c>
      <c r="G3726" s="48" t="s">
        <v>15356</v>
      </c>
      <c r="H3726" s="34" t="s">
        <v>1947</v>
      </c>
      <c r="I3726" s="51" t="s">
        <v>15358</v>
      </c>
    </row>
    <row r="3727" spans="1:9" x14ac:dyDescent="0.25">
      <c r="A3727" s="19">
        <v>3722</v>
      </c>
      <c r="B3727" s="37">
        <v>509547</v>
      </c>
      <c r="C3727" s="44" t="s">
        <v>9930</v>
      </c>
      <c r="D3727" s="42">
        <v>1</v>
      </c>
      <c r="E3727" s="3">
        <v>19.47</v>
      </c>
      <c r="F3727" s="7">
        <v>23.558699999999998</v>
      </c>
      <c r="G3727" s="48" t="s">
        <v>15356</v>
      </c>
      <c r="H3727" s="37">
        <v>509547</v>
      </c>
      <c r="I3727" s="51" t="s">
        <v>15358</v>
      </c>
    </row>
    <row r="3728" spans="1:9" x14ac:dyDescent="0.25">
      <c r="A3728" s="19">
        <v>3723</v>
      </c>
      <c r="B3728" s="37">
        <v>509606</v>
      </c>
      <c r="C3728" s="44" t="s">
        <v>9931</v>
      </c>
      <c r="D3728" s="42">
        <v>1</v>
      </c>
      <c r="E3728" s="3">
        <v>19.47</v>
      </c>
      <c r="F3728" s="7">
        <v>23.558699999999998</v>
      </c>
      <c r="G3728" s="48" t="s">
        <v>15356</v>
      </c>
      <c r="H3728" s="37">
        <v>509606</v>
      </c>
      <c r="I3728" s="51" t="s">
        <v>15358</v>
      </c>
    </row>
    <row r="3729" spans="1:9" x14ac:dyDescent="0.25">
      <c r="A3729" s="19">
        <v>3724</v>
      </c>
      <c r="B3729" s="37">
        <v>509667</v>
      </c>
      <c r="C3729" s="44" t="s">
        <v>9932</v>
      </c>
      <c r="D3729" s="42">
        <v>1</v>
      </c>
      <c r="E3729" s="3">
        <v>20.03</v>
      </c>
      <c r="F3729" s="7">
        <v>24.2363</v>
      </c>
      <c r="G3729" s="48" t="s">
        <v>15356</v>
      </c>
      <c r="H3729" s="37">
        <v>509667</v>
      </c>
      <c r="I3729" s="51" t="s">
        <v>15358</v>
      </c>
    </row>
    <row r="3730" spans="1:9" x14ac:dyDescent="0.25">
      <c r="A3730" s="19">
        <v>3725</v>
      </c>
      <c r="B3730" s="37">
        <v>509728</v>
      </c>
      <c r="C3730" s="44" t="s">
        <v>9933</v>
      </c>
      <c r="D3730" s="42">
        <v>1</v>
      </c>
      <c r="E3730" s="3">
        <v>20.58</v>
      </c>
      <c r="F3730" s="7">
        <v>24.901799999999998</v>
      </c>
      <c r="G3730" s="48" t="s">
        <v>15356</v>
      </c>
      <c r="H3730" s="37">
        <v>509728</v>
      </c>
      <c r="I3730" s="51" t="s">
        <v>15358</v>
      </c>
    </row>
    <row r="3731" spans="1:9" x14ac:dyDescent="0.25">
      <c r="A3731" s="19">
        <v>3726</v>
      </c>
      <c r="B3731" s="34" t="s">
        <v>1948</v>
      </c>
      <c r="C3731" s="44" t="s">
        <v>9934</v>
      </c>
      <c r="D3731" s="42">
        <v>1</v>
      </c>
      <c r="E3731" s="3">
        <v>23.45</v>
      </c>
      <c r="F3731" s="7">
        <v>28.374499999999998</v>
      </c>
      <c r="G3731" s="48" t="s">
        <v>15356</v>
      </c>
      <c r="H3731" s="34" t="s">
        <v>1948</v>
      </c>
      <c r="I3731" s="51" t="s">
        <v>15358</v>
      </c>
    </row>
    <row r="3732" spans="1:9" x14ac:dyDescent="0.25">
      <c r="A3732" s="19">
        <v>3727</v>
      </c>
      <c r="B3732" s="34" t="s">
        <v>1949</v>
      </c>
      <c r="C3732" s="44" t="s">
        <v>9935</v>
      </c>
      <c r="D3732" s="42">
        <v>1</v>
      </c>
      <c r="E3732" s="3">
        <v>23.45</v>
      </c>
      <c r="F3732" s="7">
        <v>28.374499999999998</v>
      </c>
      <c r="G3732" s="48" t="s">
        <v>15356</v>
      </c>
      <c r="H3732" s="34" t="s">
        <v>1949</v>
      </c>
      <c r="I3732" s="51" t="s">
        <v>15358</v>
      </c>
    </row>
    <row r="3733" spans="1:9" x14ac:dyDescent="0.25">
      <c r="A3733" s="19">
        <v>3728</v>
      </c>
      <c r="B3733" s="34" t="s">
        <v>1950</v>
      </c>
      <c r="C3733" s="44" t="s">
        <v>9936</v>
      </c>
      <c r="D3733" s="42">
        <v>1</v>
      </c>
      <c r="E3733" s="3">
        <v>23.45</v>
      </c>
      <c r="F3733" s="7">
        <v>28.374499999999998</v>
      </c>
      <c r="G3733" s="48" t="s">
        <v>15356</v>
      </c>
      <c r="H3733" s="34" t="s">
        <v>1950</v>
      </c>
      <c r="I3733" s="51" t="s">
        <v>15358</v>
      </c>
    </row>
    <row r="3734" spans="1:9" x14ac:dyDescent="0.25">
      <c r="A3734" s="19">
        <v>3729</v>
      </c>
      <c r="B3734" s="34" t="s">
        <v>1951</v>
      </c>
      <c r="C3734" s="44" t="s">
        <v>9937</v>
      </c>
      <c r="D3734" s="42">
        <v>1</v>
      </c>
      <c r="E3734" s="3">
        <v>28.62</v>
      </c>
      <c r="F3734" s="7">
        <v>34.630200000000002</v>
      </c>
      <c r="G3734" s="48" t="s">
        <v>15356</v>
      </c>
      <c r="H3734" s="34" t="s">
        <v>1951</v>
      </c>
      <c r="I3734" s="51" t="s">
        <v>15358</v>
      </c>
    </row>
    <row r="3735" spans="1:9" ht="30" x14ac:dyDescent="0.25">
      <c r="A3735" s="19">
        <v>3730</v>
      </c>
      <c r="B3735" s="34" t="s">
        <v>1952</v>
      </c>
      <c r="C3735" s="44" t="s">
        <v>9938</v>
      </c>
      <c r="D3735" s="42">
        <v>1</v>
      </c>
      <c r="E3735" s="3">
        <v>46.91</v>
      </c>
      <c r="F3735" s="7">
        <v>56.761099999999992</v>
      </c>
      <c r="G3735" s="48" t="s">
        <v>15356</v>
      </c>
      <c r="H3735" s="34" t="s">
        <v>1952</v>
      </c>
      <c r="I3735" s="51" t="s">
        <v>15358</v>
      </c>
    </row>
    <row r="3736" spans="1:9" ht="30" x14ac:dyDescent="0.25">
      <c r="A3736" s="19">
        <v>3731</v>
      </c>
      <c r="B3736" s="34" t="s">
        <v>1953</v>
      </c>
      <c r="C3736" s="44" t="s">
        <v>9939</v>
      </c>
      <c r="D3736" s="42">
        <v>1</v>
      </c>
      <c r="E3736" s="3">
        <v>46.91</v>
      </c>
      <c r="F3736" s="7">
        <v>56.761099999999992</v>
      </c>
      <c r="G3736" s="48" t="s">
        <v>15356</v>
      </c>
      <c r="H3736" s="34" t="s">
        <v>1953</v>
      </c>
      <c r="I3736" s="51" t="s">
        <v>15358</v>
      </c>
    </row>
    <row r="3737" spans="1:9" ht="30" x14ac:dyDescent="0.25">
      <c r="A3737" s="19">
        <v>3732</v>
      </c>
      <c r="B3737" s="34" t="s">
        <v>1954</v>
      </c>
      <c r="C3737" s="44" t="s">
        <v>9940</v>
      </c>
      <c r="D3737" s="42">
        <v>1</v>
      </c>
      <c r="E3737" s="3">
        <v>46.91</v>
      </c>
      <c r="F3737" s="7">
        <v>56.761099999999992</v>
      </c>
      <c r="G3737" s="48" t="s">
        <v>15356</v>
      </c>
      <c r="H3737" s="34" t="s">
        <v>1954</v>
      </c>
      <c r="I3737" s="51" t="s">
        <v>15358</v>
      </c>
    </row>
    <row r="3738" spans="1:9" ht="30" x14ac:dyDescent="0.25">
      <c r="A3738" s="19">
        <v>3733</v>
      </c>
      <c r="B3738" s="34" t="s">
        <v>1955</v>
      </c>
      <c r="C3738" s="44" t="s">
        <v>9941</v>
      </c>
      <c r="D3738" s="42">
        <v>1</v>
      </c>
      <c r="E3738" s="3">
        <v>57.21</v>
      </c>
      <c r="F3738" s="7">
        <v>69.224099999999993</v>
      </c>
      <c r="G3738" s="48" t="s">
        <v>15356</v>
      </c>
      <c r="H3738" s="34" t="s">
        <v>1955</v>
      </c>
      <c r="I3738" s="51" t="s">
        <v>15358</v>
      </c>
    </row>
    <row r="3739" spans="1:9" x14ac:dyDescent="0.25">
      <c r="A3739" s="19">
        <v>3734</v>
      </c>
      <c r="B3739" s="34" t="s">
        <v>1956</v>
      </c>
      <c r="C3739" s="44" t="s">
        <v>9942</v>
      </c>
      <c r="D3739" s="42">
        <v>1</v>
      </c>
      <c r="E3739" s="3">
        <v>111.63</v>
      </c>
      <c r="F3739" s="7">
        <v>135.07229999999998</v>
      </c>
      <c r="G3739" s="48" t="s">
        <v>15356</v>
      </c>
      <c r="H3739" s="34" t="s">
        <v>1956</v>
      </c>
      <c r="I3739" s="51" t="s">
        <v>15358</v>
      </c>
    </row>
    <row r="3740" spans="1:9" x14ac:dyDescent="0.25">
      <c r="A3740" s="19">
        <v>3735</v>
      </c>
      <c r="B3740" s="34" t="s">
        <v>1957</v>
      </c>
      <c r="C3740" s="44" t="s">
        <v>9943</v>
      </c>
      <c r="D3740" s="42">
        <v>1</v>
      </c>
      <c r="E3740" s="3">
        <v>117.21</v>
      </c>
      <c r="F3740" s="7">
        <v>141.82409999999999</v>
      </c>
      <c r="G3740" s="48" t="s">
        <v>15356</v>
      </c>
      <c r="H3740" s="34" t="s">
        <v>1957</v>
      </c>
      <c r="I3740" s="51" t="s">
        <v>15358</v>
      </c>
    </row>
    <row r="3741" spans="1:9" x14ac:dyDescent="0.25">
      <c r="A3741" s="19">
        <v>3736</v>
      </c>
      <c r="B3741" s="34" t="s">
        <v>1958</v>
      </c>
      <c r="C3741" s="44" t="s">
        <v>9944</v>
      </c>
      <c r="D3741" s="42">
        <v>1</v>
      </c>
      <c r="E3741" s="3">
        <v>122.79</v>
      </c>
      <c r="F3741" s="7">
        <v>148.57589999999999</v>
      </c>
      <c r="G3741" s="48" t="s">
        <v>15356</v>
      </c>
      <c r="H3741" s="34" t="s">
        <v>1958</v>
      </c>
      <c r="I3741" s="51" t="s">
        <v>15358</v>
      </c>
    </row>
    <row r="3742" spans="1:9" x14ac:dyDescent="0.25">
      <c r="A3742" s="19">
        <v>3737</v>
      </c>
      <c r="B3742" s="38">
        <v>510581</v>
      </c>
      <c r="C3742" s="44" t="s">
        <v>9945</v>
      </c>
      <c r="D3742" s="42">
        <v>1</v>
      </c>
      <c r="E3742" s="3">
        <v>48.42</v>
      </c>
      <c r="F3742" s="7">
        <v>58.588200000000001</v>
      </c>
      <c r="G3742" s="48" t="s">
        <v>15356</v>
      </c>
      <c r="H3742" s="38">
        <v>510581</v>
      </c>
      <c r="I3742" s="51" t="s">
        <v>15358</v>
      </c>
    </row>
    <row r="3743" spans="1:9" ht="30" x14ac:dyDescent="0.25">
      <c r="A3743" s="19">
        <v>3738</v>
      </c>
      <c r="B3743" s="34" t="s">
        <v>1959</v>
      </c>
      <c r="C3743" s="44" t="s">
        <v>9946</v>
      </c>
      <c r="D3743" s="42">
        <v>1</v>
      </c>
      <c r="E3743" s="3">
        <v>10.55</v>
      </c>
      <c r="F3743" s="7">
        <v>12.765500000000001</v>
      </c>
      <c r="G3743" s="48" t="s">
        <v>15356</v>
      </c>
      <c r="H3743" s="34" t="s">
        <v>1959</v>
      </c>
      <c r="I3743" s="51" t="s">
        <v>15358</v>
      </c>
    </row>
    <row r="3744" spans="1:9" ht="30" x14ac:dyDescent="0.25">
      <c r="A3744" s="19">
        <v>3739</v>
      </c>
      <c r="B3744" s="37">
        <v>510643</v>
      </c>
      <c r="C3744" s="44" t="s">
        <v>9947</v>
      </c>
      <c r="D3744" s="42">
        <v>5</v>
      </c>
      <c r="E3744" s="3">
        <v>253.1</v>
      </c>
      <c r="F3744" s="7">
        <v>306.25099999999998</v>
      </c>
      <c r="G3744" s="48" t="s">
        <v>15356</v>
      </c>
      <c r="H3744" s="37">
        <v>510643</v>
      </c>
      <c r="I3744" s="51" t="s">
        <v>15358</v>
      </c>
    </row>
    <row r="3745" spans="1:9" ht="30" x14ac:dyDescent="0.25">
      <c r="A3745" s="19">
        <v>3740</v>
      </c>
      <c r="B3745" s="37">
        <v>510671</v>
      </c>
      <c r="C3745" s="44" t="s">
        <v>9948</v>
      </c>
      <c r="D3745" s="42">
        <v>5</v>
      </c>
      <c r="E3745" s="3">
        <v>272.85000000000002</v>
      </c>
      <c r="F3745" s="7">
        <v>330.14850000000001</v>
      </c>
      <c r="G3745" s="48" t="s">
        <v>15356</v>
      </c>
      <c r="H3745" s="37">
        <v>510671</v>
      </c>
      <c r="I3745" s="51" t="s">
        <v>15358</v>
      </c>
    </row>
    <row r="3746" spans="1:9" ht="30" x14ac:dyDescent="0.25">
      <c r="A3746" s="19">
        <v>3741</v>
      </c>
      <c r="B3746" s="37">
        <v>510702</v>
      </c>
      <c r="C3746" s="44" t="s">
        <v>9949</v>
      </c>
      <c r="D3746" s="42">
        <v>5</v>
      </c>
      <c r="E3746" s="3">
        <v>295.19</v>
      </c>
      <c r="F3746" s="7">
        <v>357.17989999999998</v>
      </c>
      <c r="G3746" s="48" t="s">
        <v>15356</v>
      </c>
      <c r="H3746" s="37">
        <v>510702</v>
      </c>
      <c r="I3746" s="51" t="s">
        <v>15358</v>
      </c>
    </row>
    <row r="3747" spans="1:9" x14ac:dyDescent="0.25">
      <c r="A3747" s="19">
        <v>3742</v>
      </c>
      <c r="B3747" s="37">
        <v>511067</v>
      </c>
      <c r="C3747" s="44" t="s">
        <v>9950</v>
      </c>
      <c r="D3747" s="42">
        <v>1</v>
      </c>
      <c r="E3747" s="3">
        <v>7.37</v>
      </c>
      <c r="F3747" s="7">
        <v>8.9177</v>
      </c>
      <c r="G3747" s="48" t="s">
        <v>15356</v>
      </c>
      <c r="H3747" s="37">
        <v>511067</v>
      </c>
      <c r="I3747" s="51" t="s">
        <v>15358</v>
      </c>
    </row>
    <row r="3748" spans="1:9" x14ac:dyDescent="0.25">
      <c r="A3748" s="19">
        <v>3743</v>
      </c>
      <c r="B3748" s="37">
        <v>511128</v>
      </c>
      <c r="C3748" s="44" t="s">
        <v>9951</v>
      </c>
      <c r="D3748" s="42">
        <v>1</v>
      </c>
      <c r="E3748" s="3">
        <v>14.28</v>
      </c>
      <c r="F3748" s="7">
        <v>17.2788</v>
      </c>
      <c r="G3748" s="48" t="s">
        <v>15356</v>
      </c>
      <c r="H3748" s="37">
        <v>511128</v>
      </c>
      <c r="I3748" s="51" t="s">
        <v>15358</v>
      </c>
    </row>
    <row r="3749" spans="1:9" ht="30" x14ac:dyDescent="0.25">
      <c r="A3749" s="19">
        <v>3744</v>
      </c>
      <c r="B3749" s="34" t="s">
        <v>1960</v>
      </c>
      <c r="C3749" s="44" t="s">
        <v>9952</v>
      </c>
      <c r="D3749" s="42">
        <v>1</v>
      </c>
      <c r="E3749" s="3">
        <v>122.79</v>
      </c>
      <c r="F3749" s="7">
        <v>148.57589999999999</v>
      </c>
      <c r="G3749" s="48" t="s">
        <v>15356</v>
      </c>
      <c r="H3749" s="34" t="s">
        <v>1960</v>
      </c>
      <c r="I3749" s="51" t="s">
        <v>15358</v>
      </c>
    </row>
    <row r="3750" spans="1:9" ht="30" x14ac:dyDescent="0.25">
      <c r="A3750" s="19">
        <v>3745</v>
      </c>
      <c r="B3750" s="34" t="s">
        <v>1961</v>
      </c>
      <c r="C3750" s="44" t="s">
        <v>9953</v>
      </c>
      <c r="D3750" s="42">
        <v>1</v>
      </c>
      <c r="E3750" s="3">
        <v>128.37</v>
      </c>
      <c r="F3750" s="7">
        <v>155.32769999999999</v>
      </c>
      <c r="G3750" s="48" t="s">
        <v>15356</v>
      </c>
      <c r="H3750" s="34" t="s">
        <v>1961</v>
      </c>
      <c r="I3750" s="51" t="s">
        <v>15358</v>
      </c>
    </row>
    <row r="3751" spans="1:9" ht="30" x14ac:dyDescent="0.25">
      <c r="A3751" s="19">
        <v>3746</v>
      </c>
      <c r="B3751" s="34" t="s">
        <v>1962</v>
      </c>
      <c r="C3751" s="44" t="s">
        <v>9954</v>
      </c>
      <c r="D3751" s="42">
        <v>1</v>
      </c>
      <c r="E3751" s="3">
        <v>133.94999999999999</v>
      </c>
      <c r="F3751" s="7">
        <v>162.07949999999997</v>
      </c>
      <c r="G3751" s="48" t="s">
        <v>15356</v>
      </c>
      <c r="H3751" s="34" t="s">
        <v>1962</v>
      </c>
      <c r="I3751" s="51" t="s">
        <v>15358</v>
      </c>
    </row>
    <row r="3752" spans="1:9" x14ac:dyDescent="0.25">
      <c r="A3752" s="19">
        <v>3747</v>
      </c>
      <c r="B3752" s="37">
        <v>547956</v>
      </c>
      <c r="C3752" s="44" t="s">
        <v>9955</v>
      </c>
      <c r="D3752" s="42">
        <v>2</v>
      </c>
      <c r="E3752" s="3">
        <v>79.459999999999994</v>
      </c>
      <c r="F3752" s="7">
        <v>96.146599999999992</v>
      </c>
      <c r="G3752" s="48" t="s">
        <v>15356</v>
      </c>
      <c r="H3752" s="37">
        <v>547956</v>
      </c>
      <c r="I3752" s="51" t="s">
        <v>15358</v>
      </c>
    </row>
    <row r="3753" spans="1:9" x14ac:dyDescent="0.25">
      <c r="A3753" s="19">
        <v>3748</v>
      </c>
      <c r="B3753" s="34" t="s">
        <v>1963</v>
      </c>
      <c r="C3753" s="44" t="s">
        <v>9956</v>
      </c>
      <c r="D3753" s="42">
        <v>2</v>
      </c>
      <c r="E3753" s="3">
        <v>100.49</v>
      </c>
      <c r="F3753" s="7">
        <v>121.59289999999999</v>
      </c>
      <c r="G3753" s="48" t="s">
        <v>15356</v>
      </c>
      <c r="H3753" s="34" t="s">
        <v>1963</v>
      </c>
      <c r="I3753" s="51" t="s">
        <v>15358</v>
      </c>
    </row>
    <row r="3754" spans="1:9" x14ac:dyDescent="0.25">
      <c r="A3754" s="19">
        <v>3749</v>
      </c>
      <c r="B3754" s="34" t="s">
        <v>1964</v>
      </c>
      <c r="C3754" s="44" t="s">
        <v>9957</v>
      </c>
      <c r="D3754" s="42">
        <v>2</v>
      </c>
      <c r="E3754" s="3">
        <v>69.05</v>
      </c>
      <c r="F3754" s="7">
        <v>83.5505</v>
      </c>
      <c r="G3754" s="48" t="s">
        <v>15356</v>
      </c>
      <c r="H3754" s="34" t="s">
        <v>1964</v>
      </c>
      <c r="I3754" s="51" t="s">
        <v>15358</v>
      </c>
    </row>
    <row r="3755" spans="1:9" ht="30" x14ac:dyDescent="0.25">
      <c r="A3755" s="19">
        <v>3750</v>
      </c>
      <c r="B3755" s="34" t="s">
        <v>1965</v>
      </c>
      <c r="C3755" s="44" t="s">
        <v>9958</v>
      </c>
      <c r="D3755" s="42">
        <v>40</v>
      </c>
      <c r="E3755" s="3">
        <v>345.83</v>
      </c>
      <c r="F3755" s="7">
        <v>418.45429999999999</v>
      </c>
      <c r="G3755" s="48" t="s">
        <v>15356</v>
      </c>
      <c r="H3755" s="34" t="s">
        <v>1965</v>
      </c>
      <c r="I3755" s="51" t="s">
        <v>15358</v>
      </c>
    </row>
    <row r="3756" spans="1:9" ht="30" x14ac:dyDescent="0.25">
      <c r="A3756" s="19">
        <v>3751</v>
      </c>
      <c r="B3756" s="34" t="s">
        <v>1966</v>
      </c>
      <c r="C3756" s="44" t="s">
        <v>9959</v>
      </c>
      <c r="D3756" s="42">
        <v>1</v>
      </c>
      <c r="E3756" s="3">
        <v>133.94999999999999</v>
      </c>
      <c r="F3756" s="7">
        <v>162.07949999999997</v>
      </c>
      <c r="G3756" s="48" t="s">
        <v>15356</v>
      </c>
      <c r="H3756" s="34" t="s">
        <v>1966</v>
      </c>
      <c r="I3756" s="51" t="s">
        <v>15358</v>
      </c>
    </row>
    <row r="3757" spans="1:9" ht="30" x14ac:dyDescent="0.25">
      <c r="A3757" s="19">
        <v>3752</v>
      </c>
      <c r="B3757" s="34" t="s">
        <v>1967</v>
      </c>
      <c r="C3757" s="44" t="s">
        <v>9960</v>
      </c>
      <c r="D3757" s="42">
        <v>1</v>
      </c>
      <c r="E3757" s="3">
        <v>139.53</v>
      </c>
      <c r="F3757" s="7">
        <v>168.8313</v>
      </c>
      <c r="G3757" s="48" t="s">
        <v>15356</v>
      </c>
      <c r="H3757" s="34" t="s">
        <v>1967</v>
      </c>
      <c r="I3757" s="51" t="s">
        <v>15358</v>
      </c>
    </row>
    <row r="3758" spans="1:9" ht="30" x14ac:dyDescent="0.25">
      <c r="A3758" s="19">
        <v>3753</v>
      </c>
      <c r="B3758" s="34" t="s">
        <v>1968</v>
      </c>
      <c r="C3758" s="44" t="s">
        <v>9961</v>
      </c>
      <c r="D3758" s="42">
        <v>1</v>
      </c>
      <c r="E3758" s="3">
        <v>145.11000000000001</v>
      </c>
      <c r="F3758" s="7">
        <v>175.5831</v>
      </c>
      <c r="G3758" s="48" t="s">
        <v>15356</v>
      </c>
      <c r="H3758" s="34" t="s">
        <v>1968</v>
      </c>
      <c r="I3758" s="51" t="s">
        <v>15358</v>
      </c>
    </row>
    <row r="3759" spans="1:9" ht="30" x14ac:dyDescent="0.25">
      <c r="A3759" s="19">
        <v>3754</v>
      </c>
      <c r="B3759" s="37">
        <v>617262</v>
      </c>
      <c r="C3759" s="44" t="s">
        <v>9962</v>
      </c>
      <c r="D3759" s="42">
        <v>1</v>
      </c>
      <c r="E3759" s="3">
        <v>80.16</v>
      </c>
      <c r="F3759" s="7">
        <v>96.993599999999986</v>
      </c>
      <c r="G3759" s="48" t="s">
        <v>15356</v>
      </c>
      <c r="H3759" s="37">
        <v>617262</v>
      </c>
      <c r="I3759" s="51" t="s">
        <v>15358</v>
      </c>
    </row>
    <row r="3760" spans="1:9" ht="30" x14ac:dyDescent="0.25">
      <c r="A3760" s="19">
        <v>3755</v>
      </c>
      <c r="B3760" s="37">
        <v>617293</v>
      </c>
      <c r="C3760" s="44" t="s">
        <v>9963</v>
      </c>
      <c r="D3760" s="42">
        <v>1</v>
      </c>
      <c r="E3760" s="3">
        <v>71.48</v>
      </c>
      <c r="F3760" s="7">
        <v>86.490800000000007</v>
      </c>
      <c r="G3760" s="48" t="s">
        <v>15356</v>
      </c>
      <c r="H3760" s="37">
        <v>617293</v>
      </c>
      <c r="I3760" s="51" t="s">
        <v>15358</v>
      </c>
    </row>
    <row r="3761" spans="1:9" ht="30" x14ac:dyDescent="0.25">
      <c r="A3761" s="19">
        <v>3756</v>
      </c>
      <c r="B3761" s="37">
        <v>617352</v>
      </c>
      <c r="C3761" s="44" t="s">
        <v>9964</v>
      </c>
      <c r="D3761" s="42">
        <v>1</v>
      </c>
      <c r="E3761" s="3">
        <v>80.73</v>
      </c>
      <c r="F3761" s="7">
        <v>97.683300000000003</v>
      </c>
      <c r="G3761" s="48" t="s">
        <v>15356</v>
      </c>
      <c r="H3761" s="37">
        <v>617352</v>
      </c>
      <c r="I3761" s="51" t="s">
        <v>15358</v>
      </c>
    </row>
    <row r="3762" spans="1:9" ht="30" x14ac:dyDescent="0.25">
      <c r="A3762" s="19">
        <v>3757</v>
      </c>
      <c r="B3762" s="37">
        <v>617413</v>
      </c>
      <c r="C3762" s="44" t="s">
        <v>9965</v>
      </c>
      <c r="D3762" s="42">
        <v>1</v>
      </c>
      <c r="E3762" s="3">
        <v>91.59</v>
      </c>
      <c r="F3762" s="7">
        <v>110.82389999999999</v>
      </c>
      <c r="G3762" s="48" t="s">
        <v>15356</v>
      </c>
      <c r="H3762" s="37">
        <v>617413</v>
      </c>
      <c r="I3762" s="51" t="s">
        <v>15358</v>
      </c>
    </row>
    <row r="3763" spans="1:9" ht="30" x14ac:dyDescent="0.25">
      <c r="A3763" s="19">
        <v>3758</v>
      </c>
      <c r="B3763" s="37">
        <v>617474</v>
      </c>
      <c r="C3763" s="44" t="s">
        <v>9966</v>
      </c>
      <c r="D3763" s="42">
        <v>1</v>
      </c>
      <c r="E3763" s="3">
        <v>129.91999999999999</v>
      </c>
      <c r="F3763" s="7">
        <v>157.20319999999998</v>
      </c>
      <c r="G3763" s="48" t="s">
        <v>15356</v>
      </c>
      <c r="H3763" s="37">
        <v>617474</v>
      </c>
      <c r="I3763" s="51" t="s">
        <v>15358</v>
      </c>
    </row>
    <row r="3764" spans="1:9" ht="30" x14ac:dyDescent="0.25">
      <c r="A3764" s="19">
        <v>3759</v>
      </c>
      <c r="B3764" s="37">
        <v>628250</v>
      </c>
      <c r="C3764" s="44" t="s">
        <v>9967</v>
      </c>
      <c r="D3764" s="42">
        <v>5</v>
      </c>
      <c r="E3764" s="3">
        <v>103.25</v>
      </c>
      <c r="F3764" s="7">
        <v>124.93249999999999</v>
      </c>
      <c r="G3764" s="48" t="s">
        <v>15356</v>
      </c>
      <c r="H3764" s="37">
        <v>628250</v>
      </c>
      <c r="I3764" s="51" t="s">
        <v>15358</v>
      </c>
    </row>
    <row r="3765" spans="1:9" ht="30" x14ac:dyDescent="0.25">
      <c r="A3765" s="19">
        <v>3760</v>
      </c>
      <c r="B3765" s="37">
        <v>628310</v>
      </c>
      <c r="C3765" s="44" t="s">
        <v>9968</v>
      </c>
      <c r="D3765" s="42">
        <v>5</v>
      </c>
      <c r="E3765" s="3">
        <v>103.25</v>
      </c>
      <c r="F3765" s="7">
        <v>124.93249999999999</v>
      </c>
      <c r="G3765" s="48" t="s">
        <v>15356</v>
      </c>
      <c r="H3765" s="37">
        <v>628310</v>
      </c>
      <c r="I3765" s="51" t="s">
        <v>15358</v>
      </c>
    </row>
    <row r="3766" spans="1:9" ht="30" x14ac:dyDescent="0.25">
      <c r="A3766" s="19">
        <v>3761</v>
      </c>
      <c r="B3766" s="37">
        <v>628371</v>
      </c>
      <c r="C3766" s="44" t="s">
        <v>9969</v>
      </c>
      <c r="D3766" s="42">
        <v>5</v>
      </c>
      <c r="E3766" s="3">
        <v>103.46</v>
      </c>
      <c r="F3766" s="7">
        <v>125.18659999999998</v>
      </c>
      <c r="G3766" s="48" t="s">
        <v>15356</v>
      </c>
      <c r="H3766" s="37">
        <v>628371</v>
      </c>
      <c r="I3766" s="51" t="s">
        <v>15358</v>
      </c>
    </row>
    <row r="3767" spans="1:9" ht="30" x14ac:dyDescent="0.25">
      <c r="A3767" s="19">
        <v>3762</v>
      </c>
      <c r="B3767" s="37">
        <v>628432</v>
      </c>
      <c r="C3767" s="44" t="s">
        <v>9970</v>
      </c>
      <c r="D3767" s="42">
        <v>5</v>
      </c>
      <c r="E3767" s="3">
        <v>103.25</v>
      </c>
      <c r="F3767" s="7">
        <v>124.93249999999999</v>
      </c>
      <c r="G3767" s="48" t="s">
        <v>15356</v>
      </c>
      <c r="H3767" s="37">
        <v>628432</v>
      </c>
      <c r="I3767" s="51" t="s">
        <v>15358</v>
      </c>
    </row>
    <row r="3768" spans="1:9" ht="30" x14ac:dyDescent="0.25">
      <c r="A3768" s="19">
        <v>3763</v>
      </c>
      <c r="B3768" s="38">
        <v>628493</v>
      </c>
      <c r="C3768" s="44" t="s">
        <v>9971</v>
      </c>
      <c r="D3768" s="42">
        <v>20</v>
      </c>
      <c r="E3768" s="3">
        <v>424.76</v>
      </c>
      <c r="F3768" s="7">
        <v>513.95960000000002</v>
      </c>
      <c r="G3768" s="48" t="s">
        <v>15356</v>
      </c>
      <c r="H3768" s="38">
        <v>628493</v>
      </c>
      <c r="I3768" s="51" t="s">
        <v>15358</v>
      </c>
    </row>
    <row r="3769" spans="1:9" ht="30" x14ac:dyDescent="0.25">
      <c r="A3769" s="19">
        <v>3764</v>
      </c>
      <c r="B3769" s="37">
        <v>631872</v>
      </c>
      <c r="C3769" s="44" t="s">
        <v>9972</v>
      </c>
      <c r="D3769" s="42">
        <v>5</v>
      </c>
      <c r="E3769" s="3">
        <v>106.89</v>
      </c>
      <c r="F3769" s="7">
        <v>129.33689999999999</v>
      </c>
      <c r="G3769" s="48" t="s">
        <v>15356</v>
      </c>
      <c r="H3769" s="37">
        <v>631872</v>
      </c>
      <c r="I3769" s="51" t="s">
        <v>15358</v>
      </c>
    </row>
    <row r="3770" spans="1:9" ht="30" x14ac:dyDescent="0.25">
      <c r="A3770" s="19">
        <v>3765</v>
      </c>
      <c r="B3770" s="37">
        <v>631903</v>
      </c>
      <c r="C3770" s="44" t="s">
        <v>9973</v>
      </c>
      <c r="D3770" s="42">
        <v>5</v>
      </c>
      <c r="E3770" s="3">
        <v>107.91</v>
      </c>
      <c r="F3770" s="7">
        <v>130.5711</v>
      </c>
      <c r="G3770" s="48" t="s">
        <v>15356</v>
      </c>
      <c r="H3770" s="37">
        <v>631903</v>
      </c>
      <c r="I3770" s="51" t="s">
        <v>15358</v>
      </c>
    </row>
    <row r="3771" spans="1:9" ht="30" x14ac:dyDescent="0.25">
      <c r="A3771" s="19">
        <v>3766</v>
      </c>
      <c r="B3771" s="37">
        <v>631962</v>
      </c>
      <c r="C3771" s="44" t="s">
        <v>9974</v>
      </c>
      <c r="D3771" s="42">
        <v>5</v>
      </c>
      <c r="E3771" s="3">
        <v>107.91</v>
      </c>
      <c r="F3771" s="7">
        <v>130.5711</v>
      </c>
      <c r="G3771" s="48" t="s">
        <v>15356</v>
      </c>
      <c r="H3771" s="37">
        <v>631962</v>
      </c>
      <c r="I3771" s="51" t="s">
        <v>15358</v>
      </c>
    </row>
    <row r="3772" spans="1:9" ht="30" x14ac:dyDescent="0.25">
      <c r="A3772" s="19">
        <v>3767</v>
      </c>
      <c r="B3772" s="37">
        <v>632023</v>
      </c>
      <c r="C3772" s="44" t="s">
        <v>9975</v>
      </c>
      <c r="D3772" s="42">
        <v>5</v>
      </c>
      <c r="E3772" s="3">
        <v>108.14</v>
      </c>
      <c r="F3772" s="7">
        <v>130.8494</v>
      </c>
      <c r="G3772" s="48" t="s">
        <v>15356</v>
      </c>
      <c r="H3772" s="37">
        <v>632023</v>
      </c>
      <c r="I3772" s="51" t="s">
        <v>15358</v>
      </c>
    </row>
    <row r="3773" spans="1:9" ht="30" x14ac:dyDescent="0.25">
      <c r="A3773" s="19">
        <v>3768</v>
      </c>
      <c r="B3773" s="37">
        <v>632084</v>
      </c>
      <c r="C3773" s="44" t="s">
        <v>9976</v>
      </c>
      <c r="D3773" s="42">
        <v>5</v>
      </c>
      <c r="E3773" s="3">
        <v>107.91</v>
      </c>
      <c r="F3773" s="7">
        <v>130.5711</v>
      </c>
      <c r="G3773" s="48" t="s">
        <v>15356</v>
      </c>
      <c r="H3773" s="37">
        <v>632084</v>
      </c>
      <c r="I3773" s="51" t="s">
        <v>15358</v>
      </c>
    </row>
    <row r="3774" spans="1:9" ht="30" x14ac:dyDescent="0.25">
      <c r="A3774" s="19">
        <v>3769</v>
      </c>
      <c r="B3774" s="38">
        <v>632145</v>
      </c>
      <c r="C3774" s="44" t="s">
        <v>9977</v>
      </c>
      <c r="D3774" s="42">
        <v>5</v>
      </c>
      <c r="E3774" s="3">
        <v>113.49</v>
      </c>
      <c r="F3774" s="7">
        <v>137.32289999999998</v>
      </c>
      <c r="G3774" s="48" t="s">
        <v>15356</v>
      </c>
      <c r="H3774" s="38">
        <v>632145</v>
      </c>
      <c r="I3774" s="51" t="s">
        <v>15358</v>
      </c>
    </row>
    <row r="3775" spans="1:9" x14ac:dyDescent="0.25">
      <c r="A3775" s="19">
        <v>3770</v>
      </c>
      <c r="B3775" s="34" t="s">
        <v>1969</v>
      </c>
      <c r="C3775" s="44" t="s">
        <v>9978</v>
      </c>
      <c r="D3775" s="42">
        <v>5</v>
      </c>
      <c r="E3775" s="3">
        <v>61.17</v>
      </c>
      <c r="F3775" s="7">
        <v>74.015699999999995</v>
      </c>
      <c r="G3775" s="48" t="s">
        <v>15356</v>
      </c>
      <c r="H3775" s="34" t="s">
        <v>1969</v>
      </c>
      <c r="I3775" s="51" t="s">
        <v>15358</v>
      </c>
    </row>
    <row r="3776" spans="1:9" x14ac:dyDescent="0.25">
      <c r="A3776" s="19">
        <v>3771</v>
      </c>
      <c r="B3776" s="34" t="s">
        <v>1970</v>
      </c>
      <c r="C3776" s="44" t="s">
        <v>9979</v>
      </c>
      <c r="D3776" s="42">
        <v>5</v>
      </c>
      <c r="E3776" s="3">
        <v>61.77</v>
      </c>
      <c r="F3776" s="7">
        <v>74.741700000000009</v>
      </c>
      <c r="G3776" s="48" t="s">
        <v>15356</v>
      </c>
      <c r="H3776" s="34" t="s">
        <v>1970</v>
      </c>
      <c r="I3776" s="51" t="s">
        <v>15358</v>
      </c>
    </row>
    <row r="3777" spans="1:9" x14ac:dyDescent="0.25">
      <c r="A3777" s="19">
        <v>3772</v>
      </c>
      <c r="B3777" s="34" t="s">
        <v>1971</v>
      </c>
      <c r="C3777" s="44" t="s">
        <v>9980</v>
      </c>
      <c r="D3777" s="42">
        <v>20</v>
      </c>
      <c r="E3777" s="3">
        <v>247.1</v>
      </c>
      <c r="F3777" s="7">
        <v>298.99099999999999</v>
      </c>
      <c r="G3777" s="48" t="s">
        <v>15356</v>
      </c>
      <c r="H3777" s="34" t="s">
        <v>1971</v>
      </c>
      <c r="I3777" s="51" t="s">
        <v>15358</v>
      </c>
    </row>
    <row r="3778" spans="1:9" x14ac:dyDescent="0.25">
      <c r="A3778" s="19">
        <v>3773</v>
      </c>
      <c r="B3778" s="34" t="s">
        <v>1972</v>
      </c>
      <c r="C3778" s="44" t="s">
        <v>9981</v>
      </c>
      <c r="D3778" s="42">
        <v>5</v>
      </c>
      <c r="E3778" s="3">
        <v>61.97</v>
      </c>
      <c r="F3778" s="7">
        <v>74.983699999999999</v>
      </c>
      <c r="G3778" s="48" t="s">
        <v>15356</v>
      </c>
      <c r="H3778" s="34" t="s">
        <v>1972</v>
      </c>
      <c r="I3778" s="51" t="s">
        <v>15358</v>
      </c>
    </row>
    <row r="3779" spans="1:9" x14ac:dyDescent="0.25">
      <c r="A3779" s="19">
        <v>3774</v>
      </c>
      <c r="B3779" s="34" t="s">
        <v>1973</v>
      </c>
      <c r="C3779" s="44" t="s">
        <v>9982</v>
      </c>
      <c r="D3779" s="42">
        <v>5</v>
      </c>
      <c r="E3779" s="3">
        <v>61.77</v>
      </c>
      <c r="F3779" s="7">
        <v>74.741700000000009</v>
      </c>
      <c r="G3779" s="48" t="s">
        <v>15356</v>
      </c>
      <c r="H3779" s="34" t="s">
        <v>1973</v>
      </c>
      <c r="I3779" s="51" t="s">
        <v>15358</v>
      </c>
    </row>
    <row r="3780" spans="1:9" x14ac:dyDescent="0.25">
      <c r="A3780" s="19">
        <v>3775</v>
      </c>
      <c r="B3780" s="34" t="s">
        <v>1974</v>
      </c>
      <c r="C3780" s="44" t="s">
        <v>9983</v>
      </c>
      <c r="D3780" s="42">
        <v>5</v>
      </c>
      <c r="E3780" s="3">
        <v>61.77</v>
      </c>
      <c r="F3780" s="7">
        <v>74.741700000000009</v>
      </c>
      <c r="G3780" s="48" t="s">
        <v>15356</v>
      </c>
      <c r="H3780" s="34" t="s">
        <v>1974</v>
      </c>
      <c r="I3780" s="51" t="s">
        <v>15358</v>
      </c>
    </row>
    <row r="3781" spans="1:9" x14ac:dyDescent="0.25">
      <c r="A3781" s="19">
        <v>3776</v>
      </c>
      <c r="B3781" s="34" t="s">
        <v>1975</v>
      </c>
      <c r="C3781" s="44" t="s">
        <v>9984</v>
      </c>
      <c r="D3781" s="42">
        <v>5</v>
      </c>
      <c r="E3781" s="3">
        <v>61.77</v>
      </c>
      <c r="F3781" s="7">
        <v>74.741700000000009</v>
      </c>
      <c r="G3781" s="48" t="s">
        <v>15356</v>
      </c>
      <c r="H3781" s="34" t="s">
        <v>1975</v>
      </c>
      <c r="I3781" s="51" t="s">
        <v>15358</v>
      </c>
    </row>
    <row r="3782" spans="1:9" x14ac:dyDescent="0.25">
      <c r="A3782" s="19">
        <v>3777</v>
      </c>
      <c r="B3782" s="34" t="s">
        <v>1976</v>
      </c>
      <c r="C3782" s="44" t="s">
        <v>9985</v>
      </c>
      <c r="D3782" s="42">
        <v>5</v>
      </c>
      <c r="E3782" s="3">
        <v>61.97</v>
      </c>
      <c r="F3782" s="7">
        <v>74.983699999999999</v>
      </c>
      <c r="G3782" s="48" t="s">
        <v>15356</v>
      </c>
      <c r="H3782" s="34" t="s">
        <v>1976</v>
      </c>
      <c r="I3782" s="51" t="s">
        <v>15358</v>
      </c>
    </row>
    <row r="3783" spans="1:9" x14ac:dyDescent="0.25">
      <c r="A3783" s="19">
        <v>3778</v>
      </c>
      <c r="B3783" s="34" t="s">
        <v>1977</v>
      </c>
      <c r="C3783" s="44" t="s">
        <v>9986</v>
      </c>
      <c r="D3783" s="42">
        <v>20</v>
      </c>
      <c r="E3783" s="3">
        <v>254.04</v>
      </c>
      <c r="F3783" s="7">
        <v>307.38839999999999</v>
      </c>
      <c r="G3783" s="48" t="s">
        <v>15356</v>
      </c>
      <c r="H3783" s="34" t="s">
        <v>1977</v>
      </c>
      <c r="I3783" s="51" t="s">
        <v>15358</v>
      </c>
    </row>
    <row r="3784" spans="1:9" x14ac:dyDescent="0.25">
      <c r="A3784" s="19">
        <v>3779</v>
      </c>
      <c r="B3784" s="34" t="s">
        <v>1978</v>
      </c>
      <c r="C3784" s="44" t="s">
        <v>9987</v>
      </c>
      <c r="D3784" s="42">
        <v>5</v>
      </c>
      <c r="E3784" s="3">
        <v>64.099999999999994</v>
      </c>
      <c r="F3784" s="7">
        <v>77.560999999999993</v>
      </c>
      <c r="G3784" s="48" t="s">
        <v>15356</v>
      </c>
      <c r="H3784" s="34" t="s">
        <v>1978</v>
      </c>
      <c r="I3784" s="51" t="s">
        <v>15358</v>
      </c>
    </row>
    <row r="3785" spans="1:9" x14ac:dyDescent="0.25">
      <c r="A3785" s="19">
        <v>3780</v>
      </c>
      <c r="B3785" s="34" t="s">
        <v>1979</v>
      </c>
      <c r="C3785" s="44" t="s">
        <v>9988</v>
      </c>
      <c r="D3785" s="42">
        <v>5</v>
      </c>
      <c r="E3785" s="3">
        <v>64.22</v>
      </c>
      <c r="F3785" s="7">
        <v>77.706199999999995</v>
      </c>
      <c r="G3785" s="48" t="s">
        <v>15356</v>
      </c>
      <c r="H3785" s="34" t="s">
        <v>1979</v>
      </c>
      <c r="I3785" s="51" t="s">
        <v>15358</v>
      </c>
    </row>
    <row r="3786" spans="1:9" x14ac:dyDescent="0.25">
      <c r="A3786" s="19">
        <v>3781</v>
      </c>
      <c r="B3786" s="34" t="s">
        <v>1980</v>
      </c>
      <c r="C3786" s="44" t="s">
        <v>9989</v>
      </c>
      <c r="D3786" s="42">
        <v>5</v>
      </c>
      <c r="E3786" s="3">
        <v>64.099999999999994</v>
      </c>
      <c r="F3786" s="7">
        <v>77.560999999999993</v>
      </c>
      <c r="G3786" s="48" t="s">
        <v>15356</v>
      </c>
      <c r="H3786" s="34" t="s">
        <v>1980</v>
      </c>
      <c r="I3786" s="51" t="s">
        <v>15358</v>
      </c>
    </row>
    <row r="3787" spans="1:9" x14ac:dyDescent="0.25">
      <c r="A3787" s="19">
        <v>3782</v>
      </c>
      <c r="B3787" s="34" t="s">
        <v>1981</v>
      </c>
      <c r="C3787" s="44" t="s">
        <v>9990</v>
      </c>
      <c r="D3787" s="42">
        <v>5</v>
      </c>
      <c r="E3787" s="3">
        <v>64.099999999999994</v>
      </c>
      <c r="F3787" s="7">
        <v>77.560999999999993</v>
      </c>
      <c r="G3787" s="48" t="s">
        <v>15356</v>
      </c>
      <c r="H3787" s="34" t="s">
        <v>1981</v>
      </c>
      <c r="I3787" s="51" t="s">
        <v>15358</v>
      </c>
    </row>
    <row r="3788" spans="1:9" x14ac:dyDescent="0.25">
      <c r="A3788" s="19">
        <v>3783</v>
      </c>
      <c r="B3788" s="34" t="s">
        <v>1982</v>
      </c>
      <c r="C3788" s="44" t="s">
        <v>9991</v>
      </c>
      <c r="D3788" s="42">
        <v>5</v>
      </c>
      <c r="E3788" s="3">
        <v>65.94</v>
      </c>
      <c r="F3788" s="7">
        <v>79.787399999999991</v>
      </c>
      <c r="G3788" s="48" t="s">
        <v>15356</v>
      </c>
      <c r="H3788" s="34" t="s">
        <v>1982</v>
      </c>
      <c r="I3788" s="51" t="s">
        <v>15358</v>
      </c>
    </row>
    <row r="3789" spans="1:9" ht="30" x14ac:dyDescent="0.25">
      <c r="A3789" s="19">
        <v>3784</v>
      </c>
      <c r="B3789" s="34" t="s">
        <v>1983</v>
      </c>
      <c r="C3789" s="44" t="s">
        <v>9992</v>
      </c>
      <c r="D3789" s="42">
        <v>10</v>
      </c>
      <c r="E3789" s="3">
        <v>125.9</v>
      </c>
      <c r="F3789" s="7">
        <v>152.339</v>
      </c>
      <c r="G3789" s="48" t="s">
        <v>15356</v>
      </c>
      <c r="H3789" s="34" t="s">
        <v>1983</v>
      </c>
      <c r="I3789" s="51" t="s">
        <v>15358</v>
      </c>
    </row>
    <row r="3790" spans="1:9" ht="30" x14ac:dyDescent="0.25">
      <c r="A3790" s="19">
        <v>3785</v>
      </c>
      <c r="B3790" s="34" t="s">
        <v>1984</v>
      </c>
      <c r="C3790" s="44" t="s">
        <v>9993</v>
      </c>
      <c r="D3790" s="42">
        <v>10</v>
      </c>
      <c r="E3790" s="3">
        <v>129.62</v>
      </c>
      <c r="F3790" s="7">
        <v>156.84020000000001</v>
      </c>
      <c r="G3790" s="48" t="s">
        <v>15356</v>
      </c>
      <c r="H3790" s="34" t="s">
        <v>1984</v>
      </c>
      <c r="I3790" s="51" t="s">
        <v>15358</v>
      </c>
    </row>
    <row r="3791" spans="1:9" ht="30" x14ac:dyDescent="0.25">
      <c r="A3791" s="19">
        <v>3786</v>
      </c>
      <c r="B3791" s="34" t="s">
        <v>1985</v>
      </c>
      <c r="C3791" s="44" t="s">
        <v>9994</v>
      </c>
      <c r="D3791" s="42">
        <v>10</v>
      </c>
      <c r="E3791" s="3">
        <v>144.06</v>
      </c>
      <c r="F3791" s="7">
        <v>174.3126</v>
      </c>
      <c r="G3791" s="48" t="s">
        <v>15356</v>
      </c>
      <c r="H3791" s="34" t="s">
        <v>1985</v>
      </c>
      <c r="I3791" s="51" t="s">
        <v>15358</v>
      </c>
    </row>
    <row r="3792" spans="1:9" ht="30" x14ac:dyDescent="0.25">
      <c r="A3792" s="19">
        <v>3787</v>
      </c>
      <c r="B3792" s="37">
        <v>657439</v>
      </c>
      <c r="C3792" s="44" t="s">
        <v>9995</v>
      </c>
      <c r="D3792" s="42">
        <v>5</v>
      </c>
      <c r="E3792" s="3">
        <v>219.53</v>
      </c>
      <c r="F3792" s="7">
        <v>265.63130000000001</v>
      </c>
      <c r="G3792" s="48" t="s">
        <v>15356</v>
      </c>
      <c r="H3792" s="37">
        <v>657439</v>
      </c>
      <c r="I3792" s="51" t="s">
        <v>15358</v>
      </c>
    </row>
    <row r="3793" spans="1:9" ht="30" x14ac:dyDescent="0.25">
      <c r="A3793" s="19">
        <v>3788</v>
      </c>
      <c r="B3793" s="37">
        <v>657470</v>
      </c>
      <c r="C3793" s="44" t="s">
        <v>9996</v>
      </c>
      <c r="D3793" s="42">
        <v>5</v>
      </c>
      <c r="E3793" s="3">
        <v>221.66</v>
      </c>
      <c r="F3793" s="7">
        <v>268.20859999999999</v>
      </c>
      <c r="G3793" s="48" t="s">
        <v>15356</v>
      </c>
      <c r="H3793" s="37">
        <v>657470</v>
      </c>
      <c r="I3793" s="51" t="s">
        <v>15358</v>
      </c>
    </row>
    <row r="3794" spans="1:9" ht="30" x14ac:dyDescent="0.25">
      <c r="A3794" s="19">
        <v>3789</v>
      </c>
      <c r="B3794" s="37">
        <v>657529</v>
      </c>
      <c r="C3794" s="44" t="s">
        <v>9997</v>
      </c>
      <c r="D3794" s="42">
        <v>5</v>
      </c>
      <c r="E3794" s="3">
        <v>221.66</v>
      </c>
      <c r="F3794" s="7">
        <v>268.20859999999999</v>
      </c>
      <c r="G3794" s="48" t="s">
        <v>15356</v>
      </c>
      <c r="H3794" s="37">
        <v>657529</v>
      </c>
      <c r="I3794" s="51" t="s">
        <v>15358</v>
      </c>
    </row>
    <row r="3795" spans="1:9" ht="30" x14ac:dyDescent="0.25">
      <c r="A3795" s="19">
        <v>3790</v>
      </c>
      <c r="B3795" s="37">
        <v>657590</v>
      </c>
      <c r="C3795" s="44" t="s">
        <v>9998</v>
      </c>
      <c r="D3795" s="42">
        <v>5</v>
      </c>
      <c r="E3795" s="3">
        <v>222.35</v>
      </c>
      <c r="F3795" s="7">
        <v>269.04349999999999</v>
      </c>
      <c r="G3795" s="48" t="s">
        <v>15356</v>
      </c>
      <c r="H3795" s="37">
        <v>657590</v>
      </c>
      <c r="I3795" s="51" t="s">
        <v>15358</v>
      </c>
    </row>
    <row r="3796" spans="1:9" ht="30" x14ac:dyDescent="0.25">
      <c r="A3796" s="19">
        <v>3791</v>
      </c>
      <c r="B3796" s="37">
        <v>657651</v>
      </c>
      <c r="C3796" s="44" t="s">
        <v>9999</v>
      </c>
      <c r="D3796" s="42">
        <v>5</v>
      </c>
      <c r="E3796" s="3">
        <v>222.09</v>
      </c>
      <c r="F3796" s="7">
        <v>268.72890000000001</v>
      </c>
      <c r="G3796" s="48" t="s">
        <v>15356</v>
      </c>
      <c r="H3796" s="37">
        <v>657651</v>
      </c>
      <c r="I3796" s="51" t="s">
        <v>15358</v>
      </c>
    </row>
    <row r="3797" spans="1:9" ht="30" x14ac:dyDescent="0.25">
      <c r="A3797" s="19">
        <v>3792</v>
      </c>
      <c r="B3797" s="38">
        <v>657712</v>
      </c>
      <c r="C3797" s="44" t="s">
        <v>10000</v>
      </c>
      <c r="D3797" s="42">
        <v>10</v>
      </c>
      <c r="E3797" s="3">
        <v>460.34</v>
      </c>
      <c r="F3797" s="7">
        <v>557.01139999999998</v>
      </c>
      <c r="G3797" s="48" t="s">
        <v>15356</v>
      </c>
      <c r="H3797" s="38">
        <v>657712</v>
      </c>
      <c r="I3797" s="51" t="s">
        <v>15358</v>
      </c>
    </row>
    <row r="3798" spans="1:9" ht="30" x14ac:dyDescent="0.25">
      <c r="A3798" s="19">
        <v>3793</v>
      </c>
      <c r="B3798" s="37">
        <v>661091</v>
      </c>
      <c r="C3798" s="44" t="s">
        <v>10001</v>
      </c>
      <c r="D3798" s="42">
        <v>5</v>
      </c>
      <c r="E3798" s="3">
        <v>303.02999999999997</v>
      </c>
      <c r="F3798" s="7">
        <v>366.66629999999998</v>
      </c>
      <c r="G3798" s="48" t="s">
        <v>15356</v>
      </c>
      <c r="H3798" s="37">
        <v>661091</v>
      </c>
      <c r="I3798" s="51" t="s">
        <v>15358</v>
      </c>
    </row>
    <row r="3799" spans="1:9" ht="30" x14ac:dyDescent="0.25">
      <c r="A3799" s="19">
        <v>3794</v>
      </c>
      <c r="B3799" s="37">
        <v>661122</v>
      </c>
      <c r="C3799" s="44" t="s">
        <v>10002</v>
      </c>
      <c r="D3799" s="42">
        <v>20</v>
      </c>
      <c r="E3799" s="3">
        <v>1223.9100000000001</v>
      </c>
      <c r="F3799" s="7">
        <v>1480.9311</v>
      </c>
      <c r="G3799" s="48" t="s">
        <v>15356</v>
      </c>
      <c r="H3799" s="37">
        <v>661122</v>
      </c>
      <c r="I3799" s="51" t="s">
        <v>15358</v>
      </c>
    </row>
    <row r="3800" spans="1:9" ht="30" x14ac:dyDescent="0.25">
      <c r="A3800" s="19">
        <v>3795</v>
      </c>
      <c r="B3800" s="37">
        <v>661181</v>
      </c>
      <c r="C3800" s="44" t="s">
        <v>10003</v>
      </c>
      <c r="D3800" s="42">
        <v>5</v>
      </c>
      <c r="E3800" s="3">
        <v>305.99</v>
      </c>
      <c r="F3800" s="7">
        <v>370.24790000000002</v>
      </c>
      <c r="G3800" s="48" t="s">
        <v>15356</v>
      </c>
      <c r="H3800" s="37">
        <v>661181</v>
      </c>
      <c r="I3800" s="51" t="s">
        <v>15358</v>
      </c>
    </row>
    <row r="3801" spans="1:9" ht="30" x14ac:dyDescent="0.25">
      <c r="A3801" s="19">
        <v>3796</v>
      </c>
      <c r="B3801" s="37">
        <v>661242</v>
      </c>
      <c r="C3801" s="44" t="s">
        <v>10004</v>
      </c>
      <c r="D3801" s="42">
        <v>5</v>
      </c>
      <c r="E3801" s="3">
        <v>306.58999999999997</v>
      </c>
      <c r="F3801" s="7">
        <v>370.97389999999996</v>
      </c>
      <c r="G3801" s="48" t="s">
        <v>15356</v>
      </c>
      <c r="H3801" s="37">
        <v>661242</v>
      </c>
      <c r="I3801" s="51" t="s">
        <v>15358</v>
      </c>
    </row>
    <row r="3802" spans="1:9" ht="30" x14ac:dyDescent="0.25">
      <c r="A3802" s="19">
        <v>3797</v>
      </c>
      <c r="B3802" s="37">
        <v>661303</v>
      </c>
      <c r="C3802" s="44" t="s">
        <v>10005</v>
      </c>
      <c r="D3802" s="42">
        <v>20</v>
      </c>
      <c r="E3802" s="3">
        <v>1223.9100000000001</v>
      </c>
      <c r="F3802" s="7">
        <v>1480.9311</v>
      </c>
      <c r="G3802" s="48" t="s">
        <v>15356</v>
      </c>
      <c r="H3802" s="37">
        <v>661303</v>
      </c>
      <c r="I3802" s="51" t="s">
        <v>15358</v>
      </c>
    </row>
    <row r="3803" spans="1:9" ht="30" x14ac:dyDescent="0.25">
      <c r="A3803" s="19">
        <v>3798</v>
      </c>
      <c r="B3803" s="38">
        <v>661364</v>
      </c>
      <c r="C3803" s="44" t="s">
        <v>10006</v>
      </c>
      <c r="D3803" s="42">
        <v>10</v>
      </c>
      <c r="E3803" s="3">
        <v>641.25</v>
      </c>
      <c r="F3803" s="7">
        <v>775.91250000000002</v>
      </c>
      <c r="G3803" s="48" t="s">
        <v>15356</v>
      </c>
      <c r="H3803" s="38">
        <v>661364</v>
      </c>
      <c r="I3803" s="51" t="s">
        <v>15358</v>
      </c>
    </row>
    <row r="3804" spans="1:9" ht="30" x14ac:dyDescent="0.25">
      <c r="A3804" s="19">
        <v>3799</v>
      </c>
      <c r="B3804" s="34" t="s">
        <v>1986</v>
      </c>
      <c r="C3804" s="44" t="s">
        <v>10007</v>
      </c>
      <c r="D3804" s="42">
        <v>2</v>
      </c>
      <c r="E3804" s="3">
        <v>161.93</v>
      </c>
      <c r="F3804" s="7">
        <v>195.93530000000001</v>
      </c>
      <c r="G3804" s="48" t="s">
        <v>15356</v>
      </c>
      <c r="H3804" s="34" t="s">
        <v>1986</v>
      </c>
      <c r="I3804" s="51" t="s">
        <v>15358</v>
      </c>
    </row>
    <row r="3805" spans="1:9" ht="30" x14ac:dyDescent="0.25">
      <c r="A3805" s="19">
        <v>3800</v>
      </c>
      <c r="B3805" s="34" t="s">
        <v>1987</v>
      </c>
      <c r="C3805" s="44" t="s">
        <v>10008</v>
      </c>
      <c r="D3805" s="42">
        <v>2</v>
      </c>
      <c r="E3805" s="3">
        <v>161.93</v>
      </c>
      <c r="F3805" s="7">
        <v>195.93530000000001</v>
      </c>
      <c r="G3805" s="48" t="s">
        <v>15356</v>
      </c>
      <c r="H3805" s="34" t="s">
        <v>1987</v>
      </c>
      <c r="I3805" s="51" t="s">
        <v>15358</v>
      </c>
    </row>
    <row r="3806" spans="1:9" ht="30" x14ac:dyDescent="0.25">
      <c r="A3806" s="19">
        <v>3801</v>
      </c>
      <c r="B3806" s="34" t="s">
        <v>1988</v>
      </c>
      <c r="C3806" s="44" t="s">
        <v>10009</v>
      </c>
      <c r="D3806" s="42">
        <v>2</v>
      </c>
      <c r="E3806" s="3">
        <v>162.24</v>
      </c>
      <c r="F3806" s="7">
        <v>196.31040000000002</v>
      </c>
      <c r="G3806" s="48" t="s">
        <v>15356</v>
      </c>
      <c r="H3806" s="34" t="s">
        <v>1988</v>
      </c>
      <c r="I3806" s="51" t="s">
        <v>15358</v>
      </c>
    </row>
    <row r="3807" spans="1:9" ht="30" x14ac:dyDescent="0.25">
      <c r="A3807" s="19">
        <v>3802</v>
      </c>
      <c r="B3807" s="34" t="s">
        <v>1989</v>
      </c>
      <c r="C3807" s="44" t="s">
        <v>10010</v>
      </c>
      <c r="D3807" s="42">
        <v>2</v>
      </c>
      <c r="E3807" s="3">
        <v>161.93</v>
      </c>
      <c r="F3807" s="7">
        <v>195.93530000000001</v>
      </c>
      <c r="G3807" s="48" t="s">
        <v>15356</v>
      </c>
      <c r="H3807" s="34" t="s">
        <v>1989</v>
      </c>
      <c r="I3807" s="51" t="s">
        <v>15358</v>
      </c>
    </row>
    <row r="3808" spans="1:9" ht="30" x14ac:dyDescent="0.25">
      <c r="A3808" s="19">
        <v>3803</v>
      </c>
      <c r="B3808" s="34" t="s">
        <v>1990</v>
      </c>
      <c r="C3808" s="44" t="s">
        <v>10011</v>
      </c>
      <c r="D3808" s="42">
        <v>1</v>
      </c>
      <c r="E3808" s="3">
        <v>178.68</v>
      </c>
      <c r="F3808" s="7">
        <v>216.2028</v>
      </c>
      <c r="G3808" s="48" t="s">
        <v>15356</v>
      </c>
      <c r="H3808" s="34" t="s">
        <v>1990</v>
      </c>
      <c r="I3808" s="51" t="s">
        <v>15358</v>
      </c>
    </row>
    <row r="3809" spans="1:9" ht="30" x14ac:dyDescent="0.25">
      <c r="A3809" s="19">
        <v>3804</v>
      </c>
      <c r="B3809" s="34" t="s">
        <v>1991</v>
      </c>
      <c r="C3809" s="44" t="s">
        <v>10012</v>
      </c>
      <c r="D3809" s="42">
        <v>1</v>
      </c>
      <c r="E3809" s="3">
        <v>178.68</v>
      </c>
      <c r="F3809" s="7">
        <v>216.2028</v>
      </c>
      <c r="G3809" s="48" t="s">
        <v>15356</v>
      </c>
      <c r="H3809" s="34" t="s">
        <v>1991</v>
      </c>
      <c r="I3809" s="51" t="s">
        <v>15358</v>
      </c>
    </row>
    <row r="3810" spans="1:9" ht="30" x14ac:dyDescent="0.25">
      <c r="A3810" s="19">
        <v>3805</v>
      </c>
      <c r="B3810" s="34" t="s">
        <v>1992</v>
      </c>
      <c r="C3810" s="44" t="s">
        <v>10013</v>
      </c>
      <c r="D3810" s="42">
        <v>1</v>
      </c>
      <c r="E3810" s="3">
        <v>179.03</v>
      </c>
      <c r="F3810" s="7">
        <v>216.62629999999999</v>
      </c>
      <c r="G3810" s="48" t="s">
        <v>15356</v>
      </c>
      <c r="H3810" s="34" t="s">
        <v>1992</v>
      </c>
      <c r="I3810" s="51" t="s">
        <v>15358</v>
      </c>
    </row>
    <row r="3811" spans="1:9" ht="30" x14ac:dyDescent="0.25">
      <c r="A3811" s="19">
        <v>3806</v>
      </c>
      <c r="B3811" s="34" t="s">
        <v>1993</v>
      </c>
      <c r="C3811" s="44" t="s">
        <v>10014</v>
      </c>
      <c r="D3811" s="42">
        <v>1</v>
      </c>
      <c r="E3811" s="3">
        <v>178.68</v>
      </c>
      <c r="F3811" s="7">
        <v>216.2028</v>
      </c>
      <c r="G3811" s="48" t="s">
        <v>15356</v>
      </c>
      <c r="H3811" s="34" t="s">
        <v>1993</v>
      </c>
      <c r="I3811" s="51" t="s">
        <v>15358</v>
      </c>
    </row>
    <row r="3812" spans="1:9" ht="30" x14ac:dyDescent="0.25">
      <c r="A3812" s="19">
        <v>3807</v>
      </c>
      <c r="B3812" s="37">
        <v>668486</v>
      </c>
      <c r="C3812" s="44" t="s">
        <v>10015</v>
      </c>
      <c r="D3812" s="42">
        <v>10</v>
      </c>
      <c r="E3812" s="3">
        <v>241.07</v>
      </c>
      <c r="F3812" s="7">
        <v>291.69469999999995</v>
      </c>
      <c r="G3812" s="48" t="s">
        <v>15356</v>
      </c>
      <c r="H3812" s="37">
        <v>668486</v>
      </c>
      <c r="I3812" s="51" t="s">
        <v>15358</v>
      </c>
    </row>
    <row r="3813" spans="1:9" ht="30" x14ac:dyDescent="0.25">
      <c r="A3813" s="19">
        <v>3808</v>
      </c>
      <c r="B3813" s="37">
        <v>668547</v>
      </c>
      <c r="C3813" s="44" t="s">
        <v>10016</v>
      </c>
      <c r="D3813" s="42">
        <v>5</v>
      </c>
      <c r="E3813" s="3">
        <v>121.95</v>
      </c>
      <c r="F3813" s="7">
        <v>147.55949999999999</v>
      </c>
      <c r="G3813" s="48" t="s">
        <v>15356</v>
      </c>
      <c r="H3813" s="37">
        <v>668547</v>
      </c>
      <c r="I3813" s="51" t="s">
        <v>15358</v>
      </c>
    </row>
    <row r="3814" spans="1:9" ht="30" x14ac:dyDescent="0.25">
      <c r="A3814" s="19">
        <v>3809</v>
      </c>
      <c r="B3814" s="37">
        <v>668608</v>
      </c>
      <c r="C3814" s="44" t="s">
        <v>10017</v>
      </c>
      <c r="D3814" s="42">
        <v>5</v>
      </c>
      <c r="E3814" s="3">
        <v>121.71</v>
      </c>
      <c r="F3814" s="7">
        <v>147.26909999999998</v>
      </c>
      <c r="G3814" s="48" t="s">
        <v>15356</v>
      </c>
      <c r="H3814" s="37">
        <v>668608</v>
      </c>
      <c r="I3814" s="51" t="s">
        <v>15358</v>
      </c>
    </row>
    <row r="3815" spans="1:9" ht="30" x14ac:dyDescent="0.25">
      <c r="A3815" s="19">
        <v>3810</v>
      </c>
      <c r="B3815" s="37">
        <v>675760</v>
      </c>
      <c r="C3815" s="44" t="s">
        <v>10018</v>
      </c>
      <c r="D3815" s="42">
        <v>1</v>
      </c>
      <c r="E3815" s="3">
        <v>26.82</v>
      </c>
      <c r="F3815" s="7">
        <v>32.452199999999998</v>
      </c>
      <c r="G3815" s="48" t="s">
        <v>15356</v>
      </c>
      <c r="H3815" s="37">
        <v>675760</v>
      </c>
      <c r="I3815" s="51" t="s">
        <v>15358</v>
      </c>
    </row>
    <row r="3816" spans="1:9" ht="30" x14ac:dyDescent="0.25">
      <c r="A3816" s="19">
        <v>3811</v>
      </c>
      <c r="B3816" s="37">
        <v>679384</v>
      </c>
      <c r="C3816" s="44" t="s">
        <v>10019</v>
      </c>
      <c r="D3816" s="42">
        <v>5</v>
      </c>
      <c r="E3816" s="3">
        <v>97.49</v>
      </c>
      <c r="F3816" s="7">
        <v>117.96289999999999</v>
      </c>
      <c r="G3816" s="48" t="s">
        <v>15356</v>
      </c>
      <c r="H3816" s="37">
        <v>679384</v>
      </c>
      <c r="I3816" s="51" t="s">
        <v>15358</v>
      </c>
    </row>
    <row r="3817" spans="1:9" ht="30" x14ac:dyDescent="0.25">
      <c r="A3817" s="19">
        <v>3812</v>
      </c>
      <c r="B3817" s="37">
        <v>679444</v>
      </c>
      <c r="C3817" s="44" t="s">
        <v>10020</v>
      </c>
      <c r="D3817" s="42">
        <v>5</v>
      </c>
      <c r="E3817" s="3">
        <v>97.49</v>
      </c>
      <c r="F3817" s="7">
        <v>117.96289999999999</v>
      </c>
      <c r="G3817" s="48" t="s">
        <v>15356</v>
      </c>
      <c r="H3817" s="37">
        <v>679444</v>
      </c>
      <c r="I3817" s="51" t="s">
        <v>15358</v>
      </c>
    </row>
    <row r="3818" spans="1:9" ht="30" x14ac:dyDescent="0.25">
      <c r="A3818" s="19">
        <v>3813</v>
      </c>
      <c r="B3818" s="37">
        <v>679505</v>
      </c>
      <c r="C3818" s="44" t="s">
        <v>10021</v>
      </c>
      <c r="D3818" s="42">
        <v>1</v>
      </c>
      <c r="E3818" s="3">
        <v>19.5</v>
      </c>
      <c r="F3818" s="7">
        <v>23.594999999999999</v>
      </c>
      <c r="G3818" s="48" t="s">
        <v>15356</v>
      </c>
      <c r="H3818" s="37">
        <v>679505</v>
      </c>
      <c r="I3818" s="51" t="s">
        <v>15358</v>
      </c>
    </row>
    <row r="3819" spans="1:9" x14ac:dyDescent="0.25">
      <c r="A3819" s="19">
        <v>3814</v>
      </c>
      <c r="B3819" s="37">
        <v>681604</v>
      </c>
      <c r="C3819" s="44" t="s">
        <v>10022</v>
      </c>
      <c r="D3819" s="42">
        <v>1</v>
      </c>
      <c r="E3819" s="3">
        <v>31.97</v>
      </c>
      <c r="F3819" s="7">
        <v>38.683699999999995</v>
      </c>
      <c r="G3819" s="48" t="s">
        <v>15356</v>
      </c>
      <c r="H3819" s="37">
        <v>681604</v>
      </c>
      <c r="I3819" s="51" t="s">
        <v>15358</v>
      </c>
    </row>
    <row r="3820" spans="1:9" ht="30" x14ac:dyDescent="0.25">
      <c r="A3820" s="19">
        <v>3815</v>
      </c>
      <c r="B3820" s="37">
        <v>683037</v>
      </c>
      <c r="C3820" s="44" t="s">
        <v>10023</v>
      </c>
      <c r="D3820" s="42">
        <v>10</v>
      </c>
      <c r="E3820" s="3">
        <v>109.61</v>
      </c>
      <c r="F3820" s="7">
        <v>132.62809999999999</v>
      </c>
      <c r="G3820" s="48" t="s">
        <v>15356</v>
      </c>
      <c r="H3820" s="37">
        <v>683037</v>
      </c>
      <c r="I3820" s="51" t="s">
        <v>15358</v>
      </c>
    </row>
    <row r="3821" spans="1:9" ht="30" x14ac:dyDescent="0.25">
      <c r="A3821" s="19">
        <v>3816</v>
      </c>
      <c r="B3821" s="37">
        <v>683096</v>
      </c>
      <c r="C3821" s="44" t="s">
        <v>10024</v>
      </c>
      <c r="D3821" s="42">
        <v>10</v>
      </c>
      <c r="E3821" s="3">
        <v>109.61</v>
      </c>
      <c r="F3821" s="7">
        <v>132.62809999999999</v>
      </c>
      <c r="G3821" s="48" t="s">
        <v>15356</v>
      </c>
      <c r="H3821" s="37">
        <v>683096</v>
      </c>
      <c r="I3821" s="51" t="s">
        <v>15358</v>
      </c>
    </row>
    <row r="3822" spans="1:9" ht="30" x14ac:dyDescent="0.25">
      <c r="A3822" s="19">
        <v>3817</v>
      </c>
      <c r="B3822" s="37">
        <v>683157</v>
      </c>
      <c r="C3822" s="44" t="s">
        <v>10025</v>
      </c>
      <c r="D3822" s="42">
        <v>10</v>
      </c>
      <c r="E3822" s="3">
        <v>109.61</v>
      </c>
      <c r="F3822" s="7">
        <v>132.62809999999999</v>
      </c>
      <c r="G3822" s="48" t="s">
        <v>15356</v>
      </c>
      <c r="H3822" s="37">
        <v>683157</v>
      </c>
      <c r="I3822" s="51" t="s">
        <v>15358</v>
      </c>
    </row>
    <row r="3823" spans="1:9" ht="30" x14ac:dyDescent="0.25">
      <c r="A3823" s="19">
        <v>3818</v>
      </c>
      <c r="B3823" s="37">
        <v>683218</v>
      </c>
      <c r="C3823" s="44" t="s">
        <v>10026</v>
      </c>
      <c r="D3823" s="42">
        <v>10</v>
      </c>
      <c r="E3823" s="3">
        <v>109.61</v>
      </c>
      <c r="F3823" s="7">
        <v>132.62809999999999</v>
      </c>
      <c r="G3823" s="48" t="s">
        <v>15356</v>
      </c>
      <c r="H3823" s="37">
        <v>683218</v>
      </c>
      <c r="I3823" s="51" t="s">
        <v>15358</v>
      </c>
    </row>
    <row r="3824" spans="1:9" ht="30" x14ac:dyDescent="0.25">
      <c r="A3824" s="19">
        <v>3819</v>
      </c>
      <c r="B3824" s="38">
        <v>683279</v>
      </c>
      <c r="C3824" s="44" t="s">
        <v>10027</v>
      </c>
      <c r="D3824" s="42">
        <v>10</v>
      </c>
      <c r="E3824" s="3">
        <v>109.61</v>
      </c>
      <c r="F3824" s="7">
        <v>132.62809999999999</v>
      </c>
      <c r="G3824" s="48" t="s">
        <v>15356</v>
      </c>
      <c r="H3824" s="38">
        <v>683279</v>
      </c>
      <c r="I3824" s="51" t="s">
        <v>15358</v>
      </c>
    </row>
    <row r="3825" spans="1:9" x14ac:dyDescent="0.25">
      <c r="A3825" s="19">
        <v>3820</v>
      </c>
      <c r="B3825" s="34" t="s">
        <v>1994</v>
      </c>
      <c r="C3825" s="44" t="s">
        <v>10028</v>
      </c>
      <c r="D3825" s="42">
        <v>10</v>
      </c>
      <c r="E3825" s="3">
        <v>110.84</v>
      </c>
      <c r="F3825" s="7">
        <v>134.1164</v>
      </c>
      <c r="G3825" s="48" t="s">
        <v>15356</v>
      </c>
      <c r="H3825" s="34" t="s">
        <v>1994</v>
      </c>
      <c r="I3825" s="51" t="s">
        <v>15358</v>
      </c>
    </row>
    <row r="3826" spans="1:9" x14ac:dyDescent="0.25">
      <c r="A3826" s="19">
        <v>3821</v>
      </c>
      <c r="B3826" s="34" t="s">
        <v>1995</v>
      </c>
      <c r="C3826" s="44" t="s">
        <v>10029</v>
      </c>
      <c r="D3826" s="42">
        <v>20</v>
      </c>
      <c r="E3826" s="3">
        <v>229.4</v>
      </c>
      <c r="F3826" s="7">
        <v>277.57400000000001</v>
      </c>
      <c r="G3826" s="48" t="s">
        <v>15356</v>
      </c>
      <c r="H3826" s="34" t="s">
        <v>1995</v>
      </c>
      <c r="I3826" s="51" t="s">
        <v>15358</v>
      </c>
    </row>
    <row r="3827" spans="1:9" x14ac:dyDescent="0.25">
      <c r="A3827" s="19">
        <v>3822</v>
      </c>
      <c r="B3827" s="34" t="s">
        <v>1996</v>
      </c>
      <c r="C3827" s="44" t="s">
        <v>10030</v>
      </c>
      <c r="D3827" s="42">
        <v>10</v>
      </c>
      <c r="E3827" s="3">
        <v>114.71</v>
      </c>
      <c r="F3827" s="7">
        <v>138.79909999999998</v>
      </c>
      <c r="G3827" s="48" t="s">
        <v>15356</v>
      </c>
      <c r="H3827" s="34" t="s">
        <v>1996</v>
      </c>
      <c r="I3827" s="51" t="s">
        <v>15358</v>
      </c>
    </row>
    <row r="3828" spans="1:9" x14ac:dyDescent="0.25">
      <c r="A3828" s="19">
        <v>3823</v>
      </c>
      <c r="B3828" s="34" t="s">
        <v>1997</v>
      </c>
      <c r="C3828" s="44" t="s">
        <v>10031</v>
      </c>
      <c r="D3828" s="42">
        <v>5</v>
      </c>
      <c r="E3828" s="3">
        <v>57.35</v>
      </c>
      <c r="F3828" s="7">
        <v>69.393500000000003</v>
      </c>
      <c r="G3828" s="48" t="s">
        <v>15356</v>
      </c>
      <c r="H3828" s="34" t="s">
        <v>1997</v>
      </c>
      <c r="I3828" s="51" t="s">
        <v>15358</v>
      </c>
    </row>
    <row r="3829" spans="1:9" x14ac:dyDescent="0.25">
      <c r="A3829" s="19">
        <v>3824</v>
      </c>
      <c r="B3829" s="34" t="s">
        <v>1998</v>
      </c>
      <c r="C3829" s="44" t="s">
        <v>10032</v>
      </c>
      <c r="D3829" s="42">
        <v>2</v>
      </c>
      <c r="E3829" s="3">
        <v>40.5</v>
      </c>
      <c r="F3829" s="7">
        <v>49.004999999999995</v>
      </c>
      <c r="G3829" s="48" t="s">
        <v>15356</v>
      </c>
      <c r="H3829" s="34" t="s">
        <v>1998</v>
      </c>
      <c r="I3829" s="51" t="s">
        <v>15358</v>
      </c>
    </row>
    <row r="3830" spans="1:9" x14ac:dyDescent="0.25">
      <c r="A3830" s="19">
        <v>3825</v>
      </c>
      <c r="B3830" s="34" t="s">
        <v>1999</v>
      </c>
      <c r="C3830" s="44" t="s">
        <v>10033</v>
      </c>
      <c r="D3830" s="42">
        <v>2</v>
      </c>
      <c r="E3830" s="3">
        <v>35.4</v>
      </c>
      <c r="F3830" s="7">
        <v>42.833999999999996</v>
      </c>
      <c r="G3830" s="48" t="s">
        <v>15356</v>
      </c>
      <c r="H3830" s="34" t="s">
        <v>1999</v>
      </c>
      <c r="I3830" s="51" t="s">
        <v>15358</v>
      </c>
    </row>
    <row r="3831" spans="1:9" x14ac:dyDescent="0.25">
      <c r="A3831" s="19">
        <v>3826</v>
      </c>
      <c r="B3831" s="34" t="s">
        <v>2000</v>
      </c>
      <c r="C3831" s="44" t="s">
        <v>10034</v>
      </c>
      <c r="D3831" s="42">
        <v>2</v>
      </c>
      <c r="E3831" s="3">
        <v>35.520000000000003</v>
      </c>
      <c r="F3831" s="7">
        <v>42.979200000000006</v>
      </c>
      <c r="G3831" s="48" t="s">
        <v>15356</v>
      </c>
      <c r="H3831" s="34" t="s">
        <v>2000</v>
      </c>
      <c r="I3831" s="51" t="s">
        <v>15358</v>
      </c>
    </row>
    <row r="3832" spans="1:9" x14ac:dyDescent="0.25">
      <c r="A3832" s="19">
        <v>3827</v>
      </c>
      <c r="B3832" s="34" t="s">
        <v>2001</v>
      </c>
      <c r="C3832" s="44" t="s">
        <v>10035</v>
      </c>
      <c r="D3832" s="42">
        <v>2</v>
      </c>
      <c r="E3832" s="3">
        <v>34.380000000000003</v>
      </c>
      <c r="F3832" s="7">
        <v>41.599800000000002</v>
      </c>
      <c r="G3832" s="48" t="s">
        <v>15356</v>
      </c>
      <c r="H3832" s="34" t="s">
        <v>2001</v>
      </c>
      <c r="I3832" s="51" t="s">
        <v>15358</v>
      </c>
    </row>
    <row r="3833" spans="1:9" x14ac:dyDescent="0.25">
      <c r="A3833" s="19">
        <v>3828</v>
      </c>
      <c r="B3833" s="34" t="s">
        <v>2002</v>
      </c>
      <c r="C3833" s="44" t="s">
        <v>10036</v>
      </c>
      <c r="D3833" s="42">
        <v>10</v>
      </c>
      <c r="E3833" s="3">
        <v>151.55000000000001</v>
      </c>
      <c r="F3833" s="7">
        <v>183.37550000000002</v>
      </c>
      <c r="G3833" s="48" t="s">
        <v>15356</v>
      </c>
      <c r="H3833" s="34" t="s">
        <v>2002</v>
      </c>
      <c r="I3833" s="51" t="s">
        <v>15358</v>
      </c>
    </row>
    <row r="3834" spans="1:9" x14ac:dyDescent="0.25">
      <c r="A3834" s="19">
        <v>3829</v>
      </c>
      <c r="B3834" s="34" t="s">
        <v>2003</v>
      </c>
      <c r="C3834" s="44" t="s">
        <v>10037</v>
      </c>
      <c r="D3834" s="42">
        <v>10</v>
      </c>
      <c r="E3834" s="3">
        <v>151.55000000000001</v>
      </c>
      <c r="F3834" s="7">
        <v>183.37550000000002</v>
      </c>
      <c r="G3834" s="48" t="s">
        <v>15356</v>
      </c>
      <c r="H3834" s="34" t="s">
        <v>2003</v>
      </c>
      <c r="I3834" s="51" t="s">
        <v>15358</v>
      </c>
    </row>
    <row r="3835" spans="1:9" ht="30" x14ac:dyDescent="0.25">
      <c r="A3835" s="19">
        <v>3830</v>
      </c>
      <c r="B3835" s="34" t="s">
        <v>2004</v>
      </c>
      <c r="C3835" s="44" t="s">
        <v>10038</v>
      </c>
      <c r="D3835" s="42">
        <v>1</v>
      </c>
      <c r="E3835" s="3">
        <v>136.07</v>
      </c>
      <c r="F3835" s="7">
        <v>164.6447</v>
      </c>
      <c r="G3835" s="48" t="s">
        <v>15356</v>
      </c>
      <c r="H3835" s="34" t="s">
        <v>2004</v>
      </c>
      <c r="I3835" s="51" t="s">
        <v>15358</v>
      </c>
    </row>
    <row r="3836" spans="1:9" ht="30" x14ac:dyDescent="0.25">
      <c r="A3836" s="19">
        <v>3831</v>
      </c>
      <c r="B3836" s="34" t="s">
        <v>2005</v>
      </c>
      <c r="C3836" s="44" t="s">
        <v>10039</v>
      </c>
      <c r="D3836" s="42">
        <v>1</v>
      </c>
      <c r="E3836" s="3">
        <v>55.71</v>
      </c>
      <c r="F3836" s="7">
        <v>67.409099999999995</v>
      </c>
      <c r="G3836" s="48" t="s">
        <v>15356</v>
      </c>
      <c r="H3836" s="34" t="s">
        <v>2005</v>
      </c>
      <c r="I3836" s="51" t="s">
        <v>15358</v>
      </c>
    </row>
    <row r="3837" spans="1:9" ht="30" x14ac:dyDescent="0.25">
      <c r="A3837" s="19">
        <v>3832</v>
      </c>
      <c r="B3837" s="34" t="s">
        <v>2006</v>
      </c>
      <c r="C3837" s="44" t="s">
        <v>10040</v>
      </c>
      <c r="D3837" s="42">
        <v>1</v>
      </c>
      <c r="E3837" s="3">
        <v>61.26</v>
      </c>
      <c r="F3837" s="7">
        <v>74.124600000000001</v>
      </c>
      <c r="G3837" s="48" t="s">
        <v>15356</v>
      </c>
      <c r="H3837" s="34" t="s">
        <v>2006</v>
      </c>
      <c r="I3837" s="51" t="s">
        <v>15358</v>
      </c>
    </row>
    <row r="3838" spans="1:9" ht="30" x14ac:dyDescent="0.25">
      <c r="A3838" s="19">
        <v>3833</v>
      </c>
      <c r="B3838" s="34" t="s">
        <v>2007</v>
      </c>
      <c r="C3838" s="44" t="s">
        <v>10041</v>
      </c>
      <c r="D3838" s="42">
        <v>1</v>
      </c>
      <c r="E3838" s="3">
        <v>72.41</v>
      </c>
      <c r="F3838" s="7">
        <v>87.616099999999989</v>
      </c>
      <c r="G3838" s="48" t="s">
        <v>15356</v>
      </c>
      <c r="H3838" s="34" t="s">
        <v>2007</v>
      </c>
      <c r="I3838" s="51" t="s">
        <v>15358</v>
      </c>
    </row>
    <row r="3839" spans="1:9" ht="30" x14ac:dyDescent="0.25">
      <c r="A3839" s="19">
        <v>3834</v>
      </c>
      <c r="B3839" s="34" t="s">
        <v>2008</v>
      </c>
      <c r="C3839" s="44" t="s">
        <v>10042</v>
      </c>
      <c r="D3839" s="42">
        <v>1</v>
      </c>
      <c r="E3839" s="3">
        <v>89.13</v>
      </c>
      <c r="F3839" s="7">
        <v>107.84729999999999</v>
      </c>
      <c r="G3839" s="48" t="s">
        <v>15356</v>
      </c>
      <c r="H3839" s="34" t="s">
        <v>2008</v>
      </c>
      <c r="I3839" s="51" t="s">
        <v>15358</v>
      </c>
    </row>
    <row r="3840" spans="1:9" ht="30" x14ac:dyDescent="0.25">
      <c r="A3840" s="19">
        <v>3835</v>
      </c>
      <c r="B3840" s="34" t="s">
        <v>2009</v>
      </c>
      <c r="C3840" s="44" t="s">
        <v>10043</v>
      </c>
      <c r="D3840" s="42">
        <v>1</v>
      </c>
      <c r="E3840" s="3">
        <v>111.41</v>
      </c>
      <c r="F3840" s="7">
        <v>134.80609999999999</v>
      </c>
      <c r="G3840" s="48" t="s">
        <v>15356</v>
      </c>
      <c r="H3840" s="34" t="s">
        <v>2009</v>
      </c>
      <c r="I3840" s="51" t="s">
        <v>15358</v>
      </c>
    </row>
    <row r="3841" spans="1:9" ht="30" x14ac:dyDescent="0.25">
      <c r="A3841" s="19">
        <v>3836</v>
      </c>
      <c r="B3841" s="34" t="s">
        <v>2010</v>
      </c>
      <c r="C3841" s="44" t="s">
        <v>10044</v>
      </c>
      <c r="D3841" s="42">
        <v>1</v>
      </c>
      <c r="E3841" s="3">
        <v>167.09</v>
      </c>
      <c r="F3841" s="7">
        <v>202.1789</v>
      </c>
      <c r="G3841" s="48" t="s">
        <v>15356</v>
      </c>
      <c r="H3841" s="34" t="s">
        <v>2010</v>
      </c>
      <c r="I3841" s="51" t="s">
        <v>15358</v>
      </c>
    </row>
    <row r="3842" spans="1:9" ht="30" x14ac:dyDescent="0.25">
      <c r="A3842" s="19">
        <v>3837</v>
      </c>
      <c r="B3842" s="34" t="s">
        <v>2011</v>
      </c>
      <c r="C3842" s="44" t="s">
        <v>10045</v>
      </c>
      <c r="D3842" s="42">
        <v>1</v>
      </c>
      <c r="E3842" s="3">
        <v>222.78</v>
      </c>
      <c r="F3842" s="7">
        <v>269.56380000000001</v>
      </c>
      <c r="G3842" s="48" t="s">
        <v>15356</v>
      </c>
      <c r="H3842" s="34" t="s">
        <v>2011</v>
      </c>
      <c r="I3842" s="51" t="s">
        <v>15358</v>
      </c>
    </row>
    <row r="3843" spans="1:9" ht="30" x14ac:dyDescent="0.25">
      <c r="A3843" s="19">
        <v>3838</v>
      </c>
      <c r="B3843" s="34" t="s">
        <v>2012</v>
      </c>
      <c r="C3843" s="44" t="s">
        <v>10046</v>
      </c>
      <c r="D3843" s="42">
        <v>1</v>
      </c>
      <c r="E3843" s="3">
        <v>8.39</v>
      </c>
      <c r="F3843" s="7">
        <v>10.151900000000001</v>
      </c>
      <c r="G3843" s="48" t="s">
        <v>15356</v>
      </c>
      <c r="H3843" s="34" t="s">
        <v>2012</v>
      </c>
      <c r="I3843" s="51" t="s">
        <v>15358</v>
      </c>
    </row>
    <row r="3844" spans="1:9" ht="30" x14ac:dyDescent="0.25">
      <c r="A3844" s="19">
        <v>3839</v>
      </c>
      <c r="B3844" s="34" t="s">
        <v>2013</v>
      </c>
      <c r="C3844" s="44" t="s">
        <v>10047</v>
      </c>
      <c r="D3844" s="42">
        <v>10</v>
      </c>
      <c r="E3844" s="3">
        <v>11.96</v>
      </c>
      <c r="F3844" s="7">
        <v>14.4716</v>
      </c>
      <c r="G3844" s="48" t="s">
        <v>15356</v>
      </c>
      <c r="H3844" s="34" t="s">
        <v>2013</v>
      </c>
      <c r="I3844" s="51" t="s">
        <v>15358</v>
      </c>
    </row>
    <row r="3845" spans="1:9" ht="30" x14ac:dyDescent="0.25">
      <c r="A3845" s="19">
        <v>3840</v>
      </c>
      <c r="B3845" s="37">
        <v>949633</v>
      </c>
      <c r="C3845" s="44" t="s">
        <v>10048</v>
      </c>
      <c r="D3845" s="42">
        <v>10</v>
      </c>
      <c r="E3845" s="3">
        <v>12.83</v>
      </c>
      <c r="F3845" s="7">
        <v>15.5243</v>
      </c>
      <c r="G3845" s="48" t="s">
        <v>15356</v>
      </c>
      <c r="H3845" s="37">
        <v>949633</v>
      </c>
      <c r="I3845" s="51" t="s">
        <v>15358</v>
      </c>
    </row>
    <row r="3846" spans="1:9" ht="30" x14ac:dyDescent="0.25">
      <c r="A3846" s="19">
        <v>3841</v>
      </c>
      <c r="B3846" s="34" t="s">
        <v>2014</v>
      </c>
      <c r="C3846" s="44" t="s">
        <v>10049</v>
      </c>
      <c r="D3846" s="42">
        <v>10</v>
      </c>
      <c r="E3846" s="3">
        <v>14.57</v>
      </c>
      <c r="F3846" s="7">
        <v>17.6297</v>
      </c>
      <c r="G3846" s="48" t="s">
        <v>15356</v>
      </c>
      <c r="H3846" s="34" t="s">
        <v>2014</v>
      </c>
      <c r="I3846" s="51" t="s">
        <v>15358</v>
      </c>
    </row>
    <row r="3847" spans="1:9" ht="30" x14ac:dyDescent="0.25">
      <c r="A3847" s="19">
        <v>3842</v>
      </c>
      <c r="B3847" s="34" t="s">
        <v>2015</v>
      </c>
      <c r="C3847" s="44" t="s">
        <v>10050</v>
      </c>
      <c r="D3847" s="42">
        <v>10</v>
      </c>
      <c r="E3847" s="3">
        <v>16.88</v>
      </c>
      <c r="F3847" s="7">
        <v>20.424799999999998</v>
      </c>
      <c r="G3847" s="48" t="s">
        <v>15356</v>
      </c>
      <c r="H3847" s="34" t="s">
        <v>2015</v>
      </c>
      <c r="I3847" s="51" t="s">
        <v>15358</v>
      </c>
    </row>
    <row r="3848" spans="1:9" ht="30" x14ac:dyDescent="0.25">
      <c r="A3848" s="19">
        <v>3843</v>
      </c>
      <c r="B3848" s="34" t="s">
        <v>2016</v>
      </c>
      <c r="C3848" s="44" t="s">
        <v>10051</v>
      </c>
      <c r="D3848" s="42">
        <v>10</v>
      </c>
      <c r="E3848" s="3">
        <v>23.21</v>
      </c>
      <c r="F3848" s="7">
        <v>28.084099999999999</v>
      </c>
      <c r="G3848" s="48" t="s">
        <v>15356</v>
      </c>
      <c r="H3848" s="34" t="s">
        <v>2016</v>
      </c>
      <c r="I3848" s="51" t="s">
        <v>15358</v>
      </c>
    </row>
    <row r="3849" spans="1:9" x14ac:dyDescent="0.25">
      <c r="A3849" s="19">
        <v>3844</v>
      </c>
      <c r="B3849" s="34" t="s">
        <v>2017</v>
      </c>
      <c r="C3849" s="44" t="s">
        <v>10052</v>
      </c>
      <c r="D3849" s="42">
        <v>20</v>
      </c>
      <c r="E3849" s="3">
        <v>28.74</v>
      </c>
      <c r="F3849" s="7">
        <v>34.775399999999998</v>
      </c>
      <c r="G3849" s="48" t="s">
        <v>15356</v>
      </c>
      <c r="H3849" s="34" t="s">
        <v>2017</v>
      </c>
      <c r="I3849" s="51" t="s">
        <v>15358</v>
      </c>
    </row>
    <row r="3850" spans="1:9" x14ac:dyDescent="0.25">
      <c r="A3850" s="19">
        <v>3845</v>
      </c>
      <c r="B3850" s="34" t="s">
        <v>2018</v>
      </c>
      <c r="C3850" s="44" t="s">
        <v>10053</v>
      </c>
      <c r="D3850" s="42">
        <v>20</v>
      </c>
      <c r="E3850" s="3">
        <v>29.03</v>
      </c>
      <c r="F3850" s="7">
        <v>35.126300000000001</v>
      </c>
      <c r="G3850" s="48" t="s">
        <v>15356</v>
      </c>
      <c r="H3850" s="34" t="s">
        <v>2018</v>
      </c>
      <c r="I3850" s="51" t="s">
        <v>15358</v>
      </c>
    </row>
    <row r="3851" spans="1:9" x14ac:dyDescent="0.25">
      <c r="A3851" s="19">
        <v>3846</v>
      </c>
      <c r="B3851" s="34" t="s">
        <v>2019</v>
      </c>
      <c r="C3851" s="44" t="s">
        <v>10054</v>
      </c>
      <c r="D3851" s="42">
        <v>20</v>
      </c>
      <c r="E3851" s="3">
        <v>35.57</v>
      </c>
      <c r="F3851" s="7">
        <v>43.039699999999996</v>
      </c>
      <c r="G3851" s="48" t="s">
        <v>15356</v>
      </c>
      <c r="H3851" s="34" t="s">
        <v>2019</v>
      </c>
      <c r="I3851" s="51" t="s">
        <v>15358</v>
      </c>
    </row>
    <row r="3852" spans="1:9" x14ac:dyDescent="0.25">
      <c r="A3852" s="19">
        <v>3847</v>
      </c>
      <c r="B3852" s="34" t="s">
        <v>2020</v>
      </c>
      <c r="C3852" s="44" t="s">
        <v>10055</v>
      </c>
      <c r="D3852" s="42">
        <v>20</v>
      </c>
      <c r="E3852" s="3">
        <v>37.17</v>
      </c>
      <c r="F3852" s="7">
        <v>44.975700000000003</v>
      </c>
      <c r="G3852" s="48" t="s">
        <v>15356</v>
      </c>
      <c r="H3852" s="34" t="s">
        <v>2020</v>
      </c>
      <c r="I3852" s="51" t="s">
        <v>15358</v>
      </c>
    </row>
    <row r="3853" spans="1:9" x14ac:dyDescent="0.25">
      <c r="A3853" s="19">
        <v>3848</v>
      </c>
      <c r="B3853" s="34" t="s">
        <v>2021</v>
      </c>
      <c r="C3853" s="44" t="s">
        <v>10056</v>
      </c>
      <c r="D3853" s="42">
        <v>20</v>
      </c>
      <c r="E3853" s="3">
        <v>36.479999999999997</v>
      </c>
      <c r="F3853" s="7">
        <v>44.140799999999992</v>
      </c>
      <c r="G3853" s="48" t="s">
        <v>15356</v>
      </c>
      <c r="H3853" s="34" t="s">
        <v>2021</v>
      </c>
      <c r="I3853" s="51" t="s">
        <v>15358</v>
      </c>
    </row>
    <row r="3854" spans="1:9" x14ac:dyDescent="0.25">
      <c r="A3854" s="19">
        <v>3849</v>
      </c>
      <c r="B3854" s="34" t="s">
        <v>2022</v>
      </c>
      <c r="C3854" s="44" t="s">
        <v>10057</v>
      </c>
      <c r="D3854" s="42">
        <v>20</v>
      </c>
      <c r="E3854" s="3">
        <v>44.99</v>
      </c>
      <c r="F3854" s="7">
        <v>54.437899999999999</v>
      </c>
      <c r="G3854" s="48" t="s">
        <v>15356</v>
      </c>
      <c r="H3854" s="34" t="s">
        <v>2022</v>
      </c>
      <c r="I3854" s="51" t="s">
        <v>15358</v>
      </c>
    </row>
    <row r="3855" spans="1:9" x14ac:dyDescent="0.25">
      <c r="A3855" s="19">
        <v>3850</v>
      </c>
      <c r="B3855" s="34" t="s">
        <v>2023</v>
      </c>
      <c r="C3855" s="44" t="s">
        <v>10058</v>
      </c>
      <c r="D3855" s="42">
        <v>20</v>
      </c>
      <c r="E3855" s="3">
        <v>53.7</v>
      </c>
      <c r="F3855" s="7">
        <v>64.977000000000004</v>
      </c>
      <c r="G3855" s="48" t="s">
        <v>15356</v>
      </c>
      <c r="H3855" s="34" t="s">
        <v>2023</v>
      </c>
      <c r="I3855" s="51" t="s">
        <v>15358</v>
      </c>
    </row>
    <row r="3856" spans="1:9" x14ac:dyDescent="0.25">
      <c r="A3856" s="19">
        <v>3851</v>
      </c>
      <c r="B3856" s="34" t="s">
        <v>2024</v>
      </c>
      <c r="C3856" s="44" t="s">
        <v>10059</v>
      </c>
      <c r="D3856" s="42">
        <v>10</v>
      </c>
      <c r="E3856" s="3">
        <v>50.19</v>
      </c>
      <c r="F3856" s="7">
        <v>60.729899999999994</v>
      </c>
      <c r="G3856" s="48" t="s">
        <v>15356</v>
      </c>
      <c r="H3856" s="34" t="s">
        <v>2024</v>
      </c>
      <c r="I3856" s="51" t="s">
        <v>15358</v>
      </c>
    </row>
    <row r="3857" spans="1:9" x14ac:dyDescent="0.25">
      <c r="A3857" s="19">
        <v>3852</v>
      </c>
      <c r="B3857" s="34" t="s">
        <v>2025</v>
      </c>
      <c r="C3857" s="44" t="s">
        <v>10060</v>
      </c>
      <c r="D3857" s="42">
        <v>5</v>
      </c>
      <c r="E3857" s="3">
        <v>75.650000000000006</v>
      </c>
      <c r="F3857" s="7">
        <v>91.536500000000004</v>
      </c>
      <c r="G3857" s="48" t="s">
        <v>15356</v>
      </c>
      <c r="H3857" s="34" t="s">
        <v>2025</v>
      </c>
      <c r="I3857" s="51" t="s">
        <v>15358</v>
      </c>
    </row>
    <row r="3858" spans="1:9" x14ac:dyDescent="0.25">
      <c r="A3858" s="19">
        <v>3853</v>
      </c>
      <c r="B3858" s="34" t="s">
        <v>2026</v>
      </c>
      <c r="C3858" s="44" t="s">
        <v>10061</v>
      </c>
      <c r="D3858" s="42">
        <v>10</v>
      </c>
      <c r="E3858" s="3">
        <v>15.63</v>
      </c>
      <c r="F3858" s="7">
        <v>18.912300000000002</v>
      </c>
      <c r="G3858" s="48" t="s">
        <v>15356</v>
      </c>
      <c r="H3858" s="34" t="s">
        <v>2026</v>
      </c>
      <c r="I3858" s="51" t="s">
        <v>15358</v>
      </c>
    </row>
    <row r="3859" spans="1:9" x14ac:dyDescent="0.25">
      <c r="A3859" s="19">
        <v>3854</v>
      </c>
      <c r="B3859" s="34" t="s">
        <v>2027</v>
      </c>
      <c r="C3859" s="44" t="s">
        <v>10062</v>
      </c>
      <c r="D3859" s="42">
        <v>10</v>
      </c>
      <c r="E3859" s="3">
        <v>15.63</v>
      </c>
      <c r="F3859" s="7">
        <v>18.912300000000002</v>
      </c>
      <c r="G3859" s="48" t="s">
        <v>15356</v>
      </c>
      <c r="H3859" s="34" t="s">
        <v>2027</v>
      </c>
      <c r="I3859" s="51" t="s">
        <v>15358</v>
      </c>
    </row>
    <row r="3860" spans="1:9" x14ac:dyDescent="0.25">
      <c r="A3860" s="19">
        <v>3855</v>
      </c>
      <c r="B3860" s="34" t="s">
        <v>2028</v>
      </c>
      <c r="C3860" s="44" t="s">
        <v>10063</v>
      </c>
      <c r="D3860" s="42">
        <v>10</v>
      </c>
      <c r="E3860" s="3">
        <v>15.63</v>
      </c>
      <c r="F3860" s="7">
        <v>18.912300000000002</v>
      </c>
      <c r="G3860" s="48" t="s">
        <v>15356</v>
      </c>
      <c r="H3860" s="34" t="s">
        <v>2028</v>
      </c>
      <c r="I3860" s="51" t="s">
        <v>15358</v>
      </c>
    </row>
    <row r="3861" spans="1:9" x14ac:dyDescent="0.25">
      <c r="A3861" s="19">
        <v>3856</v>
      </c>
      <c r="B3861" s="34" t="s">
        <v>2029</v>
      </c>
      <c r="C3861" s="44" t="s">
        <v>10064</v>
      </c>
      <c r="D3861" s="42">
        <v>10</v>
      </c>
      <c r="E3861" s="3">
        <v>15.63</v>
      </c>
      <c r="F3861" s="7">
        <v>18.912300000000002</v>
      </c>
      <c r="G3861" s="48" t="s">
        <v>15356</v>
      </c>
      <c r="H3861" s="34" t="s">
        <v>2029</v>
      </c>
      <c r="I3861" s="51" t="s">
        <v>15358</v>
      </c>
    </row>
    <row r="3862" spans="1:9" x14ac:dyDescent="0.25">
      <c r="A3862" s="19">
        <v>3857</v>
      </c>
      <c r="B3862" s="34" t="s">
        <v>2030</v>
      </c>
      <c r="C3862" s="44" t="s">
        <v>10065</v>
      </c>
      <c r="D3862" s="42">
        <v>10</v>
      </c>
      <c r="E3862" s="3">
        <v>15.63</v>
      </c>
      <c r="F3862" s="7">
        <v>18.912300000000002</v>
      </c>
      <c r="G3862" s="48" t="s">
        <v>15356</v>
      </c>
      <c r="H3862" s="34" t="s">
        <v>2030</v>
      </c>
      <c r="I3862" s="51" t="s">
        <v>15358</v>
      </c>
    </row>
    <row r="3863" spans="1:9" x14ac:dyDescent="0.25">
      <c r="A3863" s="19">
        <v>3858</v>
      </c>
      <c r="B3863" s="34" t="s">
        <v>2031</v>
      </c>
      <c r="C3863" s="44" t="s">
        <v>10066</v>
      </c>
      <c r="D3863" s="42">
        <v>10</v>
      </c>
      <c r="E3863" s="3">
        <v>15.63</v>
      </c>
      <c r="F3863" s="7">
        <v>18.912300000000002</v>
      </c>
      <c r="G3863" s="48" t="s">
        <v>15356</v>
      </c>
      <c r="H3863" s="34" t="s">
        <v>2031</v>
      </c>
      <c r="I3863" s="51" t="s">
        <v>15358</v>
      </c>
    </row>
    <row r="3864" spans="1:9" x14ac:dyDescent="0.25">
      <c r="A3864" s="19">
        <v>3859</v>
      </c>
      <c r="B3864" s="34" t="s">
        <v>2032</v>
      </c>
      <c r="C3864" s="44" t="s">
        <v>10067</v>
      </c>
      <c r="D3864" s="42">
        <v>10</v>
      </c>
      <c r="E3864" s="3">
        <v>17.64</v>
      </c>
      <c r="F3864" s="7">
        <v>21.3444</v>
      </c>
      <c r="G3864" s="48" t="s">
        <v>15356</v>
      </c>
      <c r="H3864" s="34" t="s">
        <v>2032</v>
      </c>
      <c r="I3864" s="51" t="s">
        <v>15358</v>
      </c>
    </row>
    <row r="3865" spans="1:9" x14ac:dyDescent="0.25">
      <c r="A3865" s="19">
        <v>3860</v>
      </c>
      <c r="B3865" s="34" t="s">
        <v>2033</v>
      </c>
      <c r="C3865" s="44" t="s">
        <v>10068</v>
      </c>
      <c r="D3865" s="42">
        <v>5</v>
      </c>
      <c r="E3865" s="3">
        <v>20.75</v>
      </c>
      <c r="F3865" s="7">
        <v>25.107499999999998</v>
      </c>
      <c r="G3865" s="48" t="s">
        <v>15356</v>
      </c>
      <c r="H3865" s="34" t="s">
        <v>2033</v>
      </c>
      <c r="I3865" s="51" t="s">
        <v>15358</v>
      </c>
    </row>
    <row r="3866" spans="1:9" x14ac:dyDescent="0.25">
      <c r="A3866" s="19">
        <v>3861</v>
      </c>
      <c r="B3866" s="37">
        <v>953316</v>
      </c>
      <c r="C3866" s="44" t="s">
        <v>10069</v>
      </c>
      <c r="D3866" s="42">
        <v>10</v>
      </c>
      <c r="E3866" s="3">
        <v>38.99</v>
      </c>
      <c r="F3866" s="7">
        <v>47.177900000000001</v>
      </c>
      <c r="G3866" s="48" t="s">
        <v>15356</v>
      </c>
      <c r="H3866" s="37">
        <v>953316</v>
      </c>
      <c r="I3866" s="51" t="s">
        <v>15358</v>
      </c>
    </row>
    <row r="3867" spans="1:9" x14ac:dyDescent="0.25">
      <c r="A3867" s="19">
        <v>3862</v>
      </c>
      <c r="B3867" s="37">
        <v>953375</v>
      </c>
      <c r="C3867" s="44" t="s">
        <v>10070</v>
      </c>
      <c r="D3867" s="42">
        <v>10</v>
      </c>
      <c r="E3867" s="3">
        <v>56.13</v>
      </c>
      <c r="F3867" s="7">
        <v>67.917299999999997</v>
      </c>
      <c r="G3867" s="48" t="s">
        <v>15356</v>
      </c>
      <c r="H3867" s="37">
        <v>953375</v>
      </c>
      <c r="I3867" s="51" t="s">
        <v>15358</v>
      </c>
    </row>
    <row r="3868" spans="1:9" x14ac:dyDescent="0.25">
      <c r="A3868" s="19">
        <v>3863</v>
      </c>
      <c r="B3868" s="37">
        <v>953681</v>
      </c>
      <c r="C3868" s="44" t="s">
        <v>10071</v>
      </c>
      <c r="D3868" s="42">
        <v>10</v>
      </c>
      <c r="E3868" s="3">
        <v>4.22</v>
      </c>
      <c r="F3868" s="7">
        <v>5.1061999999999994</v>
      </c>
      <c r="G3868" s="48" t="s">
        <v>15356</v>
      </c>
      <c r="H3868" s="37">
        <v>953681</v>
      </c>
      <c r="I3868" s="51" t="s">
        <v>15358</v>
      </c>
    </row>
    <row r="3869" spans="1:9" x14ac:dyDescent="0.25">
      <c r="A3869" s="19">
        <v>3864</v>
      </c>
      <c r="B3869" s="37">
        <v>954046</v>
      </c>
      <c r="C3869" s="44" t="s">
        <v>10072</v>
      </c>
      <c r="D3869" s="42">
        <v>5</v>
      </c>
      <c r="E3869" s="3">
        <v>14.39</v>
      </c>
      <c r="F3869" s="7">
        <v>17.411899999999999</v>
      </c>
      <c r="G3869" s="48" t="s">
        <v>15356</v>
      </c>
      <c r="H3869" s="37">
        <v>954046</v>
      </c>
      <c r="I3869" s="51" t="s">
        <v>15358</v>
      </c>
    </row>
    <row r="3870" spans="1:9" x14ac:dyDescent="0.25">
      <c r="A3870" s="19">
        <v>3865</v>
      </c>
      <c r="B3870" s="34" t="s">
        <v>2034</v>
      </c>
      <c r="C3870" s="44" t="s">
        <v>10073</v>
      </c>
      <c r="D3870" s="42">
        <v>20</v>
      </c>
      <c r="E3870" s="3">
        <v>11.51</v>
      </c>
      <c r="F3870" s="7">
        <v>13.927099999999999</v>
      </c>
      <c r="G3870" s="48" t="s">
        <v>15356</v>
      </c>
      <c r="H3870" s="34" t="s">
        <v>2034</v>
      </c>
      <c r="I3870" s="51" t="s">
        <v>15358</v>
      </c>
    </row>
    <row r="3871" spans="1:9" x14ac:dyDescent="0.25">
      <c r="A3871" s="19">
        <v>3866</v>
      </c>
      <c r="B3871" s="34" t="s">
        <v>2035</v>
      </c>
      <c r="C3871" s="44" t="s">
        <v>10074</v>
      </c>
      <c r="D3871" s="42">
        <v>20</v>
      </c>
      <c r="E3871" s="3">
        <v>13.88</v>
      </c>
      <c r="F3871" s="7">
        <v>16.794800000000002</v>
      </c>
      <c r="G3871" s="48" t="s">
        <v>15356</v>
      </c>
      <c r="H3871" s="34" t="s">
        <v>2035</v>
      </c>
      <c r="I3871" s="51" t="s">
        <v>15358</v>
      </c>
    </row>
    <row r="3872" spans="1:9" x14ac:dyDescent="0.25">
      <c r="A3872" s="19">
        <v>3867</v>
      </c>
      <c r="B3872" s="34" t="s">
        <v>2036</v>
      </c>
      <c r="C3872" s="44" t="s">
        <v>10075</v>
      </c>
      <c r="D3872" s="42">
        <v>20</v>
      </c>
      <c r="E3872" s="3">
        <v>21.81</v>
      </c>
      <c r="F3872" s="7">
        <v>26.390099999999997</v>
      </c>
      <c r="G3872" s="48" t="s">
        <v>15356</v>
      </c>
      <c r="H3872" s="34" t="s">
        <v>2036</v>
      </c>
      <c r="I3872" s="51" t="s">
        <v>15358</v>
      </c>
    </row>
    <row r="3873" spans="1:9" x14ac:dyDescent="0.25">
      <c r="A3873" s="19">
        <v>3868</v>
      </c>
      <c r="B3873" s="34" t="s">
        <v>2037</v>
      </c>
      <c r="C3873" s="44" t="s">
        <v>10076</v>
      </c>
      <c r="D3873" s="42">
        <v>20</v>
      </c>
      <c r="E3873" s="3">
        <v>23.36</v>
      </c>
      <c r="F3873" s="7">
        <v>28.265599999999999</v>
      </c>
      <c r="G3873" s="48" t="s">
        <v>15356</v>
      </c>
      <c r="H3873" s="34" t="s">
        <v>2037</v>
      </c>
      <c r="I3873" s="51" t="s">
        <v>15358</v>
      </c>
    </row>
    <row r="3874" spans="1:9" x14ac:dyDescent="0.25">
      <c r="A3874" s="19">
        <v>3869</v>
      </c>
      <c r="B3874" s="34" t="s">
        <v>2038</v>
      </c>
      <c r="C3874" s="44" t="s">
        <v>10077</v>
      </c>
      <c r="D3874" s="42">
        <v>20</v>
      </c>
      <c r="E3874" s="3">
        <v>25.37</v>
      </c>
      <c r="F3874" s="7">
        <v>30.697700000000001</v>
      </c>
      <c r="G3874" s="48" t="s">
        <v>15356</v>
      </c>
      <c r="H3874" s="34" t="s">
        <v>2038</v>
      </c>
      <c r="I3874" s="51" t="s">
        <v>15358</v>
      </c>
    </row>
    <row r="3875" spans="1:9" x14ac:dyDescent="0.25">
      <c r="A3875" s="19">
        <v>3870</v>
      </c>
      <c r="B3875" s="34" t="s">
        <v>2039</v>
      </c>
      <c r="C3875" s="44" t="s">
        <v>10078</v>
      </c>
      <c r="D3875" s="42">
        <v>20</v>
      </c>
      <c r="E3875" s="3">
        <v>27.33</v>
      </c>
      <c r="F3875" s="7">
        <v>33.069299999999998</v>
      </c>
      <c r="G3875" s="48" t="s">
        <v>15356</v>
      </c>
      <c r="H3875" s="34" t="s">
        <v>2039</v>
      </c>
      <c r="I3875" s="51" t="s">
        <v>15358</v>
      </c>
    </row>
    <row r="3876" spans="1:9" x14ac:dyDescent="0.25">
      <c r="A3876" s="19">
        <v>3871</v>
      </c>
      <c r="B3876" s="34" t="s">
        <v>2040</v>
      </c>
      <c r="C3876" s="44" t="s">
        <v>10079</v>
      </c>
      <c r="D3876" s="42">
        <v>20</v>
      </c>
      <c r="E3876" s="3">
        <v>40.049999999999997</v>
      </c>
      <c r="F3876" s="7">
        <v>48.460499999999996</v>
      </c>
      <c r="G3876" s="48" t="s">
        <v>15356</v>
      </c>
      <c r="H3876" s="34" t="s">
        <v>2040</v>
      </c>
      <c r="I3876" s="51" t="s">
        <v>15358</v>
      </c>
    </row>
    <row r="3877" spans="1:9" x14ac:dyDescent="0.25">
      <c r="A3877" s="19">
        <v>3872</v>
      </c>
      <c r="B3877" s="34" t="s">
        <v>2041</v>
      </c>
      <c r="C3877" s="44" t="s">
        <v>10080</v>
      </c>
      <c r="D3877" s="42">
        <v>10</v>
      </c>
      <c r="E3877" s="3">
        <v>38.85</v>
      </c>
      <c r="F3877" s="7">
        <v>47.008499999999998</v>
      </c>
      <c r="G3877" s="48" t="s">
        <v>15356</v>
      </c>
      <c r="H3877" s="34" t="s">
        <v>2041</v>
      </c>
      <c r="I3877" s="51" t="s">
        <v>15358</v>
      </c>
    </row>
    <row r="3878" spans="1:9" x14ac:dyDescent="0.25">
      <c r="A3878" s="19">
        <v>3873</v>
      </c>
      <c r="B3878" s="34" t="s">
        <v>2042</v>
      </c>
      <c r="C3878" s="44" t="s">
        <v>10081</v>
      </c>
      <c r="D3878" s="42">
        <v>5</v>
      </c>
      <c r="E3878" s="3">
        <v>44.22</v>
      </c>
      <c r="F3878" s="7">
        <v>53.5062</v>
      </c>
      <c r="G3878" s="48" t="s">
        <v>15356</v>
      </c>
      <c r="H3878" s="34" t="s">
        <v>2042</v>
      </c>
      <c r="I3878" s="51" t="s">
        <v>15358</v>
      </c>
    </row>
    <row r="3879" spans="1:9" x14ac:dyDescent="0.25">
      <c r="A3879" s="19">
        <v>3874</v>
      </c>
      <c r="B3879" s="34" t="s">
        <v>2043</v>
      </c>
      <c r="C3879" s="44" t="s">
        <v>10082</v>
      </c>
      <c r="D3879" s="42">
        <v>10</v>
      </c>
      <c r="E3879" s="3">
        <v>6.72</v>
      </c>
      <c r="F3879" s="7">
        <v>8.1311999999999998</v>
      </c>
      <c r="G3879" s="48" t="s">
        <v>15356</v>
      </c>
      <c r="H3879" s="34" t="s">
        <v>2043</v>
      </c>
      <c r="I3879" s="51" t="s">
        <v>15358</v>
      </c>
    </row>
    <row r="3880" spans="1:9" x14ac:dyDescent="0.25">
      <c r="A3880" s="19">
        <v>3875</v>
      </c>
      <c r="B3880" s="34" t="s">
        <v>2044</v>
      </c>
      <c r="C3880" s="44" t="s">
        <v>10083</v>
      </c>
      <c r="D3880" s="42">
        <v>10</v>
      </c>
      <c r="E3880" s="3">
        <v>6.98</v>
      </c>
      <c r="F3880" s="7">
        <v>8.4458000000000002</v>
      </c>
      <c r="G3880" s="48" t="s">
        <v>15356</v>
      </c>
      <c r="H3880" s="34" t="s">
        <v>2044</v>
      </c>
      <c r="I3880" s="51" t="s">
        <v>15358</v>
      </c>
    </row>
    <row r="3881" spans="1:9" x14ac:dyDescent="0.25">
      <c r="A3881" s="19">
        <v>3876</v>
      </c>
      <c r="B3881" s="34" t="s">
        <v>2045</v>
      </c>
      <c r="C3881" s="44" t="s">
        <v>10084</v>
      </c>
      <c r="D3881" s="42">
        <v>10</v>
      </c>
      <c r="E3881" s="3">
        <v>11.54</v>
      </c>
      <c r="F3881" s="7">
        <v>13.963399999999998</v>
      </c>
      <c r="G3881" s="48" t="s">
        <v>15356</v>
      </c>
      <c r="H3881" s="34" t="s">
        <v>2045</v>
      </c>
      <c r="I3881" s="51" t="s">
        <v>15358</v>
      </c>
    </row>
    <row r="3882" spans="1:9" x14ac:dyDescent="0.25">
      <c r="A3882" s="19">
        <v>3877</v>
      </c>
      <c r="B3882" s="34" t="s">
        <v>2046</v>
      </c>
      <c r="C3882" s="44" t="s">
        <v>10085</v>
      </c>
      <c r="D3882" s="42">
        <v>10</v>
      </c>
      <c r="E3882" s="3">
        <v>27.92</v>
      </c>
      <c r="F3882" s="7">
        <v>33.783200000000001</v>
      </c>
      <c r="G3882" s="48" t="s">
        <v>15356</v>
      </c>
      <c r="H3882" s="34" t="s">
        <v>2046</v>
      </c>
      <c r="I3882" s="51" t="s">
        <v>15358</v>
      </c>
    </row>
    <row r="3883" spans="1:9" x14ac:dyDescent="0.25">
      <c r="A3883" s="19">
        <v>3878</v>
      </c>
      <c r="B3883" s="34" t="s">
        <v>2047</v>
      </c>
      <c r="C3883" s="44" t="s">
        <v>10086</v>
      </c>
      <c r="D3883" s="42">
        <v>10</v>
      </c>
      <c r="E3883" s="3">
        <v>34.880000000000003</v>
      </c>
      <c r="F3883" s="7">
        <v>42.204799999999999</v>
      </c>
      <c r="G3883" s="48" t="s">
        <v>15356</v>
      </c>
      <c r="H3883" s="34" t="s">
        <v>2047</v>
      </c>
      <c r="I3883" s="51" t="s">
        <v>15358</v>
      </c>
    </row>
    <row r="3884" spans="1:9" x14ac:dyDescent="0.25">
      <c r="A3884" s="19">
        <v>3879</v>
      </c>
      <c r="B3884" s="34" t="s">
        <v>2048</v>
      </c>
      <c r="C3884" s="44" t="s">
        <v>10087</v>
      </c>
      <c r="D3884" s="42">
        <v>10</v>
      </c>
      <c r="E3884" s="3">
        <v>53.33</v>
      </c>
      <c r="F3884" s="7">
        <v>64.529299999999992</v>
      </c>
      <c r="G3884" s="48" t="s">
        <v>15356</v>
      </c>
      <c r="H3884" s="34" t="s">
        <v>2048</v>
      </c>
      <c r="I3884" s="51" t="s">
        <v>15358</v>
      </c>
    </row>
    <row r="3885" spans="1:9" x14ac:dyDescent="0.25">
      <c r="A3885" s="19">
        <v>3880</v>
      </c>
      <c r="B3885" s="34" t="s">
        <v>2049</v>
      </c>
      <c r="C3885" s="44" t="s">
        <v>10088</v>
      </c>
      <c r="D3885" s="42">
        <v>10</v>
      </c>
      <c r="E3885" s="3">
        <v>11.81</v>
      </c>
      <c r="F3885" s="7">
        <v>14.290100000000001</v>
      </c>
      <c r="G3885" s="48" t="s">
        <v>15356</v>
      </c>
      <c r="H3885" s="34" t="s">
        <v>2049</v>
      </c>
      <c r="I3885" s="51" t="s">
        <v>15358</v>
      </c>
    </row>
    <row r="3886" spans="1:9" x14ac:dyDescent="0.25">
      <c r="A3886" s="19">
        <v>3881</v>
      </c>
      <c r="B3886" s="34" t="s">
        <v>2050</v>
      </c>
      <c r="C3886" s="44" t="s">
        <v>10089</v>
      </c>
      <c r="D3886" s="42">
        <v>10</v>
      </c>
      <c r="E3886" s="3">
        <v>13.91</v>
      </c>
      <c r="F3886" s="7">
        <v>16.831099999999999</v>
      </c>
      <c r="G3886" s="48" t="s">
        <v>15356</v>
      </c>
      <c r="H3886" s="34" t="s">
        <v>2050</v>
      </c>
      <c r="I3886" s="51" t="s">
        <v>15358</v>
      </c>
    </row>
    <row r="3887" spans="1:9" x14ac:dyDescent="0.25">
      <c r="A3887" s="19">
        <v>3882</v>
      </c>
      <c r="B3887" s="37">
        <v>963178</v>
      </c>
      <c r="C3887" s="44" t="s">
        <v>10090</v>
      </c>
      <c r="D3887" s="42">
        <v>2</v>
      </c>
      <c r="E3887" s="3">
        <v>31.89</v>
      </c>
      <c r="F3887" s="7">
        <v>38.5869</v>
      </c>
      <c r="G3887" s="48" t="s">
        <v>15356</v>
      </c>
      <c r="H3887" s="37">
        <v>963178</v>
      </c>
      <c r="I3887" s="51" t="s">
        <v>15358</v>
      </c>
    </row>
    <row r="3888" spans="1:9" x14ac:dyDescent="0.25">
      <c r="A3888" s="19">
        <v>3883</v>
      </c>
      <c r="B3888" s="37">
        <v>963237</v>
      </c>
      <c r="C3888" s="44" t="s">
        <v>10091</v>
      </c>
      <c r="D3888" s="42">
        <v>2</v>
      </c>
      <c r="E3888" s="3">
        <v>34.22</v>
      </c>
      <c r="F3888" s="7">
        <v>41.406199999999998</v>
      </c>
      <c r="G3888" s="48" t="s">
        <v>15356</v>
      </c>
      <c r="H3888" s="37">
        <v>963237</v>
      </c>
      <c r="I3888" s="51" t="s">
        <v>15358</v>
      </c>
    </row>
    <row r="3889" spans="1:9" x14ac:dyDescent="0.25">
      <c r="A3889" s="19">
        <v>3884</v>
      </c>
      <c r="B3889" s="37">
        <v>963298</v>
      </c>
      <c r="C3889" s="44" t="s">
        <v>10092</v>
      </c>
      <c r="D3889" s="42">
        <v>2</v>
      </c>
      <c r="E3889" s="3">
        <v>33.54</v>
      </c>
      <c r="F3889" s="7">
        <v>40.583399999999997</v>
      </c>
      <c r="G3889" s="48" t="s">
        <v>15356</v>
      </c>
      <c r="H3889" s="37">
        <v>963298</v>
      </c>
      <c r="I3889" s="51" t="s">
        <v>15358</v>
      </c>
    </row>
    <row r="3890" spans="1:9" x14ac:dyDescent="0.25">
      <c r="A3890" s="19">
        <v>3885</v>
      </c>
      <c r="B3890" s="37">
        <v>963543</v>
      </c>
      <c r="C3890" s="44" t="s">
        <v>10093</v>
      </c>
      <c r="D3890" s="42">
        <v>2</v>
      </c>
      <c r="E3890" s="3">
        <v>4.62</v>
      </c>
      <c r="F3890" s="7">
        <v>5.5902000000000003</v>
      </c>
      <c r="G3890" s="48" t="s">
        <v>15356</v>
      </c>
      <c r="H3890" s="37">
        <v>963543</v>
      </c>
      <c r="I3890" s="51" t="s">
        <v>15358</v>
      </c>
    </row>
    <row r="3891" spans="1:9" x14ac:dyDescent="0.25">
      <c r="A3891" s="19">
        <v>3886</v>
      </c>
      <c r="B3891" s="37">
        <v>963602</v>
      </c>
      <c r="C3891" s="44" t="s">
        <v>10094</v>
      </c>
      <c r="D3891" s="42">
        <v>2</v>
      </c>
      <c r="E3891" s="3">
        <v>5.69</v>
      </c>
      <c r="F3891" s="7">
        <v>6.8849</v>
      </c>
      <c r="G3891" s="48" t="s">
        <v>15356</v>
      </c>
      <c r="H3891" s="37">
        <v>963602</v>
      </c>
      <c r="I3891" s="51" t="s">
        <v>15358</v>
      </c>
    </row>
    <row r="3892" spans="1:9" x14ac:dyDescent="0.25">
      <c r="A3892" s="19">
        <v>3887</v>
      </c>
      <c r="B3892" s="37">
        <v>963908</v>
      </c>
      <c r="C3892" s="44" t="s">
        <v>10095</v>
      </c>
      <c r="D3892" s="42">
        <v>1</v>
      </c>
      <c r="E3892" s="3">
        <v>7.67</v>
      </c>
      <c r="F3892" s="7">
        <v>9.2806999999999995</v>
      </c>
      <c r="G3892" s="48" t="s">
        <v>15356</v>
      </c>
      <c r="H3892" s="37">
        <v>963908</v>
      </c>
      <c r="I3892" s="51" t="s">
        <v>15358</v>
      </c>
    </row>
    <row r="3893" spans="1:9" x14ac:dyDescent="0.25">
      <c r="A3893" s="19">
        <v>3888</v>
      </c>
      <c r="B3893" s="37">
        <v>963967</v>
      </c>
      <c r="C3893" s="44" t="s">
        <v>10096</v>
      </c>
      <c r="D3893" s="42">
        <v>1</v>
      </c>
      <c r="E3893" s="3">
        <v>7.67</v>
      </c>
      <c r="F3893" s="7">
        <v>9.2806999999999995</v>
      </c>
      <c r="G3893" s="48" t="s">
        <v>15356</v>
      </c>
      <c r="H3893" s="37">
        <v>963967</v>
      </c>
      <c r="I3893" s="51" t="s">
        <v>15358</v>
      </c>
    </row>
    <row r="3894" spans="1:9" x14ac:dyDescent="0.25">
      <c r="A3894" s="19">
        <v>3889</v>
      </c>
      <c r="B3894" s="37">
        <v>964028</v>
      </c>
      <c r="C3894" s="44" t="s">
        <v>10097</v>
      </c>
      <c r="D3894" s="42">
        <v>1</v>
      </c>
      <c r="E3894" s="3">
        <v>7.67</v>
      </c>
      <c r="F3894" s="7">
        <v>9.2806999999999995</v>
      </c>
      <c r="G3894" s="48" t="s">
        <v>15356</v>
      </c>
      <c r="H3894" s="37">
        <v>964028</v>
      </c>
      <c r="I3894" s="51" t="s">
        <v>15358</v>
      </c>
    </row>
    <row r="3895" spans="1:9" x14ac:dyDescent="0.25">
      <c r="A3895" s="19">
        <v>3890</v>
      </c>
      <c r="B3895" s="37">
        <v>964089</v>
      </c>
      <c r="C3895" s="44" t="s">
        <v>10098</v>
      </c>
      <c r="D3895" s="42">
        <v>1</v>
      </c>
      <c r="E3895" s="3">
        <v>7.67</v>
      </c>
      <c r="F3895" s="7">
        <v>9.2806999999999995</v>
      </c>
      <c r="G3895" s="48" t="s">
        <v>15356</v>
      </c>
      <c r="H3895" s="37">
        <v>964089</v>
      </c>
      <c r="I3895" s="51" t="s">
        <v>15358</v>
      </c>
    </row>
    <row r="3896" spans="1:9" ht="30" x14ac:dyDescent="0.25">
      <c r="A3896" s="19">
        <v>3891</v>
      </c>
      <c r="B3896" s="38">
        <v>964150</v>
      </c>
      <c r="C3896" s="44" t="s">
        <v>10099</v>
      </c>
      <c r="D3896" s="42">
        <v>1</v>
      </c>
      <c r="E3896" s="3">
        <v>14.81</v>
      </c>
      <c r="F3896" s="7">
        <v>17.920100000000001</v>
      </c>
      <c r="G3896" s="48" t="s">
        <v>15356</v>
      </c>
      <c r="H3896" s="38">
        <v>964150</v>
      </c>
      <c r="I3896" s="51" t="s">
        <v>15358</v>
      </c>
    </row>
    <row r="3897" spans="1:9" ht="45" x14ac:dyDescent="0.25">
      <c r="A3897" s="19">
        <v>3892</v>
      </c>
      <c r="B3897" s="34" t="s">
        <v>2051</v>
      </c>
      <c r="C3897" s="44" t="s">
        <v>10100</v>
      </c>
      <c r="D3897" s="42">
        <v>10</v>
      </c>
      <c r="E3897" s="3">
        <v>21.87</v>
      </c>
      <c r="F3897" s="7">
        <v>26.462700000000002</v>
      </c>
      <c r="G3897" s="48" t="s">
        <v>15356</v>
      </c>
      <c r="H3897" s="34" t="s">
        <v>2051</v>
      </c>
      <c r="I3897" s="51" t="s">
        <v>15358</v>
      </c>
    </row>
    <row r="3898" spans="1:9" x14ac:dyDescent="0.25">
      <c r="A3898" s="19">
        <v>3893</v>
      </c>
      <c r="B3898" s="37">
        <v>964639</v>
      </c>
      <c r="C3898" s="44" t="s">
        <v>10101</v>
      </c>
      <c r="D3898" s="42">
        <v>2</v>
      </c>
      <c r="E3898" s="3">
        <v>13.49</v>
      </c>
      <c r="F3898" s="7">
        <v>16.322900000000001</v>
      </c>
      <c r="G3898" s="48" t="s">
        <v>15356</v>
      </c>
      <c r="H3898" s="37">
        <v>964639</v>
      </c>
      <c r="I3898" s="51" t="s">
        <v>15358</v>
      </c>
    </row>
    <row r="3899" spans="1:9" x14ac:dyDescent="0.25">
      <c r="A3899" s="19">
        <v>3894</v>
      </c>
      <c r="B3899" s="37">
        <v>964698</v>
      </c>
      <c r="C3899" s="44" t="s">
        <v>10102</v>
      </c>
      <c r="D3899" s="42">
        <v>2</v>
      </c>
      <c r="E3899" s="3">
        <v>41.48</v>
      </c>
      <c r="F3899" s="7">
        <v>50.190799999999996</v>
      </c>
      <c r="G3899" s="48" t="s">
        <v>15356</v>
      </c>
      <c r="H3899" s="37">
        <v>964698</v>
      </c>
      <c r="I3899" s="51" t="s">
        <v>15358</v>
      </c>
    </row>
    <row r="3900" spans="1:9" ht="30" x14ac:dyDescent="0.25">
      <c r="A3900" s="19">
        <v>3895</v>
      </c>
      <c r="B3900" s="37">
        <v>965004</v>
      </c>
      <c r="C3900" s="44" t="s">
        <v>10103</v>
      </c>
      <c r="D3900" s="42">
        <v>1</v>
      </c>
      <c r="E3900" s="3">
        <v>62.1</v>
      </c>
      <c r="F3900" s="7">
        <v>75.141000000000005</v>
      </c>
      <c r="G3900" s="48" t="s">
        <v>15356</v>
      </c>
      <c r="H3900" s="37">
        <v>965004</v>
      </c>
      <c r="I3900" s="51" t="s">
        <v>15358</v>
      </c>
    </row>
    <row r="3901" spans="1:9" ht="30" x14ac:dyDescent="0.25">
      <c r="A3901" s="19">
        <v>3896</v>
      </c>
      <c r="B3901" s="34" t="s">
        <v>2052</v>
      </c>
      <c r="C3901" s="44" t="s">
        <v>10104</v>
      </c>
      <c r="D3901" s="42">
        <v>10</v>
      </c>
      <c r="E3901" s="3">
        <v>27.74</v>
      </c>
      <c r="F3901" s="7">
        <v>33.565399999999997</v>
      </c>
      <c r="G3901" s="48" t="s">
        <v>15356</v>
      </c>
      <c r="H3901" s="34" t="s">
        <v>2052</v>
      </c>
      <c r="I3901" s="51" t="s">
        <v>15358</v>
      </c>
    </row>
    <row r="3902" spans="1:9" ht="30" x14ac:dyDescent="0.25">
      <c r="A3902" s="19">
        <v>3897</v>
      </c>
      <c r="B3902" s="34" t="s">
        <v>2053</v>
      </c>
      <c r="C3902" s="44" t="s">
        <v>10105</v>
      </c>
      <c r="D3902" s="42">
        <v>10</v>
      </c>
      <c r="E3902" s="3">
        <v>26.12</v>
      </c>
      <c r="F3902" s="7">
        <v>31.6052</v>
      </c>
      <c r="G3902" s="48" t="s">
        <v>15356</v>
      </c>
      <c r="H3902" s="34" t="s">
        <v>2053</v>
      </c>
      <c r="I3902" s="51" t="s">
        <v>15358</v>
      </c>
    </row>
    <row r="3903" spans="1:9" ht="30" x14ac:dyDescent="0.25">
      <c r="A3903" s="19">
        <v>3898</v>
      </c>
      <c r="B3903" s="34" t="s">
        <v>2054</v>
      </c>
      <c r="C3903" s="44" t="s">
        <v>10106</v>
      </c>
      <c r="D3903" s="42">
        <v>10</v>
      </c>
      <c r="E3903" s="3">
        <v>33.29</v>
      </c>
      <c r="F3903" s="7">
        <v>40.280899999999995</v>
      </c>
      <c r="G3903" s="48" t="s">
        <v>15356</v>
      </c>
      <c r="H3903" s="34" t="s">
        <v>2054</v>
      </c>
      <c r="I3903" s="51" t="s">
        <v>15358</v>
      </c>
    </row>
    <row r="3904" spans="1:9" ht="30" x14ac:dyDescent="0.25">
      <c r="A3904" s="19">
        <v>3899</v>
      </c>
      <c r="B3904" s="34" t="s">
        <v>2055</v>
      </c>
      <c r="C3904" s="44" t="s">
        <v>10107</v>
      </c>
      <c r="D3904" s="42">
        <v>10</v>
      </c>
      <c r="E3904" s="3">
        <v>72.86</v>
      </c>
      <c r="F3904" s="7">
        <v>88.160600000000002</v>
      </c>
      <c r="G3904" s="48" t="s">
        <v>15356</v>
      </c>
      <c r="H3904" s="34" t="s">
        <v>2055</v>
      </c>
      <c r="I3904" s="51" t="s">
        <v>15358</v>
      </c>
    </row>
    <row r="3905" spans="1:9" ht="30" x14ac:dyDescent="0.25">
      <c r="A3905" s="19">
        <v>3900</v>
      </c>
      <c r="B3905" s="34" t="s">
        <v>2056</v>
      </c>
      <c r="C3905" s="44" t="s">
        <v>10108</v>
      </c>
      <c r="D3905" s="42">
        <v>1</v>
      </c>
      <c r="E3905" s="3">
        <v>239.46</v>
      </c>
      <c r="F3905" s="7">
        <v>289.7466</v>
      </c>
      <c r="G3905" s="48" t="s">
        <v>15356</v>
      </c>
      <c r="H3905" s="34" t="s">
        <v>2056</v>
      </c>
      <c r="I3905" s="51" t="s">
        <v>15358</v>
      </c>
    </row>
    <row r="3906" spans="1:9" ht="30" x14ac:dyDescent="0.25">
      <c r="A3906" s="19">
        <v>3901</v>
      </c>
      <c r="B3906" s="35">
        <v>1125223</v>
      </c>
      <c r="C3906" s="44" t="s">
        <v>10109</v>
      </c>
      <c r="D3906" s="42">
        <v>12</v>
      </c>
      <c r="E3906" s="3">
        <v>120.98</v>
      </c>
      <c r="F3906" s="7">
        <v>146.38579999999999</v>
      </c>
      <c r="G3906" s="48" t="s">
        <v>15356</v>
      </c>
      <c r="H3906" s="35">
        <v>1125223</v>
      </c>
      <c r="I3906" s="51" t="s">
        <v>15358</v>
      </c>
    </row>
    <row r="3907" spans="1:9" ht="30" x14ac:dyDescent="0.25">
      <c r="A3907" s="19">
        <v>3902</v>
      </c>
      <c r="B3907" s="34" t="s">
        <v>2057</v>
      </c>
      <c r="C3907" s="44" t="s">
        <v>10110</v>
      </c>
      <c r="D3907" s="42">
        <v>12</v>
      </c>
      <c r="E3907" s="3">
        <v>73.77</v>
      </c>
      <c r="F3907" s="7">
        <v>89.26169999999999</v>
      </c>
      <c r="G3907" s="48" t="s">
        <v>15356</v>
      </c>
      <c r="H3907" s="34" t="s">
        <v>2057</v>
      </c>
      <c r="I3907" s="51" t="s">
        <v>15358</v>
      </c>
    </row>
    <row r="3908" spans="1:9" ht="30" x14ac:dyDescent="0.25">
      <c r="A3908" s="19">
        <v>3903</v>
      </c>
      <c r="B3908" s="34" t="s">
        <v>2058</v>
      </c>
      <c r="C3908" s="44" t="s">
        <v>10111</v>
      </c>
      <c r="D3908" s="42">
        <v>6</v>
      </c>
      <c r="E3908" s="3">
        <v>72.48</v>
      </c>
      <c r="F3908" s="7">
        <v>87.700800000000001</v>
      </c>
      <c r="G3908" s="48" t="s">
        <v>15356</v>
      </c>
      <c r="H3908" s="34" t="s">
        <v>2058</v>
      </c>
      <c r="I3908" s="51" t="s">
        <v>15358</v>
      </c>
    </row>
    <row r="3909" spans="1:9" ht="30" x14ac:dyDescent="0.25">
      <c r="A3909" s="19">
        <v>3904</v>
      </c>
      <c r="B3909" s="34" t="s">
        <v>2059</v>
      </c>
      <c r="C3909" s="44" t="s">
        <v>10112</v>
      </c>
      <c r="D3909" s="42">
        <v>12</v>
      </c>
      <c r="E3909" s="3">
        <v>86.93</v>
      </c>
      <c r="F3909" s="7">
        <v>105.18530000000001</v>
      </c>
      <c r="G3909" s="48" t="s">
        <v>15356</v>
      </c>
      <c r="H3909" s="34" t="s">
        <v>2059</v>
      </c>
      <c r="I3909" s="51" t="s">
        <v>15358</v>
      </c>
    </row>
    <row r="3910" spans="1:9" ht="30" x14ac:dyDescent="0.25">
      <c r="A3910" s="19">
        <v>3905</v>
      </c>
      <c r="B3910" s="34" t="s">
        <v>2060</v>
      </c>
      <c r="C3910" s="44" t="s">
        <v>10113</v>
      </c>
      <c r="D3910" s="42">
        <v>12</v>
      </c>
      <c r="E3910" s="3">
        <v>80.12</v>
      </c>
      <c r="F3910" s="7">
        <v>96.9452</v>
      </c>
      <c r="G3910" s="48" t="s">
        <v>15356</v>
      </c>
      <c r="H3910" s="34" t="s">
        <v>2060</v>
      </c>
      <c r="I3910" s="51" t="s">
        <v>15358</v>
      </c>
    </row>
    <row r="3911" spans="1:9" ht="30" x14ac:dyDescent="0.25">
      <c r="A3911" s="19">
        <v>3906</v>
      </c>
      <c r="B3911" s="34" t="s">
        <v>2061</v>
      </c>
      <c r="C3911" s="44" t="s">
        <v>10114</v>
      </c>
      <c r="D3911" s="42">
        <v>1</v>
      </c>
      <c r="E3911" s="3">
        <v>25.43</v>
      </c>
      <c r="F3911" s="7">
        <v>30.770299999999999</v>
      </c>
      <c r="G3911" s="48" t="s">
        <v>15356</v>
      </c>
      <c r="H3911" s="34" t="s">
        <v>2061</v>
      </c>
      <c r="I3911" s="51" t="s">
        <v>15358</v>
      </c>
    </row>
    <row r="3912" spans="1:9" ht="30" x14ac:dyDescent="0.25">
      <c r="A3912" s="19">
        <v>3907</v>
      </c>
      <c r="B3912" s="34" t="s">
        <v>2062</v>
      </c>
      <c r="C3912" s="44" t="s">
        <v>10115</v>
      </c>
      <c r="D3912" s="42">
        <v>1</v>
      </c>
      <c r="E3912" s="3">
        <v>68.81</v>
      </c>
      <c r="F3912" s="7">
        <v>83.260099999999994</v>
      </c>
      <c r="G3912" s="48" t="s">
        <v>15356</v>
      </c>
      <c r="H3912" s="34" t="s">
        <v>2062</v>
      </c>
      <c r="I3912" s="51" t="s">
        <v>15358</v>
      </c>
    </row>
    <row r="3913" spans="1:9" ht="30" x14ac:dyDescent="0.25">
      <c r="A3913" s="19">
        <v>3908</v>
      </c>
      <c r="B3913" s="34" t="s">
        <v>2063</v>
      </c>
      <c r="C3913" s="44" t="s">
        <v>10116</v>
      </c>
      <c r="D3913" s="42">
        <v>12</v>
      </c>
      <c r="E3913" s="3">
        <v>86.93</v>
      </c>
      <c r="F3913" s="7">
        <v>105.18530000000001</v>
      </c>
      <c r="G3913" s="48" t="s">
        <v>15356</v>
      </c>
      <c r="H3913" s="34" t="s">
        <v>2063</v>
      </c>
      <c r="I3913" s="51" t="s">
        <v>15358</v>
      </c>
    </row>
    <row r="3914" spans="1:9" ht="30" x14ac:dyDescent="0.25">
      <c r="A3914" s="19">
        <v>3909</v>
      </c>
      <c r="B3914" s="34" t="s">
        <v>2064</v>
      </c>
      <c r="C3914" s="44" t="s">
        <v>10117</v>
      </c>
      <c r="D3914" s="42">
        <v>6</v>
      </c>
      <c r="E3914" s="3">
        <v>44.49</v>
      </c>
      <c r="F3914" s="7">
        <v>53.832900000000002</v>
      </c>
      <c r="G3914" s="48" t="s">
        <v>15356</v>
      </c>
      <c r="H3914" s="34" t="s">
        <v>2064</v>
      </c>
      <c r="I3914" s="51" t="s">
        <v>15358</v>
      </c>
    </row>
    <row r="3915" spans="1:9" ht="30" x14ac:dyDescent="0.25">
      <c r="A3915" s="19">
        <v>3910</v>
      </c>
      <c r="B3915" s="34" t="s">
        <v>2065</v>
      </c>
      <c r="C3915" s="44" t="s">
        <v>10118</v>
      </c>
      <c r="D3915" s="42">
        <v>1</v>
      </c>
      <c r="E3915" s="3">
        <v>133.80000000000001</v>
      </c>
      <c r="F3915" s="7">
        <v>161.898</v>
      </c>
      <c r="G3915" s="48" t="s">
        <v>15356</v>
      </c>
      <c r="H3915" s="34" t="s">
        <v>2065</v>
      </c>
      <c r="I3915" s="51" t="s">
        <v>15358</v>
      </c>
    </row>
    <row r="3916" spans="1:9" ht="30" x14ac:dyDescent="0.25">
      <c r="A3916" s="19">
        <v>3911</v>
      </c>
      <c r="B3916" s="34" t="s">
        <v>2066</v>
      </c>
      <c r="C3916" s="44" t="s">
        <v>10119</v>
      </c>
      <c r="D3916" s="42">
        <v>12</v>
      </c>
      <c r="E3916" s="3">
        <v>73.760000000000005</v>
      </c>
      <c r="F3916" s="7">
        <v>89.249600000000001</v>
      </c>
      <c r="G3916" s="48" t="s">
        <v>15356</v>
      </c>
      <c r="H3916" s="34" t="s">
        <v>2066</v>
      </c>
      <c r="I3916" s="51" t="s">
        <v>15358</v>
      </c>
    </row>
    <row r="3917" spans="1:9" ht="30" x14ac:dyDescent="0.25">
      <c r="A3917" s="19">
        <v>3912</v>
      </c>
      <c r="B3917" s="34" t="s">
        <v>2067</v>
      </c>
      <c r="C3917" s="44" t="s">
        <v>10120</v>
      </c>
      <c r="D3917" s="42">
        <v>6</v>
      </c>
      <c r="E3917" s="3">
        <v>72.42</v>
      </c>
      <c r="F3917" s="7">
        <v>87.628199999999993</v>
      </c>
      <c r="G3917" s="48" t="s">
        <v>15356</v>
      </c>
      <c r="H3917" s="34" t="s">
        <v>2067</v>
      </c>
      <c r="I3917" s="51" t="s">
        <v>15358</v>
      </c>
    </row>
    <row r="3918" spans="1:9" ht="30" x14ac:dyDescent="0.25">
      <c r="A3918" s="19">
        <v>3913</v>
      </c>
      <c r="B3918" s="34" t="s">
        <v>2068</v>
      </c>
      <c r="C3918" s="44" t="s">
        <v>10121</v>
      </c>
      <c r="D3918" s="42">
        <v>12</v>
      </c>
      <c r="E3918" s="3">
        <v>80.12</v>
      </c>
      <c r="F3918" s="7">
        <v>96.9452</v>
      </c>
      <c r="G3918" s="48" t="s">
        <v>15356</v>
      </c>
      <c r="H3918" s="34" t="s">
        <v>2068</v>
      </c>
      <c r="I3918" s="51" t="s">
        <v>15358</v>
      </c>
    </row>
    <row r="3919" spans="1:9" ht="30" x14ac:dyDescent="0.25">
      <c r="A3919" s="19">
        <v>3914</v>
      </c>
      <c r="B3919" s="34" t="s">
        <v>2069</v>
      </c>
      <c r="C3919" s="44" t="s">
        <v>10122</v>
      </c>
      <c r="D3919" s="42">
        <v>1</v>
      </c>
      <c r="E3919" s="3">
        <v>33.06</v>
      </c>
      <c r="F3919" s="7">
        <v>40.002600000000001</v>
      </c>
      <c r="G3919" s="48" t="s">
        <v>15356</v>
      </c>
      <c r="H3919" s="34" t="s">
        <v>2069</v>
      </c>
      <c r="I3919" s="51" t="s">
        <v>15358</v>
      </c>
    </row>
    <row r="3920" spans="1:9" ht="30" x14ac:dyDescent="0.25">
      <c r="A3920" s="19">
        <v>3915</v>
      </c>
      <c r="B3920" s="34" t="s">
        <v>2070</v>
      </c>
      <c r="C3920" s="44" t="s">
        <v>10123</v>
      </c>
      <c r="D3920" s="42">
        <v>6</v>
      </c>
      <c r="E3920" s="3">
        <v>44.46</v>
      </c>
      <c r="F3920" s="7">
        <v>53.796599999999998</v>
      </c>
      <c r="G3920" s="48" t="s">
        <v>15356</v>
      </c>
      <c r="H3920" s="34" t="s">
        <v>2070</v>
      </c>
      <c r="I3920" s="51" t="s">
        <v>15358</v>
      </c>
    </row>
    <row r="3921" spans="1:9" x14ac:dyDescent="0.25">
      <c r="A3921" s="19">
        <v>3916</v>
      </c>
      <c r="B3921" s="38">
        <v>1427400</v>
      </c>
      <c r="C3921" s="44" t="s">
        <v>10124</v>
      </c>
      <c r="D3921" s="42">
        <v>1</v>
      </c>
      <c r="E3921" s="3">
        <v>62.85</v>
      </c>
      <c r="F3921" s="7">
        <v>76.048500000000004</v>
      </c>
      <c r="G3921" s="48" t="s">
        <v>15356</v>
      </c>
      <c r="H3921" s="38">
        <v>1427400</v>
      </c>
      <c r="I3921" s="51" t="s">
        <v>15358</v>
      </c>
    </row>
    <row r="3922" spans="1:9" ht="30" x14ac:dyDescent="0.25">
      <c r="A3922" s="19">
        <v>3917</v>
      </c>
      <c r="B3922" s="38">
        <v>1427429</v>
      </c>
      <c r="C3922" s="44" t="s">
        <v>10125</v>
      </c>
      <c r="D3922" s="42">
        <v>1</v>
      </c>
      <c r="E3922" s="3">
        <v>100.58</v>
      </c>
      <c r="F3922" s="7">
        <v>121.70179999999999</v>
      </c>
      <c r="G3922" s="48" t="s">
        <v>15356</v>
      </c>
      <c r="H3922" s="38">
        <v>1427429</v>
      </c>
      <c r="I3922" s="51" t="s">
        <v>15358</v>
      </c>
    </row>
    <row r="3923" spans="1:9" x14ac:dyDescent="0.25">
      <c r="A3923" s="19">
        <v>3918</v>
      </c>
      <c r="B3923" s="38">
        <v>1427766</v>
      </c>
      <c r="C3923" s="44" t="s">
        <v>10126</v>
      </c>
      <c r="D3923" s="42">
        <v>1</v>
      </c>
      <c r="E3923" s="3">
        <v>67.98</v>
      </c>
      <c r="F3923" s="7">
        <v>82.255800000000008</v>
      </c>
      <c r="G3923" s="48" t="s">
        <v>15356</v>
      </c>
      <c r="H3923" s="38">
        <v>1427766</v>
      </c>
      <c r="I3923" s="51" t="s">
        <v>15358</v>
      </c>
    </row>
    <row r="3924" spans="1:9" ht="30" x14ac:dyDescent="0.25">
      <c r="A3924" s="19">
        <v>3919</v>
      </c>
      <c r="B3924" s="38">
        <v>1427794</v>
      </c>
      <c r="C3924" s="44" t="s">
        <v>10127</v>
      </c>
      <c r="D3924" s="42">
        <v>1</v>
      </c>
      <c r="E3924" s="3">
        <v>98.55</v>
      </c>
      <c r="F3924" s="7">
        <v>119.24549999999999</v>
      </c>
      <c r="G3924" s="48" t="s">
        <v>15356</v>
      </c>
      <c r="H3924" s="38">
        <v>1427794</v>
      </c>
      <c r="I3924" s="51" t="s">
        <v>15358</v>
      </c>
    </row>
    <row r="3925" spans="1:9" x14ac:dyDescent="0.25">
      <c r="A3925" s="19">
        <v>3920</v>
      </c>
      <c r="B3925" s="34" t="s">
        <v>2071</v>
      </c>
      <c r="C3925" s="44" t="s">
        <v>10128</v>
      </c>
      <c r="D3925" s="42">
        <v>1</v>
      </c>
      <c r="E3925" s="3">
        <v>226.41</v>
      </c>
      <c r="F3925" s="7">
        <v>273.95609999999999</v>
      </c>
      <c r="G3925" s="48" t="s">
        <v>15356</v>
      </c>
      <c r="H3925" s="34" t="s">
        <v>2071</v>
      </c>
      <c r="I3925" s="51" t="s">
        <v>15358</v>
      </c>
    </row>
    <row r="3926" spans="1:9" ht="30" x14ac:dyDescent="0.25">
      <c r="A3926" s="19">
        <v>3921</v>
      </c>
      <c r="B3926" s="38">
        <v>1428159</v>
      </c>
      <c r="C3926" s="44" t="s">
        <v>10129</v>
      </c>
      <c r="D3926" s="42">
        <v>1</v>
      </c>
      <c r="E3926" s="3">
        <v>162.6</v>
      </c>
      <c r="F3926" s="7">
        <v>196.74599999999998</v>
      </c>
      <c r="G3926" s="48" t="s">
        <v>15356</v>
      </c>
      <c r="H3926" s="38">
        <v>1428159</v>
      </c>
      <c r="I3926" s="51" t="s">
        <v>15358</v>
      </c>
    </row>
    <row r="3927" spans="1:9" ht="30" x14ac:dyDescent="0.25">
      <c r="A3927" s="19">
        <v>3922</v>
      </c>
      <c r="B3927" s="38">
        <v>1428190</v>
      </c>
      <c r="C3927" s="44" t="s">
        <v>10130</v>
      </c>
      <c r="D3927" s="42">
        <v>1</v>
      </c>
      <c r="E3927" s="3">
        <v>61.82</v>
      </c>
      <c r="F3927" s="7">
        <v>74.802199999999999</v>
      </c>
      <c r="G3927" s="48" t="s">
        <v>15356</v>
      </c>
      <c r="H3927" s="38">
        <v>1428190</v>
      </c>
      <c r="I3927" s="51" t="s">
        <v>15358</v>
      </c>
    </row>
    <row r="3928" spans="1:9" ht="30" x14ac:dyDescent="0.25">
      <c r="A3928" s="19">
        <v>3923</v>
      </c>
      <c r="B3928" s="38">
        <v>1428220</v>
      </c>
      <c r="C3928" s="44" t="s">
        <v>10131</v>
      </c>
      <c r="D3928" s="42">
        <v>1</v>
      </c>
      <c r="E3928" s="3">
        <v>56.28</v>
      </c>
      <c r="F3928" s="7">
        <v>68.098799999999997</v>
      </c>
      <c r="G3928" s="48" t="s">
        <v>15356</v>
      </c>
      <c r="H3928" s="38">
        <v>1428220</v>
      </c>
      <c r="I3928" s="51" t="s">
        <v>15358</v>
      </c>
    </row>
    <row r="3929" spans="1:9" x14ac:dyDescent="0.25">
      <c r="A3929" s="19">
        <v>3924</v>
      </c>
      <c r="B3929" s="34" t="s">
        <v>2072</v>
      </c>
      <c r="C3929" s="44" t="s">
        <v>10132</v>
      </c>
      <c r="D3929" s="42">
        <v>1</v>
      </c>
      <c r="E3929" s="3">
        <v>26.22</v>
      </c>
      <c r="F3929" s="7">
        <v>31.726199999999999</v>
      </c>
      <c r="G3929" s="48" t="s">
        <v>15356</v>
      </c>
      <c r="H3929" s="34" t="s">
        <v>2072</v>
      </c>
      <c r="I3929" s="51" t="s">
        <v>15358</v>
      </c>
    </row>
    <row r="3930" spans="1:9" x14ac:dyDescent="0.25">
      <c r="A3930" s="19">
        <v>3925</v>
      </c>
      <c r="B3930" s="34" t="s">
        <v>2073</v>
      </c>
      <c r="C3930" s="44" t="s">
        <v>10133</v>
      </c>
      <c r="D3930" s="42">
        <v>5</v>
      </c>
      <c r="E3930" s="3">
        <v>609.63</v>
      </c>
      <c r="F3930" s="7">
        <v>737.65229999999997</v>
      </c>
      <c r="G3930" s="48" t="s">
        <v>15356</v>
      </c>
      <c r="H3930" s="34" t="s">
        <v>2073</v>
      </c>
      <c r="I3930" s="51" t="s">
        <v>15358</v>
      </c>
    </row>
    <row r="3931" spans="1:9" x14ac:dyDescent="0.25">
      <c r="A3931" s="19">
        <v>3926</v>
      </c>
      <c r="B3931" s="34" t="s">
        <v>2074</v>
      </c>
      <c r="C3931" s="44" t="s">
        <v>10134</v>
      </c>
      <c r="D3931" s="42">
        <v>5</v>
      </c>
      <c r="E3931" s="3">
        <v>643.13</v>
      </c>
      <c r="F3931" s="7">
        <v>778.18729999999994</v>
      </c>
      <c r="G3931" s="48" t="s">
        <v>15356</v>
      </c>
      <c r="H3931" s="34" t="s">
        <v>2074</v>
      </c>
      <c r="I3931" s="51" t="s">
        <v>15358</v>
      </c>
    </row>
    <row r="3932" spans="1:9" x14ac:dyDescent="0.25">
      <c r="A3932" s="19">
        <v>3927</v>
      </c>
      <c r="B3932" s="34" t="s">
        <v>2075</v>
      </c>
      <c r="C3932" s="44" t="s">
        <v>10135</v>
      </c>
      <c r="D3932" s="42">
        <v>5</v>
      </c>
      <c r="E3932" s="3">
        <v>651.86</v>
      </c>
      <c r="F3932" s="7">
        <v>788.75059999999996</v>
      </c>
      <c r="G3932" s="48" t="s">
        <v>15356</v>
      </c>
      <c r="H3932" s="34" t="s">
        <v>2075</v>
      </c>
      <c r="I3932" s="51" t="s">
        <v>15358</v>
      </c>
    </row>
    <row r="3933" spans="1:9" x14ac:dyDescent="0.25">
      <c r="A3933" s="19">
        <v>3928</v>
      </c>
      <c r="B3933" s="34" t="s">
        <v>2076</v>
      </c>
      <c r="C3933" s="44" t="s">
        <v>10136</v>
      </c>
      <c r="D3933" s="42">
        <v>1</v>
      </c>
      <c r="E3933" s="3">
        <v>131.82</v>
      </c>
      <c r="F3933" s="7">
        <v>159.50219999999999</v>
      </c>
      <c r="G3933" s="48" t="s">
        <v>15356</v>
      </c>
      <c r="H3933" s="34" t="s">
        <v>2076</v>
      </c>
      <c r="I3933" s="51" t="s">
        <v>15358</v>
      </c>
    </row>
    <row r="3934" spans="1:9" x14ac:dyDescent="0.25">
      <c r="A3934" s="19">
        <v>3929</v>
      </c>
      <c r="B3934" s="34" t="s">
        <v>2077</v>
      </c>
      <c r="C3934" s="44" t="s">
        <v>10137</v>
      </c>
      <c r="D3934" s="42">
        <v>5</v>
      </c>
      <c r="E3934" s="3">
        <v>932.3</v>
      </c>
      <c r="F3934" s="7">
        <v>1128.0829999999999</v>
      </c>
      <c r="G3934" s="48" t="s">
        <v>15356</v>
      </c>
      <c r="H3934" s="34" t="s">
        <v>2077</v>
      </c>
      <c r="I3934" s="51" t="s">
        <v>15358</v>
      </c>
    </row>
    <row r="3935" spans="1:9" x14ac:dyDescent="0.25">
      <c r="A3935" s="19">
        <v>3930</v>
      </c>
      <c r="B3935" s="34" t="s">
        <v>2078</v>
      </c>
      <c r="C3935" s="44" t="s">
        <v>10138</v>
      </c>
      <c r="D3935" s="42">
        <v>10</v>
      </c>
      <c r="E3935" s="3">
        <v>305.10000000000002</v>
      </c>
      <c r="F3935" s="7">
        <v>369.17099999999999</v>
      </c>
      <c r="G3935" s="48" t="s">
        <v>15356</v>
      </c>
      <c r="H3935" s="34" t="s">
        <v>2078</v>
      </c>
      <c r="I3935" s="51" t="s">
        <v>15358</v>
      </c>
    </row>
    <row r="3936" spans="1:9" x14ac:dyDescent="0.25">
      <c r="A3936" s="19">
        <v>3931</v>
      </c>
      <c r="B3936" s="34" t="s">
        <v>2079</v>
      </c>
      <c r="C3936" s="44" t="s">
        <v>10139</v>
      </c>
      <c r="D3936" s="42">
        <v>5</v>
      </c>
      <c r="E3936" s="3">
        <v>397.68</v>
      </c>
      <c r="F3936" s="7">
        <v>481.19279999999998</v>
      </c>
      <c r="G3936" s="48" t="s">
        <v>15356</v>
      </c>
      <c r="H3936" s="34" t="s">
        <v>2079</v>
      </c>
      <c r="I3936" s="51" t="s">
        <v>15358</v>
      </c>
    </row>
    <row r="3937" spans="1:9" ht="30" x14ac:dyDescent="0.25">
      <c r="A3937" s="19">
        <v>3932</v>
      </c>
      <c r="B3937" s="34" t="s">
        <v>2080</v>
      </c>
      <c r="C3937" s="44" t="s">
        <v>10140</v>
      </c>
      <c r="D3937" s="42">
        <v>5</v>
      </c>
      <c r="E3937" s="3">
        <v>421.26</v>
      </c>
      <c r="F3937" s="7">
        <v>509.72459999999995</v>
      </c>
      <c r="G3937" s="48" t="s">
        <v>15356</v>
      </c>
      <c r="H3937" s="34" t="s">
        <v>2080</v>
      </c>
      <c r="I3937" s="51" t="s">
        <v>15358</v>
      </c>
    </row>
    <row r="3938" spans="1:9" ht="30" x14ac:dyDescent="0.25">
      <c r="A3938" s="19">
        <v>3933</v>
      </c>
      <c r="B3938" s="34" t="s">
        <v>2081</v>
      </c>
      <c r="C3938" s="44" t="s">
        <v>10141</v>
      </c>
      <c r="D3938" s="42">
        <v>5</v>
      </c>
      <c r="E3938" s="3">
        <v>424.91</v>
      </c>
      <c r="F3938" s="7">
        <v>514.14110000000005</v>
      </c>
      <c r="G3938" s="48" t="s">
        <v>15356</v>
      </c>
      <c r="H3938" s="34" t="s">
        <v>2081</v>
      </c>
      <c r="I3938" s="51" t="s">
        <v>15358</v>
      </c>
    </row>
    <row r="3939" spans="1:9" ht="30" x14ac:dyDescent="0.25">
      <c r="A3939" s="19">
        <v>3934</v>
      </c>
      <c r="B3939" s="34" t="s">
        <v>2082</v>
      </c>
      <c r="C3939" s="44" t="s">
        <v>10142</v>
      </c>
      <c r="D3939" s="42">
        <v>5</v>
      </c>
      <c r="E3939" s="3">
        <v>433.59</v>
      </c>
      <c r="F3939" s="7">
        <v>524.64389999999992</v>
      </c>
      <c r="G3939" s="48" t="s">
        <v>15356</v>
      </c>
      <c r="H3939" s="34" t="s">
        <v>2082</v>
      </c>
      <c r="I3939" s="51" t="s">
        <v>15358</v>
      </c>
    </row>
    <row r="3940" spans="1:9" ht="30" x14ac:dyDescent="0.25">
      <c r="A3940" s="19">
        <v>3935</v>
      </c>
      <c r="B3940" s="34" t="s">
        <v>2083</v>
      </c>
      <c r="C3940" s="44" t="s">
        <v>10143</v>
      </c>
      <c r="D3940" s="42">
        <v>5</v>
      </c>
      <c r="E3940" s="3">
        <v>437.34</v>
      </c>
      <c r="F3940" s="7">
        <v>529.18139999999994</v>
      </c>
      <c r="G3940" s="48" t="s">
        <v>15356</v>
      </c>
      <c r="H3940" s="34" t="s">
        <v>2083</v>
      </c>
      <c r="I3940" s="51" t="s">
        <v>15358</v>
      </c>
    </row>
    <row r="3941" spans="1:9" x14ac:dyDescent="0.25">
      <c r="A3941" s="19">
        <v>3936</v>
      </c>
      <c r="B3941" s="34" t="s">
        <v>2084</v>
      </c>
      <c r="C3941" s="44" t="s">
        <v>10144</v>
      </c>
      <c r="D3941" s="42">
        <v>1</v>
      </c>
      <c r="E3941" s="3">
        <v>44.1</v>
      </c>
      <c r="F3941" s="7">
        <v>53.360999999999997</v>
      </c>
      <c r="G3941" s="48" t="s">
        <v>15356</v>
      </c>
      <c r="H3941" s="34" t="s">
        <v>2084</v>
      </c>
      <c r="I3941" s="51" t="s">
        <v>15358</v>
      </c>
    </row>
    <row r="3942" spans="1:9" ht="45" x14ac:dyDescent="0.25">
      <c r="A3942" s="19">
        <v>3937</v>
      </c>
      <c r="B3942" s="34" t="s">
        <v>2085</v>
      </c>
      <c r="C3942" s="44" t="s">
        <v>10145</v>
      </c>
      <c r="D3942" s="42">
        <v>2</v>
      </c>
      <c r="E3942" s="3">
        <v>174.09</v>
      </c>
      <c r="F3942" s="7">
        <v>210.6489</v>
      </c>
      <c r="G3942" s="48" t="s">
        <v>15356</v>
      </c>
      <c r="H3942" s="34" t="s">
        <v>2085</v>
      </c>
      <c r="I3942" s="51" t="s">
        <v>15358</v>
      </c>
    </row>
    <row r="3943" spans="1:9" x14ac:dyDescent="0.25">
      <c r="A3943" s="19">
        <v>3938</v>
      </c>
      <c r="B3943" s="34" t="s">
        <v>2086</v>
      </c>
      <c r="C3943" s="44" t="s">
        <v>10146</v>
      </c>
      <c r="D3943" s="42">
        <v>1</v>
      </c>
      <c r="E3943" s="3">
        <v>41.1</v>
      </c>
      <c r="F3943" s="7">
        <v>49.731000000000002</v>
      </c>
      <c r="G3943" s="48" t="s">
        <v>15356</v>
      </c>
      <c r="H3943" s="34" t="s">
        <v>2086</v>
      </c>
      <c r="I3943" s="51" t="s">
        <v>15358</v>
      </c>
    </row>
    <row r="3944" spans="1:9" x14ac:dyDescent="0.25">
      <c r="A3944" s="19">
        <v>3939</v>
      </c>
      <c r="B3944" s="34" t="s">
        <v>2087</v>
      </c>
      <c r="C3944" s="44" t="s">
        <v>10147</v>
      </c>
      <c r="D3944" s="42">
        <v>5</v>
      </c>
      <c r="E3944" s="3">
        <v>332.67</v>
      </c>
      <c r="F3944" s="7">
        <v>402.53070000000002</v>
      </c>
      <c r="G3944" s="48" t="s">
        <v>15356</v>
      </c>
      <c r="H3944" s="34" t="s">
        <v>2087</v>
      </c>
      <c r="I3944" s="51" t="s">
        <v>15358</v>
      </c>
    </row>
    <row r="3945" spans="1:9" x14ac:dyDescent="0.25">
      <c r="A3945" s="19">
        <v>3940</v>
      </c>
      <c r="B3945" s="34" t="s">
        <v>2088</v>
      </c>
      <c r="C3945" s="44" t="s">
        <v>10148</v>
      </c>
      <c r="D3945" s="42">
        <v>1</v>
      </c>
      <c r="E3945" s="3">
        <v>65.33</v>
      </c>
      <c r="F3945" s="7">
        <v>79.049300000000002</v>
      </c>
      <c r="G3945" s="48" t="s">
        <v>15356</v>
      </c>
      <c r="H3945" s="34" t="s">
        <v>2088</v>
      </c>
      <c r="I3945" s="51" t="s">
        <v>15358</v>
      </c>
    </row>
    <row r="3946" spans="1:9" x14ac:dyDescent="0.25">
      <c r="A3946" s="19">
        <v>3941</v>
      </c>
      <c r="B3946" s="34" t="s">
        <v>2089</v>
      </c>
      <c r="C3946" s="44" t="s">
        <v>10149</v>
      </c>
      <c r="D3946" s="42">
        <v>1</v>
      </c>
      <c r="E3946" s="3">
        <v>108.95</v>
      </c>
      <c r="F3946" s="7">
        <v>131.8295</v>
      </c>
      <c r="G3946" s="48" t="s">
        <v>15356</v>
      </c>
      <c r="H3946" s="34" t="s">
        <v>2089</v>
      </c>
      <c r="I3946" s="51" t="s">
        <v>15358</v>
      </c>
    </row>
    <row r="3947" spans="1:9" x14ac:dyDescent="0.25">
      <c r="A3947" s="19">
        <v>3942</v>
      </c>
      <c r="B3947" s="34" t="s">
        <v>2090</v>
      </c>
      <c r="C3947" s="44" t="s">
        <v>10148</v>
      </c>
      <c r="D3947" s="42">
        <v>5</v>
      </c>
      <c r="E3947" s="3">
        <v>178.47</v>
      </c>
      <c r="F3947" s="7">
        <v>215.9487</v>
      </c>
      <c r="G3947" s="48" t="s">
        <v>15356</v>
      </c>
      <c r="H3947" s="34" t="s">
        <v>2090</v>
      </c>
      <c r="I3947" s="51" t="s">
        <v>15358</v>
      </c>
    </row>
    <row r="3948" spans="1:9" x14ac:dyDescent="0.25">
      <c r="A3948" s="19">
        <v>3943</v>
      </c>
      <c r="B3948" s="34" t="s">
        <v>2091</v>
      </c>
      <c r="C3948" s="44" t="s">
        <v>10150</v>
      </c>
      <c r="D3948" s="42">
        <v>10</v>
      </c>
      <c r="E3948" s="3">
        <v>150.16999999999999</v>
      </c>
      <c r="F3948" s="7">
        <v>181.70569999999998</v>
      </c>
      <c r="G3948" s="48" t="s">
        <v>15356</v>
      </c>
      <c r="H3948" s="34" t="s">
        <v>2091</v>
      </c>
      <c r="I3948" s="51" t="s">
        <v>15358</v>
      </c>
    </row>
    <row r="3949" spans="1:9" ht="30" x14ac:dyDescent="0.25">
      <c r="A3949" s="19">
        <v>3944</v>
      </c>
      <c r="B3949" s="34" t="s">
        <v>2092</v>
      </c>
      <c r="C3949" s="44" t="s">
        <v>10151</v>
      </c>
      <c r="D3949" s="42">
        <v>1</v>
      </c>
      <c r="E3949" s="3">
        <v>404.19</v>
      </c>
      <c r="F3949" s="7">
        <v>489.06989999999996</v>
      </c>
      <c r="G3949" s="48" t="s">
        <v>15356</v>
      </c>
      <c r="H3949" s="34" t="s">
        <v>2092</v>
      </c>
      <c r="I3949" s="51" t="s">
        <v>15358</v>
      </c>
    </row>
    <row r="3950" spans="1:9" ht="30" x14ac:dyDescent="0.25">
      <c r="A3950" s="19">
        <v>3945</v>
      </c>
      <c r="B3950" s="34" t="s">
        <v>2093</v>
      </c>
      <c r="C3950" s="44" t="s">
        <v>10152</v>
      </c>
      <c r="D3950" s="42">
        <v>1</v>
      </c>
      <c r="E3950" s="3">
        <v>129.87</v>
      </c>
      <c r="F3950" s="7">
        <v>157.14269999999999</v>
      </c>
      <c r="G3950" s="48" t="s">
        <v>15356</v>
      </c>
      <c r="H3950" s="34" t="s">
        <v>2093</v>
      </c>
      <c r="I3950" s="51" t="s">
        <v>15358</v>
      </c>
    </row>
    <row r="3951" spans="1:9" x14ac:dyDescent="0.25">
      <c r="A3951" s="19">
        <v>3946</v>
      </c>
      <c r="B3951" s="34" t="s">
        <v>2094</v>
      </c>
      <c r="C3951" s="44" t="s">
        <v>10153</v>
      </c>
      <c r="D3951" s="42">
        <v>100</v>
      </c>
      <c r="E3951" s="3">
        <v>39.33</v>
      </c>
      <c r="F3951" s="7">
        <v>47.589299999999994</v>
      </c>
      <c r="G3951" s="48" t="s">
        <v>15356</v>
      </c>
      <c r="H3951" s="34" t="s">
        <v>2094</v>
      </c>
      <c r="I3951" s="51" t="s">
        <v>15358</v>
      </c>
    </row>
    <row r="3952" spans="1:9" x14ac:dyDescent="0.25">
      <c r="A3952" s="19">
        <v>3947</v>
      </c>
      <c r="B3952" s="34" t="s">
        <v>2095</v>
      </c>
      <c r="C3952" s="44" t="s">
        <v>10154</v>
      </c>
      <c r="D3952" s="42">
        <v>100</v>
      </c>
      <c r="E3952" s="3">
        <v>78.11</v>
      </c>
      <c r="F3952" s="7">
        <v>94.513099999999994</v>
      </c>
      <c r="G3952" s="48" t="s">
        <v>15356</v>
      </c>
      <c r="H3952" s="34" t="s">
        <v>2095</v>
      </c>
      <c r="I3952" s="51" t="s">
        <v>15358</v>
      </c>
    </row>
    <row r="3953" spans="1:9" ht="30" x14ac:dyDescent="0.25">
      <c r="A3953" s="19">
        <v>3948</v>
      </c>
      <c r="B3953" s="34" t="s">
        <v>2096</v>
      </c>
      <c r="C3953" s="44" t="s">
        <v>10155</v>
      </c>
      <c r="D3953" s="42">
        <v>10</v>
      </c>
      <c r="E3953" s="3">
        <v>228.9</v>
      </c>
      <c r="F3953" s="7">
        <v>276.96899999999999</v>
      </c>
      <c r="G3953" s="48" t="s">
        <v>15356</v>
      </c>
      <c r="H3953" s="34" t="s">
        <v>2096</v>
      </c>
      <c r="I3953" s="51" t="s">
        <v>15358</v>
      </c>
    </row>
    <row r="3954" spans="1:9" ht="30" x14ac:dyDescent="0.25">
      <c r="A3954" s="19">
        <v>3949</v>
      </c>
      <c r="B3954" s="34" t="s">
        <v>2097</v>
      </c>
      <c r="C3954" s="44" t="s">
        <v>10156</v>
      </c>
      <c r="D3954" s="42">
        <v>10</v>
      </c>
      <c r="E3954" s="3">
        <v>233.94</v>
      </c>
      <c r="F3954" s="7">
        <v>283.06739999999996</v>
      </c>
      <c r="G3954" s="48" t="s">
        <v>15356</v>
      </c>
      <c r="H3954" s="34" t="s">
        <v>2097</v>
      </c>
      <c r="I3954" s="51" t="s">
        <v>15358</v>
      </c>
    </row>
    <row r="3955" spans="1:9" ht="30" x14ac:dyDescent="0.25">
      <c r="A3955" s="19">
        <v>3950</v>
      </c>
      <c r="B3955" s="34" t="s">
        <v>2098</v>
      </c>
      <c r="C3955" s="44" t="s">
        <v>10157</v>
      </c>
      <c r="D3955" s="42">
        <v>10</v>
      </c>
      <c r="E3955" s="3">
        <v>370.55</v>
      </c>
      <c r="F3955" s="7">
        <v>448.3655</v>
      </c>
      <c r="G3955" s="48" t="s">
        <v>15356</v>
      </c>
      <c r="H3955" s="34" t="s">
        <v>2098</v>
      </c>
      <c r="I3955" s="51" t="s">
        <v>15358</v>
      </c>
    </row>
    <row r="3956" spans="1:9" ht="30" x14ac:dyDescent="0.25">
      <c r="A3956" s="19">
        <v>3951</v>
      </c>
      <c r="B3956" s="34" t="s">
        <v>2099</v>
      </c>
      <c r="C3956" s="44" t="s">
        <v>10158</v>
      </c>
      <c r="D3956" s="42">
        <v>10</v>
      </c>
      <c r="E3956" s="3">
        <v>208.88</v>
      </c>
      <c r="F3956" s="7">
        <v>252.7448</v>
      </c>
      <c r="G3956" s="48" t="s">
        <v>15356</v>
      </c>
      <c r="H3956" s="34" t="s">
        <v>2099</v>
      </c>
      <c r="I3956" s="51" t="s">
        <v>15358</v>
      </c>
    </row>
    <row r="3957" spans="1:9" ht="30" x14ac:dyDescent="0.25">
      <c r="A3957" s="19">
        <v>3952</v>
      </c>
      <c r="B3957" s="34" t="s">
        <v>2100</v>
      </c>
      <c r="C3957" s="44" t="s">
        <v>10159</v>
      </c>
      <c r="D3957" s="42">
        <v>10</v>
      </c>
      <c r="E3957" s="3">
        <v>233.13</v>
      </c>
      <c r="F3957" s="7">
        <v>282.08729999999997</v>
      </c>
      <c r="G3957" s="48" t="s">
        <v>15356</v>
      </c>
      <c r="H3957" s="34" t="s">
        <v>2100</v>
      </c>
      <c r="I3957" s="51" t="s">
        <v>15358</v>
      </c>
    </row>
    <row r="3958" spans="1:9" ht="30" x14ac:dyDescent="0.25">
      <c r="A3958" s="19">
        <v>3953</v>
      </c>
      <c r="B3958" s="34" t="s">
        <v>2101</v>
      </c>
      <c r="C3958" s="44" t="s">
        <v>10160</v>
      </c>
      <c r="D3958" s="42">
        <v>10</v>
      </c>
      <c r="E3958" s="3">
        <v>336.35</v>
      </c>
      <c r="F3958" s="7">
        <v>406.98349999999999</v>
      </c>
      <c r="G3958" s="48" t="s">
        <v>15356</v>
      </c>
      <c r="H3958" s="34" t="s">
        <v>2101</v>
      </c>
      <c r="I3958" s="51" t="s">
        <v>15358</v>
      </c>
    </row>
    <row r="3959" spans="1:9" x14ac:dyDescent="0.25">
      <c r="A3959" s="19">
        <v>3954</v>
      </c>
      <c r="B3959" s="34" t="s">
        <v>2102</v>
      </c>
      <c r="C3959" s="44" t="s">
        <v>10161</v>
      </c>
      <c r="D3959" s="42">
        <v>10</v>
      </c>
      <c r="E3959" s="3">
        <v>12.36</v>
      </c>
      <c r="F3959" s="7">
        <v>14.955599999999999</v>
      </c>
      <c r="G3959" s="48" t="s">
        <v>15356</v>
      </c>
      <c r="H3959" s="34" t="s">
        <v>2102</v>
      </c>
      <c r="I3959" s="51" t="s">
        <v>15358</v>
      </c>
    </row>
    <row r="3960" spans="1:9" x14ac:dyDescent="0.25">
      <c r="A3960" s="19">
        <v>3955</v>
      </c>
      <c r="B3960" s="34" t="s">
        <v>2103</v>
      </c>
      <c r="C3960" s="44" t="s">
        <v>10162</v>
      </c>
      <c r="D3960" s="42">
        <v>10</v>
      </c>
      <c r="E3960" s="3">
        <v>14.42</v>
      </c>
      <c r="F3960" s="7">
        <v>17.4482</v>
      </c>
      <c r="G3960" s="48" t="s">
        <v>15356</v>
      </c>
      <c r="H3960" s="34" t="s">
        <v>2103</v>
      </c>
      <c r="I3960" s="51" t="s">
        <v>15358</v>
      </c>
    </row>
    <row r="3961" spans="1:9" x14ac:dyDescent="0.25">
      <c r="A3961" s="19">
        <v>3956</v>
      </c>
      <c r="B3961" s="34" t="s">
        <v>2104</v>
      </c>
      <c r="C3961" s="44" t="s">
        <v>10163</v>
      </c>
      <c r="D3961" s="42">
        <v>10</v>
      </c>
      <c r="E3961" s="3">
        <v>16.489999999999998</v>
      </c>
      <c r="F3961" s="7">
        <v>19.952899999999996</v>
      </c>
      <c r="G3961" s="48" t="s">
        <v>15356</v>
      </c>
      <c r="H3961" s="34" t="s">
        <v>2104</v>
      </c>
      <c r="I3961" s="51" t="s">
        <v>15358</v>
      </c>
    </row>
    <row r="3962" spans="1:9" x14ac:dyDescent="0.25">
      <c r="A3962" s="19">
        <v>3957</v>
      </c>
      <c r="B3962" s="34" t="s">
        <v>2105</v>
      </c>
      <c r="C3962" s="44" t="s">
        <v>10164</v>
      </c>
      <c r="D3962" s="42">
        <v>10</v>
      </c>
      <c r="E3962" s="3">
        <v>18.54</v>
      </c>
      <c r="F3962" s="7">
        <v>22.433399999999999</v>
      </c>
      <c r="G3962" s="48" t="s">
        <v>15356</v>
      </c>
      <c r="H3962" s="34" t="s">
        <v>2105</v>
      </c>
      <c r="I3962" s="51" t="s">
        <v>15358</v>
      </c>
    </row>
    <row r="3963" spans="1:9" x14ac:dyDescent="0.25">
      <c r="A3963" s="19">
        <v>3958</v>
      </c>
      <c r="B3963" s="34" t="s">
        <v>2106</v>
      </c>
      <c r="C3963" s="44" t="s">
        <v>10165</v>
      </c>
      <c r="D3963" s="42">
        <v>10</v>
      </c>
      <c r="E3963" s="3">
        <v>20.61</v>
      </c>
      <c r="F3963" s="7">
        <v>24.938099999999999</v>
      </c>
      <c r="G3963" s="48" t="s">
        <v>15356</v>
      </c>
      <c r="H3963" s="34" t="s">
        <v>2106</v>
      </c>
      <c r="I3963" s="51" t="s">
        <v>15358</v>
      </c>
    </row>
    <row r="3964" spans="1:9" x14ac:dyDescent="0.25">
      <c r="A3964" s="19">
        <v>3959</v>
      </c>
      <c r="B3964" s="34" t="s">
        <v>2107</v>
      </c>
      <c r="C3964" s="44" t="s">
        <v>10166</v>
      </c>
      <c r="D3964" s="42">
        <v>10</v>
      </c>
      <c r="E3964" s="3">
        <v>33.42</v>
      </c>
      <c r="F3964" s="7">
        <v>40.438200000000002</v>
      </c>
      <c r="G3964" s="48" t="s">
        <v>15356</v>
      </c>
      <c r="H3964" s="34" t="s">
        <v>2107</v>
      </c>
      <c r="I3964" s="51" t="s">
        <v>15358</v>
      </c>
    </row>
    <row r="3965" spans="1:9" x14ac:dyDescent="0.25">
      <c r="A3965" s="19">
        <v>3960</v>
      </c>
      <c r="B3965" s="34" t="s">
        <v>2108</v>
      </c>
      <c r="C3965" s="44" t="s">
        <v>10167</v>
      </c>
      <c r="D3965" s="42">
        <v>10</v>
      </c>
      <c r="E3965" s="3">
        <v>78.33</v>
      </c>
      <c r="F3965" s="7">
        <v>94.779299999999992</v>
      </c>
      <c r="G3965" s="48" t="s">
        <v>15356</v>
      </c>
      <c r="H3965" s="34" t="s">
        <v>2108</v>
      </c>
      <c r="I3965" s="51" t="s">
        <v>15358</v>
      </c>
    </row>
    <row r="3966" spans="1:9" x14ac:dyDescent="0.25">
      <c r="A3966" s="19">
        <v>3961</v>
      </c>
      <c r="B3966" s="34" t="s">
        <v>2109</v>
      </c>
      <c r="C3966" s="44" t="s">
        <v>10168</v>
      </c>
      <c r="D3966" s="42">
        <v>10</v>
      </c>
      <c r="E3966" s="3">
        <v>84.17</v>
      </c>
      <c r="F3966" s="7">
        <v>101.84569999999999</v>
      </c>
      <c r="G3966" s="48" t="s">
        <v>15356</v>
      </c>
      <c r="H3966" s="34" t="s">
        <v>2109</v>
      </c>
      <c r="I3966" s="51" t="s">
        <v>15358</v>
      </c>
    </row>
    <row r="3967" spans="1:9" x14ac:dyDescent="0.25">
      <c r="A3967" s="19">
        <v>3962</v>
      </c>
      <c r="B3967" s="34" t="s">
        <v>2110</v>
      </c>
      <c r="C3967" s="44" t="s">
        <v>10169</v>
      </c>
      <c r="D3967" s="42">
        <v>10</v>
      </c>
      <c r="E3967" s="3">
        <v>85.19</v>
      </c>
      <c r="F3967" s="7">
        <v>103.07989999999999</v>
      </c>
      <c r="G3967" s="48" t="s">
        <v>15356</v>
      </c>
      <c r="H3967" s="34" t="s">
        <v>2110</v>
      </c>
      <c r="I3967" s="51" t="s">
        <v>15358</v>
      </c>
    </row>
    <row r="3968" spans="1:9" x14ac:dyDescent="0.25">
      <c r="A3968" s="19">
        <v>3963</v>
      </c>
      <c r="B3968" s="34" t="s">
        <v>2111</v>
      </c>
      <c r="C3968" s="44" t="s">
        <v>10170</v>
      </c>
      <c r="D3968" s="42">
        <v>10</v>
      </c>
      <c r="E3968" s="3">
        <v>134.28</v>
      </c>
      <c r="F3968" s="7">
        <v>162.47880000000001</v>
      </c>
      <c r="G3968" s="48" t="s">
        <v>15356</v>
      </c>
      <c r="H3968" s="34" t="s">
        <v>2111</v>
      </c>
      <c r="I3968" s="51" t="s">
        <v>15358</v>
      </c>
    </row>
    <row r="3969" spans="1:9" x14ac:dyDescent="0.25">
      <c r="A3969" s="19">
        <v>3964</v>
      </c>
      <c r="B3969" s="34" t="s">
        <v>2112</v>
      </c>
      <c r="C3969" s="44" t="s">
        <v>10171</v>
      </c>
      <c r="D3969" s="42">
        <v>10</v>
      </c>
      <c r="E3969" s="3">
        <v>175.34</v>
      </c>
      <c r="F3969" s="7">
        <v>212.16139999999999</v>
      </c>
      <c r="G3969" s="48" t="s">
        <v>15356</v>
      </c>
      <c r="H3969" s="34" t="s">
        <v>2112</v>
      </c>
      <c r="I3969" s="51" t="s">
        <v>15358</v>
      </c>
    </row>
    <row r="3970" spans="1:9" x14ac:dyDescent="0.25">
      <c r="A3970" s="19">
        <v>3965</v>
      </c>
      <c r="B3970" s="34" t="s">
        <v>2113</v>
      </c>
      <c r="C3970" s="44" t="s">
        <v>10172</v>
      </c>
      <c r="D3970" s="42">
        <v>10</v>
      </c>
      <c r="E3970" s="3">
        <v>188.91</v>
      </c>
      <c r="F3970" s="7">
        <v>228.58109999999999</v>
      </c>
      <c r="G3970" s="48" t="s">
        <v>15356</v>
      </c>
      <c r="H3970" s="34" t="s">
        <v>2113</v>
      </c>
      <c r="I3970" s="51" t="s">
        <v>15358</v>
      </c>
    </row>
    <row r="3971" spans="1:9" x14ac:dyDescent="0.25">
      <c r="A3971" s="19">
        <v>3966</v>
      </c>
      <c r="B3971" s="34" t="s">
        <v>2114</v>
      </c>
      <c r="C3971" s="44" t="s">
        <v>10173</v>
      </c>
      <c r="D3971" s="42">
        <v>10</v>
      </c>
      <c r="E3971" s="3">
        <v>198.29</v>
      </c>
      <c r="F3971" s="7">
        <v>239.93089999999998</v>
      </c>
      <c r="G3971" s="48" t="s">
        <v>15356</v>
      </c>
      <c r="H3971" s="34" t="s">
        <v>2114</v>
      </c>
      <c r="I3971" s="51" t="s">
        <v>15358</v>
      </c>
    </row>
    <row r="3972" spans="1:9" x14ac:dyDescent="0.25">
      <c r="A3972" s="19">
        <v>3967</v>
      </c>
      <c r="B3972" s="34" t="s">
        <v>2115</v>
      </c>
      <c r="C3972" s="44" t="s">
        <v>10174</v>
      </c>
      <c r="D3972" s="42">
        <v>10</v>
      </c>
      <c r="E3972" s="3">
        <v>42.48</v>
      </c>
      <c r="F3972" s="7">
        <v>51.400799999999997</v>
      </c>
      <c r="G3972" s="48" t="s">
        <v>15356</v>
      </c>
      <c r="H3972" s="34" t="s">
        <v>2115</v>
      </c>
      <c r="I3972" s="51" t="s">
        <v>15358</v>
      </c>
    </row>
    <row r="3973" spans="1:9" x14ac:dyDescent="0.25">
      <c r="A3973" s="19">
        <v>3968</v>
      </c>
      <c r="B3973" s="34" t="s">
        <v>2116</v>
      </c>
      <c r="C3973" s="44" t="s">
        <v>10175</v>
      </c>
      <c r="D3973" s="42">
        <v>10</v>
      </c>
      <c r="E3973" s="3">
        <v>50.6</v>
      </c>
      <c r="F3973" s="7">
        <v>61.225999999999999</v>
      </c>
      <c r="G3973" s="48" t="s">
        <v>15356</v>
      </c>
      <c r="H3973" s="34" t="s">
        <v>2116</v>
      </c>
      <c r="I3973" s="51" t="s">
        <v>15358</v>
      </c>
    </row>
    <row r="3974" spans="1:9" x14ac:dyDescent="0.25">
      <c r="A3974" s="19">
        <v>3969</v>
      </c>
      <c r="B3974" s="34" t="s">
        <v>2117</v>
      </c>
      <c r="C3974" s="44" t="s">
        <v>10176</v>
      </c>
      <c r="D3974" s="42">
        <v>10</v>
      </c>
      <c r="E3974" s="3">
        <v>44.07</v>
      </c>
      <c r="F3974" s="7">
        <v>53.3247</v>
      </c>
      <c r="G3974" s="48" t="s">
        <v>15356</v>
      </c>
      <c r="H3974" s="34" t="s">
        <v>2117</v>
      </c>
      <c r="I3974" s="51" t="s">
        <v>15358</v>
      </c>
    </row>
    <row r="3975" spans="1:9" x14ac:dyDescent="0.25">
      <c r="A3975" s="19">
        <v>3970</v>
      </c>
      <c r="B3975" s="34" t="s">
        <v>2118</v>
      </c>
      <c r="C3975" s="44" t="s">
        <v>10177</v>
      </c>
      <c r="D3975" s="42">
        <v>10</v>
      </c>
      <c r="E3975" s="3">
        <v>48.75</v>
      </c>
      <c r="F3975" s="7">
        <v>58.987499999999997</v>
      </c>
      <c r="G3975" s="48" t="s">
        <v>15356</v>
      </c>
      <c r="H3975" s="34" t="s">
        <v>2118</v>
      </c>
      <c r="I3975" s="51" t="s">
        <v>15358</v>
      </c>
    </row>
    <row r="3976" spans="1:9" x14ac:dyDescent="0.25">
      <c r="A3976" s="19">
        <v>3971</v>
      </c>
      <c r="B3976" s="34" t="s">
        <v>2119</v>
      </c>
      <c r="C3976" s="44" t="s">
        <v>10178</v>
      </c>
      <c r="D3976" s="42">
        <v>10</v>
      </c>
      <c r="E3976" s="3">
        <v>37.44</v>
      </c>
      <c r="F3976" s="7">
        <v>45.302399999999999</v>
      </c>
      <c r="G3976" s="48" t="s">
        <v>15356</v>
      </c>
      <c r="H3976" s="34" t="s">
        <v>2119</v>
      </c>
      <c r="I3976" s="51" t="s">
        <v>15358</v>
      </c>
    </row>
    <row r="3977" spans="1:9" x14ac:dyDescent="0.25">
      <c r="A3977" s="19">
        <v>3972</v>
      </c>
      <c r="B3977" s="34" t="s">
        <v>2120</v>
      </c>
      <c r="C3977" s="44" t="s">
        <v>10179</v>
      </c>
      <c r="D3977" s="42">
        <v>10</v>
      </c>
      <c r="E3977" s="3">
        <v>62.61</v>
      </c>
      <c r="F3977" s="7">
        <v>75.758099999999999</v>
      </c>
      <c r="G3977" s="48" t="s">
        <v>15356</v>
      </c>
      <c r="H3977" s="34" t="s">
        <v>2120</v>
      </c>
      <c r="I3977" s="51" t="s">
        <v>15358</v>
      </c>
    </row>
    <row r="3978" spans="1:9" x14ac:dyDescent="0.25">
      <c r="A3978" s="19">
        <v>3973</v>
      </c>
      <c r="B3978" s="34" t="s">
        <v>2121</v>
      </c>
      <c r="C3978" s="44" t="s">
        <v>10180</v>
      </c>
      <c r="D3978" s="42">
        <v>10</v>
      </c>
      <c r="E3978" s="3">
        <v>62.61</v>
      </c>
      <c r="F3978" s="7">
        <v>75.758099999999999</v>
      </c>
      <c r="G3978" s="48" t="s">
        <v>15356</v>
      </c>
      <c r="H3978" s="34" t="s">
        <v>2121</v>
      </c>
      <c r="I3978" s="51" t="s">
        <v>15358</v>
      </c>
    </row>
    <row r="3979" spans="1:9" x14ac:dyDescent="0.25">
      <c r="A3979" s="19">
        <v>3974</v>
      </c>
      <c r="B3979" s="34" t="s">
        <v>2122</v>
      </c>
      <c r="C3979" s="44" t="s">
        <v>10181</v>
      </c>
      <c r="D3979" s="42">
        <v>10</v>
      </c>
      <c r="E3979" s="3">
        <v>66.739999999999995</v>
      </c>
      <c r="F3979" s="7">
        <v>80.755399999999995</v>
      </c>
      <c r="G3979" s="48" t="s">
        <v>15356</v>
      </c>
      <c r="H3979" s="34" t="s">
        <v>2122</v>
      </c>
      <c r="I3979" s="51" t="s">
        <v>15358</v>
      </c>
    </row>
    <row r="3980" spans="1:9" x14ac:dyDescent="0.25">
      <c r="A3980" s="19">
        <v>3975</v>
      </c>
      <c r="B3980" s="34" t="s">
        <v>2123</v>
      </c>
      <c r="C3980" s="44" t="s">
        <v>10182</v>
      </c>
      <c r="D3980" s="42">
        <v>10</v>
      </c>
      <c r="E3980" s="3">
        <v>69.27</v>
      </c>
      <c r="F3980" s="7">
        <v>83.816699999999997</v>
      </c>
      <c r="G3980" s="48" t="s">
        <v>15356</v>
      </c>
      <c r="H3980" s="34" t="s">
        <v>2123</v>
      </c>
      <c r="I3980" s="51" t="s">
        <v>15358</v>
      </c>
    </row>
    <row r="3981" spans="1:9" x14ac:dyDescent="0.25">
      <c r="A3981" s="19">
        <v>3976</v>
      </c>
      <c r="B3981" s="34" t="s">
        <v>2124</v>
      </c>
      <c r="C3981" s="44" t="s">
        <v>10183</v>
      </c>
      <c r="D3981" s="42">
        <v>10</v>
      </c>
      <c r="E3981" s="3">
        <v>172.97</v>
      </c>
      <c r="F3981" s="7">
        <v>209.2937</v>
      </c>
      <c r="G3981" s="48" t="s">
        <v>15356</v>
      </c>
      <c r="H3981" s="34" t="s">
        <v>2124</v>
      </c>
      <c r="I3981" s="51" t="s">
        <v>15358</v>
      </c>
    </row>
    <row r="3982" spans="1:9" x14ac:dyDescent="0.25">
      <c r="A3982" s="19">
        <v>3977</v>
      </c>
      <c r="B3982" s="34" t="s">
        <v>2125</v>
      </c>
      <c r="C3982" s="44" t="s">
        <v>10184</v>
      </c>
      <c r="D3982" s="42">
        <v>10</v>
      </c>
      <c r="E3982" s="3">
        <v>172.97</v>
      </c>
      <c r="F3982" s="7">
        <v>209.2937</v>
      </c>
      <c r="G3982" s="48" t="s">
        <v>15356</v>
      </c>
      <c r="H3982" s="34" t="s">
        <v>2125</v>
      </c>
      <c r="I3982" s="51" t="s">
        <v>15358</v>
      </c>
    </row>
    <row r="3983" spans="1:9" x14ac:dyDescent="0.25">
      <c r="A3983" s="19">
        <v>3978</v>
      </c>
      <c r="B3983" s="34" t="s">
        <v>2126</v>
      </c>
      <c r="C3983" s="44" t="s">
        <v>10185</v>
      </c>
      <c r="D3983" s="42">
        <v>10</v>
      </c>
      <c r="E3983" s="3">
        <v>12.51</v>
      </c>
      <c r="F3983" s="7">
        <v>15.137099999999998</v>
      </c>
      <c r="G3983" s="48" t="s">
        <v>15356</v>
      </c>
      <c r="H3983" s="34" t="s">
        <v>2126</v>
      </c>
      <c r="I3983" s="51" t="s">
        <v>15358</v>
      </c>
    </row>
    <row r="3984" spans="1:9" x14ac:dyDescent="0.25">
      <c r="A3984" s="19">
        <v>3979</v>
      </c>
      <c r="B3984" s="34" t="s">
        <v>2127</v>
      </c>
      <c r="C3984" s="44" t="s">
        <v>10186</v>
      </c>
      <c r="D3984" s="42">
        <v>10</v>
      </c>
      <c r="E3984" s="3">
        <v>14.57</v>
      </c>
      <c r="F3984" s="7">
        <v>17.6297</v>
      </c>
      <c r="G3984" s="48" t="s">
        <v>15356</v>
      </c>
      <c r="H3984" s="34" t="s">
        <v>2127</v>
      </c>
      <c r="I3984" s="51" t="s">
        <v>15358</v>
      </c>
    </row>
    <row r="3985" spans="1:9" x14ac:dyDescent="0.25">
      <c r="A3985" s="19">
        <v>3980</v>
      </c>
      <c r="B3985" s="34" t="s">
        <v>2128</v>
      </c>
      <c r="C3985" s="44" t="s">
        <v>10187</v>
      </c>
      <c r="D3985" s="42">
        <v>10</v>
      </c>
      <c r="E3985" s="3">
        <v>22.32</v>
      </c>
      <c r="F3985" s="7">
        <v>27.007200000000001</v>
      </c>
      <c r="G3985" s="48" t="s">
        <v>15356</v>
      </c>
      <c r="H3985" s="34" t="s">
        <v>2128</v>
      </c>
      <c r="I3985" s="51" t="s">
        <v>15358</v>
      </c>
    </row>
    <row r="3986" spans="1:9" ht="30" x14ac:dyDescent="0.25">
      <c r="A3986" s="19">
        <v>3981</v>
      </c>
      <c r="B3986" s="34" t="s">
        <v>2129</v>
      </c>
      <c r="C3986" s="44" t="s">
        <v>10188</v>
      </c>
      <c r="D3986" s="42">
        <v>10</v>
      </c>
      <c r="E3986" s="3">
        <v>9.1999999999999993</v>
      </c>
      <c r="F3986" s="7">
        <v>11.132</v>
      </c>
      <c r="G3986" s="48" t="s">
        <v>15356</v>
      </c>
      <c r="H3986" s="34" t="s">
        <v>2129</v>
      </c>
      <c r="I3986" s="51" t="s">
        <v>15358</v>
      </c>
    </row>
    <row r="3987" spans="1:9" ht="30" x14ac:dyDescent="0.25">
      <c r="A3987" s="19">
        <v>3982</v>
      </c>
      <c r="B3987" s="34" t="s">
        <v>2130</v>
      </c>
      <c r="C3987" s="44" t="s">
        <v>10189</v>
      </c>
      <c r="D3987" s="42">
        <v>10</v>
      </c>
      <c r="E3987" s="3">
        <v>10.88</v>
      </c>
      <c r="F3987" s="7">
        <v>13.164800000000001</v>
      </c>
      <c r="G3987" s="48" t="s">
        <v>15356</v>
      </c>
      <c r="H3987" s="34" t="s">
        <v>2130</v>
      </c>
      <c r="I3987" s="51" t="s">
        <v>15358</v>
      </c>
    </row>
    <row r="3988" spans="1:9" ht="30" x14ac:dyDescent="0.25">
      <c r="A3988" s="19">
        <v>3983</v>
      </c>
      <c r="B3988" s="34" t="s">
        <v>2131</v>
      </c>
      <c r="C3988" s="44" t="s">
        <v>10190</v>
      </c>
      <c r="D3988" s="42">
        <v>10</v>
      </c>
      <c r="E3988" s="3">
        <v>21.35</v>
      </c>
      <c r="F3988" s="7">
        <v>25.833500000000001</v>
      </c>
      <c r="G3988" s="48" t="s">
        <v>15356</v>
      </c>
      <c r="H3988" s="34" t="s">
        <v>2131</v>
      </c>
      <c r="I3988" s="51" t="s">
        <v>15358</v>
      </c>
    </row>
    <row r="3989" spans="1:9" ht="30" x14ac:dyDescent="0.25">
      <c r="A3989" s="19">
        <v>3984</v>
      </c>
      <c r="B3989" s="34" t="s">
        <v>2132</v>
      </c>
      <c r="C3989" s="44" t="s">
        <v>10191</v>
      </c>
      <c r="D3989" s="42">
        <v>10</v>
      </c>
      <c r="E3989" s="3">
        <v>42.69</v>
      </c>
      <c r="F3989" s="7">
        <v>51.654899999999998</v>
      </c>
      <c r="G3989" s="48" t="s">
        <v>15356</v>
      </c>
      <c r="H3989" s="34" t="s">
        <v>2132</v>
      </c>
      <c r="I3989" s="51" t="s">
        <v>15358</v>
      </c>
    </row>
    <row r="3990" spans="1:9" x14ac:dyDescent="0.25">
      <c r="A3990" s="19">
        <v>3985</v>
      </c>
      <c r="B3990" s="34" t="s">
        <v>2133</v>
      </c>
      <c r="C3990" s="44" t="s">
        <v>10192</v>
      </c>
      <c r="D3990" s="42">
        <v>10</v>
      </c>
      <c r="E3990" s="3">
        <v>64.89</v>
      </c>
      <c r="F3990" s="7">
        <v>78.516899999999993</v>
      </c>
      <c r="G3990" s="48" t="s">
        <v>15356</v>
      </c>
      <c r="H3990" s="34" t="s">
        <v>2133</v>
      </c>
      <c r="I3990" s="51" t="s">
        <v>15358</v>
      </c>
    </row>
    <row r="3991" spans="1:9" x14ac:dyDescent="0.25">
      <c r="A3991" s="19">
        <v>3986</v>
      </c>
      <c r="B3991" s="34" t="s">
        <v>2134</v>
      </c>
      <c r="C3991" s="44" t="s">
        <v>10193</v>
      </c>
      <c r="D3991" s="42">
        <v>10</v>
      </c>
      <c r="E3991" s="3">
        <v>67.260000000000005</v>
      </c>
      <c r="F3991" s="7">
        <v>81.384600000000006</v>
      </c>
      <c r="G3991" s="48" t="s">
        <v>15356</v>
      </c>
      <c r="H3991" s="34" t="s">
        <v>2134</v>
      </c>
      <c r="I3991" s="51" t="s">
        <v>15358</v>
      </c>
    </row>
    <row r="3992" spans="1:9" x14ac:dyDescent="0.25">
      <c r="A3992" s="19">
        <v>3987</v>
      </c>
      <c r="B3992" s="34" t="s">
        <v>2135</v>
      </c>
      <c r="C3992" s="44" t="s">
        <v>10194</v>
      </c>
      <c r="D3992" s="42">
        <v>10</v>
      </c>
      <c r="E3992" s="3">
        <v>93.32</v>
      </c>
      <c r="F3992" s="7">
        <v>112.91719999999999</v>
      </c>
      <c r="G3992" s="48" t="s">
        <v>15356</v>
      </c>
      <c r="H3992" s="34" t="s">
        <v>2135</v>
      </c>
      <c r="I3992" s="51" t="s">
        <v>15358</v>
      </c>
    </row>
    <row r="3993" spans="1:9" x14ac:dyDescent="0.25">
      <c r="A3993" s="19">
        <v>3988</v>
      </c>
      <c r="B3993" s="34" t="s">
        <v>2136</v>
      </c>
      <c r="C3993" s="44" t="s">
        <v>10195</v>
      </c>
      <c r="D3993" s="42">
        <v>10</v>
      </c>
      <c r="E3993" s="3">
        <v>22.95</v>
      </c>
      <c r="F3993" s="7">
        <v>27.769499999999997</v>
      </c>
      <c r="G3993" s="48" t="s">
        <v>15356</v>
      </c>
      <c r="H3993" s="34" t="s">
        <v>2136</v>
      </c>
      <c r="I3993" s="51" t="s">
        <v>15358</v>
      </c>
    </row>
    <row r="3994" spans="1:9" x14ac:dyDescent="0.25">
      <c r="A3994" s="19">
        <v>3989</v>
      </c>
      <c r="B3994" s="34" t="s">
        <v>2137</v>
      </c>
      <c r="C3994" s="44" t="s">
        <v>10196</v>
      </c>
      <c r="D3994" s="42">
        <v>50</v>
      </c>
      <c r="E3994" s="3">
        <v>137.88</v>
      </c>
      <c r="F3994" s="7">
        <v>166.8348</v>
      </c>
      <c r="G3994" s="48" t="s">
        <v>15356</v>
      </c>
      <c r="H3994" s="34" t="s">
        <v>2137</v>
      </c>
      <c r="I3994" s="51" t="s">
        <v>15358</v>
      </c>
    </row>
    <row r="3995" spans="1:9" x14ac:dyDescent="0.25">
      <c r="A3995" s="19">
        <v>3990</v>
      </c>
      <c r="B3995" s="34" t="s">
        <v>2138</v>
      </c>
      <c r="C3995" s="44" t="s">
        <v>10197</v>
      </c>
      <c r="D3995" s="42">
        <v>50</v>
      </c>
      <c r="E3995" s="3">
        <v>271.77</v>
      </c>
      <c r="F3995" s="7">
        <v>328.84169999999995</v>
      </c>
      <c r="G3995" s="48" t="s">
        <v>15356</v>
      </c>
      <c r="H3995" s="34" t="s">
        <v>2138</v>
      </c>
      <c r="I3995" s="51" t="s">
        <v>15358</v>
      </c>
    </row>
    <row r="3996" spans="1:9" x14ac:dyDescent="0.25">
      <c r="A3996" s="19">
        <v>3991</v>
      </c>
      <c r="B3996" s="34" t="s">
        <v>2139</v>
      </c>
      <c r="C3996" s="44" t="s">
        <v>10198</v>
      </c>
      <c r="D3996" s="42">
        <v>50</v>
      </c>
      <c r="E3996" s="3">
        <v>718.82</v>
      </c>
      <c r="F3996" s="7">
        <v>869.7722</v>
      </c>
      <c r="G3996" s="48" t="s">
        <v>15356</v>
      </c>
      <c r="H3996" s="34" t="s">
        <v>2139</v>
      </c>
      <c r="I3996" s="51" t="s">
        <v>15358</v>
      </c>
    </row>
    <row r="3997" spans="1:9" x14ac:dyDescent="0.25">
      <c r="A3997" s="19">
        <v>3992</v>
      </c>
      <c r="B3997" s="34" t="s">
        <v>2140</v>
      </c>
      <c r="C3997" s="44" t="s">
        <v>10199</v>
      </c>
      <c r="D3997" s="42">
        <v>1</v>
      </c>
      <c r="E3997" s="3">
        <v>9.77</v>
      </c>
      <c r="F3997" s="7">
        <v>11.8217</v>
      </c>
      <c r="G3997" s="48" t="s">
        <v>15356</v>
      </c>
      <c r="H3997" s="34" t="s">
        <v>2140</v>
      </c>
      <c r="I3997" s="51" t="s">
        <v>15358</v>
      </c>
    </row>
    <row r="3998" spans="1:9" x14ac:dyDescent="0.25">
      <c r="A3998" s="19">
        <v>3993</v>
      </c>
      <c r="B3998" s="34" t="s">
        <v>2141</v>
      </c>
      <c r="C3998" s="44" t="s">
        <v>10200</v>
      </c>
      <c r="D3998" s="42">
        <v>1</v>
      </c>
      <c r="E3998" s="3">
        <v>12.2</v>
      </c>
      <c r="F3998" s="7">
        <v>14.761999999999999</v>
      </c>
      <c r="G3998" s="48" t="s">
        <v>15356</v>
      </c>
      <c r="H3998" s="34" t="s">
        <v>2141</v>
      </c>
      <c r="I3998" s="51" t="s">
        <v>15358</v>
      </c>
    </row>
    <row r="3999" spans="1:9" x14ac:dyDescent="0.25">
      <c r="A3999" s="19">
        <v>3994</v>
      </c>
      <c r="B3999" s="34" t="s">
        <v>2142</v>
      </c>
      <c r="C3999" s="44" t="s">
        <v>10201</v>
      </c>
      <c r="D3999" s="42">
        <v>10</v>
      </c>
      <c r="E3999" s="3">
        <v>40.909999999999997</v>
      </c>
      <c r="F3999" s="7">
        <v>49.501099999999994</v>
      </c>
      <c r="G3999" s="48" t="s">
        <v>15356</v>
      </c>
      <c r="H3999" s="34" t="s">
        <v>2142</v>
      </c>
      <c r="I3999" s="51" t="s">
        <v>15358</v>
      </c>
    </row>
    <row r="4000" spans="1:9" x14ac:dyDescent="0.25">
      <c r="A4000" s="19">
        <v>3995</v>
      </c>
      <c r="B4000" s="34" t="s">
        <v>2143</v>
      </c>
      <c r="C4000" s="44" t="s">
        <v>10202</v>
      </c>
      <c r="D4000" s="42">
        <v>10</v>
      </c>
      <c r="E4000" s="3">
        <v>40.92</v>
      </c>
      <c r="F4000" s="7">
        <v>49.513199999999998</v>
      </c>
      <c r="G4000" s="48" t="s">
        <v>15356</v>
      </c>
      <c r="H4000" s="34" t="s">
        <v>2143</v>
      </c>
      <c r="I4000" s="51" t="s">
        <v>15358</v>
      </c>
    </row>
    <row r="4001" spans="1:9" x14ac:dyDescent="0.25">
      <c r="A4001" s="19">
        <v>3996</v>
      </c>
      <c r="B4001" s="34" t="s">
        <v>2144</v>
      </c>
      <c r="C4001" s="44" t="s">
        <v>10203</v>
      </c>
      <c r="D4001" s="42">
        <v>10</v>
      </c>
      <c r="E4001" s="3">
        <v>53.75</v>
      </c>
      <c r="F4001" s="7">
        <v>65.037499999999994</v>
      </c>
      <c r="G4001" s="48" t="s">
        <v>15356</v>
      </c>
      <c r="H4001" s="34" t="s">
        <v>2144</v>
      </c>
      <c r="I4001" s="51" t="s">
        <v>15358</v>
      </c>
    </row>
    <row r="4002" spans="1:9" x14ac:dyDescent="0.25">
      <c r="A4002" s="19">
        <v>3997</v>
      </c>
      <c r="B4002" s="34" t="s">
        <v>2145</v>
      </c>
      <c r="C4002" s="44" t="s">
        <v>10204</v>
      </c>
      <c r="D4002" s="42">
        <v>10</v>
      </c>
      <c r="E4002" s="3">
        <v>442.92</v>
      </c>
      <c r="F4002" s="7">
        <v>535.93320000000006</v>
      </c>
      <c r="G4002" s="48" t="s">
        <v>15356</v>
      </c>
      <c r="H4002" s="34" t="s">
        <v>2145</v>
      </c>
      <c r="I4002" s="51" t="s">
        <v>15358</v>
      </c>
    </row>
    <row r="4003" spans="1:9" x14ac:dyDescent="0.25">
      <c r="A4003" s="19">
        <v>3998</v>
      </c>
      <c r="B4003" s="34" t="s">
        <v>2146</v>
      </c>
      <c r="C4003" s="44" t="s">
        <v>10205</v>
      </c>
      <c r="D4003" s="42">
        <v>10</v>
      </c>
      <c r="E4003" s="3">
        <v>532.79</v>
      </c>
      <c r="F4003" s="7">
        <v>644.67589999999996</v>
      </c>
      <c r="G4003" s="48" t="s">
        <v>15356</v>
      </c>
      <c r="H4003" s="34" t="s">
        <v>2146</v>
      </c>
      <c r="I4003" s="51" t="s">
        <v>15358</v>
      </c>
    </row>
    <row r="4004" spans="1:9" x14ac:dyDescent="0.25">
      <c r="A4004" s="19">
        <v>3999</v>
      </c>
      <c r="B4004" s="34" t="s">
        <v>2147</v>
      </c>
      <c r="C4004" s="44" t="s">
        <v>10206</v>
      </c>
      <c r="D4004" s="42">
        <v>10</v>
      </c>
      <c r="E4004" s="3">
        <v>465.38</v>
      </c>
      <c r="F4004" s="7">
        <v>563.10979999999995</v>
      </c>
      <c r="G4004" s="48" t="s">
        <v>15356</v>
      </c>
      <c r="H4004" s="34" t="s">
        <v>2147</v>
      </c>
      <c r="I4004" s="51" t="s">
        <v>15358</v>
      </c>
    </row>
    <row r="4005" spans="1:9" x14ac:dyDescent="0.25">
      <c r="A4005" s="19">
        <v>4000</v>
      </c>
      <c r="B4005" s="34" t="s">
        <v>2148</v>
      </c>
      <c r="C4005" s="44" t="s">
        <v>10207</v>
      </c>
      <c r="D4005" s="42">
        <v>10</v>
      </c>
      <c r="E4005" s="3">
        <v>231.95</v>
      </c>
      <c r="F4005" s="7">
        <v>280.65949999999998</v>
      </c>
      <c r="G4005" s="48" t="s">
        <v>15356</v>
      </c>
      <c r="H4005" s="34" t="s">
        <v>2148</v>
      </c>
      <c r="I4005" s="51" t="s">
        <v>15358</v>
      </c>
    </row>
    <row r="4006" spans="1:9" x14ac:dyDescent="0.25">
      <c r="A4006" s="19">
        <v>4001</v>
      </c>
      <c r="B4006" s="34" t="s">
        <v>2149</v>
      </c>
      <c r="C4006" s="44" t="s">
        <v>10208</v>
      </c>
      <c r="D4006" s="42">
        <v>1</v>
      </c>
      <c r="E4006" s="3">
        <v>24.54</v>
      </c>
      <c r="F4006" s="7">
        <v>29.693399999999997</v>
      </c>
      <c r="G4006" s="48" t="s">
        <v>15356</v>
      </c>
      <c r="H4006" s="34" t="s">
        <v>2149</v>
      </c>
      <c r="I4006" s="51" t="s">
        <v>15358</v>
      </c>
    </row>
    <row r="4007" spans="1:9" x14ac:dyDescent="0.25">
      <c r="A4007" s="19">
        <v>4002</v>
      </c>
      <c r="B4007" s="34" t="s">
        <v>2150</v>
      </c>
      <c r="C4007" s="44" t="s">
        <v>10207</v>
      </c>
      <c r="D4007" s="42">
        <v>1</v>
      </c>
      <c r="E4007" s="3">
        <v>26.21</v>
      </c>
      <c r="F4007" s="7">
        <v>31.714099999999998</v>
      </c>
      <c r="G4007" s="48" t="s">
        <v>15356</v>
      </c>
      <c r="H4007" s="34" t="s">
        <v>2150</v>
      </c>
      <c r="I4007" s="51" t="s">
        <v>15358</v>
      </c>
    </row>
    <row r="4008" spans="1:9" x14ac:dyDescent="0.25">
      <c r="A4008" s="19">
        <v>4003</v>
      </c>
      <c r="B4008" s="34" t="s">
        <v>2151</v>
      </c>
      <c r="C4008" s="44" t="s">
        <v>10209</v>
      </c>
      <c r="D4008" s="42">
        <v>30</v>
      </c>
      <c r="E4008" s="3">
        <v>623.12</v>
      </c>
      <c r="F4008" s="7">
        <v>753.97519999999997</v>
      </c>
      <c r="G4008" s="48" t="s">
        <v>15356</v>
      </c>
      <c r="H4008" s="34" t="s">
        <v>2151</v>
      </c>
      <c r="I4008" s="51" t="s">
        <v>15358</v>
      </c>
    </row>
    <row r="4009" spans="1:9" x14ac:dyDescent="0.25">
      <c r="A4009" s="19">
        <v>4004</v>
      </c>
      <c r="B4009" s="34" t="s">
        <v>2152</v>
      </c>
      <c r="C4009" s="44" t="s">
        <v>10210</v>
      </c>
      <c r="D4009" s="42">
        <v>10</v>
      </c>
      <c r="E4009" s="3">
        <v>236.82</v>
      </c>
      <c r="F4009" s="7">
        <v>286.55219999999997</v>
      </c>
      <c r="G4009" s="48" t="s">
        <v>15356</v>
      </c>
      <c r="H4009" s="34" t="s">
        <v>2152</v>
      </c>
      <c r="I4009" s="51" t="s">
        <v>15358</v>
      </c>
    </row>
    <row r="4010" spans="1:9" x14ac:dyDescent="0.25">
      <c r="A4010" s="19">
        <v>4005</v>
      </c>
      <c r="B4010" s="34" t="s">
        <v>2153</v>
      </c>
      <c r="C4010" s="44" t="s">
        <v>10211</v>
      </c>
      <c r="D4010" s="42">
        <v>10</v>
      </c>
      <c r="E4010" s="3">
        <v>331.83</v>
      </c>
      <c r="F4010" s="7">
        <v>401.51429999999999</v>
      </c>
      <c r="G4010" s="48" t="s">
        <v>15356</v>
      </c>
      <c r="H4010" s="34" t="s">
        <v>2153</v>
      </c>
      <c r="I4010" s="51" t="s">
        <v>15358</v>
      </c>
    </row>
    <row r="4011" spans="1:9" ht="30" x14ac:dyDescent="0.25">
      <c r="A4011" s="19">
        <v>4006</v>
      </c>
      <c r="B4011" s="34" t="s">
        <v>2154</v>
      </c>
      <c r="C4011" s="44" t="s">
        <v>10212</v>
      </c>
      <c r="D4011" s="42">
        <v>10</v>
      </c>
      <c r="E4011" s="3">
        <v>561.03</v>
      </c>
      <c r="F4011" s="7">
        <v>678.84629999999993</v>
      </c>
      <c r="G4011" s="48" t="s">
        <v>15356</v>
      </c>
      <c r="H4011" s="34" t="s">
        <v>2154</v>
      </c>
      <c r="I4011" s="51" t="s">
        <v>15358</v>
      </c>
    </row>
    <row r="4012" spans="1:9" ht="30" x14ac:dyDescent="0.25">
      <c r="A4012" s="19">
        <v>4007</v>
      </c>
      <c r="B4012" s="34" t="s">
        <v>2155</v>
      </c>
      <c r="C4012" s="44" t="s">
        <v>10213</v>
      </c>
      <c r="D4012" s="42">
        <v>10</v>
      </c>
      <c r="E4012" s="3">
        <v>709.31</v>
      </c>
      <c r="F4012" s="7">
        <v>858.26509999999996</v>
      </c>
      <c r="G4012" s="48" t="s">
        <v>15356</v>
      </c>
      <c r="H4012" s="34" t="s">
        <v>2155</v>
      </c>
      <c r="I4012" s="51" t="s">
        <v>15358</v>
      </c>
    </row>
    <row r="4013" spans="1:9" ht="30" x14ac:dyDescent="0.25">
      <c r="A4013" s="19">
        <v>4008</v>
      </c>
      <c r="B4013" s="34" t="s">
        <v>2156</v>
      </c>
      <c r="C4013" s="44" t="s">
        <v>10214</v>
      </c>
      <c r="D4013" s="42">
        <v>5</v>
      </c>
      <c r="E4013" s="3">
        <v>576.78</v>
      </c>
      <c r="F4013" s="7">
        <v>697.90379999999993</v>
      </c>
      <c r="G4013" s="48" t="s">
        <v>15356</v>
      </c>
      <c r="H4013" s="34" t="s">
        <v>2156</v>
      </c>
      <c r="I4013" s="51" t="s">
        <v>15358</v>
      </c>
    </row>
    <row r="4014" spans="1:9" ht="30" x14ac:dyDescent="0.25">
      <c r="A4014" s="19">
        <v>4009</v>
      </c>
      <c r="B4014" s="34" t="s">
        <v>2157</v>
      </c>
      <c r="C4014" s="44" t="s">
        <v>10215</v>
      </c>
      <c r="D4014" s="42">
        <v>5</v>
      </c>
      <c r="E4014" s="3">
        <v>280.52</v>
      </c>
      <c r="F4014" s="7">
        <v>339.42919999999998</v>
      </c>
      <c r="G4014" s="48" t="s">
        <v>15356</v>
      </c>
      <c r="H4014" s="34" t="s">
        <v>2157</v>
      </c>
      <c r="I4014" s="51" t="s">
        <v>15358</v>
      </c>
    </row>
    <row r="4015" spans="1:9" ht="30" x14ac:dyDescent="0.25">
      <c r="A4015" s="19">
        <v>4010</v>
      </c>
      <c r="B4015" s="34" t="s">
        <v>2158</v>
      </c>
      <c r="C4015" s="44" t="s">
        <v>10216</v>
      </c>
      <c r="D4015" s="42">
        <v>5</v>
      </c>
      <c r="E4015" s="3">
        <v>354.66</v>
      </c>
      <c r="F4015" s="7">
        <v>429.1386</v>
      </c>
      <c r="G4015" s="48" t="s">
        <v>15356</v>
      </c>
      <c r="H4015" s="34" t="s">
        <v>2158</v>
      </c>
      <c r="I4015" s="51" t="s">
        <v>15358</v>
      </c>
    </row>
    <row r="4016" spans="1:9" ht="30" x14ac:dyDescent="0.25">
      <c r="A4016" s="19">
        <v>4011</v>
      </c>
      <c r="B4016" s="34" t="s">
        <v>2159</v>
      </c>
      <c r="C4016" s="44" t="s">
        <v>10217</v>
      </c>
      <c r="D4016" s="42">
        <v>5</v>
      </c>
      <c r="E4016" s="3">
        <v>576.75</v>
      </c>
      <c r="F4016" s="7">
        <v>697.86749999999995</v>
      </c>
      <c r="G4016" s="48" t="s">
        <v>15356</v>
      </c>
      <c r="H4016" s="34" t="s">
        <v>2159</v>
      </c>
      <c r="I4016" s="51" t="s">
        <v>15358</v>
      </c>
    </row>
    <row r="4017" spans="1:9" x14ac:dyDescent="0.25">
      <c r="A4017" s="19">
        <v>4012</v>
      </c>
      <c r="B4017" s="34" t="s">
        <v>2160</v>
      </c>
      <c r="C4017" s="44" t="s">
        <v>10218</v>
      </c>
      <c r="D4017" s="42">
        <v>1</v>
      </c>
      <c r="E4017" s="3">
        <v>39.71</v>
      </c>
      <c r="F4017" s="7">
        <v>48.049100000000003</v>
      </c>
      <c r="G4017" s="48" t="s">
        <v>15356</v>
      </c>
      <c r="H4017" s="34" t="s">
        <v>2160</v>
      </c>
      <c r="I4017" s="51" t="s">
        <v>15358</v>
      </c>
    </row>
    <row r="4018" spans="1:9" ht="30" x14ac:dyDescent="0.25">
      <c r="A4018" s="19">
        <v>4013</v>
      </c>
      <c r="B4018" s="34" t="s">
        <v>2161</v>
      </c>
      <c r="C4018" s="44" t="s">
        <v>10219</v>
      </c>
      <c r="D4018" s="42">
        <v>1</v>
      </c>
      <c r="E4018" s="3">
        <v>102.68</v>
      </c>
      <c r="F4018" s="7">
        <v>124.2428</v>
      </c>
      <c r="G4018" s="48" t="s">
        <v>15356</v>
      </c>
      <c r="H4018" s="34" t="s">
        <v>2161</v>
      </c>
      <c r="I4018" s="51" t="s">
        <v>15358</v>
      </c>
    </row>
    <row r="4019" spans="1:9" x14ac:dyDescent="0.25">
      <c r="A4019" s="19">
        <v>4014</v>
      </c>
      <c r="B4019" s="34" t="s">
        <v>2162</v>
      </c>
      <c r="C4019" s="44" t="s">
        <v>10220</v>
      </c>
      <c r="D4019" s="42">
        <v>1000</v>
      </c>
      <c r="E4019" s="3">
        <v>205.68</v>
      </c>
      <c r="F4019" s="7">
        <v>248.87280000000001</v>
      </c>
      <c r="G4019" s="48" t="s">
        <v>15356</v>
      </c>
      <c r="H4019" s="34" t="s">
        <v>2162</v>
      </c>
      <c r="I4019" s="51" t="s">
        <v>15358</v>
      </c>
    </row>
    <row r="4020" spans="1:9" x14ac:dyDescent="0.25">
      <c r="A4020" s="19">
        <v>4015</v>
      </c>
      <c r="B4020" s="34" t="s">
        <v>2163</v>
      </c>
      <c r="C4020" s="44" t="s">
        <v>10221</v>
      </c>
      <c r="D4020" s="42">
        <v>1000</v>
      </c>
      <c r="E4020" s="3">
        <v>235.47</v>
      </c>
      <c r="F4020" s="7">
        <v>284.9187</v>
      </c>
      <c r="G4020" s="48" t="s">
        <v>15356</v>
      </c>
      <c r="H4020" s="34" t="s">
        <v>2163</v>
      </c>
      <c r="I4020" s="51" t="s">
        <v>15358</v>
      </c>
    </row>
    <row r="4021" spans="1:9" x14ac:dyDescent="0.25">
      <c r="A4021" s="19">
        <v>4016</v>
      </c>
      <c r="B4021" s="34" t="s">
        <v>2164</v>
      </c>
      <c r="C4021" s="44" t="s">
        <v>10222</v>
      </c>
      <c r="D4021" s="42">
        <v>10</v>
      </c>
      <c r="E4021" s="3">
        <v>111.99</v>
      </c>
      <c r="F4021" s="7">
        <v>135.50789999999998</v>
      </c>
      <c r="G4021" s="48" t="s">
        <v>15356</v>
      </c>
      <c r="H4021" s="34" t="s">
        <v>2164</v>
      </c>
      <c r="I4021" s="51" t="s">
        <v>15358</v>
      </c>
    </row>
    <row r="4022" spans="1:9" x14ac:dyDescent="0.25">
      <c r="A4022" s="19">
        <v>4017</v>
      </c>
      <c r="B4022" s="34" t="s">
        <v>2165</v>
      </c>
      <c r="C4022" s="44" t="s">
        <v>10223</v>
      </c>
      <c r="D4022" s="42">
        <v>10</v>
      </c>
      <c r="E4022" s="3">
        <v>109.92</v>
      </c>
      <c r="F4022" s="7">
        <v>133.00319999999999</v>
      </c>
      <c r="G4022" s="48" t="s">
        <v>15356</v>
      </c>
      <c r="H4022" s="34" t="s">
        <v>2165</v>
      </c>
      <c r="I4022" s="51" t="s">
        <v>15358</v>
      </c>
    </row>
    <row r="4023" spans="1:9" x14ac:dyDescent="0.25">
      <c r="A4023" s="19">
        <v>4018</v>
      </c>
      <c r="B4023" s="34" t="s">
        <v>2166</v>
      </c>
      <c r="C4023" s="44" t="s">
        <v>10224</v>
      </c>
      <c r="D4023" s="42">
        <v>1</v>
      </c>
      <c r="E4023" s="3">
        <v>11.61</v>
      </c>
      <c r="F4023" s="7">
        <v>14.048099999999998</v>
      </c>
      <c r="G4023" s="48" t="s">
        <v>15356</v>
      </c>
      <c r="H4023" s="34" t="s">
        <v>2166</v>
      </c>
      <c r="I4023" s="51" t="s">
        <v>15358</v>
      </c>
    </row>
    <row r="4024" spans="1:9" x14ac:dyDescent="0.25">
      <c r="A4024" s="19">
        <v>4019</v>
      </c>
      <c r="B4024" s="34" t="s">
        <v>2167</v>
      </c>
      <c r="C4024" s="44" t="s">
        <v>10225</v>
      </c>
      <c r="D4024" s="42">
        <v>1</v>
      </c>
      <c r="E4024" s="3">
        <v>8.4</v>
      </c>
      <c r="F4024" s="7">
        <v>10.164</v>
      </c>
      <c r="G4024" s="48" t="s">
        <v>15356</v>
      </c>
      <c r="H4024" s="34" t="s">
        <v>2167</v>
      </c>
      <c r="I4024" s="51" t="s">
        <v>15358</v>
      </c>
    </row>
    <row r="4025" spans="1:9" ht="30" x14ac:dyDescent="0.25">
      <c r="A4025" s="19">
        <v>4020</v>
      </c>
      <c r="B4025" s="34" t="s">
        <v>2168</v>
      </c>
      <c r="C4025" s="44" t="s">
        <v>10226</v>
      </c>
      <c r="D4025" s="42">
        <v>1</v>
      </c>
      <c r="E4025" s="3">
        <v>17.16</v>
      </c>
      <c r="F4025" s="7">
        <v>20.7636</v>
      </c>
      <c r="G4025" s="48" t="s">
        <v>15356</v>
      </c>
      <c r="H4025" s="34" t="s">
        <v>2168</v>
      </c>
      <c r="I4025" s="51" t="s">
        <v>15358</v>
      </c>
    </row>
    <row r="4026" spans="1:9" x14ac:dyDescent="0.25">
      <c r="A4026" s="19">
        <v>4021</v>
      </c>
      <c r="B4026" s="34" t="s">
        <v>2169</v>
      </c>
      <c r="C4026" s="44" t="s">
        <v>10227</v>
      </c>
      <c r="D4026" s="42">
        <v>10</v>
      </c>
      <c r="E4026" s="3">
        <v>12.2</v>
      </c>
      <c r="F4026" s="7">
        <v>14.761999999999999</v>
      </c>
      <c r="G4026" s="48" t="s">
        <v>15356</v>
      </c>
      <c r="H4026" s="34" t="s">
        <v>2169</v>
      </c>
      <c r="I4026" s="51" t="s">
        <v>15358</v>
      </c>
    </row>
    <row r="4027" spans="1:9" x14ac:dyDescent="0.25">
      <c r="A4027" s="19">
        <v>4022</v>
      </c>
      <c r="B4027" s="34" t="s">
        <v>2170</v>
      </c>
      <c r="C4027" s="44" t="s">
        <v>10228</v>
      </c>
      <c r="D4027" s="42">
        <v>10</v>
      </c>
      <c r="E4027" s="3">
        <v>12.23</v>
      </c>
      <c r="F4027" s="7">
        <v>14.798299999999999</v>
      </c>
      <c r="G4027" s="48" t="s">
        <v>15356</v>
      </c>
      <c r="H4027" s="34" t="s">
        <v>2170</v>
      </c>
      <c r="I4027" s="51" t="s">
        <v>15358</v>
      </c>
    </row>
    <row r="4028" spans="1:9" x14ac:dyDescent="0.25">
      <c r="A4028" s="19">
        <v>4023</v>
      </c>
      <c r="B4028" s="34" t="s">
        <v>2171</v>
      </c>
      <c r="C4028" s="44" t="s">
        <v>10229</v>
      </c>
      <c r="D4028" s="42">
        <v>1</v>
      </c>
      <c r="E4028" s="3">
        <v>4.55</v>
      </c>
      <c r="F4028" s="7">
        <v>5.5054999999999996</v>
      </c>
      <c r="G4028" s="48" t="s">
        <v>15356</v>
      </c>
      <c r="H4028" s="34" t="s">
        <v>2171</v>
      </c>
      <c r="I4028" s="51" t="s">
        <v>15358</v>
      </c>
    </row>
    <row r="4029" spans="1:9" x14ac:dyDescent="0.25">
      <c r="A4029" s="19">
        <v>4024</v>
      </c>
      <c r="B4029" s="34" t="s">
        <v>2172</v>
      </c>
      <c r="C4029" s="44" t="s">
        <v>10230</v>
      </c>
      <c r="D4029" s="42">
        <v>10</v>
      </c>
      <c r="E4029" s="3">
        <v>10.64</v>
      </c>
      <c r="F4029" s="7">
        <v>12.8744</v>
      </c>
      <c r="G4029" s="48" t="s">
        <v>15356</v>
      </c>
      <c r="H4029" s="34" t="s">
        <v>2172</v>
      </c>
      <c r="I4029" s="51" t="s">
        <v>15358</v>
      </c>
    </row>
    <row r="4030" spans="1:9" x14ac:dyDescent="0.25">
      <c r="A4030" s="19">
        <v>4025</v>
      </c>
      <c r="B4030" s="34" t="s">
        <v>2173</v>
      </c>
      <c r="C4030" s="44" t="s">
        <v>10231</v>
      </c>
      <c r="D4030" s="42">
        <v>10</v>
      </c>
      <c r="E4030" s="3">
        <v>12.23</v>
      </c>
      <c r="F4030" s="7">
        <v>14.798299999999999</v>
      </c>
      <c r="G4030" s="48" t="s">
        <v>15356</v>
      </c>
      <c r="H4030" s="34" t="s">
        <v>2173</v>
      </c>
      <c r="I4030" s="51" t="s">
        <v>15358</v>
      </c>
    </row>
    <row r="4031" spans="1:9" x14ac:dyDescent="0.25">
      <c r="A4031" s="19">
        <v>4026</v>
      </c>
      <c r="B4031" s="34" t="s">
        <v>2174</v>
      </c>
      <c r="C4031" s="44" t="s">
        <v>10232</v>
      </c>
      <c r="D4031" s="42">
        <v>10</v>
      </c>
      <c r="E4031" s="3">
        <v>18.78</v>
      </c>
      <c r="F4031" s="7">
        <v>22.723800000000001</v>
      </c>
      <c r="G4031" s="48" t="s">
        <v>15356</v>
      </c>
      <c r="H4031" s="34" t="s">
        <v>2174</v>
      </c>
      <c r="I4031" s="51" t="s">
        <v>15358</v>
      </c>
    </row>
    <row r="4032" spans="1:9" x14ac:dyDescent="0.25">
      <c r="A4032" s="19">
        <v>4027</v>
      </c>
      <c r="B4032" s="34" t="s">
        <v>2175</v>
      </c>
      <c r="C4032" s="44" t="s">
        <v>10233</v>
      </c>
      <c r="D4032" s="42">
        <v>10</v>
      </c>
      <c r="E4032" s="3">
        <v>23.61</v>
      </c>
      <c r="F4032" s="7">
        <v>28.568099999999998</v>
      </c>
      <c r="G4032" s="48" t="s">
        <v>15356</v>
      </c>
      <c r="H4032" s="34" t="s">
        <v>2175</v>
      </c>
      <c r="I4032" s="51" t="s">
        <v>15358</v>
      </c>
    </row>
    <row r="4033" spans="1:9" x14ac:dyDescent="0.25">
      <c r="A4033" s="19">
        <v>4028</v>
      </c>
      <c r="B4033" s="34" t="s">
        <v>2176</v>
      </c>
      <c r="C4033" s="44" t="s">
        <v>10234</v>
      </c>
      <c r="D4033" s="42">
        <v>10</v>
      </c>
      <c r="E4033" s="3">
        <v>25.8</v>
      </c>
      <c r="F4033" s="7">
        <v>31.218</v>
      </c>
      <c r="G4033" s="48" t="s">
        <v>15356</v>
      </c>
      <c r="H4033" s="34" t="s">
        <v>2176</v>
      </c>
      <c r="I4033" s="51" t="s">
        <v>15358</v>
      </c>
    </row>
    <row r="4034" spans="1:9" x14ac:dyDescent="0.25">
      <c r="A4034" s="19">
        <v>4029</v>
      </c>
      <c r="B4034" s="34" t="s">
        <v>2177</v>
      </c>
      <c r="C4034" s="44" t="s">
        <v>10235</v>
      </c>
      <c r="D4034" s="42">
        <v>5</v>
      </c>
      <c r="E4034" s="3">
        <v>15.17</v>
      </c>
      <c r="F4034" s="7">
        <v>18.355699999999999</v>
      </c>
      <c r="G4034" s="48" t="s">
        <v>15356</v>
      </c>
      <c r="H4034" s="34" t="s">
        <v>2177</v>
      </c>
      <c r="I4034" s="51" t="s">
        <v>15358</v>
      </c>
    </row>
    <row r="4035" spans="1:9" x14ac:dyDescent="0.25">
      <c r="A4035" s="19">
        <v>4030</v>
      </c>
      <c r="B4035" s="34" t="s">
        <v>2178</v>
      </c>
      <c r="C4035" s="44" t="s">
        <v>10236</v>
      </c>
      <c r="D4035" s="42">
        <v>5</v>
      </c>
      <c r="E4035" s="3">
        <v>17.600000000000001</v>
      </c>
      <c r="F4035" s="7">
        <v>21.295999999999999</v>
      </c>
      <c r="G4035" s="48" t="s">
        <v>15356</v>
      </c>
      <c r="H4035" s="34" t="s">
        <v>2178</v>
      </c>
      <c r="I4035" s="51" t="s">
        <v>15358</v>
      </c>
    </row>
    <row r="4036" spans="1:9" x14ac:dyDescent="0.25">
      <c r="A4036" s="19">
        <v>4031</v>
      </c>
      <c r="B4036" s="34" t="s">
        <v>2179</v>
      </c>
      <c r="C4036" s="44" t="s">
        <v>10237</v>
      </c>
      <c r="D4036" s="42">
        <v>1</v>
      </c>
      <c r="E4036" s="3">
        <v>6.2</v>
      </c>
      <c r="F4036" s="7">
        <v>7.5019999999999998</v>
      </c>
      <c r="G4036" s="48" t="s">
        <v>15356</v>
      </c>
      <c r="H4036" s="34" t="s">
        <v>2179</v>
      </c>
      <c r="I4036" s="51" t="s">
        <v>15358</v>
      </c>
    </row>
    <row r="4037" spans="1:9" ht="30" x14ac:dyDescent="0.25">
      <c r="A4037" s="19">
        <v>4032</v>
      </c>
      <c r="B4037" s="34" t="s">
        <v>2180</v>
      </c>
      <c r="C4037" s="44" t="s">
        <v>10238</v>
      </c>
      <c r="D4037" s="42">
        <v>1</v>
      </c>
      <c r="E4037" s="3">
        <v>23.64</v>
      </c>
      <c r="F4037" s="7">
        <v>28.604399999999998</v>
      </c>
      <c r="G4037" s="48" t="s">
        <v>15356</v>
      </c>
      <c r="H4037" s="34" t="s">
        <v>2180</v>
      </c>
      <c r="I4037" s="51" t="s">
        <v>15358</v>
      </c>
    </row>
    <row r="4038" spans="1:9" x14ac:dyDescent="0.25">
      <c r="A4038" s="19">
        <v>4033</v>
      </c>
      <c r="B4038" s="34" t="s">
        <v>2181</v>
      </c>
      <c r="C4038" s="44" t="s">
        <v>10239</v>
      </c>
      <c r="D4038" s="42">
        <v>10</v>
      </c>
      <c r="E4038" s="3">
        <v>18.77</v>
      </c>
      <c r="F4038" s="7">
        <v>22.7117</v>
      </c>
      <c r="G4038" s="48" t="s">
        <v>15356</v>
      </c>
      <c r="H4038" s="34" t="s">
        <v>2181</v>
      </c>
      <c r="I4038" s="51" t="s">
        <v>15358</v>
      </c>
    </row>
    <row r="4039" spans="1:9" x14ac:dyDescent="0.25">
      <c r="A4039" s="19">
        <v>4034</v>
      </c>
      <c r="B4039" s="34" t="s">
        <v>2182</v>
      </c>
      <c r="C4039" s="44" t="s">
        <v>10240</v>
      </c>
      <c r="D4039" s="42">
        <v>5</v>
      </c>
      <c r="E4039" s="3">
        <v>20.93</v>
      </c>
      <c r="F4039" s="7">
        <v>25.325299999999999</v>
      </c>
      <c r="G4039" s="48" t="s">
        <v>15356</v>
      </c>
      <c r="H4039" s="34" t="s">
        <v>2182</v>
      </c>
      <c r="I4039" s="51" t="s">
        <v>15358</v>
      </c>
    </row>
    <row r="4040" spans="1:9" x14ac:dyDescent="0.25">
      <c r="A4040" s="19">
        <v>4035</v>
      </c>
      <c r="B4040" s="34" t="s">
        <v>2183</v>
      </c>
      <c r="C4040" s="44" t="s">
        <v>10241</v>
      </c>
      <c r="D4040" s="42">
        <v>5</v>
      </c>
      <c r="E4040" s="3">
        <v>29.12</v>
      </c>
      <c r="F4040" s="7">
        <v>35.235199999999999</v>
      </c>
      <c r="G4040" s="48" t="s">
        <v>15356</v>
      </c>
      <c r="H4040" s="34" t="s">
        <v>2183</v>
      </c>
      <c r="I4040" s="51" t="s">
        <v>15358</v>
      </c>
    </row>
    <row r="4041" spans="1:9" x14ac:dyDescent="0.25">
      <c r="A4041" s="19">
        <v>4036</v>
      </c>
      <c r="B4041" s="34" t="s">
        <v>2184</v>
      </c>
      <c r="C4041" s="44" t="s">
        <v>10242</v>
      </c>
      <c r="D4041" s="42">
        <v>1</v>
      </c>
      <c r="E4041" s="3">
        <v>8.27</v>
      </c>
      <c r="F4041" s="7">
        <v>10.006699999999999</v>
      </c>
      <c r="G4041" s="48" t="s">
        <v>15356</v>
      </c>
      <c r="H4041" s="34" t="s">
        <v>2184</v>
      </c>
      <c r="I4041" s="51" t="s">
        <v>15358</v>
      </c>
    </row>
    <row r="4042" spans="1:9" x14ac:dyDescent="0.25">
      <c r="A4042" s="19">
        <v>4037</v>
      </c>
      <c r="B4042" s="34" t="s">
        <v>2185</v>
      </c>
      <c r="C4042" s="44" t="s">
        <v>10243</v>
      </c>
      <c r="D4042" s="42">
        <v>1</v>
      </c>
      <c r="E4042" s="3">
        <v>11.27</v>
      </c>
      <c r="F4042" s="7">
        <v>13.636699999999999</v>
      </c>
      <c r="G4042" s="48" t="s">
        <v>15356</v>
      </c>
      <c r="H4042" s="34" t="s">
        <v>2185</v>
      </c>
      <c r="I4042" s="51" t="s">
        <v>15358</v>
      </c>
    </row>
    <row r="4043" spans="1:9" x14ac:dyDescent="0.25">
      <c r="A4043" s="19">
        <v>4038</v>
      </c>
      <c r="B4043" s="34" t="s">
        <v>2186</v>
      </c>
      <c r="C4043" s="44" t="s">
        <v>10244</v>
      </c>
      <c r="D4043" s="42">
        <v>12</v>
      </c>
      <c r="E4043" s="3">
        <v>21.27</v>
      </c>
      <c r="F4043" s="7">
        <v>25.736699999999999</v>
      </c>
      <c r="G4043" s="48" t="s">
        <v>15356</v>
      </c>
      <c r="H4043" s="34" t="s">
        <v>2186</v>
      </c>
      <c r="I4043" s="51" t="s">
        <v>15358</v>
      </c>
    </row>
    <row r="4044" spans="1:9" x14ac:dyDescent="0.25">
      <c r="A4044" s="19">
        <v>4039</v>
      </c>
      <c r="B4044" s="34" t="s">
        <v>2187</v>
      </c>
      <c r="C4044" s="44" t="s">
        <v>10245</v>
      </c>
      <c r="D4044" s="42">
        <v>12</v>
      </c>
      <c r="E4044" s="3">
        <v>21.27</v>
      </c>
      <c r="F4044" s="7">
        <v>25.736699999999999</v>
      </c>
      <c r="G4044" s="48" t="s">
        <v>15356</v>
      </c>
      <c r="H4044" s="34" t="s">
        <v>2187</v>
      </c>
      <c r="I4044" s="51" t="s">
        <v>15358</v>
      </c>
    </row>
    <row r="4045" spans="1:9" x14ac:dyDescent="0.25">
      <c r="A4045" s="19">
        <v>4040</v>
      </c>
      <c r="B4045" s="34" t="s">
        <v>2188</v>
      </c>
      <c r="C4045" s="44" t="s">
        <v>10246</v>
      </c>
      <c r="D4045" s="42">
        <v>12</v>
      </c>
      <c r="E4045" s="3">
        <v>21.27</v>
      </c>
      <c r="F4045" s="7">
        <v>25.736699999999999</v>
      </c>
      <c r="G4045" s="48" t="s">
        <v>15356</v>
      </c>
      <c r="H4045" s="34" t="s">
        <v>2188</v>
      </c>
      <c r="I4045" s="51" t="s">
        <v>15358</v>
      </c>
    </row>
    <row r="4046" spans="1:9" x14ac:dyDescent="0.25">
      <c r="A4046" s="19">
        <v>4041</v>
      </c>
      <c r="B4046" s="34" t="s">
        <v>2189</v>
      </c>
      <c r="C4046" s="44" t="s">
        <v>10247</v>
      </c>
      <c r="D4046" s="42">
        <v>12</v>
      </c>
      <c r="E4046" s="3">
        <v>21.27</v>
      </c>
      <c r="F4046" s="7">
        <v>25.736699999999999</v>
      </c>
      <c r="G4046" s="48" t="s">
        <v>15356</v>
      </c>
      <c r="H4046" s="34" t="s">
        <v>2189</v>
      </c>
      <c r="I4046" s="51" t="s">
        <v>15358</v>
      </c>
    </row>
    <row r="4047" spans="1:9" x14ac:dyDescent="0.25">
      <c r="A4047" s="19">
        <v>4042</v>
      </c>
      <c r="B4047" s="34" t="s">
        <v>2190</v>
      </c>
      <c r="C4047" s="44" t="s">
        <v>10248</v>
      </c>
      <c r="D4047" s="42">
        <v>12</v>
      </c>
      <c r="E4047" s="3">
        <v>32.659999999999997</v>
      </c>
      <c r="F4047" s="7">
        <v>39.518599999999992</v>
      </c>
      <c r="G4047" s="48" t="s">
        <v>15356</v>
      </c>
      <c r="H4047" s="34" t="s">
        <v>2190</v>
      </c>
      <c r="I4047" s="51" t="s">
        <v>15358</v>
      </c>
    </row>
    <row r="4048" spans="1:9" x14ac:dyDescent="0.25">
      <c r="A4048" s="19">
        <v>4043</v>
      </c>
      <c r="B4048" s="34" t="s">
        <v>2191</v>
      </c>
      <c r="C4048" s="44" t="s">
        <v>10249</v>
      </c>
      <c r="D4048" s="42">
        <v>6</v>
      </c>
      <c r="E4048" s="3">
        <v>20.49</v>
      </c>
      <c r="F4048" s="7">
        <v>24.792899999999996</v>
      </c>
      <c r="G4048" s="48" t="s">
        <v>15356</v>
      </c>
      <c r="H4048" s="34" t="s">
        <v>2191</v>
      </c>
      <c r="I4048" s="51" t="s">
        <v>15358</v>
      </c>
    </row>
    <row r="4049" spans="1:9" x14ac:dyDescent="0.25">
      <c r="A4049" s="19">
        <v>4044</v>
      </c>
      <c r="B4049" s="34" t="s">
        <v>2192</v>
      </c>
      <c r="C4049" s="44" t="s">
        <v>10250</v>
      </c>
      <c r="D4049" s="42">
        <v>6</v>
      </c>
      <c r="E4049" s="3">
        <v>22.43</v>
      </c>
      <c r="F4049" s="7">
        <v>27.1403</v>
      </c>
      <c r="G4049" s="48" t="s">
        <v>15356</v>
      </c>
      <c r="H4049" s="34" t="s">
        <v>2192</v>
      </c>
      <c r="I4049" s="51" t="s">
        <v>15358</v>
      </c>
    </row>
    <row r="4050" spans="1:9" x14ac:dyDescent="0.25">
      <c r="A4050" s="19">
        <v>4045</v>
      </c>
      <c r="B4050" s="34" t="s">
        <v>2193</v>
      </c>
      <c r="C4050" s="44" t="s">
        <v>10251</v>
      </c>
      <c r="D4050" s="42">
        <v>6</v>
      </c>
      <c r="E4050" s="3">
        <v>26.36</v>
      </c>
      <c r="F4050" s="7">
        <v>31.895599999999998</v>
      </c>
      <c r="G4050" s="48" t="s">
        <v>15356</v>
      </c>
      <c r="H4050" s="34" t="s">
        <v>2193</v>
      </c>
      <c r="I4050" s="51" t="s">
        <v>15358</v>
      </c>
    </row>
    <row r="4051" spans="1:9" x14ac:dyDescent="0.25">
      <c r="A4051" s="19">
        <v>4046</v>
      </c>
      <c r="B4051" s="34" t="s">
        <v>2194</v>
      </c>
      <c r="C4051" s="44" t="s">
        <v>10252</v>
      </c>
      <c r="D4051" s="42">
        <v>6</v>
      </c>
      <c r="E4051" s="3">
        <v>30.57</v>
      </c>
      <c r="F4051" s="7">
        <v>36.989699999999999</v>
      </c>
      <c r="G4051" s="48" t="s">
        <v>15356</v>
      </c>
      <c r="H4051" s="34" t="s">
        <v>2194</v>
      </c>
      <c r="I4051" s="51" t="s">
        <v>15358</v>
      </c>
    </row>
    <row r="4052" spans="1:9" x14ac:dyDescent="0.25">
      <c r="A4052" s="19">
        <v>4047</v>
      </c>
      <c r="B4052" s="34" t="s">
        <v>2195</v>
      </c>
      <c r="C4052" s="44" t="s">
        <v>10253</v>
      </c>
      <c r="D4052" s="42">
        <v>6</v>
      </c>
      <c r="E4052" s="3">
        <v>53.9</v>
      </c>
      <c r="F4052" s="7">
        <v>65.218999999999994</v>
      </c>
      <c r="G4052" s="48" t="s">
        <v>15356</v>
      </c>
      <c r="H4052" s="34" t="s">
        <v>2195</v>
      </c>
      <c r="I4052" s="51" t="s">
        <v>15358</v>
      </c>
    </row>
    <row r="4053" spans="1:9" x14ac:dyDescent="0.25">
      <c r="A4053" s="19">
        <v>4048</v>
      </c>
      <c r="B4053" s="34" t="s">
        <v>2196</v>
      </c>
      <c r="C4053" s="44" t="s">
        <v>10254</v>
      </c>
      <c r="D4053" s="42">
        <v>12</v>
      </c>
      <c r="E4053" s="3">
        <v>32.57</v>
      </c>
      <c r="F4053" s="7">
        <v>39.409700000000001</v>
      </c>
      <c r="G4053" s="48" t="s">
        <v>15356</v>
      </c>
      <c r="H4053" s="34" t="s">
        <v>2196</v>
      </c>
      <c r="I4053" s="51" t="s">
        <v>15358</v>
      </c>
    </row>
    <row r="4054" spans="1:9" x14ac:dyDescent="0.25">
      <c r="A4054" s="19">
        <v>4049</v>
      </c>
      <c r="B4054" s="34" t="s">
        <v>2197</v>
      </c>
      <c r="C4054" s="44" t="s">
        <v>10255</v>
      </c>
      <c r="D4054" s="42">
        <v>12</v>
      </c>
      <c r="E4054" s="3">
        <v>35.75</v>
      </c>
      <c r="F4054" s="7">
        <v>43.2575</v>
      </c>
      <c r="G4054" s="48" t="s">
        <v>15356</v>
      </c>
      <c r="H4054" s="34" t="s">
        <v>2197</v>
      </c>
      <c r="I4054" s="51" t="s">
        <v>15358</v>
      </c>
    </row>
    <row r="4055" spans="1:9" x14ac:dyDescent="0.25">
      <c r="A4055" s="19">
        <v>4050</v>
      </c>
      <c r="B4055" s="34" t="s">
        <v>2198</v>
      </c>
      <c r="C4055" s="44" t="s">
        <v>10256</v>
      </c>
      <c r="D4055" s="42">
        <v>12</v>
      </c>
      <c r="E4055" s="3">
        <v>48.32</v>
      </c>
      <c r="F4055" s="7">
        <v>58.467199999999998</v>
      </c>
      <c r="G4055" s="48" t="s">
        <v>15356</v>
      </c>
      <c r="H4055" s="34" t="s">
        <v>2198</v>
      </c>
      <c r="I4055" s="51" t="s">
        <v>15358</v>
      </c>
    </row>
    <row r="4056" spans="1:9" x14ac:dyDescent="0.25">
      <c r="A4056" s="19">
        <v>4051</v>
      </c>
      <c r="B4056" s="34" t="s">
        <v>2199</v>
      </c>
      <c r="C4056" s="44" t="s">
        <v>10257</v>
      </c>
      <c r="D4056" s="42">
        <v>6</v>
      </c>
      <c r="E4056" s="3">
        <v>35.54</v>
      </c>
      <c r="F4056" s="7">
        <v>43.003399999999999</v>
      </c>
      <c r="G4056" s="48" t="s">
        <v>15356</v>
      </c>
      <c r="H4056" s="34" t="s">
        <v>2199</v>
      </c>
      <c r="I4056" s="51" t="s">
        <v>15358</v>
      </c>
    </row>
    <row r="4057" spans="1:9" x14ac:dyDescent="0.25">
      <c r="A4057" s="19">
        <v>4052</v>
      </c>
      <c r="B4057" s="34" t="s">
        <v>2200</v>
      </c>
      <c r="C4057" s="44" t="s">
        <v>10258</v>
      </c>
      <c r="D4057" s="42">
        <v>6</v>
      </c>
      <c r="E4057" s="3">
        <v>36.36</v>
      </c>
      <c r="F4057" s="7">
        <v>43.995599999999996</v>
      </c>
      <c r="G4057" s="48" t="s">
        <v>15356</v>
      </c>
      <c r="H4057" s="34" t="s">
        <v>2200</v>
      </c>
      <c r="I4057" s="51" t="s">
        <v>15358</v>
      </c>
    </row>
    <row r="4058" spans="1:9" x14ac:dyDescent="0.25">
      <c r="A4058" s="19">
        <v>4053</v>
      </c>
      <c r="B4058" s="34" t="s">
        <v>2201</v>
      </c>
      <c r="C4058" s="44" t="s">
        <v>10259</v>
      </c>
      <c r="D4058" s="42">
        <v>6</v>
      </c>
      <c r="E4058" s="3">
        <v>47.48</v>
      </c>
      <c r="F4058" s="7">
        <v>57.450799999999994</v>
      </c>
      <c r="G4058" s="48" t="s">
        <v>15356</v>
      </c>
      <c r="H4058" s="34" t="s">
        <v>2201</v>
      </c>
      <c r="I4058" s="51" t="s">
        <v>15358</v>
      </c>
    </row>
    <row r="4059" spans="1:9" x14ac:dyDescent="0.25">
      <c r="A4059" s="19">
        <v>4054</v>
      </c>
      <c r="B4059" s="34" t="s">
        <v>2202</v>
      </c>
      <c r="C4059" s="44" t="s">
        <v>10260</v>
      </c>
      <c r="D4059" s="42">
        <v>6</v>
      </c>
      <c r="E4059" s="3">
        <v>50.58</v>
      </c>
      <c r="F4059" s="7">
        <v>61.201799999999999</v>
      </c>
      <c r="G4059" s="48" t="s">
        <v>15356</v>
      </c>
      <c r="H4059" s="34" t="s">
        <v>2202</v>
      </c>
      <c r="I4059" s="51" t="s">
        <v>15358</v>
      </c>
    </row>
    <row r="4060" spans="1:9" x14ac:dyDescent="0.25">
      <c r="A4060" s="19">
        <v>4055</v>
      </c>
      <c r="B4060" s="34" t="s">
        <v>2203</v>
      </c>
      <c r="C4060" s="44" t="s">
        <v>10261</v>
      </c>
      <c r="D4060" s="42">
        <v>6</v>
      </c>
      <c r="E4060" s="3">
        <v>71.91</v>
      </c>
      <c r="F4060" s="7">
        <v>87.011099999999999</v>
      </c>
      <c r="G4060" s="48" t="s">
        <v>15356</v>
      </c>
      <c r="H4060" s="34" t="s">
        <v>2203</v>
      </c>
      <c r="I4060" s="51" t="s">
        <v>15358</v>
      </c>
    </row>
    <row r="4061" spans="1:9" x14ac:dyDescent="0.25">
      <c r="A4061" s="19">
        <v>4056</v>
      </c>
      <c r="B4061" s="34" t="s">
        <v>2204</v>
      </c>
      <c r="C4061" s="44" t="s">
        <v>10262</v>
      </c>
      <c r="D4061" s="42">
        <v>6</v>
      </c>
      <c r="E4061" s="3">
        <v>97.92</v>
      </c>
      <c r="F4061" s="7">
        <v>118.4832</v>
      </c>
      <c r="G4061" s="48" t="s">
        <v>15356</v>
      </c>
      <c r="H4061" s="34" t="s">
        <v>2204</v>
      </c>
      <c r="I4061" s="51" t="s">
        <v>15358</v>
      </c>
    </row>
    <row r="4062" spans="1:9" ht="30" x14ac:dyDescent="0.25">
      <c r="A4062" s="19">
        <v>4057</v>
      </c>
      <c r="B4062" s="34" t="s">
        <v>2205</v>
      </c>
      <c r="C4062" s="44" t="s">
        <v>10263</v>
      </c>
      <c r="D4062" s="42">
        <v>1</v>
      </c>
      <c r="E4062" s="3">
        <v>31.34</v>
      </c>
      <c r="F4062" s="7">
        <v>37.921399999999998</v>
      </c>
      <c r="G4062" s="48" t="s">
        <v>15356</v>
      </c>
      <c r="H4062" s="34" t="s">
        <v>2205</v>
      </c>
      <c r="I4062" s="51" t="s">
        <v>15358</v>
      </c>
    </row>
    <row r="4063" spans="1:9" ht="30" x14ac:dyDescent="0.25">
      <c r="A4063" s="19">
        <v>4058</v>
      </c>
      <c r="B4063" s="34" t="s">
        <v>2206</v>
      </c>
      <c r="C4063" s="44" t="s">
        <v>10264</v>
      </c>
      <c r="D4063" s="42">
        <v>1</v>
      </c>
      <c r="E4063" s="3">
        <v>34.49</v>
      </c>
      <c r="F4063" s="7">
        <v>41.732900000000001</v>
      </c>
      <c r="G4063" s="48" t="s">
        <v>15356</v>
      </c>
      <c r="H4063" s="34" t="s">
        <v>2206</v>
      </c>
      <c r="I4063" s="51" t="s">
        <v>15358</v>
      </c>
    </row>
    <row r="4064" spans="1:9" ht="30" x14ac:dyDescent="0.25">
      <c r="A4064" s="19">
        <v>4059</v>
      </c>
      <c r="B4064" s="34" t="s">
        <v>2207</v>
      </c>
      <c r="C4064" s="44" t="s">
        <v>10265</v>
      </c>
      <c r="D4064" s="42">
        <v>1</v>
      </c>
      <c r="E4064" s="3">
        <v>37.61</v>
      </c>
      <c r="F4064" s="7">
        <v>45.508099999999999</v>
      </c>
      <c r="G4064" s="48" t="s">
        <v>15356</v>
      </c>
      <c r="H4064" s="34" t="s">
        <v>2207</v>
      </c>
      <c r="I4064" s="51" t="s">
        <v>15358</v>
      </c>
    </row>
    <row r="4065" spans="1:9" ht="30" x14ac:dyDescent="0.25">
      <c r="A4065" s="19">
        <v>4060</v>
      </c>
      <c r="B4065" s="34" t="s">
        <v>2208</v>
      </c>
      <c r="C4065" s="44" t="s">
        <v>10266</v>
      </c>
      <c r="D4065" s="42">
        <v>10</v>
      </c>
      <c r="E4065" s="3">
        <v>5.9</v>
      </c>
      <c r="F4065" s="7">
        <v>7.1390000000000002</v>
      </c>
      <c r="G4065" s="48" t="s">
        <v>15356</v>
      </c>
      <c r="H4065" s="34" t="s">
        <v>2208</v>
      </c>
      <c r="I4065" s="51" t="s">
        <v>15358</v>
      </c>
    </row>
    <row r="4066" spans="1:9" ht="30" x14ac:dyDescent="0.25">
      <c r="A4066" s="19">
        <v>4061</v>
      </c>
      <c r="B4066" s="34" t="s">
        <v>2209</v>
      </c>
      <c r="C4066" s="44" t="s">
        <v>10267</v>
      </c>
      <c r="D4066" s="42">
        <v>10</v>
      </c>
      <c r="E4066" s="3">
        <v>10.53</v>
      </c>
      <c r="F4066" s="7">
        <v>12.741299999999999</v>
      </c>
      <c r="G4066" s="48" t="s">
        <v>15356</v>
      </c>
      <c r="H4066" s="34" t="s">
        <v>2209</v>
      </c>
      <c r="I4066" s="51" t="s">
        <v>15358</v>
      </c>
    </row>
    <row r="4067" spans="1:9" ht="30" x14ac:dyDescent="0.25">
      <c r="A4067" s="19">
        <v>4062</v>
      </c>
      <c r="B4067" s="34" t="s">
        <v>2210</v>
      </c>
      <c r="C4067" s="44" t="s">
        <v>10268</v>
      </c>
      <c r="D4067" s="42">
        <v>10</v>
      </c>
      <c r="E4067" s="3">
        <v>10.64</v>
      </c>
      <c r="F4067" s="7">
        <v>12.8744</v>
      </c>
      <c r="G4067" s="48" t="s">
        <v>15356</v>
      </c>
      <c r="H4067" s="34" t="s">
        <v>2210</v>
      </c>
      <c r="I4067" s="51" t="s">
        <v>15358</v>
      </c>
    </row>
    <row r="4068" spans="1:9" ht="30" x14ac:dyDescent="0.25">
      <c r="A4068" s="19">
        <v>4063</v>
      </c>
      <c r="B4068" s="34" t="s">
        <v>2211</v>
      </c>
      <c r="C4068" s="44" t="s">
        <v>10269</v>
      </c>
      <c r="D4068" s="42">
        <v>10</v>
      </c>
      <c r="E4068" s="3">
        <v>12.3</v>
      </c>
      <c r="F4068" s="7">
        <v>14.883000000000001</v>
      </c>
      <c r="G4068" s="48" t="s">
        <v>15356</v>
      </c>
      <c r="H4068" s="34" t="s">
        <v>2211</v>
      </c>
      <c r="I4068" s="51" t="s">
        <v>15358</v>
      </c>
    </row>
    <row r="4069" spans="1:9" ht="30" x14ac:dyDescent="0.25">
      <c r="A4069" s="19">
        <v>4064</v>
      </c>
      <c r="B4069" s="34" t="s">
        <v>2212</v>
      </c>
      <c r="C4069" s="44" t="s">
        <v>10270</v>
      </c>
      <c r="D4069" s="42">
        <v>5</v>
      </c>
      <c r="E4069" s="3">
        <v>12.81</v>
      </c>
      <c r="F4069" s="7">
        <v>15.5001</v>
      </c>
      <c r="G4069" s="48" t="s">
        <v>15356</v>
      </c>
      <c r="H4069" s="34" t="s">
        <v>2212</v>
      </c>
      <c r="I4069" s="51" t="s">
        <v>15358</v>
      </c>
    </row>
    <row r="4070" spans="1:9" ht="30" x14ac:dyDescent="0.25">
      <c r="A4070" s="19">
        <v>4065</v>
      </c>
      <c r="B4070" s="34" t="s">
        <v>2213</v>
      </c>
      <c r="C4070" s="44" t="s">
        <v>10271</v>
      </c>
      <c r="D4070" s="42">
        <v>10</v>
      </c>
      <c r="E4070" s="3">
        <v>9.56</v>
      </c>
      <c r="F4070" s="7">
        <v>11.567600000000001</v>
      </c>
      <c r="G4070" s="48" t="s">
        <v>15356</v>
      </c>
      <c r="H4070" s="34" t="s">
        <v>2213</v>
      </c>
      <c r="I4070" s="51" t="s">
        <v>15358</v>
      </c>
    </row>
    <row r="4071" spans="1:9" ht="30" x14ac:dyDescent="0.25">
      <c r="A4071" s="19">
        <v>4066</v>
      </c>
      <c r="B4071" s="34" t="s">
        <v>2214</v>
      </c>
      <c r="C4071" s="44" t="s">
        <v>10272</v>
      </c>
      <c r="D4071" s="42">
        <v>10</v>
      </c>
      <c r="E4071" s="3">
        <v>9.7100000000000009</v>
      </c>
      <c r="F4071" s="7">
        <v>11.7491</v>
      </c>
      <c r="G4071" s="48" t="s">
        <v>15356</v>
      </c>
      <c r="H4071" s="34" t="s">
        <v>2214</v>
      </c>
      <c r="I4071" s="51" t="s">
        <v>15358</v>
      </c>
    </row>
    <row r="4072" spans="1:9" ht="30" x14ac:dyDescent="0.25">
      <c r="A4072" s="19">
        <v>4067</v>
      </c>
      <c r="B4072" s="34" t="s">
        <v>2215</v>
      </c>
      <c r="C4072" s="44" t="s">
        <v>10273</v>
      </c>
      <c r="D4072" s="42">
        <v>10</v>
      </c>
      <c r="E4072" s="3">
        <v>12.51</v>
      </c>
      <c r="F4072" s="7">
        <v>15.137099999999998</v>
      </c>
      <c r="G4072" s="48" t="s">
        <v>15356</v>
      </c>
      <c r="H4072" s="34" t="s">
        <v>2215</v>
      </c>
      <c r="I4072" s="51" t="s">
        <v>15358</v>
      </c>
    </row>
    <row r="4073" spans="1:9" ht="30" x14ac:dyDescent="0.25">
      <c r="A4073" s="19">
        <v>4068</v>
      </c>
      <c r="B4073" s="34" t="s">
        <v>2216</v>
      </c>
      <c r="C4073" s="44" t="s">
        <v>10274</v>
      </c>
      <c r="D4073" s="42">
        <v>10</v>
      </c>
      <c r="E4073" s="3">
        <v>18.440000000000001</v>
      </c>
      <c r="F4073" s="7">
        <v>22.3124</v>
      </c>
      <c r="G4073" s="48" t="s">
        <v>15356</v>
      </c>
      <c r="H4073" s="34" t="s">
        <v>2216</v>
      </c>
      <c r="I4073" s="51" t="s">
        <v>15358</v>
      </c>
    </row>
    <row r="4074" spans="1:9" ht="30" x14ac:dyDescent="0.25">
      <c r="A4074" s="19">
        <v>4069</v>
      </c>
      <c r="B4074" s="34" t="s">
        <v>2217</v>
      </c>
      <c r="C4074" s="44" t="s">
        <v>10275</v>
      </c>
      <c r="D4074" s="42">
        <v>10</v>
      </c>
      <c r="E4074" s="3">
        <v>25.16</v>
      </c>
      <c r="F4074" s="7">
        <v>30.4436</v>
      </c>
      <c r="G4074" s="48" t="s">
        <v>15356</v>
      </c>
      <c r="H4074" s="34" t="s">
        <v>2217</v>
      </c>
      <c r="I4074" s="51" t="s">
        <v>15358</v>
      </c>
    </row>
    <row r="4075" spans="1:9" ht="30" x14ac:dyDescent="0.25">
      <c r="A4075" s="19">
        <v>4070</v>
      </c>
      <c r="B4075" s="34" t="s">
        <v>2218</v>
      </c>
      <c r="C4075" s="44" t="s">
        <v>10276</v>
      </c>
      <c r="D4075" s="42">
        <v>5</v>
      </c>
      <c r="E4075" s="3">
        <v>15.95</v>
      </c>
      <c r="F4075" s="7">
        <v>19.299499999999998</v>
      </c>
      <c r="G4075" s="48" t="s">
        <v>15356</v>
      </c>
      <c r="H4075" s="34" t="s">
        <v>2218</v>
      </c>
      <c r="I4075" s="51" t="s">
        <v>15358</v>
      </c>
    </row>
    <row r="4076" spans="1:9" ht="30" x14ac:dyDescent="0.25">
      <c r="A4076" s="19">
        <v>4071</v>
      </c>
      <c r="B4076" s="34" t="s">
        <v>2219</v>
      </c>
      <c r="C4076" s="44" t="s">
        <v>10277</v>
      </c>
      <c r="D4076" s="42">
        <v>5</v>
      </c>
      <c r="E4076" s="3">
        <v>23.63</v>
      </c>
      <c r="F4076" s="7">
        <v>28.592299999999998</v>
      </c>
      <c r="G4076" s="48" t="s">
        <v>15356</v>
      </c>
      <c r="H4076" s="34" t="s">
        <v>2219</v>
      </c>
      <c r="I4076" s="51" t="s">
        <v>15358</v>
      </c>
    </row>
    <row r="4077" spans="1:9" ht="30" x14ac:dyDescent="0.25">
      <c r="A4077" s="19">
        <v>4072</v>
      </c>
      <c r="B4077" s="34" t="s">
        <v>2220</v>
      </c>
      <c r="C4077" s="44" t="s">
        <v>10278</v>
      </c>
      <c r="D4077" s="42">
        <v>10</v>
      </c>
      <c r="E4077" s="3">
        <v>24.47</v>
      </c>
      <c r="F4077" s="7">
        <v>29.608699999999999</v>
      </c>
      <c r="G4077" s="48" t="s">
        <v>15356</v>
      </c>
      <c r="H4077" s="34" t="s">
        <v>2220</v>
      </c>
      <c r="I4077" s="51" t="s">
        <v>15358</v>
      </c>
    </row>
    <row r="4078" spans="1:9" ht="30" x14ac:dyDescent="0.25">
      <c r="A4078" s="19">
        <v>4073</v>
      </c>
      <c r="B4078" s="34" t="s">
        <v>2221</v>
      </c>
      <c r="C4078" s="44" t="s">
        <v>10279</v>
      </c>
      <c r="D4078" s="42">
        <v>5</v>
      </c>
      <c r="E4078" s="3">
        <v>15.47</v>
      </c>
      <c r="F4078" s="7">
        <v>18.718700000000002</v>
      </c>
      <c r="G4078" s="48" t="s">
        <v>15356</v>
      </c>
      <c r="H4078" s="34" t="s">
        <v>2221</v>
      </c>
      <c r="I4078" s="51" t="s">
        <v>15358</v>
      </c>
    </row>
    <row r="4079" spans="1:9" ht="30" x14ac:dyDescent="0.25">
      <c r="A4079" s="19">
        <v>4074</v>
      </c>
      <c r="B4079" s="34" t="s">
        <v>2222</v>
      </c>
      <c r="C4079" s="44" t="s">
        <v>10280</v>
      </c>
      <c r="D4079" s="42">
        <v>5</v>
      </c>
      <c r="E4079" s="3">
        <v>22.91</v>
      </c>
      <c r="F4079" s="7">
        <v>27.7211</v>
      </c>
      <c r="G4079" s="48" t="s">
        <v>15356</v>
      </c>
      <c r="H4079" s="34" t="s">
        <v>2222</v>
      </c>
      <c r="I4079" s="51" t="s">
        <v>15358</v>
      </c>
    </row>
    <row r="4080" spans="1:9" ht="30" x14ac:dyDescent="0.25">
      <c r="A4080" s="19">
        <v>4075</v>
      </c>
      <c r="B4080" s="34" t="s">
        <v>2223</v>
      </c>
      <c r="C4080" s="44" t="s">
        <v>10281</v>
      </c>
      <c r="D4080" s="42">
        <v>10</v>
      </c>
      <c r="E4080" s="3">
        <v>21.78</v>
      </c>
      <c r="F4080" s="7">
        <v>26.3538</v>
      </c>
      <c r="G4080" s="48" t="s">
        <v>15356</v>
      </c>
      <c r="H4080" s="34" t="s">
        <v>2223</v>
      </c>
      <c r="I4080" s="51" t="s">
        <v>15358</v>
      </c>
    </row>
    <row r="4081" spans="1:9" ht="30" x14ac:dyDescent="0.25">
      <c r="A4081" s="19">
        <v>4076</v>
      </c>
      <c r="B4081" s="34" t="s">
        <v>2224</v>
      </c>
      <c r="C4081" s="44" t="s">
        <v>10282</v>
      </c>
      <c r="D4081" s="42">
        <v>10</v>
      </c>
      <c r="E4081" s="3">
        <v>31.1</v>
      </c>
      <c r="F4081" s="7">
        <v>37.631</v>
      </c>
      <c r="G4081" s="48" t="s">
        <v>15356</v>
      </c>
      <c r="H4081" s="34" t="s">
        <v>2224</v>
      </c>
      <c r="I4081" s="51" t="s">
        <v>15358</v>
      </c>
    </row>
    <row r="4082" spans="1:9" ht="30" x14ac:dyDescent="0.25">
      <c r="A4082" s="19">
        <v>4077</v>
      </c>
      <c r="B4082" s="34" t="s">
        <v>2225</v>
      </c>
      <c r="C4082" s="44" t="s">
        <v>10283</v>
      </c>
      <c r="D4082" s="42">
        <v>10</v>
      </c>
      <c r="E4082" s="3">
        <v>45.27</v>
      </c>
      <c r="F4082" s="7">
        <v>54.776700000000005</v>
      </c>
      <c r="G4082" s="48" t="s">
        <v>15356</v>
      </c>
      <c r="H4082" s="34" t="s">
        <v>2225</v>
      </c>
      <c r="I4082" s="51" t="s">
        <v>15358</v>
      </c>
    </row>
    <row r="4083" spans="1:9" ht="30" x14ac:dyDescent="0.25">
      <c r="A4083" s="19">
        <v>4078</v>
      </c>
      <c r="B4083" s="34" t="s">
        <v>2226</v>
      </c>
      <c r="C4083" s="44" t="s">
        <v>10284</v>
      </c>
      <c r="D4083" s="42">
        <v>5</v>
      </c>
      <c r="E4083" s="3">
        <v>36.229999999999997</v>
      </c>
      <c r="F4083" s="7">
        <v>43.838299999999997</v>
      </c>
      <c r="G4083" s="48" t="s">
        <v>15356</v>
      </c>
      <c r="H4083" s="34" t="s">
        <v>2226</v>
      </c>
      <c r="I4083" s="51" t="s">
        <v>15358</v>
      </c>
    </row>
    <row r="4084" spans="1:9" ht="30" x14ac:dyDescent="0.25">
      <c r="A4084" s="19">
        <v>4079</v>
      </c>
      <c r="B4084" s="34" t="s">
        <v>2227</v>
      </c>
      <c r="C4084" s="44" t="s">
        <v>10285</v>
      </c>
      <c r="D4084" s="42">
        <v>10</v>
      </c>
      <c r="E4084" s="3">
        <v>9.1199999999999992</v>
      </c>
      <c r="F4084" s="7">
        <v>11.035199999999998</v>
      </c>
      <c r="G4084" s="48" t="s">
        <v>15356</v>
      </c>
      <c r="H4084" s="34" t="s">
        <v>2227</v>
      </c>
      <c r="I4084" s="51" t="s">
        <v>15358</v>
      </c>
    </row>
    <row r="4085" spans="1:9" ht="30" x14ac:dyDescent="0.25">
      <c r="A4085" s="19">
        <v>4080</v>
      </c>
      <c r="B4085" s="34" t="s">
        <v>2228</v>
      </c>
      <c r="C4085" s="44" t="s">
        <v>10286</v>
      </c>
      <c r="D4085" s="42">
        <v>10</v>
      </c>
      <c r="E4085" s="3">
        <v>7.22</v>
      </c>
      <c r="F4085" s="7">
        <v>8.7362000000000002</v>
      </c>
      <c r="G4085" s="48" t="s">
        <v>15356</v>
      </c>
      <c r="H4085" s="34" t="s">
        <v>2228</v>
      </c>
      <c r="I4085" s="51" t="s">
        <v>15358</v>
      </c>
    </row>
    <row r="4086" spans="1:9" ht="30" x14ac:dyDescent="0.25">
      <c r="A4086" s="19">
        <v>4081</v>
      </c>
      <c r="B4086" s="34" t="s">
        <v>2229</v>
      </c>
      <c r="C4086" s="44" t="s">
        <v>10287</v>
      </c>
      <c r="D4086" s="42">
        <v>10</v>
      </c>
      <c r="E4086" s="3">
        <v>10.37</v>
      </c>
      <c r="F4086" s="7">
        <v>12.547699999999999</v>
      </c>
      <c r="G4086" s="48" t="s">
        <v>15356</v>
      </c>
      <c r="H4086" s="34" t="s">
        <v>2229</v>
      </c>
      <c r="I4086" s="51" t="s">
        <v>15358</v>
      </c>
    </row>
    <row r="4087" spans="1:9" ht="30" x14ac:dyDescent="0.25">
      <c r="A4087" s="19">
        <v>4082</v>
      </c>
      <c r="B4087" s="34" t="s">
        <v>2230</v>
      </c>
      <c r="C4087" s="44" t="s">
        <v>10288</v>
      </c>
      <c r="D4087" s="42">
        <v>10</v>
      </c>
      <c r="E4087" s="3">
        <v>15.62</v>
      </c>
      <c r="F4087" s="7">
        <v>18.900199999999998</v>
      </c>
      <c r="G4087" s="48" t="s">
        <v>15356</v>
      </c>
      <c r="H4087" s="34" t="s">
        <v>2230</v>
      </c>
      <c r="I4087" s="51" t="s">
        <v>15358</v>
      </c>
    </row>
    <row r="4088" spans="1:9" ht="30" x14ac:dyDescent="0.25">
      <c r="A4088" s="19">
        <v>4083</v>
      </c>
      <c r="B4088" s="34" t="s">
        <v>2231</v>
      </c>
      <c r="C4088" s="44" t="s">
        <v>10289</v>
      </c>
      <c r="D4088" s="42">
        <v>10</v>
      </c>
      <c r="E4088" s="3">
        <v>20.46</v>
      </c>
      <c r="F4088" s="7">
        <v>24.756599999999999</v>
      </c>
      <c r="G4088" s="48" t="s">
        <v>15356</v>
      </c>
      <c r="H4088" s="34" t="s">
        <v>2231</v>
      </c>
      <c r="I4088" s="51" t="s">
        <v>15358</v>
      </c>
    </row>
    <row r="4089" spans="1:9" ht="30" x14ac:dyDescent="0.25">
      <c r="A4089" s="19">
        <v>4084</v>
      </c>
      <c r="B4089" s="34" t="s">
        <v>2232</v>
      </c>
      <c r="C4089" s="44" t="s">
        <v>10290</v>
      </c>
      <c r="D4089" s="42">
        <v>500</v>
      </c>
      <c r="E4089" s="3">
        <v>499.13</v>
      </c>
      <c r="F4089" s="7">
        <v>603.94729999999993</v>
      </c>
      <c r="G4089" s="48" t="s">
        <v>15356</v>
      </c>
      <c r="H4089" s="34" t="s">
        <v>2232</v>
      </c>
      <c r="I4089" s="51" t="s">
        <v>15358</v>
      </c>
    </row>
    <row r="4090" spans="1:9" x14ac:dyDescent="0.25">
      <c r="A4090" s="19">
        <v>4085</v>
      </c>
      <c r="B4090" s="34" t="s">
        <v>2233</v>
      </c>
      <c r="C4090" s="44" t="s">
        <v>10291</v>
      </c>
      <c r="D4090" s="42">
        <v>10</v>
      </c>
      <c r="E4090" s="3">
        <v>13.32</v>
      </c>
      <c r="F4090" s="7">
        <v>16.1172</v>
      </c>
      <c r="G4090" s="48" t="s">
        <v>15356</v>
      </c>
      <c r="H4090" s="34" t="s">
        <v>2233</v>
      </c>
      <c r="I4090" s="51" t="s">
        <v>15358</v>
      </c>
    </row>
    <row r="4091" spans="1:9" ht="30" x14ac:dyDescent="0.25">
      <c r="A4091" s="19">
        <v>4086</v>
      </c>
      <c r="B4091" s="34" t="s">
        <v>2234</v>
      </c>
      <c r="C4091" s="44" t="s">
        <v>10292</v>
      </c>
      <c r="D4091" s="42">
        <v>400</v>
      </c>
      <c r="E4091" s="3">
        <v>479.15</v>
      </c>
      <c r="F4091" s="7">
        <v>579.77149999999995</v>
      </c>
      <c r="G4091" s="48" t="s">
        <v>15356</v>
      </c>
      <c r="H4091" s="34" t="s">
        <v>2234</v>
      </c>
      <c r="I4091" s="51" t="s">
        <v>15358</v>
      </c>
    </row>
    <row r="4092" spans="1:9" x14ac:dyDescent="0.25">
      <c r="A4092" s="19">
        <v>4087</v>
      </c>
      <c r="B4092" s="34" t="s">
        <v>2235</v>
      </c>
      <c r="C4092" s="44" t="s">
        <v>10293</v>
      </c>
      <c r="D4092" s="42">
        <v>10</v>
      </c>
      <c r="E4092" s="3">
        <v>15.98</v>
      </c>
      <c r="F4092" s="7">
        <v>19.335799999999999</v>
      </c>
      <c r="G4092" s="48" t="s">
        <v>15356</v>
      </c>
      <c r="H4092" s="34" t="s">
        <v>2235</v>
      </c>
      <c r="I4092" s="51" t="s">
        <v>15358</v>
      </c>
    </row>
    <row r="4093" spans="1:9" ht="30" x14ac:dyDescent="0.25">
      <c r="A4093" s="19">
        <v>4088</v>
      </c>
      <c r="B4093" s="34" t="s">
        <v>2236</v>
      </c>
      <c r="C4093" s="44" t="s">
        <v>10294</v>
      </c>
      <c r="D4093" s="42">
        <v>500</v>
      </c>
      <c r="E4093" s="3">
        <v>732.03</v>
      </c>
      <c r="F4093" s="7">
        <v>885.7562999999999</v>
      </c>
      <c r="G4093" s="48" t="s">
        <v>15356</v>
      </c>
      <c r="H4093" s="34" t="s">
        <v>2236</v>
      </c>
      <c r="I4093" s="51" t="s">
        <v>15358</v>
      </c>
    </row>
    <row r="4094" spans="1:9" x14ac:dyDescent="0.25">
      <c r="A4094" s="19">
        <v>4089</v>
      </c>
      <c r="B4094" s="34" t="s">
        <v>2237</v>
      </c>
      <c r="C4094" s="44" t="s">
        <v>10295</v>
      </c>
      <c r="D4094" s="42">
        <v>10</v>
      </c>
      <c r="E4094" s="3">
        <v>19.53</v>
      </c>
      <c r="F4094" s="7">
        <v>23.6313</v>
      </c>
      <c r="G4094" s="48" t="s">
        <v>15356</v>
      </c>
      <c r="H4094" s="34" t="s">
        <v>2237</v>
      </c>
      <c r="I4094" s="51" t="s">
        <v>15358</v>
      </c>
    </row>
    <row r="4095" spans="1:9" ht="30" x14ac:dyDescent="0.25">
      <c r="A4095" s="19">
        <v>4090</v>
      </c>
      <c r="B4095" s="34" t="s">
        <v>2238</v>
      </c>
      <c r="C4095" s="44" t="s">
        <v>10296</v>
      </c>
      <c r="D4095" s="42">
        <v>300</v>
      </c>
      <c r="E4095" s="3">
        <v>539.05999999999995</v>
      </c>
      <c r="F4095" s="7">
        <v>652.26259999999991</v>
      </c>
      <c r="G4095" s="48" t="s">
        <v>15356</v>
      </c>
      <c r="H4095" s="34" t="s">
        <v>2238</v>
      </c>
      <c r="I4095" s="51" t="s">
        <v>15358</v>
      </c>
    </row>
    <row r="4096" spans="1:9" x14ac:dyDescent="0.25">
      <c r="A4096" s="19">
        <v>4091</v>
      </c>
      <c r="B4096" s="34" t="s">
        <v>2239</v>
      </c>
      <c r="C4096" s="44" t="s">
        <v>10297</v>
      </c>
      <c r="D4096" s="42">
        <v>10</v>
      </c>
      <c r="E4096" s="3">
        <v>23.96</v>
      </c>
      <c r="F4096" s="7">
        <v>28.991600000000002</v>
      </c>
      <c r="G4096" s="48" t="s">
        <v>15356</v>
      </c>
      <c r="H4096" s="34" t="s">
        <v>2239</v>
      </c>
      <c r="I4096" s="51" t="s">
        <v>15358</v>
      </c>
    </row>
    <row r="4097" spans="1:9" ht="30" x14ac:dyDescent="0.25">
      <c r="A4097" s="19">
        <v>4092</v>
      </c>
      <c r="B4097" s="34" t="s">
        <v>2240</v>
      </c>
      <c r="C4097" s="44" t="s">
        <v>10298</v>
      </c>
      <c r="D4097" s="42">
        <v>150</v>
      </c>
      <c r="E4097" s="3">
        <v>319.43</v>
      </c>
      <c r="F4097" s="7">
        <v>386.51029999999997</v>
      </c>
      <c r="G4097" s="48" t="s">
        <v>15356</v>
      </c>
      <c r="H4097" s="34" t="s">
        <v>2240</v>
      </c>
      <c r="I4097" s="51" t="s">
        <v>15358</v>
      </c>
    </row>
    <row r="4098" spans="1:9" x14ac:dyDescent="0.25">
      <c r="A4098" s="19">
        <v>4093</v>
      </c>
      <c r="B4098" s="34" t="s">
        <v>2241</v>
      </c>
      <c r="C4098" s="44" t="s">
        <v>10299</v>
      </c>
      <c r="D4098" s="42">
        <v>10</v>
      </c>
      <c r="E4098" s="3">
        <v>28.4</v>
      </c>
      <c r="F4098" s="7">
        <v>34.363999999999997</v>
      </c>
      <c r="G4098" s="48" t="s">
        <v>15356</v>
      </c>
      <c r="H4098" s="34" t="s">
        <v>2241</v>
      </c>
      <c r="I4098" s="51" t="s">
        <v>15358</v>
      </c>
    </row>
    <row r="4099" spans="1:9" ht="30" x14ac:dyDescent="0.25">
      <c r="A4099" s="19">
        <v>4094</v>
      </c>
      <c r="B4099" s="34" t="s">
        <v>2242</v>
      </c>
      <c r="C4099" s="44" t="s">
        <v>10300</v>
      </c>
      <c r="D4099" s="42">
        <v>80</v>
      </c>
      <c r="E4099" s="3">
        <v>186.35</v>
      </c>
      <c r="F4099" s="7">
        <v>225.48349999999999</v>
      </c>
      <c r="G4099" s="48" t="s">
        <v>15356</v>
      </c>
      <c r="H4099" s="34" t="s">
        <v>2242</v>
      </c>
      <c r="I4099" s="51" t="s">
        <v>15358</v>
      </c>
    </row>
    <row r="4100" spans="1:9" x14ac:dyDescent="0.25">
      <c r="A4100" s="19">
        <v>4095</v>
      </c>
      <c r="B4100" s="34" t="s">
        <v>2243</v>
      </c>
      <c r="C4100" s="44" t="s">
        <v>10301</v>
      </c>
      <c r="D4100" s="42">
        <v>5</v>
      </c>
      <c r="E4100" s="3">
        <v>15.53</v>
      </c>
      <c r="F4100" s="7">
        <v>18.7913</v>
      </c>
      <c r="G4100" s="48" t="s">
        <v>15356</v>
      </c>
      <c r="H4100" s="34" t="s">
        <v>2243</v>
      </c>
      <c r="I4100" s="51" t="s">
        <v>15358</v>
      </c>
    </row>
    <row r="4101" spans="1:9" ht="30" x14ac:dyDescent="0.25">
      <c r="A4101" s="19">
        <v>4096</v>
      </c>
      <c r="B4101" s="34" t="s">
        <v>2244</v>
      </c>
      <c r="C4101" s="44" t="s">
        <v>10302</v>
      </c>
      <c r="D4101" s="42">
        <v>60</v>
      </c>
      <c r="E4101" s="3">
        <v>199.65</v>
      </c>
      <c r="F4101" s="7">
        <v>241.57650000000001</v>
      </c>
      <c r="G4101" s="48" t="s">
        <v>15356</v>
      </c>
      <c r="H4101" s="34" t="s">
        <v>2244</v>
      </c>
      <c r="I4101" s="51" t="s">
        <v>15358</v>
      </c>
    </row>
    <row r="4102" spans="1:9" x14ac:dyDescent="0.25">
      <c r="A4102" s="19">
        <v>4097</v>
      </c>
      <c r="B4102" s="34" t="s">
        <v>2245</v>
      </c>
      <c r="C4102" s="44" t="s">
        <v>10303</v>
      </c>
      <c r="D4102" s="42">
        <v>5</v>
      </c>
      <c r="E4102" s="3">
        <v>22.19</v>
      </c>
      <c r="F4102" s="7">
        <v>26.849900000000002</v>
      </c>
      <c r="G4102" s="48" t="s">
        <v>15356</v>
      </c>
      <c r="H4102" s="34" t="s">
        <v>2245</v>
      </c>
      <c r="I4102" s="51" t="s">
        <v>15358</v>
      </c>
    </row>
    <row r="4103" spans="1:9" ht="30" x14ac:dyDescent="0.25">
      <c r="A4103" s="19">
        <v>4098</v>
      </c>
      <c r="B4103" s="34" t="s">
        <v>2246</v>
      </c>
      <c r="C4103" s="44" t="s">
        <v>10304</v>
      </c>
      <c r="D4103" s="42">
        <v>40</v>
      </c>
      <c r="E4103" s="3">
        <v>159.72</v>
      </c>
      <c r="F4103" s="7">
        <v>193.2612</v>
      </c>
      <c r="G4103" s="48" t="s">
        <v>15356</v>
      </c>
      <c r="H4103" s="34" t="s">
        <v>2246</v>
      </c>
      <c r="I4103" s="51" t="s">
        <v>15358</v>
      </c>
    </row>
    <row r="4104" spans="1:9" x14ac:dyDescent="0.25">
      <c r="A4104" s="19">
        <v>4099</v>
      </c>
      <c r="B4104" s="34" t="s">
        <v>2247</v>
      </c>
      <c r="C4104" s="44" t="s">
        <v>10305</v>
      </c>
      <c r="D4104" s="42">
        <v>5</v>
      </c>
      <c r="E4104" s="3">
        <v>26.63</v>
      </c>
      <c r="F4104" s="7">
        <v>32.222299999999997</v>
      </c>
      <c r="G4104" s="48" t="s">
        <v>15356</v>
      </c>
      <c r="H4104" s="34" t="s">
        <v>2247</v>
      </c>
      <c r="I4104" s="51" t="s">
        <v>15358</v>
      </c>
    </row>
    <row r="4105" spans="1:9" ht="30" x14ac:dyDescent="0.25">
      <c r="A4105" s="19">
        <v>4100</v>
      </c>
      <c r="B4105" s="34" t="s">
        <v>2248</v>
      </c>
      <c r="C4105" s="44" t="s">
        <v>10306</v>
      </c>
      <c r="D4105" s="42">
        <v>10</v>
      </c>
      <c r="E4105" s="3">
        <v>6.12</v>
      </c>
      <c r="F4105" s="7">
        <v>7.4051999999999998</v>
      </c>
      <c r="G4105" s="48" t="s">
        <v>15356</v>
      </c>
      <c r="H4105" s="34" t="s">
        <v>2248</v>
      </c>
      <c r="I4105" s="51" t="s">
        <v>15358</v>
      </c>
    </row>
    <row r="4106" spans="1:9" ht="30" x14ac:dyDescent="0.25">
      <c r="A4106" s="19">
        <v>4101</v>
      </c>
      <c r="B4106" s="34" t="s">
        <v>2249</v>
      </c>
      <c r="C4106" s="44" t="s">
        <v>10307</v>
      </c>
      <c r="D4106" s="42">
        <v>10</v>
      </c>
      <c r="E4106" s="3">
        <v>6.62</v>
      </c>
      <c r="F4106" s="7">
        <v>8.0101999999999993</v>
      </c>
      <c r="G4106" s="48" t="s">
        <v>15356</v>
      </c>
      <c r="H4106" s="34" t="s">
        <v>2249</v>
      </c>
      <c r="I4106" s="51" t="s">
        <v>15358</v>
      </c>
    </row>
    <row r="4107" spans="1:9" ht="30" x14ac:dyDescent="0.25">
      <c r="A4107" s="19">
        <v>4102</v>
      </c>
      <c r="B4107" s="34" t="s">
        <v>2250</v>
      </c>
      <c r="C4107" s="44" t="s">
        <v>10308</v>
      </c>
      <c r="D4107" s="42">
        <v>10</v>
      </c>
      <c r="E4107" s="3">
        <v>7.11</v>
      </c>
      <c r="F4107" s="7">
        <v>8.6030999999999995</v>
      </c>
      <c r="G4107" s="48" t="s">
        <v>15356</v>
      </c>
      <c r="H4107" s="34" t="s">
        <v>2250</v>
      </c>
      <c r="I4107" s="51" t="s">
        <v>15358</v>
      </c>
    </row>
    <row r="4108" spans="1:9" ht="30" x14ac:dyDescent="0.25">
      <c r="A4108" s="19">
        <v>4103</v>
      </c>
      <c r="B4108" s="34" t="s">
        <v>2251</v>
      </c>
      <c r="C4108" s="44" t="s">
        <v>10309</v>
      </c>
      <c r="D4108" s="42">
        <v>10</v>
      </c>
      <c r="E4108" s="3">
        <v>10.64</v>
      </c>
      <c r="F4108" s="7">
        <v>12.8744</v>
      </c>
      <c r="G4108" s="48" t="s">
        <v>15356</v>
      </c>
      <c r="H4108" s="34" t="s">
        <v>2251</v>
      </c>
      <c r="I4108" s="51" t="s">
        <v>15358</v>
      </c>
    </row>
    <row r="4109" spans="1:9" ht="30" x14ac:dyDescent="0.25">
      <c r="A4109" s="19">
        <v>4104</v>
      </c>
      <c r="B4109" s="34" t="s">
        <v>2252</v>
      </c>
      <c r="C4109" s="44" t="s">
        <v>10310</v>
      </c>
      <c r="D4109" s="42">
        <v>10</v>
      </c>
      <c r="E4109" s="3">
        <v>12.2</v>
      </c>
      <c r="F4109" s="7">
        <v>14.761999999999999</v>
      </c>
      <c r="G4109" s="48" t="s">
        <v>15356</v>
      </c>
      <c r="H4109" s="34" t="s">
        <v>2252</v>
      </c>
      <c r="I4109" s="51" t="s">
        <v>15358</v>
      </c>
    </row>
    <row r="4110" spans="1:9" ht="30" x14ac:dyDescent="0.25">
      <c r="A4110" s="19">
        <v>4105</v>
      </c>
      <c r="B4110" s="34" t="s">
        <v>2253</v>
      </c>
      <c r="C4110" s="44" t="s">
        <v>10311</v>
      </c>
      <c r="D4110" s="42">
        <v>5</v>
      </c>
      <c r="E4110" s="3">
        <v>10.94</v>
      </c>
      <c r="F4110" s="7">
        <v>13.237399999999999</v>
      </c>
      <c r="G4110" s="48" t="s">
        <v>15356</v>
      </c>
      <c r="H4110" s="34" t="s">
        <v>2253</v>
      </c>
      <c r="I4110" s="51" t="s">
        <v>15358</v>
      </c>
    </row>
    <row r="4111" spans="1:9" ht="30" x14ac:dyDescent="0.25">
      <c r="A4111" s="19">
        <v>4106</v>
      </c>
      <c r="B4111" s="34" t="s">
        <v>2254</v>
      </c>
      <c r="C4111" s="44" t="s">
        <v>10312</v>
      </c>
      <c r="D4111" s="42">
        <v>5</v>
      </c>
      <c r="E4111" s="3">
        <v>12.98</v>
      </c>
      <c r="F4111" s="7">
        <v>15.7058</v>
      </c>
      <c r="G4111" s="48" t="s">
        <v>15356</v>
      </c>
      <c r="H4111" s="34" t="s">
        <v>2254</v>
      </c>
      <c r="I4111" s="51" t="s">
        <v>15358</v>
      </c>
    </row>
    <row r="4112" spans="1:9" x14ac:dyDescent="0.25">
      <c r="A4112" s="19">
        <v>4107</v>
      </c>
      <c r="B4112" s="34" t="s">
        <v>2255</v>
      </c>
      <c r="C4112" s="44" t="s">
        <v>10313</v>
      </c>
      <c r="D4112" s="42">
        <v>20</v>
      </c>
      <c r="E4112" s="3">
        <v>3.26</v>
      </c>
      <c r="F4112" s="7">
        <v>3.9445999999999994</v>
      </c>
      <c r="G4112" s="48" t="s">
        <v>15356</v>
      </c>
      <c r="H4112" s="34" t="s">
        <v>2255</v>
      </c>
      <c r="I4112" s="51" t="s">
        <v>15358</v>
      </c>
    </row>
    <row r="4113" spans="1:9" x14ac:dyDescent="0.25">
      <c r="A4113" s="19">
        <v>4108</v>
      </c>
      <c r="B4113" s="34" t="s">
        <v>2256</v>
      </c>
      <c r="C4113" s="44" t="s">
        <v>10314</v>
      </c>
      <c r="D4113" s="42">
        <v>20</v>
      </c>
      <c r="E4113" s="3">
        <v>5.34</v>
      </c>
      <c r="F4113" s="7">
        <v>6.4613999999999994</v>
      </c>
      <c r="G4113" s="48" t="s">
        <v>15356</v>
      </c>
      <c r="H4113" s="34" t="s">
        <v>2256</v>
      </c>
      <c r="I4113" s="51" t="s">
        <v>15358</v>
      </c>
    </row>
    <row r="4114" spans="1:9" x14ac:dyDescent="0.25">
      <c r="A4114" s="19">
        <v>4109</v>
      </c>
      <c r="B4114" s="34" t="s">
        <v>2257</v>
      </c>
      <c r="C4114" s="44" t="s">
        <v>10315</v>
      </c>
      <c r="D4114" s="42">
        <v>20</v>
      </c>
      <c r="E4114" s="3">
        <v>6.51</v>
      </c>
      <c r="F4114" s="7">
        <v>7.8770999999999995</v>
      </c>
      <c r="G4114" s="48" t="s">
        <v>15356</v>
      </c>
      <c r="H4114" s="34" t="s">
        <v>2257</v>
      </c>
      <c r="I4114" s="51" t="s">
        <v>15358</v>
      </c>
    </row>
    <row r="4115" spans="1:9" x14ac:dyDescent="0.25">
      <c r="A4115" s="19">
        <v>4110</v>
      </c>
      <c r="B4115" s="34" t="s">
        <v>2258</v>
      </c>
      <c r="C4115" s="44" t="s">
        <v>10316</v>
      </c>
      <c r="D4115" s="42">
        <v>10</v>
      </c>
      <c r="E4115" s="3">
        <v>7.05</v>
      </c>
      <c r="F4115" s="7">
        <v>8.5305</v>
      </c>
      <c r="G4115" s="48" t="s">
        <v>15356</v>
      </c>
      <c r="H4115" s="34" t="s">
        <v>2258</v>
      </c>
      <c r="I4115" s="51" t="s">
        <v>15358</v>
      </c>
    </row>
    <row r="4116" spans="1:9" x14ac:dyDescent="0.25">
      <c r="A4116" s="19">
        <v>4111</v>
      </c>
      <c r="B4116" s="34" t="s">
        <v>2259</v>
      </c>
      <c r="C4116" s="44" t="s">
        <v>10317</v>
      </c>
      <c r="D4116" s="42">
        <v>10</v>
      </c>
      <c r="E4116" s="3">
        <v>11.82</v>
      </c>
      <c r="F4116" s="7">
        <v>14.302199999999999</v>
      </c>
      <c r="G4116" s="48" t="s">
        <v>15356</v>
      </c>
      <c r="H4116" s="34" t="s">
        <v>2259</v>
      </c>
      <c r="I4116" s="51" t="s">
        <v>15358</v>
      </c>
    </row>
    <row r="4117" spans="1:9" x14ac:dyDescent="0.25">
      <c r="A4117" s="19">
        <v>4112</v>
      </c>
      <c r="B4117" s="34" t="s">
        <v>2260</v>
      </c>
      <c r="C4117" s="44" t="s">
        <v>10318</v>
      </c>
      <c r="D4117" s="42">
        <v>10</v>
      </c>
      <c r="E4117" s="3">
        <v>7.88</v>
      </c>
      <c r="F4117" s="7">
        <v>9.5347999999999988</v>
      </c>
      <c r="G4117" s="48" t="s">
        <v>15356</v>
      </c>
      <c r="H4117" s="34" t="s">
        <v>2260</v>
      </c>
      <c r="I4117" s="51" t="s">
        <v>15358</v>
      </c>
    </row>
    <row r="4118" spans="1:9" x14ac:dyDescent="0.25">
      <c r="A4118" s="19">
        <v>4113</v>
      </c>
      <c r="B4118" s="34" t="s">
        <v>2261</v>
      </c>
      <c r="C4118" s="44" t="s">
        <v>10319</v>
      </c>
      <c r="D4118" s="42">
        <v>10</v>
      </c>
      <c r="E4118" s="3">
        <v>8.5500000000000007</v>
      </c>
      <c r="F4118" s="7">
        <v>10.345500000000001</v>
      </c>
      <c r="G4118" s="48" t="s">
        <v>15356</v>
      </c>
      <c r="H4118" s="34" t="s">
        <v>2261</v>
      </c>
      <c r="I4118" s="51" t="s">
        <v>15358</v>
      </c>
    </row>
    <row r="4119" spans="1:9" x14ac:dyDescent="0.25">
      <c r="A4119" s="19">
        <v>4114</v>
      </c>
      <c r="B4119" s="34" t="s">
        <v>2262</v>
      </c>
      <c r="C4119" s="44" t="s">
        <v>10320</v>
      </c>
      <c r="D4119" s="42">
        <v>10</v>
      </c>
      <c r="E4119" s="3">
        <v>8.9</v>
      </c>
      <c r="F4119" s="7">
        <v>10.769</v>
      </c>
      <c r="G4119" s="48" t="s">
        <v>15356</v>
      </c>
      <c r="H4119" s="34" t="s">
        <v>2262</v>
      </c>
      <c r="I4119" s="51" t="s">
        <v>15358</v>
      </c>
    </row>
    <row r="4120" spans="1:9" x14ac:dyDescent="0.25">
      <c r="A4120" s="19">
        <v>4115</v>
      </c>
      <c r="B4120" s="34" t="s">
        <v>2263</v>
      </c>
      <c r="C4120" s="44" t="s">
        <v>10321</v>
      </c>
      <c r="D4120" s="42">
        <v>10</v>
      </c>
      <c r="E4120" s="3">
        <v>12.77</v>
      </c>
      <c r="F4120" s="7">
        <v>15.451699999999999</v>
      </c>
      <c r="G4120" s="48" t="s">
        <v>15356</v>
      </c>
      <c r="H4120" s="34" t="s">
        <v>2263</v>
      </c>
      <c r="I4120" s="51" t="s">
        <v>15358</v>
      </c>
    </row>
    <row r="4121" spans="1:9" x14ac:dyDescent="0.25">
      <c r="A4121" s="19">
        <v>4116</v>
      </c>
      <c r="B4121" s="34" t="s">
        <v>2264</v>
      </c>
      <c r="C4121" s="44" t="s">
        <v>10322</v>
      </c>
      <c r="D4121" s="42">
        <v>5</v>
      </c>
      <c r="E4121" s="3">
        <v>9.42</v>
      </c>
      <c r="F4121" s="7">
        <v>11.398199999999999</v>
      </c>
      <c r="G4121" s="48" t="s">
        <v>15356</v>
      </c>
      <c r="H4121" s="34" t="s">
        <v>2264</v>
      </c>
      <c r="I4121" s="51" t="s">
        <v>15358</v>
      </c>
    </row>
    <row r="4122" spans="1:9" ht="30" x14ac:dyDescent="0.25">
      <c r="A4122" s="19">
        <v>4117</v>
      </c>
      <c r="B4122" s="34" t="s">
        <v>2265</v>
      </c>
      <c r="C4122" s="44" t="s">
        <v>10323</v>
      </c>
      <c r="D4122" s="42">
        <v>1</v>
      </c>
      <c r="E4122" s="3">
        <v>19.07</v>
      </c>
      <c r="F4122" s="7">
        <v>23.0747</v>
      </c>
      <c r="G4122" s="48" t="s">
        <v>15356</v>
      </c>
      <c r="H4122" s="34" t="s">
        <v>2265</v>
      </c>
      <c r="I4122" s="51" t="s">
        <v>15358</v>
      </c>
    </row>
    <row r="4123" spans="1:9" ht="30" x14ac:dyDescent="0.25">
      <c r="A4123" s="19">
        <v>4118</v>
      </c>
      <c r="B4123" s="34" t="s">
        <v>2266</v>
      </c>
      <c r="C4123" s="44" t="s">
        <v>10324</v>
      </c>
      <c r="D4123" s="42">
        <v>1</v>
      </c>
      <c r="E4123" s="3">
        <v>25.85</v>
      </c>
      <c r="F4123" s="7">
        <v>31.278500000000001</v>
      </c>
      <c r="G4123" s="48" t="s">
        <v>15356</v>
      </c>
      <c r="H4123" s="34" t="s">
        <v>2266</v>
      </c>
      <c r="I4123" s="51" t="s">
        <v>15358</v>
      </c>
    </row>
    <row r="4124" spans="1:9" ht="30" x14ac:dyDescent="0.25">
      <c r="A4124" s="19">
        <v>4119</v>
      </c>
      <c r="B4124" s="34" t="s">
        <v>2267</v>
      </c>
      <c r="C4124" s="44" t="s">
        <v>10325</v>
      </c>
      <c r="D4124" s="42">
        <v>1</v>
      </c>
      <c r="E4124" s="3">
        <v>57.9</v>
      </c>
      <c r="F4124" s="7">
        <v>70.058999999999997</v>
      </c>
      <c r="G4124" s="48" t="s">
        <v>15356</v>
      </c>
      <c r="H4124" s="34" t="s">
        <v>2267</v>
      </c>
      <c r="I4124" s="51" t="s">
        <v>15358</v>
      </c>
    </row>
    <row r="4125" spans="1:9" ht="30" x14ac:dyDescent="0.25">
      <c r="A4125" s="19">
        <v>4120</v>
      </c>
      <c r="B4125" s="34" t="s">
        <v>2268</v>
      </c>
      <c r="C4125" s="44" t="s">
        <v>10326</v>
      </c>
      <c r="D4125" s="42">
        <v>1</v>
      </c>
      <c r="E4125" s="3">
        <v>77.16</v>
      </c>
      <c r="F4125" s="7">
        <v>93.363599999999991</v>
      </c>
      <c r="G4125" s="48" t="s">
        <v>15356</v>
      </c>
      <c r="H4125" s="34" t="s">
        <v>2268</v>
      </c>
      <c r="I4125" s="51" t="s">
        <v>15358</v>
      </c>
    </row>
    <row r="4126" spans="1:9" ht="30" x14ac:dyDescent="0.25">
      <c r="A4126" s="19">
        <v>4121</v>
      </c>
      <c r="B4126" s="34" t="s">
        <v>2269</v>
      </c>
      <c r="C4126" s="44" t="s">
        <v>10327</v>
      </c>
      <c r="D4126" s="42">
        <v>1</v>
      </c>
      <c r="E4126" s="3">
        <v>136.91999999999999</v>
      </c>
      <c r="F4126" s="7">
        <v>165.67319999999998</v>
      </c>
      <c r="G4126" s="48" t="s">
        <v>15356</v>
      </c>
      <c r="H4126" s="34" t="s">
        <v>2269</v>
      </c>
      <c r="I4126" s="51" t="s">
        <v>15358</v>
      </c>
    </row>
    <row r="4127" spans="1:9" x14ac:dyDescent="0.25">
      <c r="A4127" s="19">
        <v>4122</v>
      </c>
      <c r="B4127" s="34" t="s">
        <v>2270</v>
      </c>
      <c r="C4127" s="44" t="s">
        <v>10328</v>
      </c>
      <c r="D4127" s="42">
        <v>1</v>
      </c>
      <c r="E4127" s="3">
        <v>30.27</v>
      </c>
      <c r="F4127" s="7">
        <v>36.6267</v>
      </c>
      <c r="G4127" s="48" t="s">
        <v>15356</v>
      </c>
      <c r="H4127" s="34" t="s">
        <v>2270</v>
      </c>
      <c r="I4127" s="51" t="s">
        <v>15358</v>
      </c>
    </row>
    <row r="4128" spans="1:9" x14ac:dyDescent="0.25">
      <c r="A4128" s="19">
        <v>4123</v>
      </c>
      <c r="B4128" s="34" t="s">
        <v>2271</v>
      </c>
      <c r="C4128" s="44" t="s">
        <v>10329</v>
      </c>
      <c r="D4128" s="42">
        <v>1</v>
      </c>
      <c r="E4128" s="3">
        <v>37.909999999999997</v>
      </c>
      <c r="F4128" s="7">
        <v>45.871099999999991</v>
      </c>
      <c r="G4128" s="48" t="s">
        <v>15356</v>
      </c>
      <c r="H4128" s="34" t="s">
        <v>2271</v>
      </c>
      <c r="I4128" s="51" t="s">
        <v>15358</v>
      </c>
    </row>
    <row r="4129" spans="1:9" x14ac:dyDescent="0.25">
      <c r="A4129" s="19">
        <v>4124</v>
      </c>
      <c r="B4129" s="34" t="s">
        <v>2272</v>
      </c>
      <c r="C4129" s="44" t="s">
        <v>10330</v>
      </c>
      <c r="D4129" s="42">
        <v>1</v>
      </c>
      <c r="E4129" s="3">
        <v>77.37</v>
      </c>
      <c r="F4129" s="7">
        <v>93.617699999999999</v>
      </c>
      <c r="G4129" s="48" t="s">
        <v>15356</v>
      </c>
      <c r="H4129" s="34" t="s">
        <v>2272</v>
      </c>
      <c r="I4129" s="51" t="s">
        <v>15358</v>
      </c>
    </row>
    <row r="4130" spans="1:9" x14ac:dyDescent="0.25">
      <c r="A4130" s="19">
        <v>4125</v>
      </c>
      <c r="B4130" s="34" t="s">
        <v>2273</v>
      </c>
      <c r="C4130" s="44" t="s">
        <v>10331</v>
      </c>
      <c r="D4130" s="42">
        <v>1</v>
      </c>
      <c r="E4130" s="3">
        <v>90.78</v>
      </c>
      <c r="F4130" s="7">
        <v>109.8438</v>
      </c>
      <c r="G4130" s="48" t="s">
        <v>15356</v>
      </c>
      <c r="H4130" s="34" t="s">
        <v>2273</v>
      </c>
      <c r="I4130" s="51" t="s">
        <v>15358</v>
      </c>
    </row>
    <row r="4131" spans="1:9" x14ac:dyDescent="0.25">
      <c r="A4131" s="19">
        <v>4126</v>
      </c>
      <c r="B4131" s="34" t="s">
        <v>2274</v>
      </c>
      <c r="C4131" s="44" t="s">
        <v>10332</v>
      </c>
      <c r="D4131" s="42">
        <v>1</v>
      </c>
      <c r="E4131" s="3">
        <v>150.88999999999999</v>
      </c>
      <c r="F4131" s="7">
        <v>182.57689999999997</v>
      </c>
      <c r="G4131" s="48" t="s">
        <v>15356</v>
      </c>
      <c r="H4131" s="34" t="s">
        <v>2274</v>
      </c>
      <c r="I4131" s="51" t="s">
        <v>15358</v>
      </c>
    </row>
    <row r="4132" spans="1:9" x14ac:dyDescent="0.25">
      <c r="A4132" s="19">
        <v>4127</v>
      </c>
      <c r="B4132" s="34" t="s">
        <v>2275</v>
      </c>
      <c r="C4132" s="44" t="s">
        <v>10333</v>
      </c>
      <c r="D4132" s="42">
        <v>1</v>
      </c>
      <c r="E4132" s="3">
        <v>101.27</v>
      </c>
      <c r="F4132" s="7">
        <v>122.5367</v>
      </c>
      <c r="G4132" s="48" t="s">
        <v>15356</v>
      </c>
      <c r="H4132" s="34" t="s">
        <v>2275</v>
      </c>
      <c r="I4132" s="51" t="s">
        <v>15358</v>
      </c>
    </row>
    <row r="4133" spans="1:9" x14ac:dyDescent="0.25">
      <c r="A4133" s="19">
        <v>4128</v>
      </c>
      <c r="B4133" s="34" t="s">
        <v>2276</v>
      </c>
      <c r="C4133" s="44" t="s">
        <v>10334</v>
      </c>
      <c r="D4133" s="42">
        <v>1</v>
      </c>
      <c r="E4133" s="3">
        <v>169.74</v>
      </c>
      <c r="F4133" s="7">
        <v>205.3854</v>
      </c>
      <c r="G4133" s="48" t="s">
        <v>15356</v>
      </c>
      <c r="H4133" s="34" t="s">
        <v>2276</v>
      </c>
      <c r="I4133" s="51" t="s">
        <v>15358</v>
      </c>
    </row>
    <row r="4134" spans="1:9" x14ac:dyDescent="0.25">
      <c r="A4134" s="19">
        <v>4129</v>
      </c>
      <c r="B4134" s="34" t="s">
        <v>2277</v>
      </c>
      <c r="C4134" s="44" t="s">
        <v>10335</v>
      </c>
      <c r="D4134" s="42">
        <v>1</v>
      </c>
      <c r="E4134" s="3">
        <v>23.18</v>
      </c>
      <c r="F4134" s="7">
        <v>28.047799999999999</v>
      </c>
      <c r="G4134" s="48" t="s">
        <v>15356</v>
      </c>
      <c r="H4134" s="34" t="s">
        <v>2277</v>
      </c>
      <c r="I4134" s="51" t="s">
        <v>15358</v>
      </c>
    </row>
    <row r="4135" spans="1:9" x14ac:dyDescent="0.25">
      <c r="A4135" s="19">
        <v>4130</v>
      </c>
      <c r="B4135" s="34" t="s">
        <v>2278</v>
      </c>
      <c r="C4135" s="44" t="s">
        <v>10336</v>
      </c>
      <c r="D4135" s="42">
        <v>1</v>
      </c>
      <c r="E4135" s="3">
        <v>58.62</v>
      </c>
      <c r="F4135" s="7">
        <v>70.930199999999999</v>
      </c>
      <c r="G4135" s="48" t="s">
        <v>15356</v>
      </c>
      <c r="H4135" s="34" t="s">
        <v>2278</v>
      </c>
      <c r="I4135" s="51" t="s">
        <v>15358</v>
      </c>
    </row>
    <row r="4136" spans="1:9" x14ac:dyDescent="0.25">
      <c r="A4136" s="19">
        <v>4131</v>
      </c>
      <c r="B4136" s="34" t="s">
        <v>2279</v>
      </c>
      <c r="C4136" s="44" t="s">
        <v>10337</v>
      </c>
      <c r="D4136" s="42">
        <v>1</v>
      </c>
      <c r="E4136" s="3">
        <v>38.69</v>
      </c>
      <c r="F4136" s="7">
        <v>46.814899999999994</v>
      </c>
      <c r="G4136" s="48" t="s">
        <v>15356</v>
      </c>
      <c r="H4136" s="34" t="s">
        <v>2279</v>
      </c>
      <c r="I4136" s="51" t="s">
        <v>15358</v>
      </c>
    </row>
    <row r="4137" spans="1:9" ht="30" x14ac:dyDescent="0.25">
      <c r="A4137" s="19">
        <v>4132</v>
      </c>
      <c r="B4137" s="34" t="s">
        <v>2280</v>
      </c>
      <c r="C4137" s="44" t="s">
        <v>10338</v>
      </c>
      <c r="D4137" s="42">
        <v>420</v>
      </c>
      <c r="E4137" s="3">
        <v>208.23</v>
      </c>
      <c r="F4137" s="7">
        <v>251.95829999999998</v>
      </c>
      <c r="G4137" s="48" t="s">
        <v>15356</v>
      </c>
      <c r="H4137" s="34" t="s">
        <v>2280</v>
      </c>
      <c r="I4137" s="51" t="s">
        <v>15358</v>
      </c>
    </row>
    <row r="4138" spans="1:9" ht="30" x14ac:dyDescent="0.25">
      <c r="A4138" s="19">
        <v>4133</v>
      </c>
      <c r="B4138" s="34" t="s">
        <v>2281</v>
      </c>
      <c r="C4138" s="44" t="s">
        <v>10339</v>
      </c>
      <c r="D4138" s="42">
        <v>10</v>
      </c>
      <c r="E4138" s="3">
        <v>5.63</v>
      </c>
      <c r="F4138" s="7">
        <v>6.8122999999999996</v>
      </c>
      <c r="G4138" s="48" t="s">
        <v>15356</v>
      </c>
      <c r="H4138" s="34" t="s">
        <v>2281</v>
      </c>
      <c r="I4138" s="51" t="s">
        <v>15358</v>
      </c>
    </row>
    <row r="4139" spans="1:9" ht="30" x14ac:dyDescent="0.25">
      <c r="A4139" s="19">
        <v>4134</v>
      </c>
      <c r="B4139" s="34" t="s">
        <v>2282</v>
      </c>
      <c r="C4139" s="44" t="s">
        <v>10340</v>
      </c>
      <c r="D4139" s="42">
        <v>350</v>
      </c>
      <c r="E4139" s="3">
        <v>199.1</v>
      </c>
      <c r="F4139" s="7">
        <v>240.91099999999997</v>
      </c>
      <c r="G4139" s="48" t="s">
        <v>15356</v>
      </c>
      <c r="H4139" s="34" t="s">
        <v>2282</v>
      </c>
      <c r="I4139" s="51" t="s">
        <v>15358</v>
      </c>
    </row>
    <row r="4140" spans="1:9" ht="30" x14ac:dyDescent="0.25">
      <c r="A4140" s="19">
        <v>4135</v>
      </c>
      <c r="B4140" s="34" t="s">
        <v>2283</v>
      </c>
      <c r="C4140" s="44" t="s">
        <v>10341</v>
      </c>
      <c r="D4140" s="42">
        <v>10</v>
      </c>
      <c r="E4140" s="3">
        <v>6.47</v>
      </c>
      <c r="F4140" s="7">
        <v>7.8286999999999995</v>
      </c>
      <c r="G4140" s="48" t="s">
        <v>15356</v>
      </c>
      <c r="H4140" s="34" t="s">
        <v>2283</v>
      </c>
      <c r="I4140" s="51" t="s">
        <v>15358</v>
      </c>
    </row>
    <row r="4141" spans="1:9" ht="30" x14ac:dyDescent="0.25">
      <c r="A4141" s="19">
        <v>4136</v>
      </c>
      <c r="B4141" s="34" t="s">
        <v>2284</v>
      </c>
      <c r="C4141" s="44" t="s">
        <v>10342</v>
      </c>
      <c r="D4141" s="42">
        <v>330</v>
      </c>
      <c r="E4141" s="3">
        <v>181.61</v>
      </c>
      <c r="F4141" s="7">
        <v>219.74810000000002</v>
      </c>
      <c r="G4141" s="48" t="s">
        <v>15356</v>
      </c>
      <c r="H4141" s="34" t="s">
        <v>2284</v>
      </c>
      <c r="I4141" s="51" t="s">
        <v>15358</v>
      </c>
    </row>
    <row r="4142" spans="1:9" ht="30" x14ac:dyDescent="0.25">
      <c r="A4142" s="19">
        <v>4137</v>
      </c>
      <c r="B4142" s="34" t="s">
        <v>2285</v>
      </c>
      <c r="C4142" s="44" t="s">
        <v>10343</v>
      </c>
      <c r="D4142" s="42">
        <v>10</v>
      </c>
      <c r="E4142" s="3">
        <v>5.9</v>
      </c>
      <c r="F4142" s="7">
        <v>7.1390000000000002</v>
      </c>
      <c r="G4142" s="48" t="s">
        <v>15356</v>
      </c>
      <c r="H4142" s="34" t="s">
        <v>2285</v>
      </c>
      <c r="I4142" s="51" t="s">
        <v>15358</v>
      </c>
    </row>
    <row r="4143" spans="1:9" ht="30" x14ac:dyDescent="0.25">
      <c r="A4143" s="19">
        <v>4138</v>
      </c>
      <c r="B4143" s="34" t="s">
        <v>2286</v>
      </c>
      <c r="C4143" s="44" t="s">
        <v>10344</v>
      </c>
      <c r="D4143" s="42">
        <v>420</v>
      </c>
      <c r="E4143" s="3">
        <v>268.11</v>
      </c>
      <c r="F4143" s="7">
        <v>324.41309999999999</v>
      </c>
      <c r="G4143" s="48" t="s">
        <v>15356</v>
      </c>
      <c r="H4143" s="34" t="s">
        <v>2286</v>
      </c>
      <c r="I4143" s="51" t="s">
        <v>15358</v>
      </c>
    </row>
    <row r="4144" spans="1:9" x14ac:dyDescent="0.25">
      <c r="A4144" s="19">
        <v>4139</v>
      </c>
      <c r="B4144" s="34" t="s">
        <v>2287</v>
      </c>
      <c r="C4144" s="44" t="s">
        <v>10345</v>
      </c>
      <c r="D4144" s="42">
        <v>10</v>
      </c>
      <c r="E4144" s="3">
        <v>7.19</v>
      </c>
      <c r="F4144" s="7">
        <v>8.6998999999999995</v>
      </c>
      <c r="G4144" s="48" t="s">
        <v>15356</v>
      </c>
      <c r="H4144" s="34" t="s">
        <v>2287</v>
      </c>
      <c r="I4144" s="51" t="s">
        <v>15358</v>
      </c>
    </row>
    <row r="4145" spans="1:9" ht="30" x14ac:dyDescent="0.25">
      <c r="A4145" s="19">
        <v>4140</v>
      </c>
      <c r="B4145" s="34" t="s">
        <v>2288</v>
      </c>
      <c r="C4145" s="44" t="s">
        <v>10346</v>
      </c>
      <c r="D4145" s="42">
        <v>350</v>
      </c>
      <c r="E4145" s="3">
        <v>206.12</v>
      </c>
      <c r="F4145" s="7">
        <v>249.40520000000001</v>
      </c>
      <c r="G4145" s="48" t="s">
        <v>15356</v>
      </c>
      <c r="H4145" s="34" t="s">
        <v>2288</v>
      </c>
      <c r="I4145" s="51" t="s">
        <v>15358</v>
      </c>
    </row>
    <row r="4146" spans="1:9" x14ac:dyDescent="0.25">
      <c r="A4146" s="19">
        <v>4141</v>
      </c>
      <c r="B4146" s="34" t="s">
        <v>2289</v>
      </c>
      <c r="C4146" s="44" t="s">
        <v>10347</v>
      </c>
      <c r="D4146" s="42">
        <v>10</v>
      </c>
      <c r="E4146" s="3">
        <v>6.69</v>
      </c>
      <c r="F4146" s="7">
        <v>8.0949000000000009</v>
      </c>
      <c r="G4146" s="48" t="s">
        <v>15356</v>
      </c>
      <c r="H4146" s="34" t="s">
        <v>2289</v>
      </c>
      <c r="I4146" s="51" t="s">
        <v>15358</v>
      </c>
    </row>
    <row r="4147" spans="1:9" ht="30" x14ac:dyDescent="0.25">
      <c r="A4147" s="19">
        <v>4142</v>
      </c>
      <c r="B4147" s="34" t="s">
        <v>2290</v>
      </c>
      <c r="C4147" s="44" t="s">
        <v>10348</v>
      </c>
      <c r="D4147" s="42">
        <v>10</v>
      </c>
      <c r="E4147" s="3">
        <v>10.62</v>
      </c>
      <c r="F4147" s="7">
        <v>12.850199999999999</v>
      </c>
      <c r="G4147" s="48" t="s">
        <v>15356</v>
      </c>
      <c r="H4147" s="34" t="s">
        <v>2290</v>
      </c>
      <c r="I4147" s="51" t="s">
        <v>15358</v>
      </c>
    </row>
    <row r="4148" spans="1:9" ht="30" x14ac:dyDescent="0.25">
      <c r="A4148" s="19">
        <v>4143</v>
      </c>
      <c r="B4148" s="34" t="s">
        <v>2291</v>
      </c>
      <c r="C4148" s="44" t="s">
        <v>10349</v>
      </c>
      <c r="D4148" s="42">
        <v>330</v>
      </c>
      <c r="E4148" s="3">
        <v>229.58</v>
      </c>
      <c r="F4148" s="7">
        <v>277.79180000000002</v>
      </c>
      <c r="G4148" s="48" t="s">
        <v>15356</v>
      </c>
      <c r="H4148" s="34" t="s">
        <v>2291</v>
      </c>
      <c r="I4148" s="51" t="s">
        <v>15358</v>
      </c>
    </row>
    <row r="4149" spans="1:9" x14ac:dyDescent="0.25">
      <c r="A4149" s="19">
        <v>4144</v>
      </c>
      <c r="B4149" s="34" t="s">
        <v>2292</v>
      </c>
      <c r="C4149" s="44" t="s">
        <v>10350</v>
      </c>
      <c r="D4149" s="42">
        <v>10</v>
      </c>
      <c r="E4149" s="3">
        <v>7.44</v>
      </c>
      <c r="F4149" s="7">
        <v>9.0023999999999997</v>
      </c>
      <c r="G4149" s="48" t="s">
        <v>15356</v>
      </c>
      <c r="H4149" s="34" t="s">
        <v>2292</v>
      </c>
      <c r="I4149" s="51" t="s">
        <v>15358</v>
      </c>
    </row>
    <row r="4150" spans="1:9" ht="30" x14ac:dyDescent="0.25">
      <c r="A4150" s="19">
        <v>4145</v>
      </c>
      <c r="B4150" s="34" t="s">
        <v>2293</v>
      </c>
      <c r="C4150" s="44" t="s">
        <v>10351</v>
      </c>
      <c r="D4150" s="42">
        <v>10</v>
      </c>
      <c r="E4150" s="3">
        <v>13.13</v>
      </c>
      <c r="F4150" s="7">
        <v>15.8873</v>
      </c>
      <c r="G4150" s="48" t="s">
        <v>15356</v>
      </c>
      <c r="H4150" s="34" t="s">
        <v>2293</v>
      </c>
      <c r="I4150" s="51" t="s">
        <v>15358</v>
      </c>
    </row>
    <row r="4151" spans="1:9" ht="30" x14ac:dyDescent="0.25">
      <c r="A4151" s="19">
        <v>4146</v>
      </c>
      <c r="B4151" s="34" t="s">
        <v>2294</v>
      </c>
      <c r="C4151" s="44" t="s">
        <v>10352</v>
      </c>
      <c r="D4151" s="42">
        <v>1200</v>
      </c>
      <c r="E4151" s="3">
        <v>438.05</v>
      </c>
      <c r="F4151" s="7">
        <v>530.04049999999995</v>
      </c>
      <c r="G4151" s="48" t="s">
        <v>15356</v>
      </c>
      <c r="H4151" s="34" t="s">
        <v>2294</v>
      </c>
      <c r="I4151" s="51" t="s">
        <v>15358</v>
      </c>
    </row>
    <row r="4152" spans="1:9" x14ac:dyDescent="0.25">
      <c r="A4152" s="19">
        <v>4147</v>
      </c>
      <c r="B4152" s="34" t="s">
        <v>2295</v>
      </c>
      <c r="C4152" s="44" t="s">
        <v>10353</v>
      </c>
      <c r="D4152" s="42">
        <v>10</v>
      </c>
      <c r="E4152" s="3">
        <v>4.1100000000000003</v>
      </c>
      <c r="F4152" s="7">
        <v>4.9731000000000005</v>
      </c>
      <c r="G4152" s="48" t="s">
        <v>15356</v>
      </c>
      <c r="H4152" s="34" t="s">
        <v>2295</v>
      </c>
      <c r="I4152" s="51" t="s">
        <v>15358</v>
      </c>
    </row>
    <row r="4153" spans="1:9" ht="30" x14ac:dyDescent="0.25">
      <c r="A4153" s="19">
        <v>4148</v>
      </c>
      <c r="B4153" s="34" t="s">
        <v>2296</v>
      </c>
      <c r="C4153" s="44" t="s">
        <v>10354</v>
      </c>
      <c r="D4153" s="42">
        <v>800</v>
      </c>
      <c r="E4153" s="3">
        <v>320.12</v>
      </c>
      <c r="F4153" s="7">
        <v>387.34519999999998</v>
      </c>
      <c r="G4153" s="48" t="s">
        <v>15356</v>
      </c>
      <c r="H4153" s="34" t="s">
        <v>2296</v>
      </c>
      <c r="I4153" s="51" t="s">
        <v>15358</v>
      </c>
    </row>
    <row r="4154" spans="1:9" x14ac:dyDescent="0.25">
      <c r="A4154" s="19">
        <v>4149</v>
      </c>
      <c r="B4154" s="34" t="s">
        <v>2297</v>
      </c>
      <c r="C4154" s="44" t="s">
        <v>10355</v>
      </c>
      <c r="D4154" s="42">
        <v>10</v>
      </c>
      <c r="E4154" s="3">
        <v>4.49</v>
      </c>
      <c r="F4154" s="7">
        <v>5.4329000000000001</v>
      </c>
      <c r="G4154" s="48" t="s">
        <v>15356</v>
      </c>
      <c r="H4154" s="34" t="s">
        <v>2297</v>
      </c>
      <c r="I4154" s="51" t="s">
        <v>15358</v>
      </c>
    </row>
    <row r="4155" spans="1:9" ht="30" x14ac:dyDescent="0.25">
      <c r="A4155" s="19">
        <v>4150</v>
      </c>
      <c r="B4155" s="34" t="s">
        <v>2298</v>
      </c>
      <c r="C4155" s="44" t="s">
        <v>10356</v>
      </c>
      <c r="D4155" s="42">
        <v>420</v>
      </c>
      <c r="E4155" s="3">
        <v>177.11</v>
      </c>
      <c r="F4155" s="7">
        <v>214.3031</v>
      </c>
      <c r="G4155" s="48" t="s">
        <v>15356</v>
      </c>
      <c r="H4155" s="34" t="s">
        <v>2298</v>
      </c>
      <c r="I4155" s="51" t="s">
        <v>15358</v>
      </c>
    </row>
    <row r="4156" spans="1:9" ht="30" x14ac:dyDescent="0.25">
      <c r="A4156" s="19">
        <v>4151</v>
      </c>
      <c r="B4156" s="34" t="s">
        <v>2299</v>
      </c>
      <c r="C4156" s="44" t="s">
        <v>10357</v>
      </c>
      <c r="D4156" s="42">
        <v>10</v>
      </c>
      <c r="E4156" s="3">
        <v>4.74</v>
      </c>
      <c r="F4156" s="7">
        <v>5.7354000000000003</v>
      </c>
      <c r="G4156" s="48" t="s">
        <v>15356</v>
      </c>
      <c r="H4156" s="34" t="s">
        <v>2299</v>
      </c>
      <c r="I4156" s="51" t="s">
        <v>15358</v>
      </c>
    </row>
    <row r="4157" spans="1:9" ht="30" x14ac:dyDescent="0.25">
      <c r="A4157" s="19">
        <v>4152</v>
      </c>
      <c r="B4157" s="34" t="s">
        <v>2300</v>
      </c>
      <c r="C4157" s="44" t="s">
        <v>10358</v>
      </c>
      <c r="D4157" s="42">
        <v>350</v>
      </c>
      <c r="E4157" s="3">
        <v>155.76</v>
      </c>
      <c r="F4157" s="7">
        <v>188.46959999999999</v>
      </c>
      <c r="G4157" s="48" t="s">
        <v>15356</v>
      </c>
      <c r="H4157" s="34" t="s">
        <v>2300</v>
      </c>
      <c r="I4157" s="51" t="s">
        <v>15358</v>
      </c>
    </row>
    <row r="4158" spans="1:9" ht="30" x14ac:dyDescent="0.25">
      <c r="A4158" s="19">
        <v>4153</v>
      </c>
      <c r="B4158" s="34" t="s">
        <v>2301</v>
      </c>
      <c r="C4158" s="44" t="s">
        <v>10359</v>
      </c>
      <c r="D4158" s="42">
        <v>10</v>
      </c>
      <c r="E4158" s="3">
        <v>5</v>
      </c>
      <c r="F4158" s="7">
        <v>6.05</v>
      </c>
      <c r="G4158" s="48" t="s">
        <v>15356</v>
      </c>
      <c r="H4158" s="34" t="s">
        <v>2301</v>
      </c>
      <c r="I4158" s="51" t="s">
        <v>15358</v>
      </c>
    </row>
    <row r="4159" spans="1:9" ht="30" x14ac:dyDescent="0.25">
      <c r="A4159" s="19">
        <v>4154</v>
      </c>
      <c r="B4159" s="34" t="s">
        <v>2302</v>
      </c>
      <c r="C4159" s="44" t="s">
        <v>10360</v>
      </c>
      <c r="D4159" s="42">
        <v>330</v>
      </c>
      <c r="E4159" s="3">
        <v>184.46</v>
      </c>
      <c r="F4159" s="7">
        <v>223.19659999999999</v>
      </c>
      <c r="G4159" s="48" t="s">
        <v>15356</v>
      </c>
      <c r="H4159" s="34" t="s">
        <v>2302</v>
      </c>
      <c r="I4159" s="51" t="s">
        <v>15358</v>
      </c>
    </row>
    <row r="4160" spans="1:9" ht="30" x14ac:dyDescent="0.25">
      <c r="A4160" s="19">
        <v>4155</v>
      </c>
      <c r="B4160" s="34" t="s">
        <v>2303</v>
      </c>
      <c r="C4160" s="44" t="s">
        <v>10361</v>
      </c>
      <c r="D4160" s="42">
        <v>10</v>
      </c>
      <c r="E4160" s="3">
        <v>6.27</v>
      </c>
      <c r="F4160" s="7">
        <v>7.5866999999999996</v>
      </c>
      <c r="G4160" s="48" t="s">
        <v>15356</v>
      </c>
      <c r="H4160" s="34" t="s">
        <v>2303</v>
      </c>
      <c r="I4160" s="51" t="s">
        <v>15358</v>
      </c>
    </row>
    <row r="4161" spans="1:9" ht="30" x14ac:dyDescent="0.25">
      <c r="A4161" s="19">
        <v>4156</v>
      </c>
      <c r="B4161" s="34" t="s">
        <v>2304</v>
      </c>
      <c r="C4161" s="44" t="s">
        <v>10362</v>
      </c>
      <c r="D4161" s="42">
        <v>200</v>
      </c>
      <c r="E4161" s="3">
        <v>134.93</v>
      </c>
      <c r="F4161" s="7">
        <v>163.2653</v>
      </c>
      <c r="G4161" s="48" t="s">
        <v>15356</v>
      </c>
      <c r="H4161" s="34" t="s">
        <v>2304</v>
      </c>
      <c r="I4161" s="51" t="s">
        <v>15358</v>
      </c>
    </row>
    <row r="4162" spans="1:9" ht="30" x14ac:dyDescent="0.25">
      <c r="A4162" s="19">
        <v>4157</v>
      </c>
      <c r="B4162" s="34" t="s">
        <v>2305</v>
      </c>
      <c r="C4162" s="44" t="s">
        <v>10363</v>
      </c>
      <c r="D4162" s="42">
        <v>10</v>
      </c>
      <c r="E4162" s="3">
        <v>7.58</v>
      </c>
      <c r="F4162" s="7">
        <v>9.1717999999999993</v>
      </c>
      <c r="G4162" s="48" t="s">
        <v>15356</v>
      </c>
      <c r="H4162" s="34" t="s">
        <v>2305</v>
      </c>
      <c r="I4162" s="51" t="s">
        <v>15358</v>
      </c>
    </row>
    <row r="4163" spans="1:9" ht="30" x14ac:dyDescent="0.25">
      <c r="A4163" s="19">
        <v>4158</v>
      </c>
      <c r="B4163" s="34" t="s">
        <v>2306</v>
      </c>
      <c r="C4163" s="44" t="s">
        <v>10364</v>
      </c>
      <c r="D4163" s="42">
        <v>110</v>
      </c>
      <c r="E4163" s="3">
        <v>84.36</v>
      </c>
      <c r="F4163" s="7">
        <v>102.07559999999999</v>
      </c>
      <c r="G4163" s="48" t="s">
        <v>15356</v>
      </c>
      <c r="H4163" s="34" t="s">
        <v>2306</v>
      </c>
      <c r="I4163" s="51" t="s">
        <v>15358</v>
      </c>
    </row>
    <row r="4164" spans="1:9" ht="30" x14ac:dyDescent="0.25">
      <c r="A4164" s="19">
        <v>4159</v>
      </c>
      <c r="B4164" s="34" t="s">
        <v>2307</v>
      </c>
      <c r="C4164" s="44" t="s">
        <v>10365</v>
      </c>
      <c r="D4164" s="42">
        <v>10</v>
      </c>
      <c r="E4164" s="3">
        <v>8.61</v>
      </c>
      <c r="F4164" s="7">
        <v>10.418099999999999</v>
      </c>
      <c r="G4164" s="48" t="s">
        <v>15356</v>
      </c>
      <c r="H4164" s="34" t="s">
        <v>2307</v>
      </c>
      <c r="I4164" s="51" t="s">
        <v>15358</v>
      </c>
    </row>
    <row r="4165" spans="1:9" ht="30" x14ac:dyDescent="0.25">
      <c r="A4165" s="19">
        <v>4160</v>
      </c>
      <c r="B4165" s="34" t="s">
        <v>2308</v>
      </c>
      <c r="C4165" s="44" t="s">
        <v>10366</v>
      </c>
      <c r="D4165" s="42">
        <v>60</v>
      </c>
      <c r="E4165" s="3">
        <v>97.43</v>
      </c>
      <c r="F4165" s="7">
        <v>117.89030000000001</v>
      </c>
      <c r="G4165" s="48" t="s">
        <v>15356</v>
      </c>
      <c r="H4165" s="34" t="s">
        <v>2308</v>
      </c>
      <c r="I4165" s="51" t="s">
        <v>15358</v>
      </c>
    </row>
    <row r="4166" spans="1:9" ht="30" x14ac:dyDescent="0.25">
      <c r="A4166" s="19">
        <v>4161</v>
      </c>
      <c r="B4166" s="34" t="s">
        <v>2309</v>
      </c>
      <c r="C4166" s="44" t="s">
        <v>10367</v>
      </c>
      <c r="D4166" s="42">
        <v>5</v>
      </c>
      <c r="E4166" s="3">
        <v>9.1199999999999992</v>
      </c>
      <c r="F4166" s="7">
        <v>11.035199999999998</v>
      </c>
      <c r="G4166" s="48" t="s">
        <v>15356</v>
      </c>
      <c r="H4166" s="34" t="s">
        <v>2309</v>
      </c>
      <c r="I4166" s="51" t="s">
        <v>15358</v>
      </c>
    </row>
    <row r="4167" spans="1:9" ht="30" x14ac:dyDescent="0.25">
      <c r="A4167" s="19">
        <v>4162</v>
      </c>
      <c r="B4167" s="34" t="s">
        <v>2310</v>
      </c>
      <c r="C4167" s="44" t="s">
        <v>10368</v>
      </c>
      <c r="D4167" s="42">
        <v>30</v>
      </c>
      <c r="E4167" s="3">
        <v>102.12</v>
      </c>
      <c r="F4167" s="7">
        <v>123.5652</v>
      </c>
      <c r="G4167" s="48" t="s">
        <v>15356</v>
      </c>
      <c r="H4167" s="34" t="s">
        <v>2310</v>
      </c>
      <c r="I4167" s="51" t="s">
        <v>15358</v>
      </c>
    </row>
    <row r="4168" spans="1:9" ht="30" x14ac:dyDescent="0.25">
      <c r="A4168" s="19">
        <v>4163</v>
      </c>
      <c r="B4168" s="34" t="s">
        <v>2311</v>
      </c>
      <c r="C4168" s="44" t="s">
        <v>10369</v>
      </c>
      <c r="D4168" s="42">
        <v>5</v>
      </c>
      <c r="E4168" s="3">
        <v>19.13</v>
      </c>
      <c r="F4168" s="7">
        <v>23.147299999999998</v>
      </c>
      <c r="G4168" s="48" t="s">
        <v>15356</v>
      </c>
      <c r="H4168" s="34" t="s">
        <v>2311</v>
      </c>
      <c r="I4168" s="51" t="s">
        <v>15358</v>
      </c>
    </row>
    <row r="4169" spans="1:9" ht="30" x14ac:dyDescent="0.25">
      <c r="A4169" s="19">
        <v>4164</v>
      </c>
      <c r="B4169" s="34" t="s">
        <v>2312</v>
      </c>
      <c r="C4169" s="44" t="s">
        <v>10370</v>
      </c>
      <c r="D4169" s="42">
        <v>1200</v>
      </c>
      <c r="E4169" s="3">
        <v>519.29</v>
      </c>
      <c r="F4169" s="7">
        <v>628.34089999999992</v>
      </c>
      <c r="G4169" s="48" t="s">
        <v>15356</v>
      </c>
      <c r="H4169" s="34" t="s">
        <v>2312</v>
      </c>
      <c r="I4169" s="51" t="s">
        <v>15358</v>
      </c>
    </row>
    <row r="4170" spans="1:9" x14ac:dyDescent="0.25">
      <c r="A4170" s="19">
        <v>4165</v>
      </c>
      <c r="B4170" s="34" t="s">
        <v>2313</v>
      </c>
      <c r="C4170" s="44" t="s">
        <v>10371</v>
      </c>
      <c r="D4170" s="42">
        <v>10</v>
      </c>
      <c r="E4170" s="3">
        <v>4.8600000000000003</v>
      </c>
      <c r="F4170" s="7">
        <v>5.8806000000000003</v>
      </c>
      <c r="G4170" s="48" t="s">
        <v>15356</v>
      </c>
      <c r="H4170" s="34" t="s">
        <v>2313</v>
      </c>
      <c r="I4170" s="51" t="s">
        <v>15358</v>
      </c>
    </row>
    <row r="4171" spans="1:9" ht="30" x14ac:dyDescent="0.25">
      <c r="A4171" s="19">
        <v>4166</v>
      </c>
      <c r="B4171" s="34" t="s">
        <v>2314</v>
      </c>
      <c r="C4171" s="44" t="s">
        <v>10372</v>
      </c>
      <c r="D4171" s="42">
        <v>800</v>
      </c>
      <c r="E4171" s="3">
        <v>385.1</v>
      </c>
      <c r="F4171" s="7">
        <v>465.971</v>
      </c>
      <c r="G4171" s="48" t="s">
        <v>15356</v>
      </c>
      <c r="H4171" s="34" t="s">
        <v>2314</v>
      </c>
      <c r="I4171" s="51" t="s">
        <v>15358</v>
      </c>
    </row>
    <row r="4172" spans="1:9" x14ac:dyDescent="0.25">
      <c r="A4172" s="19">
        <v>4167</v>
      </c>
      <c r="B4172" s="34" t="s">
        <v>2315</v>
      </c>
      <c r="C4172" s="44" t="s">
        <v>10373</v>
      </c>
      <c r="D4172" s="42">
        <v>10</v>
      </c>
      <c r="E4172" s="3">
        <v>5.42</v>
      </c>
      <c r="F4172" s="7">
        <v>6.5581999999999994</v>
      </c>
      <c r="G4172" s="48" t="s">
        <v>15356</v>
      </c>
      <c r="H4172" s="34" t="s">
        <v>2315</v>
      </c>
      <c r="I4172" s="51" t="s">
        <v>15358</v>
      </c>
    </row>
    <row r="4173" spans="1:9" ht="30" x14ac:dyDescent="0.25">
      <c r="A4173" s="19">
        <v>4168</v>
      </c>
      <c r="B4173" s="34" t="s">
        <v>2316</v>
      </c>
      <c r="C4173" s="44" t="s">
        <v>10374</v>
      </c>
      <c r="D4173" s="42">
        <v>420</v>
      </c>
      <c r="E4173" s="3">
        <v>215.37</v>
      </c>
      <c r="F4173" s="7">
        <v>260.59769999999997</v>
      </c>
      <c r="G4173" s="48" t="s">
        <v>15356</v>
      </c>
      <c r="H4173" s="34" t="s">
        <v>2316</v>
      </c>
      <c r="I4173" s="51" t="s">
        <v>15358</v>
      </c>
    </row>
    <row r="4174" spans="1:9" ht="30" x14ac:dyDescent="0.25">
      <c r="A4174" s="19">
        <v>4169</v>
      </c>
      <c r="B4174" s="34" t="s">
        <v>2317</v>
      </c>
      <c r="C4174" s="44" t="s">
        <v>10375</v>
      </c>
      <c r="D4174" s="42">
        <v>10</v>
      </c>
      <c r="E4174" s="3">
        <v>5.76</v>
      </c>
      <c r="F4174" s="7">
        <v>6.9695999999999998</v>
      </c>
      <c r="G4174" s="48" t="s">
        <v>15356</v>
      </c>
      <c r="H4174" s="34" t="s">
        <v>2317</v>
      </c>
      <c r="I4174" s="51" t="s">
        <v>15358</v>
      </c>
    </row>
    <row r="4175" spans="1:9" ht="30" x14ac:dyDescent="0.25">
      <c r="A4175" s="19">
        <v>4170</v>
      </c>
      <c r="B4175" s="34" t="s">
        <v>2318</v>
      </c>
      <c r="C4175" s="44" t="s">
        <v>10376</v>
      </c>
      <c r="D4175" s="42">
        <v>350</v>
      </c>
      <c r="E4175" s="3">
        <v>196.07</v>
      </c>
      <c r="F4175" s="7">
        <v>237.24469999999999</v>
      </c>
      <c r="G4175" s="48" t="s">
        <v>15356</v>
      </c>
      <c r="H4175" s="34" t="s">
        <v>2318</v>
      </c>
      <c r="I4175" s="51" t="s">
        <v>15358</v>
      </c>
    </row>
    <row r="4176" spans="1:9" ht="30" x14ac:dyDescent="0.25">
      <c r="A4176" s="19">
        <v>4171</v>
      </c>
      <c r="B4176" s="34" t="s">
        <v>2319</v>
      </c>
      <c r="C4176" s="44" t="s">
        <v>10377</v>
      </c>
      <c r="D4176" s="42">
        <v>10</v>
      </c>
      <c r="E4176" s="3">
        <v>6.29</v>
      </c>
      <c r="F4176" s="7">
        <v>7.6109</v>
      </c>
      <c r="G4176" s="48" t="s">
        <v>15356</v>
      </c>
      <c r="H4176" s="34" t="s">
        <v>2319</v>
      </c>
      <c r="I4176" s="51" t="s">
        <v>15358</v>
      </c>
    </row>
    <row r="4177" spans="1:9" ht="30" x14ac:dyDescent="0.25">
      <c r="A4177" s="19">
        <v>4172</v>
      </c>
      <c r="B4177" s="34" t="s">
        <v>2320</v>
      </c>
      <c r="C4177" s="44" t="s">
        <v>10378</v>
      </c>
      <c r="D4177" s="42">
        <v>330</v>
      </c>
      <c r="E4177" s="3">
        <v>201.11</v>
      </c>
      <c r="F4177" s="7">
        <v>243.34310000000002</v>
      </c>
      <c r="G4177" s="48" t="s">
        <v>15356</v>
      </c>
      <c r="H4177" s="34" t="s">
        <v>2320</v>
      </c>
      <c r="I4177" s="51" t="s">
        <v>15358</v>
      </c>
    </row>
    <row r="4178" spans="1:9" ht="30" x14ac:dyDescent="0.25">
      <c r="A4178" s="19">
        <v>4173</v>
      </c>
      <c r="B4178" s="34" t="s">
        <v>2321</v>
      </c>
      <c r="C4178" s="44" t="s">
        <v>10379</v>
      </c>
      <c r="D4178" s="42">
        <v>10</v>
      </c>
      <c r="E4178" s="3">
        <v>6.84</v>
      </c>
      <c r="F4178" s="7">
        <v>8.2763999999999989</v>
      </c>
      <c r="G4178" s="48" t="s">
        <v>15356</v>
      </c>
      <c r="H4178" s="34" t="s">
        <v>2321</v>
      </c>
      <c r="I4178" s="51" t="s">
        <v>15358</v>
      </c>
    </row>
    <row r="4179" spans="1:9" ht="30" x14ac:dyDescent="0.25">
      <c r="A4179" s="19">
        <v>4174</v>
      </c>
      <c r="B4179" s="34" t="s">
        <v>2322</v>
      </c>
      <c r="C4179" s="44" t="s">
        <v>10380</v>
      </c>
      <c r="D4179" s="42">
        <v>250</v>
      </c>
      <c r="E4179" s="3">
        <v>157.85</v>
      </c>
      <c r="F4179" s="7">
        <v>190.99849999999998</v>
      </c>
      <c r="G4179" s="48" t="s">
        <v>15356</v>
      </c>
      <c r="H4179" s="34" t="s">
        <v>2322</v>
      </c>
      <c r="I4179" s="51" t="s">
        <v>15358</v>
      </c>
    </row>
    <row r="4180" spans="1:9" ht="30" x14ac:dyDescent="0.25">
      <c r="A4180" s="19">
        <v>4175</v>
      </c>
      <c r="B4180" s="34" t="s">
        <v>2323</v>
      </c>
      <c r="C4180" s="44" t="s">
        <v>10381</v>
      </c>
      <c r="D4180" s="42">
        <v>10</v>
      </c>
      <c r="E4180" s="3">
        <v>8.8699999999999992</v>
      </c>
      <c r="F4180" s="7">
        <v>10.732699999999999</v>
      </c>
      <c r="G4180" s="48" t="s">
        <v>15356</v>
      </c>
      <c r="H4180" s="34" t="s">
        <v>2323</v>
      </c>
      <c r="I4180" s="51" t="s">
        <v>15358</v>
      </c>
    </row>
    <row r="4181" spans="1:9" ht="30" x14ac:dyDescent="0.25">
      <c r="A4181" s="19">
        <v>4176</v>
      </c>
      <c r="B4181" s="34" t="s">
        <v>2324</v>
      </c>
      <c r="C4181" s="44" t="s">
        <v>10382</v>
      </c>
      <c r="D4181" s="42">
        <v>500</v>
      </c>
      <c r="E4181" s="3">
        <v>111.74</v>
      </c>
      <c r="F4181" s="7">
        <v>135.2054</v>
      </c>
      <c r="G4181" s="48" t="s">
        <v>15356</v>
      </c>
      <c r="H4181" s="34" t="s">
        <v>2324</v>
      </c>
      <c r="I4181" s="51" t="s">
        <v>15358</v>
      </c>
    </row>
    <row r="4182" spans="1:9" ht="30" x14ac:dyDescent="0.25">
      <c r="A4182" s="19">
        <v>4177</v>
      </c>
      <c r="B4182" s="34" t="s">
        <v>2325</v>
      </c>
      <c r="C4182" s="44" t="s">
        <v>10383</v>
      </c>
      <c r="D4182" s="42">
        <v>10</v>
      </c>
      <c r="E4182" s="3">
        <v>11.42</v>
      </c>
      <c r="F4182" s="7">
        <v>13.818199999999999</v>
      </c>
      <c r="G4182" s="48" t="s">
        <v>15356</v>
      </c>
      <c r="H4182" s="34" t="s">
        <v>2325</v>
      </c>
      <c r="I4182" s="51" t="s">
        <v>15358</v>
      </c>
    </row>
    <row r="4183" spans="1:9" ht="30" x14ac:dyDescent="0.25">
      <c r="A4183" s="19">
        <v>4178</v>
      </c>
      <c r="B4183" s="34" t="s">
        <v>2326</v>
      </c>
      <c r="C4183" s="44" t="s">
        <v>10384</v>
      </c>
      <c r="D4183" s="42">
        <v>60</v>
      </c>
      <c r="E4183" s="3">
        <v>107.25</v>
      </c>
      <c r="F4183" s="7">
        <v>129.77250000000001</v>
      </c>
      <c r="G4183" s="48" t="s">
        <v>15356</v>
      </c>
      <c r="H4183" s="34" t="s">
        <v>2326</v>
      </c>
      <c r="I4183" s="51" t="s">
        <v>15358</v>
      </c>
    </row>
    <row r="4184" spans="1:9" ht="30" x14ac:dyDescent="0.25">
      <c r="A4184" s="19">
        <v>4179</v>
      </c>
      <c r="B4184" s="34" t="s">
        <v>2327</v>
      </c>
      <c r="C4184" s="44" t="s">
        <v>10385</v>
      </c>
      <c r="D4184" s="42">
        <v>5</v>
      </c>
      <c r="E4184" s="3">
        <v>10.039999999999999</v>
      </c>
      <c r="F4184" s="7">
        <v>12.148399999999999</v>
      </c>
      <c r="G4184" s="48" t="s">
        <v>15356</v>
      </c>
      <c r="H4184" s="34" t="s">
        <v>2327</v>
      </c>
      <c r="I4184" s="51" t="s">
        <v>15358</v>
      </c>
    </row>
    <row r="4185" spans="1:9" ht="30" x14ac:dyDescent="0.25">
      <c r="A4185" s="19">
        <v>4180</v>
      </c>
      <c r="B4185" s="34" t="s">
        <v>2328</v>
      </c>
      <c r="C4185" s="44" t="s">
        <v>10386</v>
      </c>
      <c r="D4185" s="42">
        <v>30</v>
      </c>
      <c r="E4185" s="3">
        <v>111.06</v>
      </c>
      <c r="F4185" s="7">
        <v>134.3826</v>
      </c>
      <c r="G4185" s="48" t="s">
        <v>15356</v>
      </c>
      <c r="H4185" s="34" t="s">
        <v>2328</v>
      </c>
      <c r="I4185" s="51" t="s">
        <v>15358</v>
      </c>
    </row>
    <row r="4186" spans="1:9" ht="30" x14ac:dyDescent="0.25">
      <c r="A4186" s="19">
        <v>4181</v>
      </c>
      <c r="B4186" s="34" t="s">
        <v>2329</v>
      </c>
      <c r="C4186" s="44" t="s">
        <v>10387</v>
      </c>
      <c r="D4186" s="42">
        <v>5</v>
      </c>
      <c r="E4186" s="3">
        <v>20.81</v>
      </c>
      <c r="F4186" s="7">
        <v>25.180099999999999</v>
      </c>
      <c r="G4186" s="48" t="s">
        <v>15356</v>
      </c>
      <c r="H4186" s="34" t="s">
        <v>2329</v>
      </c>
      <c r="I4186" s="51" t="s">
        <v>15358</v>
      </c>
    </row>
    <row r="4187" spans="1:9" ht="30" x14ac:dyDescent="0.25">
      <c r="A4187" s="19">
        <v>4182</v>
      </c>
      <c r="B4187" s="34" t="s">
        <v>2330</v>
      </c>
      <c r="C4187" s="44" t="s">
        <v>10388</v>
      </c>
      <c r="D4187" s="42">
        <v>1200</v>
      </c>
      <c r="E4187" s="3">
        <v>465.38</v>
      </c>
      <c r="F4187" s="7">
        <v>563.10979999999995</v>
      </c>
      <c r="G4187" s="48" t="s">
        <v>15356</v>
      </c>
      <c r="H4187" s="34" t="s">
        <v>2330</v>
      </c>
      <c r="I4187" s="51" t="s">
        <v>15358</v>
      </c>
    </row>
    <row r="4188" spans="1:9" x14ac:dyDescent="0.25">
      <c r="A4188" s="19">
        <v>4183</v>
      </c>
      <c r="B4188" s="34" t="s">
        <v>2331</v>
      </c>
      <c r="C4188" s="44" t="s">
        <v>10389</v>
      </c>
      <c r="D4188" s="42">
        <v>10</v>
      </c>
      <c r="E4188" s="3">
        <v>4.37</v>
      </c>
      <c r="F4188" s="7">
        <v>5.2877000000000001</v>
      </c>
      <c r="G4188" s="48" t="s">
        <v>15356</v>
      </c>
      <c r="H4188" s="34" t="s">
        <v>2331</v>
      </c>
      <c r="I4188" s="51" t="s">
        <v>15358</v>
      </c>
    </row>
    <row r="4189" spans="1:9" ht="30" x14ac:dyDescent="0.25">
      <c r="A4189" s="19">
        <v>4184</v>
      </c>
      <c r="B4189" s="34" t="s">
        <v>2332</v>
      </c>
      <c r="C4189" s="44" t="s">
        <v>10390</v>
      </c>
      <c r="D4189" s="42">
        <v>800</v>
      </c>
      <c r="E4189" s="3">
        <v>373.79</v>
      </c>
      <c r="F4189" s="7">
        <v>452.28590000000003</v>
      </c>
      <c r="G4189" s="48" t="s">
        <v>15356</v>
      </c>
      <c r="H4189" s="34" t="s">
        <v>2332</v>
      </c>
      <c r="I4189" s="51" t="s">
        <v>15358</v>
      </c>
    </row>
    <row r="4190" spans="1:9" x14ac:dyDescent="0.25">
      <c r="A4190" s="19">
        <v>4185</v>
      </c>
      <c r="B4190" s="34" t="s">
        <v>2333</v>
      </c>
      <c r="C4190" s="44" t="s">
        <v>10391</v>
      </c>
      <c r="D4190" s="42">
        <v>10</v>
      </c>
      <c r="E4190" s="3">
        <v>5.25</v>
      </c>
      <c r="F4190" s="7">
        <v>6.3525</v>
      </c>
      <c r="G4190" s="48" t="s">
        <v>15356</v>
      </c>
      <c r="H4190" s="34" t="s">
        <v>2333</v>
      </c>
      <c r="I4190" s="51" t="s">
        <v>15358</v>
      </c>
    </row>
    <row r="4191" spans="1:9" ht="30" x14ac:dyDescent="0.25">
      <c r="A4191" s="19">
        <v>4186</v>
      </c>
      <c r="B4191" s="34" t="s">
        <v>2334</v>
      </c>
      <c r="C4191" s="44" t="s">
        <v>10392</v>
      </c>
      <c r="D4191" s="42">
        <v>420</v>
      </c>
      <c r="E4191" s="3">
        <v>218.46</v>
      </c>
      <c r="F4191" s="7">
        <v>264.33659999999998</v>
      </c>
      <c r="G4191" s="48" t="s">
        <v>15356</v>
      </c>
      <c r="H4191" s="34" t="s">
        <v>2334</v>
      </c>
      <c r="I4191" s="51" t="s">
        <v>15358</v>
      </c>
    </row>
    <row r="4192" spans="1:9" x14ac:dyDescent="0.25">
      <c r="A4192" s="19">
        <v>4187</v>
      </c>
      <c r="B4192" s="34" t="s">
        <v>2335</v>
      </c>
      <c r="C4192" s="44" t="s">
        <v>10393</v>
      </c>
      <c r="D4192" s="42">
        <v>10</v>
      </c>
      <c r="E4192" s="3">
        <v>5.85</v>
      </c>
      <c r="F4192" s="7">
        <v>7.0784999999999991</v>
      </c>
      <c r="G4192" s="48" t="s">
        <v>15356</v>
      </c>
      <c r="H4192" s="34" t="s">
        <v>2335</v>
      </c>
      <c r="I4192" s="51" t="s">
        <v>15358</v>
      </c>
    </row>
    <row r="4193" spans="1:9" ht="30" x14ac:dyDescent="0.25">
      <c r="A4193" s="19">
        <v>4188</v>
      </c>
      <c r="B4193" s="34" t="s">
        <v>2336</v>
      </c>
      <c r="C4193" s="44" t="s">
        <v>10394</v>
      </c>
      <c r="D4193" s="42">
        <v>350</v>
      </c>
      <c r="E4193" s="3">
        <v>208.35</v>
      </c>
      <c r="F4193" s="7">
        <v>252.1035</v>
      </c>
      <c r="G4193" s="48" t="s">
        <v>15356</v>
      </c>
      <c r="H4193" s="34" t="s">
        <v>2336</v>
      </c>
      <c r="I4193" s="51" t="s">
        <v>15358</v>
      </c>
    </row>
    <row r="4194" spans="1:9" x14ac:dyDescent="0.25">
      <c r="A4194" s="19">
        <v>4189</v>
      </c>
      <c r="B4194" s="34" t="s">
        <v>2337</v>
      </c>
      <c r="C4194" s="44" t="s">
        <v>10395</v>
      </c>
      <c r="D4194" s="42">
        <v>10</v>
      </c>
      <c r="E4194" s="3">
        <v>6.69</v>
      </c>
      <c r="F4194" s="7">
        <v>8.0949000000000009</v>
      </c>
      <c r="G4194" s="48" t="s">
        <v>15356</v>
      </c>
      <c r="H4194" s="34" t="s">
        <v>2337</v>
      </c>
      <c r="I4194" s="51" t="s">
        <v>15358</v>
      </c>
    </row>
    <row r="4195" spans="1:9" ht="30" x14ac:dyDescent="0.25">
      <c r="A4195" s="19">
        <v>4190</v>
      </c>
      <c r="B4195" s="34" t="s">
        <v>2338</v>
      </c>
      <c r="C4195" s="44" t="s">
        <v>10396</v>
      </c>
      <c r="D4195" s="42">
        <v>330</v>
      </c>
      <c r="E4195" s="3">
        <v>214.71</v>
      </c>
      <c r="F4195" s="7">
        <v>259.79910000000001</v>
      </c>
      <c r="G4195" s="48" t="s">
        <v>15356</v>
      </c>
      <c r="H4195" s="34" t="s">
        <v>2338</v>
      </c>
      <c r="I4195" s="51" t="s">
        <v>15358</v>
      </c>
    </row>
    <row r="4196" spans="1:9" x14ac:dyDescent="0.25">
      <c r="A4196" s="19">
        <v>4191</v>
      </c>
      <c r="B4196" s="34" t="s">
        <v>2339</v>
      </c>
      <c r="C4196" s="44" t="s">
        <v>10397</v>
      </c>
      <c r="D4196" s="42">
        <v>10</v>
      </c>
      <c r="E4196" s="3">
        <v>7.32</v>
      </c>
      <c r="F4196" s="7">
        <v>8.8572000000000006</v>
      </c>
      <c r="G4196" s="48" t="s">
        <v>15356</v>
      </c>
      <c r="H4196" s="34" t="s">
        <v>2339</v>
      </c>
      <c r="I4196" s="51" t="s">
        <v>15358</v>
      </c>
    </row>
    <row r="4197" spans="1:9" ht="30" x14ac:dyDescent="0.25">
      <c r="A4197" s="19">
        <v>4192</v>
      </c>
      <c r="B4197" s="34" t="s">
        <v>2340</v>
      </c>
      <c r="C4197" s="44" t="s">
        <v>10398</v>
      </c>
      <c r="D4197" s="42">
        <v>200</v>
      </c>
      <c r="E4197" s="3">
        <v>194.4</v>
      </c>
      <c r="F4197" s="7">
        <v>235.22399999999999</v>
      </c>
      <c r="G4197" s="48" t="s">
        <v>15356</v>
      </c>
      <c r="H4197" s="34" t="s">
        <v>2340</v>
      </c>
      <c r="I4197" s="51" t="s">
        <v>15358</v>
      </c>
    </row>
    <row r="4198" spans="1:9" x14ac:dyDescent="0.25">
      <c r="A4198" s="19">
        <v>4193</v>
      </c>
      <c r="B4198" s="34" t="s">
        <v>2341</v>
      </c>
      <c r="C4198" s="44" t="s">
        <v>10399</v>
      </c>
      <c r="D4198" s="42">
        <v>10</v>
      </c>
      <c r="E4198" s="3">
        <v>10.92</v>
      </c>
      <c r="F4198" s="7">
        <v>13.213199999999999</v>
      </c>
      <c r="G4198" s="48" t="s">
        <v>15356</v>
      </c>
      <c r="H4198" s="34" t="s">
        <v>2341</v>
      </c>
      <c r="I4198" s="51" t="s">
        <v>15358</v>
      </c>
    </row>
    <row r="4199" spans="1:9" ht="30" x14ac:dyDescent="0.25">
      <c r="A4199" s="19">
        <v>4194</v>
      </c>
      <c r="B4199" s="34" t="s">
        <v>2342</v>
      </c>
      <c r="C4199" s="44" t="s">
        <v>10400</v>
      </c>
      <c r="D4199" s="42">
        <v>110</v>
      </c>
      <c r="E4199" s="3">
        <v>140.63999999999999</v>
      </c>
      <c r="F4199" s="7">
        <v>170.17439999999999</v>
      </c>
      <c r="G4199" s="48" t="s">
        <v>15356</v>
      </c>
      <c r="H4199" s="34" t="s">
        <v>2342</v>
      </c>
      <c r="I4199" s="51" t="s">
        <v>15358</v>
      </c>
    </row>
    <row r="4200" spans="1:9" x14ac:dyDescent="0.25">
      <c r="A4200" s="19">
        <v>4195</v>
      </c>
      <c r="B4200" s="34" t="s">
        <v>2343</v>
      </c>
      <c r="C4200" s="44" t="s">
        <v>10401</v>
      </c>
      <c r="D4200" s="42">
        <v>10</v>
      </c>
      <c r="E4200" s="3">
        <v>14.36</v>
      </c>
      <c r="F4200" s="7">
        <v>17.375599999999999</v>
      </c>
      <c r="G4200" s="48" t="s">
        <v>15356</v>
      </c>
      <c r="H4200" s="34" t="s">
        <v>2343</v>
      </c>
      <c r="I4200" s="51" t="s">
        <v>15358</v>
      </c>
    </row>
    <row r="4201" spans="1:9" ht="30" x14ac:dyDescent="0.25">
      <c r="A4201" s="19">
        <v>4196</v>
      </c>
      <c r="B4201" s="34" t="s">
        <v>2344</v>
      </c>
      <c r="C4201" s="44" t="s">
        <v>10402</v>
      </c>
      <c r="D4201" s="42">
        <v>1</v>
      </c>
      <c r="E4201" s="3">
        <v>24.3</v>
      </c>
      <c r="F4201" s="7">
        <v>29.402999999999999</v>
      </c>
      <c r="G4201" s="48" t="s">
        <v>15356</v>
      </c>
      <c r="H4201" s="34" t="s">
        <v>2344</v>
      </c>
      <c r="I4201" s="51" t="s">
        <v>15358</v>
      </c>
    </row>
    <row r="4202" spans="1:9" ht="30" x14ac:dyDescent="0.25">
      <c r="A4202" s="19">
        <v>4197</v>
      </c>
      <c r="B4202" s="34" t="s">
        <v>2345</v>
      </c>
      <c r="C4202" s="44" t="s">
        <v>10403</v>
      </c>
      <c r="D4202" s="42">
        <v>1</v>
      </c>
      <c r="E4202" s="3">
        <v>15.53</v>
      </c>
      <c r="F4202" s="7">
        <v>18.7913</v>
      </c>
      <c r="G4202" s="48" t="s">
        <v>15356</v>
      </c>
      <c r="H4202" s="34" t="s">
        <v>2345</v>
      </c>
      <c r="I4202" s="51" t="s">
        <v>15358</v>
      </c>
    </row>
    <row r="4203" spans="1:9" ht="30" x14ac:dyDescent="0.25">
      <c r="A4203" s="19">
        <v>4198</v>
      </c>
      <c r="B4203" s="34" t="s">
        <v>2346</v>
      </c>
      <c r="C4203" s="44" t="s">
        <v>10404</v>
      </c>
      <c r="D4203" s="42">
        <v>60</v>
      </c>
      <c r="E4203" s="3">
        <v>133.62</v>
      </c>
      <c r="F4203" s="7">
        <v>161.68020000000001</v>
      </c>
      <c r="G4203" s="48" t="s">
        <v>15356</v>
      </c>
      <c r="H4203" s="34" t="s">
        <v>2346</v>
      </c>
      <c r="I4203" s="51" t="s">
        <v>15358</v>
      </c>
    </row>
    <row r="4204" spans="1:9" x14ac:dyDescent="0.25">
      <c r="A4204" s="19">
        <v>4199</v>
      </c>
      <c r="B4204" s="34" t="s">
        <v>2347</v>
      </c>
      <c r="C4204" s="44" t="s">
        <v>10405</v>
      </c>
      <c r="D4204" s="42">
        <v>5</v>
      </c>
      <c r="E4204" s="3">
        <v>12.51</v>
      </c>
      <c r="F4204" s="7">
        <v>15.137099999999998</v>
      </c>
      <c r="G4204" s="48" t="s">
        <v>15356</v>
      </c>
      <c r="H4204" s="34" t="s">
        <v>2347</v>
      </c>
      <c r="I4204" s="51" t="s">
        <v>15358</v>
      </c>
    </row>
    <row r="4205" spans="1:9" ht="30" x14ac:dyDescent="0.25">
      <c r="A4205" s="19">
        <v>4200</v>
      </c>
      <c r="B4205" s="34" t="s">
        <v>2348</v>
      </c>
      <c r="C4205" s="44" t="s">
        <v>10406</v>
      </c>
      <c r="D4205" s="42">
        <v>1</v>
      </c>
      <c r="E4205" s="3">
        <v>32.01</v>
      </c>
      <c r="F4205" s="7">
        <v>38.732099999999996</v>
      </c>
      <c r="G4205" s="48" t="s">
        <v>15356</v>
      </c>
      <c r="H4205" s="34" t="s">
        <v>2348</v>
      </c>
      <c r="I4205" s="51" t="s">
        <v>15358</v>
      </c>
    </row>
    <row r="4206" spans="1:9" ht="30" x14ac:dyDescent="0.25">
      <c r="A4206" s="19">
        <v>4201</v>
      </c>
      <c r="B4206" s="34" t="s">
        <v>2349</v>
      </c>
      <c r="C4206" s="44" t="s">
        <v>10407</v>
      </c>
      <c r="D4206" s="42">
        <v>1</v>
      </c>
      <c r="E4206" s="3">
        <v>21.74</v>
      </c>
      <c r="F4206" s="7">
        <v>26.305399999999999</v>
      </c>
      <c r="G4206" s="48" t="s">
        <v>15356</v>
      </c>
      <c r="H4206" s="34" t="s">
        <v>2349</v>
      </c>
      <c r="I4206" s="51" t="s">
        <v>15358</v>
      </c>
    </row>
    <row r="4207" spans="1:9" ht="30" x14ac:dyDescent="0.25">
      <c r="A4207" s="19">
        <v>4202</v>
      </c>
      <c r="B4207" s="34" t="s">
        <v>2350</v>
      </c>
      <c r="C4207" s="44" t="s">
        <v>10408</v>
      </c>
      <c r="D4207" s="42">
        <v>30</v>
      </c>
      <c r="E4207" s="3">
        <v>136.65</v>
      </c>
      <c r="F4207" s="7">
        <v>165.34649999999999</v>
      </c>
      <c r="G4207" s="48" t="s">
        <v>15356</v>
      </c>
      <c r="H4207" s="34" t="s">
        <v>2350</v>
      </c>
      <c r="I4207" s="51" t="s">
        <v>15358</v>
      </c>
    </row>
    <row r="4208" spans="1:9" x14ac:dyDescent="0.25">
      <c r="A4208" s="19">
        <v>4203</v>
      </c>
      <c r="B4208" s="34" t="s">
        <v>2351</v>
      </c>
      <c r="C4208" s="44" t="s">
        <v>10409</v>
      </c>
      <c r="D4208" s="42">
        <v>5</v>
      </c>
      <c r="E4208" s="3">
        <v>25.61</v>
      </c>
      <c r="F4208" s="7">
        <v>30.988099999999999</v>
      </c>
      <c r="G4208" s="48" t="s">
        <v>15356</v>
      </c>
      <c r="H4208" s="34" t="s">
        <v>2351</v>
      </c>
      <c r="I4208" s="51" t="s">
        <v>15358</v>
      </c>
    </row>
    <row r="4209" spans="1:9" ht="30" x14ac:dyDescent="0.25">
      <c r="A4209" s="19">
        <v>4204</v>
      </c>
      <c r="B4209" s="34" t="s">
        <v>2352</v>
      </c>
      <c r="C4209" s="44" t="s">
        <v>10410</v>
      </c>
      <c r="D4209" s="42">
        <v>1</v>
      </c>
      <c r="E4209" s="3">
        <v>43.64</v>
      </c>
      <c r="F4209" s="7">
        <v>52.804400000000001</v>
      </c>
      <c r="G4209" s="48" t="s">
        <v>15356</v>
      </c>
      <c r="H4209" s="34" t="s">
        <v>2352</v>
      </c>
      <c r="I4209" s="51" t="s">
        <v>15358</v>
      </c>
    </row>
    <row r="4210" spans="1:9" ht="30" x14ac:dyDescent="0.25">
      <c r="A4210" s="19">
        <v>4205</v>
      </c>
      <c r="B4210" s="34" t="s">
        <v>2353</v>
      </c>
      <c r="C4210" s="44" t="s">
        <v>10411</v>
      </c>
      <c r="D4210" s="42">
        <v>1</v>
      </c>
      <c r="E4210" s="3">
        <v>33.36</v>
      </c>
      <c r="F4210" s="7">
        <v>40.365600000000001</v>
      </c>
      <c r="G4210" s="48" t="s">
        <v>15356</v>
      </c>
      <c r="H4210" s="34" t="s">
        <v>2353</v>
      </c>
      <c r="I4210" s="51" t="s">
        <v>15358</v>
      </c>
    </row>
    <row r="4211" spans="1:9" ht="30" x14ac:dyDescent="0.25">
      <c r="A4211" s="19">
        <v>4206</v>
      </c>
      <c r="B4211" s="34" t="s">
        <v>2354</v>
      </c>
      <c r="C4211" s="44" t="s">
        <v>10412</v>
      </c>
      <c r="D4211" s="42">
        <v>10</v>
      </c>
      <c r="E4211" s="3">
        <v>9.9499999999999993</v>
      </c>
      <c r="F4211" s="7">
        <v>12.039499999999999</v>
      </c>
      <c r="G4211" s="48" t="s">
        <v>15356</v>
      </c>
      <c r="H4211" s="34" t="s">
        <v>2354</v>
      </c>
      <c r="I4211" s="51" t="s">
        <v>15358</v>
      </c>
    </row>
    <row r="4212" spans="1:9" ht="30" x14ac:dyDescent="0.25">
      <c r="A4212" s="19">
        <v>4207</v>
      </c>
      <c r="B4212" s="34" t="s">
        <v>2355</v>
      </c>
      <c r="C4212" s="44" t="s">
        <v>10413</v>
      </c>
      <c r="D4212" s="42">
        <v>10</v>
      </c>
      <c r="E4212" s="3">
        <v>10.59</v>
      </c>
      <c r="F4212" s="7">
        <v>12.8139</v>
      </c>
      <c r="G4212" s="48" t="s">
        <v>15356</v>
      </c>
      <c r="H4212" s="34" t="s">
        <v>2355</v>
      </c>
      <c r="I4212" s="51" t="s">
        <v>15358</v>
      </c>
    </row>
    <row r="4213" spans="1:9" ht="30" x14ac:dyDescent="0.25">
      <c r="A4213" s="19">
        <v>4208</v>
      </c>
      <c r="B4213" s="34" t="s">
        <v>2356</v>
      </c>
      <c r="C4213" s="44" t="s">
        <v>10414</v>
      </c>
      <c r="D4213" s="42">
        <v>10</v>
      </c>
      <c r="E4213" s="3">
        <v>11.25</v>
      </c>
      <c r="F4213" s="7">
        <v>13.612499999999999</v>
      </c>
      <c r="G4213" s="48" t="s">
        <v>15356</v>
      </c>
      <c r="H4213" s="34" t="s">
        <v>2356</v>
      </c>
      <c r="I4213" s="51" t="s">
        <v>15358</v>
      </c>
    </row>
    <row r="4214" spans="1:9" ht="30" x14ac:dyDescent="0.25">
      <c r="A4214" s="19">
        <v>4209</v>
      </c>
      <c r="B4214" s="34" t="s">
        <v>2357</v>
      </c>
      <c r="C4214" s="44" t="s">
        <v>10415</v>
      </c>
      <c r="D4214" s="42">
        <v>10</v>
      </c>
      <c r="E4214" s="3">
        <v>16.46</v>
      </c>
      <c r="F4214" s="7">
        <v>19.916599999999999</v>
      </c>
      <c r="G4214" s="48" t="s">
        <v>15356</v>
      </c>
      <c r="H4214" s="34" t="s">
        <v>2357</v>
      </c>
      <c r="I4214" s="51" t="s">
        <v>15358</v>
      </c>
    </row>
    <row r="4215" spans="1:9" ht="30" x14ac:dyDescent="0.25">
      <c r="A4215" s="19">
        <v>4210</v>
      </c>
      <c r="B4215" s="34" t="s">
        <v>2358</v>
      </c>
      <c r="C4215" s="44" t="s">
        <v>10416</v>
      </c>
      <c r="D4215" s="42">
        <v>10</v>
      </c>
      <c r="E4215" s="3">
        <v>23.49</v>
      </c>
      <c r="F4215" s="7">
        <v>28.422899999999998</v>
      </c>
      <c r="G4215" s="48" t="s">
        <v>15356</v>
      </c>
      <c r="H4215" s="34" t="s">
        <v>2358</v>
      </c>
      <c r="I4215" s="51" t="s">
        <v>15358</v>
      </c>
    </row>
    <row r="4216" spans="1:9" ht="30" x14ac:dyDescent="0.25">
      <c r="A4216" s="19">
        <v>4211</v>
      </c>
      <c r="B4216" s="34" t="s">
        <v>2359</v>
      </c>
      <c r="C4216" s="44" t="s">
        <v>10417</v>
      </c>
      <c r="D4216" s="42">
        <v>10</v>
      </c>
      <c r="E4216" s="3">
        <v>25.8</v>
      </c>
      <c r="F4216" s="7">
        <v>31.218</v>
      </c>
      <c r="G4216" s="48" t="s">
        <v>15356</v>
      </c>
      <c r="H4216" s="34" t="s">
        <v>2359</v>
      </c>
      <c r="I4216" s="51" t="s">
        <v>15358</v>
      </c>
    </row>
    <row r="4217" spans="1:9" ht="30" x14ac:dyDescent="0.25">
      <c r="A4217" s="19">
        <v>4212</v>
      </c>
      <c r="B4217" s="34" t="s">
        <v>2360</v>
      </c>
      <c r="C4217" s="44" t="s">
        <v>10418</v>
      </c>
      <c r="D4217" s="42">
        <v>5</v>
      </c>
      <c r="E4217" s="3">
        <v>15.26</v>
      </c>
      <c r="F4217" s="7">
        <v>18.464600000000001</v>
      </c>
      <c r="G4217" s="48" t="s">
        <v>15356</v>
      </c>
      <c r="H4217" s="34" t="s">
        <v>2360</v>
      </c>
      <c r="I4217" s="51" t="s">
        <v>15358</v>
      </c>
    </row>
    <row r="4218" spans="1:9" ht="30" x14ac:dyDescent="0.25">
      <c r="A4218" s="19">
        <v>4213</v>
      </c>
      <c r="B4218" s="34" t="s">
        <v>2361</v>
      </c>
      <c r="C4218" s="44" t="s">
        <v>10419</v>
      </c>
      <c r="D4218" s="42">
        <v>5</v>
      </c>
      <c r="E4218" s="3">
        <v>17.55</v>
      </c>
      <c r="F4218" s="7">
        <v>21.235500000000002</v>
      </c>
      <c r="G4218" s="48" t="s">
        <v>15356</v>
      </c>
      <c r="H4218" s="34" t="s">
        <v>2361</v>
      </c>
      <c r="I4218" s="51" t="s">
        <v>15358</v>
      </c>
    </row>
    <row r="4219" spans="1:9" ht="30" x14ac:dyDescent="0.25">
      <c r="A4219" s="19">
        <v>4214</v>
      </c>
      <c r="B4219" s="34" t="s">
        <v>2362</v>
      </c>
      <c r="C4219" s="44" t="s">
        <v>10420</v>
      </c>
      <c r="D4219" s="42">
        <v>1</v>
      </c>
      <c r="E4219" s="3">
        <v>6.2</v>
      </c>
      <c r="F4219" s="7">
        <v>7.5019999999999998</v>
      </c>
      <c r="G4219" s="48" t="s">
        <v>15356</v>
      </c>
      <c r="H4219" s="34" t="s">
        <v>2362</v>
      </c>
      <c r="I4219" s="51" t="s">
        <v>15358</v>
      </c>
    </row>
    <row r="4220" spans="1:9" ht="30" x14ac:dyDescent="0.25">
      <c r="A4220" s="19">
        <v>4215</v>
      </c>
      <c r="B4220" s="34" t="s">
        <v>2363</v>
      </c>
      <c r="C4220" s="44" t="s">
        <v>10421</v>
      </c>
      <c r="D4220" s="42">
        <v>1</v>
      </c>
      <c r="E4220" s="3">
        <v>12.98</v>
      </c>
      <c r="F4220" s="7">
        <v>15.7058</v>
      </c>
      <c r="G4220" s="48" t="s">
        <v>15356</v>
      </c>
      <c r="H4220" s="34" t="s">
        <v>2363</v>
      </c>
      <c r="I4220" s="51" t="s">
        <v>15358</v>
      </c>
    </row>
    <row r="4221" spans="1:9" ht="30" x14ac:dyDescent="0.25">
      <c r="A4221" s="19">
        <v>4216</v>
      </c>
      <c r="B4221" s="34" t="s">
        <v>2364</v>
      </c>
      <c r="C4221" s="44" t="s">
        <v>10422</v>
      </c>
      <c r="D4221" s="42">
        <v>1</v>
      </c>
      <c r="E4221" s="3">
        <v>16.23</v>
      </c>
      <c r="F4221" s="7">
        <v>19.638300000000001</v>
      </c>
      <c r="G4221" s="48" t="s">
        <v>15356</v>
      </c>
      <c r="H4221" s="34" t="s">
        <v>2364</v>
      </c>
      <c r="I4221" s="51" t="s">
        <v>15358</v>
      </c>
    </row>
    <row r="4222" spans="1:9" ht="30" x14ac:dyDescent="0.25">
      <c r="A4222" s="19">
        <v>4217</v>
      </c>
      <c r="B4222" s="34" t="s">
        <v>2365</v>
      </c>
      <c r="C4222" s="44" t="s">
        <v>10423</v>
      </c>
      <c r="D4222" s="42">
        <v>10</v>
      </c>
      <c r="E4222" s="3">
        <v>6.26</v>
      </c>
      <c r="F4222" s="7">
        <v>7.5745999999999993</v>
      </c>
      <c r="G4222" s="48" t="s">
        <v>15356</v>
      </c>
      <c r="H4222" s="34" t="s">
        <v>2365</v>
      </c>
      <c r="I4222" s="51" t="s">
        <v>15358</v>
      </c>
    </row>
    <row r="4223" spans="1:9" ht="30" x14ac:dyDescent="0.25">
      <c r="A4223" s="19">
        <v>4218</v>
      </c>
      <c r="B4223" s="34" t="s">
        <v>2366</v>
      </c>
      <c r="C4223" s="44" t="s">
        <v>10424</v>
      </c>
      <c r="D4223" s="42">
        <v>10</v>
      </c>
      <c r="E4223" s="3">
        <v>7.08</v>
      </c>
      <c r="F4223" s="7">
        <v>8.5668000000000006</v>
      </c>
      <c r="G4223" s="48" t="s">
        <v>15356</v>
      </c>
      <c r="H4223" s="34" t="s">
        <v>2366</v>
      </c>
      <c r="I4223" s="51" t="s">
        <v>15358</v>
      </c>
    </row>
    <row r="4224" spans="1:9" ht="30" x14ac:dyDescent="0.25">
      <c r="A4224" s="19">
        <v>4219</v>
      </c>
      <c r="B4224" s="34" t="s">
        <v>2367</v>
      </c>
      <c r="C4224" s="44" t="s">
        <v>10425</v>
      </c>
      <c r="D4224" s="42">
        <v>10</v>
      </c>
      <c r="E4224" s="3">
        <v>9.11</v>
      </c>
      <c r="F4224" s="7">
        <v>11.023099999999999</v>
      </c>
      <c r="G4224" s="48" t="s">
        <v>15356</v>
      </c>
      <c r="H4224" s="34" t="s">
        <v>2367</v>
      </c>
      <c r="I4224" s="51" t="s">
        <v>15358</v>
      </c>
    </row>
    <row r="4225" spans="1:9" ht="30" x14ac:dyDescent="0.25">
      <c r="A4225" s="19">
        <v>4220</v>
      </c>
      <c r="B4225" s="34" t="s">
        <v>2368</v>
      </c>
      <c r="C4225" s="44" t="s">
        <v>10426</v>
      </c>
      <c r="D4225" s="42">
        <v>10</v>
      </c>
      <c r="E4225" s="3">
        <v>13.07</v>
      </c>
      <c r="F4225" s="7">
        <v>15.8147</v>
      </c>
      <c r="G4225" s="48" t="s">
        <v>15356</v>
      </c>
      <c r="H4225" s="34" t="s">
        <v>2368</v>
      </c>
      <c r="I4225" s="51" t="s">
        <v>15358</v>
      </c>
    </row>
    <row r="4226" spans="1:9" ht="30" x14ac:dyDescent="0.25">
      <c r="A4226" s="19">
        <v>4221</v>
      </c>
      <c r="B4226" s="34" t="s">
        <v>2369</v>
      </c>
      <c r="C4226" s="44" t="s">
        <v>10427</v>
      </c>
      <c r="D4226" s="42">
        <v>10</v>
      </c>
      <c r="E4226" s="3">
        <v>19.59</v>
      </c>
      <c r="F4226" s="7">
        <v>23.703900000000001</v>
      </c>
      <c r="G4226" s="48" t="s">
        <v>15356</v>
      </c>
      <c r="H4226" s="34" t="s">
        <v>2369</v>
      </c>
      <c r="I4226" s="51" t="s">
        <v>15358</v>
      </c>
    </row>
    <row r="4227" spans="1:9" ht="30" x14ac:dyDescent="0.25">
      <c r="A4227" s="19">
        <v>4222</v>
      </c>
      <c r="B4227" s="34" t="s">
        <v>2370</v>
      </c>
      <c r="C4227" s="44" t="s">
        <v>10428</v>
      </c>
      <c r="D4227" s="42">
        <v>10</v>
      </c>
      <c r="E4227" s="3">
        <v>20.52</v>
      </c>
      <c r="F4227" s="7">
        <v>24.8292</v>
      </c>
      <c r="G4227" s="48" t="s">
        <v>15356</v>
      </c>
      <c r="H4227" s="34" t="s">
        <v>2370</v>
      </c>
      <c r="I4227" s="51" t="s">
        <v>15358</v>
      </c>
    </row>
    <row r="4228" spans="1:9" ht="30" x14ac:dyDescent="0.25">
      <c r="A4228" s="19">
        <v>4223</v>
      </c>
      <c r="B4228" s="34" t="s">
        <v>2371</v>
      </c>
      <c r="C4228" s="44" t="s">
        <v>10429</v>
      </c>
      <c r="D4228" s="42">
        <v>5</v>
      </c>
      <c r="E4228" s="3">
        <v>12.71</v>
      </c>
      <c r="F4228" s="7">
        <v>15.379100000000001</v>
      </c>
      <c r="G4228" s="48" t="s">
        <v>15356</v>
      </c>
      <c r="H4228" s="34" t="s">
        <v>2371</v>
      </c>
      <c r="I4228" s="51" t="s">
        <v>15358</v>
      </c>
    </row>
    <row r="4229" spans="1:9" ht="30" x14ac:dyDescent="0.25">
      <c r="A4229" s="19">
        <v>4224</v>
      </c>
      <c r="B4229" s="34" t="s">
        <v>2372</v>
      </c>
      <c r="C4229" s="44" t="s">
        <v>10430</v>
      </c>
      <c r="D4229" s="42">
        <v>5</v>
      </c>
      <c r="E4229" s="3">
        <v>13.53</v>
      </c>
      <c r="F4229" s="7">
        <v>16.371299999999998</v>
      </c>
      <c r="G4229" s="48" t="s">
        <v>15356</v>
      </c>
      <c r="H4229" s="34" t="s">
        <v>2372</v>
      </c>
      <c r="I4229" s="51" t="s">
        <v>15358</v>
      </c>
    </row>
    <row r="4230" spans="1:9" ht="30" x14ac:dyDescent="0.25">
      <c r="A4230" s="19">
        <v>4225</v>
      </c>
      <c r="B4230" s="34" t="s">
        <v>2373</v>
      </c>
      <c r="C4230" s="44" t="s">
        <v>10431</v>
      </c>
      <c r="D4230" s="42">
        <v>1</v>
      </c>
      <c r="E4230" s="3">
        <v>4.97</v>
      </c>
      <c r="F4230" s="7">
        <v>6.0136999999999992</v>
      </c>
      <c r="G4230" s="48" t="s">
        <v>15356</v>
      </c>
      <c r="H4230" s="34" t="s">
        <v>2373</v>
      </c>
      <c r="I4230" s="51" t="s">
        <v>15358</v>
      </c>
    </row>
    <row r="4231" spans="1:9" ht="30" x14ac:dyDescent="0.25">
      <c r="A4231" s="19">
        <v>4226</v>
      </c>
      <c r="B4231" s="34" t="s">
        <v>2374</v>
      </c>
      <c r="C4231" s="44" t="s">
        <v>10432</v>
      </c>
      <c r="D4231" s="42">
        <v>1</v>
      </c>
      <c r="E4231" s="3">
        <v>10.82</v>
      </c>
      <c r="F4231" s="7">
        <v>13.0922</v>
      </c>
      <c r="G4231" s="48" t="s">
        <v>15356</v>
      </c>
      <c r="H4231" s="34" t="s">
        <v>2374</v>
      </c>
      <c r="I4231" s="51" t="s">
        <v>15358</v>
      </c>
    </row>
    <row r="4232" spans="1:9" x14ac:dyDescent="0.25">
      <c r="A4232" s="19">
        <v>4227</v>
      </c>
      <c r="B4232" s="34" t="s">
        <v>2375</v>
      </c>
      <c r="C4232" s="44" t="s">
        <v>10433</v>
      </c>
      <c r="D4232" s="42">
        <v>100</v>
      </c>
      <c r="E4232" s="3">
        <v>173.51</v>
      </c>
      <c r="F4232" s="7">
        <v>209.94709999999998</v>
      </c>
      <c r="G4232" s="48" t="s">
        <v>15356</v>
      </c>
      <c r="H4232" s="34" t="s">
        <v>2375</v>
      </c>
      <c r="I4232" s="51" t="s">
        <v>15358</v>
      </c>
    </row>
    <row r="4233" spans="1:9" ht="30" x14ac:dyDescent="0.25">
      <c r="A4233" s="19">
        <v>4228</v>
      </c>
      <c r="B4233" s="34" t="s">
        <v>2376</v>
      </c>
      <c r="C4233" s="44" t="s">
        <v>10434</v>
      </c>
      <c r="D4233" s="42">
        <v>100</v>
      </c>
      <c r="E4233" s="3">
        <v>81.349999999999994</v>
      </c>
      <c r="F4233" s="7">
        <v>98.433499999999995</v>
      </c>
      <c r="G4233" s="48" t="s">
        <v>15356</v>
      </c>
      <c r="H4233" s="34" t="s">
        <v>2376</v>
      </c>
      <c r="I4233" s="51" t="s">
        <v>15358</v>
      </c>
    </row>
    <row r="4234" spans="1:9" ht="30" x14ac:dyDescent="0.25">
      <c r="A4234" s="19">
        <v>4229</v>
      </c>
      <c r="B4234" s="34" t="s">
        <v>2377</v>
      </c>
      <c r="C4234" s="44" t="s">
        <v>10435</v>
      </c>
      <c r="D4234" s="42">
        <v>1</v>
      </c>
      <c r="E4234" s="3">
        <v>58.23</v>
      </c>
      <c r="F4234" s="7">
        <v>70.458299999999994</v>
      </c>
      <c r="G4234" s="48" t="s">
        <v>15356</v>
      </c>
      <c r="H4234" s="34" t="s">
        <v>2377</v>
      </c>
      <c r="I4234" s="51" t="s">
        <v>15358</v>
      </c>
    </row>
    <row r="4235" spans="1:9" ht="30" x14ac:dyDescent="0.25">
      <c r="A4235" s="19">
        <v>4230</v>
      </c>
      <c r="B4235" s="34" t="s">
        <v>2378</v>
      </c>
      <c r="C4235" s="44" t="s">
        <v>10436</v>
      </c>
      <c r="D4235" s="42">
        <v>1</v>
      </c>
      <c r="E4235" s="3">
        <v>59.87</v>
      </c>
      <c r="F4235" s="7">
        <v>72.442699999999988</v>
      </c>
      <c r="G4235" s="48" t="s">
        <v>15356</v>
      </c>
      <c r="H4235" s="34" t="s">
        <v>2378</v>
      </c>
      <c r="I4235" s="51" t="s">
        <v>15358</v>
      </c>
    </row>
    <row r="4236" spans="1:9" x14ac:dyDescent="0.25">
      <c r="A4236" s="19">
        <v>4231</v>
      </c>
      <c r="B4236" s="34" t="s">
        <v>2379</v>
      </c>
      <c r="C4236" s="44" t="s">
        <v>10437</v>
      </c>
      <c r="D4236" s="42">
        <v>5</v>
      </c>
      <c r="E4236" s="3">
        <v>34.020000000000003</v>
      </c>
      <c r="F4236" s="7">
        <v>41.164200000000001</v>
      </c>
      <c r="G4236" s="48" t="s">
        <v>15356</v>
      </c>
      <c r="H4236" s="34" t="s">
        <v>2379</v>
      </c>
      <c r="I4236" s="51" t="s">
        <v>15358</v>
      </c>
    </row>
    <row r="4237" spans="1:9" x14ac:dyDescent="0.25">
      <c r="A4237" s="19">
        <v>4232</v>
      </c>
      <c r="B4237" s="34" t="s">
        <v>2380</v>
      </c>
      <c r="C4237" s="44" t="s">
        <v>10438</v>
      </c>
      <c r="D4237" s="42">
        <v>1</v>
      </c>
      <c r="E4237" s="3">
        <v>15.96</v>
      </c>
      <c r="F4237" s="7">
        <v>19.311600000000002</v>
      </c>
      <c r="G4237" s="48" t="s">
        <v>15356</v>
      </c>
      <c r="H4237" s="34" t="s">
        <v>2380</v>
      </c>
      <c r="I4237" s="51" t="s">
        <v>15358</v>
      </c>
    </row>
    <row r="4238" spans="1:9" x14ac:dyDescent="0.25">
      <c r="A4238" s="19">
        <v>4233</v>
      </c>
      <c r="B4238" s="34" t="s">
        <v>2381</v>
      </c>
      <c r="C4238" s="44" t="s">
        <v>10439</v>
      </c>
      <c r="D4238" s="42">
        <v>1</v>
      </c>
      <c r="E4238" s="3">
        <v>15.96</v>
      </c>
      <c r="F4238" s="7">
        <v>19.311600000000002</v>
      </c>
      <c r="G4238" s="48" t="s">
        <v>15356</v>
      </c>
      <c r="H4238" s="34" t="s">
        <v>2381</v>
      </c>
      <c r="I4238" s="51" t="s">
        <v>15358</v>
      </c>
    </row>
    <row r="4239" spans="1:9" x14ac:dyDescent="0.25">
      <c r="A4239" s="19">
        <v>4234</v>
      </c>
      <c r="B4239" s="34" t="s">
        <v>2382</v>
      </c>
      <c r="C4239" s="44" t="s">
        <v>10440</v>
      </c>
      <c r="D4239" s="42">
        <v>1</v>
      </c>
      <c r="E4239" s="3">
        <v>15.96</v>
      </c>
      <c r="F4239" s="7">
        <v>19.311600000000002</v>
      </c>
      <c r="G4239" s="48" t="s">
        <v>15356</v>
      </c>
      <c r="H4239" s="34" t="s">
        <v>2382</v>
      </c>
      <c r="I4239" s="51" t="s">
        <v>15358</v>
      </c>
    </row>
    <row r="4240" spans="1:9" x14ac:dyDescent="0.25">
      <c r="A4240" s="19">
        <v>4235</v>
      </c>
      <c r="B4240" s="34" t="s">
        <v>2383</v>
      </c>
      <c r="C4240" s="44" t="s">
        <v>10441</v>
      </c>
      <c r="D4240" s="42">
        <v>1</v>
      </c>
      <c r="E4240" s="3">
        <v>21.3</v>
      </c>
      <c r="F4240" s="7">
        <v>25.773</v>
      </c>
      <c r="G4240" s="48" t="s">
        <v>15356</v>
      </c>
      <c r="H4240" s="34" t="s">
        <v>2383</v>
      </c>
      <c r="I4240" s="51" t="s">
        <v>15358</v>
      </c>
    </row>
    <row r="4241" spans="1:9" ht="30" x14ac:dyDescent="0.25">
      <c r="A4241" s="19">
        <v>4236</v>
      </c>
      <c r="B4241" s="34" t="s">
        <v>2384</v>
      </c>
      <c r="C4241" s="44" t="s">
        <v>10442</v>
      </c>
      <c r="D4241" s="42">
        <v>1</v>
      </c>
      <c r="E4241" s="3">
        <v>20.25</v>
      </c>
      <c r="F4241" s="7">
        <v>24.502499999999998</v>
      </c>
      <c r="G4241" s="48" t="s">
        <v>15356</v>
      </c>
      <c r="H4241" s="34" t="s">
        <v>2384</v>
      </c>
      <c r="I4241" s="51" t="s">
        <v>15358</v>
      </c>
    </row>
    <row r="4242" spans="1:9" ht="30" x14ac:dyDescent="0.25">
      <c r="A4242" s="19">
        <v>4237</v>
      </c>
      <c r="B4242" s="34" t="s">
        <v>2385</v>
      </c>
      <c r="C4242" s="44" t="s">
        <v>10443</v>
      </c>
      <c r="D4242" s="42">
        <v>1</v>
      </c>
      <c r="E4242" s="3">
        <v>20.25</v>
      </c>
      <c r="F4242" s="7">
        <v>24.502499999999998</v>
      </c>
      <c r="G4242" s="48" t="s">
        <v>15356</v>
      </c>
      <c r="H4242" s="34" t="s">
        <v>2385</v>
      </c>
      <c r="I4242" s="51" t="s">
        <v>15358</v>
      </c>
    </row>
    <row r="4243" spans="1:9" ht="30" x14ac:dyDescent="0.25">
      <c r="A4243" s="19">
        <v>4238</v>
      </c>
      <c r="B4243" s="34" t="s">
        <v>2386</v>
      </c>
      <c r="C4243" s="44" t="s">
        <v>10444</v>
      </c>
      <c r="D4243" s="42">
        <v>1</v>
      </c>
      <c r="E4243" s="3">
        <v>20.25</v>
      </c>
      <c r="F4243" s="7">
        <v>24.502499999999998</v>
      </c>
      <c r="G4243" s="48" t="s">
        <v>15356</v>
      </c>
      <c r="H4243" s="34" t="s">
        <v>2386</v>
      </c>
      <c r="I4243" s="51" t="s">
        <v>15358</v>
      </c>
    </row>
    <row r="4244" spans="1:9" ht="30" x14ac:dyDescent="0.25">
      <c r="A4244" s="19">
        <v>4239</v>
      </c>
      <c r="B4244" s="34" t="s">
        <v>2387</v>
      </c>
      <c r="C4244" s="44" t="s">
        <v>10445</v>
      </c>
      <c r="D4244" s="42">
        <v>1</v>
      </c>
      <c r="E4244" s="3">
        <v>22.52</v>
      </c>
      <c r="F4244" s="7">
        <v>27.249199999999998</v>
      </c>
      <c r="G4244" s="48" t="s">
        <v>15356</v>
      </c>
      <c r="H4244" s="34" t="s">
        <v>2387</v>
      </c>
      <c r="I4244" s="51" t="s">
        <v>15358</v>
      </c>
    </row>
    <row r="4245" spans="1:9" ht="30" x14ac:dyDescent="0.25">
      <c r="A4245" s="19">
        <v>4240</v>
      </c>
      <c r="B4245" s="34" t="s">
        <v>2388</v>
      </c>
      <c r="C4245" s="44" t="s">
        <v>10446</v>
      </c>
      <c r="D4245" s="42">
        <v>1</v>
      </c>
      <c r="E4245" s="3">
        <v>22.52</v>
      </c>
      <c r="F4245" s="7">
        <v>27.249199999999998</v>
      </c>
      <c r="G4245" s="48" t="s">
        <v>15356</v>
      </c>
      <c r="H4245" s="34" t="s">
        <v>2388</v>
      </c>
      <c r="I4245" s="51" t="s">
        <v>15358</v>
      </c>
    </row>
    <row r="4246" spans="1:9" ht="30" x14ac:dyDescent="0.25">
      <c r="A4246" s="19">
        <v>4241</v>
      </c>
      <c r="B4246" s="34" t="s">
        <v>2389</v>
      </c>
      <c r="C4246" s="44" t="s">
        <v>10447</v>
      </c>
      <c r="D4246" s="42">
        <v>5</v>
      </c>
      <c r="E4246" s="3">
        <v>13.98</v>
      </c>
      <c r="F4246" s="7">
        <v>16.915800000000001</v>
      </c>
      <c r="G4246" s="48" t="s">
        <v>15356</v>
      </c>
      <c r="H4246" s="34" t="s">
        <v>2389</v>
      </c>
      <c r="I4246" s="51" t="s">
        <v>15358</v>
      </c>
    </row>
    <row r="4247" spans="1:9" ht="30" x14ac:dyDescent="0.25">
      <c r="A4247" s="19">
        <v>4242</v>
      </c>
      <c r="B4247" s="34" t="s">
        <v>2390</v>
      </c>
      <c r="C4247" s="44" t="s">
        <v>10448</v>
      </c>
      <c r="D4247" s="42">
        <v>1</v>
      </c>
      <c r="E4247" s="3">
        <v>19.11</v>
      </c>
      <c r="F4247" s="7">
        <v>23.123099999999997</v>
      </c>
      <c r="G4247" s="48" t="s">
        <v>15356</v>
      </c>
      <c r="H4247" s="34" t="s">
        <v>2390</v>
      </c>
      <c r="I4247" s="51" t="s">
        <v>15358</v>
      </c>
    </row>
    <row r="4248" spans="1:9" ht="30" x14ac:dyDescent="0.25">
      <c r="A4248" s="19">
        <v>4243</v>
      </c>
      <c r="B4248" s="34" t="s">
        <v>2391</v>
      </c>
      <c r="C4248" s="44" t="s">
        <v>10449</v>
      </c>
      <c r="D4248" s="42">
        <v>1</v>
      </c>
      <c r="E4248" s="3">
        <v>19.11</v>
      </c>
      <c r="F4248" s="7">
        <v>23.123099999999997</v>
      </c>
      <c r="G4248" s="48" t="s">
        <v>15356</v>
      </c>
      <c r="H4248" s="34" t="s">
        <v>2391</v>
      </c>
      <c r="I4248" s="51" t="s">
        <v>15358</v>
      </c>
    </row>
    <row r="4249" spans="1:9" x14ac:dyDescent="0.25">
      <c r="A4249" s="19">
        <v>4244</v>
      </c>
      <c r="B4249" s="34" t="s">
        <v>2392</v>
      </c>
      <c r="C4249" s="44" t="s">
        <v>10450</v>
      </c>
      <c r="D4249" s="42">
        <v>1</v>
      </c>
      <c r="E4249" s="3">
        <v>16.16</v>
      </c>
      <c r="F4249" s="7">
        <v>19.553599999999999</v>
      </c>
      <c r="G4249" s="48" t="s">
        <v>15356</v>
      </c>
      <c r="H4249" s="34" t="s">
        <v>2392</v>
      </c>
      <c r="I4249" s="51" t="s">
        <v>15358</v>
      </c>
    </row>
    <row r="4250" spans="1:9" x14ac:dyDescent="0.25">
      <c r="A4250" s="19">
        <v>4245</v>
      </c>
      <c r="B4250" s="34" t="s">
        <v>2393</v>
      </c>
      <c r="C4250" s="44" t="s">
        <v>10451</v>
      </c>
      <c r="D4250" s="42">
        <v>1</v>
      </c>
      <c r="E4250" s="3">
        <v>12.62</v>
      </c>
      <c r="F4250" s="7">
        <v>15.270199999999999</v>
      </c>
      <c r="G4250" s="48" t="s">
        <v>15356</v>
      </c>
      <c r="H4250" s="34" t="s">
        <v>2393</v>
      </c>
      <c r="I4250" s="51" t="s">
        <v>15358</v>
      </c>
    </row>
    <row r="4251" spans="1:9" ht="30" x14ac:dyDescent="0.25">
      <c r="A4251" s="19">
        <v>4246</v>
      </c>
      <c r="B4251" s="34" t="s">
        <v>2394</v>
      </c>
      <c r="C4251" s="44" t="s">
        <v>10452</v>
      </c>
      <c r="D4251" s="42">
        <v>5</v>
      </c>
      <c r="E4251" s="3">
        <v>16.11</v>
      </c>
      <c r="F4251" s="7">
        <v>19.493099999999998</v>
      </c>
      <c r="G4251" s="48" t="s">
        <v>15356</v>
      </c>
      <c r="H4251" s="34" t="s">
        <v>2394</v>
      </c>
      <c r="I4251" s="51" t="s">
        <v>15358</v>
      </c>
    </row>
    <row r="4252" spans="1:9" x14ac:dyDescent="0.25">
      <c r="A4252" s="19">
        <v>4247</v>
      </c>
      <c r="B4252" s="34" t="s">
        <v>2395</v>
      </c>
      <c r="C4252" s="44" t="s">
        <v>10453</v>
      </c>
      <c r="D4252" s="42">
        <v>10</v>
      </c>
      <c r="E4252" s="3">
        <v>142.80000000000001</v>
      </c>
      <c r="F4252" s="7">
        <v>172.78800000000001</v>
      </c>
      <c r="G4252" s="48" t="s">
        <v>15356</v>
      </c>
      <c r="H4252" s="34" t="s">
        <v>2395</v>
      </c>
      <c r="I4252" s="51" t="s">
        <v>15358</v>
      </c>
    </row>
    <row r="4253" spans="1:9" x14ac:dyDescent="0.25">
      <c r="A4253" s="19">
        <v>4248</v>
      </c>
      <c r="B4253" s="34" t="s">
        <v>2396</v>
      </c>
      <c r="C4253" s="44" t="s">
        <v>10454</v>
      </c>
      <c r="D4253" s="42">
        <v>1</v>
      </c>
      <c r="E4253" s="3">
        <v>25.19</v>
      </c>
      <c r="F4253" s="7">
        <v>30.479900000000001</v>
      </c>
      <c r="G4253" s="48" t="s">
        <v>15356</v>
      </c>
      <c r="H4253" s="34" t="s">
        <v>2396</v>
      </c>
      <c r="I4253" s="51" t="s">
        <v>15358</v>
      </c>
    </row>
    <row r="4254" spans="1:9" x14ac:dyDescent="0.25">
      <c r="A4254" s="19">
        <v>4249</v>
      </c>
      <c r="B4254" s="34" t="s">
        <v>2397</v>
      </c>
      <c r="C4254" s="44" t="s">
        <v>10455</v>
      </c>
      <c r="D4254" s="42">
        <v>1</v>
      </c>
      <c r="E4254" s="3">
        <v>26.46</v>
      </c>
      <c r="F4254" s="7">
        <v>32.016599999999997</v>
      </c>
      <c r="G4254" s="48" t="s">
        <v>15356</v>
      </c>
      <c r="H4254" s="34" t="s">
        <v>2397</v>
      </c>
      <c r="I4254" s="51" t="s">
        <v>15358</v>
      </c>
    </row>
    <row r="4255" spans="1:9" x14ac:dyDescent="0.25">
      <c r="A4255" s="19">
        <v>4250</v>
      </c>
      <c r="B4255" s="34" t="s">
        <v>2398</v>
      </c>
      <c r="C4255" s="44" t="s">
        <v>10456</v>
      </c>
      <c r="D4255" s="42">
        <v>1</v>
      </c>
      <c r="E4255" s="3">
        <v>26.48</v>
      </c>
      <c r="F4255" s="7">
        <v>32.040799999999997</v>
      </c>
      <c r="G4255" s="48" t="s">
        <v>15356</v>
      </c>
      <c r="H4255" s="34" t="s">
        <v>2398</v>
      </c>
      <c r="I4255" s="51" t="s">
        <v>15358</v>
      </c>
    </row>
    <row r="4256" spans="1:9" x14ac:dyDescent="0.25">
      <c r="A4256" s="19">
        <v>4251</v>
      </c>
      <c r="B4256" s="34" t="s">
        <v>2399</v>
      </c>
      <c r="C4256" s="44" t="s">
        <v>10457</v>
      </c>
      <c r="D4256" s="42">
        <v>1</v>
      </c>
      <c r="E4256" s="3">
        <v>31.59</v>
      </c>
      <c r="F4256" s="7">
        <v>38.2239</v>
      </c>
      <c r="G4256" s="48" t="s">
        <v>15356</v>
      </c>
      <c r="H4256" s="34" t="s">
        <v>2399</v>
      </c>
      <c r="I4256" s="51" t="s">
        <v>15358</v>
      </c>
    </row>
    <row r="4257" spans="1:9" x14ac:dyDescent="0.25">
      <c r="A4257" s="19">
        <v>4252</v>
      </c>
      <c r="B4257" s="34" t="s">
        <v>2400</v>
      </c>
      <c r="C4257" s="44" t="s">
        <v>10458</v>
      </c>
      <c r="D4257" s="42">
        <v>100</v>
      </c>
      <c r="E4257" s="3">
        <v>83.87</v>
      </c>
      <c r="F4257" s="7">
        <v>101.48270000000001</v>
      </c>
      <c r="G4257" s="48" t="s">
        <v>15356</v>
      </c>
      <c r="H4257" s="34" t="s">
        <v>2400</v>
      </c>
      <c r="I4257" s="51" t="s">
        <v>15358</v>
      </c>
    </row>
    <row r="4258" spans="1:9" x14ac:dyDescent="0.25">
      <c r="A4258" s="19">
        <v>4253</v>
      </c>
      <c r="B4258" s="34" t="s">
        <v>2401</v>
      </c>
      <c r="C4258" s="44" t="s">
        <v>10459</v>
      </c>
      <c r="D4258" s="42">
        <v>100</v>
      </c>
      <c r="E4258" s="3">
        <v>89.12</v>
      </c>
      <c r="F4258" s="7">
        <v>107.8352</v>
      </c>
      <c r="G4258" s="48" t="s">
        <v>15356</v>
      </c>
      <c r="H4258" s="34" t="s">
        <v>2401</v>
      </c>
      <c r="I4258" s="51" t="s">
        <v>15358</v>
      </c>
    </row>
    <row r="4259" spans="1:9" ht="30" x14ac:dyDescent="0.25">
      <c r="A4259" s="19">
        <v>4254</v>
      </c>
      <c r="B4259" s="34" t="s">
        <v>2402</v>
      </c>
      <c r="C4259" s="44" t="s">
        <v>10460</v>
      </c>
      <c r="D4259" s="42">
        <v>12</v>
      </c>
      <c r="E4259" s="3">
        <v>66.53</v>
      </c>
      <c r="F4259" s="7">
        <v>80.501300000000001</v>
      </c>
      <c r="G4259" s="48" t="s">
        <v>15356</v>
      </c>
      <c r="H4259" s="34" t="s">
        <v>2402</v>
      </c>
      <c r="I4259" s="51" t="s">
        <v>15358</v>
      </c>
    </row>
    <row r="4260" spans="1:9" ht="30" x14ac:dyDescent="0.25">
      <c r="A4260" s="19">
        <v>4255</v>
      </c>
      <c r="B4260" s="34" t="s">
        <v>2403</v>
      </c>
      <c r="C4260" s="44" t="s">
        <v>10461</v>
      </c>
      <c r="D4260" s="42">
        <v>12</v>
      </c>
      <c r="E4260" s="3">
        <v>69.86</v>
      </c>
      <c r="F4260" s="7">
        <v>84.530599999999993</v>
      </c>
      <c r="G4260" s="48" t="s">
        <v>15356</v>
      </c>
      <c r="H4260" s="34" t="s">
        <v>2403</v>
      </c>
      <c r="I4260" s="51" t="s">
        <v>15358</v>
      </c>
    </row>
    <row r="4261" spans="1:9" x14ac:dyDescent="0.25">
      <c r="A4261" s="19">
        <v>4256</v>
      </c>
      <c r="B4261" s="34" t="s">
        <v>2404</v>
      </c>
      <c r="C4261" s="44" t="s">
        <v>10462</v>
      </c>
      <c r="D4261" s="42">
        <v>2</v>
      </c>
      <c r="E4261" s="3">
        <v>78.77</v>
      </c>
      <c r="F4261" s="7">
        <v>95.311699999999988</v>
      </c>
      <c r="G4261" s="48" t="s">
        <v>15356</v>
      </c>
      <c r="H4261" s="34" t="s">
        <v>2404</v>
      </c>
      <c r="I4261" s="51" t="s">
        <v>15358</v>
      </c>
    </row>
    <row r="4262" spans="1:9" x14ac:dyDescent="0.25">
      <c r="A4262" s="19">
        <v>4257</v>
      </c>
      <c r="B4262" s="34" t="s">
        <v>2405</v>
      </c>
      <c r="C4262" s="44" t="s">
        <v>10463</v>
      </c>
      <c r="D4262" s="42">
        <v>2</v>
      </c>
      <c r="E4262" s="3">
        <v>80.73</v>
      </c>
      <c r="F4262" s="7">
        <v>97.683300000000003</v>
      </c>
      <c r="G4262" s="48" t="s">
        <v>15356</v>
      </c>
      <c r="H4262" s="34" t="s">
        <v>2405</v>
      </c>
      <c r="I4262" s="51" t="s">
        <v>15358</v>
      </c>
    </row>
    <row r="4263" spans="1:9" x14ac:dyDescent="0.25">
      <c r="A4263" s="19">
        <v>4258</v>
      </c>
      <c r="B4263" s="34" t="s">
        <v>2406</v>
      </c>
      <c r="C4263" s="44" t="s">
        <v>10464</v>
      </c>
      <c r="D4263" s="42">
        <v>2</v>
      </c>
      <c r="E4263" s="3">
        <v>82.7</v>
      </c>
      <c r="F4263" s="7">
        <v>100.06700000000001</v>
      </c>
      <c r="G4263" s="48" t="s">
        <v>15356</v>
      </c>
      <c r="H4263" s="34" t="s">
        <v>2406</v>
      </c>
      <c r="I4263" s="51" t="s">
        <v>15358</v>
      </c>
    </row>
    <row r="4264" spans="1:9" x14ac:dyDescent="0.25">
      <c r="A4264" s="19">
        <v>4259</v>
      </c>
      <c r="B4264" s="34" t="s">
        <v>2407</v>
      </c>
      <c r="C4264" s="44" t="s">
        <v>10465</v>
      </c>
      <c r="D4264" s="42">
        <v>2</v>
      </c>
      <c r="E4264" s="3">
        <v>80.959999999999994</v>
      </c>
      <c r="F4264" s="7">
        <v>97.96159999999999</v>
      </c>
      <c r="G4264" s="48" t="s">
        <v>15356</v>
      </c>
      <c r="H4264" s="34" t="s">
        <v>2407</v>
      </c>
      <c r="I4264" s="51" t="s">
        <v>15358</v>
      </c>
    </row>
    <row r="4265" spans="1:9" x14ac:dyDescent="0.25">
      <c r="A4265" s="19">
        <v>4260</v>
      </c>
      <c r="B4265" s="34" t="s">
        <v>2408</v>
      </c>
      <c r="C4265" s="44" t="s">
        <v>10466</v>
      </c>
      <c r="D4265" s="42">
        <v>10</v>
      </c>
      <c r="E4265" s="3">
        <v>78.08</v>
      </c>
      <c r="F4265" s="7">
        <v>94.476799999999997</v>
      </c>
      <c r="G4265" s="48" t="s">
        <v>15356</v>
      </c>
      <c r="H4265" s="34" t="s">
        <v>2408</v>
      </c>
      <c r="I4265" s="51" t="s">
        <v>15358</v>
      </c>
    </row>
    <row r="4266" spans="1:9" ht="30" x14ac:dyDescent="0.25">
      <c r="A4266" s="19">
        <v>4261</v>
      </c>
      <c r="B4266" s="34" t="s">
        <v>2409</v>
      </c>
      <c r="C4266" s="44" t="s">
        <v>10467</v>
      </c>
      <c r="D4266" s="42">
        <v>24</v>
      </c>
      <c r="E4266" s="3">
        <v>83.16</v>
      </c>
      <c r="F4266" s="7">
        <v>100.6236</v>
      </c>
      <c r="G4266" s="48" t="s">
        <v>15356</v>
      </c>
      <c r="H4266" s="34" t="s">
        <v>2409</v>
      </c>
      <c r="I4266" s="51" t="s">
        <v>15358</v>
      </c>
    </row>
    <row r="4267" spans="1:9" ht="30" x14ac:dyDescent="0.25">
      <c r="A4267" s="19">
        <v>4262</v>
      </c>
      <c r="B4267" s="34" t="s">
        <v>2410</v>
      </c>
      <c r="C4267" s="44" t="s">
        <v>10468</v>
      </c>
      <c r="D4267" s="42">
        <v>12</v>
      </c>
      <c r="E4267" s="3">
        <v>59.87</v>
      </c>
      <c r="F4267" s="7">
        <v>72.442699999999988</v>
      </c>
      <c r="G4267" s="48" t="s">
        <v>15356</v>
      </c>
      <c r="H4267" s="34" t="s">
        <v>2410</v>
      </c>
      <c r="I4267" s="51" t="s">
        <v>15358</v>
      </c>
    </row>
    <row r="4268" spans="1:9" ht="30" x14ac:dyDescent="0.25">
      <c r="A4268" s="19">
        <v>4263</v>
      </c>
      <c r="B4268" s="34" t="s">
        <v>2411</v>
      </c>
      <c r="C4268" s="44" t="s">
        <v>10469</v>
      </c>
      <c r="D4268" s="42">
        <v>12</v>
      </c>
      <c r="E4268" s="3">
        <v>79.83</v>
      </c>
      <c r="F4268" s="7">
        <v>96.59429999999999</v>
      </c>
      <c r="G4268" s="48" t="s">
        <v>15356</v>
      </c>
      <c r="H4268" s="34" t="s">
        <v>2411</v>
      </c>
      <c r="I4268" s="51" t="s">
        <v>15358</v>
      </c>
    </row>
    <row r="4269" spans="1:9" ht="30" x14ac:dyDescent="0.25">
      <c r="A4269" s="19">
        <v>4264</v>
      </c>
      <c r="B4269" s="34" t="s">
        <v>2412</v>
      </c>
      <c r="C4269" s="44" t="s">
        <v>10470</v>
      </c>
      <c r="D4269" s="42">
        <v>6</v>
      </c>
      <c r="E4269" s="3">
        <v>73.19</v>
      </c>
      <c r="F4269" s="7">
        <v>88.559899999999999</v>
      </c>
      <c r="G4269" s="48" t="s">
        <v>15356</v>
      </c>
      <c r="H4269" s="34" t="s">
        <v>2412</v>
      </c>
      <c r="I4269" s="51" t="s">
        <v>15358</v>
      </c>
    </row>
    <row r="4270" spans="1:9" ht="30" x14ac:dyDescent="0.25">
      <c r="A4270" s="19">
        <v>4265</v>
      </c>
      <c r="B4270" s="34" t="s">
        <v>2413</v>
      </c>
      <c r="C4270" s="44" t="s">
        <v>10471</v>
      </c>
      <c r="D4270" s="42">
        <v>10</v>
      </c>
      <c r="E4270" s="3">
        <v>17.04</v>
      </c>
      <c r="F4270" s="7">
        <v>20.618399999999998</v>
      </c>
      <c r="G4270" s="48" t="s">
        <v>15356</v>
      </c>
      <c r="H4270" s="34" t="s">
        <v>2413</v>
      </c>
      <c r="I4270" s="51" t="s">
        <v>15358</v>
      </c>
    </row>
    <row r="4271" spans="1:9" ht="30" x14ac:dyDescent="0.25">
      <c r="A4271" s="19">
        <v>4266</v>
      </c>
      <c r="B4271" s="34" t="s">
        <v>2414</v>
      </c>
      <c r="C4271" s="44" t="s">
        <v>10472</v>
      </c>
      <c r="D4271" s="42">
        <v>10</v>
      </c>
      <c r="E4271" s="3">
        <v>23.87</v>
      </c>
      <c r="F4271" s="7">
        <v>28.8827</v>
      </c>
      <c r="G4271" s="48" t="s">
        <v>15356</v>
      </c>
      <c r="H4271" s="34" t="s">
        <v>2414</v>
      </c>
      <c r="I4271" s="51" t="s">
        <v>15358</v>
      </c>
    </row>
    <row r="4272" spans="1:9" ht="30" x14ac:dyDescent="0.25">
      <c r="A4272" s="19">
        <v>4267</v>
      </c>
      <c r="B4272" s="34" t="s">
        <v>2415</v>
      </c>
      <c r="C4272" s="44" t="s">
        <v>10473</v>
      </c>
      <c r="D4272" s="42">
        <v>5</v>
      </c>
      <c r="E4272" s="3">
        <v>20.45</v>
      </c>
      <c r="F4272" s="7">
        <v>24.744499999999999</v>
      </c>
      <c r="G4272" s="48" t="s">
        <v>15356</v>
      </c>
      <c r="H4272" s="34" t="s">
        <v>2415</v>
      </c>
      <c r="I4272" s="51" t="s">
        <v>15358</v>
      </c>
    </row>
    <row r="4273" spans="1:9" ht="30" x14ac:dyDescent="0.25">
      <c r="A4273" s="19">
        <v>4268</v>
      </c>
      <c r="B4273" s="34" t="s">
        <v>2416</v>
      </c>
      <c r="C4273" s="44" t="s">
        <v>10474</v>
      </c>
      <c r="D4273" s="42">
        <v>1200</v>
      </c>
      <c r="E4273" s="3">
        <v>474.32</v>
      </c>
      <c r="F4273" s="7">
        <v>573.92719999999997</v>
      </c>
      <c r="G4273" s="48" t="s">
        <v>15356</v>
      </c>
      <c r="H4273" s="34" t="s">
        <v>2416</v>
      </c>
      <c r="I4273" s="51" t="s">
        <v>15358</v>
      </c>
    </row>
    <row r="4274" spans="1:9" ht="30" x14ac:dyDescent="0.25">
      <c r="A4274" s="19">
        <v>4269</v>
      </c>
      <c r="B4274" s="34" t="s">
        <v>2417</v>
      </c>
      <c r="C4274" s="44" t="s">
        <v>10475</v>
      </c>
      <c r="D4274" s="42">
        <v>10</v>
      </c>
      <c r="E4274" s="3">
        <v>4.49</v>
      </c>
      <c r="F4274" s="7">
        <v>5.4329000000000001</v>
      </c>
      <c r="G4274" s="48" t="s">
        <v>15356</v>
      </c>
      <c r="H4274" s="34" t="s">
        <v>2417</v>
      </c>
      <c r="I4274" s="51" t="s">
        <v>15358</v>
      </c>
    </row>
    <row r="4275" spans="1:9" ht="30" x14ac:dyDescent="0.25">
      <c r="A4275" s="19">
        <v>4270</v>
      </c>
      <c r="B4275" s="34" t="s">
        <v>2418</v>
      </c>
      <c r="C4275" s="44" t="s">
        <v>10476</v>
      </c>
      <c r="D4275" s="42">
        <v>800</v>
      </c>
      <c r="E4275" s="3">
        <v>378.59</v>
      </c>
      <c r="F4275" s="7">
        <v>458.09389999999996</v>
      </c>
      <c r="G4275" s="48" t="s">
        <v>15356</v>
      </c>
      <c r="H4275" s="34" t="s">
        <v>2418</v>
      </c>
      <c r="I4275" s="51" t="s">
        <v>15358</v>
      </c>
    </row>
    <row r="4276" spans="1:9" ht="30" x14ac:dyDescent="0.25">
      <c r="A4276" s="19">
        <v>4271</v>
      </c>
      <c r="B4276" s="34" t="s">
        <v>2419</v>
      </c>
      <c r="C4276" s="44" t="s">
        <v>10477</v>
      </c>
      <c r="D4276" s="42">
        <v>10</v>
      </c>
      <c r="E4276" s="3">
        <v>5.39</v>
      </c>
      <c r="F4276" s="7">
        <v>6.5218999999999996</v>
      </c>
      <c r="G4276" s="48" t="s">
        <v>15356</v>
      </c>
      <c r="H4276" s="34" t="s">
        <v>2419</v>
      </c>
      <c r="I4276" s="51" t="s">
        <v>15358</v>
      </c>
    </row>
    <row r="4277" spans="1:9" ht="30" x14ac:dyDescent="0.25">
      <c r="A4277" s="19">
        <v>4272</v>
      </c>
      <c r="B4277" s="34" t="s">
        <v>2420</v>
      </c>
      <c r="C4277" s="44" t="s">
        <v>10478</v>
      </c>
      <c r="D4277" s="42">
        <v>200</v>
      </c>
      <c r="E4277" s="3">
        <v>203.66</v>
      </c>
      <c r="F4277" s="7">
        <v>246.42859999999999</v>
      </c>
      <c r="G4277" s="48" t="s">
        <v>15356</v>
      </c>
      <c r="H4277" s="34" t="s">
        <v>2420</v>
      </c>
      <c r="I4277" s="51" t="s">
        <v>15358</v>
      </c>
    </row>
    <row r="4278" spans="1:9" ht="30" x14ac:dyDescent="0.25">
      <c r="A4278" s="19">
        <v>4273</v>
      </c>
      <c r="B4278" s="34" t="s">
        <v>2421</v>
      </c>
      <c r="C4278" s="44" t="s">
        <v>10479</v>
      </c>
      <c r="D4278" s="42">
        <v>10</v>
      </c>
      <c r="E4278" s="3">
        <v>11.57</v>
      </c>
      <c r="F4278" s="7">
        <v>13.999700000000001</v>
      </c>
      <c r="G4278" s="48" t="s">
        <v>15356</v>
      </c>
      <c r="H4278" s="34" t="s">
        <v>2421</v>
      </c>
      <c r="I4278" s="51" t="s">
        <v>15358</v>
      </c>
    </row>
    <row r="4279" spans="1:9" ht="30" x14ac:dyDescent="0.25">
      <c r="A4279" s="19">
        <v>4274</v>
      </c>
      <c r="B4279" s="34" t="s">
        <v>2422</v>
      </c>
      <c r="C4279" s="44" t="s">
        <v>10480</v>
      </c>
      <c r="D4279" s="42">
        <v>110</v>
      </c>
      <c r="E4279" s="3">
        <v>136.72999999999999</v>
      </c>
      <c r="F4279" s="7">
        <v>165.44329999999999</v>
      </c>
      <c r="G4279" s="48" t="s">
        <v>15356</v>
      </c>
      <c r="H4279" s="34" t="s">
        <v>2422</v>
      </c>
      <c r="I4279" s="51" t="s">
        <v>15358</v>
      </c>
    </row>
    <row r="4280" spans="1:9" ht="30" x14ac:dyDescent="0.25">
      <c r="A4280" s="19">
        <v>4275</v>
      </c>
      <c r="B4280" s="34" t="s">
        <v>2423</v>
      </c>
      <c r="C4280" s="44" t="s">
        <v>10481</v>
      </c>
      <c r="D4280" s="42">
        <v>10</v>
      </c>
      <c r="E4280" s="3">
        <v>14.12</v>
      </c>
      <c r="F4280" s="7">
        <v>17.085199999999997</v>
      </c>
      <c r="G4280" s="48" t="s">
        <v>15356</v>
      </c>
      <c r="H4280" s="34" t="s">
        <v>2423</v>
      </c>
      <c r="I4280" s="51" t="s">
        <v>15358</v>
      </c>
    </row>
    <row r="4281" spans="1:9" ht="30" x14ac:dyDescent="0.25">
      <c r="A4281" s="19">
        <v>4276</v>
      </c>
      <c r="B4281" s="34" t="s">
        <v>2424</v>
      </c>
      <c r="C4281" s="44" t="s">
        <v>10482</v>
      </c>
      <c r="D4281" s="42">
        <v>60</v>
      </c>
      <c r="E4281" s="3">
        <v>134.97</v>
      </c>
      <c r="F4281" s="7">
        <v>163.31369999999998</v>
      </c>
      <c r="G4281" s="48" t="s">
        <v>15356</v>
      </c>
      <c r="H4281" s="34" t="s">
        <v>2424</v>
      </c>
      <c r="I4281" s="51" t="s">
        <v>15358</v>
      </c>
    </row>
    <row r="4282" spans="1:9" ht="30" x14ac:dyDescent="0.25">
      <c r="A4282" s="19">
        <v>4277</v>
      </c>
      <c r="B4282" s="34" t="s">
        <v>2425</v>
      </c>
      <c r="C4282" s="44" t="s">
        <v>10483</v>
      </c>
      <c r="D4282" s="42">
        <v>5</v>
      </c>
      <c r="E4282" s="3">
        <v>12.78</v>
      </c>
      <c r="F4282" s="7">
        <v>15.463799999999999</v>
      </c>
      <c r="G4282" s="48" t="s">
        <v>15356</v>
      </c>
      <c r="H4282" s="34" t="s">
        <v>2425</v>
      </c>
      <c r="I4282" s="51" t="s">
        <v>15358</v>
      </c>
    </row>
    <row r="4283" spans="1:9" ht="30" x14ac:dyDescent="0.25">
      <c r="A4283" s="19">
        <v>4278</v>
      </c>
      <c r="B4283" s="34" t="s">
        <v>2426</v>
      </c>
      <c r="C4283" s="44" t="s">
        <v>10484</v>
      </c>
      <c r="D4283" s="42">
        <v>30</v>
      </c>
      <c r="E4283" s="3">
        <v>111.93</v>
      </c>
      <c r="F4283" s="7">
        <v>135.43530000000001</v>
      </c>
      <c r="G4283" s="48" t="s">
        <v>15356</v>
      </c>
      <c r="H4283" s="34" t="s">
        <v>2426</v>
      </c>
      <c r="I4283" s="51" t="s">
        <v>15358</v>
      </c>
    </row>
    <row r="4284" spans="1:9" ht="30" x14ac:dyDescent="0.25">
      <c r="A4284" s="19">
        <v>4279</v>
      </c>
      <c r="B4284" s="34" t="s">
        <v>2427</v>
      </c>
      <c r="C4284" s="44" t="s">
        <v>10485</v>
      </c>
      <c r="D4284" s="42">
        <v>5</v>
      </c>
      <c r="E4284" s="3">
        <v>21.18</v>
      </c>
      <c r="F4284" s="7">
        <v>25.627800000000001</v>
      </c>
      <c r="G4284" s="48" t="s">
        <v>15356</v>
      </c>
      <c r="H4284" s="34" t="s">
        <v>2427</v>
      </c>
      <c r="I4284" s="51" t="s">
        <v>15358</v>
      </c>
    </row>
    <row r="4285" spans="1:9" x14ac:dyDescent="0.25">
      <c r="A4285" s="19">
        <v>4280</v>
      </c>
      <c r="B4285" s="34" t="s">
        <v>2428</v>
      </c>
      <c r="C4285" s="44" t="s">
        <v>10486</v>
      </c>
      <c r="D4285" s="42">
        <v>1</v>
      </c>
      <c r="E4285" s="3">
        <v>18.02</v>
      </c>
      <c r="F4285" s="7">
        <v>21.804199999999998</v>
      </c>
      <c r="G4285" s="48" t="s">
        <v>15356</v>
      </c>
      <c r="H4285" s="34" t="s">
        <v>2428</v>
      </c>
      <c r="I4285" s="51" t="s">
        <v>15358</v>
      </c>
    </row>
    <row r="4286" spans="1:9" x14ac:dyDescent="0.25">
      <c r="A4286" s="19">
        <v>4281</v>
      </c>
      <c r="B4286" s="34" t="s">
        <v>2429</v>
      </c>
      <c r="C4286" s="44" t="s">
        <v>10487</v>
      </c>
      <c r="D4286" s="42">
        <v>1</v>
      </c>
      <c r="E4286" s="3">
        <v>21.3</v>
      </c>
      <c r="F4286" s="7">
        <v>25.773</v>
      </c>
      <c r="G4286" s="48" t="s">
        <v>15356</v>
      </c>
      <c r="H4286" s="34" t="s">
        <v>2429</v>
      </c>
      <c r="I4286" s="51" t="s">
        <v>15358</v>
      </c>
    </row>
    <row r="4287" spans="1:9" x14ac:dyDescent="0.25">
      <c r="A4287" s="19">
        <v>4282</v>
      </c>
      <c r="B4287" s="34" t="s">
        <v>2430</v>
      </c>
      <c r="C4287" s="44" t="s">
        <v>10488</v>
      </c>
      <c r="D4287" s="42">
        <v>1</v>
      </c>
      <c r="E4287" s="3">
        <v>25.58</v>
      </c>
      <c r="F4287" s="7">
        <v>30.951799999999999</v>
      </c>
      <c r="G4287" s="48" t="s">
        <v>15356</v>
      </c>
      <c r="H4287" s="34" t="s">
        <v>2430</v>
      </c>
      <c r="I4287" s="51" t="s">
        <v>15358</v>
      </c>
    </row>
    <row r="4288" spans="1:9" x14ac:dyDescent="0.25">
      <c r="A4288" s="19">
        <v>4283</v>
      </c>
      <c r="B4288" s="34" t="s">
        <v>2431</v>
      </c>
      <c r="C4288" s="44" t="s">
        <v>10489</v>
      </c>
      <c r="D4288" s="42">
        <v>1</v>
      </c>
      <c r="E4288" s="3">
        <v>44.93</v>
      </c>
      <c r="F4288" s="7">
        <v>54.365299999999998</v>
      </c>
      <c r="G4288" s="48" t="s">
        <v>15356</v>
      </c>
      <c r="H4288" s="34" t="s">
        <v>2431</v>
      </c>
      <c r="I4288" s="51" t="s">
        <v>15358</v>
      </c>
    </row>
    <row r="4289" spans="1:9" x14ac:dyDescent="0.25">
      <c r="A4289" s="19">
        <v>4284</v>
      </c>
      <c r="B4289" s="34" t="s">
        <v>2432</v>
      </c>
      <c r="C4289" s="44" t="s">
        <v>10490</v>
      </c>
      <c r="D4289" s="42">
        <v>1</v>
      </c>
      <c r="E4289" s="3">
        <v>59.9</v>
      </c>
      <c r="F4289" s="7">
        <v>72.478999999999999</v>
      </c>
      <c r="G4289" s="48" t="s">
        <v>15356</v>
      </c>
      <c r="H4289" s="34" t="s">
        <v>2432</v>
      </c>
      <c r="I4289" s="51" t="s">
        <v>15358</v>
      </c>
    </row>
    <row r="4290" spans="1:9" x14ac:dyDescent="0.25">
      <c r="A4290" s="19">
        <v>4285</v>
      </c>
      <c r="B4290" s="34" t="s">
        <v>2433</v>
      </c>
      <c r="C4290" s="44" t="s">
        <v>10491</v>
      </c>
      <c r="D4290" s="42">
        <v>1</v>
      </c>
      <c r="E4290" s="3">
        <v>79.86</v>
      </c>
      <c r="F4290" s="7">
        <v>96.630600000000001</v>
      </c>
      <c r="G4290" s="48" t="s">
        <v>15356</v>
      </c>
      <c r="H4290" s="34" t="s">
        <v>2433</v>
      </c>
      <c r="I4290" s="51" t="s">
        <v>15358</v>
      </c>
    </row>
    <row r="4291" spans="1:9" x14ac:dyDescent="0.25">
      <c r="A4291" s="19">
        <v>4286</v>
      </c>
      <c r="B4291" s="34" t="s">
        <v>2434</v>
      </c>
      <c r="C4291" s="44" t="s">
        <v>10492</v>
      </c>
      <c r="D4291" s="42">
        <v>1</v>
      </c>
      <c r="E4291" s="3">
        <v>99.83</v>
      </c>
      <c r="F4291" s="7">
        <v>120.79429999999999</v>
      </c>
      <c r="G4291" s="48" t="s">
        <v>15356</v>
      </c>
      <c r="H4291" s="34" t="s">
        <v>2434</v>
      </c>
      <c r="I4291" s="51" t="s">
        <v>15358</v>
      </c>
    </row>
    <row r="4292" spans="1:9" x14ac:dyDescent="0.25">
      <c r="A4292" s="19">
        <v>4287</v>
      </c>
      <c r="B4292" s="34" t="s">
        <v>2435</v>
      </c>
      <c r="C4292" s="44" t="s">
        <v>10493</v>
      </c>
      <c r="D4292" s="42">
        <v>1</v>
      </c>
      <c r="E4292" s="3">
        <v>11.73</v>
      </c>
      <c r="F4292" s="7">
        <v>14.193300000000001</v>
      </c>
      <c r="G4292" s="48" t="s">
        <v>15356</v>
      </c>
      <c r="H4292" s="34" t="s">
        <v>2435</v>
      </c>
      <c r="I4292" s="51" t="s">
        <v>15358</v>
      </c>
    </row>
    <row r="4293" spans="1:9" x14ac:dyDescent="0.25">
      <c r="A4293" s="19">
        <v>4288</v>
      </c>
      <c r="B4293" s="34" t="s">
        <v>2436</v>
      </c>
      <c r="C4293" s="44" t="s">
        <v>10494</v>
      </c>
      <c r="D4293" s="42">
        <v>1</v>
      </c>
      <c r="E4293" s="3">
        <v>13.32</v>
      </c>
      <c r="F4293" s="7">
        <v>16.1172</v>
      </c>
      <c r="G4293" s="48" t="s">
        <v>15356</v>
      </c>
      <c r="H4293" s="34" t="s">
        <v>2436</v>
      </c>
      <c r="I4293" s="51" t="s">
        <v>15358</v>
      </c>
    </row>
    <row r="4294" spans="1:9" x14ac:dyDescent="0.25">
      <c r="A4294" s="19">
        <v>4289</v>
      </c>
      <c r="B4294" s="34" t="s">
        <v>2437</v>
      </c>
      <c r="C4294" s="44" t="s">
        <v>10495</v>
      </c>
      <c r="D4294" s="42">
        <v>1</v>
      </c>
      <c r="E4294" s="3">
        <v>22.71</v>
      </c>
      <c r="F4294" s="7">
        <v>27.479099999999999</v>
      </c>
      <c r="G4294" s="48" t="s">
        <v>15356</v>
      </c>
      <c r="H4294" s="34" t="s">
        <v>2437</v>
      </c>
      <c r="I4294" s="51" t="s">
        <v>15358</v>
      </c>
    </row>
    <row r="4295" spans="1:9" x14ac:dyDescent="0.25">
      <c r="A4295" s="19">
        <v>4290</v>
      </c>
      <c r="B4295" s="34" t="s">
        <v>2438</v>
      </c>
      <c r="C4295" s="44" t="s">
        <v>10496</v>
      </c>
      <c r="D4295" s="42">
        <v>1</v>
      </c>
      <c r="E4295" s="3">
        <v>35.869999999999997</v>
      </c>
      <c r="F4295" s="7">
        <v>43.402699999999996</v>
      </c>
      <c r="G4295" s="48" t="s">
        <v>15356</v>
      </c>
      <c r="H4295" s="34" t="s">
        <v>2438</v>
      </c>
      <c r="I4295" s="51" t="s">
        <v>15358</v>
      </c>
    </row>
    <row r="4296" spans="1:9" x14ac:dyDescent="0.25">
      <c r="A4296" s="19">
        <v>4291</v>
      </c>
      <c r="B4296" s="34" t="s">
        <v>2439</v>
      </c>
      <c r="C4296" s="44" t="s">
        <v>10497</v>
      </c>
      <c r="D4296" s="42">
        <v>1</v>
      </c>
      <c r="E4296" s="3">
        <v>65.900000000000006</v>
      </c>
      <c r="F4296" s="7">
        <v>79.739000000000004</v>
      </c>
      <c r="G4296" s="48" t="s">
        <v>15356</v>
      </c>
      <c r="H4296" s="34" t="s">
        <v>2439</v>
      </c>
      <c r="I4296" s="51" t="s">
        <v>15358</v>
      </c>
    </row>
    <row r="4297" spans="1:9" x14ac:dyDescent="0.25">
      <c r="A4297" s="19">
        <v>4292</v>
      </c>
      <c r="B4297" s="34" t="s">
        <v>2440</v>
      </c>
      <c r="C4297" s="44" t="s">
        <v>10498</v>
      </c>
      <c r="D4297" s="42">
        <v>1</v>
      </c>
      <c r="E4297" s="3">
        <v>68.239999999999995</v>
      </c>
      <c r="F4297" s="7">
        <v>82.570399999999992</v>
      </c>
      <c r="G4297" s="48" t="s">
        <v>15356</v>
      </c>
      <c r="H4297" s="34" t="s">
        <v>2440</v>
      </c>
      <c r="I4297" s="51" t="s">
        <v>15358</v>
      </c>
    </row>
    <row r="4298" spans="1:9" x14ac:dyDescent="0.25">
      <c r="A4298" s="19">
        <v>4293</v>
      </c>
      <c r="B4298" s="34" t="s">
        <v>2441</v>
      </c>
      <c r="C4298" s="44" t="s">
        <v>10499</v>
      </c>
      <c r="D4298" s="42">
        <v>1</v>
      </c>
      <c r="E4298" s="3">
        <v>92.27</v>
      </c>
      <c r="F4298" s="7">
        <v>111.6467</v>
      </c>
      <c r="G4298" s="48" t="s">
        <v>15356</v>
      </c>
      <c r="H4298" s="34" t="s">
        <v>2441</v>
      </c>
      <c r="I4298" s="51" t="s">
        <v>15358</v>
      </c>
    </row>
    <row r="4299" spans="1:9" x14ac:dyDescent="0.25">
      <c r="A4299" s="19">
        <v>4294</v>
      </c>
      <c r="B4299" s="34" t="s">
        <v>2442</v>
      </c>
      <c r="C4299" s="44" t="s">
        <v>10500</v>
      </c>
      <c r="D4299" s="42">
        <v>1</v>
      </c>
      <c r="E4299" s="3">
        <v>96.47</v>
      </c>
      <c r="F4299" s="7">
        <v>116.72869999999999</v>
      </c>
      <c r="G4299" s="48" t="s">
        <v>15356</v>
      </c>
      <c r="H4299" s="34" t="s">
        <v>2442</v>
      </c>
      <c r="I4299" s="51" t="s">
        <v>15358</v>
      </c>
    </row>
    <row r="4300" spans="1:9" ht="30" x14ac:dyDescent="0.25">
      <c r="A4300" s="19">
        <v>4295</v>
      </c>
      <c r="B4300" s="34" t="s">
        <v>2443</v>
      </c>
      <c r="C4300" s="44" t="s">
        <v>10501</v>
      </c>
      <c r="D4300" s="42">
        <v>1</v>
      </c>
      <c r="E4300" s="3">
        <v>47.97</v>
      </c>
      <c r="F4300" s="7">
        <v>58.043699999999994</v>
      </c>
      <c r="G4300" s="48" t="s">
        <v>15356</v>
      </c>
      <c r="H4300" s="34" t="s">
        <v>2443</v>
      </c>
      <c r="I4300" s="51" t="s">
        <v>15358</v>
      </c>
    </row>
    <row r="4301" spans="1:9" ht="30" x14ac:dyDescent="0.25">
      <c r="A4301" s="19">
        <v>4296</v>
      </c>
      <c r="B4301" s="34" t="s">
        <v>2444</v>
      </c>
      <c r="C4301" s="44" t="s">
        <v>10502</v>
      </c>
      <c r="D4301" s="42">
        <v>1</v>
      </c>
      <c r="E4301" s="3">
        <v>59.04</v>
      </c>
      <c r="F4301" s="7">
        <v>71.438400000000001</v>
      </c>
      <c r="G4301" s="48" t="s">
        <v>15356</v>
      </c>
      <c r="H4301" s="34" t="s">
        <v>2444</v>
      </c>
      <c r="I4301" s="51" t="s">
        <v>15358</v>
      </c>
    </row>
    <row r="4302" spans="1:9" ht="30" x14ac:dyDescent="0.25">
      <c r="A4302" s="19">
        <v>4297</v>
      </c>
      <c r="B4302" s="34" t="s">
        <v>2445</v>
      </c>
      <c r="C4302" s="44" t="s">
        <v>10503</v>
      </c>
      <c r="D4302" s="42">
        <v>1</v>
      </c>
      <c r="E4302" s="3">
        <v>87.36</v>
      </c>
      <c r="F4302" s="7">
        <v>105.70559999999999</v>
      </c>
      <c r="G4302" s="48" t="s">
        <v>15356</v>
      </c>
      <c r="H4302" s="34" t="s">
        <v>2445</v>
      </c>
      <c r="I4302" s="51" t="s">
        <v>15358</v>
      </c>
    </row>
    <row r="4303" spans="1:9" ht="30" x14ac:dyDescent="0.25">
      <c r="A4303" s="19">
        <v>4298</v>
      </c>
      <c r="B4303" s="34" t="s">
        <v>2446</v>
      </c>
      <c r="C4303" s="44" t="s">
        <v>10504</v>
      </c>
      <c r="D4303" s="42">
        <v>1200</v>
      </c>
      <c r="E4303" s="3">
        <v>651.35</v>
      </c>
      <c r="F4303" s="7">
        <v>788.13350000000003</v>
      </c>
      <c r="G4303" s="48" t="s">
        <v>15356</v>
      </c>
      <c r="H4303" s="34" t="s">
        <v>2446</v>
      </c>
      <c r="I4303" s="51" t="s">
        <v>15358</v>
      </c>
    </row>
    <row r="4304" spans="1:9" x14ac:dyDescent="0.25">
      <c r="A4304" s="19">
        <v>4299</v>
      </c>
      <c r="B4304" s="34" t="s">
        <v>2447</v>
      </c>
      <c r="C4304" s="44" t="s">
        <v>10505</v>
      </c>
      <c r="D4304" s="42">
        <v>10</v>
      </c>
      <c r="E4304" s="3">
        <v>5.01</v>
      </c>
      <c r="F4304" s="7">
        <v>6.0620999999999992</v>
      </c>
      <c r="G4304" s="48" t="s">
        <v>15356</v>
      </c>
      <c r="H4304" s="34" t="s">
        <v>2447</v>
      </c>
      <c r="I4304" s="51" t="s">
        <v>15358</v>
      </c>
    </row>
    <row r="4305" spans="1:9" ht="30" x14ac:dyDescent="0.25">
      <c r="A4305" s="19">
        <v>4300</v>
      </c>
      <c r="B4305" s="34" t="s">
        <v>2448</v>
      </c>
      <c r="C4305" s="44" t="s">
        <v>10506</v>
      </c>
      <c r="D4305" s="42">
        <v>10</v>
      </c>
      <c r="E4305" s="3">
        <v>5.9</v>
      </c>
      <c r="F4305" s="7">
        <v>7.1390000000000002</v>
      </c>
      <c r="G4305" s="48" t="s">
        <v>15356</v>
      </c>
      <c r="H4305" s="34" t="s">
        <v>2448</v>
      </c>
      <c r="I4305" s="51" t="s">
        <v>15358</v>
      </c>
    </row>
    <row r="4306" spans="1:9" ht="30" x14ac:dyDescent="0.25">
      <c r="A4306" s="19">
        <v>4301</v>
      </c>
      <c r="B4306" s="34" t="s">
        <v>2449</v>
      </c>
      <c r="C4306" s="44" t="s">
        <v>10507</v>
      </c>
      <c r="D4306" s="42">
        <v>800</v>
      </c>
      <c r="E4306" s="3">
        <v>365.06</v>
      </c>
      <c r="F4306" s="7">
        <v>441.7226</v>
      </c>
      <c r="G4306" s="48" t="s">
        <v>15356</v>
      </c>
      <c r="H4306" s="34" t="s">
        <v>2449</v>
      </c>
      <c r="I4306" s="51" t="s">
        <v>15358</v>
      </c>
    </row>
    <row r="4307" spans="1:9" ht="30" x14ac:dyDescent="0.25">
      <c r="A4307" s="19">
        <v>4302</v>
      </c>
      <c r="B4307" s="34" t="s">
        <v>2450</v>
      </c>
      <c r="C4307" s="44" t="s">
        <v>10508</v>
      </c>
      <c r="D4307" s="42">
        <v>10</v>
      </c>
      <c r="E4307" s="3">
        <v>9.57</v>
      </c>
      <c r="F4307" s="7">
        <v>11.579700000000001</v>
      </c>
      <c r="G4307" s="48" t="s">
        <v>15356</v>
      </c>
      <c r="H4307" s="34" t="s">
        <v>2450</v>
      </c>
      <c r="I4307" s="51" t="s">
        <v>15358</v>
      </c>
    </row>
    <row r="4308" spans="1:9" x14ac:dyDescent="0.25">
      <c r="A4308" s="19">
        <v>4303</v>
      </c>
      <c r="B4308" s="34" t="s">
        <v>2451</v>
      </c>
      <c r="C4308" s="44" t="s">
        <v>10509</v>
      </c>
      <c r="D4308" s="42">
        <v>10</v>
      </c>
      <c r="E4308" s="3">
        <v>5.61</v>
      </c>
      <c r="F4308" s="7">
        <v>6.7881</v>
      </c>
      <c r="G4308" s="48" t="s">
        <v>15356</v>
      </c>
      <c r="H4308" s="34" t="s">
        <v>2451</v>
      </c>
      <c r="I4308" s="51" t="s">
        <v>15358</v>
      </c>
    </row>
    <row r="4309" spans="1:9" ht="30" x14ac:dyDescent="0.25">
      <c r="A4309" s="19">
        <v>4304</v>
      </c>
      <c r="B4309" s="34" t="s">
        <v>2452</v>
      </c>
      <c r="C4309" s="44" t="s">
        <v>10510</v>
      </c>
      <c r="D4309" s="42">
        <v>10</v>
      </c>
      <c r="E4309" s="3">
        <v>7.44</v>
      </c>
      <c r="F4309" s="7">
        <v>9.0023999999999997</v>
      </c>
      <c r="G4309" s="48" t="s">
        <v>15356</v>
      </c>
      <c r="H4309" s="34" t="s">
        <v>2452</v>
      </c>
      <c r="I4309" s="51" t="s">
        <v>15358</v>
      </c>
    </row>
    <row r="4310" spans="1:9" ht="30" x14ac:dyDescent="0.25">
      <c r="A4310" s="19">
        <v>4305</v>
      </c>
      <c r="B4310" s="34" t="s">
        <v>2453</v>
      </c>
      <c r="C4310" s="44" t="s">
        <v>10511</v>
      </c>
      <c r="D4310" s="42">
        <v>10</v>
      </c>
      <c r="E4310" s="3">
        <v>17.93</v>
      </c>
      <c r="F4310" s="7">
        <v>21.6953</v>
      </c>
      <c r="G4310" s="48" t="s">
        <v>15356</v>
      </c>
      <c r="H4310" s="34" t="s">
        <v>2453</v>
      </c>
      <c r="I4310" s="51" t="s">
        <v>15358</v>
      </c>
    </row>
    <row r="4311" spans="1:9" ht="30" x14ac:dyDescent="0.25">
      <c r="A4311" s="19">
        <v>4306</v>
      </c>
      <c r="B4311" s="34" t="s">
        <v>2454</v>
      </c>
      <c r="C4311" s="44" t="s">
        <v>10512</v>
      </c>
      <c r="D4311" s="42">
        <v>200</v>
      </c>
      <c r="E4311" s="3">
        <v>248.61</v>
      </c>
      <c r="F4311" s="7">
        <v>300.81810000000002</v>
      </c>
      <c r="G4311" s="48" t="s">
        <v>15356</v>
      </c>
      <c r="H4311" s="34" t="s">
        <v>2454</v>
      </c>
      <c r="I4311" s="51" t="s">
        <v>15358</v>
      </c>
    </row>
    <row r="4312" spans="1:9" x14ac:dyDescent="0.25">
      <c r="A4312" s="19">
        <v>4307</v>
      </c>
      <c r="B4312" s="34" t="s">
        <v>2455</v>
      </c>
      <c r="C4312" s="44" t="s">
        <v>10513</v>
      </c>
      <c r="D4312" s="42">
        <v>10</v>
      </c>
      <c r="E4312" s="3">
        <v>14.12</v>
      </c>
      <c r="F4312" s="7">
        <v>17.085199999999997</v>
      </c>
      <c r="G4312" s="48" t="s">
        <v>15356</v>
      </c>
      <c r="H4312" s="34" t="s">
        <v>2455</v>
      </c>
      <c r="I4312" s="51" t="s">
        <v>15358</v>
      </c>
    </row>
    <row r="4313" spans="1:9" ht="30" x14ac:dyDescent="0.25">
      <c r="A4313" s="19">
        <v>4308</v>
      </c>
      <c r="B4313" s="34" t="s">
        <v>2456</v>
      </c>
      <c r="C4313" s="44" t="s">
        <v>10514</v>
      </c>
      <c r="D4313" s="42">
        <v>10</v>
      </c>
      <c r="E4313" s="3">
        <v>16.52</v>
      </c>
      <c r="F4313" s="7">
        <v>19.9892</v>
      </c>
      <c r="G4313" s="48" t="s">
        <v>15356</v>
      </c>
      <c r="H4313" s="34" t="s">
        <v>2456</v>
      </c>
      <c r="I4313" s="51" t="s">
        <v>15358</v>
      </c>
    </row>
    <row r="4314" spans="1:9" ht="30" x14ac:dyDescent="0.25">
      <c r="A4314" s="19">
        <v>4309</v>
      </c>
      <c r="B4314" s="34" t="s">
        <v>2457</v>
      </c>
      <c r="C4314" s="44" t="s">
        <v>10515</v>
      </c>
      <c r="D4314" s="42">
        <v>10</v>
      </c>
      <c r="E4314" s="3">
        <v>21.3</v>
      </c>
      <c r="F4314" s="7">
        <v>25.773</v>
      </c>
      <c r="G4314" s="48" t="s">
        <v>15356</v>
      </c>
      <c r="H4314" s="34" t="s">
        <v>2457</v>
      </c>
      <c r="I4314" s="51" t="s">
        <v>15358</v>
      </c>
    </row>
    <row r="4315" spans="1:9" ht="30" x14ac:dyDescent="0.25">
      <c r="A4315" s="19">
        <v>4310</v>
      </c>
      <c r="B4315" s="34" t="s">
        <v>2458</v>
      </c>
      <c r="C4315" s="44" t="s">
        <v>10516</v>
      </c>
      <c r="D4315" s="42">
        <v>110</v>
      </c>
      <c r="E4315" s="3">
        <v>163.95</v>
      </c>
      <c r="F4315" s="7">
        <v>198.37949999999998</v>
      </c>
      <c r="G4315" s="48" t="s">
        <v>15356</v>
      </c>
      <c r="H4315" s="34" t="s">
        <v>2458</v>
      </c>
      <c r="I4315" s="51" t="s">
        <v>15358</v>
      </c>
    </row>
    <row r="4316" spans="1:9" x14ac:dyDescent="0.25">
      <c r="A4316" s="19">
        <v>4311</v>
      </c>
      <c r="B4316" s="34" t="s">
        <v>2459</v>
      </c>
      <c r="C4316" s="44" t="s">
        <v>10517</v>
      </c>
      <c r="D4316" s="42">
        <v>10</v>
      </c>
      <c r="E4316" s="3">
        <v>18.62</v>
      </c>
      <c r="F4316" s="7">
        <v>22.530200000000001</v>
      </c>
      <c r="G4316" s="48" t="s">
        <v>15356</v>
      </c>
      <c r="H4316" s="34" t="s">
        <v>2459</v>
      </c>
      <c r="I4316" s="51" t="s">
        <v>15358</v>
      </c>
    </row>
    <row r="4317" spans="1:9" ht="30" x14ac:dyDescent="0.25">
      <c r="A4317" s="19">
        <v>4312</v>
      </c>
      <c r="B4317" s="34" t="s">
        <v>2460</v>
      </c>
      <c r="C4317" s="44" t="s">
        <v>10518</v>
      </c>
      <c r="D4317" s="42">
        <v>10</v>
      </c>
      <c r="E4317" s="3">
        <v>20.149999999999999</v>
      </c>
      <c r="F4317" s="7">
        <v>24.381499999999999</v>
      </c>
      <c r="G4317" s="48" t="s">
        <v>15356</v>
      </c>
      <c r="H4317" s="34" t="s">
        <v>2460</v>
      </c>
      <c r="I4317" s="51" t="s">
        <v>15358</v>
      </c>
    </row>
    <row r="4318" spans="1:9" ht="30" x14ac:dyDescent="0.25">
      <c r="A4318" s="19">
        <v>4313</v>
      </c>
      <c r="B4318" s="34" t="s">
        <v>2461</v>
      </c>
      <c r="C4318" s="44" t="s">
        <v>10519</v>
      </c>
      <c r="D4318" s="42">
        <v>5</v>
      </c>
      <c r="E4318" s="3">
        <v>18.29</v>
      </c>
      <c r="F4318" s="7">
        <v>22.130899999999997</v>
      </c>
      <c r="G4318" s="48" t="s">
        <v>15356</v>
      </c>
      <c r="H4318" s="34" t="s">
        <v>2461</v>
      </c>
      <c r="I4318" s="51" t="s">
        <v>15358</v>
      </c>
    </row>
    <row r="4319" spans="1:9" ht="30" x14ac:dyDescent="0.25">
      <c r="A4319" s="19">
        <v>4314</v>
      </c>
      <c r="B4319" s="34" t="s">
        <v>2462</v>
      </c>
      <c r="C4319" s="44" t="s">
        <v>10520</v>
      </c>
      <c r="D4319" s="42">
        <v>60</v>
      </c>
      <c r="E4319" s="3">
        <v>170.84</v>
      </c>
      <c r="F4319" s="7">
        <v>206.71639999999999</v>
      </c>
      <c r="G4319" s="48" t="s">
        <v>15356</v>
      </c>
      <c r="H4319" s="34" t="s">
        <v>2462</v>
      </c>
      <c r="I4319" s="51" t="s">
        <v>15358</v>
      </c>
    </row>
    <row r="4320" spans="1:9" x14ac:dyDescent="0.25">
      <c r="A4320" s="19">
        <v>4315</v>
      </c>
      <c r="B4320" s="34" t="s">
        <v>2463</v>
      </c>
      <c r="C4320" s="44" t="s">
        <v>10521</v>
      </c>
      <c r="D4320" s="42">
        <v>5</v>
      </c>
      <c r="E4320" s="3">
        <v>17.64</v>
      </c>
      <c r="F4320" s="7">
        <v>21.3444</v>
      </c>
      <c r="G4320" s="48" t="s">
        <v>15356</v>
      </c>
      <c r="H4320" s="34" t="s">
        <v>2463</v>
      </c>
      <c r="I4320" s="51" t="s">
        <v>15358</v>
      </c>
    </row>
    <row r="4321" spans="1:9" ht="30" x14ac:dyDescent="0.25">
      <c r="A4321" s="19">
        <v>4316</v>
      </c>
      <c r="B4321" s="34" t="s">
        <v>2464</v>
      </c>
      <c r="C4321" s="44" t="s">
        <v>10522</v>
      </c>
      <c r="D4321" s="42">
        <v>5</v>
      </c>
      <c r="E4321" s="3">
        <v>18.350000000000001</v>
      </c>
      <c r="F4321" s="7">
        <v>22.203500000000002</v>
      </c>
      <c r="G4321" s="48" t="s">
        <v>15356</v>
      </c>
      <c r="H4321" s="34" t="s">
        <v>2464</v>
      </c>
      <c r="I4321" s="51" t="s">
        <v>15358</v>
      </c>
    </row>
    <row r="4322" spans="1:9" ht="30" x14ac:dyDescent="0.25">
      <c r="A4322" s="19">
        <v>4317</v>
      </c>
      <c r="B4322" s="34" t="s">
        <v>2465</v>
      </c>
      <c r="C4322" s="44" t="s">
        <v>10523</v>
      </c>
      <c r="D4322" s="42">
        <v>5</v>
      </c>
      <c r="E4322" s="3">
        <v>24.89</v>
      </c>
      <c r="F4322" s="7">
        <v>30.116900000000001</v>
      </c>
      <c r="G4322" s="48" t="s">
        <v>15356</v>
      </c>
      <c r="H4322" s="34" t="s">
        <v>2465</v>
      </c>
      <c r="I4322" s="51" t="s">
        <v>15358</v>
      </c>
    </row>
    <row r="4323" spans="1:9" ht="30" x14ac:dyDescent="0.25">
      <c r="A4323" s="19">
        <v>4318</v>
      </c>
      <c r="B4323" s="34" t="s">
        <v>2466</v>
      </c>
      <c r="C4323" s="44" t="s">
        <v>10524</v>
      </c>
      <c r="D4323" s="42">
        <v>30</v>
      </c>
      <c r="E4323" s="3">
        <v>118.7</v>
      </c>
      <c r="F4323" s="7">
        <v>143.62700000000001</v>
      </c>
      <c r="G4323" s="48" t="s">
        <v>15356</v>
      </c>
      <c r="H4323" s="34" t="s">
        <v>2466</v>
      </c>
      <c r="I4323" s="51" t="s">
        <v>15358</v>
      </c>
    </row>
    <row r="4324" spans="1:9" x14ac:dyDescent="0.25">
      <c r="A4324" s="19">
        <v>4319</v>
      </c>
      <c r="B4324" s="34" t="s">
        <v>2467</v>
      </c>
      <c r="C4324" s="44" t="s">
        <v>10525</v>
      </c>
      <c r="D4324" s="42">
        <v>5</v>
      </c>
      <c r="E4324" s="3">
        <v>22.47</v>
      </c>
      <c r="F4324" s="7">
        <v>27.188699999999997</v>
      </c>
      <c r="G4324" s="48" t="s">
        <v>15356</v>
      </c>
      <c r="H4324" s="34" t="s">
        <v>2467</v>
      </c>
      <c r="I4324" s="51" t="s">
        <v>15358</v>
      </c>
    </row>
    <row r="4325" spans="1:9" x14ac:dyDescent="0.25">
      <c r="A4325" s="19">
        <v>4320</v>
      </c>
      <c r="B4325" s="34" t="s">
        <v>2468</v>
      </c>
      <c r="C4325" s="44" t="s">
        <v>10526</v>
      </c>
      <c r="D4325" s="42">
        <v>1</v>
      </c>
      <c r="E4325" s="3">
        <v>55.58</v>
      </c>
      <c r="F4325" s="7">
        <v>67.251800000000003</v>
      </c>
      <c r="G4325" s="48" t="s">
        <v>15356</v>
      </c>
      <c r="H4325" s="34" t="s">
        <v>2468</v>
      </c>
      <c r="I4325" s="51" t="s">
        <v>15358</v>
      </c>
    </row>
    <row r="4326" spans="1:9" x14ac:dyDescent="0.25">
      <c r="A4326" s="19">
        <v>4321</v>
      </c>
      <c r="B4326" s="34" t="s">
        <v>2469</v>
      </c>
      <c r="C4326" s="44" t="s">
        <v>10527</v>
      </c>
      <c r="D4326" s="42">
        <v>1</v>
      </c>
      <c r="E4326" s="3">
        <v>295.2</v>
      </c>
      <c r="F4326" s="7">
        <v>357.19199999999995</v>
      </c>
      <c r="G4326" s="48" t="s">
        <v>15356</v>
      </c>
      <c r="H4326" s="34" t="s">
        <v>2469</v>
      </c>
      <c r="I4326" s="51" t="s">
        <v>15358</v>
      </c>
    </row>
    <row r="4327" spans="1:9" x14ac:dyDescent="0.25">
      <c r="A4327" s="19">
        <v>4322</v>
      </c>
      <c r="B4327" s="34" t="s">
        <v>2470</v>
      </c>
      <c r="C4327" s="44" t="s">
        <v>10528</v>
      </c>
      <c r="D4327" s="42">
        <v>1</v>
      </c>
      <c r="E4327" s="3">
        <v>18.420000000000002</v>
      </c>
      <c r="F4327" s="7">
        <v>22.2882</v>
      </c>
      <c r="G4327" s="48" t="s">
        <v>15356</v>
      </c>
      <c r="H4327" s="34" t="s">
        <v>2470</v>
      </c>
      <c r="I4327" s="51" t="s">
        <v>15358</v>
      </c>
    </row>
    <row r="4328" spans="1:9" x14ac:dyDescent="0.25">
      <c r="A4328" s="19">
        <v>4323</v>
      </c>
      <c r="B4328" s="34" t="s">
        <v>2471</v>
      </c>
      <c r="C4328" s="44" t="s">
        <v>10529</v>
      </c>
      <c r="D4328" s="42">
        <v>1</v>
      </c>
      <c r="E4328" s="3">
        <v>20.72</v>
      </c>
      <c r="F4328" s="7">
        <v>25.071199999999997</v>
      </c>
      <c r="G4328" s="48" t="s">
        <v>15356</v>
      </c>
      <c r="H4328" s="34" t="s">
        <v>2471</v>
      </c>
      <c r="I4328" s="51" t="s">
        <v>15358</v>
      </c>
    </row>
    <row r="4329" spans="1:9" x14ac:dyDescent="0.25">
      <c r="A4329" s="19">
        <v>4324</v>
      </c>
      <c r="B4329" s="34" t="s">
        <v>2472</v>
      </c>
      <c r="C4329" s="44" t="s">
        <v>10530</v>
      </c>
      <c r="D4329" s="42">
        <v>1</v>
      </c>
      <c r="E4329" s="3">
        <v>24.15</v>
      </c>
      <c r="F4329" s="7">
        <v>29.221499999999999</v>
      </c>
      <c r="G4329" s="48" t="s">
        <v>15356</v>
      </c>
      <c r="H4329" s="34" t="s">
        <v>2472</v>
      </c>
      <c r="I4329" s="51" t="s">
        <v>15358</v>
      </c>
    </row>
    <row r="4330" spans="1:9" x14ac:dyDescent="0.25">
      <c r="A4330" s="19">
        <v>4325</v>
      </c>
      <c r="B4330" s="34" t="s">
        <v>2473</v>
      </c>
      <c r="C4330" s="44" t="s">
        <v>10531</v>
      </c>
      <c r="D4330" s="42">
        <v>1</v>
      </c>
      <c r="E4330" s="3">
        <v>12.65</v>
      </c>
      <c r="F4330" s="7">
        <v>15.3065</v>
      </c>
      <c r="G4330" s="48" t="s">
        <v>15356</v>
      </c>
      <c r="H4330" s="34" t="s">
        <v>2473</v>
      </c>
      <c r="I4330" s="51" t="s">
        <v>15358</v>
      </c>
    </row>
    <row r="4331" spans="1:9" x14ac:dyDescent="0.25">
      <c r="A4331" s="19">
        <v>4326</v>
      </c>
      <c r="B4331" s="34" t="s">
        <v>2474</v>
      </c>
      <c r="C4331" s="44" t="s">
        <v>10532</v>
      </c>
      <c r="D4331" s="42">
        <v>1</v>
      </c>
      <c r="E4331" s="3">
        <v>18.39</v>
      </c>
      <c r="F4331" s="7">
        <v>22.251899999999999</v>
      </c>
      <c r="G4331" s="48" t="s">
        <v>15356</v>
      </c>
      <c r="H4331" s="34" t="s">
        <v>2474</v>
      </c>
      <c r="I4331" s="51" t="s">
        <v>15358</v>
      </c>
    </row>
    <row r="4332" spans="1:9" x14ac:dyDescent="0.25">
      <c r="A4332" s="19">
        <v>4327</v>
      </c>
      <c r="B4332" s="34" t="s">
        <v>2475</v>
      </c>
      <c r="C4332" s="44" t="s">
        <v>10533</v>
      </c>
      <c r="D4332" s="42">
        <v>1</v>
      </c>
      <c r="E4332" s="3">
        <v>20.73</v>
      </c>
      <c r="F4332" s="7">
        <v>25.083300000000001</v>
      </c>
      <c r="G4332" s="48" t="s">
        <v>15356</v>
      </c>
      <c r="H4332" s="34" t="s">
        <v>2475</v>
      </c>
      <c r="I4332" s="51" t="s">
        <v>15358</v>
      </c>
    </row>
    <row r="4333" spans="1:9" x14ac:dyDescent="0.25">
      <c r="A4333" s="19">
        <v>4328</v>
      </c>
      <c r="B4333" s="34" t="s">
        <v>2476</v>
      </c>
      <c r="C4333" s="44" t="s">
        <v>10534</v>
      </c>
      <c r="D4333" s="42">
        <v>1</v>
      </c>
      <c r="E4333" s="3">
        <v>24.15</v>
      </c>
      <c r="F4333" s="7">
        <v>29.221499999999999</v>
      </c>
      <c r="G4333" s="48" t="s">
        <v>15356</v>
      </c>
      <c r="H4333" s="34" t="s">
        <v>2476</v>
      </c>
      <c r="I4333" s="51" t="s">
        <v>15358</v>
      </c>
    </row>
    <row r="4334" spans="1:9" x14ac:dyDescent="0.25">
      <c r="A4334" s="19">
        <v>4329</v>
      </c>
      <c r="B4334" s="34" t="s">
        <v>2477</v>
      </c>
      <c r="C4334" s="44" t="s">
        <v>10535</v>
      </c>
      <c r="D4334" s="42">
        <v>1</v>
      </c>
      <c r="E4334" s="3">
        <v>12.65</v>
      </c>
      <c r="F4334" s="7">
        <v>15.3065</v>
      </c>
      <c r="G4334" s="48" t="s">
        <v>15356</v>
      </c>
      <c r="H4334" s="34" t="s">
        <v>2477</v>
      </c>
      <c r="I4334" s="51" t="s">
        <v>15358</v>
      </c>
    </row>
    <row r="4335" spans="1:9" x14ac:dyDescent="0.25">
      <c r="A4335" s="19">
        <v>4330</v>
      </c>
      <c r="B4335" s="34" t="s">
        <v>2478</v>
      </c>
      <c r="C4335" s="44" t="s">
        <v>10536</v>
      </c>
      <c r="D4335" s="42">
        <v>1</v>
      </c>
      <c r="E4335" s="3">
        <v>4.07</v>
      </c>
      <c r="F4335" s="7">
        <v>4.9247000000000005</v>
      </c>
      <c r="G4335" s="48" t="s">
        <v>15356</v>
      </c>
      <c r="H4335" s="34" t="s">
        <v>2478</v>
      </c>
      <c r="I4335" s="51" t="s">
        <v>15358</v>
      </c>
    </row>
    <row r="4336" spans="1:9" x14ac:dyDescent="0.25">
      <c r="A4336" s="19">
        <v>4331</v>
      </c>
      <c r="B4336" s="34" t="s">
        <v>2479</v>
      </c>
      <c r="C4336" s="44" t="s">
        <v>10537</v>
      </c>
      <c r="D4336" s="42">
        <v>1</v>
      </c>
      <c r="E4336" s="3">
        <v>6.06</v>
      </c>
      <c r="F4336" s="7">
        <v>7.3325999999999993</v>
      </c>
      <c r="G4336" s="48" t="s">
        <v>15356</v>
      </c>
      <c r="H4336" s="34" t="s">
        <v>2479</v>
      </c>
      <c r="I4336" s="51" t="s">
        <v>15358</v>
      </c>
    </row>
    <row r="4337" spans="1:9" x14ac:dyDescent="0.25">
      <c r="A4337" s="19">
        <v>4332</v>
      </c>
      <c r="B4337" s="34" t="s">
        <v>2480</v>
      </c>
      <c r="C4337" s="44" t="s">
        <v>10538</v>
      </c>
      <c r="D4337" s="42">
        <v>1</v>
      </c>
      <c r="E4337" s="3">
        <v>7.4</v>
      </c>
      <c r="F4337" s="7">
        <v>8.9540000000000006</v>
      </c>
      <c r="G4337" s="48" t="s">
        <v>15356</v>
      </c>
      <c r="H4337" s="34" t="s">
        <v>2480</v>
      </c>
      <c r="I4337" s="51" t="s">
        <v>15358</v>
      </c>
    </row>
    <row r="4338" spans="1:9" x14ac:dyDescent="0.25">
      <c r="A4338" s="19">
        <v>4333</v>
      </c>
      <c r="B4338" s="34" t="s">
        <v>2481</v>
      </c>
      <c r="C4338" s="44" t="s">
        <v>10539</v>
      </c>
      <c r="D4338" s="42">
        <v>1</v>
      </c>
      <c r="E4338" s="3">
        <v>9.66</v>
      </c>
      <c r="F4338" s="7">
        <v>11.688599999999999</v>
      </c>
      <c r="G4338" s="48" t="s">
        <v>15356</v>
      </c>
      <c r="H4338" s="34" t="s">
        <v>2481</v>
      </c>
      <c r="I4338" s="51" t="s">
        <v>15358</v>
      </c>
    </row>
    <row r="4339" spans="1:9" x14ac:dyDescent="0.25">
      <c r="A4339" s="19">
        <v>4334</v>
      </c>
      <c r="B4339" s="34" t="s">
        <v>2482</v>
      </c>
      <c r="C4339" s="44" t="s">
        <v>10540</v>
      </c>
      <c r="D4339" s="42">
        <v>1</v>
      </c>
      <c r="E4339" s="3">
        <v>13.16</v>
      </c>
      <c r="F4339" s="7">
        <v>15.9236</v>
      </c>
      <c r="G4339" s="48" t="s">
        <v>15356</v>
      </c>
      <c r="H4339" s="34" t="s">
        <v>2482</v>
      </c>
      <c r="I4339" s="51" t="s">
        <v>15358</v>
      </c>
    </row>
    <row r="4340" spans="1:9" x14ac:dyDescent="0.25">
      <c r="A4340" s="19">
        <v>4335</v>
      </c>
      <c r="B4340" s="34" t="s">
        <v>2483</v>
      </c>
      <c r="C4340" s="44" t="s">
        <v>10541</v>
      </c>
      <c r="D4340" s="42">
        <v>1</v>
      </c>
      <c r="E4340" s="3">
        <v>14.84</v>
      </c>
      <c r="F4340" s="7">
        <v>17.956399999999999</v>
      </c>
      <c r="G4340" s="48" t="s">
        <v>15356</v>
      </c>
      <c r="H4340" s="34" t="s">
        <v>2483</v>
      </c>
      <c r="I4340" s="51" t="s">
        <v>15358</v>
      </c>
    </row>
    <row r="4341" spans="1:9" x14ac:dyDescent="0.25">
      <c r="A4341" s="19">
        <v>4336</v>
      </c>
      <c r="B4341" s="34" t="s">
        <v>2484</v>
      </c>
      <c r="C4341" s="44" t="s">
        <v>10542</v>
      </c>
      <c r="D4341" s="42">
        <v>1</v>
      </c>
      <c r="E4341" s="3">
        <v>21.9</v>
      </c>
      <c r="F4341" s="7">
        <v>26.498999999999999</v>
      </c>
      <c r="G4341" s="48" t="s">
        <v>15356</v>
      </c>
      <c r="H4341" s="34" t="s">
        <v>2484</v>
      </c>
      <c r="I4341" s="51" t="s">
        <v>15358</v>
      </c>
    </row>
    <row r="4342" spans="1:9" ht="45" x14ac:dyDescent="0.25">
      <c r="A4342" s="19">
        <v>4337</v>
      </c>
      <c r="B4342" s="34" t="s">
        <v>2485</v>
      </c>
      <c r="C4342" s="44" t="s">
        <v>10543</v>
      </c>
      <c r="D4342" s="42">
        <v>1</v>
      </c>
      <c r="E4342" s="3">
        <v>54.65</v>
      </c>
      <c r="F4342" s="7">
        <v>66.126499999999993</v>
      </c>
      <c r="G4342" s="48" t="s">
        <v>15356</v>
      </c>
      <c r="H4342" s="34" t="s">
        <v>2485</v>
      </c>
      <c r="I4342" s="51" t="s">
        <v>15358</v>
      </c>
    </row>
    <row r="4343" spans="1:9" ht="45" x14ac:dyDescent="0.25">
      <c r="A4343" s="19">
        <v>4338</v>
      </c>
      <c r="B4343" s="34" t="s">
        <v>2486</v>
      </c>
      <c r="C4343" s="44" t="s">
        <v>10544</v>
      </c>
      <c r="D4343" s="42">
        <v>1</v>
      </c>
      <c r="E4343" s="3">
        <v>28.14</v>
      </c>
      <c r="F4343" s="7">
        <v>34.049399999999999</v>
      </c>
      <c r="G4343" s="48" t="s">
        <v>15356</v>
      </c>
      <c r="H4343" s="34" t="s">
        <v>2486</v>
      </c>
      <c r="I4343" s="51" t="s">
        <v>15358</v>
      </c>
    </row>
    <row r="4344" spans="1:9" ht="45" x14ac:dyDescent="0.25">
      <c r="A4344" s="19">
        <v>4339</v>
      </c>
      <c r="B4344" s="34" t="s">
        <v>2487</v>
      </c>
      <c r="C4344" s="44" t="s">
        <v>10545</v>
      </c>
      <c r="D4344" s="42">
        <v>1</v>
      </c>
      <c r="E4344" s="3">
        <v>29.28</v>
      </c>
      <c r="F4344" s="7">
        <v>35.428800000000003</v>
      </c>
      <c r="G4344" s="48" t="s">
        <v>15356</v>
      </c>
      <c r="H4344" s="34" t="s">
        <v>2487</v>
      </c>
      <c r="I4344" s="51" t="s">
        <v>15358</v>
      </c>
    </row>
    <row r="4345" spans="1:9" ht="45" x14ac:dyDescent="0.25">
      <c r="A4345" s="19">
        <v>4340</v>
      </c>
      <c r="B4345" s="34" t="s">
        <v>2488</v>
      </c>
      <c r="C4345" s="44" t="s">
        <v>10546</v>
      </c>
      <c r="D4345" s="42">
        <v>1</v>
      </c>
      <c r="E4345" s="3">
        <v>29.28</v>
      </c>
      <c r="F4345" s="7">
        <v>35.428800000000003</v>
      </c>
      <c r="G4345" s="48" t="s">
        <v>15356</v>
      </c>
      <c r="H4345" s="34" t="s">
        <v>2488</v>
      </c>
      <c r="I4345" s="51" t="s">
        <v>15358</v>
      </c>
    </row>
    <row r="4346" spans="1:9" ht="45" x14ac:dyDescent="0.25">
      <c r="A4346" s="19">
        <v>4341</v>
      </c>
      <c r="B4346" s="34" t="s">
        <v>2489</v>
      </c>
      <c r="C4346" s="44" t="s">
        <v>10547</v>
      </c>
      <c r="D4346" s="42">
        <v>1</v>
      </c>
      <c r="E4346" s="3">
        <v>36.03</v>
      </c>
      <c r="F4346" s="7">
        <v>43.596299999999999</v>
      </c>
      <c r="G4346" s="48" t="s">
        <v>15356</v>
      </c>
      <c r="H4346" s="34" t="s">
        <v>2489</v>
      </c>
      <c r="I4346" s="51" t="s">
        <v>15358</v>
      </c>
    </row>
    <row r="4347" spans="1:9" ht="45" x14ac:dyDescent="0.25">
      <c r="A4347" s="19">
        <v>4342</v>
      </c>
      <c r="B4347" s="34" t="s">
        <v>2490</v>
      </c>
      <c r="C4347" s="44" t="s">
        <v>10548</v>
      </c>
      <c r="D4347" s="42">
        <v>1</v>
      </c>
      <c r="E4347" s="3">
        <v>56.28</v>
      </c>
      <c r="F4347" s="7">
        <v>68.098799999999997</v>
      </c>
      <c r="G4347" s="48" t="s">
        <v>15356</v>
      </c>
      <c r="H4347" s="34" t="s">
        <v>2490</v>
      </c>
      <c r="I4347" s="51" t="s">
        <v>15358</v>
      </c>
    </row>
    <row r="4348" spans="1:9" ht="45" x14ac:dyDescent="0.25">
      <c r="A4348" s="19">
        <v>4343</v>
      </c>
      <c r="B4348" s="34" t="s">
        <v>2491</v>
      </c>
      <c r="C4348" s="44" t="s">
        <v>10549</v>
      </c>
      <c r="D4348" s="42">
        <v>1</v>
      </c>
      <c r="E4348" s="3">
        <v>32.64</v>
      </c>
      <c r="F4348" s="7">
        <v>39.494399999999999</v>
      </c>
      <c r="G4348" s="48" t="s">
        <v>15356</v>
      </c>
      <c r="H4348" s="34" t="s">
        <v>2491</v>
      </c>
      <c r="I4348" s="51" t="s">
        <v>15358</v>
      </c>
    </row>
    <row r="4349" spans="1:9" ht="45" x14ac:dyDescent="0.25">
      <c r="A4349" s="19">
        <v>4344</v>
      </c>
      <c r="B4349" s="34" t="s">
        <v>2492</v>
      </c>
      <c r="C4349" s="44" t="s">
        <v>10550</v>
      </c>
      <c r="D4349" s="42">
        <v>1</v>
      </c>
      <c r="E4349" s="3">
        <v>33.770000000000003</v>
      </c>
      <c r="F4349" s="7">
        <v>40.861700000000006</v>
      </c>
      <c r="G4349" s="48" t="s">
        <v>15356</v>
      </c>
      <c r="H4349" s="34" t="s">
        <v>2492</v>
      </c>
      <c r="I4349" s="51" t="s">
        <v>15358</v>
      </c>
    </row>
    <row r="4350" spans="1:9" ht="45" x14ac:dyDescent="0.25">
      <c r="A4350" s="19">
        <v>4345</v>
      </c>
      <c r="B4350" s="34" t="s">
        <v>2493</v>
      </c>
      <c r="C4350" s="44" t="s">
        <v>10551</v>
      </c>
      <c r="D4350" s="42">
        <v>1</v>
      </c>
      <c r="E4350" s="3">
        <v>36.03</v>
      </c>
      <c r="F4350" s="7">
        <v>43.596299999999999</v>
      </c>
      <c r="G4350" s="48" t="s">
        <v>15356</v>
      </c>
      <c r="H4350" s="34" t="s">
        <v>2493</v>
      </c>
      <c r="I4350" s="51" t="s">
        <v>15358</v>
      </c>
    </row>
    <row r="4351" spans="1:9" ht="30" x14ac:dyDescent="0.25">
      <c r="A4351" s="19">
        <v>4346</v>
      </c>
      <c r="B4351" s="34" t="s">
        <v>2494</v>
      </c>
      <c r="C4351" s="44" t="s">
        <v>10552</v>
      </c>
      <c r="D4351" s="42">
        <v>2</v>
      </c>
      <c r="E4351" s="3">
        <v>567.99</v>
      </c>
      <c r="F4351" s="7">
        <v>687.26789999999994</v>
      </c>
      <c r="G4351" s="48" t="s">
        <v>15356</v>
      </c>
      <c r="H4351" s="34" t="s">
        <v>2494</v>
      </c>
      <c r="I4351" s="51" t="s">
        <v>15358</v>
      </c>
    </row>
    <row r="4352" spans="1:9" ht="30" x14ac:dyDescent="0.25">
      <c r="A4352" s="19">
        <v>4347</v>
      </c>
      <c r="B4352" s="34" t="s">
        <v>2495</v>
      </c>
      <c r="C4352" s="44" t="s">
        <v>10553</v>
      </c>
      <c r="D4352" s="42">
        <v>2</v>
      </c>
      <c r="E4352" s="3">
        <v>645.9</v>
      </c>
      <c r="F4352" s="7">
        <v>781.53899999999999</v>
      </c>
      <c r="G4352" s="48" t="s">
        <v>15356</v>
      </c>
      <c r="H4352" s="34" t="s">
        <v>2495</v>
      </c>
      <c r="I4352" s="51" t="s">
        <v>15358</v>
      </c>
    </row>
    <row r="4353" spans="1:9" ht="30" x14ac:dyDescent="0.25">
      <c r="A4353" s="19">
        <v>4348</v>
      </c>
      <c r="B4353" s="34" t="s">
        <v>2496</v>
      </c>
      <c r="C4353" s="44" t="s">
        <v>10554</v>
      </c>
      <c r="D4353" s="42">
        <v>2</v>
      </c>
      <c r="E4353" s="3">
        <v>718.4</v>
      </c>
      <c r="F4353" s="7">
        <v>869.2639999999999</v>
      </c>
      <c r="G4353" s="48" t="s">
        <v>15356</v>
      </c>
      <c r="H4353" s="34" t="s">
        <v>2496</v>
      </c>
      <c r="I4353" s="51" t="s">
        <v>15358</v>
      </c>
    </row>
    <row r="4354" spans="1:9" ht="30" x14ac:dyDescent="0.25">
      <c r="A4354" s="19">
        <v>4349</v>
      </c>
      <c r="B4354" s="34" t="s">
        <v>2497</v>
      </c>
      <c r="C4354" s="44" t="s">
        <v>10555</v>
      </c>
      <c r="D4354" s="42">
        <v>1</v>
      </c>
      <c r="E4354" s="3">
        <v>13.5</v>
      </c>
      <c r="F4354" s="7">
        <v>16.335000000000001</v>
      </c>
      <c r="G4354" s="48" t="s">
        <v>15356</v>
      </c>
      <c r="H4354" s="34" t="s">
        <v>2497</v>
      </c>
      <c r="I4354" s="51" t="s">
        <v>15358</v>
      </c>
    </row>
    <row r="4355" spans="1:9" ht="30" x14ac:dyDescent="0.25">
      <c r="A4355" s="19">
        <v>4350</v>
      </c>
      <c r="B4355" s="34" t="s">
        <v>2498</v>
      </c>
      <c r="C4355" s="44" t="s">
        <v>10556</v>
      </c>
      <c r="D4355" s="42">
        <v>1</v>
      </c>
      <c r="E4355" s="3">
        <v>13.5</v>
      </c>
      <c r="F4355" s="7">
        <v>16.335000000000001</v>
      </c>
      <c r="G4355" s="48" t="s">
        <v>15356</v>
      </c>
      <c r="H4355" s="34" t="s">
        <v>2498</v>
      </c>
      <c r="I4355" s="51" t="s">
        <v>15358</v>
      </c>
    </row>
    <row r="4356" spans="1:9" ht="30" x14ac:dyDescent="0.25">
      <c r="A4356" s="19">
        <v>4351</v>
      </c>
      <c r="B4356" s="34" t="s">
        <v>2499</v>
      </c>
      <c r="C4356" s="44" t="s">
        <v>10557</v>
      </c>
      <c r="D4356" s="42">
        <v>2</v>
      </c>
      <c r="E4356" s="3">
        <v>27.02</v>
      </c>
      <c r="F4356" s="7">
        <v>32.694199999999995</v>
      </c>
      <c r="G4356" s="48" t="s">
        <v>15356</v>
      </c>
      <c r="H4356" s="34" t="s">
        <v>2499</v>
      </c>
      <c r="I4356" s="51" t="s">
        <v>15358</v>
      </c>
    </row>
    <row r="4357" spans="1:9" ht="30" x14ac:dyDescent="0.25">
      <c r="A4357" s="19">
        <v>4352</v>
      </c>
      <c r="B4357" s="34" t="s">
        <v>2500</v>
      </c>
      <c r="C4357" s="44" t="s">
        <v>10558</v>
      </c>
      <c r="D4357" s="42">
        <v>1</v>
      </c>
      <c r="E4357" s="3">
        <v>48.41</v>
      </c>
      <c r="F4357" s="7">
        <v>58.576099999999997</v>
      </c>
      <c r="G4357" s="48" t="s">
        <v>15356</v>
      </c>
      <c r="H4357" s="34" t="s">
        <v>2500</v>
      </c>
      <c r="I4357" s="51" t="s">
        <v>15358</v>
      </c>
    </row>
    <row r="4358" spans="1:9" ht="30" x14ac:dyDescent="0.25">
      <c r="A4358" s="19">
        <v>4353</v>
      </c>
      <c r="B4358" s="34" t="s">
        <v>2501</v>
      </c>
      <c r="C4358" s="44" t="s">
        <v>10559</v>
      </c>
      <c r="D4358" s="42">
        <v>1</v>
      </c>
      <c r="E4358" s="3">
        <v>48.41</v>
      </c>
      <c r="F4358" s="7">
        <v>58.576099999999997</v>
      </c>
      <c r="G4358" s="48" t="s">
        <v>15356</v>
      </c>
      <c r="H4358" s="34" t="s">
        <v>2501</v>
      </c>
      <c r="I4358" s="51" t="s">
        <v>15358</v>
      </c>
    </row>
    <row r="4359" spans="1:9" ht="30" x14ac:dyDescent="0.25">
      <c r="A4359" s="19">
        <v>4354</v>
      </c>
      <c r="B4359" s="34" t="s">
        <v>2502</v>
      </c>
      <c r="C4359" s="44" t="s">
        <v>10560</v>
      </c>
      <c r="D4359" s="42">
        <v>1</v>
      </c>
      <c r="E4359" s="3">
        <v>48.41</v>
      </c>
      <c r="F4359" s="7">
        <v>58.576099999999997</v>
      </c>
      <c r="G4359" s="48" t="s">
        <v>15356</v>
      </c>
      <c r="H4359" s="34" t="s">
        <v>2502</v>
      </c>
      <c r="I4359" s="51" t="s">
        <v>15358</v>
      </c>
    </row>
    <row r="4360" spans="1:9" ht="30" x14ac:dyDescent="0.25">
      <c r="A4360" s="19">
        <v>4355</v>
      </c>
      <c r="B4360" s="34" t="s">
        <v>2503</v>
      </c>
      <c r="C4360" s="44" t="s">
        <v>10561</v>
      </c>
      <c r="D4360" s="42">
        <v>1</v>
      </c>
      <c r="E4360" s="3">
        <v>84.42</v>
      </c>
      <c r="F4360" s="7">
        <v>102.1482</v>
      </c>
      <c r="G4360" s="48" t="s">
        <v>15356</v>
      </c>
      <c r="H4360" s="34" t="s">
        <v>2503</v>
      </c>
      <c r="I4360" s="51" t="s">
        <v>15358</v>
      </c>
    </row>
    <row r="4361" spans="1:9" ht="30" x14ac:dyDescent="0.25">
      <c r="A4361" s="19">
        <v>4356</v>
      </c>
      <c r="B4361" s="34" t="s">
        <v>2504</v>
      </c>
      <c r="C4361" s="44" t="s">
        <v>10562</v>
      </c>
      <c r="D4361" s="42">
        <v>1</v>
      </c>
      <c r="E4361" s="3">
        <v>84.42</v>
      </c>
      <c r="F4361" s="7">
        <v>102.1482</v>
      </c>
      <c r="G4361" s="48" t="s">
        <v>15356</v>
      </c>
      <c r="H4361" s="34" t="s">
        <v>2504</v>
      </c>
      <c r="I4361" s="51" t="s">
        <v>15358</v>
      </c>
    </row>
    <row r="4362" spans="1:9" ht="30" x14ac:dyDescent="0.25">
      <c r="A4362" s="19">
        <v>4357</v>
      </c>
      <c r="B4362" s="34" t="s">
        <v>2505</v>
      </c>
      <c r="C4362" s="44" t="s">
        <v>10563</v>
      </c>
      <c r="D4362" s="42">
        <v>1</v>
      </c>
      <c r="E4362" s="3">
        <v>84.42</v>
      </c>
      <c r="F4362" s="7">
        <v>102.1482</v>
      </c>
      <c r="G4362" s="48" t="s">
        <v>15356</v>
      </c>
      <c r="H4362" s="34" t="s">
        <v>2505</v>
      </c>
      <c r="I4362" s="51" t="s">
        <v>15358</v>
      </c>
    </row>
    <row r="4363" spans="1:9" ht="45" x14ac:dyDescent="0.25">
      <c r="A4363" s="19">
        <v>4358</v>
      </c>
      <c r="B4363" s="34" t="s">
        <v>2506</v>
      </c>
      <c r="C4363" s="44" t="s">
        <v>10564</v>
      </c>
      <c r="D4363" s="42">
        <v>1</v>
      </c>
      <c r="E4363" s="3">
        <v>64.16</v>
      </c>
      <c r="F4363" s="7">
        <v>77.633599999999987</v>
      </c>
      <c r="G4363" s="48" t="s">
        <v>15356</v>
      </c>
      <c r="H4363" s="34" t="s">
        <v>2506</v>
      </c>
      <c r="I4363" s="51" t="s">
        <v>15358</v>
      </c>
    </row>
    <row r="4364" spans="1:9" ht="45" x14ac:dyDescent="0.25">
      <c r="A4364" s="19">
        <v>4359</v>
      </c>
      <c r="B4364" s="34" t="s">
        <v>2507</v>
      </c>
      <c r="C4364" s="44" t="s">
        <v>10565</v>
      </c>
      <c r="D4364" s="42">
        <v>1</v>
      </c>
      <c r="E4364" s="3">
        <v>64.16</v>
      </c>
      <c r="F4364" s="7">
        <v>77.633599999999987</v>
      </c>
      <c r="G4364" s="48" t="s">
        <v>15356</v>
      </c>
      <c r="H4364" s="34" t="s">
        <v>2507</v>
      </c>
      <c r="I4364" s="51" t="s">
        <v>15358</v>
      </c>
    </row>
    <row r="4365" spans="1:9" ht="45" x14ac:dyDescent="0.25">
      <c r="A4365" s="19">
        <v>4360</v>
      </c>
      <c r="B4365" s="34" t="s">
        <v>2508</v>
      </c>
      <c r="C4365" s="44" t="s">
        <v>10566</v>
      </c>
      <c r="D4365" s="42">
        <v>1</v>
      </c>
      <c r="E4365" s="3">
        <v>64.16</v>
      </c>
      <c r="F4365" s="7">
        <v>77.633599999999987</v>
      </c>
      <c r="G4365" s="48" t="s">
        <v>15356</v>
      </c>
      <c r="H4365" s="34" t="s">
        <v>2508</v>
      </c>
      <c r="I4365" s="51" t="s">
        <v>15358</v>
      </c>
    </row>
    <row r="4366" spans="1:9" ht="45" x14ac:dyDescent="0.25">
      <c r="A4366" s="19">
        <v>4361</v>
      </c>
      <c r="B4366" s="34" t="s">
        <v>2509</v>
      </c>
      <c r="C4366" s="44" t="s">
        <v>10567</v>
      </c>
      <c r="D4366" s="42">
        <v>1</v>
      </c>
      <c r="E4366" s="3">
        <v>64.16</v>
      </c>
      <c r="F4366" s="7">
        <v>77.633599999999987</v>
      </c>
      <c r="G4366" s="48" t="s">
        <v>15356</v>
      </c>
      <c r="H4366" s="34" t="s">
        <v>2509</v>
      </c>
      <c r="I4366" s="51" t="s">
        <v>15358</v>
      </c>
    </row>
    <row r="4367" spans="1:9" ht="45" x14ac:dyDescent="0.25">
      <c r="A4367" s="19">
        <v>4362</v>
      </c>
      <c r="B4367" s="34" t="s">
        <v>2510</v>
      </c>
      <c r="C4367" s="44" t="s">
        <v>10568</v>
      </c>
      <c r="D4367" s="42">
        <v>1</v>
      </c>
      <c r="E4367" s="3">
        <v>67.55</v>
      </c>
      <c r="F4367" s="7">
        <v>81.735499999999988</v>
      </c>
      <c r="G4367" s="48" t="s">
        <v>15356</v>
      </c>
      <c r="H4367" s="34" t="s">
        <v>2510</v>
      </c>
      <c r="I4367" s="51" t="s">
        <v>15358</v>
      </c>
    </row>
    <row r="4368" spans="1:9" ht="45" x14ac:dyDescent="0.25">
      <c r="A4368" s="19">
        <v>4363</v>
      </c>
      <c r="B4368" s="34" t="s">
        <v>2511</v>
      </c>
      <c r="C4368" s="44" t="s">
        <v>10569</v>
      </c>
      <c r="D4368" s="42">
        <v>1</v>
      </c>
      <c r="E4368" s="3">
        <v>67.55</v>
      </c>
      <c r="F4368" s="7">
        <v>81.735499999999988</v>
      </c>
      <c r="G4368" s="48" t="s">
        <v>15356</v>
      </c>
      <c r="H4368" s="34" t="s">
        <v>2511</v>
      </c>
      <c r="I4368" s="51" t="s">
        <v>15358</v>
      </c>
    </row>
    <row r="4369" spans="1:9" ht="30" x14ac:dyDescent="0.25">
      <c r="A4369" s="19">
        <v>4364</v>
      </c>
      <c r="B4369" s="34" t="s">
        <v>2512</v>
      </c>
      <c r="C4369" s="44" t="s">
        <v>10570</v>
      </c>
      <c r="D4369" s="42">
        <v>2</v>
      </c>
      <c r="E4369" s="3">
        <v>282.2</v>
      </c>
      <c r="F4369" s="7">
        <v>341.46199999999999</v>
      </c>
      <c r="G4369" s="48" t="s">
        <v>15356</v>
      </c>
      <c r="H4369" s="34" t="s">
        <v>2512</v>
      </c>
      <c r="I4369" s="51" t="s">
        <v>15358</v>
      </c>
    </row>
    <row r="4370" spans="1:9" ht="30" x14ac:dyDescent="0.25">
      <c r="A4370" s="19">
        <v>4365</v>
      </c>
      <c r="B4370" s="34" t="s">
        <v>2513</v>
      </c>
      <c r="C4370" s="44" t="s">
        <v>10571</v>
      </c>
      <c r="D4370" s="42">
        <v>1</v>
      </c>
      <c r="E4370" s="3">
        <v>147.81</v>
      </c>
      <c r="F4370" s="7">
        <v>178.8501</v>
      </c>
      <c r="G4370" s="48" t="s">
        <v>15356</v>
      </c>
      <c r="H4370" s="34" t="s">
        <v>2513</v>
      </c>
      <c r="I4370" s="51" t="s">
        <v>15358</v>
      </c>
    </row>
    <row r="4371" spans="1:9" x14ac:dyDescent="0.25">
      <c r="A4371" s="19">
        <v>4366</v>
      </c>
      <c r="B4371" s="34" t="s">
        <v>2514</v>
      </c>
      <c r="C4371" s="44" t="s">
        <v>10572</v>
      </c>
      <c r="D4371" s="42">
        <v>10</v>
      </c>
      <c r="E4371" s="3">
        <v>9.6</v>
      </c>
      <c r="F4371" s="7">
        <v>11.616</v>
      </c>
      <c r="G4371" s="48" t="s">
        <v>15356</v>
      </c>
      <c r="H4371" s="34" t="s">
        <v>2514</v>
      </c>
      <c r="I4371" s="51" t="s">
        <v>15358</v>
      </c>
    </row>
    <row r="4372" spans="1:9" ht="30" x14ac:dyDescent="0.25">
      <c r="A4372" s="19">
        <v>4367</v>
      </c>
      <c r="B4372" s="34" t="s">
        <v>2515</v>
      </c>
      <c r="C4372" s="44" t="s">
        <v>10573</v>
      </c>
      <c r="D4372" s="42">
        <v>50</v>
      </c>
      <c r="E4372" s="3">
        <v>242.43</v>
      </c>
      <c r="F4372" s="7">
        <v>293.34030000000001</v>
      </c>
      <c r="G4372" s="48" t="s">
        <v>15356</v>
      </c>
      <c r="H4372" s="34" t="s">
        <v>2515</v>
      </c>
      <c r="I4372" s="51" t="s">
        <v>15358</v>
      </c>
    </row>
    <row r="4373" spans="1:9" ht="30" x14ac:dyDescent="0.25">
      <c r="A4373" s="19">
        <v>4368</v>
      </c>
      <c r="B4373" s="34" t="s">
        <v>2516</v>
      </c>
      <c r="C4373" s="44" t="s">
        <v>10574</v>
      </c>
      <c r="D4373" s="42">
        <v>10</v>
      </c>
      <c r="E4373" s="3">
        <v>49.02</v>
      </c>
      <c r="F4373" s="7">
        <v>59.3142</v>
      </c>
      <c r="G4373" s="48" t="s">
        <v>15356</v>
      </c>
      <c r="H4373" s="34" t="s">
        <v>2516</v>
      </c>
      <c r="I4373" s="51" t="s">
        <v>15358</v>
      </c>
    </row>
    <row r="4374" spans="1:9" ht="30" x14ac:dyDescent="0.25">
      <c r="A4374" s="19">
        <v>4369</v>
      </c>
      <c r="B4374" s="34" t="s">
        <v>2517</v>
      </c>
      <c r="C4374" s="44" t="s">
        <v>10575</v>
      </c>
      <c r="D4374" s="42">
        <v>10</v>
      </c>
      <c r="E4374" s="3">
        <v>49.56</v>
      </c>
      <c r="F4374" s="7">
        <v>59.967600000000004</v>
      </c>
      <c r="G4374" s="48" t="s">
        <v>15356</v>
      </c>
      <c r="H4374" s="34" t="s">
        <v>2517</v>
      </c>
      <c r="I4374" s="51" t="s">
        <v>15358</v>
      </c>
    </row>
    <row r="4375" spans="1:9" ht="30" x14ac:dyDescent="0.25">
      <c r="A4375" s="19">
        <v>4370</v>
      </c>
      <c r="B4375" s="34" t="s">
        <v>2518</v>
      </c>
      <c r="C4375" s="44" t="s">
        <v>10576</v>
      </c>
      <c r="D4375" s="42">
        <v>10</v>
      </c>
      <c r="E4375" s="3">
        <v>54.51</v>
      </c>
      <c r="F4375" s="7">
        <v>65.957099999999997</v>
      </c>
      <c r="G4375" s="48" t="s">
        <v>15356</v>
      </c>
      <c r="H4375" s="34" t="s">
        <v>2518</v>
      </c>
      <c r="I4375" s="51" t="s">
        <v>15358</v>
      </c>
    </row>
    <row r="4376" spans="1:9" ht="30" x14ac:dyDescent="0.25">
      <c r="A4376" s="19">
        <v>4371</v>
      </c>
      <c r="B4376" s="34" t="s">
        <v>2519</v>
      </c>
      <c r="C4376" s="44" t="s">
        <v>10577</v>
      </c>
      <c r="D4376" s="42">
        <v>10</v>
      </c>
      <c r="E4376" s="3">
        <v>58.59</v>
      </c>
      <c r="F4376" s="7">
        <v>70.893900000000002</v>
      </c>
      <c r="G4376" s="48" t="s">
        <v>15356</v>
      </c>
      <c r="H4376" s="34" t="s">
        <v>2519</v>
      </c>
      <c r="I4376" s="51" t="s">
        <v>15358</v>
      </c>
    </row>
    <row r="4377" spans="1:9" ht="30" x14ac:dyDescent="0.25">
      <c r="A4377" s="19">
        <v>4372</v>
      </c>
      <c r="B4377" s="34" t="s">
        <v>2520</v>
      </c>
      <c r="C4377" s="44" t="s">
        <v>10578</v>
      </c>
      <c r="D4377" s="42">
        <v>50</v>
      </c>
      <c r="E4377" s="3">
        <v>378.08</v>
      </c>
      <c r="F4377" s="7">
        <v>457.47679999999997</v>
      </c>
      <c r="G4377" s="48" t="s">
        <v>15356</v>
      </c>
      <c r="H4377" s="34" t="s">
        <v>2520</v>
      </c>
      <c r="I4377" s="51" t="s">
        <v>15358</v>
      </c>
    </row>
    <row r="4378" spans="1:9" ht="30" x14ac:dyDescent="0.25">
      <c r="A4378" s="19">
        <v>4373</v>
      </c>
      <c r="B4378" s="34" t="s">
        <v>2521</v>
      </c>
      <c r="C4378" s="44" t="s">
        <v>10579</v>
      </c>
      <c r="D4378" s="42">
        <v>50</v>
      </c>
      <c r="E4378" s="3">
        <v>426.08</v>
      </c>
      <c r="F4378" s="7">
        <v>515.55679999999995</v>
      </c>
      <c r="G4378" s="48" t="s">
        <v>15356</v>
      </c>
      <c r="H4378" s="34" t="s">
        <v>2521</v>
      </c>
      <c r="I4378" s="51" t="s">
        <v>15358</v>
      </c>
    </row>
    <row r="4379" spans="1:9" ht="30" x14ac:dyDescent="0.25">
      <c r="A4379" s="19">
        <v>4374</v>
      </c>
      <c r="B4379" s="34" t="s">
        <v>2522</v>
      </c>
      <c r="C4379" s="44" t="s">
        <v>10580</v>
      </c>
      <c r="D4379" s="42">
        <v>50</v>
      </c>
      <c r="E4379" s="3">
        <v>504.11</v>
      </c>
      <c r="F4379" s="7">
        <v>609.97310000000004</v>
      </c>
      <c r="G4379" s="48" t="s">
        <v>15356</v>
      </c>
      <c r="H4379" s="34" t="s">
        <v>2522</v>
      </c>
      <c r="I4379" s="51" t="s">
        <v>15358</v>
      </c>
    </row>
    <row r="4380" spans="1:9" ht="30" x14ac:dyDescent="0.25">
      <c r="A4380" s="19">
        <v>4375</v>
      </c>
      <c r="B4380" s="34" t="s">
        <v>2523</v>
      </c>
      <c r="C4380" s="44" t="s">
        <v>10581</v>
      </c>
      <c r="D4380" s="42">
        <v>50</v>
      </c>
      <c r="E4380" s="3">
        <v>562.85</v>
      </c>
      <c r="F4380" s="7">
        <v>681.04849999999999</v>
      </c>
      <c r="G4380" s="48" t="s">
        <v>15356</v>
      </c>
      <c r="H4380" s="34" t="s">
        <v>2523</v>
      </c>
      <c r="I4380" s="51" t="s">
        <v>15358</v>
      </c>
    </row>
    <row r="4381" spans="1:9" ht="30" x14ac:dyDescent="0.25">
      <c r="A4381" s="19">
        <v>4376</v>
      </c>
      <c r="B4381" s="34" t="s">
        <v>2524</v>
      </c>
      <c r="C4381" s="44" t="s">
        <v>10582</v>
      </c>
      <c r="D4381" s="42">
        <v>10</v>
      </c>
      <c r="E4381" s="3">
        <v>47.42</v>
      </c>
      <c r="F4381" s="7">
        <v>57.3782</v>
      </c>
      <c r="G4381" s="48" t="s">
        <v>15356</v>
      </c>
      <c r="H4381" s="34" t="s">
        <v>2524</v>
      </c>
      <c r="I4381" s="51" t="s">
        <v>15358</v>
      </c>
    </row>
    <row r="4382" spans="1:9" ht="30" x14ac:dyDescent="0.25">
      <c r="A4382" s="19">
        <v>4377</v>
      </c>
      <c r="B4382" s="34" t="s">
        <v>2525</v>
      </c>
      <c r="C4382" s="44" t="s">
        <v>10583</v>
      </c>
      <c r="D4382" s="42">
        <v>1</v>
      </c>
      <c r="E4382" s="3">
        <v>24.18</v>
      </c>
      <c r="F4382" s="7">
        <v>29.2578</v>
      </c>
      <c r="G4382" s="48" t="s">
        <v>15356</v>
      </c>
      <c r="H4382" s="34" t="s">
        <v>2525</v>
      </c>
      <c r="I4382" s="51" t="s">
        <v>15358</v>
      </c>
    </row>
    <row r="4383" spans="1:9" ht="30" x14ac:dyDescent="0.25">
      <c r="A4383" s="19">
        <v>4378</v>
      </c>
      <c r="B4383" s="34" t="s">
        <v>2526</v>
      </c>
      <c r="C4383" s="44" t="s">
        <v>10584</v>
      </c>
      <c r="D4383" s="42">
        <v>1</v>
      </c>
      <c r="E4383" s="3">
        <v>26.21</v>
      </c>
      <c r="F4383" s="7">
        <v>31.714099999999998</v>
      </c>
      <c r="G4383" s="48" t="s">
        <v>15356</v>
      </c>
      <c r="H4383" s="34" t="s">
        <v>2526</v>
      </c>
      <c r="I4383" s="51" t="s">
        <v>15358</v>
      </c>
    </row>
    <row r="4384" spans="1:9" ht="30" x14ac:dyDescent="0.25">
      <c r="A4384" s="19">
        <v>4379</v>
      </c>
      <c r="B4384" s="34" t="s">
        <v>2527</v>
      </c>
      <c r="C4384" s="44" t="s">
        <v>10585</v>
      </c>
      <c r="D4384" s="42">
        <v>1</v>
      </c>
      <c r="E4384" s="3">
        <v>27.2</v>
      </c>
      <c r="F4384" s="7">
        <v>32.911999999999999</v>
      </c>
      <c r="G4384" s="48" t="s">
        <v>15356</v>
      </c>
      <c r="H4384" s="34" t="s">
        <v>2527</v>
      </c>
      <c r="I4384" s="51" t="s">
        <v>15358</v>
      </c>
    </row>
    <row r="4385" spans="1:9" ht="30" x14ac:dyDescent="0.25">
      <c r="A4385" s="19">
        <v>4380</v>
      </c>
      <c r="B4385" s="34" t="s">
        <v>2528</v>
      </c>
      <c r="C4385" s="44" t="s">
        <v>10586</v>
      </c>
      <c r="D4385" s="42">
        <v>1</v>
      </c>
      <c r="E4385" s="3">
        <v>27.11</v>
      </c>
      <c r="F4385" s="7">
        <v>32.803100000000001</v>
      </c>
      <c r="G4385" s="48" t="s">
        <v>15356</v>
      </c>
      <c r="H4385" s="34" t="s">
        <v>2528</v>
      </c>
      <c r="I4385" s="51" t="s">
        <v>15358</v>
      </c>
    </row>
    <row r="4386" spans="1:9" ht="30" x14ac:dyDescent="0.25">
      <c r="A4386" s="19">
        <v>4381</v>
      </c>
      <c r="B4386" s="34" t="s">
        <v>2529</v>
      </c>
      <c r="C4386" s="44" t="s">
        <v>10587</v>
      </c>
      <c r="D4386" s="42">
        <v>1</v>
      </c>
      <c r="E4386" s="3">
        <v>27.87</v>
      </c>
      <c r="F4386" s="7">
        <v>33.722700000000003</v>
      </c>
      <c r="G4386" s="48" t="s">
        <v>15356</v>
      </c>
      <c r="H4386" s="34" t="s">
        <v>2529</v>
      </c>
      <c r="I4386" s="51" t="s">
        <v>15358</v>
      </c>
    </row>
    <row r="4387" spans="1:9" x14ac:dyDescent="0.25">
      <c r="A4387" s="19">
        <v>4382</v>
      </c>
      <c r="B4387" s="34" t="s">
        <v>2530</v>
      </c>
      <c r="C4387" s="44" t="s">
        <v>10588</v>
      </c>
      <c r="D4387" s="42">
        <v>1</v>
      </c>
      <c r="E4387" s="3">
        <v>5.34</v>
      </c>
      <c r="F4387" s="7">
        <v>6.4613999999999994</v>
      </c>
      <c r="G4387" s="48" t="s">
        <v>15356</v>
      </c>
      <c r="H4387" s="34" t="s">
        <v>2530</v>
      </c>
      <c r="I4387" s="51" t="s">
        <v>15358</v>
      </c>
    </row>
    <row r="4388" spans="1:9" x14ac:dyDescent="0.25">
      <c r="A4388" s="19">
        <v>4383</v>
      </c>
      <c r="B4388" s="34" t="s">
        <v>2531</v>
      </c>
      <c r="C4388" s="44" t="s">
        <v>10589</v>
      </c>
      <c r="D4388" s="42">
        <v>1</v>
      </c>
      <c r="E4388" s="3">
        <v>1.83</v>
      </c>
      <c r="F4388" s="7">
        <v>2.2143000000000002</v>
      </c>
      <c r="G4388" s="48" t="s">
        <v>15356</v>
      </c>
      <c r="H4388" s="34" t="s">
        <v>2531</v>
      </c>
      <c r="I4388" s="51" t="s">
        <v>15358</v>
      </c>
    </row>
    <row r="4389" spans="1:9" x14ac:dyDescent="0.25">
      <c r="A4389" s="19">
        <v>4384</v>
      </c>
      <c r="B4389" s="34" t="s">
        <v>2532</v>
      </c>
      <c r="C4389" s="44" t="s">
        <v>10590</v>
      </c>
      <c r="D4389" s="42">
        <v>10</v>
      </c>
      <c r="E4389" s="3">
        <v>41.46</v>
      </c>
      <c r="F4389" s="7">
        <v>50.166600000000003</v>
      </c>
      <c r="G4389" s="48" t="s">
        <v>15356</v>
      </c>
      <c r="H4389" s="34" t="s">
        <v>2532</v>
      </c>
      <c r="I4389" s="51" t="s">
        <v>15358</v>
      </c>
    </row>
    <row r="4390" spans="1:9" x14ac:dyDescent="0.25">
      <c r="A4390" s="19">
        <v>4385</v>
      </c>
      <c r="B4390" s="34" t="s">
        <v>2533</v>
      </c>
      <c r="C4390" s="44" t="s">
        <v>10591</v>
      </c>
      <c r="D4390" s="42">
        <v>50</v>
      </c>
      <c r="E4390" s="3">
        <v>213.6</v>
      </c>
      <c r="F4390" s="7">
        <v>258.45599999999996</v>
      </c>
      <c r="G4390" s="48" t="s">
        <v>15356</v>
      </c>
      <c r="H4390" s="34" t="s">
        <v>2533</v>
      </c>
      <c r="I4390" s="51" t="s">
        <v>15358</v>
      </c>
    </row>
    <row r="4391" spans="1:9" x14ac:dyDescent="0.25">
      <c r="A4391" s="19">
        <v>4386</v>
      </c>
      <c r="B4391" s="34" t="s">
        <v>2534</v>
      </c>
      <c r="C4391" s="44" t="s">
        <v>10592</v>
      </c>
      <c r="D4391" s="42">
        <v>10</v>
      </c>
      <c r="E4391" s="3">
        <v>37.799999999999997</v>
      </c>
      <c r="F4391" s="7">
        <v>45.737999999999992</v>
      </c>
      <c r="G4391" s="48" t="s">
        <v>15356</v>
      </c>
      <c r="H4391" s="34" t="s">
        <v>2534</v>
      </c>
      <c r="I4391" s="51" t="s">
        <v>15358</v>
      </c>
    </row>
    <row r="4392" spans="1:9" x14ac:dyDescent="0.25">
      <c r="A4392" s="19">
        <v>4387</v>
      </c>
      <c r="B4392" s="34" t="s">
        <v>2535</v>
      </c>
      <c r="C4392" s="44" t="s">
        <v>10593</v>
      </c>
      <c r="D4392" s="42">
        <v>10</v>
      </c>
      <c r="E4392" s="3">
        <v>40.340000000000003</v>
      </c>
      <c r="F4392" s="7">
        <v>48.811400000000006</v>
      </c>
      <c r="G4392" s="48" t="s">
        <v>15356</v>
      </c>
      <c r="H4392" s="34" t="s">
        <v>2535</v>
      </c>
      <c r="I4392" s="51" t="s">
        <v>15358</v>
      </c>
    </row>
    <row r="4393" spans="1:9" x14ac:dyDescent="0.25">
      <c r="A4393" s="19">
        <v>4388</v>
      </c>
      <c r="B4393" s="34" t="s">
        <v>2536</v>
      </c>
      <c r="C4393" s="44" t="s">
        <v>10594</v>
      </c>
      <c r="D4393" s="42">
        <v>10</v>
      </c>
      <c r="E4393" s="3">
        <v>42.86</v>
      </c>
      <c r="F4393" s="7">
        <v>51.860599999999998</v>
      </c>
      <c r="G4393" s="48" t="s">
        <v>15356</v>
      </c>
      <c r="H4393" s="34" t="s">
        <v>2536</v>
      </c>
      <c r="I4393" s="51" t="s">
        <v>15358</v>
      </c>
    </row>
    <row r="4394" spans="1:9" x14ac:dyDescent="0.25">
      <c r="A4394" s="19">
        <v>4389</v>
      </c>
      <c r="B4394" s="34" t="s">
        <v>2537</v>
      </c>
      <c r="C4394" s="44" t="s">
        <v>10595</v>
      </c>
      <c r="D4394" s="42">
        <v>10</v>
      </c>
      <c r="E4394" s="3">
        <v>50.4</v>
      </c>
      <c r="F4394" s="7">
        <v>60.983999999999995</v>
      </c>
      <c r="G4394" s="48" t="s">
        <v>15356</v>
      </c>
      <c r="H4394" s="34" t="s">
        <v>2537</v>
      </c>
      <c r="I4394" s="51" t="s">
        <v>15358</v>
      </c>
    </row>
    <row r="4395" spans="1:9" x14ac:dyDescent="0.25">
      <c r="A4395" s="19">
        <v>4390</v>
      </c>
      <c r="B4395" s="34" t="s">
        <v>2538</v>
      </c>
      <c r="C4395" s="44" t="s">
        <v>10596</v>
      </c>
      <c r="D4395" s="42">
        <v>10</v>
      </c>
      <c r="E4395" s="3">
        <v>63</v>
      </c>
      <c r="F4395" s="7">
        <v>76.23</v>
      </c>
      <c r="G4395" s="48" t="s">
        <v>15356</v>
      </c>
      <c r="H4395" s="34" t="s">
        <v>2538</v>
      </c>
      <c r="I4395" s="51" t="s">
        <v>15358</v>
      </c>
    </row>
    <row r="4396" spans="1:9" x14ac:dyDescent="0.25">
      <c r="A4396" s="19">
        <v>4391</v>
      </c>
      <c r="B4396" s="34" t="s">
        <v>2539</v>
      </c>
      <c r="C4396" s="44" t="s">
        <v>10597</v>
      </c>
      <c r="D4396" s="42">
        <v>5</v>
      </c>
      <c r="E4396" s="3">
        <v>38.24</v>
      </c>
      <c r="F4396" s="7">
        <v>46.270400000000002</v>
      </c>
      <c r="G4396" s="48" t="s">
        <v>15356</v>
      </c>
      <c r="H4396" s="34" t="s">
        <v>2539</v>
      </c>
      <c r="I4396" s="51" t="s">
        <v>15358</v>
      </c>
    </row>
    <row r="4397" spans="1:9" x14ac:dyDescent="0.25">
      <c r="A4397" s="19">
        <v>4392</v>
      </c>
      <c r="B4397" s="34" t="s">
        <v>2540</v>
      </c>
      <c r="C4397" s="44" t="s">
        <v>10598</v>
      </c>
      <c r="D4397" s="42">
        <v>5</v>
      </c>
      <c r="E4397" s="3">
        <v>48.06</v>
      </c>
      <c r="F4397" s="7">
        <v>58.1526</v>
      </c>
      <c r="G4397" s="48" t="s">
        <v>15356</v>
      </c>
      <c r="H4397" s="34" t="s">
        <v>2540</v>
      </c>
      <c r="I4397" s="51" t="s">
        <v>15358</v>
      </c>
    </row>
    <row r="4398" spans="1:9" x14ac:dyDescent="0.25">
      <c r="A4398" s="19">
        <v>4393</v>
      </c>
      <c r="B4398" s="34" t="s">
        <v>2541</v>
      </c>
      <c r="C4398" s="44" t="s">
        <v>10599</v>
      </c>
      <c r="D4398" s="42">
        <v>5</v>
      </c>
      <c r="E4398" s="3">
        <v>50.4</v>
      </c>
      <c r="F4398" s="7">
        <v>60.983999999999995</v>
      </c>
      <c r="G4398" s="48" t="s">
        <v>15356</v>
      </c>
      <c r="H4398" s="34" t="s">
        <v>2541</v>
      </c>
      <c r="I4398" s="51" t="s">
        <v>15358</v>
      </c>
    </row>
    <row r="4399" spans="1:9" x14ac:dyDescent="0.25">
      <c r="A4399" s="19">
        <v>4394</v>
      </c>
      <c r="B4399" s="34" t="s">
        <v>2542</v>
      </c>
      <c r="C4399" s="44" t="s">
        <v>10600</v>
      </c>
      <c r="D4399" s="42">
        <v>20</v>
      </c>
      <c r="E4399" s="3">
        <v>218.46</v>
      </c>
      <c r="F4399" s="7">
        <v>264.33659999999998</v>
      </c>
      <c r="G4399" s="48" t="s">
        <v>15356</v>
      </c>
      <c r="H4399" s="34" t="s">
        <v>2542</v>
      </c>
      <c r="I4399" s="51" t="s">
        <v>15358</v>
      </c>
    </row>
    <row r="4400" spans="1:9" x14ac:dyDescent="0.25">
      <c r="A4400" s="19">
        <v>4395</v>
      </c>
      <c r="B4400" s="34" t="s">
        <v>2543</v>
      </c>
      <c r="C4400" s="44" t="s">
        <v>10601</v>
      </c>
      <c r="D4400" s="42">
        <v>10</v>
      </c>
      <c r="E4400" s="3">
        <v>131.06</v>
      </c>
      <c r="F4400" s="7">
        <v>158.58259999999999</v>
      </c>
      <c r="G4400" s="48" t="s">
        <v>15356</v>
      </c>
      <c r="H4400" s="34" t="s">
        <v>2543</v>
      </c>
      <c r="I4400" s="51" t="s">
        <v>15358</v>
      </c>
    </row>
    <row r="4401" spans="1:9" x14ac:dyDescent="0.25">
      <c r="A4401" s="19">
        <v>4396</v>
      </c>
      <c r="B4401" s="34" t="s">
        <v>2544</v>
      </c>
      <c r="C4401" s="44" t="s">
        <v>10602</v>
      </c>
      <c r="D4401" s="42">
        <v>10</v>
      </c>
      <c r="E4401" s="3">
        <v>49.17</v>
      </c>
      <c r="F4401" s="7">
        <v>59.495699999999999</v>
      </c>
      <c r="G4401" s="48" t="s">
        <v>15356</v>
      </c>
      <c r="H4401" s="34" t="s">
        <v>2544</v>
      </c>
      <c r="I4401" s="51" t="s">
        <v>15358</v>
      </c>
    </row>
    <row r="4402" spans="1:9" x14ac:dyDescent="0.25">
      <c r="A4402" s="19">
        <v>4397</v>
      </c>
      <c r="B4402" s="34" t="s">
        <v>2545</v>
      </c>
      <c r="C4402" s="44" t="s">
        <v>10603</v>
      </c>
      <c r="D4402" s="42">
        <v>1</v>
      </c>
      <c r="E4402" s="3">
        <v>21.6</v>
      </c>
      <c r="F4402" s="7">
        <v>26.135999999999999</v>
      </c>
      <c r="G4402" s="48" t="s">
        <v>15356</v>
      </c>
      <c r="H4402" s="34" t="s">
        <v>2545</v>
      </c>
      <c r="I4402" s="51" t="s">
        <v>15358</v>
      </c>
    </row>
    <row r="4403" spans="1:9" ht="30" x14ac:dyDescent="0.25">
      <c r="A4403" s="19">
        <v>4398</v>
      </c>
      <c r="B4403" s="34" t="s">
        <v>2546</v>
      </c>
      <c r="C4403" s="44" t="s">
        <v>10604</v>
      </c>
      <c r="D4403" s="42">
        <v>10</v>
      </c>
      <c r="E4403" s="3">
        <v>18.45</v>
      </c>
      <c r="F4403" s="7">
        <v>22.324499999999997</v>
      </c>
      <c r="G4403" s="48" t="s">
        <v>15356</v>
      </c>
      <c r="H4403" s="34" t="s">
        <v>2546</v>
      </c>
      <c r="I4403" s="51" t="s">
        <v>15358</v>
      </c>
    </row>
    <row r="4404" spans="1:9" ht="30" x14ac:dyDescent="0.25">
      <c r="A4404" s="19">
        <v>4399</v>
      </c>
      <c r="B4404" s="34" t="s">
        <v>2547</v>
      </c>
      <c r="C4404" s="44" t="s">
        <v>10605</v>
      </c>
      <c r="D4404" s="42">
        <v>10</v>
      </c>
      <c r="E4404" s="3">
        <v>18.72</v>
      </c>
      <c r="F4404" s="7">
        <v>22.651199999999999</v>
      </c>
      <c r="G4404" s="48" t="s">
        <v>15356</v>
      </c>
      <c r="H4404" s="34" t="s">
        <v>2547</v>
      </c>
      <c r="I4404" s="51" t="s">
        <v>15358</v>
      </c>
    </row>
    <row r="4405" spans="1:9" ht="30" x14ac:dyDescent="0.25">
      <c r="A4405" s="19">
        <v>4400</v>
      </c>
      <c r="B4405" s="34" t="s">
        <v>2548</v>
      </c>
      <c r="C4405" s="44" t="s">
        <v>10606</v>
      </c>
      <c r="D4405" s="42">
        <v>10</v>
      </c>
      <c r="E4405" s="3">
        <v>19.739999999999998</v>
      </c>
      <c r="F4405" s="7">
        <v>23.885399999999997</v>
      </c>
      <c r="G4405" s="48" t="s">
        <v>15356</v>
      </c>
      <c r="H4405" s="34" t="s">
        <v>2548</v>
      </c>
      <c r="I4405" s="51" t="s">
        <v>15358</v>
      </c>
    </row>
    <row r="4406" spans="1:9" ht="30" x14ac:dyDescent="0.25">
      <c r="A4406" s="19">
        <v>4401</v>
      </c>
      <c r="B4406" s="34" t="s">
        <v>2549</v>
      </c>
      <c r="C4406" s="44" t="s">
        <v>10607</v>
      </c>
      <c r="D4406" s="42">
        <v>5</v>
      </c>
      <c r="E4406" s="3">
        <v>16.02</v>
      </c>
      <c r="F4406" s="7">
        <v>19.3842</v>
      </c>
      <c r="G4406" s="48" t="s">
        <v>15356</v>
      </c>
      <c r="H4406" s="34" t="s">
        <v>2549</v>
      </c>
      <c r="I4406" s="51" t="s">
        <v>15358</v>
      </c>
    </row>
    <row r="4407" spans="1:9" ht="30" x14ac:dyDescent="0.25">
      <c r="A4407" s="19">
        <v>4402</v>
      </c>
      <c r="B4407" s="34" t="s">
        <v>2550</v>
      </c>
      <c r="C4407" s="44" t="s">
        <v>10608</v>
      </c>
      <c r="D4407" s="42">
        <v>1</v>
      </c>
      <c r="E4407" s="3">
        <v>5.0599999999999996</v>
      </c>
      <c r="F4407" s="7">
        <v>6.1225999999999994</v>
      </c>
      <c r="G4407" s="48" t="s">
        <v>15356</v>
      </c>
      <c r="H4407" s="34" t="s">
        <v>2550</v>
      </c>
      <c r="I4407" s="51" t="s">
        <v>15358</v>
      </c>
    </row>
    <row r="4408" spans="1:9" ht="30" x14ac:dyDescent="0.25">
      <c r="A4408" s="19">
        <v>4403</v>
      </c>
      <c r="B4408" s="34" t="s">
        <v>2551</v>
      </c>
      <c r="C4408" s="44" t="s">
        <v>10609</v>
      </c>
      <c r="D4408" s="42">
        <v>1</v>
      </c>
      <c r="E4408" s="3">
        <v>6.72</v>
      </c>
      <c r="F4408" s="7">
        <v>8.1311999999999998</v>
      </c>
      <c r="G4408" s="48" t="s">
        <v>15356</v>
      </c>
      <c r="H4408" s="34" t="s">
        <v>2551</v>
      </c>
      <c r="I4408" s="51" t="s">
        <v>15358</v>
      </c>
    </row>
    <row r="4409" spans="1:9" ht="30" x14ac:dyDescent="0.25">
      <c r="A4409" s="19">
        <v>4404</v>
      </c>
      <c r="B4409" s="34" t="s">
        <v>2552</v>
      </c>
      <c r="C4409" s="44" t="s">
        <v>10610</v>
      </c>
      <c r="D4409" s="42">
        <v>1</v>
      </c>
      <c r="E4409" s="3">
        <v>9.18</v>
      </c>
      <c r="F4409" s="7">
        <v>11.107799999999999</v>
      </c>
      <c r="G4409" s="48" t="s">
        <v>15356</v>
      </c>
      <c r="H4409" s="34" t="s">
        <v>2552</v>
      </c>
      <c r="I4409" s="51" t="s">
        <v>15358</v>
      </c>
    </row>
    <row r="4410" spans="1:9" ht="30" x14ac:dyDescent="0.25">
      <c r="A4410" s="19">
        <v>4405</v>
      </c>
      <c r="B4410" s="34" t="s">
        <v>2553</v>
      </c>
      <c r="C4410" s="44" t="s">
        <v>10611</v>
      </c>
      <c r="D4410" s="42">
        <v>1</v>
      </c>
      <c r="E4410" s="3">
        <v>21.35</v>
      </c>
      <c r="F4410" s="7">
        <v>25.833500000000001</v>
      </c>
      <c r="G4410" s="48" t="s">
        <v>15356</v>
      </c>
      <c r="H4410" s="34" t="s">
        <v>2553</v>
      </c>
      <c r="I4410" s="51" t="s">
        <v>15358</v>
      </c>
    </row>
    <row r="4411" spans="1:9" ht="30" x14ac:dyDescent="0.25">
      <c r="A4411" s="19">
        <v>4406</v>
      </c>
      <c r="B4411" s="34" t="s">
        <v>2554</v>
      </c>
      <c r="C4411" s="44" t="s">
        <v>10612</v>
      </c>
      <c r="D4411" s="42">
        <v>10</v>
      </c>
      <c r="E4411" s="3">
        <v>19.23</v>
      </c>
      <c r="F4411" s="7">
        <v>23.2683</v>
      </c>
      <c r="G4411" s="48" t="s">
        <v>15356</v>
      </c>
      <c r="H4411" s="34" t="s">
        <v>2554</v>
      </c>
      <c r="I4411" s="51" t="s">
        <v>15358</v>
      </c>
    </row>
    <row r="4412" spans="1:9" ht="30" x14ac:dyDescent="0.25">
      <c r="A4412" s="19">
        <v>4407</v>
      </c>
      <c r="B4412" s="34" t="s">
        <v>2555</v>
      </c>
      <c r="C4412" s="44" t="s">
        <v>10613</v>
      </c>
      <c r="D4412" s="42">
        <v>10</v>
      </c>
      <c r="E4412" s="3">
        <v>19.55</v>
      </c>
      <c r="F4412" s="7">
        <v>23.6555</v>
      </c>
      <c r="G4412" s="48" t="s">
        <v>15356</v>
      </c>
      <c r="H4412" s="34" t="s">
        <v>2555</v>
      </c>
      <c r="I4412" s="51" t="s">
        <v>15358</v>
      </c>
    </row>
    <row r="4413" spans="1:9" ht="30" x14ac:dyDescent="0.25">
      <c r="A4413" s="19">
        <v>4408</v>
      </c>
      <c r="B4413" s="34" t="s">
        <v>2556</v>
      </c>
      <c r="C4413" s="44" t="s">
        <v>10614</v>
      </c>
      <c r="D4413" s="42">
        <v>10</v>
      </c>
      <c r="E4413" s="3">
        <v>20.73</v>
      </c>
      <c r="F4413" s="7">
        <v>25.083300000000001</v>
      </c>
      <c r="G4413" s="48" t="s">
        <v>15356</v>
      </c>
      <c r="H4413" s="34" t="s">
        <v>2556</v>
      </c>
      <c r="I4413" s="51" t="s">
        <v>15358</v>
      </c>
    </row>
    <row r="4414" spans="1:9" ht="30" x14ac:dyDescent="0.25">
      <c r="A4414" s="19">
        <v>4409</v>
      </c>
      <c r="B4414" s="34" t="s">
        <v>2557</v>
      </c>
      <c r="C4414" s="44" t="s">
        <v>10615</v>
      </c>
      <c r="D4414" s="42">
        <v>5</v>
      </c>
      <c r="E4414" s="3">
        <v>16.829999999999998</v>
      </c>
      <c r="F4414" s="7">
        <v>20.364299999999997</v>
      </c>
      <c r="G4414" s="48" t="s">
        <v>15356</v>
      </c>
      <c r="H4414" s="34" t="s">
        <v>2557</v>
      </c>
      <c r="I4414" s="51" t="s">
        <v>15358</v>
      </c>
    </row>
    <row r="4415" spans="1:9" ht="30" x14ac:dyDescent="0.25">
      <c r="A4415" s="19">
        <v>4410</v>
      </c>
      <c r="B4415" s="34" t="s">
        <v>2558</v>
      </c>
      <c r="C4415" s="44" t="s">
        <v>10616</v>
      </c>
      <c r="D4415" s="42">
        <v>1</v>
      </c>
      <c r="E4415" s="3">
        <v>5.33</v>
      </c>
      <c r="F4415" s="7">
        <v>6.4493</v>
      </c>
      <c r="G4415" s="48" t="s">
        <v>15356</v>
      </c>
      <c r="H4415" s="34" t="s">
        <v>2558</v>
      </c>
      <c r="I4415" s="51" t="s">
        <v>15358</v>
      </c>
    </row>
    <row r="4416" spans="1:9" ht="30" x14ac:dyDescent="0.25">
      <c r="A4416" s="19">
        <v>4411</v>
      </c>
      <c r="B4416" s="34" t="s">
        <v>2559</v>
      </c>
      <c r="C4416" s="44" t="s">
        <v>10617</v>
      </c>
      <c r="D4416" s="42">
        <v>1</v>
      </c>
      <c r="E4416" s="3">
        <v>7.04</v>
      </c>
      <c r="F4416" s="7">
        <v>8.5183999999999997</v>
      </c>
      <c r="G4416" s="48" t="s">
        <v>15356</v>
      </c>
      <c r="H4416" s="34" t="s">
        <v>2559</v>
      </c>
      <c r="I4416" s="51" t="s">
        <v>15358</v>
      </c>
    </row>
    <row r="4417" spans="1:9" ht="30" x14ac:dyDescent="0.25">
      <c r="A4417" s="19">
        <v>4412</v>
      </c>
      <c r="B4417" s="34" t="s">
        <v>2560</v>
      </c>
      <c r="C4417" s="44" t="s">
        <v>10618</v>
      </c>
      <c r="D4417" s="42">
        <v>1</v>
      </c>
      <c r="E4417" s="3">
        <v>9.65</v>
      </c>
      <c r="F4417" s="7">
        <v>11.676500000000001</v>
      </c>
      <c r="G4417" s="48" t="s">
        <v>15356</v>
      </c>
      <c r="H4417" s="34" t="s">
        <v>2560</v>
      </c>
      <c r="I4417" s="51" t="s">
        <v>15358</v>
      </c>
    </row>
    <row r="4418" spans="1:9" ht="30" x14ac:dyDescent="0.25">
      <c r="A4418" s="19">
        <v>4413</v>
      </c>
      <c r="B4418" s="34" t="s">
        <v>2561</v>
      </c>
      <c r="C4418" s="44" t="s">
        <v>10619</v>
      </c>
      <c r="D4418" s="42">
        <v>1</v>
      </c>
      <c r="E4418" s="3">
        <v>23.04</v>
      </c>
      <c r="F4418" s="7">
        <v>27.878399999999999</v>
      </c>
      <c r="G4418" s="48" t="s">
        <v>15356</v>
      </c>
      <c r="H4418" s="34" t="s">
        <v>2561</v>
      </c>
      <c r="I4418" s="51" t="s">
        <v>15358</v>
      </c>
    </row>
    <row r="4419" spans="1:9" x14ac:dyDescent="0.25">
      <c r="A4419" s="19">
        <v>4414</v>
      </c>
      <c r="B4419" s="34" t="s">
        <v>2562</v>
      </c>
      <c r="C4419" s="44" t="s">
        <v>10620</v>
      </c>
      <c r="D4419" s="42">
        <v>5</v>
      </c>
      <c r="E4419" s="3">
        <v>19.13</v>
      </c>
      <c r="F4419" s="7">
        <v>23.147299999999998</v>
      </c>
      <c r="G4419" s="48" t="s">
        <v>15356</v>
      </c>
      <c r="H4419" s="34" t="s">
        <v>2562</v>
      </c>
      <c r="I4419" s="51" t="s">
        <v>15358</v>
      </c>
    </row>
    <row r="4420" spans="1:9" x14ac:dyDescent="0.25">
      <c r="A4420" s="19">
        <v>4415</v>
      </c>
      <c r="B4420" s="34" t="s">
        <v>2563</v>
      </c>
      <c r="C4420" s="44" t="s">
        <v>10621</v>
      </c>
      <c r="D4420" s="42">
        <v>1</v>
      </c>
      <c r="E4420" s="3">
        <v>5.0599999999999996</v>
      </c>
      <c r="F4420" s="7">
        <v>6.1225999999999994</v>
      </c>
      <c r="G4420" s="48" t="s">
        <v>15356</v>
      </c>
      <c r="H4420" s="34" t="s">
        <v>2563</v>
      </c>
      <c r="I4420" s="51" t="s">
        <v>15358</v>
      </c>
    </row>
    <row r="4421" spans="1:9" x14ac:dyDescent="0.25">
      <c r="A4421" s="19">
        <v>4416</v>
      </c>
      <c r="B4421" s="34" t="s">
        <v>2564</v>
      </c>
      <c r="C4421" s="44" t="s">
        <v>10622</v>
      </c>
      <c r="D4421" s="42">
        <v>1</v>
      </c>
      <c r="E4421" s="3">
        <v>6.51</v>
      </c>
      <c r="F4421" s="7">
        <v>7.8770999999999995</v>
      </c>
      <c r="G4421" s="48" t="s">
        <v>15356</v>
      </c>
      <c r="H4421" s="34" t="s">
        <v>2564</v>
      </c>
      <c r="I4421" s="51" t="s">
        <v>15358</v>
      </c>
    </row>
    <row r="4422" spans="1:9" x14ac:dyDescent="0.25">
      <c r="A4422" s="19">
        <v>4417</v>
      </c>
      <c r="B4422" s="34" t="s">
        <v>2565</v>
      </c>
      <c r="C4422" s="44" t="s">
        <v>10623</v>
      </c>
      <c r="D4422" s="42">
        <v>1</v>
      </c>
      <c r="E4422" s="3">
        <v>8.4499999999999993</v>
      </c>
      <c r="F4422" s="7">
        <v>10.224499999999999</v>
      </c>
      <c r="G4422" s="48" t="s">
        <v>15356</v>
      </c>
      <c r="H4422" s="34" t="s">
        <v>2565</v>
      </c>
      <c r="I4422" s="51" t="s">
        <v>15358</v>
      </c>
    </row>
    <row r="4423" spans="1:9" ht="45" x14ac:dyDescent="0.25">
      <c r="A4423" s="19">
        <v>4418</v>
      </c>
      <c r="B4423" s="34" t="s">
        <v>2566</v>
      </c>
      <c r="C4423" s="44" t="s">
        <v>10624</v>
      </c>
      <c r="D4423" s="42">
        <v>1</v>
      </c>
      <c r="E4423" s="3">
        <v>68.75</v>
      </c>
      <c r="F4423" s="7">
        <v>83.1875</v>
      </c>
      <c r="G4423" s="48" t="s">
        <v>15356</v>
      </c>
      <c r="H4423" s="34" t="s">
        <v>2566</v>
      </c>
      <c r="I4423" s="51" t="s">
        <v>15358</v>
      </c>
    </row>
    <row r="4424" spans="1:9" ht="45" x14ac:dyDescent="0.25">
      <c r="A4424" s="19">
        <v>4419</v>
      </c>
      <c r="B4424" s="34" t="s">
        <v>2567</v>
      </c>
      <c r="C4424" s="44" t="s">
        <v>10625</v>
      </c>
      <c r="D4424" s="42">
        <v>1</v>
      </c>
      <c r="E4424" s="3">
        <v>75.39</v>
      </c>
      <c r="F4424" s="7">
        <v>91.221900000000005</v>
      </c>
      <c r="G4424" s="48" t="s">
        <v>15356</v>
      </c>
      <c r="H4424" s="34" t="s">
        <v>2567</v>
      </c>
      <c r="I4424" s="51" t="s">
        <v>15358</v>
      </c>
    </row>
    <row r="4425" spans="1:9" ht="45" x14ac:dyDescent="0.25">
      <c r="A4425" s="19">
        <v>4420</v>
      </c>
      <c r="B4425" s="34" t="s">
        <v>2568</v>
      </c>
      <c r="C4425" s="44" t="s">
        <v>10626</v>
      </c>
      <c r="D4425" s="42">
        <v>5</v>
      </c>
      <c r="E4425" s="3">
        <v>709.11</v>
      </c>
      <c r="F4425" s="7">
        <v>858.0231</v>
      </c>
      <c r="G4425" s="48" t="s">
        <v>15356</v>
      </c>
      <c r="H4425" s="34" t="s">
        <v>2568</v>
      </c>
      <c r="I4425" s="51" t="s">
        <v>15358</v>
      </c>
    </row>
    <row r="4426" spans="1:9" ht="45" x14ac:dyDescent="0.25">
      <c r="A4426" s="19">
        <v>4421</v>
      </c>
      <c r="B4426" s="34" t="s">
        <v>2569</v>
      </c>
      <c r="C4426" s="44" t="s">
        <v>10627</v>
      </c>
      <c r="D4426" s="42">
        <v>1</v>
      </c>
      <c r="E4426" s="3">
        <v>77.91</v>
      </c>
      <c r="F4426" s="7">
        <v>94.27109999999999</v>
      </c>
      <c r="G4426" s="48" t="s">
        <v>15356</v>
      </c>
      <c r="H4426" s="34" t="s">
        <v>2569</v>
      </c>
      <c r="I4426" s="51" t="s">
        <v>15358</v>
      </c>
    </row>
    <row r="4427" spans="1:9" ht="45" x14ac:dyDescent="0.25">
      <c r="A4427" s="19">
        <v>4422</v>
      </c>
      <c r="B4427" s="34" t="s">
        <v>2570</v>
      </c>
      <c r="C4427" s="44" t="s">
        <v>10628</v>
      </c>
      <c r="D4427" s="42">
        <v>1</v>
      </c>
      <c r="E4427" s="3">
        <v>84.63</v>
      </c>
      <c r="F4427" s="7">
        <v>102.4023</v>
      </c>
      <c r="G4427" s="48" t="s">
        <v>15356</v>
      </c>
      <c r="H4427" s="34" t="s">
        <v>2570</v>
      </c>
      <c r="I4427" s="51" t="s">
        <v>15358</v>
      </c>
    </row>
    <row r="4428" spans="1:9" ht="45" x14ac:dyDescent="0.25">
      <c r="A4428" s="19">
        <v>4423</v>
      </c>
      <c r="B4428" s="34" t="s">
        <v>2571</v>
      </c>
      <c r="C4428" s="44" t="s">
        <v>10629</v>
      </c>
      <c r="D4428" s="42">
        <v>1</v>
      </c>
      <c r="E4428" s="3">
        <v>102.41</v>
      </c>
      <c r="F4428" s="7">
        <v>123.91609999999999</v>
      </c>
      <c r="G4428" s="48" t="s">
        <v>15356</v>
      </c>
      <c r="H4428" s="34" t="s">
        <v>2571</v>
      </c>
      <c r="I4428" s="51" t="s">
        <v>15358</v>
      </c>
    </row>
    <row r="4429" spans="1:9" ht="45" x14ac:dyDescent="0.25">
      <c r="A4429" s="19">
        <v>4424</v>
      </c>
      <c r="B4429" s="34" t="s">
        <v>2572</v>
      </c>
      <c r="C4429" s="44" t="s">
        <v>10630</v>
      </c>
      <c r="D4429" s="42">
        <v>5</v>
      </c>
      <c r="E4429" s="3">
        <v>293.57</v>
      </c>
      <c r="F4429" s="7">
        <v>355.21969999999999</v>
      </c>
      <c r="G4429" s="48" t="s">
        <v>15356</v>
      </c>
      <c r="H4429" s="34" t="s">
        <v>2572</v>
      </c>
      <c r="I4429" s="51" t="s">
        <v>15358</v>
      </c>
    </row>
    <row r="4430" spans="1:9" ht="45" x14ac:dyDescent="0.25">
      <c r="A4430" s="19">
        <v>4425</v>
      </c>
      <c r="B4430" s="34" t="s">
        <v>2573</v>
      </c>
      <c r="C4430" s="44" t="s">
        <v>10631</v>
      </c>
      <c r="D4430" s="42">
        <v>5</v>
      </c>
      <c r="E4430" s="3">
        <v>336.36</v>
      </c>
      <c r="F4430" s="7">
        <v>406.99560000000002</v>
      </c>
      <c r="G4430" s="48" t="s">
        <v>15356</v>
      </c>
      <c r="H4430" s="34" t="s">
        <v>2573</v>
      </c>
      <c r="I4430" s="51" t="s">
        <v>15358</v>
      </c>
    </row>
    <row r="4431" spans="1:9" ht="45" x14ac:dyDescent="0.25">
      <c r="A4431" s="19">
        <v>4426</v>
      </c>
      <c r="B4431" s="34" t="s">
        <v>2574</v>
      </c>
      <c r="C4431" s="44" t="s">
        <v>10632</v>
      </c>
      <c r="D4431" s="42">
        <v>5</v>
      </c>
      <c r="E4431" s="3">
        <v>356.7</v>
      </c>
      <c r="F4431" s="7">
        <v>431.60699999999997</v>
      </c>
      <c r="G4431" s="48" t="s">
        <v>15356</v>
      </c>
      <c r="H4431" s="34" t="s">
        <v>2574</v>
      </c>
      <c r="I4431" s="51" t="s">
        <v>15358</v>
      </c>
    </row>
    <row r="4432" spans="1:9" ht="30" x14ac:dyDescent="0.25">
      <c r="A4432" s="19">
        <v>4427</v>
      </c>
      <c r="B4432" s="34" t="s">
        <v>2575</v>
      </c>
      <c r="C4432" s="44" t="s">
        <v>10633</v>
      </c>
      <c r="D4432" s="42">
        <v>5</v>
      </c>
      <c r="E4432" s="3">
        <v>587.4</v>
      </c>
      <c r="F4432" s="7">
        <v>710.75399999999991</v>
      </c>
      <c r="G4432" s="48" t="s">
        <v>15356</v>
      </c>
      <c r="H4432" s="34" t="s">
        <v>2575</v>
      </c>
      <c r="I4432" s="51" t="s">
        <v>15358</v>
      </c>
    </row>
    <row r="4433" spans="1:9" ht="45" x14ac:dyDescent="0.25">
      <c r="A4433" s="19">
        <v>4428</v>
      </c>
      <c r="B4433" s="34" t="s">
        <v>2576</v>
      </c>
      <c r="C4433" s="44" t="s">
        <v>10634</v>
      </c>
      <c r="D4433" s="42">
        <v>5</v>
      </c>
      <c r="E4433" s="3">
        <v>640.66999999999996</v>
      </c>
      <c r="F4433" s="7">
        <v>775.21069999999997</v>
      </c>
      <c r="G4433" s="48" t="s">
        <v>15356</v>
      </c>
      <c r="H4433" s="34" t="s">
        <v>2576</v>
      </c>
      <c r="I4433" s="51" t="s">
        <v>15358</v>
      </c>
    </row>
    <row r="4434" spans="1:9" ht="45" x14ac:dyDescent="0.25">
      <c r="A4434" s="19">
        <v>4429</v>
      </c>
      <c r="B4434" s="34" t="s">
        <v>2577</v>
      </c>
      <c r="C4434" s="44" t="s">
        <v>10635</v>
      </c>
      <c r="D4434" s="42">
        <v>1</v>
      </c>
      <c r="E4434" s="3">
        <v>146.9</v>
      </c>
      <c r="F4434" s="7">
        <v>177.749</v>
      </c>
      <c r="G4434" s="48" t="s">
        <v>15356</v>
      </c>
      <c r="H4434" s="34" t="s">
        <v>2577</v>
      </c>
      <c r="I4434" s="51" t="s">
        <v>15358</v>
      </c>
    </row>
    <row r="4435" spans="1:9" ht="30" x14ac:dyDescent="0.25">
      <c r="A4435" s="19">
        <v>4430</v>
      </c>
      <c r="B4435" s="34" t="s">
        <v>2578</v>
      </c>
      <c r="C4435" s="44" t="s">
        <v>10636</v>
      </c>
      <c r="D4435" s="42">
        <v>2</v>
      </c>
      <c r="E4435" s="3">
        <v>18.350000000000001</v>
      </c>
      <c r="F4435" s="7">
        <v>22.203500000000002</v>
      </c>
      <c r="G4435" s="48" t="s">
        <v>15356</v>
      </c>
      <c r="H4435" s="34" t="s">
        <v>2578</v>
      </c>
      <c r="I4435" s="51" t="s">
        <v>15358</v>
      </c>
    </row>
    <row r="4436" spans="1:9" ht="30" x14ac:dyDescent="0.25">
      <c r="A4436" s="19">
        <v>4431</v>
      </c>
      <c r="B4436" s="34" t="s">
        <v>2579</v>
      </c>
      <c r="C4436" s="44" t="s">
        <v>10637</v>
      </c>
      <c r="D4436" s="42">
        <v>2</v>
      </c>
      <c r="E4436" s="3">
        <v>9.57</v>
      </c>
      <c r="F4436" s="7">
        <v>11.579700000000001</v>
      </c>
      <c r="G4436" s="48" t="s">
        <v>15356</v>
      </c>
      <c r="H4436" s="34" t="s">
        <v>2579</v>
      </c>
      <c r="I4436" s="51" t="s">
        <v>15358</v>
      </c>
    </row>
    <row r="4437" spans="1:9" ht="30" x14ac:dyDescent="0.25">
      <c r="A4437" s="19">
        <v>4432</v>
      </c>
      <c r="B4437" s="34" t="s">
        <v>2580</v>
      </c>
      <c r="C4437" s="44" t="s">
        <v>10638</v>
      </c>
      <c r="D4437" s="42">
        <v>2</v>
      </c>
      <c r="E4437" s="3">
        <v>11.15</v>
      </c>
      <c r="F4437" s="7">
        <v>13.4915</v>
      </c>
      <c r="G4437" s="48" t="s">
        <v>15356</v>
      </c>
      <c r="H4437" s="34" t="s">
        <v>2580</v>
      </c>
      <c r="I4437" s="51" t="s">
        <v>15358</v>
      </c>
    </row>
    <row r="4438" spans="1:9" ht="30" x14ac:dyDescent="0.25">
      <c r="A4438" s="19">
        <v>4433</v>
      </c>
      <c r="B4438" s="34" t="s">
        <v>2581</v>
      </c>
      <c r="C4438" s="44" t="s">
        <v>10639</v>
      </c>
      <c r="D4438" s="42">
        <v>2</v>
      </c>
      <c r="E4438" s="3">
        <v>13.53</v>
      </c>
      <c r="F4438" s="7">
        <v>16.371299999999998</v>
      </c>
      <c r="G4438" s="48" t="s">
        <v>15356</v>
      </c>
      <c r="H4438" s="34" t="s">
        <v>2581</v>
      </c>
      <c r="I4438" s="51" t="s">
        <v>15358</v>
      </c>
    </row>
    <row r="4439" spans="1:9" ht="30" x14ac:dyDescent="0.25">
      <c r="A4439" s="19">
        <v>4434</v>
      </c>
      <c r="B4439" s="34" t="s">
        <v>2582</v>
      </c>
      <c r="C4439" s="44" t="s">
        <v>10640</v>
      </c>
      <c r="D4439" s="42">
        <v>2</v>
      </c>
      <c r="E4439" s="3">
        <v>15.53</v>
      </c>
      <c r="F4439" s="7">
        <v>18.7913</v>
      </c>
      <c r="G4439" s="48" t="s">
        <v>15356</v>
      </c>
      <c r="H4439" s="34" t="s">
        <v>2582</v>
      </c>
      <c r="I4439" s="51" t="s">
        <v>15358</v>
      </c>
    </row>
    <row r="4440" spans="1:9" ht="30" x14ac:dyDescent="0.25">
      <c r="A4440" s="19">
        <v>4435</v>
      </c>
      <c r="B4440" s="34" t="s">
        <v>2583</v>
      </c>
      <c r="C4440" s="44" t="s">
        <v>10641</v>
      </c>
      <c r="D4440" s="42">
        <v>2</v>
      </c>
      <c r="E4440" s="3">
        <v>18.5</v>
      </c>
      <c r="F4440" s="7">
        <v>22.384999999999998</v>
      </c>
      <c r="G4440" s="48" t="s">
        <v>15356</v>
      </c>
      <c r="H4440" s="34" t="s">
        <v>2583</v>
      </c>
      <c r="I4440" s="51" t="s">
        <v>15358</v>
      </c>
    </row>
    <row r="4441" spans="1:9" ht="30" x14ac:dyDescent="0.25">
      <c r="A4441" s="19">
        <v>4436</v>
      </c>
      <c r="B4441" s="34" t="s">
        <v>2584</v>
      </c>
      <c r="C4441" s="44" t="s">
        <v>10642</v>
      </c>
      <c r="D4441" s="42">
        <v>2</v>
      </c>
      <c r="E4441" s="3">
        <v>28.91</v>
      </c>
      <c r="F4441" s="7">
        <v>34.981099999999998</v>
      </c>
      <c r="G4441" s="48" t="s">
        <v>15356</v>
      </c>
      <c r="H4441" s="34" t="s">
        <v>2584</v>
      </c>
      <c r="I4441" s="51" t="s">
        <v>15358</v>
      </c>
    </row>
    <row r="4442" spans="1:9" ht="30" x14ac:dyDescent="0.25">
      <c r="A4442" s="19">
        <v>4437</v>
      </c>
      <c r="B4442" s="34" t="s">
        <v>2585</v>
      </c>
      <c r="C4442" s="44" t="s">
        <v>10643</v>
      </c>
      <c r="D4442" s="42">
        <v>2</v>
      </c>
      <c r="E4442" s="3">
        <v>41.96</v>
      </c>
      <c r="F4442" s="7">
        <v>50.771599999999999</v>
      </c>
      <c r="G4442" s="48" t="s">
        <v>15356</v>
      </c>
      <c r="H4442" s="34" t="s">
        <v>2585</v>
      </c>
      <c r="I4442" s="51" t="s">
        <v>15358</v>
      </c>
    </row>
    <row r="4443" spans="1:9" ht="30" x14ac:dyDescent="0.25">
      <c r="A4443" s="19">
        <v>4438</v>
      </c>
      <c r="B4443" s="34" t="s">
        <v>2586</v>
      </c>
      <c r="C4443" s="44" t="s">
        <v>10644</v>
      </c>
      <c r="D4443" s="42">
        <v>1</v>
      </c>
      <c r="E4443" s="3">
        <v>40.61</v>
      </c>
      <c r="F4443" s="7">
        <v>49.138099999999994</v>
      </c>
      <c r="G4443" s="48" t="s">
        <v>15356</v>
      </c>
      <c r="H4443" s="34" t="s">
        <v>2586</v>
      </c>
      <c r="I4443" s="51" t="s">
        <v>15358</v>
      </c>
    </row>
    <row r="4444" spans="1:9" ht="30" x14ac:dyDescent="0.25">
      <c r="A4444" s="19">
        <v>4439</v>
      </c>
      <c r="B4444" s="34" t="s">
        <v>2587</v>
      </c>
      <c r="C4444" s="44" t="s">
        <v>10645</v>
      </c>
      <c r="D4444" s="42">
        <v>10</v>
      </c>
      <c r="E4444" s="3">
        <v>79.53</v>
      </c>
      <c r="F4444" s="7">
        <v>96.231300000000005</v>
      </c>
      <c r="G4444" s="48" t="s">
        <v>15356</v>
      </c>
      <c r="H4444" s="34" t="s">
        <v>2587</v>
      </c>
      <c r="I4444" s="51" t="s">
        <v>15358</v>
      </c>
    </row>
    <row r="4445" spans="1:9" ht="30" x14ac:dyDescent="0.25">
      <c r="A4445" s="19">
        <v>4440</v>
      </c>
      <c r="B4445" s="34" t="s">
        <v>2588</v>
      </c>
      <c r="C4445" s="44" t="s">
        <v>10646</v>
      </c>
      <c r="D4445" s="42">
        <v>10</v>
      </c>
      <c r="E4445" s="3">
        <v>87.48</v>
      </c>
      <c r="F4445" s="7">
        <v>105.85080000000001</v>
      </c>
      <c r="G4445" s="48" t="s">
        <v>15356</v>
      </c>
      <c r="H4445" s="34" t="s">
        <v>2588</v>
      </c>
      <c r="I4445" s="51" t="s">
        <v>15358</v>
      </c>
    </row>
    <row r="4446" spans="1:9" ht="30" x14ac:dyDescent="0.25">
      <c r="A4446" s="19">
        <v>4441</v>
      </c>
      <c r="B4446" s="34" t="s">
        <v>2589</v>
      </c>
      <c r="C4446" s="44" t="s">
        <v>10647</v>
      </c>
      <c r="D4446" s="42">
        <v>2</v>
      </c>
      <c r="E4446" s="3">
        <v>19.100000000000001</v>
      </c>
      <c r="F4446" s="7">
        <v>23.111000000000001</v>
      </c>
      <c r="G4446" s="48" t="s">
        <v>15356</v>
      </c>
      <c r="H4446" s="34" t="s">
        <v>2589</v>
      </c>
      <c r="I4446" s="51" t="s">
        <v>15358</v>
      </c>
    </row>
    <row r="4447" spans="1:9" ht="30" x14ac:dyDescent="0.25">
      <c r="A4447" s="19">
        <v>4442</v>
      </c>
      <c r="B4447" s="34" t="s">
        <v>2590</v>
      </c>
      <c r="C4447" s="44" t="s">
        <v>10648</v>
      </c>
      <c r="D4447" s="42">
        <v>2</v>
      </c>
      <c r="E4447" s="3">
        <v>28.01</v>
      </c>
      <c r="F4447" s="7">
        <v>33.892099999999999</v>
      </c>
      <c r="G4447" s="48" t="s">
        <v>15356</v>
      </c>
      <c r="H4447" s="34" t="s">
        <v>2590</v>
      </c>
      <c r="I4447" s="51" t="s">
        <v>15358</v>
      </c>
    </row>
    <row r="4448" spans="1:9" ht="30" x14ac:dyDescent="0.25">
      <c r="A4448" s="19">
        <v>4443</v>
      </c>
      <c r="B4448" s="34" t="s">
        <v>2591</v>
      </c>
      <c r="C4448" s="44" t="s">
        <v>10649</v>
      </c>
      <c r="D4448" s="42">
        <v>10</v>
      </c>
      <c r="E4448" s="3">
        <v>214.16</v>
      </c>
      <c r="F4448" s="7">
        <v>259.1336</v>
      </c>
      <c r="G4448" s="48" t="s">
        <v>15356</v>
      </c>
      <c r="H4448" s="34" t="s">
        <v>2591</v>
      </c>
      <c r="I4448" s="51" t="s">
        <v>15358</v>
      </c>
    </row>
    <row r="4449" spans="1:9" ht="30" x14ac:dyDescent="0.25">
      <c r="A4449" s="19">
        <v>4444</v>
      </c>
      <c r="B4449" s="34" t="s">
        <v>2592</v>
      </c>
      <c r="C4449" s="44" t="s">
        <v>10650</v>
      </c>
      <c r="D4449" s="42">
        <v>2</v>
      </c>
      <c r="E4449" s="3">
        <v>57.18</v>
      </c>
      <c r="F4449" s="7">
        <v>69.187799999999996</v>
      </c>
      <c r="G4449" s="48" t="s">
        <v>15356</v>
      </c>
      <c r="H4449" s="34" t="s">
        <v>2592</v>
      </c>
      <c r="I4449" s="51" t="s">
        <v>15358</v>
      </c>
    </row>
    <row r="4450" spans="1:9" ht="30" x14ac:dyDescent="0.25">
      <c r="A4450" s="19">
        <v>4445</v>
      </c>
      <c r="B4450" s="34" t="s">
        <v>2593</v>
      </c>
      <c r="C4450" s="44" t="s">
        <v>10651</v>
      </c>
      <c r="D4450" s="42">
        <v>10</v>
      </c>
      <c r="E4450" s="3">
        <v>397.68</v>
      </c>
      <c r="F4450" s="7">
        <v>481.19279999999998</v>
      </c>
      <c r="G4450" s="48" t="s">
        <v>15356</v>
      </c>
      <c r="H4450" s="34" t="s">
        <v>2593</v>
      </c>
      <c r="I4450" s="51" t="s">
        <v>15358</v>
      </c>
    </row>
    <row r="4451" spans="1:9" ht="30" x14ac:dyDescent="0.25">
      <c r="A4451" s="19">
        <v>4446</v>
      </c>
      <c r="B4451" s="34" t="s">
        <v>2594</v>
      </c>
      <c r="C4451" s="44" t="s">
        <v>10652</v>
      </c>
      <c r="D4451" s="42">
        <v>5</v>
      </c>
      <c r="E4451" s="3">
        <v>318.14</v>
      </c>
      <c r="F4451" s="7">
        <v>384.94939999999997</v>
      </c>
      <c r="G4451" s="48" t="s">
        <v>15356</v>
      </c>
      <c r="H4451" s="34" t="s">
        <v>2594</v>
      </c>
      <c r="I4451" s="51" t="s">
        <v>15358</v>
      </c>
    </row>
    <row r="4452" spans="1:9" x14ac:dyDescent="0.25">
      <c r="A4452" s="19">
        <v>4447</v>
      </c>
      <c r="B4452" s="34" t="s">
        <v>2595</v>
      </c>
      <c r="C4452" s="44" t="s">
        <v>10653</v>
      </c>
      <c r="D4452" s="42">
        <v>2</v>
      </c>
      <c r="E4452" s="3">
        <v>7.58</v>
      </c>
      <c r="F4452" s="7">
        <v>9.1717999999999993</v>
      </c>
      <c r="G4452" s="48" t="s">
        <v>15356</v>
      </c>
      <c r="H4452" s="34" t="s">
        <v>2595</v>
      </c>
      <c r="I4452" s="51" t="s">
        <v>15358</v>
      </c>
    </row>
    <row r="4453" spans="1:9" x14ac:dyDescent="0.25">
      <c r="A4453" s="19">
        <v>4448</v>
      </c>
      <c r="B4453" s="34" t="s">
        <v>2596</v>
      </c>
      <c r="C4453" s="44" t="s">
        <v>10654</v>
      </c>
      <c r="D4453" s="42">
        <v>2</v>
      </c>
      <c r="E4453" s="3">
        <v>9.23</v>
      </c>
      <c r="F4453" s="7">
        <v>11.1683</v>
      </c>
      <c r="G4453" s="48" t="s">
        <v>15356</v>
      </c>
      <c r="H4453" s="34" t="s">
        <v>2596</v>
      </c>
      <c r="I4453" s="51" t="s">
        <v>15358</v>
      </c>
    </row>
    <row r="4454" spans="1:9" ht="30" x14ac:dyDescent="0.25">
      <c r="A4454" s="19">
        <v>4449</v>
      </c>
      <c r="B4454" s="34" t="s">
        <v>2597</v>
      </c>
      <c r="C4454" s="44" t="s">
        <v>10655</v>
      </c>
      <c r="D4454" s="42">
        <v>1</v>
      </c>
      <c r="E4454" s="3">
        <v>103.97</v>
      </c>
      <c r="F4454" s="7">
        <v>125.80369999999999</v>
      </c>
      <c r="G4454" s="48" t="s">
        <v>15356</v>
      </c>
      <c r="H4454" s="34" t="s">
        <v>2597</v>
      </c>
      <c r="I4454" s="51" t="s">
        <v>15358</v>
      </c>
    </row>
    <row r="4455" spans="1:9" ht="30" x14ac:dyDescent="0.25">
      <c r="A4455" s="19">
        <v>4450</v>
      </c>
      <c r="B4455" s="34" t="s">
        <v>2598</v>
      </c>
      <c r="C4455" s="44" t="s">
        <v>10656</v>
      </c>
      <c r="D4455" s="42">
        <v>10</v>
      </c>
      <c r="E4455" s="3">
        <v>22.79</v>
      </c>
      <c r="F4455" s="7">
        <v>27.575899999999997</v>
      </c>
      <c r="G4455" s="48" t="s">
        <v>15356</v>
      </c>
      <c r="H4455" s="34" t="s">
        <v>2598</v>
      </c>
      <c r="I4455" s="51" t="s">
        <v>15358</v>
      </c>
    </row>
    <row r="4456" spans="1:9" ht="30" x14ac:dyDescent="0.25">
      <c r="A4456" s="19">
        <v>4451</v>
      </c>
      <c r="B4456" s="34" t="s">
        <v>2599</v>
      </c>
      <c r="C4456" s="44" t="s">
        <v>10657</v>
      </c>
      <c r="D4456" s="42">
        <v>5</v>
      </c>
      <c r="E4456" s="3">
        <v>15.17</v>
      </c>
      <c r="F4456" s="7">
        <v>18.355699999999999</v>
      </c>
      <c r="G4456" s="48" t="s">
        <v>15356</v>
      </c>
      <c r="H4456" s="34" t="s">
        <v>2599</v>
      </c>
      <c r="I4456" s="51" t="s">
        <v>15358</v>
      </c>
    </row>
    <row r="4457" spans="1:9" ht="30" x14ac:dyDescent="0.25">
      <c r="A4457" s="19">
        <v>4452</v>
      </c>
      <c r="B4457" s="34" t="s">
        <v>2600</v>
      </c>
      <c r="C4457" s="44" t="s">
        <v>10658</v>
      </c>
      <c r="D4457" s="42">
        <v>5</v>
      </c>
      <c r="E4457" s="3">
        <v>17.04</v>
      </c>
      <c r="F4457" s="7">
        <v>20.618399999999998</v>
      </c>
      <c r="G4457" s="48" t="s">
        <v>15356</v>
      </c>
      <c r="H4457" s="34" t="s">
        <v>2600</v>
      </c>
      <c r="I4457" s="51" t="s">
        <v>15358</v>
      </c>
    </row>
    <row r="4458" spans="1:9" ht="30" x14ac:dyDescent="0.25">
      <c r="A4458" s="19">
        <v>4453</v>
      </c>
      <c r="B4458" s="34" t="s">
        <v>2601</v>
      </c>
      <c r="C4458" s="44" t="s">
        <v>10659</v>
      </c>
      <c r="D4458" s="42">
        <v>5</v>
      </c>
      <c r="E4458" s="3">
        <v>22.95</v>
      </c>
      <c r="F4458" s="7">
        <v>27.769499999999997</v>
      </c>
      <c r="G4458" s="48" t="s">
        <v>15356</v>
      </c>
      <c r="H4458" s="34" t="s">
        <v>2601</v>
      </c>
      <c r="I4458" s="51" t="s">
        <v>15358</v>
      </c>
    </row>
    <row r="4459" spans="1:9" ht="30" x14ac:dyDescent="0.25">
      <c r="A4459" s="19">
        <v>4454</v>
      </c>
      <c r="B4459" s="34" t="s">
        <v>2602</v>
      </c>
      <c r="C4459" s="44" t="s">
        <v>10660</v>
      </c>
      <c r="D4459" s="42">
        <v>1</v>
      </c>
      <c r="E4459" s="3">
        <v>8.31</v>
      </c>
      <c r="F4459" s="7">
        <v>10.055099999999999</v>
      </c>
      <c r="G4459" s="48" t="s">
        <v>15356</v>
      </c>
      <c r="H4459" s="34" t="s">
        <v>2602</v>
      </c>
      <c r="I4459" s="51" t="s">
        <v>15358</v>
      </c>
    </row>
    <row r="4460" spans="1:9" ht="30" x14ac:dyDescent="0.25">
      <c r="A4460" s="19">
        <v>4455</v>
      </c>
      <c r="B4460" s="34" t="s">
        <v>2603</v>
      </c>
      <c r="C4460" s="44" t="s">
        <v>10661</v>
      </c>
      <c r="D4460" s="42">
        <v>1</v>
      </c>
      <c r="E4460" s="3">
        <v>13.4</v>
      </c>
      <c r="F4460" s="7">
        <v>16.213999999999999</v>
      </c>
      <c r="G4460" s="48" t="s">
        <v>15356</v>
      </c>
      <c r="H4460" s="34" t="s">
        <v>2603</v>
      </c>
      <c r="I4460" s="51" t="s">
        <v>15358</v>
      </c>
    </row>
    <row r="4461" spans="1:9" ht="30" x14ac:dyDescent="0.25">
      <c r="A4461" s="19">
        <v>4456</v>
      </c>
      <c r="B4461" s="34" t="s">
        <v>2604</v>
      </c>
      <c r="C4461" s="44" t="s">
        <v>10662</v>
      </c>
      <c r="D4461" s="42">
        <v>1</v>
      </c>
      <c r="E4461" s="3">
        <v>18.68</v>
      </c>
      <c r="F4461" s="7">
        <v>22.602799999999998</v>
      </c>
      <c r="G4461" s="48" t="s">
        <v>15356</v>
      </c>
      <c r="H4461" s="34" t="s">
        <v>2604</v>
      </c>
      <c r="I4461" s="51" t="s">
        <v>15358</v>
      </c>
    </row>
    <row r="4462" spans="1:9" ht="30" x14ac:dyDescent="0.25">
      <c r="A4462" s="19">
        <v>4457</v>
      </c>
      <c r="B4462" s="34" t="s">
        <v>2605</v>
      </c>
      <c r="C4462" s="44" t="s">
        <v>10663</v>
      </c>
      <c r="D4462" s="42">
        <v>1</v>
      </c>
      <c r="E4462" s="3">
        <v>37.56</v>
      </c>
      <c r="F4462" s="7">
        <v>45.447600000000001</v>
      </c>
      <c r="G4462" s="48" t="s">
        <v>15356</v>
      </c>
      <c r="H4462" s="34" t="s">
        <v>2605</v>
      </c>
      <c r="I4462" s="51" t="s">
        <v>15358</v>
      </c>
    </row>
    <row r="4463" spans="1:9" ht="30" x14ac:dyDescent="0.25">
      <c r="A4463" s="19">
        <v>4458</v>
      </c>
      <c r="B4463" s="34" t="s">
        <v>2606</v>
      </c>
      <c r="C4463" s="44" t="s">
        <v>10664</v>
      </c>
      <c r="D4463" s="42">
        <v>2</v>
      </c>
      <c r="E4463" s="3">
        <v>7.13</v>
      </c>
      <c r="F4463" s="7">
        <v>8.6273</v>
      </c>
      <c r="G4463" s="48" t="s">
        <v>15356</v>
      </c>
      <c r="H4463" s="34" t="s">
        <v>2606</v>
      </c>
      <c r="I4463" s="51" t="s">
        <v>15358</v>
      </c>
    </row>
    <row r="4464" spans="1:9" ht="30" x14ac:dyDescent="0.25">
      <c r="A4464" s="19">
        <v>4459</v>
      </c>
      <c r="B4464" s="34" t="s">
        <v>2607</v>
      </c>
      <c r="C4464" s="44" t="s">
        <v>10665</v>
      </c>
      <c r="D4464" s="42">
        <v>2</v>
      </c>
      <c r="E4464" s="3">
        <v>7.5</v>
      </c>
      <c r="F4464" s="7">
        <v>9.0749999999999993</v>
      </c>
      <c r="G4464" s="48" t="s">
        <v>15356</v>
      </c>
      <c r="H4464" s="34" t="s">
        <v>2607</v>
      </c>
      <c r="I4464" s="51" t="s">
        <v>15358</v>
      </c>
    </row>
    <row r="4465" spans="1:9" ht="30" x14ac:dyDescent="0.25">
      <c r="A4465" s="19">
        <v>4460</v>
      </c>
      <c r="B4465" s="34" t="s">
        <v>2608</v>
      </c>
      <c r="C4465" s="44" t="s">
        <v>10666</v>
      </c>
      <c r="D4465" s="42">
        <v>2</v>
      </c>
      <c r="E4465" s="3">
        <v>7.95</v>
      </c>
      <c r="F4465" s="7">
        <v>9.6195000000000004</v>
      </c>
      <c r="G4465" s="48" t="s">
        <v>15356</v>
      </c>
      <c r="H4465" s="34" t="s">
        <v>2608</v>
      </c>
      <c r="I4465" s="51" t="s">
        <v>15358</v>
      </c>
    </row>
    <row r="4466" spans="1:9" ht="30" x14ac:dyDescent="0.25">
      <c r="A4466" s="19">
        <v>4461</v>
      </c>
      <c r="B4466" s="34" t="s">
        <v>2609</v>
      </c>
      <c r="C4466" s="44" t="s">
        <v>10667</v>
      </c>
      <c r="D4466" s="42">
        <v>2</v>
      </c>
      <c r="E4466" s="3">
        <v>11</v>
      </c>
      <c r="F4466" s="7">
        <v>13.309999999999999</v>
      </c>
      <c r="G4466" s="48" t="s">
        <v>15356</v>
      </c>
      <c r="H4466" s="34" t="s">
        <v>2609</v>
      </c>
      <c r="I4466" s="51" t="s">
        <v>15358</v>
      </c>
    </row>
    <row r="4467" spans="1:9" ht="30" x14ac:dyDescent="0.25">
      <c r="A4467" s="19">
        <v>4462</v>
      </c>
      <c r="B4467" s="34" t="s">
        <v>2610</v>
      </c>
      <c r="C4467" s="44" t="s">
        <v>10668</v>
      </c>
      <c r="D4467" s="42">
        <v>2</v>
      </c>
      <c r="E4467" s="3">
        <v>18</v>
      </c>
      <c r="F4467" s="7">
        <v>21.78</v>
      </c>
      <c r="G4467" s="48" t="s">
        <v>15356</v>
      </c>
      <c r="H4467" s="34" t="s">
        <v>2610</v>
      </c>
      <c r="I4467" s="51" t="s">
        <v>15358</v>
      </c>
    </row>
    <row r="4468" spans="1:9" ht="30" x14ac:dyDescent="0.25">
      <c r="A4468" s="19">
        <v>4463</v>
      </c>
      <c r="B4468" s="34" t="s">
        <v>2611</v>
      </c>
      <c r="C4468" s="44" t="s">
        <v>10669</v>
      </c>
      <c r="D4468" s="42">
        <v>2</v>
      </c>
      <c r="E4468" s="3">
        <v>29.45</v>
      </c>
      <c r="F4468" s="7">
        <v>35.634499999999996</v>
      </c>
      <c r="G4468" s="48" t="s">
        <v>15356</v>
      </c>
      <c r="H4468" s="34" t="s">
        <v>2611</v>
      </c>
      <c r="I4468" s="51" t="s">
        <v>15358</v>
      </c>
    </row>
    <row r="4469" spans="1:9" ht="30" x14ac:dyDescent="0.25">
      <c r="A4469" s="19">
        <v>4464</v>
      </c>
      <c r="B4469" s="34" t="s">
        <v>2612</v>
      </c>
      <c r="C4469" s="44" t="s">
        <v>10670</v>
      </c>
      <c r="D4469" s="42">
        <v>1</v>
      </c>
      <c r="E4469" s="3">
        <v>20.36</v>
      </c>
      <c r="F4469" s="7">
        <v>24.6356</v>
      </c>
      <c r="G4469" s="48" t="s">
        <v>15356</v>
      </c>
      <c r="H4469" s="34" t="s">
        <v>2612</v>
      </c>
      <c r="I4469" s="51" t="s">
        <v>15358</v>
      </c>
    </row>
    <row r="4470" spans="1:9" ht="30" x14ac:dyDescent="0.25">
      <c r="A4470" s="19">
        <v>4465</v>
      </c>
      <c r="B4470" s="34" t="s">
        <v>2613</v>
      </c>
      <c r="C4470" s="44" t="s">
        <v>10671</v>
      </c>
      <c r="D4470" s="42">
        <v>1</v>
      </c>
      <c r="E4470" s="3">
        <v>43.08</v>
      </c>
      <c r="F4470" s="7">
        <v>52.126799999999996</v>
      </c>
      <c r="G4470" s="48" t="s">
        <v>15356</v>
      </c>
      <c r="H4470" s="34" t="s">
        <v>2613</v>
      </c>
      <c r="I4470" s="51" t="s">
        <v>15358</v>
      </c>
    </row>
    <row r="4471" spans="1:9" ht="30" x14ac:dyDescent="0.25">
      <c r="A4471" s="19">
        <v>4466</v>
      </c>
      <c r="B4471" s="34" t="s">
        <v>2614</v>
      </c>
      <c r="C4471" s="44" t="s">
        <v>10672</v>
      </c>
      <c r="D4471" s="42">
        <v>10</v>
      </c>
      <c r="E4471" s="3">
        <v>23.48</v>
      </c>
      <c r="F4471" s="7">
        <v>28.410799999999998</v>
      </c>
      <c r="G4471" s="48" t="s">
        <v>15356</v>
      </c>
      <c r="H4471" s="34" t="s">
        <v>2614</v>
      </c>
      <c r="I4471" s="51" t="s">
        <v>15358</v>
      </c>
    </row>
    <row r="4472" spans="1:9" ht="30" x14ac:dyDescent="0.25">
      <c r="A4472" s="19">
        <v>4467</v>
      </c>
      <c r="B4472" s="34" t="s">
        <v>2615</v>
      </c>
      <c r="C4472" s="44" t="s">
        <v>10673</v>
      </c>
      <c r="D4472" s="42">
        <v>5</v>
      </c>
      <c r="E4472" s="3">
        <v>16.88</v>
      </c>
      <c r="F4472" s="7">
        <v>20.424799999999998</v>
      </c>
      <c r="G4472" s="48" t="s">
        <v>15356</v>
      </c>
      <c r="H4472" s="34" t="s">
        <v>2615</v>
      </c>
      <c r="I4472" s="51" t="s">
        <v>15358</v>
      </c>
    </row>
    <row r="4473" spans="1:9" ht="30" x14ac:dyDescent="0.25">
      <c r="A4473" s="19">
        <v>4468</v>
      </c>
      <c r="B4473" s="34" t="s">
        <v>2616</v>
      </c>
      <c r="C4473" s="44" t="s">
        <v>10674</v>
      </c>
      <c r="D4473" s="42">
        <v>5</v>
      </c>
      <c r="E4473" s="3">
        <v>17.850000000000001</v>
      </c>
      <c r="F4473" s="7">
        <v>21.598500000000001</v>
      </c>
      <c r="G4473" s="48" t="s">
        <v>15356</v>
      </c>
      <c r="H4473" s="34" t="s">
        <v>2616</v>
      </c>
      <c r="I4473" s="51" t="s">
        <v>15358</v>
      </c>
    </row>
    <row r="4474" spans="1:9" ht="30" x14ac:dyDescent="0.25">
      <c r="A4474" s="19">
        <v>4469</v>
      </c>
      <c r="B4474" s="34" t="s">
        <v>2617</v>
      </c>
      <c r="C4474" s="44" t="s">
        <v>10675</v>
      </c>
      <c r="D4474" s="42">
        <v>5</v>
      </c>
      <c r="E4474" s="3">
        <v>24.17</v>
      </c>
      <c r="F4474" s="7">
        <v>29.245700000000003</v>
      </c>
      <c r="G4474" s="48" t="s">
        <v>15356</v>
      </c>
      <c r="H4474" s="34" t="s">
        <v>2617</v>
      </c>
      <c r="I4474" s="51" t="s">
        <v>15358</v>
      </c>
    </row>
    <row r="4475" spans="1:9" ht="30" x14ac:dyDescent="0.25">
      <c r="A4475" s="19">
        <v>4470</v>
      </c>
      <c r="B4475" s="34" t="s">
        <v>2618</v>
      </c>
      <c r="C4475" s="44" t="s">
        <v>10676</v>
      </c>
      <c r="D4475" s="42">
        <v>1</v>
      </c>
      <c r="E4475" s="3">
        <v>8.6999999999999993</v>
      </c>
      <c r="F4475" s="7">
        <v>10.526999999999999</v>
      </c>
      <c r="G4475" s="48" t="s">
        <v>15356</v>
      </c>
      <c r="H4475" s="34" t="s">
        <v>2618</v>
      </c>
      <c r="I4475" s="51" t="s">
        <v>15358</v>
      </c>
    </row>
    <row r="4476" spans="1:9" ht="30" x14ac:dyDescent="0.25">
      <c r="A4476" s="19">
        <v>4471</v>
      </c>
      <c r="B4476" s="34" t="s">
        <v>2619</v>
      </c>
      <c r="C4476" s="44" t="s">
        <v>10677</v>
      </c>
      <c r="D4476" s="42">
        <v>1</v>
      </c>
      <c r="E4476" s="3">
        <v>14.07</v>
      </c>
      <c r="F4476" s="7">
        <v>17.024699999999999</v>
      </c>
      <c r="G4476" s="48" t="s">
        <v>15356</v>
      </c>
      <c r="H4476" s="34" t="s">
        <v>2619</v>
      </c>
      <c r="I4476" s="51" t="s">
        <v>15358</v>
      </c>
    </row>
    <row r="4477" spans="1:9" ht="30" x14ac:dyDescent="0.25">
      <c r="A4477" s="19">
        <v>4472</v>
      </c>
      <c r="B4477" s="34" t="s">
        <v>2620</v>
      </c>
      <c r="C4477" s="44" t="s">
        <v>10678</v>
      </c>
      <c r="D4477" s="42">
        <v>1</v>
      </c>
      <c r="E4477" s="3">
        <v>19.649999999999999</v>
      </c>
      <c r="F4477" s="7">
        <v>23.776499999999999</v>
      </c>
      <c r="G4477" s="48" t="s">
        <v>15356</v>
      </c>
      <c r="H4477" s="34" t="s">
        <v>2620</v>
      </c>
      <c r="I4477" s="51" t="s">
        <v>15358</v>
      </c>
    </row>
    <row r="4478" spans="1:9" ht="30" x14ac:dyDescent="0.25">
      <c r="A4478" s="19">
        <v>4473</v>
      </c>
      <c r="B4478" s="34" t="s">
        <v>2621</v>
      </c>
      <c r="C4478" s="44" t="s">
        <v>10679</v>
      </c>
      <c r="D4478" s="42">
        <v>1</v>
      </c>
      <c r="E4478" s="3">
        <v>41.03</v>
      </c>
      <c r="F4478" s="7">
        <v>49.646299999999997</v>
      </c>
      <c r="G4478" s="48" t="s">
        <v>15356</v>
      </c>
      <c r="H4478" s="34" t="s">
        <v>2621</v>
      </c>
      <c r="I4478" s="51" t="s">
        <v>15358</v>
      </c>
    </row>
    <row r="4479" spans="1:9" x14ac:dyDescent="0.25">
      <c r="A4479" s="19">
        <v>4474</v>
      </c>
      <c r="B4479" s="34" t="s">
        <v>2622</v>
      </c>
      <c r="C4479" s="44" t="s">
        <v>10680</v>
      </c>
      <c r="D4479" s="42">
        <v>1</v>
      </c>
      <c r="E4479" s="3">
        <v>11.51</v>
      </c>
      <c r="F4479" s="7">
        <v>13.927099999999999</v>
      </c>
      <c r="G4479" s="48" t="s">
        <v>15356</v>
      </c>
      <c r="H4479" s="34" t="s">
        <v>2622</v>
      </c>
      <c r="I4479" s="51" t="s">
        <v>15358</v>
      </c>
    </row>
    <row r="4480" spans="1:9" x14ac:dyDescent="0.25">
      <c r="A4480" s="19">
        <v>4475</v>
      </c>
      <c r="B4480" s="34" t="s">
        <v>2623</v>
      </c>
      <c r="C4480" s="44" t="s">
        <v>10681</v>
      </c>
      <c r="D4480" s="42">
        <v>1</v>
      </c>
      <c r="E4480" s="3">
        <v>17.39</v>
      </c>
      <c r="F4480" s="7">
        <v>21.041900000000002</v>
      </c>
      <c r="G4480" s="48" t="s">
        <v>15356</v>
      </c>
      <c r="H4480" s="34" t="s">
        <v>2623</v>
      </c>
      <c r="I4480" s="51" t="s">
        <v>15358</v>
      </c>
    </row>
    <row r="4481" spans="1:9" x14ac:dyDescent="0.25">
      <c r="A4481" s="19">
        <v>4476</v>
      </c>
      <c r="B4481" s="34" t="s">
        <v>2624</v>
      </c>
      <c r="C4481" s="44" t="s">
        <v>10682</v>
      </c>
      <c r="D4481" s="42">
        <v>10</v>
      </c>
      <c r="E4481" s="3">
        <v>11.25</v>
      </c>
      <c r="F4481" s="7">
        <v>13.612499999999999</v>
      </c>
      <c r="G4481" s="48" t="s">
        <v>15356</v>
      </c>
      <c r="H4481" s="34" t="s">
        <v>2624</v>
      </c>
      <c r="I4481" s="51" t="s">
        <v>15358</v>
      </c>
    </row>
    <row r="4482" spans="1:9" x14ac:dyDescent="0.25">
      <c r="A4482" s="19">
        <v>4477</v>
      </c>
      <c r="B4482" s="34" t="s">
        <v>2625</v>
      </c>
      <c r="C4482" s="44" t="s">
        <v>10683</v>
      </c>
      <c r="D4482" s="42">
        <v>10</v>
      </c>
      <c r="E4482" s="3">
        <v>12.44</v>
      </c>
      <c r="F4482" s="7">
        <v>15.052399999999999</v>
      </c>
      <c r="G4482" s="48" t="s">
        <v>15356</v>
      </c>
      <c r="H4482" s="34" t="s">
        <v>2625</v>
      </c>
      <c r="I4482" s="51" t="s">
        <v>15358</v>
      </c>
    </row>
    <row r="4483" spans="1:9" x14ac:dyDescent="0.25">
      <c r="A4483" s="19">
        <v>4478</v>
      </c>
      <c r="B4483" s="34" t="s">
        <v>2626</v>
      </c>
      <c r="C4483" s="44" t="s">
        <v>10684</v>
      </c>
      <c r="D4483" s="42">
        <v>10</v>
      </c>
      <c r="E4483" s="3">
        <v>14.82</v>
      </c>
      <c r="F4483" s="7">
        <v>17.932199999999998</v>
      </c>
      <c r="G4483" s="48" t="s">
        <v>15356</v>
      </c>
      <c r="H4483" s="34" t="s">
        <v>2626</v>
      </c>
      <c r="I4483" s="51" t="s">
        <v>15358</v>
      </c>
    </row>
    <row r="4484" spans="1:9" x14ac:dyDescent="0.25">
      <c r="A4484" s="19">
        <v>4479</v>
      </c>
      <c r="B4484" s="34" t="s">
        <v>2627</v>
      </c>
      <c r="C4484" s="44" t="s">
        <v>10685</v>
      </c>
      <c r="D4484" s="42">
        <v>10</v>
      </c>
      <c r="E4484" s="3">
        <v>16.38</v>
      </c>
      <c r="F4484" s="7">
        <v>19.819799999999997</v>
      </c>
      <c r="G4484" s="48" t="s">
        <v>15356</v>
      </c>
      <c r="H4484" s="34" t="s">
        <v>2627</v>
      </c>
      <c r="I4484" s="51" t="s">
        <v>15358</v>
      </c>
    </row>
    <row r="4485" spans="1:9" x14ac:dyDescent="0.25">
      <c r="A4485" s="19">
        <v>4480</v>
      </c>
      <c r="B4485" s="34" t="s">
        <v>2628</v>
      </c>
      <c r="C4485" s="44" t="s">
        <v>10686</v>
      </c>
      <c r="D4485" s="42">
        <v>10</v>
      </c>
      <c r="E4485" s="3">
        <v>11.79</v>
      </c>
      <c r="F4485" s="7">
        <v>14.265899999999998</v>
      </c>
      <c r="G4485" s="48" t="s">
        <v>15356</v>
      </c>
      <c r="H4485" s="34" t="s">
        <v>2628</v>
      </c>
      <c r="I4485" s="51" t="s">
        <v>15358</v>
      </c>
    </row>
    <row r="4486" spans="1:9" x14ac:dyDescent="0.25">
      <c r="A4486" s="19">
        <v>4481</v>
      </c>
      <c r="B4486" s="34" t="s">
        <v>2629</v>
      </c>
      <c r="C4486" s="44" t="s">
        <v>10687</v>
      </c>
      <c r="D4486" s="42">
        <v>10</v>
      </c>
      <c r="E4486" s="3">
        <v>12.44</v>
      </c>
      <c r="F4486" s="7">
        <v>15.052399999999999</v>
      </c>
      <c r="G4486" s="48" t="s">
        <v>15356</v>
      </c>
      <c r="H4486" s="34" t="s">
        <v>2629</v>
      </c>
      <c r="I4486" s="51" t="s">
        <v>15358</v>
      </c>
    </row>
    <row r="4487" spans="1:9" x14ac:dyDescent="0.25">
      <c r="A4487" s="19">
        <v>4482</v>
      </c>
      <c r="B4487" s="34" t="s">
        <v>2630</v>
      </c>
      <c r="C4487" s="44" t="s">
        <v>10688</v>
      </c>
      <c r="D4487" s="42">
        <v>10</v>
      </c>
      <c r="E4487" s="3">
        <v>14.82</v>
      </c>
      <c r="F4487" s="7">
        <v>17.932199999999998</v>
      </c>
      <c r="G4487" s="48" t="s">
        <v>15356</v>
      </c>
      <c r="H4487" s="34" t="s">
        <v>2630</v>
      </c>
      <c r="I4487" s="51" t="s">
        <v>15358</v>
      </c>
    </row>
    <row r="4488" spans="1:9" x14ac:dyDescent="0.25">
      <c r="A4488" s="19">
        <v>4483</v>
      </c>
      <c r="B4488" s="34" t="s">
        <v>2631</v>
      </c>
      <c r="C4488" s="44" t="s">
        <v>10689</v>
      </c>
      <c r="D4488" s="42">
        <v>10</v>
      </c>
      <c r="E4488" s="3">
        <v>16.38</v>
      </c>
      <c r="F4488" s="7">
        <v>19.819799999999997</v>
      </c>
      <c r="G4488" s="48" t="s">
        <v>15356</v>
      </c>
      <c r="H4488" s="34" t="s">
        <v>2631</v>
      </c>
      <c r="I4488" s="51" t="s">
        <v>15358</v>
      </c>
    </row>
    <row r="4489" spans="1:9" ht="30" x14ac:dyDescent="0.25">
      <c r="A4489" s="19">
        <v>4484</v>
      </c>
      <c r="B4489" s="34" t="s">
        <v>2632</v>
      </c>
      <c r="C4489" s="44" t="s">
        <v>10690</v>
      </c>
      <c r="D4489" s="42">
        <v>10</v>
      </c>
      <c r="E4489" s="3">
        <v>11.87</v>
      </c>
      <c r="F4489" s="7">
        <v>14.362699999999998</v>
      </c>
      <c r="G4489" s="48" t="s">
        <v>15356</v>
      </c>
      <c r="H4489" s="34" t="s">
        <v>2632</v>
      </c>
      <c r="I4489" s="51" t="s">
        <v>15358</v>
      </c>
    </row>
    <row r="4490" spans="1:9" ht="30" x14ac:dyDescent="0.25">
      <c r="A4490" s="19">
        <v>4485</v>
      </c>
      <c r="B4490" s="34" t="s">
        <v>2633</v>
      </c>
      <c r="C4490" s="44" t="s">
        <v>10691</v>
      </c>
      <c r="D4490" s="42">
        <v>10</v>
      </c>
      <c r="E4490" s="3">
        <v>11.9</v>
      </c>
      <c r="F4490" s="7">
        <v>14.398999999999999</v>
      </c>
      <c r="G4490" s="48" t="s">
        <v>15356</v>
      </c>
      <c r="H4490" s="34" t="s">
        <v>2633</v>
      </c>
      <c r="I4490" s="51" t="s">
        <v>15358</v>
      </c>
    </row>
    <row r="4491" spans="1:9" ht="30" x14ac:dyDescent="0.25">
      <c r="A4491" s="19">
        <v>4486</v>
      </c>
      <c r="B4491" s="34" t="s">
        <v>2634</v>
      </c>
      <c r="C4491" s="44" t="s">
        <v>10692</v>
      </c>
      <c r="D4491" s="42">
        <v>10</v>
      </c>
      <c r="E4491" s="3">
        <v>12.08</v>
      </c>
      <c r="F4491" s="7">
        <v>14.6168</v>
      </c>
      <c r="G4491" s="48" t="s">
        <v>15356</v>
      </c>
      <c r="H4491" s="34" t="s">
        <v>2634</v>
      </c>
      <c r="I4491" s="51" t="s">
        <v>15358</v>
      </c>
    </row>
    <row r="4492" spans="1:9" ht="30" x14ac:dyDescent="0.25">
      <c r="A4492" s="19">
        <v>4487</v>
      </c>
      <c r="B4492" s="34" t="s">
        <v>2635</v>
      </c>
      <c r="C4492" s="44" t="s">
        <v>10693</v>
      </c>
      <c r="D4492" s="42">
        <v>10</v>
      </c>
      <c r="E4492" s="3">
        <v>12.03</v>
      </c>
      <c r="F4492" s="7">
        <v>14.556299999999998</v>
      </c>
      <c r="G4492" s="48" t="s">
        <v>15356</v>
      </c>
      <c r="H4492" s="34" t="s">
        <v>2635</v>
      </c>
      <c r="I4492" s="51" t="s">
        <v>15358</v>
      </c>
    </row>
    <row r="4493" spans="1:9" ht="30" x14ac:dyDescent="0.25">
      <c r="A4493" s="19">
        <v>4488</v>
      </c>
      <c r="B4493" s="34" t="s">
        <v>2636</v>
      </c>
      <c r="C4493" s="44" t="s">
        <v>10694</v>
      </c>
      <c r="D4493" s="42">
        <v>10</v>
      </c>
      <c r="E4493" s="3">
        <v>12.03</v>
      </c>
      <c r="F4493" s="7">
        <v>14.556299999999998</v>
      </c>
      <c r="G4493" s="48" t="s">
        <v>15356</v>
      </c>
      <c r="H4493" s="34" t="s">
        <v>2636</v>
      </c>
      <c r="I4493" s="51" t="s">
        <v>15358</v>
      </c>
    </row>
    <row r="4494" spans="1:9" ht="30" x14ac:dyDescent="0.25">
      <c r="A4494" s="19">
        <v>4489</v>
      </c>
      <c r="B4494" s="34" t="s">
        <v>2637</v>
      </c>
      <c r="C4494" s="44" t="s">
        <v>10695</v>
      </c>
      <c r="D4494" s="42">
        <v>10</v>
      </c>
      <c r="E4494" s="3">
        <v>12.03</v>
      </c>
      <c r="F4494" s="7">
        <v>14.556299999999998</v>
      </c>
      <c r="G4494" s="48" t="s">
        <v>15356</v>
      </c>
      <c r="H4494" s="34" t="s">
        <v>2637</v>
      </c>
      <c r="I4494" s="51" t="s">
        <v>15358</v>
      </c>
    </row>
    <row r="4495" spans="1:9" ht="30" x14ac:dyDescent="0.25">
      <c r="A4495" s="19">
        <v>4490</v>
      </c>
      <c r="B4495" s="34" t="s">
        <v>2638</v>
      </c>
      <c r="C4495" s="44" t="s">
        <v>10696</v>
      </c>
      <c r="D4495" s="42">
        <v>1</v>
      </c>
      <c r="E4495" s="3">
        <v>54.03</v>
      </c>
      <c r="F4495" s="7">
        <v>65.376300000000001</v>
      </c>
      <c r="G4495" s="48" t="s">
        <v>15356</v>
      </c>
      <c r="H4495" s="34" t="s">
        <v>2638</v>
      </c>
      <c r="I4495" s="51" t="s">
        <v>15358</v>
      </c>
    </row>
    <row r="4496" spans="1:9" ht="30" x14ac:dyDescent="0.25">
      <c r="A4496" s="19">
        <v>4491</v>
      </c>
      <c r="B4496" s="34" t="s">
        <v>2639</v>
      </c>
      <c r="C4496" s="44" t="s">
        <v>10697</v>
      </c>
      <c r="D4496" s="42">
        <v>1</v>
      </c>
      <c r="E4496" s="3">
        <v>61.92</v>
      </c>
      <c r="F4496" s="7">
        <v>74.923199999999994</v>
      </c>
      <c r="G4496" s="48" t="s">
        <v>15356</v>
      </c>
      <c r="H4496" s="34" t="s">
        <v>2639</v>
      </c>
      <c r="I4496" s="51" t="s">
        <v>15358</v>
      </c>
    </row>
    <row r="4497" spans="1:9" ht="30" x14ac:dyDescent="0.25">
      <c r="A4497" s="19">
        <v>4492</v>
      </c>
      <c r="B4497" s="34" t="s">
        <v>2640</v>
      </c>
      <c r="C4497" s="44" t="s">
        <v>10698</v>
      </c>
      <c r="D4497" s="42">
        <v>2</v>
      </c>
      <c r="E4497" s="3">
        <v>108.06</v>
      </c>
      <c r="F4497" s="7">
        <v>130.7526</v>
      </c>
      <c r="G4497" s="48" t="s">
        <v>15356</v>
      </c>
      <c r="H4497" s="34" t="s">
        <v>2640</v>
      </c>
      <c r="I4497" s="51" t="s">
        <v>15358</v>
      </c>
    </row>
    <row r="4498" spans="1:9" ht="45" x14ac:dyDescent="0.25">
      <c r="A4498" s="19">
        <v>4493</v>
      </c>
      <c r="B4498" s="34" t="s">
        <v>2641</v>
      </c>
      <c r="C4498" s="44" t="s">
        <v>10699</v>
      </c>
      <c r="D4498" s="42">
        <v>2</v>
      </c>
      <c r="E4498" s="3">
        <v>108.06</v>
      </c>
      <c r="F4498" s="7">
        <v>130.7526</v>
      </c>
      <c r="G4498" s="48" t="s">
        <v>15356</v>
      </c>
      <c r="H4498" s="34" t="s">
        <v>2641</v>
      </c>
      <c r="I4498" s="51" t="s">
        <v>15358</v>
      </c>
    </row>
    <row r="4499" spans="1:9" ht="45" x14ac:dyDescent="0.25">
      <c r="A4499" s="19">
        <v>4494</v>
      </c>
      <c r="B4499" s="34" t="s">
        <v>2642</v>
      </c>
      <c r="C4499" s="44" t="s">
        <v>10700</v>
      </c>
      <c r="D4499" s="42">
        <v>2</v>
      </c>
      <c r="E4499" s="3">
        <v>108.06</v>
      </c>
      <c r="F4499" s="7">
        <v>130.7526</v>
      </c>
      <c r="G4499" s="48" t="s">
        <v>15356</v>
      </c>
      <c r="H4499" s="34" t="s">
        <v>2642</v>
      </c>
      <c r="I4499" s="51" t="s">
        <v>15358</v>
      </c>
    </row>
    <row r="4500" spans="1:9" ht="30" x14ac:dyDescent="0.25">
      <c r="A4500" s="19">
        <v>4495</v>
      </c>
      <c r="B4500" s="34" t="s">
        <v>2643</v>
      </c>
      <c r="C4500" s="44" t="s">
        <v>10701</v>
      </c>
      <c r="D4500" s="42">
        <v>2</v>
      </c>
      <c r="E4500" s="3">
        <v>146.33000000000001</v>
      </c>
      <c r="F4500" s="7">
        <v>177.05930000000001</v>
      </c>
      <c r="G4500" s="48" t="s">
        <v>15356</v>
      </c>
      <c r="H4500" s="34" t="s">
        <v>2643</v>
      </c>
      <c r="I4500" s="51" t="s">
        <v>15358</v>
      </c>
    </row>
    <row r="4501" spans="1:9" ht="30" x14ac:dyDescent="0.25">
      <c r="A4501" s="19">
        <v>4496</v>
      </c>
      <c r="B4501" s="34" t="s">
        <v>2644</v>
      </c>
      <c r="C4501" s="44" t="s">
        <v>10702</v>
      </c>
      <c r="D4501" s="42">
        <v>2</v>
      </c>
      <c r="E4501" s="3">
        <v>146.33000000000001</v>
      </c>
      <c r="F4501" s="7">
        <v>177.05930000000001</v>
      </c>
      <c r="G4501" s="48" t="s">
        <v>15356</v>
      </c>
      <c r="H4501" s="34" t="s">
        <v>2644</v>
      </c>
      <c r="I4501" s="51" t="s">
        <v>15358</v>
      </c>
    </row>
    <row r="4502" spans="1:9" ht="45" x14ac:dyDescent="0.25">
      <c r="A4502" s="19">
        <v>4497</v>
      </c>
      <c r="B4502" s="34" t="s">
        <v>2645</v>
      </c>
      <c r="C4502" s="44" t="s">
        <v>10703</v>
      </c>
      <c r="D4502" s="42">
        <v>2</v>
      </c>
      <c r="E4502" s="3">
        <v>236.39</v>
      </c>
      <c r="F4502" s="7">
        <v>286.03189999999995</v>
      </c>
      <c r="G4502" s="48" t="s">
        <v>15356</v>
      </c>
      <c r="H4502" s="34" t="s">
        <v>2645</v>
      </c>
      <c r="I4502" s="51" t="s">
        <v>15358</v>
      </c>
    </row>
    <row r="4503" spans="1:9" ht="45" x14ac:dyDescent="0.25">
      <c r="A4503" s="19">
        <v>4498</v>
      </c>
      <c r="B4503" s="34" t="s">
        <v>2646</v>
      </c>
      <c r="C4503" s="44" t="s">
        <v>10704</v>
      </c>
      <c r="D4503" s="42">
        <v>1</v>
      </c>
      <c r="E4503" s="3">
        <v>118.2</v>
      </c>
      <c r="F4503" s="7">
        <v>143.02199999999999</v>
      </c>
      <c r="G4503" s="48" t="s">
        <v>15356</v>
      </c>
      <c r="H4503" s="34" t="s">
        <v>2646</v>
      </c>
      <c r="I4503" s="51" t="s">
        <v>15358</v>
      </c>
    </row>
    <row r="4504" spans="1:9" ht="45" x14ac:dyDescent="0.25">
      <c r="A4504" s="19">
        <v>4499</v>
      </c>
      <c r="B4504" s="34" t="s">
        <v>2647</v>
      </c>
      <c r="C4504" s="44" t="s">
        <v>10705</v>
      </c>
      <c r="D4504" s="42">
        <v>1</v>
      </c>
      <c r="E4504" s="3">
        <v>118.2</v>
      </c>
      <c r="F4504" s="7">
        <v>143.02199999999999</v>
      </c>
      <c r="G4504" s="48" t="s">
        <v>15356</v>
      </c>
      <c r="H4504" s="34" t="s">
        <v>2647</v>
      </c>
      <c r="I4504" s="51" t="s">
        <v>15358</v>
      </c>
    </row>
    <row r="4505" spans="1:9" ht="45" x14ac:dyDescent="0.25">
      <c r="A4505" s="19">
        <v>4500</v>
      </c>
      <c r="B4505" s="34" t="s">
        <v>2648</v>
      </c>
      <c r="C4505" s="44" t="s">
        <v>10706</v>
      </c>
      <c r="D4505" s="42">
        <v>2</v>
      </c>
      <c r="E4505" s="3">
        <v>236.39</v>
      </c>
      <c r="F4505" s="7">
        <v>286.03189999999995</v>
      </c>
      <c r="G4505" s="48" t="s">
        <v>15356</v>
      </c>
      <c r="H4505" s="34" t="s">
        <v>2648</v>
      </c>
      <c r="I4505" s="51" t="s">
        <v>15358</v>
      </c>
    </row>
    <row r="4506" spans="1:9" ht="30" x14ac:dyDescent="0.25">
      <c r="A4506" s="19">
        <v>4501</v>
      </c>
      <c r="B4506" s="34" t="s">
        <v>2649</v>
      </c>
      <c r="C4506" s="44" t="s">
        <v>10707</v>
      </c>
      <c r="D4506" s="42">
        <v>1</v>
      </c>
      <c r="E4506" s="3">
        <v>94.56</v>
      </c>
      <c r="F4506" s="7">
        <v>114.41759999999999</v>
      </c>
      <c r="G4506" s="48" t="s">
        <v>15356</v>
      </c>
      <c r="H4506" s="34" t="s">
        <v>2649</v>
      </c>
      <c r="I4506" s="51" t="s">
        <v>15358</v>
      </c>
    </row>
    <row r="4507" spans="1:9" ht="30" x14ac:dyDescent="0.25">
      <c r="A4507" s="19">
        <v>4502</v>
      </c>
      <c r="B4507" s="34" t="s">
        <v>2650</v>
      </c>
      <c r="C4507" s="44" t="s">
        <v>10708</v>
      </c>
      <c r="D4507" s="42">
        <v>1</v>
      </c>
      <c r="E4507" s="3">
        <v>97.94</v>
      </c>
      <c r="F4507" s="7">
        <v>118.50739999999999</v>
      </c>
      <c r="G4507" s="48" t="s">
        <v>15356</v>
      </c>
      <c r="H4507" s="34" t="s">
        <v>2650</v>
      </c>
      <c r="I4507" s="51" t="s">
        <v>15358</v>
      </c>
    </row>
    <row r="4508" spans="1:9" ht="30" x14ac:dyDescent="0.25">
      <c r="A4508" s="19">
        <v>4503</v>
      </c>
      <c r="B4508" s="34" t="s">
        <v>2651</v>
      </c>
      <c r="C4508" s="44" t="s">
        <v>10709</v>
      </c>
      <c r="D4508" s="42">
        <v>1</v>
      </c>
      <c r="E4508" s="3">
        <v>97.94</v>
      </c>
      <c r="F4508" s="7">
        <v>118.50739999999999</v>
      </c>
      <c r="G4508" s="48" t="s">
        <v>15356</v>
      </c>
      <c r="H4508" s="34" t="s">
        <v>2651</v>
      </c>
      <c r="I4508" s="51" t="s">
        <v>15358</v>
      </c>
    </row>
    <row r="4509" spans="1:9" ht="30" x14ac:dyDescent="0.25">
      <c r="A4509" s="19">
        <v>4504</v>
      </c>
      <c r="B4509" s="34" t="s">
        <v>2652</v>
      </c>
      <c r="C4509" s="44" t="s">
        <v>10710</v>
      </c>
      <c r="D4509" s="42">
        <v>1</v>
      </c>
      <c r="E4509" s="3">
        <v>94.56</v>
      </c>
      <c r="F4509" s="7">
        <v>114.41759999999999</v>
      </c>
      <c r="G4509" s="48" t="s">
        <v>15356</v>
      </c>
      <c r="H4509" s="34" t="s">
        <v>2652</v>
      </c>
      <c r="I4509" s="51" t="s">
        <v>15358</v>
      </c>
    </row>
    <row r="4510" spans="1:9" ht="30" x14ac:dyDescent="0.25">
      <c r="A4510" s="19">
        <v>4505</v>
      </c>
      <c r="B4510" s="34" t="s">
        <v>2653</v>
      </c>
      <c r="C4510" s="44" t="s">
        <v>10711</v>
      </c>
      <c r="D4510" s="42">
        <v>1</v>
      </c>
      <c r="E4510" s="3">
        <v>113.69</v>
      </c>
      <c r="F4510" s="7">
        <v>137.56489999999999</v>
      </c>
      <c r="G4510" s="48" t="s">
        <v>15356</v>
      </c>
      <c r="H4510" s="34" t="s">
        <v>2653</v>
      </c>
      <c r="I4510" s="51" t="s">
        <v>15358</v>
      </c>
    </row>
    <row r="4511" spans="1:9" ht="30" x14ac:dyDescent="0.25">
      <c r="A4511" s="19">
        <v>4506</v>
      </c>
      <c r="B4511" s="34" t="s">
        <v>2654</v>
      </c>
      <c r="C4511" s="44" t="s">
        <v>10712</v>
      </c>
      <c r="D4511" s="42">
        <v>1</v>
      </c>
      <c r="E4511" s="3">
        <v>113.69</v>
      </c>
      <c r="F4511" s="7">
        <v>137.56489999999999</v>
      </c>
      <c r="G4511" s="48" t="s">
        <v>15356</v>
      </c>
      <c r="H4511" s="34" t="s">
        <v>2654</v>
      </c>
      <c r="I4511" s="51" t="s">
        <v>15358</v>
      </c>
    </row>
    <row r="4512" spans="1:9" ht="45" x14ac:dyDescent="0.25">
      <c r="A4512" s="19">
        <v>4507</v>
      </c>
      <c r="B4512" s="34" t="s">
        <v>2655</v>
      </c>
      <c r="C4512" s="44" t="s">
        <v>10713</v>
      </c>
      <c r="D4512" s="42">
        <v>1</v>
      </c>
      <c r="E4512" s="3">
        <v>113.69</v>
      </c>
      <c r="F4512" s="7">
        <v>137.56489999999999</v>
      </c>
      <c r="G4512" s="48" t="s">
        <v>15356</v>
      </c>
      <c r="H4512" s="34" t="s">
        <v>2655</v>
      </c>
      <c r="I4512" s="51" t="s">
        <v>15358</v>
      </c>
    </row>
    <row r="4513" spans="1:9" ht="45" x14ac:dyDescent="0.25">
      <c r="A4513" s="19">
        <v>4508</v>
      </c>
      <c r="B4513" s="34" t="s">
        <v>2656</v>
      </c>
      <c r="C4513" s="44" t="s">
        <v>10714</v>
      </c>
      <c r="D4513" s="42">
        <v>2</v>
      </c>
      <c r="E4513" s="3">
        <v>233.43</v>
      </c>
      <c r="F4513" s="7">
        <v>282.45030000000003</v>
      </c>
      <c r="G4513" s="48" t="s">
        <v>15356</v>
      </c>
      <c r="H4513" s="34" t="s">
        <v>2656</v>
      </c>
      <c r="I4513" s="51" t="s">
        <v>15358</v>
      </c>
    </row>
    <row r="4514" spans="1:9" ht="30" x14ac:dyDescent="0.25">
      <c r="A4514" s="19">
        <v>4509</v>
      </c>
      <c r="B4514" s="34" t="s">
        <v>2657</v>
      </c>
      <c r="C4514" s="44" t="s">
        <v>10715</v>
      </c>
      <c r="D4514" s="42">
        <v>1</v>
      </c>
      <c r="E4514" s="3">
        <v>42.72</v>
      </c>
      <c r="F4514" s="7">
        <v>51.691199999999995</v>
      </c>
      <c r="G4514" s="48" t="s">
        <v>15356</v>
      </c>
      <c r="H4514" s="34" t="s">
        <v>2657</v>
      </c>
      <c r="I4514" s="51" t="s">
        <v>15358</v>
      </c>
    </row>
    <row r="4515" spans="1:9" ht="30" x14ac:dyDescent="0.25">
      <c r="A4515" s="19">
        <v>4510</v>
      </c>
      <c r="B4515" s="34" t="s">
        <v>2658</v>
      </c>
      <c r="C4515" s="44" t="s">
        <v>10716</v>
      </c>
      <c r="D4515" s="42">
        <v>1</v>
      </c>
      <c r="E4515" s="3">
        <v>42.72</v>
      </c>
      <c r="F4515" s="7">
        <v>51.691199999999995</v>
      </c>
      <c r="G4515" s="48" t="s">
        <v>15356</v>
      </c>
      <c r="H4515" s="34" t="s">
        <v>2658</v>
      </c>
      <c r="I4515" s="51" t="s">
        <v>15358</v>
      </c>
    </row>
    <row r="4516" spans="1:9" ht="30" x14ac:dyDescent="0.25">
      <c r="A4516" s="19">
        <v>4511</v>
      </c>
      <c r="B4516" s="34" t="s">
        <v>2659</v>
      </c>
      <c r="C4516" s="44" t="s">
        <v>10717</v>
      </c>
      <c r="D4516" s="42">
        <v>1</v>
      </c>
      <c r="E4516" s="3">
        <v>45.68</v>
      </c>
      <c r="F4516" s="7">
        <v>55.272799999999997</v>
      </c>
      <c r="G4516" s="48" t="s">
        <v>15356</v>
      </c>
      <c r="H4516" s="34" t="s">
        <v>2659</v>
      </c>
      <c r="I4516" s="51" t="s">
        <v>15358</v>
      </c>
    </row>
    <row r="4517" spans="1:9" ht="30" x14ac:dyDescent="0.25">
      <c r="A4517" s="19">
        <v>4512</v>
      </c>
      <c r="B4517" s="34" t="s">
        <v>2660</v>
      </c>
      <c r="C4517" s="44" t="s">
        <v>10718</v>
      </c>
      <c r="D4517" s="42">
        <v>1</v>
      </c>
      <c r="E4517" s="3">
        <v>45.68</v>
      </c>
      <c r="F4517" s="7">
        <v>55.272799999999997</v>
      </c>
      <c r="G4517" s="48" t="s">
        <v>15356</v>
      </c>
      <c r="H4517" s="34" t="s">
        <v>2660</v>
      </c>
      <c r="I4517" s="51" t="s">
        <v>15358</v>
      </c>
    </row>
    <row r="4518" spans="1:9" ht="30" x14ac:dyDescent="0.25">
      <c r="A4518" s="19">
        <v>4513</v>
      </c>
      <c r="B4518" s="34" t="s">
        <v>2661</v>
      </c>
      <c r="C4518" s="44" t="s">
        <v>10719</v>
      </c>
      <c r="D4518" s="42">
        <v>1</v>
      </c>
      <c r="E4518" s="3">
        <v>48.69</v>
      </c>
      <c r="F4518" s="7">
        <v>58.914899999999996</v>
      </c>
      <c r="G4518" s="48" t="s">
        <v>15356</v>
      </c>
      <c r="H4518" s="34" t="s">
        <v>2661</v>
      </c>
      <c r="I4518" s="51" t="s">
        <v>15358</v>
      </c>
    </row>
    <row r="4519" spans="1:9" ht="30" x14ac:dyDescent="0.25">
      <c r="A4519" s="19">
        <v>4514</v>
      </c>
      <c r="B4519" s="34" t="s">
        <v>2662</v>
      </c>
      <c r="C4519" s="44" t="s">
        <v>10720</v>
      </c>
      <c r="D4519" s="42">
        <v>1</v>
      </c>
      <c r="E4519" s="3">
        <v>48.69</v>
      </c>
      <c r="F4519" s="7">
        <v>58.914899999999996</v>
      </c>
      <c r="G4519" s="48" t="s">
        <v>15356</v>
      </c>
      <c r="H4519" s="34" t="s">
        <v>2662</v>
      </c>
      <c r="I4519" s="51" t="s">
        <v>15358</v>
      </c>
    </row>
    <row r="4520" spans="1:9" ht="45" x14ac:dyDescent="0.25">
      <c r="A4520" s="19">
        <v>4515</v>
      </c>
      <c r="B4520" s="34" t="s">
        <v>2663</v>
      </c>
      <c r="C4520" s="44" t="s">
        <v>10721</v>
      </c>
      <c r="D4520" s="42">
        <v>1</v>
      </c>
      <c r="E4520" s="3">
        <v>70.31</v>
      </c>
      <c r="F4520" s="7">
        <v>85.075100000000006</v>
      </c>
      <c r="G4520" s="48" t="s">
        <v>15356</v>
      </c>
      <c r="H4520" s="34" t="s">
        <v>2663</v>
      </c>
      <c r="I4520" s="51" t="s">
        <v>15358</v>
      </c>
    </row>
    <row r="4521" spans="1:9" ht="45" x14ac:dyDescent="0.25">
      <c r="A4521" s="19">
        <v>4516</v>
      </c>
      <c r="B4521" s="34" t="s">
        <v>2664</v>
      </c>
      <c r="C4521" s="44" t="s">
        <v>10722</v>
      </c>
      <c r="D4521" s="42">
        <v>1</v>
      </c>
      <c r="E4521" s="3">
        <v>70.31</v>
      </c>
      <c r="F4521" s="7">
        <v>85.075100000000006</v>
      </c>
      <c r="G4521" s="48" t="s">
        <v>15356</v>
      </c>
      <c r="H4521" s="34" t="s">
        <v>2664</v>
      </c>
      <c r="I4521" s="51" t="s">
        <v>15358</v>
      </c>
    </row>
    <row r="4522" spans="1:9" ht="45" x14ac:dyDescent="0.25">
      <c r="A4522" s="19">
        <v>4517</v>
      </c>
      <c r="B4522" s="34" t="s">
        <v>2665</v>
      </c>
      <c r="C4522" s="44" t="s">
        <v>10723</v>
      </c>
      <c r="D4522" s="42">
        <v>5</v>
      </c>
      <c r="E4522" s="3">
        <v>387.56</v>
      </c>
      <c r="F4522" s="7">
        <v>468.94759999999997</v>
      </c>
      <c r="G4522" s="48" t="s">
        <v>15356</v>
      </c>
      <c r="H4522" s="34" t="s">
        <v>2665</v>
      </c>
      <c r="I4522" s="51" t="s">
        <v>15358</v>
      </c>
    </row>
    <row r="4523" spans="1:9" ht="45" x14ac:dyDescent="0.25">
      <c r="A4523" s="19">
        <v>4518</v>
      </c>
      <c r="B4523" s="34" t="s">
        <v>2666</v>
      </c>
      <c r="C4523" s="44" t="s">
        <v>10724</v>
      </c>
      <c r="D4523" s="42">
        <v>5</v>
      </c>
      <c r="E4523" s="3">
        <v>387.56</v>
      </c>
      <c r="F4523" s="7">
        <v>468.94759999999997</v>
      </c>
      <c r="G4523" s="48" t="s">
        <v>15356</v>
      </c>
      <c r="H4523" s="34" t="s">
        <v>2666</v>
      </c>
      <c r="I4523" s="51" t="s">
        <v>15358</v>
      </c>
    </row>
    <row r="4524" spans="1:9" ht="45" x14ac:dyDescent="0.25">
      <c r="A4524" s="19">
        <v>4519</v>
      </c>
      <c r="B4524" s="34" t="s">
        <v>2667</v>
      </c>
      <c r="C4524" s="44" t="s">
        <v>10725</v>
      </c>
      <c r="D4524" s="42">
        <v>5</v>
      </c>
      <c r="E4524" s="3">
        <v>482.22</v>
      </c>
      <c r="F4524" s="7">
        <v>583.48620000000005</v>
      </c>
      <c r="G4524" s="48" t="s">
        <v>15356</v>
      </c>
      <c r="H4524" s="34" t="s">
        <v>2667</v>
      </c>
      <c r="I4524" s="51" t="s">
        <v>15358</v>
      </c>
    </row>
    <row r="4525" spans="1:9" ht="45" x14ac:dyDescent="0.25">
      <c r="A4525" s="19">
        <v>4520</v>
      </c>
      <c r="B4525" s="34" t="s">
        <v>2668</v>
      </c>
      <c r="C4525" s="44" t="s">
        <v>10726</v>
      </c>
      <c r="D4525" s="42">
        <v>5</v>
      </c>
      <c r="E4525" s="3">
        <v>421.95</v>
      </c>
      <c r="F4525" s="7">
        <v>510.55949999999996</v>
      </c>
      <c r="G4525" s="48" t="s">
        <v>15356</v>
      </c>
      <c r="H4525" s="34" t="s">
        <v>2668</v>
      </c>
      <c r="I4525" s="51" t="s">
        <v>15358</v>
      </c>
    </row>
    <row r="4526" spans="1:9" ht="45" x14ac:dyDescent="0.25">
      <c r="A4526" s="19">
        <v>4521</v>
      </c>
      <c r="B4526" s="34" t="s">
        <v>2669</v>
      </c>
      <c r="C4526" s="44" t="s">
        <v>10727</v>
      </c>
      <c r="D4526" s="42">
        <v>1</v>
      </c>
      <c r="E4526" s="3">
        <v>50.24</v>
      </c>
      <c r="F4526" s="7">
        <v>60.790399999999998</v>
      </c>
      <c r="G4526" s="48" t="s">
        <v>15356</v>
      </c>
      <c r="H4526" s="34" t="s">
        <v>2669</v>
      </c>
      <c r="I4526" s="51" t="s">
        <v>15358</v>
      </c>
    </row>
    <row r="4527" spans="1:9" ht="45" x14ac:dyDescent="0.25">
      <c r="A4527" s="19">
        <v>4522</v>
      </c>
      <c r="B4527" s="34" t="s">
        <v>2670</v>
      </c>
      <c r="C4527" s="44" t="s">
        <v>10728</v>
      </c>
      <c r="D4527" s="42">
        <v>1</v>
      </c>
      <c r="E4527" s="3">
        <v>51.32</v>
      </c>
      <c r="F4527" s="7">
        <v>62.097200000000001</v>
      </c>
      <c r="G4527" s="48" t="s">
        <v>15356</v>
      </c>
      <c r="H4527" s="34" t="s">
        <v>2670</v>
      </c>
      <c r="I4527" s="51" t="s">
        <v>15358</v>
      </c>
    </row>
    <row r="4528" spans="1:9" ht="45" x14ac:dyDescent="0.25">
      <c r="A4528" s="19">
        <v>4523</v>
      </c>
      <c r="B4528" s="34" t="s">
        <v>2671</v>
      </c>
      <c r="C4528" s="44" t="s">
        <v>10729</v>
      </c>
      <c r="D4528" s="42">
        <v>1</v>
      </c>
      <c r="E4528" s="3">
        <v>50.24</v>
      </c>
      <c r="F4528" s="7">
        <v>60.790399999999998</v>
      </c>
      <c r="G4528" s="48" t="s">
        <v>15356</v>
      </c>
      <c r="H4528" s="34" t="s">
        <v>2671</v>
      </c>
      <c r="I4528" s="51" t="s">
        <v>15358</v>
      </c>
    </row>
    <row r="4529" spans="1:9" ht="45" x14ac:dyDescent="0.25">
      <c r="A4529" s="19">
        <v>4524</v>
      </c>
      <c r="B4529" s="34" t="s">
        <v>2672</v>
      </c>
      <c r="C4529" s="44" t="s">
        <v>10730</v>
      </c>
      <c r="D4529" s="42">
        <v>1</v>
      </c>
      <c r="E4529" s="3">
        <v>50.24</v>
      </c>
      <c r="F4529" s="7">
        <v>60.790399999999998</v>
      </c>
      <c r="G4529" s="48" t="s">
        <v>15356</v>
      </c>
      <c r="H4529" s="34" t="s">
        <v>2672</v>
      </c>
      <c r="I4529" s="51" t="s">
        <v>15358</v>
      </c>
    </row>
    <row r="4530" spans="1:9" ht="45" x14ac:dyDescent="0.25">
      <c r="A4530" s="19">
        <v>4525</v>
      </c>
      <c r="B4530" s="34" t="s">
        <v>2673</v>
      </c>
      <c r="C4530" s="44" t="s">
        <v>10731</v>
      </c>
      <c r="D4530" s="42">
        <v>1</v>
      </c>
      <c r="E4530" s="3">
        <v>50.87</v>
      </c>
      <c r="F4530" s="7">
        <v>61.552699999999994</v>
      </c>
      <c r="G4530" s="48" t="s">
        <v>15356</v>
      </c>
      <c r="H4530" s="34" t="s">
        <v>2673</v>
      </c>
      <c r="I4530" s="51" t="s">
        <v>15358</v>
      </c>
    </row>
    <row r="4531" spans="1:9" ht="45" x14ac:dyDescent="0.25">
      <c r="A4531" s="19">
        <v>4526</v>
      </c>
      <c r="B4531" s="34" t="s">
        <v>2674</v>
      </c>
      <c r="C4531" s="44" t="s">
        <v>10732</v>
      </c>
      <c r="D4531" s="42">
        <v>1</v>
      </c>
      <c r="E4531" s="3">
        <v>57.38</v>
      </c>
      <c r="F4531" s="7">
        <v>69.4298</v>
      </c>
      <c r="G4531" s="48" t="s">
        <v>15356</v>
      </c>
      <c r="H4531" s="34" t="s">
        <v>2674</v>
      </c>
      <c r="I4531" s="51" t="s">
        <v>15358</v>
      </c>
    </row>
    <row r="4532" spans="1:9" ht="45" x14ac:dyDescent="0.25">
      <c r="A4532" s="19">
        <v>4527</v>
      </c>
      <c r="B4532" s="34" t="s">
        <v>2675</v>
      </c>
      <c r="C4532" s="44" t="s">
        <v>10733</v>
      </c>
      <c r="D4532" s="42">
        <v>1</v>
      </c>
      <c r="E4532" s="3">
        <v>61.1</v>
      </c>
      <c r="F4532" s="7">
        <v>73.930999999999997</v>
      </c>
      <c r="G4532" s="48" t="s">
        <v>15356</v>
      </c>
      <c r="H4532" s="34" t="s">
        <v>2675</v>
      </c>
      <c r="I4532" s="51" t="s">
        <v>15358</v>
      </c>
    </row>
    <row r="4533" spans="1:9" ht="45" x14ac:dyDescent="0.25">
      <c r="A4533" s="19">
        <v>4528</v>
      </c>
      <c r="B4533" s="34" t="s">
        <v>2676</v>
      </c>
      <c r="C4533" s="44" t="s">
        <v>10734</v>
      </c>
      <c r="D4533" s="42">
        <v>1</v>
      </c>
      <c r="E4533" s="3">
        <v>62.16</v>
      </c>
      <c r="F4533" s="7">
        <v>75.2136</v>
      </c>
      <c r="G4533" s="48" t="s">
        <v>15356</v>
      </c>
      <c r="H4533" s="34" t="s">
        <v>2676</v>
      </c>
      <c r="I4533" s="51" t="s">
        <v>15358</v>
      </c>
    </row>
    <row r="4534" spans="1:9" ht="45" x14ac:dyDescent="0.25">
      <c r="A4534" s="19">
        <v>4529</v>
      </c>
      <c r="B4534" s="34" t="s">
        <v>2677</v>
      </c>
      <c r="C4534" s="44" t="s">
        <v>10735</v>
      </c>
      <c r="D4534" s="42">
        <v>1</v>
      </c>
      <c r="E4534" s="3">
        <v>61.67</v>
      </c>
      <c r="F4534" s="7">
        <v>74.620699999999999</v>
      </c>
      <c r="G4534" s="48" t="s">
        <v>15356</v>
      </c>
      <c r="H4534" s="34" t="s">
        <v>2677</v>
      </c>
      <c r="I4534" s="51" t="s">
        <v>15358</v>
      </c>
    </row>
    <row r="4535" spans="1:9" ht="45" x14ac:dyDescent="0.25">
      <c r="A4535" s="19">
        <v>4530</v>
      </c>
      <c r="B4535" s="34" t="s">
        <v>2678</v>
      </c>
      <c r="C4535" s="44" t="s">
        <v>10736</v>
      </c>
      <c r="D4535" s="42">
        <v>5</v>
      </c>
      <c r="E4535" s="3">
        <v>439.23</v>
      </c>
      <c r="F4535" s="7">
        <v>531.4683</v>
      </c>
      <c r="G4535" s="48" t="s">
        <v>15356</v>
      </c>
      <c r="H4535" s="34" t="s">
        <v>2678</v>
      </c>
      <c r="I4535" s="51" t="s">
        <v>15358</v>
      </c>
    </row>
    <row r="4536" spans="1:9" ht="30" x14ac:dyDescent="0.25">
      <c r="A4536" s="19">
        <v>4531</v>
      </c>
      <c r="B4536" s="34" t="s">
        <v>2679</v>
      </c>
      <c r="C4536" s="44" t="s">
        <v>10737</v>
      </c>
      <c r="D4536" s="42">
        <v>5</v>
      </c>
      <c r="E4536" s="3">
        <v>268.32</v>
      </c>
      <c r="F4536" s="7">
        <v>324.66719999999998</v>
      </c>
      <c r="G4536" s="48" t="s">
        <v>15356</v>
      </c>
      <c r="H4536" s="34" t="s">
        <v>2679</v>
      </c>
      <c r="I4536" s="51" t="s">
        <v>15358</v>
      </c>
    </row>
    <row r="4537" spans="1:9" ht="30" x14ac:dyDescent="0.25">
      <c r="A4537" s="19">
        <v>4532</v>
      </c>
      <c r="B4537" s="34" t="s">
        <v>2680</v>
      </c>
      <c r="C4537" s="44" t="s">
        <v>10738</v>
      </c>
      <c r="D4537" s="42">
        <v>5</v>
      </c>
      <c r="E4537" s="3">
        <v>260.49</v>
      </c>
      <c r="F4537" s="7">
        <v>315.19290000000001</v>
      </c>
      <c r="G4537" s="48" t="s">
        <v>15356</v>
      </c>
      <c r="H4537" s="34" t="s">
        <v>2680</v>
      </c>
      <c r="I4537" s="51" t="s">
        <v>15358</v>
      </c>
    </row>
    <row r="4538" spans="1:9" ht="30" x14ac:dyDescent="0.25">
      <c r="A4538" s="19">
        <v>4533</v>
      </c>
      <c r="B4538" s="34" t="s">
        <v>2681</v>
      </c>
      <c r="C4538" s="44" t="s">
        <v>10739</v>
      </c>
      <c r="D4538" s="42">
        <v>5</v>
      </c>
      <c r="E4538" s="3">
        <v>286.85000000000002</v>
      </c>
      <c r="F4538" s="7">
        <v>347.08850000000001</v>
      </c>
      <c r="G4538" s="48" t="s">
        <v>15356</v>
      </c>
      <c r="H4538" s="34" t="s">
        <v>2681</v>
      </c>
      <c r="I4538" s="51" t="s">
        <v>15358</v>
      </c>
    </row>
    <row r="4539" spans="1:9" ht="30" x14ac:dyDescent="0.25">
      <c r="A4539" s="19">
        <v>4534</v>
      </c>
      <c r="B4539" s="34" t="s">
        <v>2682</v>
      </c>
      <c r="C4539" s="44" t="s">
        <v>10740</v>
      </c>
      <c r="D4539" s="42">
        <v>2</v>
      </c>
      <c r="E4539" s="3">
        <v>16.920000000000002</v>
      </c>
      <c r="F4539" s="7">
        <v>20.473200000000002</v>
      </c>
      <c r="G4539" s="48" t="s">
        <v>15356</v>
      </c>
      <c r="H4539" s="34" t="s">
        <v>2682</v>
      </c>
      <c r="I4539" s="51" t="s">
        <v>15358</v>
      </c>
    </row>
    <row r="4540" spans="1:9" x14ac:dyDescent="0.25">
      <c r="A4540" s="19">
        <v>4535</v>
      </c>
      <c r="B4540" s="34" t="s">
        <v>2683</v>
      </c>
      <c r="C4540" s="44" t="s">
        <v>10741</v>
      </c>
      <c r="D4540" s="42">
        <v>1</v>
      </c>
      <c r="E4540" s="3">
        <v>89.36</v>
      </c>
      <c r="F4540" s="7">
        <v>108.12559999999999</v>
      </c>
      <c r="G4540" s="48" t="s">
        <v>15356</v>
      </c>
      <c r="H4540" s="34" t="s">
        <v>2683</v>
      </c>
      <c r="I4540" s="51" t="s">
        <v>15358</v>
      </c>
    </row>
    <row r="4541" spans="1:9" ht="30" x14ac:dyDescent="0.25">
      <c r="A4541" s="19">
        <v>4536</v>
      </c>
      <c r="B4541" s="34" t="s">
        <v>2684</v>
      </c>
      <c r="C4541" s="44" t="s">
        <v>10742</v>
      </c>
      <c r="D4541" s="42">
        <v>2</v>
      </c>
      <c r="E4541" s="3">
        <v>16.920000000000002</v>
      </c>
      <c r="F4541" s="7">
        <v>20.473200000000002</v>
      </c>
      <c r="G4541" s="48" t="s">
        <v>15356</v>
      </c>
      <c r="H4541" s="34" t="s">
        <v>2684</v>
      </c>
      <c r="I4541" s="51" t="s">
        <v>15358</v>
      </c>
    </row>
    <row r="4542" spans="1:9" ht="30" x14ac:dyDescent="0.25">
      <c r="A4542" s="19">
        <v>4537</v>
      </c>
      <c r="B4542" s="34" t="s">
        <v>2685</v>
      </c>
      <c r="C4542" s="44" t="s">
        <v>10743</v>
      </c>
      <c r="D4542" s="42">
        <v>2</v>
      </c>
      <c r="E4542" s="3">
        <v>16.920000000000002</v>
      </c>
      <c r="F4542" s="7">
        <v>20.473200000000002</v>
      </c>
      <c r="G4542" s="48" t="s">
        <v>15356</v>
      </c>
      <c r="H4542" s="34" t="s">
        <v>2685</v>
      </c>
      <c r="I4542" s="51" t="s">
        <v>15358</v>
      </c>
    </row>
    <row r="4543" spans="1:9" ht="30" x14ac:dyDescent="0.25">
      <c r="A4543" s="19">
        <v>4538</v>
      </c>
      <c r="B4543" s="34" t="s">
        <v>2686</v>
      </c>
      <c r="C4543" s="44" t="s">
        <v>10744</v>
      </c>
      <c r="D4543" s="42">
        <v>2</v>
      </c>
      <c r="E4543" s="3">
        <v>17.100000000000001</v>
      </c>
      <c r="F4543" s="7">
        <v>20.691000000000003</v>
      </c>
      <c r="G4543" s="48" t="s">
        <v>15356</v>
      </c>
      <c r="H4543" s="34" t="s">
        <v>2686</v>
      </c>
      <c r="I4543" s="51" t="s">
        <v>15358</v>
      </c>
    </row>
    <row r="4544" spans="1:9" ht="30" x14ac:dyDescent="0.25">
      <c r="A4544" s="19">
        <v>4539</v>
      </c>
      <c r="B4544" s="34" t="s">
        <v>2687</v>
      </c>
      <c r="C4544" s="44" t="s">
        <v>10745</v>
      </c>
      <c r="D4544" s="42">
        <v>2</v>
      </c>
      <c r="E4544" s="3">
        <v>17.309999999999999</v>
      </c>
      <c r="F4544" s="7">
        <v>20.945099999999996</v>
      </c>
      <c r="G4544" s="48" t="s">
        <v>15356</v>
      </c>
      <c r="H4544" s="34" t="s">
        <v>2687</v>
      </c>
      <c r="I4544" s="51" t="s">
        <v>15358</v>
      </c>
    </row>
    <row r="4545" spans="1:9" ht="30" x14ac:dyDescent="0.25">
      <c r="A4545" s="19">
        <v>4540</v>
      </c>
      <c r="B4545" s="34" t="s">
        <v>2688</v>
      </c>
      <c r="C4545" s="44" t="s">
        <v>10746</v>
      </c>
      <c r="D4545" s="42">
        <v>2</v>
      </c>
      <c r="E4545" s="3">
        <v>16.82</v>
      </c>
      <c r="F4545" s="7">
        <v>20.3522</v>
      </c>
      <c r="G4545" s="48" t="s">
        <v>15356</v>
      </c>
      <c r="H4545" s="34" t="s">
        <v>2688</v>
      </c>
      <c r="I4545" s="51" t="s">
        <v>15358</v>
      </c>
    </row>
    <row r="4546" spans="1:9" ht="30" x14ac:dyDescent="0.25">
      <c r="A4546" s="19">
        <v>4541</v>
      </c>
      <c r="B4546" s="34" t="s">
        <v>2689</v>
      </c>
      <c r="C4546" s="44" t="s">
        <v>10747</v>
      </c>
      <c r="D4546" s="42">
        <v>2</v>
      </c>
      <c r="E4546" s="3">
        <v>17</v>
      </c>
      <c r="F4546" s="7">
        <v>20.57</v>
      </c>
      <c r="G4546" s="48" t="s">
        <v>15356</v>
      </c>
      <c r="H4546" s="34" t="s">
        <v>2689</v>
      </c>
      <c r="I4546" s="51" t="s">
        <v>15358</v>
      </c>
    </row>
    <row r="4547" spans="1:9" ht="30" x14ac:dyDescent="0.25">
      <c r="A4547" s="19">
        <v>4542</v>
      </c>
      <c r="B4547" s="34" t="s">
        <v>2690</v>
      </c>
      <c r="C4547" s="44" t="s">
        <v>10748</v>
      </c>
      <c r="D4547" s="42">
        <v>2</v>
      </c>
      <c r="E4547" s="3">
        <v>17.07</v>
      </c>
      <c r="F4547" s="7">
        <v>20.654699999999998</v>
      </c>
      <c r="G4547" s="48" t="s">
        <v>15356</v>
      </c>
      <c r="H4547" s="34" t="s">
        <v>2690</v>
      </c>
      <c r="I4547" s="51" t="s">
        <v>15358</v>
      </c>
    </row>
    <row r="4548" spans="1:9" ht="30" x14ac:dyDescent="0.25">
      <c r="A4548" s="19">
        <v>4543</v>
      </c>
      <c r="B4548" s="34" t="s">
        <v>2691</v>
      </c>
      <c r="C4548" s="44" t="s">
        <v>10749</v>
      </c>
      <c r="D4548" s="42">
        <v>2</v>
      </c>
      <c r="E4548" s="3">
        <v>32.299999999999997</v>
      </c>
      <c r="F4548" s="7">
        <v>39.082999999999998</v>
      </c>
      <c r="G4548" s="48" t="s">
        <v>15356</v>
      </c>
      <c r="H4548" s="34" t="s">
        <v>2691</v>
      </c>
      <c r="I4548" s="51" t="s">
        <v>15358</v>
      </c>
    </row>
    <row r="4549" spans="1:9" ht="30" x14ac:dyDescent="0.25">
      <c r="A4549" s="19">
        <v>4544</v>
      </c>
      <c r="B4549" s="34" t="s">
        <v>2692</v>
      </c>
      <c r="C4549" s="44" t="s">
        <v>10750</v>
      </c>
      <c r="D4549" s="42">
        <v>5</v>
      </c>
      <c r="E4549" s="3">
        <v>81.900000000000006</v>
      </c>
      <c r="F4549" s="7">
        <v>99.099000000000004</v>
      </c>
      <c r="G4549" s="48" t="s">
        <v>15356</v>
      </c>
      <c r="H4549" s="34" t="s">
        <v>2692</v>
      </c>
      <c r="I4549" s="51" t="s">
        <v>15358</v>
      </c>
    </row>
    <row r="4550" spans="1:9" ht="30" x14ac:dyDescent="0.25">
      <c r="A4550" s="19">
        <v>4545</v>
      </c>
      <c r="B4550" s="34" t="s">
        <v>2693</v>
      </c>
      <c r="C4550" s="44" t="s">
        <v>10751</v>
      </c>
      <c r="D4550" s="42">
        <v>5</v>
      </c>
      <c r="E4550" s="3">
        <v>101.21</v>
      </c>
      <c r="F4550" s="7">
        <v>122.46409999999999</v>
      </c>
      <c r="G4550" s="48" t="s">
        <v>15356</v>
      </c>
      <c r="H4550" s="34" t="s">
        <v>2693</v>
      </c>
      <c r="I4550" s="51" t="s">
        <v>15358</v>
      </c>
    </row>
    <row r="4551" spans="1:9" ht="30" x14ac:dyDescent="0.25">
      <c r="A4551" s="19">
        <v>4546</v>
      </c>
      <c r="B4551" s="34" t="s">
        <v>2694</v>
      </c>
      <c r="C4551" s="44" t="s">
        <v>10752</v>
      </c>
      <c r="D4551" s="42">
        <v>5</v>
      </c>
      <c r="E4551" s="3">
        <v>103.2</v>
      </c>
      <c r="F4551" s="7">
        <v>124.872</v>
      </c>
      <c r="G4551" s="48" t="s">
        <v>15356</v>
      </c>
      <c r="H4551" s="34" t="s">
        <v>2694</v>
      </c>
      <c r="I4551" s="51" t="s">
        <v>15358</v>
      </c>
    </row>
    <row r="4552" spans="1:9" ht="30" x14ac:dyDescent="0.25">
      <c r="A4552" s="19">
        <v>4547</v>
      </c>
      <c r="B4552" s="34" t="s">
        <v>2695</v>
      </c>
      <c r="C4552" s="44" t="s">
        <v>10753</v>
      </c>
      <c r="D4552" s="42">
        <v>5</v>
      </c>
      <c r="E4552" s="3">
        <v>122.3</v>
      </c>
      <c r="F4552" s="7">
        <v>147.983</v>
      </c>
      <c r="G4552" s="48" t="s">
        <v>15356</v>
      </c>
      <c r="H4552" s="34" t="s">
        <v>2695</v>
      </c>
      <c r="I4552" s="51" t="s">
        <v>15358</v>
      </c>
    </row>
    <row r="4553" spans="1:9" ht="30" x14ac:dyDescent="0.25">
      <c r="A4553" s="19">
        <v>4548</v>
      </c>
      <c r="B4553" s="34" t="s">
        <v>2696</v>
      </c>
      <c r="C4553" s="44" t="s">
        <v>10754</v>
      </c>
      <c r="D4553" s="42">
        <v>1</v>
      </c>
      <c r="E4553" s="3">
        <v>63.39</v>
      </c>
      <c r="F4553" s="7">
        <v>76.701899999999995</v>
      </c>
      <c r="G4553" s="48" t="s">
        <v>15356</v>
      </c>
      <c r="H4553" s="34" t="s">
        <v>2696</v>
      </c>
      <c r="I4553" s="51" t="s">
        <v>15358</v>
      </c>
    </row>
    <row r="4554" spans="1:9" ht="30" x14ac:dyDescent="0.25">
      <c r="A4554" s="19">
        <v>4549</v>
      </c>
      <c r="B4554" s="34" t="s">
        <v>2697</v>
      </c>
      <c r="C4554" s="44" t="s">
        <v>10755</v>
      </c>
      <c r="D4554" s="42">
        <v>2</v>
      </c>
      <c r="E4554" s="3">
        <v>34.590000000000003</v>
      </c>
      <c r="F4554" s="7">
        <v>41.853900000000003</v>
      </c>
      <c r="G4554" s="48" t="s">
        <v>15356</v>
      </c>
      <c r="H4554" s="34" t="s">
        <v>2697</v>
      </c>
      <c r="I4554" s="51" t="s">
        <v>15358</v>
      </c>
    </row>
    <row r="4555" spans="1:9" ht="30" x14ac:dyDescent="0.25">
      <c r="A4555" s="19">
        <v>4550</v>
      </c>
      <c r="B4555" s="34" t="s">
        <v>2698</v>
      </c>
      <c r="C4555" s="44" t="s">
        <v>10756</v>
      </c>
      <c r="D4555" s="42">
        <v>5</v>
      </c>
      <c r="E4555" s="3">
        <v>102.72</v>
      </c>
      <c r="F4555" s="7">
        <v>124.29119999999999</v>
      </c>
      <c r="G4555" s="48" t="s">
        <v>15356</v>
      </c>
      <c r="H4555" s="34" t="s">
        <v>2698</v>
      </c>
      <c r="I4555" s="51" t="s">
        <v>15358</v>
      </c>
    </row>
    <row r="4556" spans="1:9" ht="45" x14ac:dyDescent="0.25">
      <c r="A4556" s="19">
        <v>4551</v>
      </c>
      <c r="B4556" s="34" t="s">
        <v>2699</v>
      </c>
      <c r="C4556" s="44" t="s">
        <v>10757</v>
      </c>
      <c r="D4556" s="42">
        <v>1</v>
      </c>
      <c r="E4556" s="3">
        <v>57.62</v>
      </c>
      <c r="F4556" s="7">
        <v>69.720199999999991</v>
      </c>
      <c r="G4556" s="48" t="s">
        <v>15356</v>
      </c>
      <c r="H4556" s="34" t="s">
        <v>2699</v>
      </c>
      <c r="I4556" s="51" t="s">
        <v>15358</v>
      </c>
    </row>
    <row r="4557" spans="1:9" ht="30" x14ac:dyDescent="0.25">
      <c r="A4557" s="19">
        <v>4552</v>
      </c>
      <c r="B4557" s="34" t="s">
        <v>2700</v>
      </c>
      <c r="C4557" s="44" t="s">
        <v>10758</v>
      </c>
      <c r="D4557" s="42">
        <v>1</v>
      </c>
      <c r="E4557" s="3">
        <v>63.71</v>
      </c>
      <c r="F4557" s="7">
        <v>77.089100000000002</v>
      </c>
      <c r="G4557" s="48" t="s">
        <v>15356</v>
      </c>
      <c r="H4557" s="34" t="s">
        <v>2700</v>
      </c>
      <c r="I4557" s="51" t="s">
        <v>15358</v>
      </c>
    </row>
    <row r="4558" spans="1:9" ht="30" x14ac:dyDescent="0.25">
      <c r="A4558" s="19">
        <v>4553</v>
      </c>
      <c r="B4558" s="34" t="s">
        <v>2701</v>
      </c>
      <c r="C4558" s="44" t="s">
        <v>10759</v>
      </c>
      <c r="D4558" s="42">
        <v>5</v>
      </c>
      <c r="E4558" s="3">
        <v>107.36</v>
      </c>
      <c r="F4558" s="7">
        <v>129.90559999999999</v>
      </c>
      <c r="G4558" s="48" t="s">
        <v>15356</v>
      </c>
      <c r="H4558" s="34" t="s">
        <v>2701</v>
      </c>
      <c r="I4558" s="51" t="s">
        <v>15358</v>
      </c>
    </row>
    <row r="4559" spans="1:9" ht="30" x14ac:dyDescent="0.25">
      <c r="A4559" s="19">
        <v>4554</v>
      </c>
      <c r="B4559" s="34" t="s">
        <v>2702</v>
      </c>
      <c r="C4559" s="44" t="s">
        <v>10760</v>
      </c>
      <c r="D4559" s="42">
        <v>5</v>
      </c>
      <c r="E4559" s="3">
        <v>107.36</v>
      </c>
      <c r="F4559" s="7">
        <v>129.90559999999999</v>
      </c>
      <c r="G4559" s="48" t="s">
        <v>15356</v>
      </c>
      <c r="H4559" s="34" t="s">
        <v>2702</v>
      </c>
      <c r="I4559" s="51" t="s">
        <v>15358</v>
      </c>
    </row>
    <row r="4560" spans="1:9" ht="30" x14ac:dyDescent="0.25">
      <c r="A4560" s="19">
        <v>4555</v>
      </c>
      <c r="B4560" s="34" t="s">
        <v>2703</v>
      </c>
      <c r="C4560" s="44" t="s">
        <v>10761</v>
      </c>
      <c r="D4560" s="42">
        <v>1</v>
      </c>
      <c r="E4560" s="3">
        <v>19.309999999999999</v>
      </c>
      <c r="F4560" s="7">
        <v>23.365099999999998</v>
      </c>
      <c r="G4560" s="48" t="s">
        <v>15356</v>
      </c>
      <c r="H4560" s="34" t="s">
        <v>2703</v>
      </c>
      <c r="I4560" s="51" t="s">
        <v>15358</v>
      </c>
    </row>
    <row r="4561" spans="1:9" ht="30" x14ac:dyDescent="0.25">
      <c r="A4561" s="19">
        <v>4556</v>
      </c>
      <c r="B4561" s="34" t="s">
        <v>2704</v>
      </c>
      <c r="C4561" s="44" t="s">
        <v>10762</v>
      </c>
      <c r="D4561" s="42">
        <v>1</v>
      </c>
      <c r="E4561" s="3">
        <v>38.99</v>
      </c>
      <c r="F4561" s="7">
        <v>47.177900000000001</v>
      </c>
      <c r="G4561" s="48" t="s">
        <v>15356</v>
      </c>
      <c r="H4561" s="34" t="s">
        <v>2704</v>
      </c>
      <c r="I4561" s="51" t="s">
        <v>15358</v>
      </c>
    </row>
    <row r="4562" spans="1:9" ht="30" x14ac:dyDescent="0.25">
      <c r="A4562" s="19">
        <v>4557</v>
      </c>
      <c r="B4562" s="34" t="s">
        <v>2705</v>
      </c>
      <c r="C4562" s="44" t="s">
        <v>10763</v>
      </c>
      <c r="D4562" s="42">
        <v>1</v>
      </c>
      <c r="E4562" s="3">
        <v>24.02</v>
      </c>
      <c r="F4562" s="7">
        <v>29.0642</v>
      </c>
      <c r="G4562" s="48" t="s">
        <v>15356</v>
      </c>
      <c r="H4562" s="34" t="s">
        <v>2705</v>
      </c>
      <c r="I4562" s="51" t="s">
        <v>15358</v>
      </c>
    </row>
    <row r="4563" spans="1:9" ht="45" x14ac:dyDescent="0.25">
      <c r="A4563" s="19">
        <v>4558</v>
      </c>
      <c r="B4563" s="34" t="s">
        <v>2706</v>
      </c>
      <c r="C4563" s="44" t="s">
        <v>10764</v>
      </c>
      <c r="D4563" s="42">
        <v>1</v>
      </c>
      <c r="E4563" s="3">
        <v>81.05</v>
      </c>
      <c r="F4563" s="7">
        <v>98.070499999999996</v>
      </c>
      <c r="G4563" s="48" t="s">
        <v>15356</v>
      </c>
      <c r="H4563" s="34" t="s">
        <v>2706</v>
      </c>
      <c r="I4563" s="51" t="s">
        <v>15358</v>
      </c>
    </row>
    <row r="4564" spans="1:9" ht="45" x14ac:dyDescent="0.25">
      <c r="A4564" s="19">
        <v>4559</v>
      </c>
      <c r="B4564" s="34" t="s">
        <v>2707</v>
      </c>
      <c r="C4564" s="44" t="s">
        <v>10765</v>
      </c>
      <c r="D4564" s="42">
        <v>1</v>
      </c>
      <c r="E4564" s="3">
        <v>88.17</v>
      </c>
      <c r="F4564" s="7">
        <v>106.6857</v>
      </c>
      <c r="G4564" s="48" t="s">
        <v>15356</v>
      </c>
      <c r="H4564" s="34" t="s">
        <v>2707</v>
      </c>
      <c r="I4564" s="51" t="s">
        <v>15358</v>
      </c>
    </row>
    <row r="4565" spans="1:9" ht="45" x14ac:dyDescent="0.25">
      <c r="A4565" s="19">
        <v>4560</v>
      </c>
      <c r="B4565" s="34" t="s">
        <v>2708</v>
      </c>
      <c r="C4565" s="44" t="s">
        <v>10766</v>
      </c>
      <c r="D4565" s="42">
        <v>1</v>
      </c>
      <c r="E4565" s="3">
        <v>90.6</v>
      </c>
      <c r="F4565" s="7">
        <v>109.62599999999999</v>
      </c>
      <c r="G4565" s="48" t="s">
        <v>15356</v>
      </c>
      <c r="H4565" s="34" t="s">
        <v>2708</v>
      </c>
      <c r="I4565" s="51" t="s">
        <v>15358</v>
      </c>
    </row>
    <row r="4566" spans="1:9" x14ac:dyDescent="0.25">
      <c r="A4566" s="19">
        <v>4561</v>
      </c>
      <c r="B4566" s="34" t="s">
        <v>2709</v>
      </c>
      <c r="C4566" s="44" t="s">
        <v>10767</v>
      </c>
      <c r="D4566" s="42">
        <v>5</v>
      </c>
      <c r="E4566" s="3">
        <v>16.61</v>
      </c>
      <c r="F4566" s="7">
        <v>20.098099999999999</v>
      </c>
      <c r="G4566" s="48" t="s">
        <v>15356</v>
      </c>
      <c r="H4566" s="34" t="s">
        <v>2709</v>
      </c>
      <c r="I4566" s="51" t="s">
        <v>15358</v>
      </c>
    </row>
    <row r="4567" spans="1:9" ht="30" x14ac:dyDescent="0.25">
      <c r="A4567" s="19">
        <v>4562</v>
      </c>
      <c r="B4567" s="34" t="s">
        <v>2710</v>
      </c>
      <c r="C4567" s="44" t="s">
        <v>10768</v>
      </c>
      <c r="D4567" s="42">
        <v>1</v>
      </c>
      <c r="E4567" s="3">
        <v>22.46</v>
      </c>
      <c r="F4567" s="7">
        <v>27.176600000000001</v>
      </c>
      <c r="G4567" s="48" t="s">
        <v>15356</v>
      </c>
      <c r="H4567" s="34" t="s">
        <v>2710</v>
      </c>
      <c r="I4567" s="51" t="s">
        <v>15358</v>
      </c>
    </row>
    <row r="4568" spans="1:9" x14ac:dyDescent="0.25">
      <c r="A4568" s="19">
        <v>4563</v>
      </c>
      <c r="B4568" s="34" t="s">
        <v>2711</v>
      </c>
      <c r="C4568" s="44" t="s">
        <v>10769</v>
      </c>
      <c r="D4568" s="42">
        <v>5</v>
      </c>
      <c r="E4568" s="3">
        <v>16.61</v>
      </c>
      <c r="F4568" s="7">
        <v>20.098099999999999</v>
      </c>
      <c r="G4568" s="48" t="s">
        <v>15356</v>
      </c>
      <c r="H4568" s="34" t="s">
        <v>2711</v>
      </c>
      <c r="I4568" s="51" t="s">
        <v>15358</v>
      </c>
    </row>
    <row r="4569" spans="1:9" x14ac:dyDescent="0.25">
      <c r="A4569" s="19">
        <v>4564</v>
      </c>
      <c r="B4569" s="34" t="s">
        <v>2712</v>
      </c>
      <c r="C4569" s="44" t="s">
        <v>10770</v>
      </c>
      <c r="D4569" s="42">
        <v>5</v>
      </c>
      <c r="E4569" s="3">
        <v>14.99</v>
      </c>
      <c r="F4569" s="7">
        <v>18.137899999999998</v>
      </c>
      <c r="G4569" s="48" t="s">
        <v>15356</v>
      </c>
      <c r="H4569" s="34" t="s">
        <v>2712</v>
      </c>
      <c r="I4569" s="51" t="s">
        <v>15358</v>
      </c>
    </row>
    <row r="4570" spans="1:9" x14ac:dyDescent="0.25">
      <c r="A4570" s="19">
        <v>4565</v>
      </c>
      <c r="B4570" s="34" t="s">
        <v>2713</v>
      </c>
      <c r="C4570" s="44" t="s">
        <v>10771</v>
      </c>
      <c r="D4570" s="42">
        <v>5</v>
      </c>
      <c r="E4570" s="3">
        <v>17.87</v>
      </c>
      <c r="F4570" s="7">
        <v>21.622700000000002</v>
      </c>
      <c r="G4570" s="48" t="s">
        <v>15356</v>
      </c>
      <c r="H4570" s="34" t="s">
        <v>2713</v>
      </c>
      <c r="I4570" s="51" t="s">
        <v>15358</v>
      </c>
    </row>
    <row r="4571" spans="1:9" x14ac:dyDescent="0.25">
      <c r="A4571" s="19">
        <v>4566</v>
      </c>
      <c r="B4571" s="34" t="s">
        <v>2714</v>
      </c>
      <c r="C4571" s="44" t="s">
        <v>10772</v>
      </c>
      <c r="D4571" s="42">
        <v>5</v>
      </c>
      <c r="E4571" s="3">
        <v>16.61</v>
      </c>
      <c r="F4571" s="7">
        <v>20.098099999999999</v>
      </c>
      <c r="G4571" s="48" t="s">
        <v>15356</v>
      </c>
      <c r="H4571" s="34" t="s">
        <v>2714</v>
      </c>
      <c r="I4571" s="51" t="s">
        <v>15358</v>
      </c>
    </row>
    <row r="4572" spans="1:9" x14ac:dyDescent="0.25">
      <c r="A4572" s="19">
        <v>4567</v>
      </c>
      <c r="B4572" s="34" t="s">
        <v>2715</v>
      </c>
      <c r="C4572" s="44" t="s">
        <v>10773</v>
      </c>
      <c r="D4572" s="42">
        <v>5</v>
      </c>
      <c r="E4572" s="3">
        <v>18.809999999999999</v>
      </c>
      <c r="F4572" s="7">
        <v>22.760099999999998</v>
      </c>
      <c r="G4572" s="48" t="s">
        <v>15356</v>
      </c>
      <c r="H4572" s="34" t="s">
        <v>2715</v>
      </c>
      <c r="I4572" s="51" t="s">
        <v>15358</v>
      </c>
    </row>
    <row r="4573" spans="1:9" x14ac:dyDescent="0.25">
      <c r="A4573" s="19">
        <v>4568</v>
      </c>
      <c r="B4573" s="34" t="s">
        <v>2716</v>
      </c>
      <c r="C4573" s="44" t="s">
        <v>10774</v>
      </c>
      <c r="D4573" s="42">
        <v>5</v>
      </c>
      <c r="E4573" s="3">
        <v>17.87</v>
      </c>
      <c r="F4573" s="7">
        <v>21.622700000000002</v>
      </c>
      <c r="G4573" s="48" t="s">
        <v>15356</v>
      </c>
      <c r="H4573" s="34" t="s">
        <v>2716</v>
      </c>
      <c r="I4573" s="51" t="s">
        <v>15358</v>
      </c>
    </row>
    <row r="4574" spans="1:9" x14ac:dyDescent="0.25">
      <c r="A4574" s="19">
        <v>4569</v>
      </c>
      <c r="B4574" s="34" t="s">
        <v>2717</v>
      </c>
      <c r="C4574" s="44" t="s">
        <v>10775</v>
      </c>
      <c r="D4574" s="42">
        <v>5</v>
      </c>
      <c r="E4574" s="3">
        <v>17.87</v>
      </c>
      <c r="F4574" s="7">
        <v>21.622700000000002</v>
      </c>
      <c r="G4574" s="48" t="s">
        <v>15356</v>
      </c>
      <c r="H4574" s="34" t="s">
        <v>2717</v>
      </c>
      <c r="I4574" s="51" t="s">
        <v>15358</v>
      </c>
    </row>
    <row r="4575" spans="1:9" x14ac:dyDescent="0.25">
      <c r="A4575" s="19">
        <v>4570</v>
      </c>
      <c r="B4575" s="34" t="s">
        <v>2718</v>
      </c>
      <c r="C4575" s="44" t="s">
        <v>10776</v>
      </c>
      <c r="D4575" s="42">
        <v>1</v>
      </c>
      <c r="E4575" s="3">
        <v>46.32</v>
      </c>
      <c r="F4575" s="7">
        <v>56.047199999999997</v>
      </c>
      <c r="G4575" s="48" t="s">
        <v>15356</v>
      </c>
      <c r="H4575" s="34" t="s">
        <v>2718</v>
      </c>
      <c r="I4575" s="51" t="s">
        <v>15358</v>
      </c>
    </row>
    <row r="4576" spans="1:9" ht="30" x14ac:dyDescent="0.25">
      <c r="A4576" s="19">
        <v>4571</v>
      </c>
      <c r="B4576" s="34" t="s">
        <v>2719</v>
      </c>
      <c r="C4576" s="44" t="s">
        <v>10777</v>
      </c>
      <c r="D4576" s="42">
        <v>1</v>
      </c>
      <c r="E4576" s="3">
        <v>155.34</v>
      </c>
      <c r="F4576" s="7">
        <v>187.9614</v>
      </c>
      <c r="G4576" s="48" t="s">
        <v>15356</v>
      </c>
      <c r="H4576" s="34" t="s">
        <v>2719</v>
      </c>
      <c r="I4576" s="51" t="s">
        <v>15358</v>
      </c>
    </row>
    <row r="4577" spans="1:9" x14ac:dyDescent="0.25">
      <c r="A4577" s="19">
        <v>4572</v>
      </c>
      <c r="B4577" s="34" t="s">
        <v>2720</v>
      </c>
      <c r="C4577" s="44" t="s">
        <v>10778</v>
      </c>
      <c r="D4577" s="42">
        <v>1</v>
      </c>
      <c r="E4577" s="3">
        <v>55.76</v>
      </c>
      <c r="F4577" s="7">
        <v>67.4696</v>
      </c>
      <c r="G4577" s="48" t="s">
        <v>15356</v>
      </c>
      <c r="H4577" s="34" t="s">
        <v>2720</v>
      </c>
      <c r="I4577" s="51" t="s">
        <v>15358</v>
      </c>
    </row>
    <row r="4578" spans="1:9" ht="30" x14ac:dyDescent="0.25">
      <c r="A4578" s="19">
        <v>4573</v>
      </c>
      <c r="B4578" s="34" t="s">
        <v>2721</v>
      </c>
      <c r="C4578" s="44" t="s">
        <v>10779</v>
      </c>
      <c r="D4578" s="42">
        <v>1</v>
      </c>
      <c r="E4578" s="3">
        <v>191.87</v>
      </c>
      <c r="F4578" s="7">
        <v>232.1627</v>
      </c>
      <c r="G4578" s="48" t="s">
        <v>15356</v>
      </c>
      <c r="H4578" s="34" t="s">
        <v>2721</v>
      </c>
      <c r="I4578" s="51" t="s">
        <v>15358</v>
      </c>
    </row>
    <row r="4579" spans="1:9" x14ac:dyDescent="0.25">
      <c r="A4579" s="19">
        <v>4574</v>
      </c>
      <c r="B4579" s="34" t="s">
        <v>2722</v>
      </c>
      <c r="C4579" s="44" t="s">
        <v>10780</v>
      </c>
      <c r="D4579" s="42">
        <v>1</v>
      </c>
      <c r="E4579" s="3">
        <v>152.12</v>
      </c>
      <c r="F4579" s="7">
        <v>184.0652</v>
      </c>
      <c r="G4579" s="48" t="s">
        <v>15356</v>
      </c>
      <c r="H4579" s="34" t="s">
        <v>2722</v>
      </c>
      <c r="I4579" s="51" t="s">
        <v>15358</v>
      </c>
    </row>
    <row r="4580" spans="1:9" x14ac:dyDescent="0.25">
      <c r="A4580" s="19">
        <v>4575</v>
      </c>
      <c r="B4580" s="34" t="s">
        <v>2723</v>
      </c>
      <c r="C4580" s="44" t="s">
        <v>10781</v>
      </c>
      <c r="D4580" s="42">
        <v>1</v>
      </c>
      <c r="E4580" s="3">
        <v>37.71</v>
      </c>
      <c r="F4580" s="7">
        <v>45.629100000000001</v>
      </c>
      <c r="G4580" s="48" t="s">
        <v>15356</v>
      </c>
      <c r="H4580" s="34" t="s">
        <v>2723</v>
      </c>
      <c r="I4580" s="51" t="s">
        <v>15358</v>
      </c>
    </row>
    <row r="4581" spans="1:9" ht="30" x14ac:dyDescent="0.25">
      <c r="A4581" s="19">
        <v>4576</v>
      </c>
      <c r="B4581" s="34" t="s">
        <v>2724</v>
      </c>
      <c r="C4581" s="44" t="s">
        <v>10782</v>
      </c>
      <c r="D4581" s="42">
        <v>1</v>
      </c>
      <c r="E4581" s="3">
        <v>9.7200000000000006</v>
      </c>
      <c r="F4581" s="7">
        <v>11.761200000000001</v>
      </c>
      <c r="G4581" s="48" t="s">
        <v>15356</v>
      </c>
      <c r="H4581" s="34" t="s">
        <v>2724</v>
      </c>
      <c r="I4581" s="51" t="s">
        <v>15358</v>
      </c>
    </row>
    <row r="4582" spans="1:9" ht="30" x14ac:dyDescent="0.25">
      <c r="A4582" s="19">
        <v>4577</v>
      </c>
      <c r="B4582" s="34" t="s">
        <v>2725</v>
      </c>
      <c r="C4582" s="44" t="s">
        <v>10783</v>
      </c>
      <c r="D4582" s="42">
        <v>1</v>
      </c>
      <c r="E4582" s="3">
        <v>12.89</v>
      </c>
      <c r="F4582" s="7">
        <v>15.5969</v>
      </c>
      <c r="G4582" s="48" t="s">
        <v>15356</v>
      </c>
      <c r="H4582" s="34" t="s">
        <v>2725</v>
      </c>
      <c r="I4582" s="51" t="s">
        <v>15358</v>
      </c>
    </row>
    <row r="4583" spans="1:9" ht="30" x14ac:dyDescent="0.25">
      <c r="A4583" s="19">
        <v>4578</v>
      </c>
      <c r="B4583" s="34" t="s">
        <v>2726</v>
      </c>
      <c r="C4583" s="44" t="s">
        <v>10784</v>
      </c>
      <c r="D4583" s="42">
        <v>1</v>
      </c>
      <c r="E4583" s="3">
        <v>20.7</v>
      </c>
      <c r="F4583" s="7">
        <v>25.046999999999997</v>
      </c>
      <c r="G4583" s="48" t="s">
        <v>15356</v>
      </c>
      <c r="H4583" s="34" t="s">
        <v>2726</v>
      </c>
      <c r="I4583" s="51" t="s">
        <v>15358</v>
      </c>
    </row>
    <row r="4584" spans="1:9" ht="30" x14ac:dyDescent="0.25">
      <c r="A4584" s="19">
        <v>4579</v>
      </c>
      <c r="B4584" s="34" t="s">
        <v>2727</v>
      </c>
      <c r="C4584" s="44" t="s">
        <v>10785</v>
      </c>
      <c r="D4584" s="42">
        <v>1</v>
      </c>
      <c r="E4584" s="3">
        <v>29.07</v>
      </c>
      <c r="F4584" s="7">
        <v>35.174700000000001</v>
      </c>
      <c r="G4584" s="48" t="s">
        <v>15356</v>
      </c>
      <c r="H4584" s="34" t="s">
        <v>2727</v>
      </c>
      <c r="I4584" s="51" t="s">
        <v>15358</v>
      </c>
    </row>
    <row r="4585" spans="1:9" ht="30" x14ac:dyDescent="0.25">
      <c r="A4585" s="19">
        <v>4580</v>
      </c>
      <c r="B4585" s="34" t="s">
        <v>2728</v>
      </c>
      <c r="C4585" s="44" t="s">
        <v>10786</v>
      </c>
      <c r="D4585" s="42">
        <v>1</v>
      </c>
      <c r="E4585" s="3">
        <v>61.89</v>
      </c>
      <c r="F4585" s="7">
        <v>74.886899999999997</v>
      </c>
      <c r="G4585" s="48" t="s">
        <v>15356</v>
      </c>
      <c r="H4585" s="34" t="s">
        <v>2728</v>
      </c>
      <c r="I4585" s="51" t="s">
        <v>15358</v>
      </c>
    </row>
    <row r="4586" spans="1:9" ht="30" x14ac:dyDescent="0.25">
      <c r="A4586" s="19">
        <v>4581</v>
      </c>
      <c r="B4586" s="34" t="s">
        <v>2729</v>
      </c>
      <c r="C4586" s="44" t="s">
        <v>10787</v>
      </c>
      <c r="D4586" s="42">
        <v>5</v>
      </c>
      <c r="E4586" s="3">
        <v>46.23</v>
      </c>
      <c r="F4586" s="7">
        <v>55.938299999999991</v>
      </c>
      <c r="G4586" s="48" t="s">
        <v>15356</v>
      </c>
      <c r="H4586" s="34" t="s">
        <v>2729</v>
      </c>
      <c r="I4586" s="51" t="s">
        <v>15358</v>
      </c>
    </row>
    <row r="4587" spans="1:9" ht="30" x14ac:dyDescent="0.25">
      <c r="A4587" s="19">
        <v>4582</v>
      </c>
      <c r="B4587" s="34" t="s">
        <v>2730</v>
      </c>
      <c r="C4587" s="44" t="s">
        <v>10788</v>
      </c>
      <c r="D4587" s="42">
        <v>1</v>
      </c>
      <c r="E4587" s="3">
        <v>11.13</v>
      </c>
      <c r="F4587" s="7">
        <v>13.4673</v>
      </c>
      <c r="G4587" s="48" t="s">
        <v>15356</v>
      </c>
      <c r="H4587" s="34" t="s">
        <v>2730</v>
      </c>
      <c r="I4587" s="51" t="s">
        <v>15358</v>
      </c>
    </row>
    <row r="4588" spans="1:9" ht="30" x14ac:dyDescent="0.25">
      <c r="A4588" s="19">
        <v>4583</v>
      </c>
      <c r="B4588" s="34" t="s">
        <v>2731</v>
      </c>
      <c r="C4588" s="44" t="s">
        <v>10789</v>
      </c>
      <c r="D4588" s="42">
        <v>5</v>
      </c>
      <c r="E4588" s="3">
        <v>64.77</v>
      </c>
      <c r="F4588" s="7">
        <v>78.37169999999999</v>
      </c>
      <c r="G4588" s="48" t="s">
        <v>15356</v>
      </c>
      <c r="H4588" s="34" t="s">
        <v>2731</v>
      </c>
      <c r="I4588" s="51" t="s">
        <v>15358</v>
      </c>
    </row>
    <row r="4589" spans="1:9" ht="30" x14ac:dyDescent="0.25">
      <c r="A4589" s="19">
        <v>4584</v>
      </c>
      <c r="B4589" s="34" t="s">
        <v>2732</v>
      </c>
      <c r="C4589" s="44" t="s">
        <v>10790</v>
      </c>
      <c r="D4589" s="42">
        <v>5</v>
      </c>
      <c r="E4589" s="3">
        <v>74.03</v>
      </c>
      <c r="F4589" s="7">
        <v>89.576300000000003</v>
      </c>
      <c r="G4589" s="48" t="s">
        <v>15356</v>
      </c>
      <c r="H4589" s="34" t="s">
        <v>2732</v>
      </c>
      <c r="I4589" s="51" t="s">
        <v>15358</v>
      </c>
    </row>
    <row r="4590" spans="1:9" ht="30" x14ac:dyDescent="0.25">
      <c r="A4590" s="19">
        <v>4585</v>
      </c>
      <c r="B4590" s="34" t="s">
        <v>2733</v>
      </c>
      <c r="C4590" s="44" t="s">
        <v>10791</v>
      </c>
      <c r="D4590" s="42">
        <v>1</v>
      </c>
      <c r="E4590" s="3">
        <v>376.91</v>
      </c>
      <c r="F4590" s="7">
        <v>456.06110000000001</v>
      </c>
      <c r="G4590" s="48" t="s">
        <v>15356</v>
      </c>
      <c r="H4590" s="34" t="s">
        <v>2733</v>
      </c>
      <c r="I4590" s="51" t="s">
        <v>15358</v>
      </c>
    </row>
    <row r="4591" spans="1:9" ht="30" x14ac:dyDescent="0.25">
      <c r="A4591" s="19">
        <v>4586</v>
      </c>
      <c r="B4591" s="34" t="s">
        <v>2734</v>
      </c>
      <c r="C4591" s="44" t="s">
        <v>10792</v>
      </c>
      <c r="D4591" s="42">
        <v>5</v>
      </c>
      <c r="E4591" s="3">
        <v>273.83</v>
      </c>
      <c r="F4591" s="7">
        <v>331.33429999999998</v>
      </c>
      <c r="G4591" s="48" t="s">
        <v>15356</v>
      </c>
      <c r="H4591" s="34" t="s">
        <v>2734</v>
      </c>
      <c r="I4591" s="51" t="s">
        <v>15358</v>
      </c>
    </row>
    <row r="4592" spans="1:9" ht="30" x14ac:dyDescent="0.25">
      <c r="A4592" s="19">
        <v>4587</v>
      </c>
      <c r="B4592" s="34" t="s">
        <v>2735</v>
      </c>
      <c r="C4592" s="44" t="s">
        <v>10793</v>
      </c>
      <c r="D4592" s="42">
        <v>1</v>
      </c>
      <c r="E4592" s="3">
        <v>54.26</v>
      </c>
      <c r="F4592" s="7">
        <v>65.654600000000002</v>
      </c>
      <c r="G4592" s="48" t="s">
        <v>15356</v>
      </c>
      <c r="H4592" s="34" t="s">
        <v>2735</v>
      </c>
      <c r="I4592" s="51" t="s">
        <v>15358</v>
      </c>
    </row>
    <row r="4593" spans="1:9" ht="30" x14ac:dyDescent="0.25">
      <c r="A4593" s="19">
        <v>4588</v>
      </c>
      <c r="B4593" s="34" t="s">
        <v>2736</v>
      </c>
      <c r="C4593" s="44" t="s">
        <v>10794</v>
      </c>
      <c r="D4593" s="42">
        <v>1</v>
      </c>
      <c r="E4593" s="3">
        <v>61.61</v>
      </c>
      <c r="F4593" s="7">
        <v>74.548099999999991</v>
      </c>
      <c r="G4593" s="48" t="s">
        <v>15356</v>
      </c>
      <c r="H4593" s="34" t="s">
        <v>2736</v>
      </c>
      <c r="I4593" s="51" t="s">
        <v>15358</v>
      </c>
    </row>
    <row r="4594" spans="1:9" ht="30" x14ac:dyDescent="0.25">
      <c r="A4594" s="19">
        <v>4589</v>
      </c>
      <c r="B4594" s="34" t="s">
        <v>2737</v>
      </c>
      <c r="C4594" s="44" t="s">
        <v>10795</v>
      </c>
      <c r="D4594" s="42">
        <v>1</v>
      </c>
      <c r="E4594" s="3">
        <v>62.7</v>
      </c>
      <c r="F4594" s="7">
        <v>75.867000000000004</v>
      </c>
      <c r="G4594" s="48" t="s">
        <v>15356</v>
      </c>
      <c r="H4594" s="34" t="s">
        <v>2737</v>
      </c>
      <c r="I4594" s="51" t="s">
        <v>15358</v>
      </c>
    </row>
    <row r="4595" spans="1:9" ht="30" x14ac:dyDescent="0.25">
      <c r="A4595" s="19">
        <v>4590</v>
      </c>
      <c r="B4595" s="34" t="s">
        <v>2738</v>
      </c>
      <c r="C4595" s="44" t="s">
        <v>10796</v>
      </c>
      <c r="D4595" s="42">
        <v>5</v>
      </c>
      <c r="E4595" s="3">
        <v>325.94</v>
      </c>
      <c r="F4595" s="7">
        <v>394.38740000000001</v>
      </c>
      <c r="G4595" s="48" t="s">
        <v>15356</v>
      </c>
      <c r="H4595" s="34" t="s">
        <v>2738</v>
      </c>
      <c r="I4595" s="51" t="s">
        <v>15358</v>
      </c>
    </row>
    <row r="4596" spans="1:9" ht="30" x14ac:dyDescent="0.25">
      <c r="A4596" s="19">
        <v>4591</v>
      </c>
      <c r="B4596" s="34" t="s">
        <v>2739</v>
      </c>
      <c r="C4596" s="44" t="s">
        <v>10797</v>
      </c>
      <c r="D4596" s="42">
        <v>1</v>
      </c>
      <c r="E4596" s="3">
        <v>65.55</v>
      </c>
      <c r="F4596" s="7">
        <v>79.3155</v>
      </c>
      <c r="G4596" s="48" t="s">
        <v>15356</v>
      </c>
      <c r="H4596" s="34" t="s">
        <v>2739</v>
      </c>
      <c r="I4596" s="51" t="s">
        <v>15358</v>
      </c>
    </row>
    <row r="4597" spans="1:9" ht="30" x14ac:dyDescent="0.25">
      <c r="A4597" s="19">
        <v>4592</v>
      </c>
      <c r="B4597" s="34" t="s">
        <v>2740</v>
      </c>
      <c r="C4597" s="44" t="s">
        <v>10798</v>
      </c>
      <c r="D4597" s="42">
        <v>1</v>
      </c>
      <c r="E4597" s="3">
        <v>62.94</v>
      </c>
      <c r="F4597" s="7">
        <v>76.157399999999996</v>
      </c>
      <c r="G4597" s="48" t="s">
        <v>15356</v>
      </c>
      <c r="H4597" s="34" t="s">
        <v>2740</v>
      </c>
      <c r="I4597" s="51" t="s">
        <v>15358</v>
      </c>
    </row>
    <row r="4598" spans="1:9" ht="30" x14ac:dyDescent="0.25">
      <c r="A4598" s="19">
        <v>4593</v>
      </c>
      <c r="B4598" s="34" t="s">
        <v>2741</v>
      </c>
      <c r="C4598" s="44" t="s">
        <v>10799</v>
      </c>
      <c r="D4598" s="42">
        <v>2</v>
      </c>
      <c r="E4598" s="3">
        <v>471.45</v>
      </c>
      <c r="F4598" s="7">
        <v>570.45449999999994</v>
      </c>
      <c r="G4598" s="48" t="s">
        <v>15356</v>
      </c>
      <c r="H4598" s="34" t="s">
        <v>2741</v>
      </c>
      <c r="I4598" s="51" t="s">
        <v>15358</v>
      </c>
    </row>
    <row r="4599" spans="1:9" ht="30" x14ac:dyDescent="0.25">
      <c r="A4599" s="19">
        <v>4594</v>
      </c>
      <c r="B4599" s="34" t="s">
        <v>2742</v>
      </c>
      <c r="C4599" s="44" t="s">
        <v>10800</v>
      </c>
      <c r="D4599" s="42">
        <v>1</v>
      </c>
      <c r="E4599" s="3">
        <v>78.23</v>
      </c>
      <c r="F4599" s="7">
        <v>94.658299999999997</v>
      </c>
      <c r="G4599" s="48" t="s">
        <v>15356</v>
      </c>
      <c r="H4599" s="34" t="s">
        <v>2742</v>
      </c>
      <c r="I4599" s="51" t="s">
        <v>15358</v>
      </c>
    </row>
    <row r="4600" spans="1:9" ht="30" x14ac:dyDescent="0.25">
      <c r="A4600" s="19">
        <v>4595</v>
      </c>
      <c r="B4600" s="34" t="s">
        <v>2743</v>
      </c>
      <c r="C4600" s="44" t="s">
        <v>10801</v>
      </c>
      <c r="D4600" s="42">
        <v>5</v>
      </c>
      <c r="E4600" s="3">
        <v>177.47</v>
      </c>
      <c r="F4600" s="7">
        <v>214.73869999999999</v>
      </c>
      <c r="G4600" s="48" t="s">
        <v>15356</v>
      </c>
      <c r="H4600" s="34" t="s">
        <v>2743</v>
      </c>
      <c r="I4600" s="51" t="s">
        <v>15358</v>
      </c>
    </row>
    <row r="4601" spans="1:9" ht="30" x14ac:dyDescent="0.25">
      <c r="A4601" s="19">
        <v>4596</v>
      </c>
      <c r="B4601" s="34" t="s">
        <v>2744</v>
      </c>
      <c r="C4601" s="44" t="s">
        <v>10802</v>
      </c>
      <c r="D4601" s="42">
        <v>10</v>
      </c>
      <c r="E4601" s="3">
        <v>233.73</v>
      </c>
      <c r="F4601" s="7">
        <v>282.81329999999997</v>
      </c>
      <c r="G4601" s="48" t="s">
        <v>15356</v>
      </c>
      <c r="H4601" s="34" t="s">
        <v>2744</v>
      </c>
      <c r="I4601" s="51" t="s">
        <v>15358</v>
      </c>
    </row>
    <row r="4602" spans="1:9" ht="30" x14ac:dyDescent="0.25">
      <c r="A4602" s="19">
        <v>4597</v>
      </c>
      <c r="B4602" s="34" t="s">
        <v>2745</v>
      </c>
      <c r="C4602" s="44" t="s">
        <v>10803</v>
      </c>
      <c r="D4602" s="42">
        <v>10</v>
      </c>
      <c r="E4602" s="3">
        <v>233.73</v>
      </c>
      <c r="F4602" s="7">
        <v>282.81329999999997</v>
      </c>
      <c r="G4602" s="48" t="s">
        <v>15356</v>
      </c>
      <c r="H4602" s="34" t="s">
        <v>2745</v>
      </c>
      <c r="I4602" s="51" t="s">
        <v>15358</v>
      </c>
    </row>
    <row r="4603" spans="1:9" ht="30" x14ac:dyDescent="0.25">
      <c r="A4603" s="19">
        <v>4598</v>
      </c>
      <c r="B4603" s="34" t="s">
        <v>2746</v>
      </c>
      <c r="C4603" s="44" t="s">
        <v>10804</v>
      </c>
      <c r="D4603" s="42">
        <v>2</v>
      </c>
      <c r="E4603" s="3">
        <v>76.489999999999995</v>
      </c>
      <c r="F4603" s="7">
        <v>92.552899999999994</v>
      </c>
      <c r="G4603" s="48" t="s">
        <v>15356</v>
      </c>
      <c r="H4603" s="34" t="s">
        <v>2746</v>
      </c>
      <c r="I4603" s="51" t="s">
        <v>15358</v>
      </c>
    </row>
    <row r="4604" spans="1:9" ht="45" x14ac:dyDescent="0.25">
      <c r="A4604" s="19">
        <v>4599</v>
      </c>
      <c r="B4604" s="34" t="s">
        <v>2747</v>
      </c>
      <c r="C4604" s="44" t="s">
        <v>10805</v>
      </c>
      <c r="D4604" s="42">
        <v>2</v>
      </c>
      <c r="E4604" s="3">
        <v>80.73</v>
      </c>
      <c r="F4604" s="7">
        <v>97.683300000000003</v>
      </c>
      <c r="G4604" s="48" t="s">
        <v>15356</v>
      </c>
      <c r="H4604" s="34" t="s">
        <v>2747</v>
      </c>
      <c r="I4604" s="51" t="s">
        <v>15358</v>
      </c>
    </row>
    <row r="4605" spans="1:9" ht="30" x14ac:dyDescent="0.25">
      <c r="A4605" s="19">
        <v>4600</v>
      </c>
      <c r="B4605" s="34" t="s">
        <v>2748</v>
      </c>
      <c r="C4605" s="44" t="s">
        <v>10806</v>
      </c>
      <c r="D4605" s="42">
        <v>10</v>
      </c>
      <c r="E4605" s="3">
        <v>382.49</v>
      </c>
      <c r="F4605" s="7">
        <v>462.81290000000001</v>
      </c>
      <c r="G4605" s="48" t="s">
        <v>15356</v>
      </c>
      <c r="H4605" s="34" t="s">
        <v>2748</v>
      </c>
      <c r="I4605" s="51" t="s">
        <v>15358</v>
      </c>
    </row>
    <row r="4606" spans="1:9" ht="45" x14ac:dyDescent="0.25">
      <c r="A4606" s="19">
        <v>4601</v>
      </c>
      <c r="B4606" s="34" t="s">
        <v>2749</v>
      </c>
      <c r="C4606" s="44" t="s">
        <v>10807</v>
      </c>
      <c r="D4606" s="42">
        <v>10</v>
      </c>
      <c r="E4606" s="3">
        <v>403.7</v>
      </c>
      <c r="F4606" s="7">
        <v>488.47699999999998</v>
      </c>
      <c r="G4606" s="48" t="s">
        <v>15356</v>
      </c>
      <c r="H4606" s="34" t="s">
        <v>2749</v>
      </c>
      <c r="I4606" s="51" t="s">
        <v>15358</v>
      </c>
    </row>
    <row r="4607" spans="1:9" ht="30" x14ac:dyDescent="0.25">
      <c r="A4607" s="19">
        <v>4602</v>
      </c>
      <c r="B4607" s="34" t="s">
        <v>2750</v>
      </c>
      <c r="C4607" s="44" t="s">
        <v>10808</v>
      </c>
      <c r="D4607" s="42">
        <v>2</v>
      </c>
      <c r="E4607" s="3">
        <v>50.99</v>
      </c>
      <c r="F4607" s="7">
        <v>61.697899999999997</v>
      </c>
      <c r="G4607" s="48" t="s">
        <v>15356</v>
      </c>
      <c r="H4607" s="34" t="s">
        <v>2750</v>
      </c>
      <c r="I4607" s="51" t="s">
        <v>15358</v>
      </c>
    </row>
    <row r="4608" spans="1:9" ht="45" x14ac:dyDescent="0.25">
      <c r="A4608" s="19">
        <v>4603</v>
      </c>
      <c r="B4608" s="34" t="s">
        <v>2751</v>
      </c>
      <c r="C4608" s="44" t="s">
        <v>10809</v>
      </c>
      <c r="D4608" s="42">
        <v>2</v>
      </c>
      <c r="E4608" s="3">
        <v>55.25</v>
      </c>
      <c r="F4608" s="7">
        <v>66.852499999999992</v>
      </c>
      <c r="G4608" s="48" t="s">
        <v>15356</v>
      </c>
      <c r="H4608" s="34" t="s">
        <v>2751</v>
      </c>
      <c r="I4608" s="51" t="s">
        <v>15358</v>
      </c>
    </row>
    <row r="4609" spans="1:9" ht="30" x14ac:dyDescent="0.25">
      <c r="A4609" s="19">
        <v>4604</v>
      </c>
      <c r="B4609" s="34" t="s">
        <v>2752</v>
      </c>
      <c r="C4609" s="44" t="s">
        <v>10810</v>
      </c>
      <c r="D4609" s="42">
        <v>10</v>
      </c>
      <c r="E4609" s="3">
        <v>280.47000000000003</v>
      </c>
      <c r="F4609" s="7">
        <v>339.36870000000005</v>
      </c>
      <c r="G4609" s="48" t="s">
        <v>15356</v>
      </c>
      <c r="H4609" s="34" t="s">
        <v>2752</v>
      </c>
      <c r="I4609" s="51" t="s">
        <v>15358</v>
      </c>
    </row>
    <row r="4610" spans="1:9" ht="30" x14ac:dyDescent="0.25">
      <c r="A4610" s="19">
        <v>4605</v>
      </c>
      <c r="B4610" s="34" t="s">
        <v>2753</v>
      </c>
      <c r="C4610" s="44" t="s">
        <v>10811</v>
      </c>
      <c r="D4610" s="42">
        <v>10</v>
      </c>
      <c r="E4610" s="3">
        <v>276.23</v>
      </c>
      <c r="F4610" s="7">
        <v>334.23830000000004</v>
      </c>
      <c r="G4610" s="48" t="s">
        <v>15356</v>
      </c>
      <c r="H4610" s="34" t="s">
        <v>2753</v>
      </c>
      <c r="I4610" s="51" t="s">
        <v>15358</v>
      </c>
    </row>
    <row r="4611" spans="1:9" ht="30" x14ac:dyDescent="0.25">
      <c r="A4611" s="19">
        <v>4606</v>
      </c>
      <c r="B4611" s="34" t="s">
        <v>2754</v>
      </c>
      <c r="C4611" s="44" t="s">
        <v>10812</v>
      </c>
      <c r="D4611" s="42">
        <v>2</v>
      </c>
      <c r="E4611" s="3">
        <v>59.49</v>
      </c>
      <c r="F4611" s="7">
        <v>71.982900000000001</v>
      </c>
      <c r="G4611" s="48" t="s">
        <v>15356</v>
      </c>
      <c r="H4611" s="34" t="s">
        <v>2754</v>
      </c>
      <c r="I4611" s="51" t="s">
        <v>15358</v>
      </c>
    </row>
    <row r="4612" spans="1:9" ht="30" x14ac:dyDescent="0.25">
      <c r="A4612" s="19">
        <v>4607</v>
      </c>
      <c r="B4612" s="34" t="s">
        <v>2755</v>
      </c>
      <c r="C4612" s="44" t="s">
        <v>10813</v>
      </c>
      <c r="D4612" s="42">
        <v>2</v>
      </c>
      <c r="E4612" s="3">
        <v>63.75</v>
      </c>
      <c r="F4612" s="7">
        <v>77.137500000000003</v>
      </c>
      <c r="G4612" s="48" t="s">
        <v>15356</v>
      </c>
      <c r="H4612" s="34" t="s">
        <v>2755</v>
      </c>
      <c r="I4612" s="51" t="s">
        <v>15358</v>
      </c>
    </row>
    <row r="4613" spans="1:9" ht="30" x14ac:dyDescent="0.25">
      <c r="A4613" s="19">
        <v>4608</v>
      </c>
      <c r="B4613" s="34" t="s">
        <v>2756</v>
      </c>
      <c r="C4613" s="44" t="s">
        <v>10814</v>
      </c>
      <c r="D4613" s="42">
        <v>10</v>
      </c>
      <c r="E4613" s="3">
        <v>297.48</v>
      </c>
      <c r="F4613" s="7">
        <v>359.95080000000002</v>
      </c>
      <c r="G4613" s="48" t="s">
        <v>15356</v>
      </c>
      <c r="H4613" s="34" t="s">
        <v>2756</v>
      </c>
      <c r="I4613" s="51" t="s">
        <v>15358</v>
      </c>
    </row>
    <row r="4614" spans="1:9" ht="30" x14ac:dyDescent="0.25">
      <c r="A4614" s="19">
        <v>4609</v>
      </c>
      <c r="B4614" s="34" t="s">
        <v>2757</v>
      </c>
      <c r="C4614" s="44" t="s">
        <v>10815</v>
      </c>
      <c r="D4614" s="42">
        <v>10</v>
      </c>
      <c r="E4614" s="3">
        <v>318.69</v>
      </c>
      <c r="F4614" s="7">
        <v>385.61489999999998</v>
      </c>
      <c r="G4614" s="48" t="s">
        <v>15356</v>
      </c>
      <c r="H4614" s="34" t="s">
        <v>2757</v>
      </c>
      <c r="I4614" s="51" t="s">
        <v>15358</v>
      </c>
    </row>
    <row r="4615" spans="1:9" ht="30" x14ac:dyDescent="0.25">
      <c r="A4615" s="19">
        <v>4610</v>
      </c>
      <c r="B4615" s="34" t="s">
        <v>2758</v>
      </c>
      <c r="C4615" s="44" t="s">
        <v>10816</v>
      </c>
      <c r="D4615" s="42">
        <v>1</v>
      </c>
      <c r="E4615" s="3">
        <v>60.56</v>
      </c>
      <c r="F4615" s="7">
        <v>73.277600000000007</v>
      </c>
      <c r="G4615" s="48" t="s">
        <v>15356</v>
      </c>
      <c r="H4615" s="34" t="s">
        <v>2758</v>
      </c>
      <c r="I4615" s="51" t="s">
        <v>15358</v>
      </c>
    </row>
    <row r="4616" spans="1:9" ht="30" x14ac:dyDescent="0.25">
      <c r="A4616" s="19">
        <v>4611</v>
      </c>
      <c r="B4616" s="34" t="s">
        <v>2759</v>
      </c>
      <c r="C4616" s="44" t="s">
        <v>10817</v>
      </c>
      <c r="D4616" s="42">
        <v>1</v>
      </c>
      <c r="E4616" s="3">
        <v>67.58</v>
      </c>
      <c r="F4616" s="7">
        <v>81.771799999999999</v>
      </c>
      <c r="G4616" s="48" t="s">
        <v>15356</v>
      </c>
      <c r="H4616" s="34" t="s">
        <v>2759</v>
      </c>
      <c r="I4616" s="51" t="s">
        <v>15358</v>
      </c>
    </row>
    <row r="4617" spans="1:9" ht="30" x14ac:dyDescent="0.25">
      <c r="A4617" s="19">
        <v>4612</v>
      </c>
      <c r="B4617" s="34" t="s">
        <v>2760</v>
      </c>
      <c r="C4617" s="44" t="s">
        <v>10818</v>
      </c>
      <c r="D4617" s="42">
        <v>1</v>
      </c>
      <c r="E4617" s="3">
        <v>33.770000000000003</v>
      </c>
      <c r="F4617" s="7">
        <v>40.861700000000006</v>
      </c>
      <c r="G4617" s="48" t="s">
        <v>15356</v>
      </c>
      <c r="H4617" s="34" t="s">
        <v>2760</v>
      </c>
      <c r="I4617" s="51" t="s">
        <v>15358</v>
      </c>
    </row>
    <row r="4618" spans="1:9" x14ac:dyDescent="0.25">
      <c r="A4618" s="19">
        <v>4613</v>
      </c>
      <c r="B4618" s="34" t="s">
        <v>2761</v>
      </c>
      <c r="C4618" s="44" t="s">
        <v>10819</v>
      </c>
      <c r="D4618" s="42">
        <v>5</v>
      </c>
      <c r="E4618" s="3">
        <v>71.88</v>
      </c>
      <c r="F4618" s="7">
        <v>86.974799999999988</v>
      </c>
      <c r="G4618" s="48" t="s">
        <v>15356</v>
      </c>
      <c r="H4618" s="34" t="s">
        <v>2761</v>
      </c>
      <c r="I4618" s="51" t="s">
        <v>15358</v>
      </c>
    </row>
    <row r="4619" spans="1:9" ht="30" x14ac:dyDescent="0.25">
      <c r="A4619" s="19">
        <v>4614</v>
      </c>
      <c r="B4619" s="34" t="s">
        <v>2762</v>
      </c>
      <c r="C4619" s="44" t="s">
        <v>10820</v>
      </c>
      <c r="D4619" s="42">
        <v>5</v>
      </c>
      <c r="E4619" s="3">
        <v>446.64</v>
      </c>
      <c r="F4619" s="7">
        <v>540.43439999999998</v>
      </c>
      <c r="G4619" s="48" t="s">
        <v>15356</v>
      </c>
      <c r="H4619" s="34" t="s">
        <v>2762</v>
      </c>
      <c r="I4619" s="51" t="s">
        <v>15358</v>
      </c>
    </row>
    <row r="4620" spans="1:9" ht="30" x14ac:dyDescent="0.25">
      <c r="A4620" s="19">
        <v>4615</v>
      </c>
      <c r="B4620" s="34" t="s">
        <v>2763</v>
      </c>
      <c r="C4620" s="44" t="s">
        <v>10821</v>
      </c>
      <c r="D4620" s="42">
        <v>5</v>
      </c>
      <c r="E4620" s="3">
        <v>547.34</v>
      </c>
      <c r="F4620" s="7">
        <v>662.28139999999996</v>
      </c>
      <c r="G4620" s="48" t="s">
        <v>15356</v>
      </c>
      <c r="H4620" s="34" t="s">
        <v>2763</v>
      </c>
      <c r="I4620" s="51" t="s">
        <v>15358</v>
      </c>
    </row>
    <row r="4621" spans="1:9" ht="45" x14ac:dyDescent="0.25">
      <c r="A4621" s="19">
        <v>4616</v>
      </c>
      <c r="B4621" s="34" t="s">
        <v>2764</v>
      </c>
      <c r="C4621" s="44" t="s">
        <v>10822</v>
      </c>
      <c r="D4621" s="42">
        <v>1</v>
      </c>
      <c r="E4621" s="3">
        <v>57.71</v>
      </c>
      <c r="F4621" s="7">
        <v>69.829099999999997</v>
      </c>
      <c r="G4621" s="48" t="s">
        <v>15356</v>
      </c>
      <c r="H4621" s="34" t="s">
        <v>2764</v>
      </c>
      <c r="I4621" s="51" t="s">
        <v>15358</v>
      </c>
    </row>
    <row r="4622" spans="1:9" ht="45" x14ac:dyDescent="0.25">
      <c r="A4622" s="19">
        <v>4617</v>
      </c>
      <c r="B4622" s="34" t="s">
        <v>2765</v>
      </c>
      <c r="C4622" s="44" t="s">
        <v>10823</v>
      </c>
      <c r="D4622" s="42">
        <v>5</v>
      </c>
      <c r="E4622" s="3">
        <v>391.41</v>
      </c>
      <c r="F4622" s="7">
        <v>473.60610000000003</v>
      </c>
      <c r="G4622" s="48" t="s">
        <v>15356</v>
      </c>
      <c r="H4622" s="34" t="s">
        <v>2765</v>
      </c>
      <c r="I4622" s="51" t="s">
        <v>15358</v>
      </c>
    </row>
    <row r="4623" spans="1:9" ht="45" x14ac:dyDescent="0.25">
      <c r="A4623" s="19">
        <v>4618</v>
      </c>
      <c r="B4623" s="34" t="s">
        <v>2766</v>
      </c>
      <c r="C4623" s="44" t="s">
        <v>10824</v>
      </c>
      <c r="D4623" s="42">
        <v>1</v>
      </c>
      <c r="E4623" s="3">
        <v>68.489999999999995</v>
      </c>
      <c r="F4623" s="7">
        <v>82.872899999999987</v>
      </c>
      <c r="G4623" s="48" t="s">
        <v>15356</v>
      </c>
      <c r="H4623" s="34" t="s">
        <v>2766</v>
      </c>
      <c r="I4623" s="51" t="s">
        <v>15358</v>
      </c>
    </row>
    <row r="4624" spans="1:9" ht="45" x14ac:dyDescent="0.25">
      <c r="A4624" s="19">
        <v>4619</v>
      </c>
      <c r="B4624" s="34" t="s">
        <v>2767</v>
      </c>
      <c r="C4624" s="44" t="s">
        <v>10825</v>
      </c>
      <c r="D4624" s="42">
        <v>5</v>
      </c>
      <c r="E4624" s="3">
        <v>569.51</v>
      </c>
      <c r="F4624" s="7">
        <v>689.10709999999995</v>
      </c>
      <c r="G4624" s="48" t="s">
        <v>15356</v>
      </c>
      <c r="H4624" s="34" t="s">
        <v>2767</v>
      </c>
      <c r="I4624" s="51" t="s">
        <v>15358</v>
      </c>
    </row>
    <row r="4625" spans="1:9" ht="45" x14ac:dyDescent="0.25">
      <c r="A4625" s="19">
        <v>4620</v>
      </c>
      <c r="B4625" s="34" t="s">
        <v>2768</v>
      </c>
      <c r="C4625" s="44" t="s">
        <v>10826</v>
      </c>
      <c r="D4625" s="42">
        <v>1</v>
      </c>
      <c r="E4625" s="3">
        <v>68.489999999999995</v>
      </c>
      <c r="F4625" s="7">
        <v>82.872899999999987</v>
      </c>
      <c r="G4625" s="48" t="s">
        <v>15356</v>
      </c>
      <c r="H4625" s="34" t="s">
        <v>2768</v>
      </c>
      <c r="I4625" s="51" t="s">
        <v>15358</v>
      </c>
    </row>
    <row r="4626" spans="1:9" ht="30" x14ac:dyDescent="0.25">
      <c r="A4626" s="19">
        <v>4621</v>
      </c>
      <c r="B4626" s="34" t="s">
        <v>2769</v>
      </c>
      <c r="C4626" s="44" t="s">
        <v>10827</v>
      </c>
      <c r="D4626" s="42">
        <v>1</v>
      </c>
      <c r="E4626" s="3">
        <v>17.059999999999999</v>
      </c>
      <c r="F4626" s="7">
        <v>20.642599999999998</v>
      </c>
      <c r="G4626" s="48" t="s">
        <v>15356</v>
      </c>
      <c r="H4626" s="34" t="s">
        <v>2769</v>
      </c>
      <c r="I4626" s="51" t="s">
        <v>15358</v>
      </c>
    </row>
    <row r="4627" spans="1:9" ht="30" x14ac:dyDescent="0.25">
      <c r="A4627" s="19">
        <v>4622</v>
      </c>
      <c r="B4627" s="34" t="s">
        <v>2770</v>
      </c>
      <c r="C4627" s="44" t="s">
        <v>10828</v>
      </c>
      <c r="D4627" s="42">
        <v>1</v>
      </c>
      <c r="E4627" s="3">
        <v>26.28</v>
      </c>
      <c r="F4627" s="7">
        <v>31.7988</v>
      </c>
      <c r="G4627" s="48" t="s">
        <v>15356</v>
      </c>
      <c r="H4627" s="34" t="s">
        <v>2770</v>
      </c>
      <c r="I4627" s="51" t="s">
        <v>15358</v>
      </c>
    </row>
    <row r="4628" spans="1:9" ht="30" x14ac:dyDescent="0.25">
      <c r="A4628" s="19">
        <v>4623</v>
      </c>
      <c r="B4628" s="34" t="s">
        <v>2771</v>
      </c>
      <c r="C4628" s="44" t="s">
        <v>10829</v>
      </c>
      <c r="D4628" s="42">
        <v>1</v>
      </c>
      <c r="E4628" s="3">
        <v>63.47</v>
      </c>
      <c r="F4628" s="7">
        <v>76.798699999999997</v>
      </c>
      <c r="G4628" s="48" t="s">
        <v>15356</v>
      </c>
      <c r="H4628" s="34" t="s">
        <v>2771</v>
      </c>
      <c r="I4628" s="51" t="s">
        <v>15358</v>
      </c>
    </row>
    <row r="4629" spans="1:9" ht="30" x14ac:dyDescent="0.25">
      <c r="A4629" s="19">
        <v>4624</v>
      </c>
      <c r="B4629" s="34" t="s">
        <v>2772</v>
      </c>
      <c r="C4629" s="44" t="s">
        <v>10830</v>
      </c>
      <c r="D4629" s="42">
        <v>1</v>
      </c>
      <c r="E4629" s="3">
        <v>16.14</v>
      </c>
      <c r="F4629" s="7">
        <v>19.529399999999999</v>
      </c>
      <c r="G4629" s="48" t="s">
        <v>15356</v>
      </c>
      <c r="H4629" s="34" t="s">
        <v>2772</v>
      </c>
      <c r="I4629" s="51" t="s">
        <v>15358</v>
      </c>
    </row>
    <row r="4630" spans="1:9" ht="30" x14ac:dyDescent="0.25">
      <c r="A4630" s="19">
        <v>4625</v>
      </c>
      <c r="B4630" s="34" t="s">
        <v>2773</v>
      </c>
      <c r="C4630" s="44" t="s">
        <v>10831</v>
      </c>
      <c r="D4630" s="42">
        <v>1</v>
      </c>
      <c r="E4630" s="3">
        <v>14.88</v>
      </c>
      <c r="F4630" s="7">
        <v>18.004799999999999</v>
      </c>
      <c r="G4630" s="48" t="s">
        <v>15356</v>
      </c>
      <c r="H4630" s="34" t="s">
        <v>2773</v>
      </c>
      <c r="I4630" s="51" t="s">
        <v>15358</v>
      </c>
    </row>
    <row r="4631" spans="1:9" ht="30" x14ac:dyDescent="0.25">
      <c r="A4631" s="19">
        <v>4626</v>
      </c>
      <c r="B4631" s="34" t="s">
        <v>2774</v>
      </c>
      <c r="C4631" s="44" t="s">
        <v>10832</v>
      </c>
      <c r="D4631" s="42">
        <v>5</v>
      </c>
      <c r="E4631" s="3">
        <v>131.75</v>
      </c>
      <c r="F4631" s="7">
        <v>159.41749999999999</v>
      </c>
      <c r="G4631" s="48" t="s">
        <v>15356</v>
      </c>
      <c r="H4631" s="34" t="s">
        <v>2774</v>
      </c>
      <c r="I4631" s="51" t="s">
        <v>15358</v>
      </c>
    </row>
    <row r="4632" spans="1:9" ht="30" x14ac:dyDescent="0.25">
      <c r="A4632" s="19">
        <v>4627</v>
      </c>
      <c r="B4632" s="34" t="s">
        <v>2775</v>
      </c>
      <c r="C4632" s="44" t="s">
        <v>10833</v>
      </c>
      <c r="D4632" s="42">
        <v>1</v>
      </c>
      <c r="E4632" s="3">
        <v>27.2</v>
      </c>
      <c r="F4632" s="7">
        <v>32.911999999999999</v>
      </c>
      <c r="G4632" s="48" t="s">
        <v>15356</v>
      </c>
      <c r="H4632" s="34" t="s">
        <v>2775</v>
      </c>
      <c r="I4632" s="51" t="s">
        <v>15358</v>
      </c>
    </row>
    <row r="4633" spans="1:9" ht="30" x14ac:dyDescent="0.25">
      <c r="A4633" s="19">
        <v>4628</v>
      </c>
      <c r="B4633" s="34" t="s">
        <v>2776</v>
      </c>
      <c r="C4633" s="44" t="s">
        <v>10834</v>
      </c>
      <c r="D4633" s="42">
        <v>5</v>
      </c>
      <c r="E4633" s="3">
        <v>97.74</v>
      </c>
      <c r="F4633" s="7">
        <v>118.26539999999999</v>
      </c>
      <c r="G4633" s="48" t="s">
        <v>15356</v>
      </c>
      <c r="H4633" s="34" t="s">
        <v>2776</v>
      </c>
      <c r="I4633" s="51" t="s">
        <v>15358</v>
      </c>
    </row>
    <row r="4634" spans="1:9" ht="30" x14ac:dyDescent="0.25">
      <c r="A4634" s="19">
        <v>4629</v>
      </c>
      <c r="B4634" s="34" t="s">
        <v>2777</v>
      </c>
      <c r="C4634" s="44" t="s">
        <v>10835</v>
      </c>
      <c r="D4634" s="42">
        <v>1</v>
      </c>
      <c r="E4634" s="3">
        <v>21.26</v>
      </c>
      <c r="F4634" s="7">
        <v>25.724600000000002</v>
      </c>
      <c r="G4634" s="48" t="s">
        <v>15356</v>
      </c>
      <c r="H4634" s="34" t="s">
        <v>2777</v>
      </c>
      <c r="I4634" s="51" t="s">
        <v>15358</v>
      </c>
    </row>
    <row r="4635" spans="1:9" ht="30" x14ac:dyDescent="0.25">
      <c r="A4635" s="19">
        <v>4630</v>
      </c>
      <c r="B4635" s="34" t="s">
        <v>2778</v>
      </c>
      <c r="C4635" s="44" t="s">
        <v>10836</v>
      </c>
      <c r="D4635" s="42">
        <v>1</v>
      </c>
      <c r="E4635" s="3">
        <v>47.81</v>
      </c>
      <c r="F4635" s="7">
        <v>57.850099999999998</v>
      </c>
      <c r="G4635" s="48" t="s">
        <v>15356</v>
      </c>
      <c r="H4635" s="34" t="s">
        <v>2778</v>
      </c>
      <c r="I4635" s="51" t="s">
        <v>15358</v>
      </c>
    </row>
    <row r="4636" spans="1:9" ht="30" x14ac:dyDescent="0.25">
      <c r="A4636" s="19">
        <v>4631</v>
      </c>
      <c r="B4636" s="34" t="s">
        <v>2779</v>
      </c>
      <c r="C4636" s="44" t="s">
        <v>10837</v>
      </c>
      <c r="D4636" s="42">
        <v>2</v>
      </c>
      <c r="E4636" s="3">
        <v>28.89</v>
      </c>
      <c r="F4636" s="7">
        <v>34.956899999999997</v>
      </c>
      <c r="G4636" s="48" t="s">
        <v>15356</v>
      </c>
      <c r="H4636" s="34" t="s">
        <v>2779</v>
      </c>
      <c r="I4636" s="51" t="s">
        <v>15358</v>
      </c>
    </row>
    <row r="4637" spans="1:9" ht="30" x14ac:dyDescent="0.25">
      <c r="A4637" s="19">
        <v>4632</v>
      </c>
      <c r="B4637" s="34" t="s">
        <v>2780</v>
      </c>
      <c r="C4637" s="44" t="s">
        <v>10838</v>
      </c>
      <c r="D4637" s="42">
        <v>5</v>
      </c>
      <c r="E4637" s="3">
        <v>114.72</v>
      </c>
      <c r="F4637" s="7">
        <v>138.81119999999999</v>
      </c>
      <c r="G4637" s="48" t="s">
        <v>15356</v>
      </c>
      <c r="H4637" s="34" t="s">
        <v>2780</v>
      </c>
      <c r="I4637" s="51" t="s">
        <v>15358</v>
      </c>
    </row>
    <row r="4638" spans="1:9" ht="30" x14ac:dyDescent="0.25">
      <c r="A4638" s="19">
        <v>4633</v>
      </c>
      <c r="B4638" s="34" t="s">
        <v>2781</v>
      </c>
      <c r="C4638" s="44" t="s">
        <v>10839</v>
      </c>
      <c r="D4638" s="42">
        <v>1</v>
      </c>
      <c r="E4638" s="3">
        <v>24.23</v>
      </c>
      <c r="F4638" s="7">
        <v>29.318300000000001</v>
      </c>
      <c r="G4638" s="48" t="s">
        <v>15356</v>
      </c>
      <c r="H4638" s="34" t="s">
        <v>2781</v>
      </c>
      <c r="I4638" s="51" t="s">
        <v>15358</v>
      </c>
    </row>
    <row r="4639" spans="1:9" ht="30" x14ac:dyDescent="0.25">
      <c r="A4639" s="19">
        <v>4634</v>
      </c>
      <c r="B4639" s="34" t="s">
        <v>2782</v>
      </c>
      <c r="C4639" s="44" t="s">
        <v>10840</v>
      </c>
      <c r="D4639" s="42">
        <v>1</v>
      </c>
      <c r="E4639" s="3">
        <v>11.52</v>
      </c>
      <c r="F4639" s="7">
        <v>13.9392</v>
      </c>
      <c r="G4639" s="48" t="s">
        <v>15356</v>
      </c>
      <c r="H4639" s="34" t="s">
        <v>2782</v>
      </c>
      <c r="I4639" s="51" t="s">
        <v>15358</v>
      </c>
    </row>
    <row r="4640" spans="1:9" ht="30" x14ac:dyDescent="0.25">
      <c r="A4640" s="19">
        <v>4635</v>
      </c>
      <c r="B4640" s="34" t="s">
        <v>2783</v>
      </c>
      <c r="C4640" s="44" t="s">
        <v>10841</v>
      </c>
      <c r="D4640" s="42">
        <v>1</v>
      </c>
      <c r="E4640" s="3">
        <v>11.82</v>
      </c>
      <c r="F4640" s="7">
        <v>14.302199999999999</v>
      </c>
      <c r="G4640" s="48" t="s">
        <v>15356</v>
      </c>
      <c r="H4640" s="34" t="s">
        <v>2783</v>
      </c>
      <c r="I4640" s="51" t="s">
        <v>15358</v>
      </c>
    </row>
    <row r="4641" spans="1:9" ht="30" x14ac:dyDescent="0.25">
      <c r="A4641" s="19">
        <v>4636</v>
      </c>
      <c r="B4641" s="34" t="s">
        <v>2784</v>
      </c>
      <c r="C4641" s="44" t="s">
        <v>10842</v>
      </c>
      <c r="D4641" s="42">
        <v>1</v>
      </c>
      <c r="E4641" s="3">
        <v>14.06</v>
      </c>
      <c r="F4641" s="7">
        <v>17.012599999999999</v>
      </c>
      <c r="G4641" s="48" t="s">
        <v>15356</v>
      </c>
      <c r="H4641" s="34" t="s">
        <v>2784</v>
      </c>
      <c r="I4641" s="51" t="s">
        <v>15358</v>
      </c>
    </row>
    <row r="4642" spans="1:9" ht="30" x14ac:dyDescent="0.25">
      <c r="A4642" s="19">
        <v>4637</v>
      </c>
      <c r="B4642" s="34" t="s">
        <v>2785</v>
      </c>
      <c r="C4642" s="44" t="s">
        <v>10843</v>
      </c>
      <c r="D4642" s="42">
        <v>1</v>
      </c>
      <c r="E4642" s="3">
        <v>17.25</v>
      </c>
      <c r="F4642" s="7">
        <v>20.872499999999999</v>
      </c>
      <c r="G4642" s="48" t="s">
        <v>15356</v>
      </c>
      <c r="H4642" s="34" t="s">
        <v>2785</v>
      </c>
      <c r="I4642" s="51" t="s">
        <v>15358</v>
      </c>
    </row>
    <row r="4643" spans="1:9" ht="30" x14ac:dyDescent="0.25">
      <c r="A4643" s="19">
        <v>4638</v>
      </c>
      <c r="B4643" s="34" t="s">
        <v>2786</v>
      </c>
      <c r="C4643" s="44" t="s">
        <v>10844</v>
      </c>
      <c r="D4643" s="42">
        <v>1</v>
      </c>
      <c r="E4643" s="3">
        <v>20.54</v>
      </c>
      <c r="F4643" s="7">
        <v>24.853399999999997</v>
      </c>
      <c r="G4643" s="48" t="s">
        <v>15356</v>
      </c>
      <c r="H4643" s="34" t="s">
        <v>2786</v>
      </c>
      <c r="I4643" s="51" t="s">
        <v>15358</v>
      </c>
    </row>
    <row r="4644" spans="1:9" ht="30" x14ac:dyDescent="0.25">
      <c r="A4644" s="19">
        <v>4639</v>
      </c>
      <c r="B4644" s="34" t="s">
        <v>2787</v>
      </c>
      <c r="C4644" s="44" t="s">
        <v>10845</v>
      </c>
      <c r="D4644" s="42">
        <v>1</v>
      </c>
      <c r="E4644" s="3">
        <v>9.1999999999999993</v>
      </c>
      <c r="F4644" s="7">
        <v>11.132</v>
      </c>
      <c r="G4644" s="48" t="s">
        <v>15356</v>
      </c>
      <c r="H4644" s="34" t="s">
        <v>2787</v>
      </c>
      <c r="I4644" s="51" t="s">
        <v>15358</v>
      </c>
    </row>
    <row r="4645" spans="1:9" ht="30" x14ac:dyDescent="0.25">
      <c r="A4645" s="19">
        <v>4640</v>
      </c>
      <c r="B4645" s="34" t="s">
        <v>2788</v>
      </c>
      <c r="C4645" s="44" t="s">
        <v>10846</v>
      </c>
      <c r="D4645" s="42">
        <v>1</v>
      </c>
      <c r="E4645" s="3">
        <v>10.31</v>
      </c>
      <c r="F4645" s="7">
        <v>12.475099999999999</v>
      </c>
      <c r="G4645" s="48" t="s">
        <v>15356</v>
      </c>
      <c r="H4645" s="34" t="s">
        <v>2788</v>
      </c>
      <c r="I4645" s="51" t="s">
        <v>15358</v>
      </c>
    </row>
    <row r="4646" spans="1:9" ht="30" x14ac:dyDescent="0.25">
      <c r="A4646" s="19">
        <v>4641</v>
      </c>
      <c r="B4646" s="34" t="s">
        <v>2789</v>
      </c>
      <c r="C4646" s="44" t="s">
        <v>10847</v>
      </c>
      <c r="D4646" s="42">
        <v>1</v>
      </c>
      <c r="E4646" s="3">
        <v>10.73</v>
      </c>
      <c r="F4646" s="7">
        <v>12.9833</v>
      </c>
      <c r="G4646" s="48" t="s">
        <v>15356</v>
      </c>
      <c r="H4646" s="34" t="s">
        <v>2789</v>
      </c>
      <c r="I4646" s="51" t="s">
        <v>15358</v>
      </c>
    </row>
    <row r="4647" spans="1:9" ht="30" x14ac:dyDescent="0.25">
      <c r="A4647" s="19">
        <v>4642</v>
      </c>
      <c r="B4647" s="34" t="s">
        <v>2790</v>
      </c>
      <c r="C4647" s="44" t="s">
        <v>10848</v>
      </c>
      <c r="D4647" s="42">
        <v>1</v>
      </c>
      <c r="E4647" s="3">
        <v>13.88</v>
      </c>
      <c r="F4647" s="7">
        <v>16.794800000000002</v>
      </c>
      <c r="G4647" s="48" t="s">
        <v>15356</v>
      </c>
      <c r="H4647" s="34" t="s">
        <v>2790</v>
      </c>
      <c r="I4647" s="51" t="s">
        <v>15358</v>
      </c>
    </row>
    <row r="4648" spans="1:9" ht="30" x14ac:dyDescent="0.25">
      <c r="A4648" s="19">
        <v>4643</v>
      </c>
      <c r="B4648" s="34" t="s">
        <v>2791</v>
      </c>
      <c r="C4648" s="44" t="s">
        <v>10849</v>
      </c>
      <c r="D4648" s="42">
        <v>1</v>
      </c>
      <c r="E4648" s="3">
        <v>18.260000000000002</v>
      </c>
      <c r="F4648" s="7">
        <v>22.0946</v>
      </c>
      <c r="G4648" s="48" t="s">
        <v>15356</v>
      </c>
      <c r="H4648" s="34" t="s">
        <v>2791</v>
      </c>
      <c r="I4648" s="51" t="s">
        <v>15358</v>
      </c>
    </row>
    <row r="4649" spans="1:9" ht="30" x14ac:dyDescent="0.25">
      <c r="A4649" s="19">
        <v>4644</v>
      </c>
      <c r="B4649" s="34" t="s">
        <v>2792</v>
      </c>
      <c r="C4649" s="44" t="s">
        <v>10850</v>
      </c>
      <c r="D4649" s="42">
        <v>1</v>
      </c>
      <c r="E4649" s="3">
        <v>7.97</v>
      </c>
      <c r="F4649" s="7">
        <v>9.6436999999999991</v>
      </c>
      <c r="G4649" s="48" t="s">
        <v>15356</v>
      </c>
      <c r="H4649" s="34" t="s">
        <v>2792</v>
      </c>
      <c r="I4649" s="51" t="s">
        <v>15358</v>
      </c>
    </row>
    <row r="4650" spans="1:9" ht="30" x14ac:dyDescent="0.25">
      <c r="A4650" s="19">
        <v>4645</v>
      </c>
      <c r="B4650" s="34" t="s">
        <v>2793</v>
      </c>
      <c r="C4650" s="44" t="s">
        <v>10851</v>
      </c>
      <c r="D4650" s="42">
        <v>1</v>
      </c>
      <c r="E4650" s="3">
        <v>6.95</v>
      </c>
      <c r="F4650" s="7">
        <v>8.4094999999999995</v>
      </c>
      <c r="G4650" s="48" t="s">
        <v>15356</v>
      </c>
      <c r="H4650" s="34" t="s">
        <v>2793</v>
      </c>
      <c r="I4650" s="51" t="s">
        <v>15358</v>
      </c>
    </row>
    <row r="4651" spans="1:9" ht="30" x14ac:dyDescent="0.25">
      <c r="A4651" s="19">
        <v>4646</v>
      </c>
      <c r="B4651" s="34" t="s">
        <v>2794</v>
      </c>
      <c r="C4651" s="44" t="s">
        <v>10852</v>
      </c>
      <c r="D4651" s="42">
        <v>1</v>
      </c>
      <c r="E4651" s="3">
        <v>8.09</v>
      </c>
      <c r="F4651" s="7">
        <v>9.7888999999999999</v>
      </c>
      <c r="G4651" s="48" t="s">
        <v>15356</v>
      </c>
      <c r="H4651" s="34" t="s">
        <v>2794</v>
      </c>
      <c r="I4651" s="51" t="s">
        <v>15358</v>
      </c>
    </row>
    <row r="4652" spans="1:9" ht="30" x14ac:dyDescent="0.25">
      <c r="A4652" s="19">
        <v>4647</v>
      </c>
      <c r="B4652" s="34" t="s">
        <v>2795</v>
      </c>
      <c r="C4652" s="44" t="s">
        <v>10853</v>
      </c>
      <c r="D4652" s="42">
        <v>1</v>
      </c>
      <c r="E4652" s="3">
        <v>10.46</v>
      </c>
      <c r="F4652" s="7">
        <v>12.656600000000001</v>
      </c>
      <c r="G4652" s="48" t="s">
        <v>15356</v>
      </c>
      <c r="H4652" s="34" t="s">
        <v>2795</v>
      </c>
      <c r="I4652" s="51" t="s">
        <v>15358</v>
      </c>
    </row>
    <row r="4653" spans="1:9" ht="30" x14ac:dyDescent="0.25">
      <c r="A4653" s="19">
        <v>4648</v>
      </c>
      <c r="B4653" s="34" t="s">
        <v>2796</v>
      </c>
      <c r="C4653" s="44" t="s">
        <v>10854</v>
      </c>
      <c r="D4653" s="42">
        <v>1</v>
      </c>
      <c r="E4653" s="3">
        <v>11.94</v>
      </c>
      <c r="F4653" s="7">
        <v>14.447399999999998</v>
      </c>
      <c r="G4653" s="48" t="s">
        <v>15356</v>
      </c>
      <c r="H4653" s="34" t="s">
        <v>2796</v>
      </c>
      <c r="I4653" s="51" t="s">
        <v>15358</v>
      </c>
    </row>
    <row r="4654" spans="1:9" ht="30" x14ac:dyDescent="0.25">
      <c r="A4654" s="19">
        <v>4649</v>
      </c>
      <c r="B4654" s="34" t="s">
        <v>2797</v>
      </c>
      <c r="C4654" s="44" t="s">
        <v>10855</v>
      </c>
      <c r="D4654" s="42">
        <v>1</v>
      </c>
      <c r="E4654" s="3">
        <v>13.47</v>
      </c>
      <c r="F4654" s="7">
        <v>16.2987</v>
      </c>
      <c r="G4654" s="48" t="s">
        <v>15356</v>
      </c>
      <c r="H4654" s="34" t="s">
        <v>2797</v>
      </c>
      <c r="I4654" s="51" t="s">
        <v>15358</v>
      </c>
    </row>
    <row r="4655" spans="1:9" ht="30" x14ac:dyDescent="0.25">
      <c r="A4655" s="19">
        <v>4650</v>
      </c>
      <c r="B4655" s="34" t="s">
        <v>2798</v>
      </c>
      <c r="C4655" s="44" t="s">
        <v>10856</v>
      </c>
      <c r="D4655" s="42">
        <v>1</v>
      </c>
      <c r="E4655" s="3">
        <v>12.95</v>
      </c>
      <c r="F4655" s="7">
        <v>15.669499999999999</v>
      </c>
      <c r="G4655" s="48" t="s">
        <v>15356</v>
      </c>
      <c r="H4655" s="34" t="s">
        <v>2798</v>
      </c>
      <c r="I4655" s="51" t="s">
        <v>15358</v>
      </c>
    </row>
    <row r="4656" spans="1:9" ht="30" x14ac:dyDescent="0.25">
      <c r="A4656" s="19">
        <v>4651</v>
      </c>
      <c r="B4656" s="34" t="s">
        <v>2799</v>
      </c>
      <c r="C4656" s="44" t="s">
        <v>10857</v>
      </c>
      <c r="D4656" s="42">
        <v>1</v>
      </c>
      <c r="E4656" s="3">
        <v>10.73</v>
      </c>
      <c r="F4656" s="7">
        <v>12.9833</v>
      </c>
      <c r="G4656" s="48" t="s">
        <v>15356</v>
      </c>
      <c r="H4656" s="34" t="s">
        <v>2799</v>
      </c>
      <c r="I4656" s="51" t="s">
        <v>15358</v>
      </c>
    </row>
    <row r="4657" spans="1:9" ht="30" x14ac:dyDescent="0.25">
      <c r="A4657" s="19">
        <v>4652</v>
      </c>
      <c r="B4657" s="34" t="s">
        <v>2800</v>
      </c>
      <c r="C4657" s="44" t="s">
        <v>10858</v>
      </c>
      <c r="D4657" s="42">
        <v>1</v>
      </c>
      <c r="E4657" s="3">
        <v>15.62</v>
      </c>
      <c r="F4657" s="7">
        <v>18.900199999999998</v>
      </c>
      <c r="G4657" s="48" t="s">
        <v>15356</v>
      </c>
      <c r="H4657" s="34" t="s">
        <v>2800</v>
      </c>
      <c r="I4657" s="51" t="s">
        <v>15358</v>
      </c>
    </row>
    <row r="4658" spans="1:9" ht="30" x14ac:dyDescent="0.25">
      <c r="A4658" s="19">
        <v>4653</v>
      </c>
      <c r="B4658" s="34" t="s">
        <v>2801</v>
      </c>
      <c r="C4658" s="44" t="s">
        <v>10859</v>
      </c>
      <c r="D4658" s="42">
        <v>1</v>
      </c>
      <c r="E4658" s="3">
        <v>11.48</v>
      </c>
      <c r="F4658" s="7">
        <v>13.8908</v>
      </c>
      <c r="G4658" s="48" t="s">
        <v>15356</v>
      </c>
      <c r="H4658" s="34" t="s">
        <v>2801</v>
      </c>
      <c r="I4658" s="51" t="s">
        <v>15358</v>
      </c>
    </row>
    <row r="4659" spans="1:9" ht="30" x14ac:dyDescent="0.25">
      <c r="A4659" s="19">
        <v>4654</v>
      </c>
      <c r="B4659" s="34" t="s">
        <v>2802</v>
      </c>
      <c r="C4659" s="44" t="s">
        <v>10860</v>
      </c>
      <c r="D4659" s="42">
        <v>1</v>
      </c>
      <c r="E4659" s="3">
        <v>17.25</v>
      </c>
      <c r="F4659" s="7">
        <v>20.872499999999999</v>
      </c>
      <c r="G4659" s="48" t="s">
        <v>15356</v>
      </c>
      <c r="H4659" s="34" t="s">
        <v>2802</v>
      </c>
      <c r="I4659" s="51" t="s">
        <v>15358</v>
      </c>
    </row>
    <row r="4660" spans="1:9" ht="30" x14ac:dyDescent="0.25">
      <c r="A4660" s="19">
        <v>4655</v>
      </c>
      <c r="B4660" s="34" t="s">
        <v>2803</v>
      </c>
      <c r="C4660" s="44" t="s">
        <v>10861</v>
      </c>
      <c r="D4660" s="42">
        <v>1</v>
      </c>
      <c r="E4660" s="3">
        <v>11.94</v>
      </c>
      <c r="F4660" s="7">
        <v>14.447399999999998</v>
      </c>
      <c r="G4660" s="48" t="s">
        <v>15356</v>
      </c>
      <c r="H4660" s="34" t="s">
        <v>2803</v>
      </c>
      <c r="I4660" s="51" t="s">
        <v>15358</v>
      </c>
    </row>
    <row r="4661" spans="1:9" ht="30" x14ac:dyDescent="0.25">
      <c r="A4661" s="19">
        <v>4656</v>
      </c>
      <c r="B4661" s="34" t="s">
        <v>2804</v>
      </c>
      <c r="C4661" s="44" t="s">
        <v>10862</v>
      </c>
      <c r="D4661" s="42">
        <v>1</v>
      </c>
      <c r="E4661" s="3">
        <v>21.18</v>
      </c>
      <c r="F4661" s="7">
        <v>25.627800000000001</v>
      </c>
      <c r="G4661" s="48" t="s">
        <v>15356</v>
      </c>
      <c r="H4661" s="34" t="s">
        <v>2804</v>
      </c>
      <c r="I4661" s="51" t="s">
        <v>15358</v>
      </c>
    </row>
    <row r="4662" spans="1:9" ht="30" x14ac:dyDescent="0.25">
      <c r="A4662" s="19">
        <v>4657</v>
      </c>
      <c r="B4662" s="34" t="s">
        <v>2805</v>
      </c>
      <c r="C4662" s="44" t="s">
        <v>10863</v>
      </c>
      <c r="D4662" s="42">
        <v>1</v>
      </c>
      <c r="E4662" s="3">
        <v>16.77</v>
      </c>
      <c r="F4662" s="7">
        <v>20.291699999999999</v>
      </c>
      <c r="G4662" s="48" t="s">
        <v>15356</v>
      </c>
      <c r="H4662" s="34" t="s">
        <v>2805</v>
      </c>
      <c r="I4662" s="51" t="s">
        <v>15358</v>
      </c>
    </row>
    <row r="4663" spans="1:9" ht="30" x14ac:dyDescent="0.25">
      <c r="A4663" s="19">
        <v>4658</v>
      </c>
      <c r="B4663" s="34" t="s">
        <v>2806</v>
      </c>
      <c r="C4663" s="44" t="s">
        <v>10864</v>
      </c>
      <c r="D4663" s="42">
        <v>1</v>
      </c>
      <c r="E4663" s="3">
        <v>21.63</v>
      </c>
      <c r="F4663" s="7">
        <v>26.172299999999996</v>
      </c>
      <c r="G4663" s="48" t="s">
        <v>15356</v>
      </c>
      <c r="H4663" s="34" t="s">
        <v>2806</v>
      </c>
      <c r="I4663" s="51" t="s">
        <v>15358</v>
      </c>
    </row>
    <row r="4664" spans="1:9" ht="30" x14ac:dyDescent="0.25">
      <c r="A4664" s="19">
        <v>4659</v>
      </c>
      <c r="B4664" s="34" t="s">
        <v>2807</v>
      </c>
      <c r="C4664" s="44" t="s">
        <v>10865</v>
      </c>
      <c r="D4664" s="42">
        <v>1</v>
      </c>
      <c r="E4664" s="3">
        <v>17.899999999999999</v>
      </c>
      <c r="F4664" s="7">
        <v>21.658999999999999</v>
      </c>
      <c r="G4664" s="48" t="s">
        <v>15356</v>
      </c>
      <c r="H4664" s="34" t="s">
        <v>2807</v>
      </c>
      <c r="I4664" s="51" t="s">
        <v>15358</v>
      </c>
    </row>
    <row r="4665" spans="1:9" ht="30" x14ac:dyDescent="0.25">
      <c r="A4665" s="19">
        <v>4660</v>
      </c>
      <c r="B4665" s="34" t="s">
        <v>2808</v>
      </c>
      <c r="C4665" s="44" t="s">
        <v>10866</v>
      </c>
      <c r="D4665" s="42">
        <v>1</v>
      </c>
      <c r="E4665" s="3">
        <v>24.81</v>
      </c>
      <c r="F4665" s="7">
        <v>30.020099999999999</v>
      </c>
      <c r="G4665" s="48" t="s">
        <v>15356</v>
      </c>
      <c r="H4665" s="34" t="s">
        <v>2808</v>
      </c>
      <c r="I4665" s="51" t="s">
        <v>15358</v>
      </c>
    </row>
    <row r="4666" spans="1:9" ht="30" x14ac:dyDescent="0.25">
      <c r="A4666" s="19">
        <v>4661</v>
      </c>
      <c r="B4666" s="34" t="s">
        <v>2809</v>
      </c>
      <c r="C4666" s="44" t="s">
        <v>10867</v>
      </c>
      <c r="D4666" s="42">
        <v>1</v>
      </c>
      <c r="E4666" s="3">
        <v>19.739999999999998</v>
      </c>
      <c r="F4666" s="7">
        <v>23.885399999999997</v>
      </c>
      <c r="G4666" s="48" t="s">
        <v>15356</v>
      </c>
      <c r="H4666" s="34" t="s">
        <v>2809</v>
      </c>
      <c r="I4666" s="51" t="s">
        <v>15358</v>
      </c>
    </row>
    <row r="4667" spans="1:9" ht="30" x14ac:dyDescent="0.25">
      <c r="A4667" s="19">
        <v>4662</v>
      </c>
      <c r="B4667" s="34" t="s">
        <v>2810</v>
      </c>
      <c r="C4667" s="44" t="s">
        <v>10868</v>
      </c>
      <c r="D4667" s="42">
        <v>5</v>
      </c>
      <c r="E4667" s="3">
        <v>52.26</v>
      </c>
      <c r="F4667" s="7">
        <v>63.234599999999993</v>
      </c>
      <c r="G4667" s="48" t="s">
        <v>15356</v>
      </c>
      <c r="H4667" s="34" t="s">
        <v>2810</v>
      </c>
      <c r="I4667" s="51" t="s">
        <v>15358</v>
      </c>
    </row>
    <row r="4668" spans="1:9" ht="30" x14ac:dyDescent="0.25">
      <c r="A4668" s="19">
        <v>4663</v>
      </c>
      <c r="B4668" s="34" t="s">
        <v>2811</v>
      </c>
      <c r="C4668" s="44" t="s">
        <v>10869</v>
      </c>
      <c r="D4668" s="42">
        <v>5</v>
      </c>
      <c r="E4668" s="3">
        <v>52.26</v>
      </c>
      <c r="F4668" s="7">
        <v>63.234599999999993</v>
      </c>
      <c r="G4668" s="48" t="s">
        <v>15356</v>
      </c>
      <c r="H4668" s="34" t="s">
        <v>2811</v>
      </c>
      <c r="I4668" s="51" t="s">
        <v>15358</v>
      </c>
    </row>
    <row r="4669" spans="1:9" ht="30" x14ac:dyDescent="0.25">
      <c r="A4669" s="19">
        <v>4664</v>
      </c>
      <c r="B4669" s="34" t="s">
        <v>2812</v>
      </c>
      <c r="C4669" s="44" t="s">
        <v>10870</v>
      </c>
      <c r="D4669" s="42">
        <v>5</v>
      </c>
      <c r="E4669" s="3">
        <v>52.26</v>
      </c>
      <c r="F4669" s="7">
        <v>63.234599999999993</v>
      </c>
      <c r="G4669" s="48" t="s">
        <v>15356</v>
      </c>
      <c r="H4669" s="34" t="s">
        <v>2812</v>
      </c>
      <c r="I4669" s="51" t="s">
        <v>15358</v>
      </c>
    </row>
    <row r="4670" spans="1:9" ht="30" x14ac:dyDescent="0.25">
      <c r="A4670" s="19">
        <v>4665</v>
      </c>
      <c r="B4670" s="34" t="s">
        <v>2813</v>
      </c>
      <c r="C4670" s="44" t="s">
        <v>10871</v>
      </c>
      <c r="D4670" s="42">
        <v>5</v>
      </c>
      <c r="E4670" s="3">
        <v>52.26</v>
      </c>
      <c r="F4670" s="7">
        <v>63.234599999999993</v>
      </c>
      <c r="G4670" s="48" t="s">
        <v>15356</v>
      </c>
      <c r="H4670" s="34" t="s">
        <v>2813</v>
      </c>
      <c r="I4670" s="51" t="s">
        <v>15358</v>
      </c>
    </row>
    <row r="4671" spans="1:9" ht="30" x14ac:dyDescent="0.25">
      <c r="A4671" s="19">
        <v>4666</v>
      </c>
      <c r="B4671" s="34" t="s">
        <v>2814</v>
      </c>
      <c r="C4671" s="44" t="s">
        <v>10872</v>
      </c>
      <c r="D4671" s="42">
        <v>5</v>
      </c>
      <c r="E4671" s="3">
        <v>52.26</v>
      </c>
      <c r="F4671" s="7">
        <v>63.234599999999993</v>
      </c>
      <c r="G4671" s="48" t="s">
        <v>15356</v>
      </c>
      <c r="H4671" s="34" t="s">
        <v>2814</v>
      </c>
      <c r="I4671" s="51" t="s">
        <v>15358</v>
      </c>
    </row>
    <row r="4672" spans="1:9" ht="30" x14ac:dyDescent="0.25">
      <c r="A4672" s="19">
        <v>4667</v>
      </c>
      <c r="B4672" s="34" t="s">
        <v>2815</v>
      </c>
      <c r="C4672" s="44" t="s">
        <v>10873</v>
      </c>
      <c r="D4672" s="42">
        <v>5</v>
      </c>
      <c r="E4672" s="3">
        <v>60.77</v>
      </c>
      <c r="F4672" s="7">
        <v>73.531700000000001</v>
      </c>
      <c r="G4672" s="48" t="s">
        <v>15356</v>
      </c>
      <c r="H4672" s="34" t="s">
        <v>2815</v>
      </c>
      <c r="I4672" s="51" t="s">
        <v>15358</v>
      </c>
    </row>
    <row r="4673" spans="1:9" ht="30" x14ac:dyDescent="0.25">
      <c r="A4673" s="19">
        <v>4668</v>
      </c>
      <c r="B4673" s="34" t="s">
        <v>2816</v>
      </c>
      <c r="C4673" s="44" t="s">
        <v>10874</v>
      </c>
      <c r="D4673" s="42">
        <v>5</v>
      </c>
      <c r="E4673" s="3">
        <v>60.77</v>
      </c>
      <c r="F4673" s="7">
        <v>73.531700000000001</v>
      </c>
      <c r="G4673" s="48" t="s">
        <v>15356</v>
      </c>
      <c r="H4673" s="34" t="s">
        <v>2816</v>
      </c>
      <c r="I4673" s="51" t="s">
        <v>15358</v>
      </c>
    </row>
    <row r="4674" spans="1:9" ht="30" x14ac:dyDescent="0.25">
      <c r="A4674" s="19">
        <v>4669</v>
      </c>
      <c r="B4674" s="34" t="s">
        <v>2817</v>
      </c>
      <c r="C4674" s="44" t="s">
        <v>10875</v>
      </c>
      <c r="D4674" s="42">
        <v>5</v>
      </c>
      <c r="E4674" s="3">
        <v>60.77</v>
      </c>
      <c r="F4674" s="7">
        <v>73.531700000000001</v>
      </c>
      <c r="G4674" s="48" t="s">
        <v>15356</v>
      </c>
      <c r="H4674" s="34" t="s">
        <v>2817</v>
      </c>
      <c r="I4674" s="51" t="s">
        <v>15358</v>
      </c>
    </row>
    <row r="4675" spans="1:9" ht="30" x14ac:dyDescent="0.25">
      <c r="A4675" s="19">
        <v>4670</v>
      </c>
      <c r="B4675" s="34" t="s">
        <v>2818</v>
      </c>
      <c r="C4675" s="44" t="s">
        <v>10876</v>
      </c>
      <c r="D4675" s="42">
        <v>2</v>
      </c>
      <c r="E4675" s="3">
        <v>28.89</v>
      </c>
      <c r="F4675" s="7">
        <v>34.956899999999997</v>
      </c>
      <c r="G4675" s="48" t="s">
        <v>15356</v>
      </c>
      <c r="H4675" s="34" t="s">
        <v>2818</v>
      </c>
      <c r="I4675" s="51" t="s">
        <v>15358</v>
      </c>
    </row>
    <row r="4676" spans="1:9" ht="30" x14ac:dyDescent="0.25">
      <c r="A4676" s="19">
        <v>4671</v>
      </c>
      <c r="B4676" s="34" t="s">
        <v>2819</v>
      </c>
      <c r="C4676" s="44" t="s">
        <v>10877</v>
      </c>
      <c r="D4676" s="42">
        <v>10</v>
      </c>
      <c r="E4676" s="3">
        <v>144.44999999999999</v>
      </c>
      <c r="F4676" s="7">
        <v>174.78449999999998</v>
      </c>
      <c r="G4676" s="48" t="s">
        <v>15356</v>
      </c>
      <c r="H4676" s="34" t="s">
        <v>2819</v>
      </c>
      <c r="I4676" s="51" t="s">
        <v>15358</v>
      </c>
    </row>
    <row r="4677" spans="1:9" ht="30" x14ac:dyDescent="0.25">
      <c r="A4677" s="19">
        <v>4672</v>
      </c>
      <c r="B4677" s="34" t="s">
        <v>2820</v>
      </c>
      <c r="C4677" s="44" t="s">
        <v>10878</v>
      </c>
      <c r="D4677" s="42">
        <v>10</v>
      </c>
      <c r="E4677" s="3">
        <v>144.44999999999999</v>
      </c>
      <c r="F4677" s="7">
        <v>174.78449999999998</v>
      </c>
      <c r="G4677" s="48" t="s">
        <v>15356</v>
      </c>
      <c r="H4677" s="34" t="s">
        <v>2820</v>
      </c>
      <c r="I4677" s="51" t="s">
        <v>15358</v>
      </c>
    </row>
    <row r="4678" spans="1:9" ht="30" x14ac:dyDescent="0.25">
      <c r="A4678" s="19">
        <v>4673</v>
      </c>
      <c r="B4678" s="34" t="s">
        <v>2821</v>
      </c>
      <c r="C4678" s="44" t="s">
        <v>10879</v>
      </c>
      <c r="D4678" s="42">
        <v>5</v>
      </c>
      <c r="E4678" s="3">
        <v>55.25</v>
      </c>
      <c r="F4678" s="7">
        <v>66.852499999999992</v>
      </c>
      <c r="G4678" s="48" t="s">
        <v>15356</v>
      </c>
      <c r="H4678" s="34" t="s">
        <v>2821</v>
      </c>
      <c r="I4678" s="51" t="s">
        <v>15358</v>
      </c>
    </row>
    <row r="4679" spans="1:9" ht="30" x14ac:dyDescent="0.25">
      <c r="A4679" s="19">
        <v>4674</v>
      </c>
      <c r="B4679" s="34" t="s">
        <v>2822</v>
      </c>
      <c r="C4679" s="44" t="s">
        <v>10880</v>
      </c>
      <c r="D4679" s="42">
        <v>5</v>
      </c>
      <c r="E4679" s="3">
        <v>55.25</v>
      </c>
      <c r="F4679" s="7">
        <v>66.852499999999992</v>
      </c>
      <c r="G4679" s="48" t="s">
        <v>15356</v>
      </c>
      <c r="H4679" s="34" t="s">
        <v>2822</v>
      </c>
      <c r="I4679" s="51" t="s">
        <v>15358</v>
      </c>
    </row>
    <row r="4680" spans="1:9" ht="30" x14ac:dyDescent="0.25">
      <c r="A4680" s="19">
        <v>4675</v>
      </c>
      <c r="B4680" s="34" t="s">
        <v>2823</v>
      </c>
      <c r="C4680" s="44" t="s">
        <v>10881</v>
      </c>
      <c r="D4680" s="42">
        <v>5</v>
      </c>
      <c r="E4680" s="3">
        <v>55.25</v>
      </c>
      <c r="F4680" s="7">
        <v>66.852499999999992</v>
      </c>
      <c r="G4680" s="48" t="s">
        <v>15356</v>
      </c>
      <c r="H4680" s="34" t="s">
        <v>2823</v>
      </c>
      <c r="I4680" s="51" t="s">
        <v>15358</v>
      </c>
    </row>
    <row r="4681" spans="1:9" ht="30" x14ac:dyDescent="0.25">
      <c r="A4681" s="19">
        <v>4676</v>
      </c>
      <c r="B4681" s="34" t="s">
        <v>2824</v>
      </c>
      <c r="C4681" s="44" t="s">
        <v>10882</v>
      </c>
      <c r="D4681" s="42">
        <v>5</v>
      </c>
      <c r="E4681" s="3">
        <v>53.12</v>
      </c>
      <c r="F4681" s="7">
        <v>64.275199999999998</v>
      </c>
      <c r="G4681" s="48" t="s">
        <v>15356</v>
      </c>
      <c r="H4681" s="34" t="s">
        <v>2824</v>
      </c>
      <c r="I4681" s="51" t="s">
        <v>15358</v>
      </c>
    </row>
    <row r="4682" spans="1:9" ht="30" x14ac:dyDescent="0.25">
      <c r="A4682" s="19">
        <v>4677</v>
      </c>
      <c r="B4682" s="34" t="s">
        <v>2825</v>
      </c>
      <c r="C4682" s="44" t="s">
        <v>10883</v>
      </c>
      <c r="D4682" s="42">
        <v>5</v>
      </c>
      <c r="E4682" s="3">
        <v>58.23</v>
      </c>
      <c r="F4682" s="7">
        <v>70.458299999999994</v>
      </c>
      <c r="G4682" s="48" t="s">
        <v>15356</v>
      </c>
      <c r="H4682" s="34" t="s">
        <v>2825</v>
      </c>
      <c r="I4682" s="51" t="s">
        <v>15358</v>
      </c>
    </row>
    <row r="4683" spans="1:9" ht="30" x14ac:dyDescent="0.25">
      <c r="A4683" s="19">
        <v>4678</v>
      </c>
      <c r="B4683" s="34" t="s">
        <v>2826</v>
      </c>
      <c r="C4683" s="44" t="s">
        <v>10884</v>
      </c>
      <c r="D4683" s="42">
        <v>5</v>
      </c>
      <c r="E4683" s="3">
        <v>58.23</v>
      </c>
      <c r="F4683" s="7">
        <v>70.458299999999994</v>
      </c>
      <c r="G4683" s="48" t="s">
        <v>15356</v>
      </c>
      <c r="H4683" s="34" t="s">
        <v>2826</v>
      </c>
      <c r="I4683" s="51" t="s">
        <v>15358</v>
      </c>
    </row>
    <row r="4684" spans="1:9" ht="30" x14ac:dyDescent="0.25">
      <c r="A4684" s="19">
        <v>4679</v>
      </c>
      <c r="B4684" s="34" t="s">
        <v>2827</v>
      </c>
      <c r="C4684" s="44" t="s">
        <v>10885</v>
      </c>
      <c r="D4684" s="42">
        <v>5</v>
      </c>
      <c r="E4684" s="3">
        <v>157.22</v>
      </c>
      <c r="F4684" s="7">
        <v>190.2362</v>
      </c>
      <c r="G4684" s="48" t="s">
        <v>15356</v>
      </c>
      <c r="H4684" s="34" t="s">
        <v>2827</v>
      </c>
      <c r="I4684" s="51" t="s">
        <v>15358</v>
      </c>
    </row>
    <row r="4685" spans="1:9" ht="30" x14ac:dyDescent="0.25">
      <c r="A4685" s="19">
        <v>4680</v>
      </c>
      <c r="B4685" s="34" t="s">
        <v>2828</v>
      </c>
      <c r="C4685" s="44" t="s">
        <v>10886</v>
      </c>
      <c r="D4685" s="42">
        <v>5</v>
      </c>
      <c r="E4685" s="3">
        <v>157.22</v>
      </c>
      <c r="F4685" s="7">
        <v>190.2362</v>
      </c>
      <c r="G4685" s="48" t="s">
        <v>15356</v>
      </c>
      <c r="H4685" s="34" t="s">
        <v>2828</v>
      </c>
      <c r="I4685" s="51" t="s">
        <v>15358</v>
      </c>
    </row>
    <row r="4686" spans="1:9" ht="30" x14ac:dyDescent="0.25">
      <c r="A4686" s="19">
        <v>4681</v>
      </c>
      <c r="B4686" s="34" t="s">
        <v>2829</v>
      </c>
      <c r="C4686" s="44" t="s">
        <v>10887</v>
      </c>
      <c r="D4686" s="42">
        <v>20</v>
      </c>
      <c r="E4686" s="3">
        <v>254.96</v>
      </c>
      <c r="F4686" s="7">
        <v>308.5016</v>
      </c>
      <c r="G4686" s="48" t="s">
        <v>15356</v>
      </c>
      <c r="H4686" s="34" t="s">
        <v>2829</v>
      </c>
      <c r="I4686" s="51" t="s">
        <v>15358</v>
      </c>
    </row>
    <row r="4687" spans="1:9" ht="30" x14ac:dyDescent="0.25">
      <c r="A4687" s="19">
        <v>4682</v>
      </c>
      <c r="B4687" s="34" t="s">
        <v>2830</v>
      </c>
      <c r="C4687" s="44" t="s">
        <v>10888</v>
      </c>
      <c r="D4687" s="42">
        <v>5</v>
      </c>
      <c r="E4687" s="3">
        <v>47.58</v>
      </c>
      <c r="F4687" s="7">
        <v>57.571799999999996</v>
      </c>
      <c r="G4687" s="48" t="s">
        <v>15356</v>
      </c>
      <c r="H4687" s="34" t="s">
        <v>2830</v>
      </c>
      <c r="I4687" s="51" t="s">
        <v>15358</v>
      </c>
    </row>
    <row r="4688" spans="1:9" ht="30" x14ac:dyDescent="0.25">
      <c r="A4688" s="19">
        <v>4683</v>
      </c>
      <c r="B4688" s="34" t="s">
        <v>2831</v>
      </c>
      <c r="C4688" s="44" t="s">
        <v>10889</v>
      </c>
      <c r="D4688" s="42">
        <v>5</v>
      </c>
      <c r="E4688" s="3">
        <v>47.58</v>
      </c>
      <c r="F4688" s="7">
        <v>57.571799999999996</v>
      </c>
      <c r="G4688" s="48" t="s">
        <v>15356</v>
      </c>
      <c r="H4688" s="34" t="s">
        <v>2831</v>
      </c>
      <c r="I4688" s="51" t="s">
        <v>15358</v>
      </c>
    </row>
    <row r="4689" spans="1:9" ht="30" x14ac:dyDescent="0.25">
      <c r="A4689" s="19">
        <v>4684</v>
      </c>
      <c r="B4689" s="34" t="s">
        <v>2832</v>
      </c>
      <c r="C4689" s="44" t="s">
        <v>10890</v>
      </c>
      <c r="D4689" s="42">
        <v>5</v>
      </c>
      <c r="E4689" s="3">
        <v>47.58</v>
      </c>
      <c r="F4689" s="7">
        <v>57.571799999999996</v>
      </c>
      <c r="G4689" s="48" t="s">
        <v>15356</v>
      </c>
      <c r="H4689" s="34" t="s">
        <v>2832</v>
      </c>
      <c r="I4689" s="51" t="s">
        <v>15358</v>
      </c>
    </row>
    <row r="4690" spans="1:9" ht="30" x14ac:dyDescent="0.25">
      <c r="A4690" s="19">
        <v>4685</v>
      </c>
      <c r="B4690" s="34" t="s">
        <v>2833</v>
      </c>
      <c r="C4690" s="44" t="s">
        <v>10891</v>
      </c>
      <c r="D4690" s="42">
        <v>20</v>
      </c>
      <c r="E4690" s="3">
        <v>236.28</v>
      </c>
      <c r="F4690" s="7">
        <v>285.89879999999999</v>
      </c>
      <c r="G4690" s="48" t="s">
        <v>15356</v>
      </c>
      <c r="H4690" s="34" t="s">
        <v>2833</v>
      </c>
      <c r="I4690" s="51" t="s">
        <v>15358</v>
      </c>
    </row>
    <row r="4691" spans="1:9" ht="30" x14ac:dyDescent="0.25">
      <c r="A4691" s="19">
        <v>4686</v>
      </c>
      <c r="B4691" s="34" t="s">
        <v>2834</v>
      </c>
      <c r="C4691" s="44" t="s">
        <v>10892</v>
      </c>
      <c r="D4691" s="42">
        <v>5</v>
      </c>
      <c r="E4691" s="3">
        <v>59.07</v>
      </c>
      <c r="F4691" s="7">
        <v>71.474699999999999</v>
      </c>
      <c r="G4691" s="48" t="s">
        <v>15356</v>
      </c>
      <c r="H4691" s="34" t="s">
        <v>2834</v>
      </c>
      <c r="I4691" s="51" t="s">
        <v>15358</v>
      </c>
    </row>
    <row r="4692" spans="1:9" ht="30" x14ac:dyDescent="0.25">
      <c r="A4692" s="19">
        <v>4687</v>
      </c>
      <c r="B4692" s="34" t="s">
        <v>2835</v>
      </c>
      <c r="C4692" s="44" t="s">
        <v>10893</v>
      </c>
      <c r="D4692" s="42">
        <v>5</v>
      </c>
      <c r="E4692" s="3">
        <v>59.07</v>
      </c>
      <c r="F4692" s="7">
        <v>71.474699999999999</v>
      </c>
      <c r="G4692" s="48" t="s">
        <v>15356</v>
      </c>
      <c r="H4692" s="34" t="s">
        <v>2835</v>
      </c>
      <c r="I4692" s="51" t="s">
        <v>15358</v>
      </c>
    </row>
    <row r="4693" spans="1:9" ht="30" x14ac:dyDescent="0.25">
      <c r="A4693" s="19">
        <v>4688</v>
      </c>
      <c r="B4693" s="34" t="s">
        <v>2836</v>
      </c>
      <c r="C4693" s="44" t="s">
        <v>10894</v>
      </c>
      <c r="D4693" s="42">
        <v>20</v>
      </c>
      <c r="E4693" s="3">
        <v>236.28</v>
      </c>
      <c r="F4693" s="7">
        <v>285.89879999999999</v>
      </c>
      <c r="G4693" s="48" t="s">
        <v>15356</v>
      </c>
      <c r="H4693" s="34" t="s">
        <v>2836</v>
      </c>
      <c r="I4693" s="51" t="s">
        <v>15358</v>
      </c>
    </row>
    <row r="4694" spans="1:9" ht="30" x14ac:dyDescent="0.25">
      <c r="A4694" s="19">
        <v>4689</v>
      </c>
      <c r="B4694" s="34" t="s">
        <v>2837</v>
      </c>
      <c r="C4694" s="44" t="s">
        <v>10895</v>
      </c>
      <c r="D4694" s="42">
        <v>1</v>
      </c>
      <c r="E4694" s="3">
        <v>22.94</v>
      </c>
      <c r="F4694" s="7">
        <v>27.757400000000001</v>
      </c>
      <c r="G4694" s="48" t="s">
        <v>15356</v>
      </c>
      <c r="H4694" s="34" t="s">
        <v>2837</v>
      </c>
      <c r="I4694" s="51" t="s">
        <v>15358</v>
      </c>
    </row>
    <row r="4695" spans="1:9" ht="30" x14ac:dyDescent="0.25">
      <c r="A4695" s="19">
        <v>4690</v>
      </c>
      <c r="B4695" s="34" t="s">
        <v>2838</v>
      </c>
      <c r="C4695" s="44" t="s">
        <v>10896</v>
      </c>
      <c r="D4695" s="42">
        <v>5</v>
      </c>
      <c r="E4695" s="3">
        <v>50.99</v>
      </c>
      <c r="F4695" s="7">
        <v>61.697899999999997</v>
      </c>
      <c r="G4695" s="48" t="s">
        <v>15356</v>
      </c>
      <c r="H4695" s="34" t="s">
        <v>2838</v>
      </c>
      <c r="I4695" s="51" t="s">
        <v>15358</v>
      </c>
    </row>
    <row r="4696" spans="1:9" ht="30" x14ac:dyDescent="0.25">
      <c r="A4696" s="19">
        <v>4691</v>
      </c>
      <c r="B4696" s="34" t="s">
        <v>2839</v>
      </c>
      <c r="C4696" s="44" t="s">
        <v>10897</v>
      </c>
      <c r="D4696" s="42">
        <v>10</v>
      </c>
      <c r="E4696" s="3">
        <v>101.99</v>
      </c>
      <c r="F4696" s="7">
        <v>123.40789999999998</v>
      </c>
      <c r="G4696" s="48" t="s">
        <v>15356</v>
      </c>
      <c r="H4696" s="34" t="s">
        <v>2839</v>
      </c>
      <c r="I4696" s="51" t="s">
        <v>15358</v>
      </c>
    </row>
    <row r="4697" spans="1:9" ht="30" x14ac:dyDescent="0.25">
      <c r="A4697" s="19">
        <v>4692</v>
      </c>
      <c r="B4697" s="34" t="s">
        <v>2840</v>
      </c>
      <c r="C4697" s="44" t="s">
        <v>10898</v>
      </c>
      <c r="D4697" s="42">
        <v>5</v>
      </c>
      <c r="E4697" s="3">
        <v>50.99</v>
      </c>
      <c r="F4697" s="7">
        <v>61.697899999999997</v>
      </c>
      <c r="G4697" s="48" t="s">
        <v>15356</v>
      </c>
      <c r="H4697" s="34" t="s">
        <v>2840</v>
      </c>
      <c r="I4697" s="51" t="s">
        <v>15358</v>
      </c>
    </row>
    <row r="4698" spans="1:9" ht="30" x14ac:dyDescent="0.25">
      <c r="A4698" s="19">
        <v>4693</v>
      </c>
      <c r="B4698" s="34" t="s">
        <v>2841</v>
      </c>
      <c r="C4698" s="44" t="s">
        <v>10899</v>
      </c>
      <c r="D4698" s="42">
        <v>5</v>
      </c>
      <c r="E4698" s="3">
        <v>50.99</v>
      </c>
      <c r="F4698" s="7">
        <v>61.697899999999997</v>
      </c>
      <c r="G4698" s="48" t="s">
        <v>15356</v>
      </c>
      <c r="H4698" s="34" t="s">
        <v>2841</v>
      </c>
      <c r="I4698" s="51" t="s">
        <v>15358</v>
      </c>
    </row>
    <row r="4699" spans="1:9" ht="30" x14ac:dyDescent="0.25">
      <c r="A4699" s="19">
        <v>4694</v>
      </c>
      <c r="B4699" s="34" t="s">
        <v>2842</v>
      </c>
      <c r="C4699" s="44" t="s">
        <v>10900</v>
      </c>
      <c r="D4699" s="42">
        <v>10</v>
      </c>
      <c r="E4699" s="3">
        <v>118.98</v>
      </c>
      <c r="F4699" s="7">
        <v>143.9658</v>
      </c>
      <c r="G4699" s="48" t="s">
        <v>15356</v>
      </c>
      <c r="H4699" s="34" t="s">
        <v>2842</v>
      </c>
      <c r="I4699" s="51" t="s">
        <v>15358</v>
      </c>
    </row>
    <row r="4700" spans="1:9" ht="30" x14ac:dyDescent="0.25">
      <c r="A4700" s="19">
        <v>4695</v>
      </c>
      <c r="B4700" s="34" t="s">
        <v>2843</v>
      </c>
      <c r="C4700" s="44" t="s">
        <v>10901</v>
      </c>
      <c r="D4700" s="42">
        <v>20</v>
      </c>
      <c r="E4700" s="3">
        <v>232.89</v>
      </c>
      <c r="F4700" s="7">
        <v>281.79689999999999</v>
      </c>
      <c r="G4700" s="48" t="s">
        <v>15356</v>
      </c>
      <c r="H4700" s="34" t="s">
        <v>2843</v>
      </c>
      <c r="I4700" s="51" t="s">
        <v>15358</v>
      </c>
    </row>
    <row r="4701" spans="1:9" ht="30" x14ac:dyDescent="0.25">
      <c r="A4701" s="19">
        <v>4696</v>
      </c>
      <c r="B4701" s="34" t="s">
        <v>2844</v>
      </c>
      <c r="C4701" s="44" t="s">
        <v>10902</v>
      </c>
      <c r="D4701" s="42">
        <v>2</v>
      </c>
      <c r="E4701" s="3">
        <v>23.3</v>
      </c>
      <c r="F4701" s="7">
        <v>28.193000000000001</v>
      </c>
      <c r="G4701" s="48" t="s">
        <v>15356</v>
      </c>
      <c r="H4701" s="34" t="s">
        <v>2844</v>
      </c>
      <c r="I4701" s="51" t="s">
        <v>15358</v>
      </c>
    </row>
    <row r="4702" spans="1:9" ht="30" x14ac:dyDescent="0.25">
      <c r="A4702" s="19">
        <v>4697</v>
      </c>
      <c r="B4702" s="34" t="s">
        <v>2845</v>
      </c>
      <c r="C4702" s="44" t="s">
        <v>10903</v>
      </c>
      <c r="D4702" s="42">
        <v>5</v>
      </c>
      <c r="E4702" s="3">
        <v>58.23</v>
      </c>
      <c r="F4702" s="7">
        <v>70.458299999999994</v>
      </c>
      <c r="G4702" s="48" t="s">
        <v>15356</v>
      </c>
      <c r="H4702" s="34" t="s">
        <v>2845</v>
      </c>
      <c r="I4702" s="51" t="s">
        <v>15358</v>
      </c>
    </row>
    <row r="4703" spans="1:9" ht="30" x14ac:dyDescent="0.25">
      <c r="A4703" s="19">
        <v>4698</v>
      </c>
      <c r="B4703" s="34" t="s">
        <v>2846</v>
      </c>
      <c r="C4703" s="44" t="s">
        <v>10904</v>
      </c>
      <c r="D4703" s="42">
        <v>20</v>
      </c>
      <c r="E4703" s="3">
        <v>232.89</v>
      </c>
      <c r="F4703" s="7">
        <v>281.79689999999999</v>
      </c>
      <c r="G4703" s="48" t="s">
        <v>15356</v>
      </c>
      <c r="H4703" s="34" t="s">
        <v>2846</v>
      </c>
      <c r="I4703" s="51" t="s">
        <v>15358</v>
      </c>
    </row>
    <row r="4704" spans="1:9" ht="30" x14ac:dyDescent="0.25">
      <c r="A4704" s="19">
        <v>4699</v>
      </c>
      <c r="B4704" s="34" t="s">
        <v>2847</v>
      </c>
      <c r="C4704" s="44" t="s">
        <v>10905</v>
      </c>
      <c r="D4704" s="42">
        <v>5</v>
      </c>
      <c r="E4704" s="3">
        <v>58.23</v>
      </c>
      <c r="F4704" s="7">
        <v>70.458299999999994</v>
      </c>
      <c r="G4704" s="48" t="s">
        <v>15356</v>
      </c>
      <c r="H4704" s="34" t="s">
        <v>2847</v>
      </c>
      <c r="I4704" s="51" t="s">
        <v>15358</v>
      </c>
    </row>
    <row r="4705" spans="1:9" ht="30" x14ac:dyDescent="0.25">
      <c r="A4705" s="19">
        <v>4700</v>
      </c>
      <c r="B4705" s="34" t="s">
        <v>2848</v>
      </c>
      <c r="C4705" s="44" t="s">
        <v>10906</v>
      </c>
      <c r="D4705" s="42">
        <v>10</v>
      </c>
      <c r="E4705" s="3">
        <v>173.39</v>
      </c>
      <c r="F4705" s="7">
        <v>209.80189999999999</v>
      </c>
      <c r="G4705" s="48" t="s">
        <v>15356</v>
      </c>
      <c r="H4705" s="34" t="s">
        <v>2848</v>
      </c>
      <c r="I4705" s="51" t="s">
        <v>15358</v>
      </c>
    </row>
    <row r="4706" spans="1:9" ht="30" x14ac:dyDescent="0.25">
      <c r="A4706" s="19">
        <v>4701</v>
      </c>
      <c r="B4706" s="34" t="s">
        <v>2849</v>
      </c>
      <c r="C4706" s="44" t="s">
        <v>10907</v>
      </c>
      <c r="D4706" s="42">
        <v>2</v>
      </c>
      <c r="E4706" s="3">
        <v>34.67</v>
      </c>
      <c r="F4706" s="7">
        <v>41.950699999999998</v>
      </c>
      <c r="G4706" s="48" t="s">
        <v>15356</v>
      </c>
      <c r="H4706" s="34" t="s">
        <v>2849</v>
      </c>
      <c r="I4706" s="51" t="s">
        <v>15358</v>
      </c>
    </row>
    <row r="4707" spans="1:9" ht="30" x14ac:dyDescent="0.25">
      <c r="A4707" s="19">
        <v>4702</v>
      </c>
      <c r="B4707" s="34" t="s">
        <v>2850</v>
      </c>
      <c r="C4707" s="44" t="s">
        <v>10908</v>
      </c>
      <c r="D4707" s="42">
        <v>2</v>
      </c>
      <c r="E4707" s="3">
        <v>34.67</v>
      </c>
      <c r="F4707" s="7">
        <v>41.950699999999998</v>
      </c>
      <c r="G4707" s="48" t="s">
        <v>15356</v>
      </c>
      <c r="H4707" s="34" t="s">
        <v>2850</v>
      </c>
      <c r="I4707" s="51" t="s">
        <v>15358</v>
      </c>
    </row>
    <row r="4708" spans="1:9" ht="30" x14ac:dyDescent="0.25">
      <c r="A4708" s="19">
        <v>4703</v>
      </c>
      <c r="B4708" s="34" t="s">
        <v>2851</v>
      </c>
      <c r="C4708" s="44" t="s">
        <v>10909</v>
      </c>
      <c r="D4708" s="42">
        <v>10</v>
      </c>
      <c r="E4708" s="3">
        <v>203.99</v>
      </c>
      <c r="F4708" s="7">
        <v>246.8279</v>
      </c>
      <c r="G4708" s="48" t="s">
        <v>15356</v>
      </c>
      <c r="H4708" s="34" t="s">
        <v>2851</v>
      </c>
      <c r="I4708" s="51" t="s">
        <v>15358</v>
      </c>
    </row>
    <row r="4709" spans="1:9" ht="30" x14ac:dyDescent="0.25">
      <c r="A4709" s="19">
        <v>4704</v>
      </c>
      <c r="B4709" s="34" t="s">
        <v>2852</v>
      </c>
      <c r="C4709" s="44" t="s">
        <v>10910</v>
      </c>
      <c r="D4709" s="42">
        <v>5</v>
      </c>
      <c r="E4709" s="3">
        <v>86.69</v>
      </c>
      <c r="F4709" s="7">
        <v>104.89489999999999</v>
      </c>
      <c r="G4709" s="48" t="s">
        <v>15356</v>
      </c>
      <c r="H4709" s="34" t="s">
        <v>2852</v>
      </c>
      <c r="I4709" s="51" t="s">
        <v>15358</v>
      </c>
    </row>
    <row r="4710" spans="1:9" ht="30" x14ac:dyDescent="0.25">
      <c r="A4710" s="19">
        <v>4705</v>
      </c>
      <c r="B4710" s="34" t="s">
        <v>2853</v>
      </c>
      <c r="C4710" s="44" t="s">
        <v>10911</v>
      </c>
      <c r="D4710" s="42">
        <v>2</v>
      </c>
      <c r="E4710" s="3">
        <v>21.26</v>
      </c>
      <c r="F4710" s="7">
        <v>25.724600000000002</v>
      </c>
      <c r="G4710" s="48" t="s">
        <v>15356</v>
      </c>
      <c r="H4710" s="34" t="s">
        <v>2853</v>
      </c>
      <c r="I4710" s="51" t="s">
        <v>15358</v>
      </c>
    </row>
    <row r="4711" spans="1:9" ht="30" x14ac:dyDescent="0.25">
      <c r="A4711" s="19">
        <v>4706</v>
      </c>
      <c r="B4711" s="34" t="s">
        <v>2854</v>
      </c>
      <c r="C4711" s="44" t="s">
        <v>10912</v>
      </c>
      <c r="D4711" s="42">
        <v>5</v>
      </c>
      <c r="E4711" s="3">
        <v>53.12</v>
      </c>
      <c r="F4711" s="7">
        <v>64.275199999999998</v>
      </c>
      <c r="G4711" s="48" t="s">
        <v>15356</v>
      </c>
      <c r="H4711" s="34" t="s">
        <v>2854</v>
      </c>
      <c r="I4711" s="51" t="s">
        <v>15358</v>
      </c>
    </row>
    <row r="4712" spans="1:9" ht="30" x14ac:dyDescent="0.25">
      <c r="A4712" s="19">
        <v>4707</v>
      </c>
      <c r="B4712" s="34" t="s">
        <v>2855</v>
      </c>
      <c r="C4712" s="44" t="s">
        <v>10913</v>
      </c>
      <c r="D4712" s="42">
        <v>5</v>
      </c>
      <c r="E4712" s="3">
        <v>61.62</v>
      </c>
      <c r="F4712" s="7">
        <v>74.560199999999995</v>
      </c>
      <c r="G4712" s="48" t="s">
        <v>15356</v>
      </c>
      <c r="H4712" s="34" t="s">
        <v>2855</v>
      </c>
      <c r="I4712" s="51" t="s">
        <v>15358</v>
      </c>
    </row>
    <row r="4713" spans="1:9" ht="30" x14ac:dyDescent="0.25">
      <c r="A4713" s="19">
        <v>4708</v>
      </c>
      <c r="B4713" s="34" t="s">
        <v>2856</v>
      </c>
      <c r="C4713" s="44" t="s">
        <v>10914</v>
      </c>
      <c r="D4713" s="42">
        <v>5</v>
      </c>
      <c r="E4713" s="3">
        <v>63.75</v>
      </c>
      <c r="F4713" s="7">
        <v>77.137500000000003</v>
      </c>
      <c r="G4713" s="48" t="s">
        <v>15356</v>
      </c>
      <c r="H4713" s="34" t="s">
        <v>2856</v>
      </c>
      <c r="I4713" s="51" t="s">
        <v>15358</v>
      </c>
    </row>
    <row r="4714" spans="1:9" ht="30" x14ac:dyDescent="0.25">
      <c r="A4714" s="19">
        <v>4709</v>
      </c>
      <c r="B4714" s="34" t="s">
        <v>2857</v>
      </c>
      <c r="C4714" s="44" t="s">
        <v>10915</v>
      </c>
      <c r="D4714" s="42">
        <v>5</v>
      </c>
      <c r="E4714" s="3">
        <v>181.76</v>
      </c>
      <c r="F4714" s="7">
        <v>219.92959999999999</v>
      </c>
      <c r="G4714" s="48" t="s">
        <v>15356</v>
      </c>
      <c r="H4714" s="34" t="s">
        <v>2857</v>
      </c>
      <c r="I4714" s="51" t="s">
        <v>15358</v>
      </c>
    </row>
    <row r="4715" spans="1:9" ht="30" x14ac:dyDescent="0.25">
      <c r="A4715" s="19">
        <v>4710</v>
      </c>
      <c r="B4715" s="34" t="s">
        <v>2858</v>
      </c>
      <c r="C4715" s="44" t="s">
        <v>10916</v>
      </c>
      <c r="D4715" s="42">
        <v>5</v>
      </c>
      <c r="E4715" s="3">
        <v>179.78</v>
      </c>
      <c r="F4715" s="7">
        <v>217.53379999999999</v>
      </c>
      <c r="G4715" s="48" t="s">
        <v>15356</v>
      </c>
      <c r="H4715" s="34" t="s">
        <v>2858</v>
      </c>
      <c r="I4715" s="51" t="s">
        <v>15358</v>
      </c>
    </row>
    <row r="4716" spans="1:9" ht="30" x14ac:dyDescent="0.25">
      <c r="A4716" s="19">
        <v>4711</v>
      </c>
      <c r="B4716" s="34" t="s">
        <v>2859</v>
      </c>
      <c r="C4716" s="44" t="s">
        <v>10917</v>
      </c>
      <c r="D4716" s="42">
        <v>5</v>
      </c>
      <c r="E4716" s="3">
        <v>167.91</v>
      </c>
      <c r="F4716" s="7">
        <v>203.1711</v>
      </c>
      <c r="G4716" s="48" t="s">
        <v>15356</v>
      </c>
      <c r="H4716" s="34" t="s">
        <v>2859</v>
      </c>
      <c r="I4716" s="51" t="s">
        <v>15358</v>
      </c>
    </row>
    <row r="4717" spans="1:9" ht="30" x14ac:dyDescent="0.25">
      <c r="A4717" s="19">
        <v>4712</v>
      </c>
      <c r="B4717" s="34" t="s">
        <v>2860</v>
      </c>
      <c r="C4717" s="44" t="s">
        <v>10918</v>
      </c>
      <c r="D4717" s="42">
        <v>5</v>
      </c>
      <c r="E4717" s="3">
        <v>341.46</v>
      </c>
      <c r="F4717" s="7">
        <v>413.16659999999996</v>
      </c>
      <c r="G4717" s="48" t="s">
        <v>15356</v>
      </c>
      <c r="H4717" s="34" t="s">
        <v>2860</v>
      </c>
      <c r="I4717" s="51" t="s">
        <v>15358</v>
      </c>
    </row>
    <row r="4718" spans="1:9" ht="30" x14ac:dyDescent="0.25">
      <c r="A4718" s="19">
        <v>4713</v>
      </c>
      <c r="B4718" s="34" t="s">
        <v>2861</v>
      </c>
      <c r="C4718" s="44" t="s">
        <v>10919</v>
      </c>
      <c r="D4718" s="42">
        <v>5</v>
      </c>
      <c r="E4718" s="3">
        <v>46.32</v>
      </c>
      <c r="F4718" s="7">
        <v>56.047199999999997</v>
      </c>
      <c r="G4718" s="48" t="s">
        <v>15356</v>
      </c>
      <c r="H4718" s="34" t="s">
        <v>2861</v>
      </c>
      <c r="I4718" s="51" t="s">
        <v>15358</v>
      </c>
    </row>
    <row r="4719" spans="1:9" ht="30" x14ac:dyDescent="0.25">
      <c r="A4719" s="19">
        <v>4714</v>
      </c>
      <c r="B4719" s="34" t="s">
        <v>2862</v>
      </c>
      <c r="C4719" s="44" t="s">
        <v>10920</v>
      </c>
      <c r="D4719" s="42">
        <v>5</v>
      </c>
      <c r="E4719" s="3">
        <v>46.32</v>
      </c>
      <c r="F4719" s="7">
        <v>56.047199999999997</v>
      </c>
      <c r="G4719" s="48" t="s">
        <v>15356</v>
      </c>
      <c r="H4719" s="34" t="s">
        <v>2862</v>
      </c>
      <c r="I4719" s="51" t="s">
        <v>15358</v>
      </c>
    </row>
    <row r="4720" spans="1:9" ht="30" x14ac:dyDescent="0.25">
      <c r="A4720" s="19">
        <v>4715</v>
      </c>
      <c r="B4720" s="34" t="s">
        <v>2863</v>
      </c>
      <c r="C4720" s="44" t="s">
        <v>10921</v>
      </c>
      <c r="D4720" s="42">
        <v>20</v>
      </c>
      <c r="E4720" s="3">
        <v>254.96</v>
      </c>
      <c r="F4720" s="7">
        <v>308.5016</v>
      </c>
      <c r="G4720" s="48" t="s">
        <v>15356</v>
      </c>
      <c r="H4720" s="34" t="s">
        <v>2863</v>
      </c>
      <c r="I4720" s="51" t="s">
        <v>15358</v>
      </c>
    </row>
    <row r="4721" spans="1:9" ht="30" x14ac:dyDescent="0.25">
      <c r="A4721" s="19">
        <v>4716</v>
      </c>
      <c r="B4721" s="34" t="s">
        <v>2864</v>
      </c>
      <c r="C4721" s="44" t="s">
        <v>10922</v>
      </c>
      <c r="D4721" s="42">
        <v>5</v>
      </c>
      <c r="E4721" s="3">
        <v>63.75</v>
      </c>
      <c r="F4721" s="7">
        <v>77.137500000000003</v>
      </c>
      <c r="G4721" s="48" t="s">
        <v>15356</v>
      </c>
      <c r="H4721" s="34" t="s">
        <v>2864</v>
      </c>
      <c r="I4721" s="51" t="s">
        <v>15358</v>
      </c>
    </row>
    <row r="4722" spans="1:9" ht="30" x14ac:dyDescent="0.25">
      <c r="A4722" s="19">
        <v>4717</v>
      </c>
      <c r="B4722" s="34" t="s">
        <v>2865</v>
      </c>
      <c r="C4722" s="44" t="s">
        <v>10923</v>
      </c>
      <c r="D4722" s="42">
        <v>10</v>
      </c>
      <c r="E4722" s="3">
        <v>148.82</v>
      </c>
      <c r="F4722" s="7">
        <v>180.07219999999998</v>
      </c>
      <c r="G4722" s="48" t="s">
        <v>15356</v>
      </c>
      <c r="H4722" s="34" t="s">
        <v>2865</v>
      </c>
      <c r="I4722" s="51" t="s">
        <v>15358</v>
      </c>
    </row>
    <row r="4723" spans="1:9" ht="30" x14ac:dyDescent="0.25">
      <c r="A4723" s="19">
        <v>4718</v>
      </c>
      <c r="B4723" s="34" t="s">
        <v>2866</v>
      </c>
      <c r="C4723" s="44" t="s">
        <v>10924</v>
      </c>
      <c r="D4723" s="42">
        <v>5</v>
      </c>
      <c r="E4723" s="3">
        <v>70.13</v>
      </c>
      <c r="F4723" s="7">
        <v>84.857299999999995</v>
      </c>
      <c r="G4723" s="48" t="s">
        <v>15356</v>
      </c>
      <c r="H4723" s="34" t="s">
        <v>2866</v>
      </c>
      <c r="I4723" s="51" t="s">
        <v>15358</v>
      </c>
    </row>
    <row r="4724" spans="1:9" ht="30" x14ac:dyDescent="0.25">
      <c r="A4724" s="19">
        <v>4719</v>
      </c>
      <c r="B4724" s="34" t="s">
        <v>2867</v>
      </c>
      <c r="C4724" s="44" t="s">
        <v>10925</v>
      </c>
      <c r="D4724" s="42">
        <v>20</v>
      </c>
      <c r="E4724" s="3">
        <v>339.96</v>
      </c>
      <c r="F4724" s="7">
        <v>411.35159999999996</v>
      </c>
      <c r="G4724" s="48" t="s">
        <v>15356</v>
      </c>
      <c r="H4724" s="34" t="s">
        <v>2867</v>
      </c>
      <c r="I4724" s="51" t="s">
        <v>15358</v>
      </c>
    </row>
    <row r="4725" spans="1:9" x14ac:dyDescent="0.25">
      <c r="A4725" s="19">
        <v>4720</v>
      </c>
      <c r="B4725" s="34" t="s">
        <v>2868</v>
      </c>
      <c r="C4725" s="44" t="s">
        <v>10926</v>
      </c>
      <c r="D4725" s="42">
        <v>1</v>
      </c>
      <c r="E4725" s="3">
        <v>47.28</v>
      </c>
      <c r="F4725" s="7">
        <v>57.208799999999997</v>
      </c>
      <c r="G4725" s="48" t="s">
        <v>15356</v>
      </c>
      <c r="H4725" s="34" t="s">
        <v>2868</v>
      </c>
      <c r="I4725" s="51" t="s">
        <v>15358</v>
      </c>
    </row>
    <row r="4726" spans="1:9" x14ac:dyDescent="0.25">
      <c r="A4726" s="19">
        <v>4721</v>
      </c>
      <c r="B4726" s="34" t="s">
        <v>2869</v>
      </c>
      <c r="C4726" s="44" t="s">
        <v>10927</v>
      </c>
      <c r="D4726" s="42">
        <v>2</v>
      </c>
      <c r="E4726" s="3">
        <v>38.159999999999997</v>
      </c>
      <c r="F4726" s="7">
        <v>46.173599999999993</v>
      </c>
      <c r="G4726" s="48" t="s">
        <v>15356</v>
      </c>
      <c r="H4726" s="34" t="s">
        <v>2869</v>
      </c>
      <c r="I4726" s="51" t="s">
        <v>15358</v>
      </c>
    </row>
    <row r="4727" spans="1:9" x14ac:dyDescent="0.25">
      <c r="A4727" s="19">
        <v>4722</v>
      </c>
      <c r="B4727" s="34" t="s">
        <v>2870</v>
      </c>
      <c r="C4727" s="44" t="s">
        <v>10928</v>
      </c>
      <c r="D4727" s="42">
        <v>10</v>
      </c>
      <c r="E4727" s="3">
        <v>241.73</v>
      </c>
      <c r="F4727" s="7">
        <v>292.49329999999998</v>
      </c>
      <c r="G4727" s="48" t="s">
        <v>15356</v>
      </c>
      <c r="H4727" s="34" t="s">
        <v>2870</v>
      </c>
      <c r="I4727" s="51" t="s">
        <v>15358</v>
      </c>
    </row>
    <row r="4728" spans="1:9" x14ac:dyDescent="0.25">
      <c r="A4728" s="19">
        <v>4723</v>
      </c>
      <c r="B4728" s="34" t="s">
        <v>2871</v>
      </c>
      <c r="C4728" s="44" t="s">
        <v>10929</v>
      </c>
      <c r="D4728" s="42">
        <v>10</v>
      </c>
      <c r="E4728" s="3">
        <v>393.93</v>
      </c>
      <c r="F4728" s="7">
        <v>476.65530000000001</v>
      </c>
      <c r="G4728" s="48" t="s">
        <v>15356</v>
      </c>
      <c r="H4728" s="34" t="s">
        <v>2871</v>
      </c>
      <c r="I4728" s="51" t="s">
        <v>15358</v>
      </c>
    </row>
    <row r="4729" spans="1:9" x14ac:dyDescent="0.25">
      <c r="A4729" s="19">
        <v>4724</v>
      </c>
      <c r="B4729" s="34" t="s">
        <v>2872</v>
      </c>
      <c r="C4729" s="44" t="s">
        <v>10930</v>
      </c>
      <c r="D4729" s="42">
        <v>2</v>
      </c>
      <c r="E4729" s="3">
        <v>62.9</v>
      </c>
      <c r="F4729" s="7">
        <v>76.108999999999995</v>
      </c>
      <c r="G4729" s="48" t="s">
        <v>15356</v>
      </c>
      <c r="H4729" s="34" t="s">
        <v>2872</v>
      </c>
      <c r="I4729" s="51" t="s">
        <v>15358</v>
      </c>
    </row>
    <row r="4730" spans="1:9" x14ac:dyDescent="0.25">
      <c r="A4730" s="19">
        <v>4725</v>
      </c>
      <c r="B4730" s="34" t="s">
        <v>2873</v>
      </c>
      <c r="C4730" s="44" t="s">
        <v>10931</v>
      </c>
      <c r="D4730" s="42">
        <v>10</v>
      </c>
      <c r="E4730" s="3">
        <v>314.45</v>
      </c>
      <c r="F4730" s="7">
        <v>380.48449999999997</v>
      </c>
      <c r="G4730" s="48" t="s">
        <v>15356</v>
      </c>
      <c r="H4730" s="34" t="s">
        <v>2873</v>
      </c>
      <c r="I4730" s="51" t="s">
        <v>15358</v>
      </c>
    </row>
    <row r="4731" spans="1:9" x14ac:dyDescent="0.25">
      <c r="A4731" s="19">
        <v>4726</v>
      </c>
      <c r="B4731" s="34" t="s">
        <v>2874</v>
      </c>
      <c r="C4731" s="44" t="s">
        <v>10932</v>
      </c>
      <c r="D4731" s="42">
        <v>2</v>
      </c>
      <c r="E4731" s="3">
        <v>68</v>
      </c>
      <c r="F4731" s="7">
        <v>82.28</v>
      </c>
      <c r="G4731" s="48" t="s">
        <v>15356</v>
      </c>
      <c r="H4731" s="34" t="s">
        <v>2874</v>
      </c>
      <c r="I4731" s="51" t="s">
        <v>15358</v>
      </c>
    </row>
    <row r="4732" spans="1:9" x14ac:dyDescent="0.25">
      <c r="A4732" s="19">
        <v>4727</v>
      </c>
      <c r="B4732" s="34" t="s">
        <v>2875</v>
      </c>
      <c r="C4732" s="44" t="s">
        <v>10933</v>
      </c>
      <c r="D4732" s="42">
        <v>10</v>
      </c>
      <c r="E4732" s="3">
        <v>339.98</v>
      </c>
      <c r="F4732" s="7">
        <v>411.37580000000003</v>
      </c>
      <c r="G4732" s="48" t="s">
        <v>15356</v>
      </c>
      <c r="H4732" s="34" t="s">
        <v>2875</v>
      </c>
      <c r="I4732" s="51" t="s">
        <v>15358</v>
      </c>
    </row>
    <row r="4733" spans="1:9" ht="30" x14ac:dyDescent="0.25">
      <c r="A4733" s="19">
        <v>4728</v>
      </c>
      <c r="B4733" s="34" t="s">
        <v>2876</v>
      </c>
      <c r="C4733" s="44" t="s">
        <v>10934</v>
      </c>
      <c r="D4733" s="42">
        <v>5</v>
      </c>
      <c r="E4733" s="3">
        <v>83.72</v>
      </c>
      <c r="F4733" s="7">
        <v>101.30119999999999</v>
      </c>
      <c r="G4733" s="48" t="s">
        <v>15356</v>
      </c>
      <c r="H4733" s="34" t="s">
        <v>2876</v>
      </c>
      <c r="I4733" s="51" t="s">
        <v>15358</v>
      </c>
    </row>
    <row r="4734" spans="1:9" ht="30" x14ac:dyDescent="0.25">
      <c r="A4734" s="19">
        <v>4729</v>
      </c>
      <c r="B4734" s="34" t="s">
        <v>2877</v>
      </c>
      <c r="C4734" s="44" t="s">
        <v>10935</v>
      </c>
      <c r="D4734" s="42">
        <v>1</v>
      </c>
      <c r="E4734" s="3">
        <v>16.739999999999998</v>
      </c>
      <c r="F4734" s="7">
        <v>20.255399999999998</v>
      </c>
      <c r="G4734" s="48" t="s">
        <v>15356</v>
      </c>
      <c r="H4734" s="34" t="s">
        <v>2877</v>
      </c>
      <c r="I4734" s="51" t="s">
        <v>15358</v>
      </c>
    </row>
    <row r="4735" spans="1:9" ht="30" x14ac:dyDescent="0.25">
      <c r="A4735" s="19">
        <v>4730</v>
      </c>
      <c r="B4735" s="34" t="s">
        <v>2878</v>
      </c>
      <c r="C4735" s="44" t="s">
        <v>10936</v>
      </c>
      <c r="D4735" s="42">
        <v>5</v>
      </c>
      <c r="E4735" s="3">
        <v>107.9</v>
      </c>
      <c r="F4735" s="7">
        <v>130.559</v>
      </c>
      <c r="G4735" s="48" t="s">
        <v>15356</v>
      </c>
      <c r="H4735" s="34" t="s">
        <v>2878</v>
      </c>
      <c r="I4735" s="51" t="s">
        <v>15358</v>
      </c>
    </row>
    <row r="4736" spans="1:9" ht="30" x14ac:dyDescent="0.25">
      <c r="A4736" s="19">
        <v>4731</v>
      </c>
      <c r="B4736" s="34" t="s">
        <v>2879</v>
      </c>
      <c r="C4736" s="44" t="s">
        <v>10937</v>
      </c>
      <c r="D4736" s="42">
        <v>1</v>
      </c>
      <c r="E4736" s="3">
        <v>10.17</v>
      </c>
      <c r="F4736" s="7">
        <v>12.3057</v>
      </c>
      <c r="G4736" s="48" t="s">
        <v>15356</v>
      </c>
      <c r="H4736" s="34" t="s">
        <v>2879</v>
      </c>
      <c r="I4736" s="51" t="s">
        <v>15358</v>
      </c>
    </row>
    <row r="4737" spans="1:9" ht="30" x14ac:dyDescent="0.25">
      <c r="A4737" s="19">
        <v>4732</v>
      </c>
      <c r="B4737" s="34" t="s">
        <v>2880</v>
      </c>
      <c r="C4737" s="44" t="s">
        <v>10938</v>
      </c>
      <c r="D4737" s="42">
        <v>1</v>
      </c>
      <c r="E4737" s="3">
        <v>12.83</v>
      </c>
      <c r="F4737" s="7">
        <v>15.5243</v>
      </c>
      <c r="G4737" s="48" t="s">
        <v>15356</v>
      </c>
      <c r="H4737" s="34" t="s">
        <v>2880</v>
      </c>
      <c r="I4737" s="51" t="s">
        <v>15358</v>
      </c>
    </row>
    <row r="4738" spans="1:9" ht="30" x14ac:dyDescent="0.25">
      <c r="A4738" s="19">
        <v>4733</v>
      </c>
      <c r="B4738" s="34" t="s">
        <v>2881</v>
      </c>
      <c r="C4738" s="44" t="s">
        <v>10939</v>
      </c>
      <c r="D4738" s="42">
        <v>1</v>
      </c>
      <c r="E4738" s="3">
        <v>12.83</v>
      </c>
      <c r="F4738" s="7">
        <v>15.5243</v>
      </c>
      <c r="G4738" s="48" t="s">
        <v>15356</v>
      </c>
      <c r="H4738" s="34" t="s">
        <v>2881</v>
      </c>
      <c r="I4738" s="51" t="s">
        <v>15358</v>
      </c>
    </row>
    <row r="4739" spans="1:9" ht="30" x14ac:dyDescent="0.25">
      <c r="A4739" s="19">
        <v>4734</v>
      </c>
      <c r="B4739" s="34" t="s">
        <v>2882</v>
      </c>
      <c r="C4739" s="44" t="s">
        <v>10940</v>
      </c>
      <c r="D4739" s="42">
        <v>5</v>
      </c>
      <c r="E4739" s="3">
        <v>81.78</v>
      </c>
      <c r="F4739" s="7">
        <v>98.953800000000001</v>
      </c>
      <c r="G4739" s="48" t="s">
        <v>15356</v>
      </c>
      <c r="H4739" s="34" t="s">
        <v>2882</v>
      </c>
      <c r="I4739" s="51" t="s">
        <v>15358</v>
      </c>
    </row>
    <row r="4740" spans="1:9" ht="30" x14ac:dyDescent="0.25">
      <c r="A4740" s="19">
        <v>4735</v>
      </c>
      <c r="B4740" s="34" t="s">
        <v>2883</v>
      </c>
      <c r="C4740" s="44" t="s">
        <v>10941</v>
      </c>
      <c r="D4740" s="42">
        <v>5</v>
      </c>
      <c r="E4740" s="3">
        <v>58.17</v>
      </c>
      <c r="F4740" s="7">
        <v>70.3857</v>
      </c>
      <c r="G4740" s="48" t="s">
        <v>15356</v>
      </c>
      <c r="H4740" s="34" t="s">
        <v>2883</v>
      </c>
      <c r="I4740" s="51" t="s">
        <v>15358</v>
      </c>
    </row>
    <row r="4741" spans="1:9" ht="30" x14ac:dyDescent="0.25">
      <c r="A4741" s="19">
        <v>4736</v>
      </c>
      <c r="B4741" s="34" t="s">
        <v>2884</v>
      </c>
      <c r="C4741" s="44" t="s">
        <v>10942</v>
      </c>
      <c r="D4741" s="42">
        <v>5</v>
      </c>
      <c r="E4741" s="3">
        <v>193.49</v>
      </c>
      <c r="F4741" s="7">
        <v>234.12290000000002</v>
      </c>
      <c r="G4741" s="48" t="s">
        <v>15356</v>
      </c>
      <c r="H4741" s="34" t="s">
        <v>2884</v>
      </c>
      <c r="I4741" s="51" t="s">
        <v>15358</v>
      </c>
    </row>
    <row r="4742" spans="1:9" ht="30" x14ac:dyDescent="0.25">
      <c r="A4742" s="19">
        <v>4737</v>
      </c>
      <c r="B4742" s="34" t="s">
        <v>2885</v>
      </c>
      <c r="C4742" s="44" t="s">
        <v>10943</v>
      </c>
      <c r="D4742" s="42">
        <v>1</v>
      </c>
      <c r="E4742" s="3">
        <v>11.63</v>
      </c>
      <c r="F4742" s="7">
        <v>14.0723</v>
      </c>
      <c r="G4742" s="48" t="s">
        <v>15356</v>
      </c>
      <c r="H4742" s="34" t="s">
        <v>2885</v>
      </c>
      <c r="I4742" s="51" t="s">
        <v>15358</v>
      </c>
    </row>
    <row r="4743" spans="1:9" ht="30" x14ac:dyDescent="0.25">
      <c r="A4743" s="19">
        <v>4738</v>
      </c>
      <c r="B4743" s="34" t="s">
        <v>2886</v>
      </c>
      <c r="C4743" s="44" t="s">
        <v>10944</v>
      </c>
      <c r="D4743" s="42">
        <v>5</v>
      </c>
      <c r="E4743" s="3">
        <v>47.58</v>
      </c>
      <c r="F4743" s="7">
        <v>57.571799999999996</v>
      </c>
      <c r="G4743" s="48" t="s">
        <v>15356</v>
      </c>
      <c r="H4743" s="34" t="s">
        <v>2886</v>
      </c>
      <c r="I4743" s="51" t="s">
        <v>15358</v>
      </c>
    </row>
    <row r="4744" spans="1:9" ht="30" x14ac:dyDescent="0.25">
      <c r="A4744" s="19">
        <v>4739</v>
      </c>
      <c r="B4744" s="34" t="s">
        <v>2887</v>
      </c>
      <c r="C4744" s="44" t="s">
        <v>10945</v>
      </c>
      <c r="D4744" s="42">
        <v>1</v>
      </c>
      <c r="E4744" s="3">
        <v>12.65</v>
      </c>
      <c r="F4744" s="7">
        <v>15.3065</v>
      </c>
      <c r="G4744" s="48" t="s">
        <v>15356</v>
      </c>
      <c r="H4744" s="34" t="s">
        <v>2887</v>
      </c>
      <c r="I4744" s="51" t="s">
        <v>15358</v>
      </c>
    </row>
    <row r="4745" spans="1:9" ht="30" x14ac:dyDescent="0.25">
      <c r="A4745" s="19">
        <v>4740</v>
      </c>
      <c r="B4745" s="34" t="s">
        <v>2888</v>
      </c>
      <c r="C4745" s="44" t="s">
        <v>10946</v>
      </c>
      <c r="D4745" s="42">
        <v>1</v>
      </c>
      <c r="E4745" s="3">
        <v>23.45</v>
      </c>
      <c r="F4745" s="7">
        <v>28.374499999999998</v>
      </c>
      <c r="G4745" s="48" t="s">
        <v>15356</v>
      </c>
      <c r="H4745" s="34" t="s">
        <v>2888</v>
      </c>
      <c r="I4745" s="51" t="s">
        <v>15358</v>
      </c>
    </row>
    <row r="4746" spans="1:9" ht="30" x14ac:dyDescent="0.25">
      <c r="A4746" s="19">
        <v>4741</v>
      </c>
      <c r="B4746" s="34" t="s">
        <v>2889</v>
      </c>
      <c r="C4746" s="44" t="s">
        <v>10947</v>
      </c>
      <c r="D4746" s="42">
        <v>1</v>
      </c>
      <c r="E4746" s="3">
        <v>21.06</v>
      </c>
      <c r="F4746" s="7">
        <v>25.482599999999998</v>
      </c>
      <c r="G4746" s="48" t="s">
        <v>15356</v>
      </c>
      <c r="H4746" s="34" t="s">
        <v>2889</v>
      </c>
      <c r="I4746" s="51" t="s">
        <v>15358</v>
      </c>
    </row>
    <row r="4747" spans="1:9" ht="30" x14ac:dyDescent="0.25">
      <c r="A4747" s="19">
        <v>4742</v>
      </c>
      <c r="B4747" s="34" t="s">
        <v>2890</v>
      </c>
      <c r="C4747" s="44" t="s">
        <v>10948</v>
      </c>
      <c r="D4747" s="42">
        <v>5</v>
      </c>
      <c r="E4747" s="3">
        <v>35.96</v>
      </c>
      <c r="F4747" s="7">
        <v>43.511600000000001</v>
      </c>
      <c r="G4747" s="48" t="s">
        <v>15356</v>
      </c>
      <c r="H4747" s="34" t="s">
        <v>2890</v>
      </c>
      <c r="I4747" s="51" t="s">
        <v>15358</v>
      </c>
    </row>
    <row r="4748" spans="1:9" ht="30" x14ac:dyDescent="0.25">
      <c r="A4748" s="19">
        <v>4743</v>
      </c>
      <c r="B4748" s="34" t="s">
        <v>2891</v>
      </c>
      <c r="C4748" s="44" t="s">
        <v>10949</v>
      </c>
      <c r="D4748" s="42">
        <v>5</v>
      </c>
      <c r="E4748" s="3">
        <v>35.96</v>
      </c>
      <c r="F4748" s="7">
        <v>43.511600000000001</v>
      </c>
      <c r="G4748" s="48" t="s">
        <v>15356</v>
      </c>
      <c r="H4748" s="34" t="s">
        <v>2891</v>
      </c>
      <c r="I4748" s="51" t="s">
        <v>15358</v>
      </c>
    </row>
    <row r="4749" spans="1:9" ht="30" x14ac:dyDescent="0.25">
      <c r="A4749" s="19">
        <v>4744</v>
      </c>
      <c r="B4749" s="34" t="s">
        <v>2892</v>
      </c>
      <c r="C4749" s="44" t="s">
        <v>10950</v>
      </c>
      <c r="D4749" s="42">
        <v>5</v>
      </c>
      <c r="E4749" s="3">
        <v>133.46</v>
      </c>
      <c r="F4749" s="7">
        <v>161.48660000000001</v>
      </c>
      <c r="G4749" s="48" t="s">
        <v>15356</v>
      </c>
      <c r="H4749" s="34" t="s">
        <v>2892</v>
      </c>
      <c r="I4749" s="51" t="s">
        <v>15358</v>
      </c>
    </row>
    <row r="4750" spans="1:9" ht="30" x14ac:dyDescent="0.25">
      <c r="A4750" s="19">
        <v>4745</v>
      </c>
      <c r="B4750" s="34" t="s">
        <v>2893</v>
      </c>
      <c r="C4750" s="44" t="s">
        <v>10951</v>
      </c>
      <c r="D4750" s="42">
        <v>5</v>
      </c>
      <c r="E4750" s="3">
        <v>48.87</v>
      </c>
      <c r="F4750" s="7">
        <v>59.132699999999993</v>
      </c>
      <c r="G4750" s="48" t="s">
        <v>15356</v>
      </c>
      <c r="H4750" s="34" t="s">
        <v>2893</v>
      </c>
      <c r="I4750" s="51" t="s">
        <v>15358</v>
      </c>
    </row>
    <row r="4751" spans="1:9" ht="30" x14ac:dyDescent="0.25">
      <c r="A4751" s="19">
        <v>4746</v>
      </c>
      <c r="B4751" s="34" t="s">
        <v>2894</v>
      </c>
      <c r="C4751" s="44" t="s">
        <v>10952</v>
      </c>
      <c r="D4751" s="42">
        <v>5</v>
      </c>
      <c r="E4751" s="3">
        <v>48.87</v>
      </c>
      <c r="F4751" s="7">
        <v>59.132699999999993</v>
      </c>
      <c r="G4751" s="48" t="s">
        <v>15356</v>
      </c>
      <c r="H4751" s="34" t="s">
        <v>2894</v>
      </c>
      <c r="I4751" s="51" t="s">
        <v>15358</v>
      </c>
    </row>
    <row r="4752" spans="1:9" ht="45" x14ac:dyDescent="0.25">
      <c r="A4752" s="19">
        <v>4747</v>
      </c>
      <c r="B4752" s="34" t="s">
        <v>2895</v>
      </c>
      <c r="C4752" s="44" t="s">
        <v>10953</v>
      </c>
      <c r="D4752" s="42">
        <v>1</v>
      </c>
      <c r="E4752" s="3">
        <v>29.09</v>
      </c>
      <c r="F4752" s="7">
        <v>35.198900000000002</v>
      </c>
      <c r="G4752" s="48" t="s">
        <v>15356</v>
      </c>
      <c r="H4752" s="34" t="s">
        <v>2895</v>
      </c>
      <c r="I4752" s="51" t="s">
        <v>15358</v>
      </c>
    </row>
    <row r="4753" spans="1:9" ht="30" x14ac:dyDescent="0.25">
      <c r="A4753" s="19">
        <v>4748</v>
      </c>
      <c r="B4753" s="34" t="s">
        <v>2896</v>
      </c>
      <c r="C4753" s="44" t="s">
        <v>10954</v>
      </c>
      <c r="D4753" s="42">
        <v>2</v>
      </c>
      <c r="E4753" s="3">
        <v>20.239999999999998</v>
      </c>
      <c r="F4753" s="7">
        <v>24.490399999999998</v>
      </c>
      <c r="G4753" s="48" t="s">
        <v>15356</v>
      </c>
      <c r="H4753" s="34" t="s">
        <v>2896</v>
      </c>
      <c r="I4753" s="51" t="s">
        <v>15358</v>
      </c>
    </row>
    <row r="4754" spans="1:9" ht="30" x14ac:dyDescent="0.25">
      <c r="A4754" s="19">
        <v>4749</v>
      </c>
      <c r="B4754" s="34" t="s">
        <v>2897</v>
      </c>
      <c r="C4754" s="44" t="s">
        <v>10955</v>
      </c>
      <c r="D4754" s="42">
        <v>5</v>
      </c>
      <c r="E4754" s="3">
        <v>48.87</v>
      </c>
      <c r="F4754" s="7">
        <v>59.132699999999993</v>
      </c>
      <c r="G4754" s="48" t="s">
        <v>15356</v>
      </c>
      <c r="H4754" s="34" t="s">
        <v>2897</v>
      </c>
      <c r="I4754" s="51" t="s">
        <v>15358</v>
      </c>
    </row>
    <row r="4755" spans="1:9" ht="45" x14ac:dyDescent="0.25">
      <c r="A4755" s="19">
        <v>4750</v>
      </c>
      <c r="B4755" s="34" t="s">
        <v>2898</v>
      </c>
      <c r="C4755" s="44" t="s">
        <v>10956</v>
      </c>
      <c r="D4755" s="42">
        <v>1</v>
      </c>
      <c r="E4755" s="3">
        <v>28.65</v>
      </c>
      <c r="F4755" s="7">
        <v>34.666499999999999</v>
      </c>
      <c r="G4755" s="48" t="s">
        <v>15356</v>
      </c>
      <c r="H4755" s="34" t="s">
        <v>2898</v>
      </c>
      <c r="I4755" s="51" t="s">
        <v>15358</v>
      </c>
    </row>
    <row r="4756" spans="1:9" ht="45" x14ac:dyDescent="0.25">
      <c r="A4756" s="19">
        <v>4751</v>
      </c>
      <c r="B4756" s="34" t="s">
        <v>2899</v>
      </c>
      <c r="C4756" s="44" t="s">
        <v>10957</v>
      </c>
      <c r="D4756" s="42">
        <v>1</v>
      </c>
      <c r="E4756" s="3">
        <v>21.26</v>
      </c>
      <c r="F4756" s="7">
        <v>25.724600000000002</v>
      </c>
      <c r="G4756" s="48" t="s">
        <v>15356</v>
      </c>
      <c r="H4756" s="34" t="s">
        <v>2899</v>
      </c>
      <c r="I4756" s="51" t="s">
        <v>15358</v>
      </c>
    </row>
    <row r="4757" spans="1:9" ht="45" x14ac:dyDescent="0.25">
      <c r="A4757" s="19">
        <v>4752</v>
      </c>
      <c r="B4757" s="34" t="s">
        <v>2900</v>
      </c>
      <c r="C4757" s="44" t="s">
        <v>10958</v>
      </c>
      <c r="D4757" s="42">
        <v>1</v>
      </c>
      <c r="E4757" s="3">
        <v>32.76</v>
      </c>
      <c r="F4757" s="7">
        <v>39.639599999999994</v>
      </c>
      <c r="G4757" s="48" t="s">
        <v>15356</v>
      </c>
      <c r="H4757" s="34" t="s">
        <v>2900</v>
      </c>
      <c r="I4757" s="51" t="s">
        <v>15358</v>
      </c>
    </row>
    <row r="4758" spans="1:9" ht="45" x14ac:dyDescent="0.25">
      <c r="A4758" s="19">
        <v>4753</v>
      </c>
      <c r="B4758" s="34" t="s">
        <v>2901</v>
      </c>
      <c r="C4758" s="44" t="s">
        <v>10959</v>
      </c>
      <c r="D4758" s="42">
        <v>1</v>
      </c>
      <c r="E4758" s="3">
        <v>21.26</v>
      </c>
      <c r="F4758" s="7">
        <v>25.724600000000002</v>
      </c>
      <c r="G4758" s="48" t="s">
        <v>15356</v>
      </c>
      <c r="H4758" s="34" t="s">
        <v>2901</v>
      </c>
      <c r="I4758" s="51" t="s">
        <v>15358</v>
      </c>
    </row>
    <row r="4759" spans="1:9" ht="30" x14ac:dyDescent="0.25">
      <c r="A4759" s="19">
        <v>4754</v>
      </c>
      <c r="B4759" s="34" t="s">
        <v>2902</v>
      </c>
      <c r="C4759" s="44" t="s">
        <v>10960</v>
      </c>
      <c r="D4759" s="42">
        <v>5</v>
      </c>
      <c r="E4759" s="3">
        <v>48.87</v>
      </c>
      <c r="F4759" s="7">
        <v>59.132699999999993</v>
      </c>
      <c r="G4759" s="48" t="s">
        <v>15356</v>
      </c>
      <c r="H4759" s="34" t="s">
        <v>2902</v>
      </c>
      <c r="I4759" s="51" t="s">
        <v>15358</v>
      </c>
    </row>
    <row r="4760" spans="1:9" ht="30" x14ac:dyDescent="0.25">
      <c r="A4760" s="19">
        <v>4755</v>
      </c>
      <c r="B4760" s="34" t="s">
        <v>2903</v>
      </c>
      <c r="C4760" s="44" t="s">
        <v>10961</v>
      </c>
      <c r="D4760" s="42">
        <v>5</v>
      </c>
      <c r="E4760" s="3">
        <v>53.12</v>
      </c>
      <c r="F4760" s="7">
        <v>64.275199999999998</v>
      </c>
      <c r="G4760" s="48" t="s">
        <v>15356</v>
      </c>
      <c r="H4760" s="34" t="s">
        <v>2903</v>
      </c>
      <c r="I4760" s="51" t="s">
        <v>15358</v>
      </c>
    </row>
    <row r="4761" spans="1:9" ht="30" x14ac:dyDescent="0.25">
      <c r="A4761" s="19">
        <v>4756</v>
      </c>
      <c r="B4761" s="34" t="s">
        <v>2904</v>
      </c>
      <c r="C4761" s="44" t="s">
        <v>10962</v>
      </c>
      <c r="D4761" s="42">
        <v>5</v>
      </c>
      <c r="E4761" s="3">
        <v>637.42999999999995</v>
      </c>
      <c r="F4761" s="7">
        <v>771.29029999999989</v>
      </c>
      <c r="G4761" s="48" t="s">
        <v>15356</v>
      </c>
      <c r="H4761" s="34" t="s">
        <v>2904</v>
      </c>
      <c r="I4761" s="51" t="s">
        <v>15358</v>
      </c>
    </row>
    <row r="4762" spans="1:9" ht="30" x14ac:dyDescent="0.25">
      <c r="A4762" s="19">
        <v>4757</v>
      </c>
      <c r="B4762" s="34" t="s">
        <v>2905</v>
      </c>
      <c r="C4762" s="44" t="s">
        <v>10963</v>
      </c>
      <c r="D4762" s="42">
        <v>1</v>
      </c>
      <c r="E4762" s="3">
        <v>165.27</v>
      </c>
      <c r="F4762" s="7">
        <v>199.97669999999999</v>
      </c>
      <c r="G4762" s="48" t="s">
        <v>15356</v>
      </c>
      <c r="H4762" s="34" t="s">
        <v>2905</v>
      </c>
      <c r="I4762" s="51" t="s">
        <v>15358</v>
      </c>
    </row>
    <row r="4763" spans="1:9" ht="30" x14ac:dyDescent="0.25">
      <c r="A4763" s="19">
        <v>4758</v>
      </c>
      <c r="B4763" s="34" t="s">
        <v>2906</v>
      </c>
      <c r="C4763" s="44" t="s">
        <v>10964</v>
      </c>
      <c r="D4763" s="42">
        <v>5</v>
      </c>
      <c r="E4763" s="3">
        <v>53.54</v>
      </c>
      <c r="F4763" s="7">
        <v>64.7834</v>
      </c>
      <c r="G4763" s="48" t="s">
        <v>15356</v>
      </c>
      <c r="H4763" s="34" t="s">
        <v>2906</v>
      </c>
      <c r="I4763" s="51" t="s">
        <v>15358</v>
      </c>
    </row>
    <row r="4764" spans="1:9" ht="30" x14ac:dyDescent="0.25">
      <c r="A4764" s="19">
        <v>4759</v>
      </c>
      <c r="B4764" s="34" t="s">
        <v>2907</v>
      </c>
      <c r="C4764" s="44" t="s">
        <v>10965</v>
      </c>
      <c r="D4764" s="42">
        <v>10</v>
      </c>
      <c r="E4764" s="3">
        <v>105.96</v>
      </c>
      <c r="F4764" s="7">
        <v>128.21159999999998</v>
      </c>
      <c r="G4764" s="48" t="s">
        <v>15356</v>
      </c>
      <c r="H4764" s="34" t="s">
        <v>2907</v>
      </c>
      <c r="I4764" s="51" t="s">
        <v>15358</v>
      </c>
    </row>
    <row r="4765" spans="1:9" ht="30" x14ac:dyDescent="0.25">
      <c r="A4765" s="19">
        <v>4760</v>
      </c>
      <c r="B4765" s="34" t="s">
        <v>2908</v>
      </c>
      <c r="C4765" s="44" t="s">
        <v>10966</v>
      </c>
      <c r="D4765" s="42">
        <v>5</v>
      </c>
      <c r="E4765" s="3">
        <v>53.54</v>
      </c>
      <c r="F4765" s="7">
        <v>64.7834</v>
      </c>
      <c r="G4765" s="48" t="s">
        <v>15356</v>
      </c>
      <c r="H4765" s="34" t="s">
        <v>2908</v>
      </c>
      <c r="I4765" s="51" t="s">
        <v>15358</v>
      </c>
    </row>
    <row r="4766" spans="1:9" ht="30" x14ac:dyDescent="0.25">
      <c r="A4766" s="19">
        <v>4761</v>
      </c>
      <c r="B4766" s="34" t="s">
        <v>2909</v>
      </c>
      <c r="C4766" s="44" t="s">
        <v>10967</v>
      </c>
      <c r="D4766" s="42">
        <v>5</v>
      </c>
      <c r="E4766" s="3">
        <v>53.54</v>
      </c>
      <c r="F4766" s="7">
        <v>64.7834</v>
      </c>
      <c r="G4766" s="48" t="s">
        <v>15356</v>
      </c>
      <c r="H4766" s="34" t="s">
        <v>2909</v>
      </c>
      <c r="I4766" s="51" t="s">
        <v>15358</v>
      </c>
    </row>
    <row r="4767" spans="1:9" ht="30" x14ac:dyDescent="0.25">
      <c r="A4767" s="19">
        <v>4762</v>
      </c>
      <c r="B4767" s="34" t="s">
        <v>2910</v>
      </c>
      <c r="C4767" s="44" t="s">
        <v>10968</v>
      </c>
      <c r="D4767" s="42">
        <v>5</v>
      </c>
      <c r="E4767" s="3">
        <v>55.25</v>
      </c>
      <c r="F4767" s="7">
        <v>66.852499999999992</v>
      </c>
      <c r="G4767" s="48" t="s">
        <v>15356</v>
      </c>
      <c r="H4767" s="34" t="s">
        <v>2910</v>
      </c>
      <c r="I4767" s="51" t="s">
        <v>15358</v>
      </c>
    </row>
    <row r="4768" spans="1:9" ht="30" x14ac:dyDescent="0.25">
      <c r="A4768" s="19">
        <v>4763</v>
      </c>
      <c r="B4768" s="34" t="s">
        <v>2911</v>
      </c>
      <c r="C4768" s="44" t="s">
        <v>10969</v>
      </c>
      <c r="D4768" s="42">
        <v>10</v>
      </c>
      <c r="E4768" s="3">
        <v>171.48</v>
      </c>
      <c r="F4768" s="7">
        <v>207.49079999999998</v>
      </c>
      <c r="G4768" s="48" t="s">
        <v>15356</v>
      </c>
      <c r="H4768" s="34" t="s">
        <v>2911</v>
      </c>
      <c r="I4768" s="51" t="s">
        <v>15358</v>
      </c>
    </row>
    <row r="4769" spans="1:9" ht="30" x14ac:dyDescent="0.25">
      <c r="A4769" s="19">
        <v>4764</v>
      </c>
      <c r="B4769" s="34" t="s">
        <v>2912</v>
      </c>
      <c r="C4769" s="44" t="s">
        <v>10970</v>
      </c>
      <c r="D4769" s="42">
        <v>2</v>
      </c>
      <c r="E4769" s="3">
        <v>27.45</v>
      </c>
      <c r="F4769" s="7">
        <v>33.214500000000001</v>
      </c>
      <c r="G4769" s="48" t="s">
        <v>15356</v>
      </c>
      <c r="H4769" s="34" t="s">
        <v>2912</v>
      </c>
      <c r="I4769" s="51" t="s">
        <v>15358</v>
      </c>
    </row>
    <row r="4770" spans="1:9" ht="45" x14ac:dyDescent="0.25">
      <c r="A4770" s="19">
        <v>4765</v>
      </c>
      <c r="B4770" s="34" t="s">
        <v>2913</v>
      </c>
      <c r="C4770" s="44" t="s">
        <v>10971</v>
      </c>
      <c r="D4770" s="42">
        <v>5</v>
      </c>
      <c r="E4770" s="3">
        <v>140.24</v>
      </c>
      <c r="F4770" s="7">
        <v>169.69040000000001</v>
      </c>
      <c r="G4770" s="48" t="s">
        <v>15356</v>
      </c>
      <c r="H4770" s="34" t="s">
        <v>2913</v>
      </c>
      <c r="I4770" s="51" t="s">
        <v>15358</v>
      </c>
    </row>
    <row r="4771" spans="1:9" ht="45" x14ac:dyDescent="0.25">
      <c r="A4771" s="19">
        <v>4766</v>
      </c>
      <c r="B4771" s="34" t="s">
        <v>2914</v>
      </c>
      <c r="C4771" s="44" t="s">
        <v>10972</v>
      </c>
      <c r="D4771" s="42">
        <v>1</v>
      </c>
      <c r="E4771" s="3">
        <v>38.25</v>
      </c>
      <c r="F4771" s="7">
        <v>46.282499999999999</v>
      </c>
      <c r="G4771" s="48" t="s">
        <v>15356</v>
      </c>
      <c r="H4771" s="34" t="s">
        <v>2914</v>
      </c>
      <c r="I4771" s="51" t="s">
        <v>15358</v>
      </c>
    </row>
    <row r="4772" spans="1:9" ht="45" x14ac:dyDescent="0.25">
      <c r="A4772" s="19">
        <v>4767</v>
      </c>
      <c r="B4772" s="34" t="s">
        <v>2915</v>
      </c>
      <c r="C4772" s="44" t="s">
        <v>10973</v>
      </c>
      <c r="D4772" s="42">
        <v>5</v>
      </c>
      <c r="E4772" s="3">
        <v>203.99</v>
      </c>
      <c r="F4772" s="7">
        <v>246.8279</v>
      </c>
      <c r="G4772" s="48" t="s">
        <v>15356</v>
      </c>
      <c r="H4772" s="34" t="s">
        <v>2915</v>
      </c>
      <c r="I4772" s="51" t="s">
        <v>15358</v>
      </c>
    </row>
    <row r="4773" spans="1:9" ht="45" x14ac:dyDescent="0.25">
      <c r="A4773" s="19">
        <v>4768</v>
      </c>
      <c r="B4773" s="34" t="s">
        <v>2916</v>
      </c>
      <c r="C4773" s="44" t="s">
        <v>10974</v>
      </c>
      <c r="D4773" s="42">
        <v>5</v>
      </c>
      <c r="E4773" s="3">
        <v>140.24</v>
      </c>
      <c r="F4773" s="7">
        <v>169.69040000000001</v>
      </c>
      <c r="G4773" s="48" t="s">
        <v>15356</v>
      </c>
      <c r="H4773" s="34" t="s">
        <v>2916</v>
      </c>
      <c r="I4773" s="51" t="s">
        <v>15358</v>
      </c>
    </row>
    <row r="4774" spans="1:9" ht="30" x14ac:dyDescent="0.25">
      <c r="A4774" s="19">
        <v>4769</v>
      </c>
      <c r="B4774" s="34" t="s">
        <v>2917</v>
      </c>
      <c r="C4774" s="44" t="s">
        <v>10975</v>
      </c>
      <c r="D4774" s="42">
        <v>6</v>
      </c>
      <c r="E4774" s="3">
        <v>91.23</v>
      </c>
      <c r="F4774" s="7">
        <v>110.3883</v>
      </c>
      <c r="G4774" s="48" t="s">
        <v>15356</v>
      </c>
      <c r="H4774" s="34" t="s">
        <v>2917</v>
      </c>
      <c r="I4774" s="51" t="s">
        <v>15358</v>
      </c>
    </row>
    <row r="4775" spans="1:9" ht="30" x14ac:dyDescent="0.25">
      <c r="A4775" s="19">
        <v>4770</v>
      </c>
      <c r="B4775" s="34" t="s">
        <v>2918</v>
      </c>
      <c r="C4775" s="44" t="s">
        <v>10976</v>
      </c>
      <c r="D4775" s="42">
        <v>2</v>
      </c>
      <c r="E4775" s="3">
        <v>27.45</v>
      </c>
      <c r="F4775" s="7">
        <v>33.214500000000001</v>
      </c>
      <c r="G4775" s="48" t="s">
        <v>15356</v>
      </c>
      <c r="H4775" s="34" t="s">
        <v>2918</v>
      </c>
      <c r="I4775" s="51" t="s">
        <v>15358</v>
      </c>
    </row>
    <row r="4776" spans="1:9" ht="45" x14ac:dyDescent="0.25">
      <c r="A4776" s="19">
        <v>4771</v>
      </c>
      <c r="B4776" s="34" t="s">
        <v>2919</v>
      </c>
      <c r="C4776" s="44" t="s">
        <v>10977</v>
      </c>
      <c r="D4776" s="42">
        <v>5</v>
      </c>
      <c r="E4776" s="3">
        <v>242.25</v>
      </c>
      <c r="F4776" s="7">
        <v>293.1225</v>
      </c>
      <c r="G4776" s="48" t="s">
        <v>15356</v>
      </c>
      <c r="H4776" s="34" t="s">
        <v>2919</v>
      </c>
      <c r="I4776" s="51" t="s">
        <v>15358</v>
      </c>
    </row>
    <row r="4777" spans="1:9" ht="45" x14ac:dyDescent="0.25">
      <c r="A4777" s="19">
        <v>4772</v>
      </c>
      <c r="B4777" s="34" t="s">
        <v>2920</v>
      </c>
      <c r="C4777" s="44" t="s">
        <v>10978</v>
      </c>
      <c r="D4777" s="42">
        <v>5</v>
      </c>
      <c r="E4777" s="3">
        <v>242.25</v>
      </c>
      <c r="F4777" s="7">
        <v>293.1225</v>
      </c>
      <c r="G4777" s="48" t="s">
        <v>15356</v>
      </c>
      <c r="H4777" s="34" t="s">
        <v>2920</v>
      </c>
      <c r="I4777" s="51" t="s">
        <v>15358</v>
      </c>
    </row>
    <row r="4778" spans="1:9" ht="45" x14ac:dyDescent="0.25">
      <c r="A4778" s="19">
        <v>4773</v>
      </c>
      <c r="B4778" s="34" t="s">
        <v>2921</v>
      </c>
      <c r="C4778" s="44" t="s">
        <v>10979</v>
      </c>
      <c r="D4778" s="42">
        <v>5</v>
      </c>
      <c r="E4778" s="3">
        <v>242.25</v>
      </c>
      <c r="F4778" s="7">
        <v>293.1225</v>
      </c>
      <c r="G4778" s="48" t="s">
        <v>15356</v>
      </c>
      <c r="H4778" s="34" t="s">
        <v>2921</v>
      </c>
      <c r="I4778" s="51" t="s">
        <v>15358</v>
      </c>
    </row>
    <row r="4779" spans="1:9" ht="30" x14ac:dyDescent="0.25">
      <c r="A4779" s="19">
        <v>4774</v>
      </c>
      <c r="B4779" s="34" t="s">
        <v>2922</v>
      </c>
      <c r="C4779" s="44" t="s">
        <v>10980</v>
      </c>
      <c r="D4779" s="42">
        <v>2</v>
      </c>
      <c r="E4779" s="3">
        <v>37.4</v>
      </c>
      <c r="F4779" s="7">
        <v>45.253999999999998</v>
      </c>
      <c r="G4779" s="48" t="s">
        <v>15356</v>
      </c>
      <c r="H4779" s="34" t="s">
        <v>2922</v>
      </c>
      <c r="I4779" s="51" t="s">
        <v>15358</v>
      </c>
    </row>
    <row r="4780" spans="1:9" ht="45" x14ac:dyDescent="0.25">
      <c r="A4780" s="19">
        <v>4775</v>
      </c>
      <c r="B4780" s="34" t="s">
        <v>2923</v>
      </c>
      <c r="C4780" s="44" t="s">
        <v>10981</v>
      </c>
      <c r="D4780" s="42">
        <v>5</v>
      </c>
      <c r="E4780" s="3">
        <v>233.73</v>
      </c>
      <c r="F4780" s="7">
        <v>282.81329999999997</v>
      </c>
      <c r="G4780" s="48" t="s">
        <v>15356</v>
      </c>
      <c r="H4780" s="34" t="s">
        <v>2923</v>
      </c>
      <c r="I4780" s="51" t="s">
        <v>15358</v>
      </c>
    </row>
    <row r="4781" spans="1:9" ht="45" x14ac:dyDescent="0.25">
      <c r="A4781" s="19">
        <v>4776</v>
      </c>
      <c r="B4781" s="34" t="s">
        <v>2924</v>
      </c>
      <c r="C4781" s="44" t="s">
        <v>10982</v>
      </c>
      <c r="D4781" s="42">
        <v>5</v>
      </c>
      <c r="E4781" s="3">
        <v>233.73</v>
      </c>
      <c r="F4781" s="7">
        <v>282.81329999999997</v>
      </c>
      <c r="G4781" s="48" t="s">
        <v>15356</v>
      </c>
      <c r="H4781" s="34" t="s">
        <v>2924</v>
      </c>
      <c r="I4781" s="51" t="s">
        <v>15358</v>
      </c>
    </row>
    <row r="4782" spans="1:9" ht="45" x14ac:dyDescent="0.25">
      <c r="A4782" s="19">
        <v>4777</v>
      </c>
      <c r="B4782" s="34" t="s">
        <v>2925</v>
      </c>
      <c r="C4782" s="44" t="s">
        <v>10983</v>
      </c>
      <c r="D4782" s="42">
        <v>5</v>
      </c>
      <c r="E4782" s="3">
        <v>233.73</v>
      </c>
      <c r="F4782" s="7">
        <v>282.81329999999997</v>
      </c>
      <c r="G4782" s="48" t="s">
        <v>15356</v>
      </c>
      <c r="H4782" s="34" t="s">
        <v>2925</v>
      </c>
      <c r="I4782" s="51" t="s">
        <v>15358</v>
      </c>
    </row>
    <row r="4783" spans="1:9" ht="30" x14ac:dyDescent="0.25">
      <c r="A4783" s="19">
        <v>4778</v>
      </c>
      <c r="B4783" s="34" t="s">
        <v>2926</v>
      </c>
      <c r="C4783" s="44" t="s">
        <v>10984</v>
      </c>
      <c r="D4783" s="42">
        <v>5</v>
      </c>
      <c r="E4783" s="3">
        <v>129.38999999999999</v>
      </c>
      <c r="F4783" s="7">
        <v>156.56189999999998</v>
      </c>
      <c r="G4783" s="48" t="s">
        <v>15356</v>
      </c>
      <c r="H4783" s="34" t="s">
        <v>2926</v>
      </c>
      <c r="I4783" s="51" t="s">
        <v>15358</v>
      </c>
    </row>
    <row r="4784" spans="1:9" ht="30" x14ac:dyDescent="0.25">
      <c r="A4784" s="19">
        <v>4779</v>
      </c>
      <c r="B4784" s="34" t="s">
        <v>2927</v>
      </c>
      <c r="C4784" s="44" t="s">
        <v>10985</v>
      </c>
      <c r="D4784" s="42">
        <v>1</v>
      </c>
      <c r="E4784" s="3">
        <v>57.18</v>
      </c>
      <c r="F4784" s="7">
        <v>69.187799999999996</v>
      </c>
      <c r="G4784" s="48" t="s">
        <v>15356</v>
      </c>
      <c r="H4784" s="34" t="s">
        <v>2927</v>
      </c>
      <c r="I4784" s="51" t="s">
        <v>15358</v>
      </c>
    </row>
    <row r="4785" spans="1:9" ht="30" x14ac:dyDescent="0.25">
      <c r="A4785" s="19">
        <v>4780</v>
      </c>
      <c r="B4785" s="34" t="s">
        <v>2928</v>
      </c>
      <c r="C4785" s="44" t="s">
        <v>10986</v>
      </c>
      <c r="D4785" s="42">
        <v>1</v>
      </c>
      <c r="E4785" s="3">
        <v>189.23</v>
      </c>
      <c r="F4785" s="7">
        <v>228.96829999999997</v>
      </c>
      <c r="G4785" s="48" t="s">
        <v>15356</v>
      </c>
      <c r="H4785" s="34" t="s">
        <v>2928</v>
      </c>
      <c r="I4785" s="51" t="s">
        <v>15358</v>
      </c>
    </row>
    <row r="4786" spans="1:9" ht="30" x14ac:dyDescent="0.25">
      <c r="A4786" s="19">
        <v>4781</v>
      </c>
      <c r="B4786" s="34" t="s">
        <v>2929</v>
      </c>
      <c r="C4786" s="44" t="s">
        <v>10987</v>
      </c>
      <c r="D4786" s="42">
        <v>5</v>
      </c>
      <c r="E4786" s="3">
        <v>33.99</v>
      </c>
      <c r="F4786" s="7">
        <v>41.127900000000004</v>
      </c>
      <c r="G4786" s="48" t="s">
        <v>15356</v>
      </c>
      <c r="H4786" s="34" t="s">
        <v>2929</v>
      </c>
      <c r="I4786" s="51" t="s">
        <v>15358</v>
      </c>
    </row>
    <row r="4787" spans="1:9" ht="45" x14ac:dyDescent="0.25">
      <c r="A4787" s="19">
        <v>4782</v>
      </c>
      <c r="B4787" s="34" t="s">
        <v>2930</v>
      </c>
      <c r="C4787" s="44" t="s">
        <v>10988</v>
      </c>
      <c r="D4787" s="42">
        <v>1</v>
      </c>
      <c r="E4787" s="3">
        <v>31.44</v>
      </c>
      <c r="F4787" s="7">
        <v>38.042400000000001</v>
      </c>
      <c r="G4787" s="48" t="s">
        <v>15356</v>
      </c>
      <c r="H4787" s="34" t="s">
        <v>2930</v>
      </c>
      <c r="I4787" s="51" t="s">
        <v>15358</v>
      </c>
    </row>
    <row r="4788" spans="1:9" ht="30" x14ac:dyDescent="0.25">
      <c r="A4788" s="19">
        <v>4783</v>
      </c>
      <c r="B4788" s="34" t="s">
        <v>2931</v>
      </c>
      <c r="C4788" s="44" t="s">
        <v>10989</v>
      </c>
      <c r="D4788" s="42">
        <v>1</v>
      </c>
      <c r="E4788" s="3">
        <v>21.26</v>
      </c>
      <c r="F4788" s="7">
        <v>25.724600000000002</v>
      </c>
      <c r="G4788" s="48" t="s">
        <v>15356</v>
      </c>
      <c r="H4788" s="34" t="s">
        <v>2931</v>
      </c>
      <c r="I4788" s="51" t="s">
        <v>15358</v>
      </c>
    </row>
    <row r="4789" spans="1:9" ht="30" x14ac:dyDescent="0.25">
      <c r="A4789" s="19">
        <v>4784</v>
      </c>
      <c r="B4789" s="34" t="s">
        <v>2932</v>
      </c>
      <c r="C4789" s="44" t="s">
        <v>10990</v>
      </c>
      <c r="D4789" s="42">
        <v>5</v>
      </c>
      <c r="E4789" s="3">
        <v>138.32</v>
      </c>
      <c r="F4789" s="7">
        <v>167.3672</v>
      </c>
      <c r="G4789" s="48" t="s">
        <v>15356</v>
      </c>
      <c r="H4789" s="34" t="s">
        <v>2932</v>
      </c>
      <c r="I4789" s="51" t="s">
        <v>15358</v>
      </c>
    </row>
    <row r="4790" spans="1:9" ht="30" x14ac:dyDescent="0.25">
      <c r="A4790" s="19">
        <v>4785</v>
      </c>
      <c r="B4790" s="34" t="s">
        <v>2933</v>
      </c>
      <c r="C4790" s="44" t="s">
        <v>10991</v>
      </c>
      <c r="D4790" s="42">
        <v>5</v>
      </c>
      <c r="E4790" s="3">
        <v>33.99</v>
      </c>
      <c r="F4790" s="7">
        <v>41.127900000000004</v>
      </c>
      <c r="G4790" s="48" t="s">
        <v>15356</v>
      </c>
      <c r="H4790" s="34" t="s">
        <v>2933</v>
      </c>
      <c r="I4790" s="51" t="s">
        <v>15358</v>
      </c>
    </row>
    <row r="4791" spans="1:9" ht="45" x14ac:dyDescent="0.25">
      <c r="A4791" s="19">
        <v>4786</v>
      </c>
      <c r="B4791" s="34" t="s">
        <v>2934</v>
      </c>
      <c r="C4791" s="44" t="s">
        <v>10992</v>
      </c>
      <c r="D4791" s="42">
        <v>5</v>
      </c>
      <c r="E4791" s="3">
        <v>157.22</v>
      </c>
      <c r="F4791" s="7">
        <v>190.2362</v>
      </c>
      <c r="G4791" s="48" t="s">
        <v>15356</v>
      </c>
      <c r="H4791" s="34" t="s">
        <v>2934</v>
      </c>
      <c r="I4791" s="51" t="s">
        <v>15358</v>
      </c>
    </row>
    <row r="4792" spans="1:9" ht="30" x14ac:dyDescent="0.25">
      <c r="A4792" s="19">
        <v>4787</v>
      </c>
      <c r="B4792" s="34" t="s">
        <v>2935</v>
      </c>
      <c r="C4792" s="44" t="s">
        <v>10993</v>
      </c>
      <c r="D4792" s="42">
        <v>5</v>
      </c>
      <c r="E4792" s="3">
        <v>33.99</v>
      </c>
      <c r="F4792" s="7">
        <v>41.127900000000004</v>
      </c>
      <c r="G4792" s="48" t="s">
        <v>15356</v>
      </c>
      <c r="H4792" s="34" t="s">
        <v>2935</v>
      </c>
      <c r="I4792" s="51" t="s">
        <v>15358</v>
      </c>
    </row>
    <row r="4793" spans="1:9" ht="30" x14ac:dyDescent="0.25">
      <c r="A4793" s="19">
        <v>4788</v>
      </c>
      <c r="B4793" s="34" t="s">
        <v>2936</v>
      </c>
      <c r="C4793" s="44" t="s">
        <v>10994</v>
      </c>
      <c r="D4793" s="42">
        <v>2</v>
      </c>
      <c r="E4793" s="3">
        <v>23.64</v>
      </c>
      <c r="F4793" s="7">
        <v>28.604399999999998</v>
      </c>
      <c r="G4793" s="48" t="s">
        <v>15356</v>
      </c>
      <c r="H4793" s="34" t="s">
        <v>2936</v>
      </c>
      <c r="I4793" s="51" t="s">
        <v>15358</v>
      </c>
    </row>
    <row r="4794" spans="1:9" ht="30" x14ac:dyDescent="0.25">
      <c r="A4794" s="19">
        <v>4789</v>
      </c>
      <c r="B4794" s="34" t="s">
        <v>2937</v>
      </c>
      <c r="C4794" s="44" t="s">
        <v>10995</v>
      </c>
      <c r="D4794" s="42">
        <v>5</v>
      </c>
      <c r="E4794" s="3">
        <v>53.72</v>
      </c>
      <c r="F4794" s="7">
        <v>65.001199999999997</v>
      </c>
      <c r="G4794" s="48" t="s">
        <v>15356</v>
      </c>
      <c r="H4794" s="34" t="s">
        <v>2937</v>
      </c>
      <c r="I4794" s="51" t="s">
        <v>15358</v>
      </c>
    </row>
    <row r="4795" spans="1:9" ht="45" x14ac:dyDescent="0.25">
      <c r="A4795" s="19">
        <v>4790</v>
      </c>
      <c r="B4795" s="34" t="s">
        <v>2938</v>
      </c>
      <c r="C4795" s="44" t="s">
        <v>10996</v>
      </c>
      <c r="D4795" s="42">
        <v>1</v>
      </c>
      <c r="E4795" s="3">
        <v>35.4</v>
      </c>
      <c r="F4795" s="7">
        <v>42.833999999999996</v>
      </c>
      <c r="G4795" s="48" t="s">
        <v>15356</v>
      </c>
      <c r="H4795" s="34" t="s">
        <v>2938</v>
      </c>
      <c r="I4795" s="51" t="s">
        <v>15358</v>
      </c>
    </row>
    <row r="4796" spans="1:9" ht="30" x14ac:dyDescent="0.25">
      <c r="A4796" s="19">
        <v>4791</v>
      </c>
      <c r="B4796" s="34" t="s">
        <v>2939</v>
      </c>
      <c r="C4796" s="44" t="s">
        <v>10997</v>
      </c>
      <c r="D4796" s="42">
        <v>2</v>
      </c>
      <c r="E4796" s="3">
        <v>23.46</v>
      </c>
      <c r="F4796" s="7">
        <v>28.386600000000001</v>
      </c>
      <c r="G4796" s="48" t="s">
        <v>15356</v>
      </c>
      <c r="H4796" s="34" t="s">
        <v>2939</v>
      </c>
      <c r="I4796" s="51" t="s">
        <v>15358</v>
      </c>
    </row>
    <row r="4797" spans="1:9" ht="30" x14ac:dyDescent="0.25">
      <c r="A4797" s="19">
        <v>4792</v>
      </c>
      <c r="B4797" s="34" t="s">
        <v>2940</v>
      </c>
      <c r="C4797" s="44" t="s">
        <v>10998</v>
      </c>
      <c r="D4797" s="42">
        <v>5</v>
      </c>
      <c r="E4797" s="3">
        <v>53.72</v>
      </c>
      <c r="F4797" s="7">
        <v>65.001199999999997</v>
      </c>
      <c r="G4797" s="48" t="s">
        <v>15356</v>
      </c>
      <c r="H4797" s="34" t="s">
        <v>2940</v>
      </c>
      <c r="I4797" s="51" t="s">
        <v>15358</v>
      </c>
    </row>
    <row r="4798" spans="1:9" ht="45" x14ac:dyDescent="0.25">
      <c r="A4798" s="19">
        <v>4793</v>
      </c>
      <c r="B4798" s="34" t="s">
        <v>2941</v>
      </c>
      <c r="C4798" s="44" t="s">
        <v>10999</v>
      </c>
      <c r="D4798" s="42">
        <v>1</v>
      </c>
      <c r="E4798" s="3">
        <v>32.81</v>
      </c>
      <c r="F4798" s="7">
        <v>39.700099999999999</v>
      </c>
      <c r="G4798" s="48" t="s">
        <v>15356</v>
      </c>
      <c r="H4798" s="34" t="s">
        <v>2941</v>
      </c>
      <c r="I4798" s="51" t="s">
        <v>15358</v>
      </c>
    </row>
    <row r="4799" spans="1:9" ht="45" x14ac:dyDescent="0.25">
      <c r="A4799" s="19">
        <v>4794</v>
      </c>
      <c r="B4799" s="34" t="s">
        <v>2942</v>
      </c>
      <c r="C4799" s="44" t="s">
        <v>11000</v>
      </c>
      <c r="D4799" s="42">
        <v>1</v>
      </c>
      <c r="E4799" s="3">
        <v>20.309999999999999</v>
      </c>
      <c r="F4799" s="7">
        <v>24.575099999999999</v>
      </c>
      <c r="G4799" s="48" t="s">
        <v>15356</v>
      </c>
      <c r="H4799" s="34" t="s">
        <v>2942</v>
      </c>
      <c r="I4799" s="51" t="s">
        <v>15358</v>
      </c>
    </row>
    <row r="4800" spans="1:9" ht="45" x14ac:dyDescent="0.25">
      <c r="A4800" s="19">
        <v>4795</v>
      </c>
      <c r="B4800" s="34" t="s">
        <v>2943</v>
      </c>
      <c r="C4800" s="44" t="s">
        <v>11001</v>
      </c>
      <c r="D4800" s="42">
        <v>1</v>
      </c>
      <c r="E4800" s="3">
        <v>32.81</v>
      </c>
      <c r="F4800" s="7">
        <v>39.700099999999999</v>
      </c>
      <c r="G4800" s="48" t="s">
        <v>15356</v>
      </c>
      <c r="H4800" s="34" t="s">
        <v>2943</v>
      </c>
      <c r="I4800" s="51" t="s">
        <v>15358</v>
      </c>
    </row>
    <row r="4801" spans="1:9" ht="45" x14ac:dyDescent="0.25">
      <c r="A4801" s="19">
        <v>4796</v>
      </c>
      <c r="B4801" s="34" t="s">
        <v>2944</v>
      </c>
      <c r="C4801" s="44" t="s">
        <v>11002</v>
      </c>
      <c r="D4801" s="42">
        <v>1</v>
      </c>
      <c r="E4801" s="3">
        <v>32.81</v>
      </c>
      <c r="F4801" s="7">
        <v>39.700099999999999</v>
      </c>
      <c r="G4801" s="48" t="s">
        <v>15356</v>
      </c>
      <c r="H4801" s="34" t="s">
        <v>2944</v>
      </c>
      <c r="I4801" s="51" t="s">
        <v>15358</v>
      </c>
    </row>
    <row r="4802" spans="1:9" ht="45" x14ac:dyDescent="0.25">
      <c r="A4802" s="19">
        <v>4797</v>
      </c>
      <c r="B4802" s="34" t="s">
        <v>2945</v>
      </c>
      <c r="C4802" s="44" t="s">
        <v>11003</v>
      </c>
      <c r="D4802" s="42">
        <v>1</v>
      </c>
      <c r="E4802" s="3">
        <v>20.309999999999999</v>
      </c>
      <c r="F4802" s="7">
        <v>24.575099999999999</v>
      </c>
      <c r="G4802" s="48" t="s">
        <v>15356</v>
      </c>
      <c r="H4802" s="34" t="s">
        <v>2945</v>
      </c>
      <c r="I4802" s="51" t="s">
        <v>15358</v>
      </c>
    </row>
    <row r="4803" spans="1:9" ht="30" x14ac:dyDescent="0.25">
      <c r="A4803" s="19">
        <v>4798</v>
      </c>
      <c r="B4803" s="34" t="s">
        <v>2946</v>
      </c>
      <c r="C4803" s="44" t="s">
        <v>11004</v>
      </c>
      <c r="D4803" s="42">
        <v>5</v>
      </c>
      <c r="E4803" s="3">
        <v>53.72</v>
      </c>
      <c r="F4803" s="7">
        <v>65.001199999999997</v>
      </c>
      <c r="G4803" s="48" t="s">
        <v>15356</v>
      </c>
      <c r="H4803" s="34" t="s">
        <v>2946</v>
      </c>
      <c r="I4803" s="51" t="s">
        <v>15358</v>
      </c>
    </row>
    <row r="4804" spans="1:9" ht="45" x14ac:dyDescent="0.25">
      <c r="A4804" s="19">
        <v>4799</v>
      </c>
      <c r="B4804" s="34" t="s">
        <v>2947</v>
      </c>
      <c r="C4804" s="44" t="s">
        <v>11005</v>
      </c>
      <c r="D4804" s="42">
        <v>5</v>
      </c>
      <c r="E4804" s="3">
        <v>169.97</v>
      </c>
      <c r="F4804" s="7">
        <v>205.66370000000001</v>
      </c>
      <c r="G4804" s="48" t="s">
        <v>15356</v>
      </c>
      <c r="H4804" s="34" t="s">
        <v>2947</v>
      </c>
      <c r="I4804" s="51" t="s">
        <v>15358</v>
      </c>
    </row>
    <row r="4805" spans="1:9" ht="45" x14ac:dyDescent="0.25">
      <c r="A4805" s="19">
        <v>4800</v>
      </c>
      <c r="B4805" s="34" t="s">
        <v>2948</v>
      </c>
      <c r="C4805" s="44" t="s">
        <v>11006</v>
      </c>
      <c r="D4805" s="42">
        <v>5</v>
      </c>
      <c r="E4805" s="3">
        <v>169.97</v>
      </c>
      <c r="F4805" s="7">
        <v>205.66370000000001</v>
      </c>
      <c r="G4805" s="48" t="s">
        <v>15356</v>
      </c>
      <c r="H4805" s="34" t="s">
        <v>2948</v>
      </c>
      <c r="I4805" s="51" t="s">
        <v>15358</v>
      </c>
    </row>
    <row r="4806" spans="1:9" ht="45" x14ac:dyDescent="0.25">
      <c r="A4806" s="19">
        <v>4801</v>
      </c>
      <c r="B4806" s="34" t="s">
        <v>2949</v>
      </c>
      <c r="C4806" s="44" t="s">
        <v>11007</v>
      </c>
      <c r="D4806" s="42">
        <v>1</v>
      </c>
      <c r="E4806" s="3">
        <v>33.99</v>
      </c>
      <c r="F4806" s="7">
        <v>41.127900000000004</v>
      </c>
      <c r="G4806" s="48" t="s">
        <v>15356</v>
      </c>
      <c r="H4806" s="34" t="s">
        <v>2949</v>
      </c>
      <c r="I4806" s="51" t="s">
        <v>15358</v>
      </c>
    </row>
    <row r="4807" spans="1:9" ht="30" x14ac:dyDescent="0.25">
      <c r="A4807" s="19">
        <v>4802</v>
      </c>
      <c r="B4807" s="34" t="s">
        <v>2950</v>
      </c>
      <c r="C4807" s="44" t="s">
        <v>11008</v>
      </c>
      <c r="D4807" s="42">
        <v>5</v>
      </c>
      <c r="E4807" s="3">
        <v>59.49</v>
      </c>
      <c r="F4807" s="7">
        <v>71.982900000000001</v>
      </c>
      <c r="G4807" s="48" t="s">
        <v>15356</v>
      </c>
      <c r="H4807" s="34" t="s">
        <v>2950</v>
      </c>
      <c r="I4807" s="51" t="s">
        <v>15358</v>
      </c>
    </row>
    <row r="4808" spans="1:9" ht="30" x14ac:dyDescent="0.25">
      <c r="A4808" s="19">
        <v>4803</v>
      </c>
      <c r="B4808" s="34" t="s">
        <v>2951</v>
      </c>
      <c r="C4808" s="44" t="s">
        <v>11009</v>
      </c>
      <c r="D4808" s="42">
        <v>1</v>
      </c>
      <c r="E4808" s="3">
        <v>43.4</v>
      </c>
      <c r="F4808" s="7">
        <v>52.513999999999996</v>
      </c>
      <c r="G4808" s="48" t="s">
        <v>15356</v>
      </c>
      <c r="H4808" s="34" t="s">
        <v>2951</v>
      </c>
      <c r="I4808" s="51" t="s">
        <v>15358</v>
      </c>
    </row>
    <row r="4809" spans="1:9" ht="30" x14ac:dyDescent="0.25">
      <c r="A4809" s="19">
        <v>4804</v>
      </c>
      <c r="B4809" s="34" t="s">
        <v>2952</v>
      </c>
      <c r="C4809" s="44" t="s">
        <v>11010</v>
      </c>
      <c r="D4809" s="42">
        <v>1</v>
      </c>
      <c r="E4809" s="3">
        <v>28.89</v>
      </c>
      <c r="F4809" s="7">
        <v>34.956899999999997</v>
      </c>
      <c r="G4809" s="48" t="s">
        <v>15356</v>
      </c>
      <c r="H4809" s="34" t="s">
        <v>2952</v>
      </c>
      <c r="I4809" s="51" t="s">
        <v>15358</v>
      </c>
    </row>
    <row r="4810" spans="1:9" ht="30" x14ac:dyDescent="0.25">
      <c r="A4810" s="19">
        <v>4805</v>
      </c>
      <c r="B4810" s="34" t="s">
        <v>2953</v>
      </c>
      <c r="C4810" s="44" t="s">
        <v>11011</v>
      </c>
      <c r="D4810" s="42">
        <v>5</v>
      </c>
      <c r="E4810" s="3">
        <v>154.63999999999999</v>
      </c>
      <c r="F4810" s="7">
        <v>187.11439999999999</v>
      </c>
      <c r="G4810" s="48" t="s">
        <v>15356</v>
      </c>
      <c r="H4810" s="34" t="s">
        <v>2953</v>
      </c>
      <c r="I4810" s="51" t="s">
        <v>15358</v>
      </c>
    </row>
    <row r="4811" spans="1:9" ht="45" x14ac:dyDescent="0.25">
      <c r="A4811" s="19">
        <v>4806</v>
      </c>
      <c r="B4811" s="34" t="s">
        <v>2954</v>
      </c>
      <c r="C4811" s="44" t="s">
        <v>11012</v>
      </c>
      <c r="D4811" s="42">
        <v>5</v>
      </c>
      <c r="E4811" s="3">
        <v>293.58</v>
      </c>
      <c r="F4811" s="7">
        <v>355.23179999999996</v>
      </c>
      <c r="G4811" s="48" t="s">
        <v>15356</v>
      </c>
      <c r="H4811" s="34" t="s">
        <v>2954</v>
      </c>
      <c r="I4811" s="51" t="s">
        <v>15358</v>
      </c>
    </row>
    <row r="4812" spans="1:9" ht="45" x14ac:dyDescent="0.25">
      <c r="A4812" s="19">
        <v>4807</v>
      </c>
      <c r="B4812" s="34" t="s">
        <v>2955</v>
      </c>
      <c r="C4812" s="44" t="s">
        <v>11013</v>
      </c>
      <c r="D4812" s="42">
        <v>5</v>
      </c>
      <c r="E4812" s="3">
        <v>334.83</v>
      </c>
      <c r="F4812" s="7">
        <v>405.14429999999999</v>
      </c>
      <c r="G4812" s="48" t="s">
        <v>15356</v>
      </c>
      <c r="H4812" s="34" t="s">
        <v>2955</v>
      </c>
      <c r="I4812" s="51" t="s">
        <v>15358</v>
      </c>
    </row>
    <row r="4813" spans="1:9" ht="30" x14ac:dyDescent="0.25">
      <c r="A4813" s="19">
        <v>4808</v>
      </c>
      <c r="B4813" s="34" t="s">
        <v>2956</v>
      </c>
      <c r="C4813" s="44" t="s">
        <v>11014</v>
      </c>
      <c r="D4813" s="42">
        <v>1</v>
      </c>
      <c r="E4813" s="3">
        <v>28.89</v>
      </c>
      <c r="F4813" s="7">
        <v>34.956899999999997</v>
      </c>
      <c r="G4813" s="48" t="s">
        <v>15356</v>
      </c>
      <c r="H4813" s="34" t="s">
        <v>2956</v>
      </c>
      <c r="I4813" s="51" t="s">
        <v>15358</v>
      </c>
    </row>
    <row r="4814" spans="1:9" ht="45" x14ac:dyDescent="0.25">
      <c r="A4814" s="19">
        <v>4809</v>
      </c>
      <c r="B4814" s="34" t="s">
        <v>2957</v>
      </c>
      <c r="C4814" s="44" t="s">
        <v>11015</v>
      </c>
      <c r="D4814" s="42">
        <v>5</v>
      </c>
      <c r="E4814" s="3">
        <v>271.95</v>
      </c>
      <c r="F4814" s="7">
        <v>329.05949999999996</v>
      </c>
      <c r="G4814" s="48" t="s">
        <v>15356</v>
      </c>
      <c r="H4814" s="34" t="s">
        <v>2957</v>
      </c>
      <c r="I4814" s="51" t="s">
        <v>15358</v>
      </c>
    </row>
    <row r="4815" spans="1:9" ht="45" x14ac:dyDescent="0.25">
      <c r="A4815" s="19">
        <v>4810</v>
      </c>
      <c r="B4815" s="34" t="s">
        <v>2958</v>
      </c>
      <c r="C4815" s="44" t="s">
        <v>11016</v>
      </c>
      <c r="D4815" s="42">
        <v>5</v>
      </c>
      <c r="E4815" s="3">
        <v>305.97000000000003</v>
      </c>
      <c r="F4815" s="7">
        <v>370.22370000000001</v>
      </c>
      <c r="G4815" s="48" t="s">
        <v>15356</v>
      </c>
      <c r="H4815" s="34" t="s">
        <v>2958</v>
      </c>
      <c r="I4815" s="51" t="s">
        <v>15358</v>
      </c>
    </row>
    <row r="4816" spans="1:9" ht="30" x14ac:dyDescent="0.25">
      <c r="A4816" s="19">
        <v>4811</v>
      </c>
      <c r="B4816" s="34" t="s">
        <v>2959</v>
      </c>
      <c r="C4816" s="44" t="s">
        <v>11017</v>
      </c>
      <c r="D4816" s="42">
        <v>5</v>
      </c>
      <c r="E4816" s="3">
        <v>144.44999999999999</v>
      </c>
      <c r="F4816" s="7">
        <v>174.78449999999998</v>
      </c>
      <c r="G4816" s="48" t="s">
        <v>15356</v>
      </c>
      <c r="H4816" s="34" t="s">
        <v>2959</v>
      </c>
      <c r="I4816" s="51" t="s">
        <v>15358</v>
      </c>
    </row>
    <row r="4817" spans="1:9" ht="45" x14ac:dyDescent="0.25">
      <c r="A4817" s="19">
        <v>4812</v>
      </c>
      <c r="B4817" s="34" t="s">
        <v>2960</v>
      </c>
      <c r="C4817" s="44" t="s">
        <v>11018</v>
      </c>
      <c r="D4817" s="42">
        <v>5</v>
      </c>
      <c r="E4817" s="3">
        <v>271.95</v>
      </c>
      <c r="F4817" s="7">
        <v>329.05949999999996</v>
      </c>
      <c r="G4817" s="48" t="s">
        <v>15356</v>
      </c>
      <c r="H4817" s="34" t="s">
        <v>2960</v>
      </c>
      <c r="I4817" s="51" t="s">
        <v>15358</v>
      </c>
    </row>
    <row r="4818" spans="1:9" ht="45" x14ac:dyDescent="0.25">
      <c r="A4818" s="19">
        <v>4813</v>
      </c>
      <c r="B4818" s="34" t="s">
        <v>2961</v>
      </c>
      <c r="C4818" s="44" t="s">
        <v>11019</v>
      </c>
      <c r="D4818" s="42">
        <v>5</v>
      </c>
      <c r="E4818" s="3">
        <v>271.95</v>
      </c>
      <c r="F4818" s="7">
        <v>329.05949999999996</v>
      </c>
      <c r="G4818" s="48" t="s">
        <v>15356</v>
      </c>
      <c r="H4818" s="34" t="s">
        <v>2961</v>
      </c>
      <c r="I4818" s="51" t="s">
        <v>15358</v>
      </c>
    </row>
    <row r="4819" spans="1:9" ht="45" x14ac:dyDescent="0.25">
      <c r="A4819" s="19">
        <v>4814</v>
      </c>
      <c r="B4819" s="34" t="s">
        <v>2962</v>
      </c>
      <c r="C4819" s="44" t="s">
        <v>11020</v>
      </c>
      <c r="D4819" s="42">
        <v>5</v>
      </c>
      <c r="E4819" s="3">
        <v>219.36</v>
      </c>
      <c r="F4819" s="7">
        <v>265.42560000000003</v>
      </c>
      <c r="G4819" s="48" t="s">
        <v>15356</v>
      </c>
      <c r="H4819" s="34" t="s">
        <v>2962</v>
      </c>
      <c r="I4819" s="51" t="s">
        <v>15358</v>
      </c>
    </row>
    <row r="4820" spans="1:9" ht="45" x14ac:dyDescent="0.25">
      <c r="A4820" s="19">
        <v>4815</v>
      </c>
      <c r="B4820" s="34" t="s">
        <v>2963</v>
      </c>
      <c r="C4820" s="44" t="s">
        <v>11021</v>
      </c>
      <c r="D4820" s="42">
        <v>5</v>
      </c>
      <c r="E4820" s="3">
        <v>305.97000000000003</v>
      </c>
      <c r="F4820" s="7">
        <v>370.22370000000001</v>
      </c>
      <c r="G4820" s="48" t="s">
        <v>15356</v>
      </c>
      <c r="H4820" s="34" t="s">
        <v>2963</v>
      </c>
      <c r="I4820" s="51" t="s">
        <v>15358</v>
      </c>
    </row>
    <row r="4821" spans="1:9" ht="45" x14ac:dyDescent="0.25">
      <c r="A4821" s="19">
        <v>4816</v>
      </c>
      <c r="B4821" s="34" t="s">
        <v>2964</v>
      </c>
      <c r="C4821" s="44" t="s">
        <v>11022</v>
      </c>
      <c r="D4821" s="42">
        <v>5</v>
      </c>
      <c r="E4821" s="3">
        <v>305.97000000000003</v>
      </c>
      <c r="F4821" s="7">
        <v>370.22370000000001</v>
      </c>
      <c r="G4821" s="48" t="s">
        <v>15356</v>
      </c>
      <c r="H4821" s="34" t="s">
        <v>2964</v>
      </c>
      <c r="I4821" s="51" t="s">
        <v>15358</v>
      </c>
    </row>
    <row r="4822" spans="1:9" ht="30" x14ac:dyDescent="0.25">
      <c r="A4822" s="19">
        <v>4817</v>
      </c>
      <c r="B4822" s="34" t="s">
        <v>2965</v>
      </c>
      <c r="C4822" s="44" t="s">
        <v>11023</v>
      </c>
      <c r="D4822" s="42">
        <v>1</v>
      </c>
      <c r="E4822" s="3">
        <v>75.150000000000006</v>
      </c>
      <c r="F4822" s="7">
        <v>90.9315</v>
      </c>
      <c r="G4822" s="48" t="s">
        <v>15356</v>
      </c>
      <c r="H4822" s="34" t="s">
        <v>2965</v>
      </c>
      <c r="I4822" s="51" t="s">
        <v>15358</v>
      </c>
    </row>
    <row r="4823" spans="1:9" ht="30" x14ac:dyDescent="0.25">
      <c r="A4823" s="19">
        <v>4818</v>
      </c>
      <c r="B4823" s="34" t="s">
        <v>2966</v>
      </c>
      <c r="C4823" s="44" t="s">
        <v>11024</v>
      </c>
      <c r="D4823" s="42">
        <v>5</v>
      </c>
      <c r="E4823" s="3">
        <v>212.46</v>
      </c>
      <c r="F4823" s="7">
        <v>257.07659999999998</v>
      </c>
      <c r="G4823" s="48" t="s">
        <v>15356</v>
      </c>
      <c r="H4823" s="34" t="s">
        <v>2966</v>
      </c>
      <c r="I4823" s="51" t="s">
        <v>15358</v>
      </c>
    </row>
    <row r="4824" spans="1:9" ht="30" x14ac:dyDescent="0.25">
      <c r="A4824" s="19">
        <v>4819</v>
      </c>
      <c r="B4824" s="34" t="s">
        <v>2967</v>
      </c>
      <c r="C4824" s="44" t="s">
        <v>11025</v>
      </c>
      <c r="D4824" s="42">
        <v>5</v>
      </c>
      <c r="E4824" s="3">
        <v>196.31</v>
      </c>
      <c r="F4824" s="7">
        <v>237.5351</v>
      </c>
      <c r="G4824" s="48" t="s">
        <v>15356</v>
      </c>
      <c r="H4824" s="34" t="s">
        <v>2967</v>
      </c>
      <c r="I4824" s="51" t="s">
        <v>15358</v>
      </c>
    </row>
    <row r="4825" spans="1:9" ht="45" x14ac:dyDescent="0.25">
      <c r="A4825" s="19">
        <v>4820</v>
      </c>
      <c r="B4825" s="34" t="s">
        <v>2968</v>
      </c>
      <c r="C4825" s="44" t="s">
        <v>11026</v>
      </c>
      <c r="D4825" s="42">
        <v>5</v>
      </c>
      <c r="E4825" s="3">
        <v>378.17</v>
      </c>
      <c r="F4825" s="7">
        <v>457.58570000000003</v>
      </c>
      <c r="G4825" s="48" t="s">
        <v>15356</v>
      </c>
      <c r="H4825" s="34" t="s">
        <v>2968</v>
      </c>
      <c r="I4825" s="51" t="s">
        <v>15358</v>
      </c>
    </row>
    <row r="4826" spans="1:9" ht="45" x14ac:dyDescent="0.25">
      <c r="A4826" s="19">
        <v>4821</v>
      </c>
      <c r="B4826" s="34" t="s">
        <v>2969</v>
      </c>
      <c r="C4826" s="44" t="s">
        <v>11027</v>
      </c>
      <c r="D4826" s="42">
        <v>5</v>
      </c>
      <c r="E4826" s="3">
        <v>378.17</v>
      </c>
      <c r="F4826" s="7">
        <v>457.58570000000003</v>
      </c>
      <c r="G4826" s="48" t="s">
        <v>15356</v>
      </c>
      <c r="H4826" s="34" t="s">
        <v>2969</v>
      </c>
      <c r="I4826" s="51" t="s">
        <v>15358</v>
      </c>
    </row>
    <row r="4827" spans="1:9" ht="45" x14ac:dyDescent="0.25">
      <c r="A4827" s="19">
        <v>4822</v>
      </c>
      <c r="B4827" s="34" t="s">
        <v>2970</v>
      </c>
      <c r="C4827" s="44" t="s">
        <v>11028</v>
      </c>
      <c r="D4827" s="42">
        <v>5</v>
      </c>
      <c r="E4827" s="3">
        <v>378.17</v>
      </c>
      <c r="F4827" s="7">
        <v>457.58570000000003</v>
      </c>
      <c r="G4827" s="48" t="s">
        <v>15356</v>
      </c>
      <c r="H4827" s="34" t="s">
        <v>2970</v>
      </c>
      <c r="I4827" s="51" t="s">
        <v>15358</v>
      </c>
    </row>
    <row r="4828" spans="1:9" ht="30" x14ac:dyDescent="0.25">
      <c r="A4828" s="19">
        <v>4823</v>
      </c>
      <c r="B4828" s="34" t="s">
        <v>2971</v>
      </c>
      <c r="C4828" s="44" t="s">
        <v>11029</v>
      </c>
      <c r="D4828" s="42">
        <v>1</v>
      </c>
      <c r="E4828" s="3">
        <v>84.62</v>
      </c>
      <c r="F4828" s="7">
        <v>102.39020000000001</v>
      </c>
      <c r="G4828" s="48" t="s">
        <v>15356</v>
      </c>
      <c r="H4828" s="34" t="s">
        <v>2971</v>
      </c>
      <c r="I4828" s="51" t="s">
        <v>15358</v>
      </c>
    </row>
    <row r="4829" spans="1:9" ht="30" x14ac:dyDescent="0.25">
      <c r="A4829" s="19">
        <v>4824</v>
      </c>
      <c r="B4829" s="34" t="s">
        <v>2972</v>
      </c>
      <c r="C4829" s="44" t="s">
        <v>11030</v>
      </c>
      <c r="D4829" s="42">
        <v>5</v>
      </c>
      <c r="E4829" s="3">
        <v>282.92</v>
      </c>
      <c r="F4829" s="7">
        <v>342.33320000000003</v>
      </c>
      <c r="G4829" s="48" t="s">
        <v>15356</v>
      </c>
      <c r="H4829" s="34" t="s">
        <v>2972</v>
      </c>
      <c r="I4829" s="51" t="s">
        <v>15358</v>
      </c>
    </row>
    <row r="4830" spans="1:9" ht="45" x14ac:dyDescent="0.25">
      <c r="A4830" s="19">
        <v>4825</v>
      </c>
      <c r="B4830" s="34" t="s">
        <v>2973</v>
      </c>
      <c r="C4830" s="44" t="s">
        <v>11031</v>
      </c>
      <c r="D4830" s="42">
        <v>5</v>
      </c>
      <c r="E4830" s="3">
        <v>465.06</v>
      </c>
      <c r="F4830" s="7">
        <v>562.72259999999994</v>
      </c>
      <c r="G4830" s="48" t="s">
        <v>15356</v>
      </c>
      <c r="H4830" s="34" t="s">
        <v>2973</v>
      </c>
      <c r="I4830" s="51" t="s">
        <v>15358</v>
      </c>
    </row>
    <row r="4831" spans="1:9" ht="30" x14ac:dyDescent="0.25">
      <c r="A4831" s="19">
        <v>4826</v>
      </c>
      <c r="B4831" s="34" t="s">
        <v>2974</v>
      </c>
      <c r="C4831" s="44" t="s">
        <v>11032</v>
      </c>
      <c r="D4831" s="42">
        <v>5</v>
      </c>
      <c r="E4831" s="3">
        <v>496.67</v>
      </c>
      <c r="F4831" s="7">
        <v>600.97069999999997</v>
      </c>
      <c r="G4831" s="48" t="s">
        <v>15356</v>
      </c>
      <c r="H4831" s="34" t="s">
        <v>2974</v>
      </c>
      <c r="I4831" s="51" t="s">
        <v>15358</v>
      </c>
    </row>
    <row r="4832" spans="1:9" ht="30" x14ac:dyDescent="0.25">
      <c r="A4832" s="19">
        <v>4827</v>
      </c>
      <c r="B4832" s="34" t="s">
        <v>2975</v>
      </c>
      <c r="C4832" s="44" t="s">
        <v>11033</v>
      </c>
      <c r="D4832" s="42">
        <v>20</v>
      </c>
      <c r="E4832" s="3">
        <v>144.12</v>
      </c>
      <c r="F4832" s="7">
        <v>174.3852</v>
      </c>
      <c r="G4832" s="48" t="s">
        <v>15356</v>
      </c>
      <c r="H4832" s="34" t="s">
        <v>2975</v>
      </c>
      <c r="I4832" s="51" t="s">
        <v>15358</v>
      </c>
    </row>
    <row r="4833" spans="1:9" ht="30" x14ac:dyDescent="0.25">
      <c r="A4833" s="19">
        <v>4828</v>
      </c>
      <c r="B4833" s="34" t="s">
        <v>2976</v>
      </c>
      <c r="C4833" s="44" t="s">
        <v>11034</v>
      </c>
      <c r="D4833" s="42">
        <v>5</v>
      </c>
      <c r="E4833" s="3">
        <v>36.03</v>
      </c>
      <c r="F4833" s="7">
        <v>43.596299999999999</v>
      </c>
      <c r="G4833" s="48" t="s">
        <v>15356</v>
      </c>
      <c r="H4833" s="34" t="s">
        <v>2976</v>
      </c>
      <c r="I4833" s="51" t="s">
        <v>15358</v>
      </c>
    </row>
    <row r="4834" spans="1:9" ht="30" x14ac:dyDescent="0.25">
      <c r="A4834" s="19">
        <v>4829</v>
      </c>
      <c r="B4834" s="34" t="s">
        <v>2977</v>
      </c>
      <c r="C4834" s="44" t="s">
        <v>11035</v>
      </c>
      <c r="D4834" s="42">
        <v>5</v>
      </c>
      <c r="E4834" s="3">
        <v>39.409999999999997</v>
      </c>
      <c r="F4834" s="7">
        <v>47.686099999999996</v>
      </c>
      <c r="G4834" s="48" t="s">
        <v>15356</v>
      </c>
      <c r="H4834" s="34" t="s">
        <v>2977</v>
      </c>
      <c r="I4834" s="51" t="s">
        <v>15358</v>
      </c>
    </row>
    <row r="4835" spans="1:9" ht="45" x14ac:dyDescent="0.25">
      <c r="A4835" s="19">
        <v>4830</v>
      </c>
      <c r="B4835" s="34" t="s">
        <v>2978</v>
      </c>
      <c r="C4835" s="44" t="s">
        <v>11036</v>
      </c>
      <c r="D4835" s="42">
        <v>1</v>
      </c>
      <c r="E4835" s="3">
        <v>30.41</v>
      </c>
      <c r="F4835" s="7">
        <v>36.796099999999996</v>
      </c>
      <c r="G4835" s="48" t="s">
        <v>15356</v>
      </c>
      <c r="H4835" s="34" t="s">
        <v>2978</v>
      </c>
      <c r="I4835" s="51" t="s">
        <v>15358</v>
      </c>
    </row>
    <row r="4836" spans="1:9" ht="30" x14ac:dyDescent="0.25">
      <c r="A4836" s="19">
        <v>4831</v>
      </c>
      <c r="B4836" s="34" t="s">
        <v>2979</v>
      </c>
      <c r="C4836" s="44" t="s">
        <v>11037</v>
      </c>
      <c r="D4836" s="42">
        <v>1</v>
      </c>
      <c r="E4836" s="3">
        <v>21.15</v>
      </c>
      <c r="F4836" s="7">
        <v>25.591499999999996</v>
      </c>
      <c r="G4836" s="48" t="s">
        <v>15356</v>
      </c>
      <c r="H4836" s="34" t="s">
        <v>2979</v>
      </c>
      <c r="I4836" s="51" t="s">
        <v>15358</v>
      </c>
    </row>
    <row r="4837" spans="1:9" ht="30" x14ac:dyDescent="0.25">
      <c r="A4837" s="19">
        <v>4832</v>
      </c>
      <c r="B4837" s="34" t="s">
        <v>2980</v>
      </c>
      <c r="C4837" s="44" t="s">
        <v>11038</v>
      </c>
      <c r="D4837" s="42">
        <v>5</v>
      </c>
      <c r="E4837" s="3">
        <v>42.6</v>
      </c>
      <c r="F4837" s="7">
        <v>51.545999999999999</v>
      </c>
      <c r="G4837" s="48" t="s">
        <v>15356</v>
      </c>
      <c r="H4837" s="34" t="s">
        <v>2980</v>
      </c>
      <c r="I4837" s="51" t="s">
        <v>15358</v>
      </c>
    </row>
    <row r="4838" spans="1:9" ht="45" x14ac:dyDescent="0.25">
      <c r="A4838" s="19">
        <v>4833</v>
      </c>
      <c r="B4838" s="34" t="s">
        <v>2981</v>
      </c>
      <c r="C4838" s="44" t="s">
        <v>11039</v>
      </c>
      <c r="D4838" s="42">
        <v>1</v>
      </c>
      <c r="E4838" s="3">
        <v>31.73</v>
      </c>
      <c r="F4838" s="7">
        <v>38.393299999999996</v>
      </c>
      <c r="G4838" s="48" t="s">
        <v>15356</v>
      </c>
      <c r="H4838" s="34" t="s">
        <v>2981</v>
      </c>
      <c r="I4838" s="51" t="s">
        <v>15358</v>
      </c>
    </row>
    <row r="4839" spans="1:9" ht="45" x14ac:dyDescent="0.25">
      <c r="A4839" s="19">
        <v>4834</v>
      </c>
      <c r="B4839" s="34" t="s">
        <v>2982</v>
      </c>
      <c r="C4839" s="44" t="s">
        <v>11040</v>
      </c>
      <c r="D4839" s="42">
        <v>5</v>
      </c>
      <c r="E4839" s="3">
        <v>178.37</v>
      </c>
      <c r="F4839" s="7">
        <v>215.82769999999999</v>
      </c>
      <c r="G4839" s="48" t="s">
        <v>15356</v>
      </c>
      <c r="H4839" s="34" t="s">
        <v>2982</v>
      </c>
      <c r="I4839" s="51" t="s">
        <v>15358</v>
      </c>
    </row>
    <row r="4840" spans="1:9" ht="30" x14ac:dyDescent="0.25">
      <c r="A4840" s="19">
        <v>4835</v>
      </c>
      <c r="B4840" s="34" t="s">
        <v>2983</v>
      </c>
      <c r="C4840" s="44" t="s">
        <v>11041</v>
      </c>
      <c r="D4840" s="42">
        <v>5</v>
      </c>
      <c r="E4840" s="3">
        <v>44.16</v>
      </c>
      <c r="F4840" s="7">
        <v>53.433599999999991</v>
      </c>
      <c r="G4840" s="48" t="s">
        <v>15356</v>
      </c>
      <c r="H4840" s="34" t="s">
        <v>2983</v>
      </c>
      <c r="I4840" s="51" t="s">
        <v>15358</v>
      </c>
    </row>
    <row r="4841" spans="1:9" ht="30" x14ac:dyDescent="0.25">
      <c r="A4841" s="19">
        <v>4836</v>
      </c>
      <c r="B4841" s="34" t="s">
        <v>2984</v>
      </c>
      <c r="C4841" s="44" t="s">
        <v>11042</v>
      </c>
      <c r="D4841" s="42">
        <v>5</v>
      </c>
      <c r="E4841" s="3">
        <v>41.37</v>
      </c>
      <c r="F4841" s="7">
        <v>50.057699999999997</v>
      </c>
      <c r="G4841" s="48" t="s">
        <v>15356</v>
      </c>
      <c r="H4841" s="34" t="s">
        <v>2984</v>
      </c>
      <c r="I4841" s="51" t="s">
        <v>15358</v>
      </c>
    </row>
    <row r="4842" spans="1:9" ht="30" x14ac:dyDescent="0.25">
      <c r="A4842" s="19">
        <v>4837</v>
      </c>
      <c r="B4842" s="34" t="s">
        <v>2985</v>
      </c>
      <c r="C4842" s="44" t="s">
        <v>11043</v>
      </c>
      <c r="D4842" s="42">
        <v>20</v>
      </c>
      <c r="E4842" s="3">
        <v>226.11</v>
      </c>
      <c r="F4842" s="7">
        <v>273.59309999999999</v>
      </c>
      <c r="G4842" s="48" t="s">
        <v>15356</v>
      </c>
      <c r="H4842" s="34" t="s">
        <v>2985</v>
      </c>
      <c r="I4842" s="51" t="s">
        <v>15358</v>
      </c>
    </row>
    <row r="4843" spans="1:9" ht="30" x14ac:dyDescent="0.25">
      <c r="A4843" s="19">
        <v>4838</v>
      </c>
      <c r="B4843" s="34" t="s">
        <v>2986</v>
      </c>
      <c r="C4843" s="44" t="s">
        <v>11044</v>
      </c>
      <c r="D4843" s="42">
        <v>5</v>
      </c>
      <c r="E4843" s="3">
        <v>62.04</v>
      </c>
      <c r="F4843" s="7">
        <v>75.068399999999997</v>
      </c>
      <c r="G4843" s="48" t="s">
        <v>15356</v>
      </c>
      <c r="H4843" s="34" t="s">
        <v>2986</v>
      </c>
      <c r="I4843" s="51" t="s">
        <v>15358</v>
      </c>
    </row>
    <row r="4844" spans="1:9" ht="30" x14ac:dyDescent="0.25">
      <c r="A4844" s="19">
        <v>4839</v>
      </c>
      <c r="B4844" s="34" t="s">
        <v>2987</v>
      </c>
      <c r="C4844" s="44" t="s">
        <v>11045</v>
      </c>
      <c r="D4844" s="42">
        <v>2</v>
      </c>
      <c r="E4844" s="3">
        <v>27.89</v>
      </c>
      <c r="F4844" s="7">
        <v>33.746899999999997</v>
      </c>
      <c r="G4844" s="48" t="s">
        <v>15356</v>
      </c>
      <c r="H4844" s="34" t="s">
        <v>2987</v>
      </c>
      <c r="I4844" s="51" t="s">
        <v>15358</v>
      </c>
    </row>
    <row r="4845" spans="1:9" ht="30" x14ac:dyDescent="0.25">
      <c r="A4845" s="19">
        <v>4840</v>
      </c>
      <c r="B4845" s="34" t="s">
        <v>2988</v>
      </c>
      <c r="C4845" s="44" t="s">
        <v>11046</v>
      </c>
      <c r="D4845" s="42">
        <v>5</v>
      </c>
      <c r="E4845" s="3">
        <v>62.04</v>
      </c>
      <c r="F4845" s="7">
        <v>75.068399999999997</v>
      </c>
      <c r="G4845" s="48" t="s">
        <v>15356</v>
      </c>
      <c r="H4845" s="34" t="s">
        <v>2988</v>
      </c>
      <c r="I4845" s="51" t="s">
        <v>15358</v>
      </c>
    </row>
    <row r="4846" spans="1:9" ht="45" x14ac:dyDescent="0.25">
      <c r="A4846" s="19">
        <v>4841</v>
      </c>
      <c r="B4846" s="34" t="s">
        <v>2989</v>
      </c>
      <c r="C4846" s="44" t="s">
        <v>11047</v>
      </c>
      <c r="D4846" s="42">
        <v>5</v>
      </c>
      <c r="E4846" s="3">
        <v>148.61000000000001</v>
      </c>
      <c r="F4846" s="7">
        <v>179.81810000000002</v>
      </c>
      <c r="G4846" s="48" t="s">
        <v>15356</v>
      </c>
      <c r="H4846" s="34" t="s">
        <v>2989</v>
      </c>
      <c r="I4846" s="51" t="s">
        <v>15358</v>
      </c>
    </row>
    <row r="4847" spans="1:9" ht="45" x14ac:dyDescent="0.25">
      <c r="A4847" s="19">
        <v>4842</v>
      </c>
      <c r="B4847" s="34" t="s">
        <v>2990</v>
      </c>
      <c r="C4847" s="44" t="s">
        <v>11048</v>
      </c>
      <c r="D4847" s="42">
        <v>5</v>
      </c>
      <c r="E4847" s="3">
        <v>112.62</v>
      </c>
      <c r="F4847" s="7">
        <v>136.27019999999999</v>
      </c>
      <c r="G4847" s="48" t="s">
        <v>15356</v>
      </c>
      <c r="H4847" s="34" t="s">
        <v>2990</v>
      </c>
      <c r="I4847" s="51" t="s">
        <v>15358</v>
      </c>
    </row>
    <row r="4848" spans="1:9" ht="45" x14ac:dyDescent="0.25">
      <c r="A4848" s="19">
        <v>4843</v>
      </c>
      <c r="B4848" s="34" t="s">
        <v>2991</v>
      </c>
      <c r="C4848" s="44" t="s">
        <v>11049</v>
      </c>
      <c r="D4848" s="42">
        <v>1</v>
      </c>
      <c r="E4848" s="3">
        <v>35.03</v>
      </c>
      <c r="F4848" s="7">
        <v>42.386299999999999</v>
      </c>
      <c r="G4848" s="48" t="s">
        <v>15356</v>
      </c>
      <c r="H4848" s="34" t="s">
        <v>2991</v>
      </c>
      <c r="I4848" s="51" t="s">
        <v>15358</v>
      </c>
    </row>
    <row r="4849" spans="1:9" ht="45" x14ac:dyDescent="0.25">
      <c r="A4849" s="19">
        <v>4844</v>
      </c>
      <c r="B4849" s="34" t="s">
        <v>2992</v>
      </c>
      <c r="C4849" s="44" t="s">
        <v>11050</v>
      </c>
      <c r="D4849" s="42">
        <v>5</v>
      </c>
      <c r="E4849" s="3">
        <v>186.92</v>
      </c>
      <c r="F4849" s="7">
        <v>226.17319999999998</v>
      </c>
      <c r="G4849" s="48" t="s">
        <v>15356</v>
      </c>
      <c r="H4849" s="34" t="s">
        <v>2992</v>
      </c>
      <c r="I4849" s="51" t="s">
        <v>15358</v>
      </c>
    </row>
    <row r="4850" spans="1:9" ht="45" x14ac:dyDescent="0.25">
      <c r="A4850" s="19">
        <v>4845</v>
      </c>
      <c r="B4850" s="34" t="s">
        <v>2993</v>
      </c>
      <c r="C4850" s="44" t="s">
        <v>11051</v>
      </c>
      <c r="D4850" s="42">
        <v>1</v>
      </c>
      <c r="E4850" s="3">
        <v>22.53</v>
      </c>
      <c r="F4850" s="7">
        <v>27.261300000000002</v>
      </c>
      <c r="G4850" s="48" t="s">
        <v>15356</v>
      </c>
      <c r="H4850" s="34" t="s">
        <v>2993</v>
      </c>
      <c r="I4850" s="51" t="s">
        <v>15358</v>
      </c>
    </row>
    <row r="4851" spans="1:9" ht="30" x14ac:dyDescent="0.25">
      <c r="A4851" s="19">
        <v>4846</v>
      </c>
      <c r="B4851" s="34" t="s">
        <v>2994</v>
      </c>
      <c r="C4851" s="44" t="s">
        <v>11052</v>
      </c>
      <c r="D4851" s="42">
        <v>1</v>
      </c>
      <c r="E4851" s="3">
        <v>12.41</v>
      </c>
      <c r="F4851" s="7">
        <v>15.0161</v>
      </c>
      <c r="G4851" s="48" t="s">
        <v>15356</v>
      </c>
      <c r="H4851" s="34" t="s">
        <v>2994</v>
      </c>
      <c r="I4851" s="51" t="s">
        <v>15358</v>
      </c>
    </row>
    <row r="4852" spans="1:9" ht="30" x14ac:dyDescent="0.25">
      <c r="A4852" s="19">
        <v>4847</v>
      </c>
      <c r="B4852" s="34" t="s">
        <v>2995</v>
      </c>
      <c r="C4852" s="44" t="s">
        <v>11053</v>
      </c>
      <c r="D4852" s="42">
        <v>5</v>
      </c>
      <c r="E4852" s="3">
        <v>62.04</v>
      </c>
      <c r="F4852" s="7">
        <v>75.068399999999997</v>
      </c>
      <c r="G4852" s="48" t="s">
        <v>15356</v>
      </c>
      <c r="H4852" s="34" t="s">
        <v>2995</v>
      </c>
      <c r="I4852" s="51" t="s">
        <v>15358</v>
      </c>
    </row>
    <row r="4853" spans="1:9" ht="45" x14ac:dyDescent="0.25">
      <c r="A4853" s="19">
        <v>4848</v>
      </c>
      <c r="B4853" s="34" t="s">
        <v>2996</v>
      </c>
      <c r="C4853" s="44" t="s">
        <v>11054</v>
      </c>
      <c r="D4853" s="42">
        <v>1</v>
      </c>
      <c r="E4853" s="3">
        <v>38.880000000000003</v>
      </c>
      <c r="F4853" s="7">
        <v>47.044800000000002</v>
      </c>
      <c r="G4853" s="48" t="s">
        <v>15356</v>
      </c>
      <c r="H4853" s="34" t="s">
        <v>2996</v>
      </c>
      <c r="I4853" s="51" t="s">
        <v>15358</v>
      </c>
    </row>
    <row r="4854" spans="1:9" ht="45" x14ac:dyDescent="0.25">
      <c r="A4854" s="19">
        <v>4849</v>
      </c>
      <c r="B4854" s="34" t="s">
        <v>2997</v>
      </c>
      <c r="C4854" s="44" t="s">
        <v>11055</v>
      </c>
      <c r="D4854" s="42">
        <v>5</v>
      </c>
      <c r="E4854" s="3">
        <v>195.5</v>
      </c>
      <c r="F4854" s="7">
        <v>236.55500000000001</v>
      </c>
      <c r="G4854" s="48" t="s">
        <v>15356</v>
      </c>
      <c r="H4854" s="34" t="s">
        <v>2997</v>
      </c>
      <c r="I4854" s="51" t="s">
        <v>15358</v>
      </c>
    </row>
    <row r="4855" spans="1:9" ht="30" x14ac:dyDescent="0.25">
      <c r="A4855" s="19">
        <v>4850</v>
      </c>
      <c r="B4855" s="34" t="s">
        <v>2998</v>
      </c>
      <c r="C4855" s="44" t="s">
        <v>11056</v>
      </c>
      <c r="D4855" s="42">
        <v>5</v>
      </c>
      <c r="E4855" s="3">
        <v>62.04</v>
      </c>
      <c r="F4855" s="7">
        <v>75.068399999999997</v>
      </c>
      <c r="G4855" s="48" t="s">
        <v>15356</v>
      </c>
      <c r="H4855" s="34" t="s">
        <v>2998</v>
      </c>
      <c r="I4855" s="51" t="s">
        <v>15358</v>
      </c>
    </row>
    <row r="4856" spans="1:9" ht="30" x14ac:dyDescent="0.25">
      <c r="A4856" s="19">
        <v>4851</v>
      </c>
      <c r="B4856" s="34" t="s">
        <v>2999</v>
      </c>
      <c r="C4856" s="44" t="s">
        <v>11057</v>
      </c>
      <c r="D4856" s="42">
        <v>1</v>
      </c>
      <c r="E4856" s="3">
        <v>50.37</v>
      </c>
      <c r="F4856" s="7">
        <v>60.947699999999998</v>
      </c>
      <c r="G4856" s="48" t="s">
        <v>15356</v>
      </c>
      <c r="H4856" s="34" t="s">
        <v>2999</v>
      </c>
      <c r="I4856" s="51" t="s">
        <v>15358</v>
      </c>
    </row>
    <row r="4857" spans="1:9" ht="30" x14ac:dyDescent="0.25">
      <c r="A4857" s="19">
        <v>4852</v>
      </c>
      <c r="B4857" s="34" t="s">
        <v>3000</v>
      </c>
      <c r="C4857" s="44" t="s">
        <v>11058</v>
      </c>
      <c r="D4857" s="42">
        <v>1</v>
      </c>
      <c r="E4857" s="3">
        <v>67.849999999999994</v>
      </c>
      <c r="F4857" s="7">
        <v>82.098499999999987</v>
      </c>
      <c r="G4857" s="48" t="s">
        <v>15356</v>
      </c>
      <c r="H4857" s="34" t="s">
        <v>3000</v>
      </c>
      <c r="I4857" s="51" t="s">
        <v>15358</v>
      </c>
    </row>
    <row r="4858" spans="1:9" ht="30" x14ac:dyDescent="0.25">
      <c r="A4858" s="19">
        <v>4853</v>
      </c>
      <c r="B4858" s="34" t="s">
        <v>3001</v>
      </c>
      <c r="C4858" s="44" t="s">
        <v>11059</v>
      </c>
      <c r="D4858" s="42">
        <v>1</v>
      </c>
      <c r="E4858" s="3">
        <v>70.91</v>
      </c>
      <c r="F4858" s="7">
        <v>85.801099999999991</v>
      </c>
      <c r="G4858" s="48" t="s">
        <v>15356</v>
      </c>
      <c r="H4858" s="34" t="s">
        <v>3001</v>
      </c>
      <c r="I4858" s="51" t="s">
        <v>15358</v>
      </c>
    </row>
    <row r="4859" spans="1:9" ht="45" x14ac:dyDescent="0.25">
      <c r="A4859" s="19">
        <v>4854</v>
      </c>
      <c r="B4859" s="34" t="s">
        <v>3002</v>
      </c>
      <c r="C4859" s="44" t="s">
        <v>11060</v>
      </c>
      <c r="D4859" s="42">
        <v>1</v>
      </c>
      <c r="E4859" s="3">
        <v>94.61</v>
      </c>
      <c r="F4859" s="7">
        <v>114.4781</v>
      </c>
      <c r="G4859" s="48" t="s">
        <v>15356</v>
      </c>
      <c r="H4859" s="34" t="s">
        <v>3002</v>
      </c>
      <c r="I4859" s="51" t="s">
        <v>15358</v>
      </c>
    </row>
    <row r="4860" spans="1:9" ht="30" x14ac:dyDescent="0.25">
      <c r="A4860" s="19">
        <v>4855</v>
      </c>
      <c r="B4860" s="34" t="s">
        <v>3003</v>
      </c>
      <c r="C4860" s="44" t="s">
        <v>11061</v>
      </c>
      <c r="D4860" s="42">
        <v>1</v>
      </c>
      <c r="E4860" s="3">
        <v>99.63</v>
      </c>
      <c r="F4860" s="7">
        <v>120.55229999999999</v>
      </c>
      <c r="G4860" s="48" t="s">
        <v>15356</v>
      </c>
      <c r="H4860" s="34" t="s">
        <v>3003</v>
      </c>
      <c r="I4860" s="51" t="s">
        <v>15358</v>
      </c>
    </row>
    <row r="4861" spans="1:9" ht="30" x14ac:dyDescent="0.25">
      <c r="A4861" s="19">
        <v>4856</v>
      </c>
      <c r="B4861" s="34" t="s">
        <v>3004</v>
      </c>
      <c r="C4861" s="44" t="s">
        <v>11062</v>
      </c>
      <c r="D4861" s="42">
        <v>5</v>
      </c>
      <c r="E4861" s="3">
        <v>369.9</v>
      </c>
      <c r="F4861" s="7">
        <v>447.57899999999995</v>
      </c>
      <c r="G4861" s="48" t="s">
        <v>15356</v>
      </c>
      <c r="H4861" s="34" t="s">
        <v>3004</v>
      </c>
      <c r="I4861" s="51" t="s">
        <v>15358</v>
      </c>
    </row>
    <row r="4862" spans="1:9" ht="45" x14ac:dyDescent="0.25">
      <c r="A4862" s="19">
        <v>4857</v>
      </c>
      <c r="B4862" s="34" t="s">
        <v>3005</v>
      </c>
      <c r="C4862" s="44" t="s">
        <v>11063</v>
      </c>
      <c r="D4862" s="42">
        <v>5</v>
      </c>
      <c r="E4862" s="3">
        <v>596.09</v>
      </c>
      <c r="F4862" s="7">
        <v>721.26890000000003</v>
      </c>
      <c r="G4862" s="48" t="s">
        <v>15356</v>
      </c>
      <c r="H4862" s="34" t="s">
        <v>3005</v>
      </c>
      <c r="I4862" s="51" t="s">
        <v>15358</v>
      </c>
    </row>
    <row r="4863" spans="1:9" ht="30" x14ac:dyDescent="0.25">
      <c r="A4863" s="19">
        <v>4858</v>
      </c>
      <c r="B4863" s="34" t="s">
        <v>3006</v>
      </c>
      <c r="C4863" s="44" t="s">
        <v>11064</v>
      </c>
      <c r="D4863" s="42">
        <v>5</v>
      </c>
      <c r="E4863" s="3">
        <v>591.35</v>
      </c>
      <c r="F4863" s="7">
        <v>715.5335</v>
      </c>
      <c r="G4863" s="48" t="s">
        <v>15356</v>
      </c>
      <c r="H4863" s="34" t="s">
        <v>3006</v>
      </c>
      <c r="I4863" s="51" t="s">
        <v>15358</v>
      </c>
    </row>
    <row r="4864" spans="1:9" ht="30" x14ac:dyDescent="0.25">
      <c r="A4864" s="19">
        <v>4859</v>
      </c>
      <c r="B4864" s="34" t="s">
        <v>3007</v>
      </c>
      <c r="C4864" s="44" t="s">
        <v>11065</v>
      </c>
      <c r="D4864" s="42">
        <v>5</v>
      </c>
      <c r="E4864" s="3">
        <v>343.08</v>
      </c>
      <c r="F4864" s="7">
        <v>415.12679999999995</v>
      </c>
      <c r="G4864" s="48" t="s">
        <v>15356</v>
      </c>
      <c r="H4864" s="34" t="s">
        <v>3007</v>
      </c>
      <c r="I4864" s="51" t="s">
        <v>15358</v>
      </c>
    </row>
    <row r="4865" spans="1:9" x14ac:dyDescent="0.25">
      <c r="A4865" s="19">
        <v>4860</v>
      </c>
      <c r="B4865" s="34" t="s">
        <v>3008</v>
      </c>
      <c r="C4865" s="44" t="s">
        <v>11066</v>
      </c>
      <c r="D4865" s="42">
        <v>5</v>
      </c>
      <c r="E4865" s="3">
        <v>20.85</v>
      </c>
      <c r="F4865" s="7">
        <v>25.2285</v>
      </c>
      <c r="G4865" s="48" t="s">
        <v>15356</v>
      </c>
      <c r="H4865" s="34" t="s">
        <v>3008</v>
      </c>
      <c r="I4865" s="51" t="s">
        <v>15358</v>
      </c>
    </row>
    <row r="4866" spans="1:9" x14ac:dyDescent="0.25">
      <c r="A4866" s="19">
        <v>4861</v>
      </c>
      <c r="B4866" s="34" t="s">
        <v>3009</v>
      </c>
      <c r="C4866" s="44" t="s">
        <v>11067</v>
      </c>
      <c r="D4866" s="42">
        <v>5</v>
      </c>
      <c r="E4866" s="3">
        <v>16.14</v>
      </c>
      <c r="F4866" s="7">
        <v>19.529399999999999</v>
      </c>
      <c r="G4866" s="48" t="s">
        <v>15356</v>
      </c>
      <c r="H4866" s="34" t="s">
        <v>3009</v>
      </c>
      <c r="I4866" s="51" t="s">
        <v>15358</v>
      </c>
    </row>
    <row r="4867" spans="1:9" x14ac:dyDescent="0.25">
      <c r="A4867" s="19">
        <v>4862</v>
      </c>
      <c r="B4867" s="34" t="s">
        <v>3010</v>
      </c>
      <c r="C4867" s="44" t="s">
        <v>11068</v>
      </c>
      <c r="D4867" s="42">
        <v>5</v>
      </c>
      <c r="E4867" s="3">
        <v>18.989999999999998</v>
      </c>
      <c r="F4867" s="7">
        <v>22.977899999999998</v>
      </c>
      <c r="G4867" s="48" t="s">
        <v>15356</v>
      </c>
      <c r="H4867" s="34" t="s">
        <v>3010</v>
      </c>
      <c r="I4867" s="51" t="s">
        <v>15358</v>
      </c>
    </row>
    <row r="4868" spans="1:9" x14ac:dyDescent="0.25">
      <c r="A4868" s="19">
        <v>4863</v>
      </c>
      <c r="B4868" s="34" t="s">
        <v>3011</v>
      </c>
      <c r="C4868" s="44" t="s">
        <v>11069</v>
      </c>
      <c r="D4868" s="42">
        <v>5</v>
      </c>
      <c r="E4868" s="3">
        <v>18.989999999999998</v>
      </c>
      <c r="F4868" s="7">
        <v>22.977899999999998</v>
      </c>
      <c r="G4868" s="48" t="s">
        <v>15356</v>
      </c>
      <c r="H4868" s="34" t="s">
        <v>3011</v>
      </c>
      <c r="I4868" s="51" t="s">
        <v>15358</v>
      </c>
    </row>
    <row r="4869" spans="1:9" x14ac:dyDescent="0.25">
      <c r="A4869" s="19">
        <v>4864</v>
      </c>
      <c r="B4869" s="34" t="s">
        <v>3012</v>
      </c>
      <c r="C4869" s="44" t="s">
        <v>11070</v>
      </c>
      <c r="D4869" s="42">
        <v>5</v>
      </c>
      <c r="E4869" s="3">
        <v>19.440000000000001</v>
      </c>
      <c r="F4869" s="7">
        <v>23.522400000000001</v>
      </c>
      <c r="G4869" s="48" t="s">
        <v>15356</v>
      </c>
      <c r="H4869" s="34" t="s">
        <v>3012</v>
      </c>
      <c r="I4869" s="51" t="s">
        <v>15358</v>
      </c>
    </row>
    <row r="4870" spans="1:9" ht="30" x14ac:dyDescent="0.25">
      <c r="A4870" s="19">
        <v>4865</v>
      </c>
      <c r="B4870" s="34" t="s">
        <v>3013</v>
      </c>
      <c r="C4870" s="44" t="s">
        <v>11071</v>
      </c>
      <c r="D4870" s="42">
        <v>5</v>
      </c>
      <c r="E4870" s="3">
        <v>24.03</v>
      </c>
      <c r="F4870" s="7">
        <v>29.0763</v>
      </c>
      <c r="G4870" s="48" t="s">
        <v>15356</v>
      </c>
      <c r="H4870" s="34" t="s">
        <v>3013</v>
      </c>
      <c r="I4870" s="51" t="s">
        <v>15358</v>
      </c>
    </row>
    <row r="4871" spans="1:9" ht="30" x14ac:dyDescent="0.25">
      <c r="A4871" s="19">
        <v>4866</v>
      </c>
      <c r="B4871" s="34" t="s">
        <v>3014</v>
      </c>
      <c r="C4871" s="44" t="s">
        <v>11072</v>
      </c>
      <c r="D4871" s="42">
        <v>5</v>
      </c>
      <c r="E4871" s="3">
        <v>32.700000000000003</v>
      </c>
      <c r="F4871" s="7">
        <v>39.567</v>
      </c>
      <c r="G4871" s="48" t="s">
        <v>15356</v>
      </c>
      <c r="H4871" s="34" t="s">
        <v>3014</v>
      </c>
      <c r="I4871" s="51" t="s">
        <v>15358</v>
      </c>
    </row>
    <row r="4872" spans="1:9" ht="30" x14ac:dyDescent="0.25">
      <c r="A4872" s="19">
        <v>4867</v>
      </c>
      <c r="B4872" s="34" t="s">
        <v>3015</v>
      </c>
      <c r="C4872" s="44" t="s">
        <v>11073</v>
      </c>
      <c r="D4872" s="42">
        <v>2</v>
      </c>
      <c r="E4872" s="3">
        <v>13.37</v>
      </c>
      <c r="F4872" s="7">
        <v>16.177699999999998</v>
      </c>
      <c r="G4872" s="48" t="s">
        <v>15356</v>
      </c>
      <c r="H4872" s="34" t="s">
        <v>3015</v>
      </c>
      <c r="I4872" s="51" t="s">
        <v>15358</v>
      </c>
    </row>
    <row r="4873" spans="1:9" ht="30" x14ac:dyDescent="0.25">
      <c r="A4873" s="19">
        <v>4868</v>
      </c>
      <c r="B4873" s="34" t="s">
        <v>3016</v>
      </c>
      <c r="C4873" s="44" t="s">
        <v>11074</v>
      </c>
      <c r="D4873" s="42">
        <v>2</v>
      </c>
      <c r="E4873" s="3">
        <v>18</v>
      </c>
      <c r="F4873" s="7">
        <v>21.78</v>
      </c>
      <c r="G4873" s="48" t="s">
        <v>15356</v>
      </c>
      <c r="H4873" s="34" t="s">
        <v>3016</v>
      </c>
      <c r="I4873" s="51" t="s">
        <v>15358</v>
      </c>
    </row>
    <row r="4874" spans="1:9" ht="30" x14ac:dyDescent="0.25">
      <c r="A4874" s="19">
        <v>4869</v>
      </c>
      <c r="B4874" s="34" t="s">
        <v>3017</v>
      </c>
      <c r="C4874" s="44" t="s">
        <v>11075</v>
      </c>
      <c r="D4874" s="42">
        <v>2</v>
      </c>
      <c r="E4874" s="3">
        <v>23.88</v>
      </c>
      <c r="F4874" s="7">
        <v>28.894799999999996</v>
      </c>
      <c r="G4874" s="48" t="s">
        <v>15356</v>
      </c>
      <c r="H4874" s="34" t="s">
        <v>3017</v>
      </c>
      <c r="I4874" s="51" t="s">
        <v>15358</v>
      </c>
    </row>
    <row r="4875" spans="1:9" ht="30" x14ac:dyDescent="0.25">
      <c r="A4875" s="19">
        <v>4870</v>
      </c>
      <c r="B4875" s="34" t="s">
        <v>3018</v>
      </c>
      <c r="C4875" s="44" t="s">
        <v>11076</v>
      </c>
      <c r="D4875" s="42">
        <v>1</v>
      </c>
      <c r="E4875" s="3">
        <v>20.81</v>
      </c>
      <c r="F4875" s="7">
        <v>25.180099999999999</v>
      </c>
      <c r="G4875" s="48" t="s">
        <v>15356</v>
      </c>
      <c r="H4875" s="34" t="s">
        <v>3018</v>
      </c>
      <c r="I4875" s="51" t="s">
        <v>15358</v>
      </c>
    </row>
    <row r="4876" spans="1:9" ht="30" x14ac:dyDescent="0.25">
      <c r="A4876" s="19">
        <v>4871</v>
      </c>
      <c r="B4876" s="34" t="s">
        <v>3019</v>
      </c>
      <c r="C4876" s="44" t="s">
        <v>11077</v>
      </c>
      <c r="D4876" s="42">
        <v>1</v>
      </c>
      <c r="E4876" s="3">
        <v>89.54</v>
      </c>
      <c r="F4876" s="7">
        <v>108.3434</v>
      </c>
      <c r="G4876" s="48" t="s">
        <v>15356</v>
      </c>
      <c r="H4876" s="34" t="s">
        <v>3019</v>
      </c>
      <c r="I4876" s="51" t="s">
        <v>15358</v>
      </c>
    </row>
    <row r="4877" spans="1:9" x14ac:dyDescent="0.25">
      <c r="A4877" s="19">
        <v>4872</v>
      </c>
      <c r="B4877" s="34" t="s">
        <v>3020</v>
      </c>
      <c r="C4877" s="44" t="s">
        <v>11078</v>
      </c>
      <c r="D4877" s="42">
        <v>5</v>
      </c>
      <c r="E4877" s="3">
        <v>17.91</v>
      </c>
      <c r="F4877" s="7">
        <v>21.671099999999999</v>
      </c>
      <c r="G4877" s="48" t="s">
        <v>15356</v>
      </c>
      <c r="H4877" s="34" t="s">
        <v>3020</v>
      </c>
      <c r="I4877" s="51" t="s">
        <v>15358</v>
      </c>
    </row>
    <row r="4878" spans="1:9" x14ac:dyDescent="0.25">
      <c r="A4878" s="19">
        <v>4873</v>
      </c>
      <c r="B4878" s="34" t="s">
        <v>3021</v>
      </c>
      <c r="C4878" s="44" t="s">
        <v>11079</v>
      </c>
      <c r="D4878" s="42">
        <v>5</v>
      </c>
      <c r="E4878" s="3">
        <v>17.91</v>
      </c>
      <c r="F4878" s="7">
        <v>21.671099999999999</v>
      </c>
      <c r="G4878" s="48" t="s">
        <v>15356</v>
      </c>
      <c r="H4878" s="34" t="s">
        <v>3021</v>
      </c>
      <c r="I4878" s="51" t="s">
        <v>15358</v>
      </c>
    </row>
    <row r="4879" spans="1:9" x14ac:dyDescent="0.25">
      <c r="A4879" s="19">
        <v>4874</v>
      </c>
      <c r="B4879" s="34" t="s">
        <v>3022</v>
      </c>
      <c r="C4879" s="44" t="s">
        <v>11080</v>
      </c>
      <c r="D4879" s="42">
        <v>5</v>
      </c>
      <c r="E4879" s="3">
        <v>21.03</v>
      </c>
      <c r="F4879" s="7">
        <v>25.446300000000001</v>
      </c>
      <c r="G4879" s="48" t="s">
        <v>15356</v>
      </c>
      <c r="H4879" s="34" t="s">
        <v>3022</v>
      </c>
      <c r="I4879" s="51" t="s">
        <v>15358</v>
      </c>
    </row>
    <row r="4880" spans="1:9" x14ac:dyDescent="0.25">
      <c r="A4880" s="19">
        <v>4875</v>
      </c>
      <c r="B4880" s="34" t="s">
        <v>3023</v>
      </c>
      <c r="C4880" s="44" t="s">
        <v>11081</v>
      </c>
      <c r="D4880" s="42">
        <v>5</v>
      </c>
      <c r="E4880" s="3">
        <v>21.09</v>
      </c>
      <c r="F4880" s="7">
        <v>25.518899999999999</v>
      </c>
      <c r="G4880" s="48" t="s">
        <v>15356</v>
      </c>
      <c r="H4880" s="34" t="s">
        <v>3023</v>
      </c>
      <c r="I4880" s="51" t="s">
        <v>15358</v>
      </c>
    </row>
    <row r="4881" spans="1:9" x14ac:dyDescent="0.25">
      <c r="A4881" s="19">
        <v>4876</v>
      </c>
      <c r="B4881" s="34" t="s">
        <v>3024</v>
      </c>
      <c r="C4881" s="44" t="s">
        <v>11082</v>
      </c>
      <c r="D4881" s="42">
        <v>5</v>
      </c>
      <c r="E4881" s="3">
        <v>21.56</v>
      </c>
      <c r="F4881" s="7">
        <v>26.087599999999998</v>
      </c>
      <c r="G4881" s="48" t="s">
        <v>15356</v>
      </c>
      <c r="H4881" s="34" t="s">
        <v>3024</v>
      </c>
      <c r="I4881" s="51" t="s">
        <v>15358</v>
      </c>
    </row>
    <row r="4882" spans="1:9" ht="30" x14ac:dyDescent="0.25">
      <c r="A4882" s="19">
        <v>4877</v>
      </c>
      <c r="B4882" s="34" t="s">
        <v>3025</v>
      </c>
      <c r="C4882" s="44" t="s">
        <v>11083</v>
      </c>
      <c r="D4882" s="42">
        <v>5</v>
      </c>
      <c r="E4882" s="3">
        <v>26.7</v>
      </c>
      <c r="F4882" s="7">
        <v>32.306999999999995</v>
      </c>
      <c r="G4882" s="48" t="s">
        <v>15356</v>
      </c>
      <c r="H4882" s="34" t="s">
        <v>3025</v>
      </c>
      <c r="I4882" s="51" t="s">
        <v>15358</v>
      </c>
    </row>
    <row r="4883" spans="1:9" ht="30" x14ac:dyDescent="0.25">
      <c r="A4883" s="19">
        <v>4878</v>
      </c>
      <c r="B4883" s="34" t="s">
        <v>3026</v>
      </c>
      <c r="C4883" s="44" t="s">
        <v>11084</v>
      </c>
      <c r="D4883" s="42">
        <v>5</v>
      </c>
      <c r="E4883" s="3">
        <v>36.299999999999997</v>
      </c>
      <c r="F4883" s="7">
        <v>43.922999999999995</v>
      </c>
      <c r="G4883" s="48" t="s">
        <v>15356</v>
      </c>
      <c r="H4883" s="34" t="s">
        <v>3026</v>
      </c>
      <c r="I4883" s="51" t="s">
        <v>15358</v>
      </c>
    </row>
    <row r="4884" spans="1:9" ht="30" x14ac:dyDescent="0.25">
      <c r="A4884" s="19">
        <v>4879</v>
      </c>
      <c r="B4884" s="34" t="s">
        <v>3027</v>
      </c>
      <c r="C4884" s="44" t="s">
        <v>11085</v>
      </c>
      <c r="D4884" s="42">
        <v>2</v>
      </c>
      <c r="E4884" s="3">
        <v>14.82</v>
      </c>
      <c r="F4884" s="7">
        <v>17.932199999999998</v>
      </c>
      <c r="G4884" s="48" t="s">
        <v>15356</v>
      </c>
      <c r="H4884" s="34" t="s">
        <v>3027</v>
      </c>
      <c r="I4884" s="51" t="s">
        <v>15358</v>
      </c>
    </row>
    <row r="4885" spans="1:9" ht="30" x14ac:dyDescent="0.25">
      <c r="A4885" s="19">
        <v>4880</v>
      </c>
      <c r="B4885" s="34" t="s">
        <v>3028</v>
      </c>
      <c r="C4885" s="44" t="s">
        <v>11086</v>
      </c>
      <c r="D4885" s="42">
        <v>2</v>
      </c>
      <c r="E4885" s="3">
        <v>20.04</v>
      </c>
      <c r="F4885" s="7">
        <v>24.248399999999997</v>
      </c>
      <c r="G4885" s="48" t="s">
        <v>15356</v>
      </c>
      <c r="H4885" s="34" t="s">
        <v>3028</v>
      </c>
      <c r="I4885" s="51" t="s">
        <v>15358</v>
      </c>
    </row>
    <row r="4886" spans="1:9" ht="30" x14ac:dyDescent="0.25">
      <c r="A4886" s="19">
        <v>4881</v>
      </c>
      <c r="B4886" s="34" t="s">
        <v>3029</v>
      </c>
      <c r="C4886" s="44" t="s">
        <v>11087</v>
      </c>
      <c r="D4886" s="42">
        <v>2</v>
      </c>
      <c r="E4886" s="3">
        <v>26.51</v>
      </c>
      <c r="F4886" s="7">
        <v>32.077100000000002</v>
      </c>
      <c r="G4886" s="48" t="s">
        <v>15356</v>
      </c>
      <c r="H4886" s="34" t="s">
        <v>3029</v>
      </c>
      <c r="I4886" s="51" t="s">
        <v>15358</v>
      </c>
    </row>
    <row r="4887" spans="1:9" ht="30" x14ac:dyDescent="0.25">
      <c r="A4887" s="19">
        <v>4882</v>
      </c>
      <c r="B4887" s="34" t="s">
        <v>3030</v>
      </c>
      <c r="C4887" s="44" t="s">
        <v>11088</v>
      </c>
      <c r="D4887" s="42">
        <v>1</v>
      </c>
      <c r="E4887" s="3">
        <v>23.13</v>
      </c>
      <c r="F4887" s="7">
        <v>27.987299999999998</v>
      </c>
      <c r="G4887" s="48" t="s">
        <v>15356</v>
      </c>
      <c r="H4887" s="34" t="s">
        <v>3030</v>
      </c>
      <c r="I4887" s="51" t="s">
        <v>15358</v>
      </c>
    </row>
    <row r="4888" spans="1:9" ht="30" x14ac:dyDescent="0.25">
      <c r="A4888" s="19">
        <v>4883</v>
      </c>
      <c r="B4888" s="34" t="s">
        <v>3031</v>
      </c>
      <c r="C4888" s="44" t="s">
        <v>11089</v>
      </c>
      <c r="D4888" s="42">
        <v>1</v>
      </c>
      <c r="E4888" s="3">
        <v>89.54</v>
      </c>
      <c r="F4888" s="7">
        <v>108.3434</v>
      </c>
      <c r="G4888" s="48" t="s">
        <v>15356</v>
      </c>
      <c r="H4888" s="34" t="s">
        <v>3031</v>
      </c>
      <c r="I4888" s="51" t="s">
        <v>15358</v>
      </c>
    </row>
    <row r="4889" spans="1:9" ht="30" x14ac:dyDescent="0.25">
      <c r="A4889" s="19">
        <v>4884</v>
      </c>
      <c r="B4889" s="34" t="s">
        <v>3032</v>
      </c>
      <c r="C4889" s="44" t="s">
        <v>11090</v>
      </c>
      <c r="D4889" s="42">
        <v>5</v>
      </c>
      <c r="E4889" s="3">
        <v>17.63</v>
      </c>
      <c r="F4889" s="7">
        <v>21.332299999999996</v>
      </c>
      <c r="G4889" s="48" t="s">
        <v>15356</v>
      </c>
      <c r="H4889" s="34" t="s">
        <v>3032</v>
      </c>
      <c r="I4889" s="51" t="s">
        <v>15358</v>
      </c>
    </row>
    <row r="4890" spans="1:9" ht="30" x14ac:dyDescent="0.25">
      <c r="A4890" s="19">
        <v>4885</v>
      </c>
      <c r="B4890" s="34" t="s">
        <v>3033</v>
      </c>
      <c r="C4890" s="44" t="s">
        <v>11091</v>
      </c>
      <c r="D4890" s="42">
        <v>5</v>
      </c>
      <c r="E4890" s="3">
        <v>19.22</v>
      </c>
      <c r="F4890" s="7">
        <v>23.256199999999996</v>
      </c>
      <c r="G4890" s="48" t="s">
        <v>15356</v>
      </c>
      <c r="H4890" s="34" t="s">
        <v>3033</v>
      </c>
      <c r="I4890" s="51" t="s">
        <v>15358</v>
      </c>
    </row>
    <row r="4891" spans="1:9" ht="30" x14ac:dyDescent="0.25">
      <c r="A4891" s="19">
        <v>4886</v>
      </c>
      <c r="B4891" s="34" t="s">
        <v>3034</v>
      </c>
      <c r="C4891" s="44" t="s">
        <v>11092</v>
      </c>
      <c r="D4891" s="42">
        <v>5</v>
      </c>
      <c r="E4891" s="3">
        <v>21.02</v>
      </c>
      <c r="F4891" s="7">
        <v>25.434199999999997</v>
      </c>
      <c r="G4891" s="48" t="s">
        <v>15356</v>
      </c>
      <c r="H4891" s="34" t="s">
        <v>3034</v>
      </c>
      <c r="I4891" s="51" t="s">
        <v>15358</v>
      </c>
    </row>
    <row r="4892" spans="1:9" ht="30" x14ac:dyDescent="0.25">
      <c r="A4892" s="19">
        <v>4887</v>
      </c>
      <c r="B4892" s="34" t="s">
        <v>3035</v>
      </c>
      <c r="C4892" s="44" t="s">
        <v>11093</v>
      </c>
      <c r="D4892" s="42">
        <v>5</v>
      </c>
      <c r="E4892" s="3">
        <v>21.02</v>
      </c>
      <c r="F4892" s="7">
        <v>25.434199999999997</v>
      </c>
      <c r="G4892" s="48" t="s">
        <v>15356</v>
      </c>
      <c r="H4892" s="34" t="s">
        <v>3035</v>
      </c>
      <c r="I4892" s="51" t="s">
        <v>15358</v>
      </c>
    </row>
    <row r="4893" spans="1:9" ht="30" x14ac:dyDescent="0.25">
      <c r="A4893" s="19">
        <v>4888</v>
      </c>
      <c r="B4893" s="34" t="s">
        <v>3036</v>
      </c>
      <c r="C4893" s="44" t="s">
        <v>11094</v>
      </c>
      <c r="D4893" s="42">
        <v>5</v>
      </c>
      <c r="E4893" s="3">
        <v>22.49</v>
      </c>
      <c r="F4893" s="7">
        <v>27.212899999999998</v>
      </c>
      <c r="G4893" s="48" t="s">
        <v>15356</v>
      </c>
      <c r="H4893" s="34" t="s">
        <v>3036</v>
      </c>
      <c r="I4893" s="51" t="s">
        <v>15358</v>
      </c>
    </row>
    <row r="4894" spans="1:9" ht="30" x14ac:dyDescent="0.25">
      <c r="A4894" s="19">
        <v>4889</v>
      </c>
      <c r="B4894" s="34" t="s">
        <v>3037</v>
      </c>
      <c r="C4894" s="44" t="s">
        <v>11095</v>
      </c>
      <c r="D4894" s="42">
        <v>5</v>
      </c>
      <c r="E4894" s="3">
        <v>28.44</v>
      </c>
      <c r="F4894" s="7">
        <v>34.412399999999998</v>
      </c>
      <c r="G4894" s="48" t="s">
        <v>15356</v>
      </c>
      <c r="H4894" s="34" t="s">
        <v>3037</v>
      </c>
      <c r="I4894" s="51" t="s">
        <v>15358</v>
      </c>
    </row>
    <row r="4895" spans="1:9" ht="30" x14ac:dyDescent="0.25">
      <c r="A4895" s="19">
        <v>4890</v>
      </c>
      <c r="B4895" s="34" t="s">
        <v>3038</v>
      </c>
      <c r="C4895" s="44" t="s">
        <v>11096</v>
      </c>
      <c r="D4895" s="42">
        <v>5</v>
      </c>
      <c r="E4895" s="3">
        <v>38.06</v>
      </c>
      <c r="F4895" s="7">
        <v>46.052599999999998</v>
      </c>
      <c r="G4895" s="48" t="s">
        <v>15356</v>
      </c>
      <c r="H4895" s="34" t="s">
        <v>3038</v>
      </c>
      <c r="I4895" s="51" t="s">
        <v>15358</v>
      </c>
    </row>
    <row r="4896" spans="1:9" ht="30" x14ac:dyDescent="0.25">
      <c r="A4896" s="19">
        <v>4891</v>
      </c>
      <c r="B4896" s="34" t="s">
        <v>3039</v>
      </c>
      <c r="C4896" s="44" t="s">
        <v>11097</v>
      </c>
      <c r="D4896" s="42">
        <v>2</v>
      </c>
      <c r="E4896" s="3">
        <v>15.89</v>
      </c>
      <c r="F4896" s="7">
        <v>19.226900000000001</v>
      </c>
      <c r="G4896" s="48" t="s">
        <v>15356</v>
      </c>
      <c r="H4896" s="34" t="s">
        <v>3039</v>
      </c>
      <c r="I4896" s="51" t="s">
        <v>15358</v>
      </c>
    </row>
    <row r="4897" spans="1:9" ht="30" x14ac:dyDescent="0.25">
      <c r="A4897" s="19">
        <v>4892</v>
      </c>
      <c r="B4897" s="34" t="s">
        <v>3040</v>
      </c>
      <c r="C4897" s="44" t="s">
        <v>11098</v>
      </c>
      <c r="D4897" s="42">
        <v>2</v>
      </c>
      <c r="E4897" s="3">
        <v>19.11</v>
      </c>
      <c r="F4897" s="7">
        <v>23.123099999999997</v>
      </c>
      <c r="G4897" s="48" t="s">
        <v>15356</v>
      </c>
      <c r="H4897" s="34" t="s">
        <v>3040</v>
      </c>
      <c r="I4897" s="51" t="s">
        <v>15358</v>
      </c>
    </row>
    <row r="4898" spans="1:9" ht="30" x14ac:dyDescent="0.25">
      <c r="A4898" s="19">
        <v>4893</v>
      </c>
      <c r="B4898" s="34" t="s">
        <v>3041</v>
      </c>
      <c r="C4898" s="44" t="s">
        <v>11099</v>
      </c>
      <c r="D4898" s="42">
        <v>2</v>
      </c>
      <c r="E4898" s="3">
        <v>27.95</v>
      </c>
      <c r="F4898" s="7">
        <v>33.819499999999998</v>
      </c>
      <c r="G4898" s="48" t="s">
        <v>15356</v>
      </c>
      <c r="H4898" s="34" t="s">
        <v>3041</v>
      </c>
      <c r="I4898" s="51" t="s">
        <v>15358</v>
      </c>
    </row>
    <row r="4899" spans="1:9" ht="30" x14ac:dyDescent="0.25">
      <c r="A4899" s="19">
        <v>4894</v>
      </c>
      <c r="B4899" s="34" t="s">
        <v>3042</v>
      </c>
      <c r="C4899" s="44" t="s">
        <v>11100</v>
      </c>
      <c r="D4899" s="42">
        <v>1</v>
      </c>
      <c r="E4899" s="3">
        <v>18.78</v>
      </c>
      <c r="F4899" s="7">
        <v>22.723800000000001</v>
      </c>
      <c r="G4899" s="48" t="s">
        <v>15356</v>
      </c>
      <c r="H4899" s="34" t="s">
        <v>3042</v>
      </c>
      <c r="I4899" s="51" t="s">
        <v>15358</v>
      </c>
    </row>
    <row r="4900" spans="1:9" ht="30" x14ac:dyDescent="0.25">
      <c r="A4900" s="19">
        <v>4895</v>
      </c>
      <c r="B4900" s="34" t="s">
        <v>3043</v>
      </c>
      <c r="C4900" s="44" t="s">
        <v>11101</v>
      </c>
      <c r="D4900" s="42">
        <v>1</v>
      </c>
      <c r="E4900" s="3">
        <v>89.54</v>
      </c>
      <c r="F4900" s="7">
        <v>108.3434</v>
      </c>
      <c r="G4900" s="48" t="s">
        <v>15356</v>
      </c>
      <c r="H4900" s="34" t="s">
        <v>3043</v>
      </c>
      <c r="I4900" s="51" t="s">
        <v>15358</v>
      </c>
    </row>
    <row r="4901" spans="1:9" x14ac:dyDescent="0.25">
      <c r="A4901" s="19">
        <v>4896</v>
      </c>
      <c r="B4901" s="34" t="s">
        <v>3044</v>
      </c>
      <c r="C4901" s="44" t="s">
        <v>11102</v>
      </c>
      <c r="D4901" s="42">
        <v>10</v>
      </c>
      <c r="E4901" s="3">
        <v>428.3</v>
      </c>
      <c r="F4901" s="7">
        <v>518.24300000000005</v>
      </c>
      <c r="G4901" s="48" t="s">
        <v>15356</v>
      </c>
      <c r="H4901" s="34" t="s">
        <v>3044</v>
      </c>
      <c r="I4901" s="51" t="s">
        <v>15358</v>
      </c>
    </row>
    <row r="4902" spans="1:9" x14ac:dyDescent="0.25">
      <c r="A4902" s="19">
        <v>4897</v>
      </c>
      <c r="B4902" s="34" t="s">
        <v>3045</v>
      </c>
      <c r="C4902" s="44" t="s">
        <v>11103</v>
      </c>
      <c r="D4902" s="42">
        <v>10</v>
      </c>
      <c r="E4902" s="3">
        <v>526.85</v>
      </c>
      <c r="F4902" s="7">
        <v>637.48850000000004</v>
      </c>
      <c r="G4902" s="48" t="s">
        <v>15356</v>
      </c>
      <c r="H4902" s="34" t="s">
        <v>3045</v>
      </c>
      <c r="I4902" s="51" t="s">
        <v>15358</v>
      </c>
    </row>
    <row r="4903" spans="1:9" ht="45" x14ac:dyDescent="0.25">
      <c r="A4903" s="19">
        <v>4898</v>
      </c>
      <c r="B4903" s="34" t="s">
        <v>3046</v>
      </c>
      <c r="C4903" s="44" t="s">
        <v>11104</v>
      </c>
      <c r="D4903" s="42">
        <v>5</v>
      </c>
      <c r="E4903" s="3">
        <v>241.65</v>
      </c>
      <c r="F4903" s="7">
        <v>292.3965</v>
      </c>
      <c r="G4903" s="48" t="s">
        <v>15356</v>
      </c>
      <c r="H4903" s="34" t="s">
        <v>3046</v>
      </c>
      <c r="I4903" s="51" t="s">
        <v>15358</v>
      </c>
    </row>
    <row r="4904" spans="1:9" ht="30" x14ac:dyDescent="0.25">
      <c r="A4904" s="19">
        <v>4899</v>
      </c>
      <c r="B4904" s="34" t="s">
        <v>3047</v>
      </c>
      <c r="C4904" s="44" t="s">
        <v>11105</v>
      </c>
      <c r="D4904" s="42">
        <v>10</v>
      </c>
      <c r="E4904" s="3">
        <v>116.99</v>
      </c>
      <c r="F4904" s="7">
        <v>141.55789999999999</v>
      </c>
      <c r="G4904" s="48" t="s">
        <v>15356</v>
      </c>
      <c r="H4904" s="34" t="s">
        <v>3047</v>
      </c>
      <c r="I4904" s="51" t="s">
        <v>15358</v>
      </c>
    </row>
    <row r="4905" spans="1:9" ht="30" x14ac:dyDescent="0.25">
      <c r="A4905" s="19">
        <v>4900</v>
      </c>
      <c r="B4905" s="34" t="s">
        <v>3048</v>
      </c>
      <c r="C4905" s="44" t="s">
        <v>11106</v>
      </c>
      <c r="D4905" s="42">
        <v>10</v>
      </c>
      <c r="E4905" s="3">
        <v>142.97</v>
      </c>
      <c r="F4905" s="7">
        <v>172.99369999999999</v>
      </c>
      <c r="G4905" s="48" t="s">
        <v>15356</v>
      </c>
      <c r="H4905" s="34" t="s">
        <v>3048</v>
      </c>
      <c r="I4905" s="51" t="s">
        <v>15358</v>
      </c>
    </row>
    <row r="4906" spans="1:9" ht="30" x14ac:dyDescent="0.25">
      <c r="A4906" s="19">
        <v>4901</v>
      </c>
      <c r="B4906" s="34" t="s">
        <v>3049</v>
      </c>
      <c r="C4906" s="44" t="s">
        <v>11107</v>
      </c>
      <c r="D4906" s="42">
        <v>10</v>
      </c>
      <c r="E4906" s="3">
        <v>155.99</v>
      </c>
      <c r="F4906" s="7">
        <v>188.74790000000002</v>
      </c>
      <c r="G4906" s="48" t="s">
        <v>15356</v>
      </c>
      <c r="H4906" s="34" t="s">
        <v>3049</v>
      </c>
      <c r="I4906" s="51" t="s">
        <v>15358</v>
      </c>
    </row>
    <row r="4907" spans="1:9" ht="30" x14ac:dyDescent="0.25">
      <c r="A4907" s="19">
        <v>4902</v>
      </c>
      <c r="B4907" s="34" t="s">
        <v>3050</v>
      </c>
      <c r="C4907" s="44" t="s">
        <v>11108</v>
      </c>
      <c r="D4907" s="42">
        <v>1</v>
      </c>
      <c r="E4907" s="3">
        <v>20.81</v>
      </c>
      <c r="F4907" s="7">
        <v>25.180099999999999</v>
      </c>
      <c r="G4907" s="48" t="s">
        <v>15356</v>
      </c>
      <c r="H4907" s="34" t="s">
        <v>3050</v>
      </c>
      <c r="I4907" s="51" t="s">
        <v>15358</v>
      </c>
    </row>
    <row r="4908" spans="1:9" ht="30" x14ac:dyDescent="0.25">
      <c r="A4908" s="19">
        <v>4903</v>
      </c>
      <c r="B4908" s="34" t="s">
        <v>3051</v>
      </c>
      <c r="C4908" s="44" t="s">
        <v>11109</v>
      </c>
      <c r="D4908" s="42">
        <v>5</v>
      </c>
      <c r="E4908" s="3">
        <v>113.61</v>
      </c>
      <c r="F4908" s="7">
        <v>137.46809999999999</v>
      </c>
      <c r="G4908" s="48" t="s">
        <v>15356</v>
      </c>
      <c r="H4908" s="34" t="s">
        <v>3051</v>
      </c>
      <c r="I4908" s="51" t="s">
        <v>15358</v>
      </c>
    </row>
    <row r="4909" spans="1:9" x14ac:dyDescent="0.25">
      <c r="A4909" s="19">
        <v>4904</v>
      </c>
      <c r="B4909" s="34" t="s">
        <v>3052</v>
      </c>
      <c r="C4909" s="44" t="s">
        <v>11110</v>
      </c>
      <c r="D4909" s="42">
        <v>5</v>
      </c>
      <c r="E4909" s="3">
        <v>1055.8800000000001</v>
      </c>
      <c r="F4909" s="7">
        <v>1277.6148000000001</v>
      </c>
      <c r="G4909" s="48" t="s">
        <v>15356</v>
      </c>
      <c r="H4909" s="34" t="s">
        <v>3052</v>
      </c>
      <c r="I4909" s="51" t="s">
        <v>15358</v>
      </c>
    </row>
    <row r="4910" spans="1:9" x14ac:dyDescent="0.25">
      <c r="A4910" s="19">
        <v>4905</v>
      </c>
      <c r="B4910" s="34" t="s">
        <v>3053</v>
      </c>
      <c r="C4910" s="44" t="s">
        <v>11111</v>
      </c>
      <c r="D4910" s="42">
        <v>1</v>
      </c>
      <c r="E4910" s="3">
        <v>56.85</v>
      </c>
      <c r="F4910" s="7">
        <v>68.788499999999999</v>
      </c>
      <c r="G4910" s="48" t="s">
        <v>15356</v>
      </c>
      <c r="H4910" s="34" t="s">
        <v>3053</v>
      </c>
      <c r="I4910" s="51" t="s">
        <v>15358</v>
      </c>
    </row>
    <row r="4911" spans="1:9" x14ac:dyDescent="0.25">
      <c r="A4911" s="19">
        <v>4906</v>
      </c>
      <c r="B4911" s="34" t="s">
        <v>3054</v>
      </c>
      <c r="C4911" s="44" t="s">
        <v>11112</v>
      </c>
      <c r="D4911" s="42">
        <v>5</v>
      </c>
      <c r="E4911" s="3">
        <v>1648.92</v>
      </c>
      <c r="F4911" s="7">
        <v>1995.1931999999999</v>
      </c>
      <c r="G4911" s="48" t="s">
        <v>15356</v>
      </c>
      <c r="H4911" s="34" t="s">
        <v>3054</v>
      </c>
      <c r="I4911" s="51" t="s">
        <v>15358</v>
      </c>
    </row>
    <row r="4912" spans="1:9" x14ac:dyDescent="0.25">
      <c r="A4912" s="19">
        <v>4907</v>
      </c>
      <c r="B4912" s="34" t="s">
        <v>3055</v>
      </c>
      <c r="C4912" s="44" t="s">
        <v>11113</v>
      </c>
      <c r="D4912" s="42">
        <v>1</v>
      </c>
      <c r="E4912" s="3">
        <v>90.23</v>
      </c>
      <c r="F4912" s="7">
        <v>109.17830000000001</v>
      </c>
      <c r="G4912" s="48" t="s">
        <v>15356</v>
      </c>
      <c r="H4912" s="34" t="s">
        <v>3055</v>
      </c>
      <c r="I4912" s="51" t="s">
        <v>15358</v>
      </c>
    </row>
    <row r="4913" spans="1:9" ht="30" x14ac:dyDescent="0.25">
      <c r="A4913" s="19">
        <v>4908</v>
      </c>
      <c r="B4913" s="34" t="s">
        <v>3056</v>
      </c>
      <c r="C4913" s="44" t="s">
        <v>11114</v>
      </c>
      <c r="D4913" s="42">
        <v>5</v>
      </c>
      <c r="E4913" s="3">
        <v>413.79</v>
      </c>
      <c r="F4913" s="7">
        <v>500.6859</v>
      </c>
      <c r="G4913" s="48" t="s">
        <v>15356</v>
      </c>
      <c r="H4913" s="34" t="s">
        <v>3056</v>
      </c>
      <c r="I4913" s="51" t="s">
        <v>15358</v>
      </c>
    </row>
    <row r="4914" spans="1:9" x14ac:dyDescent="0.25">
      <c r="A4914" s="19">
        <v>4909</v>
      </c>
      <c r="B4914" s="34" t="s">
        <v>3057</v>
      </c>
      <c r="C4914" s="44" t="s">
        <v>11115</v>
      </c>
      <c r="D4914" s="42">
        <v>1</v>
      </c>
      <c r="E4914" s="3">
        <v>131.84</v>
      </c>
      <c r="F4914" s="7">
        <v>159.5264</v>
      </c>
      <c r="G4914" s="48" t="s">
        <v>15356</v>
      </c>
      <c r="H4914" s="34" t="s">
        <v>3057</v>
      </c>
      <c r="I4914" s="51" t="s">
        <v>15358</v>
      </c>
    </row>
    <row r="4915" spans="1:9" x14ac:dyDescent="0.25">
      <c r="A4915" s="19">
        <v>4910</v>
      </c>
      <c r="B4915" s="34" t="s">
        <v>3058</v>
      </c>
      <c r="C4915" s="44" t="s">
        <v>11116</v>
      </c>
      <c r="D4915" s="42">
        <v>10</v>
      </c>
      <c r="E4915" s="3">
        <v>5.45</v>
      </c>
      <c r="F4915" s="7">
        <v>6.5945</v>
      </c>
      <c r="G4915" s="48" t="s">
        <v>15356</v>
      </c>
      <c r="H4915" s="34" t="s">
        <v>3058</v>
      </c>
      <c r="I4915" s="51" t="s">
        <v>15358</v>
      </c>
    </row>
    <row r="4916" spans="1:9" x14ac:dyDescent="0.25">
      <c r="A4916" s="19">
        <v>4911</v>
      </c>
      <c r="B4916" s="34" t="s">
        <v>3059</v>
      </c>
      <c r="C4916" s="44" t="s">
        <v>11117</v>
      </c>
      <c r="D4916" s="42">
        <v>10</v>
      </c>
      <c r="E4916" s="3">
        <v>5.49</v>
      </c>
      <c r="F4916" s="7">
        <v>6.6429</v>
      </c>
      <c r="G4916" s="48" t="s">
        <v>15356</v>
      </c>
      <c r="H4916" s="34" t="s">
        <v>3059</v>
      </c>
      <c r="I4916" s="51" t="s">
        <v>15358</v>
      </c>
    </row>
    <row r="4917" spans="1:9" x14ac:dyDescent="0.25">
      <c r="A4917" s="19">
        <v>4912</v>
      </c>
      <c r="B4917" s="34" t="s">
        <v>3060</v>
      </c>
      <c r="C4917" s="44" t="s">
        <v>11118</v>
      </c>
      <c r="D4917" s="42">
        <v>10</v>
      </c>
      <c r="E4917" s="3">
        <v>5.82</v>
      </c>
      <c r="F4917" s="7">
        <v>7.0422000000000002</v>
      </c>
      <c r="G4917" s="48" t="s">
        <v>15356</v>
      </c>
      <c r="H4917" s="34" t="s">
        <v>3060</v>
      </c>
      <c r="I4917" s="51" t="s">
        <v>15358</v>
      </c>
    </row>
    <row r="4918" spans="1:9" x14ac:dyDescent="0.25">
      <c r="A4918" s="19">
        <v>4913</v>
      </c>
      <c r="B4918" s="34" t="s">
        <v>3061</v>
      </c>
      <c r="C4918" s="44" t="s">
        <v>11119</v>
      </c>
      <c r="D4918" s="42">
        <v>10</v>
      </c>
      <c r="E4918" s="3">
        <v>9</v>
      </c>
      <c r="F4918" s="7">
        <v>10.89</v>
      </c>
      <c r="G4918" s="48" t="s">
        <v>15356</v>
      </c>
      <c r="H4918" s="34" t="s">
        <v>3061</v>
      </c>
      <c r="I4918" s="51" t="s">
        <v>15358</v>
      </c>
    </row>
    <row r="4919" spans="1:9" x14ac:dyDescent="0.25">
      <c r="A4919" s="19">
        <v>4914</v>
      </c>
      <c r="B4919" s="34" t="s">
        <v>3062</v>
      </c>
      <c r="C4919" s="44" t="s">
        <v>11120</v>
      </c>
      <c r="D4919" s="42">
        <v>10</v>
      </c>
      <c r="E4919" s="3">
        <v>15.39</v>
      </c>
      <c r="F4919" s="7">
        <v>18.6219</v>
      </c>
      <c r="G4919" s="48" t="s">
        <v>15356</v>
      </c>
      <c r="H4919" s="34" t="s">
        <v>3062</v>
      </c>
      <c r="I4919" s="51" t="s">
        <v>15358</v>
      </c>
    </row>
    <row r="4920" spans="1:9" x14ac:dyDescent="0.25">
      <c r="A4920" s="19">
        <v>4915</v>
      </c>
      <c r="B4920" s="34" t="s">
        <v>3063</v>
      </c>
      <c r="C4920" s="44" t="s">
        <v>11121</v>
      </c>
      <c r="D4920" s="42">
        <v>5</v>
      </c>
      <c r="E4920" s="3">
        <v>10.01</v>
      </c>
      <c r="F4920" s="7">
        <v>12.1121</v>
      </c>
      <c r="G4920" s="48" t="s">
        <v>15356</v>
      </c>
      <c r="H4920" s="34" t="s">
        <v>3063</v>
      </c>
      <c r="I4920" s="51" t="s">
        <v>15358</v>
      </c>
    </row>
    <row r="4921" spans="1:9" x14ac:dyDescent="0.25">
      <c r="A4921" s="19">
        <v>4916</v>
      </c>
      <c r="B4921" s="34" t="s">
        <v>3064</v>
      </c>
      <c r="C4921" s="44" t="s">
        <v>11122</v>
      </c>
      <c r="D4921" s="42">
        <v>5</v>
      </c>
      <c r="E4921" s="3">
        <v>14.28</v>
      </c>
      <c r="F4921" s="7">
        <v>17.2788</v>
      </c>
      <c r="G4921" s="48" t="s">
        <v>15356</v>
      </c>
      <c r="H4921" s="34" t="s">
        <v>3064</v>
      </c>
      <c r="I4921" s="51" t="s">
        <v>15358</v>
      </c>
    </row>
    <row r="4922" spans="1:9" x14ac:dyDescent="0.25">
      <c r="A4922" s="19">
        <v>4917</v>
      </c>
      <c r="B4922" s="34" t="s">
        <v>3065</v>
      </c>
      <c r="C4922" s="44" t="s">
        <v>11123</v>
      </c>
      <c r="D4922" s="42">
        <v>10</v>
      </c>
      <c r="E4922" s="3">
        <v>5.82</v>
      </c>
      <c r="F4922" s="7">
        <v>7.0422000000000002</v>
      </c>
      <c r="G4922" s="48" t="s">
        <v>15356</v>
      </c>
      <c r="H4922" s="34" t="s">
        <v>3065</v>
      </c>
      <c r="I4922" s="51" t="s">
        <v>15358</v>
      </c>
    </row>
    <row r="4923" spans="1:9" x14ac:dyDescent="0.25">
      <c r="A4923" s="19">
        <v>4918</v>
      </c>
      <c r="B4923" s="34" t="s">
        <v>3066</v>
      </c>
      <c r="C4923" s="44" t="s">
        <v>11124</v>
      </c>
      <c r="D4923" s="42">
        <v>10</v>
      </c>
      <c r="E4923" s="3">
        <v>9.77</v>
      </c>
      <c r="F4923" s="7">
        <v>11.8217</v>
      </c>
      <c r="G4923" s="48" t="s">
        <v>15356</v>
      </c>
      <c r="H4923" s="34" t="s">
        <v>3066</v>
      </c>
      <c r="I4923" s="51" t="s">
        <v>15358</v>
      </c>
    </row>
    <row r="4924" spans="1:9" x14ac:dyDescent="0.25">
      <c r="A4924" s="19">
        <v>4919</v>
      </c>
      <c r="B4924" s="34" t="s">
        <v>3067</v>
      </c>
      <c r="C4924" s="44" t="s">
        <v>11125</v>
      </c>
      <c r="D4924" s="42">
        <v>10</v>
      </c>
      <c r="E4924" s="3">
        <v>16.22</v>
      </c>
      <c r="F4924" s="7">
        <v>19.626199999999997</v>
      </c>
      <c r="G4924" s="48" t="s">
        <v>15356</v>
      </c>
      <c r="H4924" s="34" t="s">
        <v>3067</v>
      </c>
      <c r="I4924" s="51" t="s">
        <v>15358</v>
      </c>
    </row>
    <row r="4925" spans="1:9" x14ac:dyDescent="0.25">
      <c r="A4925" s="19">
        <v>4920</v>
      </c>
      <c r="B4925" s="34" t="s">
        <v>3068</v>
      </c>
      <c r="C4925" s="44" t="s">
        <v>11126</v>
      </c>
      <c r="D4925" s="42">
        <v>5</v>
      </c>
      <c r="E4925" s="3">
        <v>10.4</v>
      </c>
      <c r="F4925" s="7">
        <v>12.584</v>
      </c>
      <c r="G4925" s="48" t="s">
        <v>15356</v>
      </c>
      <c r="H4925" s="34" t="s">
        <v>3068</v>
      </c>
      <c r="I4925" s="51" t="s">
        <v>15358</v>
      </c>
    </row>
    <row r="4926" spans="1:9" x14ac:dyDescent="0.25">
      <c r="A4926" s="19">
        <v>4921</v>
      </c>
      <c r="B4926" s="34" t="s">
        <v>3069</v>
      </c>
      <c r="C4926" s="44" t="s">
        <v>11127</v>
      </c>
      <c r="D4926" s="42">
        <v>5</v>
      </c>
      <c r="E4926" s="3">
        <v>14.87</v>
      </c>
      <c r="F4926" s="7">
        <v>17.992699999999999</v>
      </c>
      <c r="G4926" s="48" t="s">
        <v>15356</v>
      </c>
      <c r="H4926" s="34" t="s">
        <v>3069</v>
      </c>
      <c r="I4926" s="51" t="s">
        <v>15358</v>
      </c>
    </row>
    <row r="4927" spans="1:9" x14ac:dyDescent="0.25">
      <c r="A4927" s="19">
        <v>4922</v>
      </c>
      <c r="B4927" s="34" t="s">
        <v>3070</v>
      </c>
      <c r="C4927" s="44" t="s">
        <v>11128</v>
      </c>
      <c r="D4927" s="42">
        <v>5</v>
      </c>
      <c r="E4927" s="3">
        <v>20.18</v>
      </c>
      <c r="F4927" s="7">
        <v>24.4178</v>
      </c>
      <c r="G4927" s="48" t="s">
        <v>15356</v>
      </c>
      <c r="H4927" s="34" t="s">
        <v>3070</v>
      </c>
      <c r="I4927" s="51" t="s">
        <v>15358</v>
      </c>
    </row>
    <row r="4928" spans="1:9" x14ac:dyDescent="0.25">
      <c r="A4928" s="19">
        <v>4923</v>
      </c>
      <c r="B4928" s="34" t="s">
        <v>3071</v>
      </c>
      <c r="C4928" s="44" t="s">
        <v>11129</v>
      </c>
      <c r="D4928" s="42">
        <v>1</v>
      </c>
      <c r="E4928" s="3">
        <v>7.77</v>
      </c>
      <c r="F4928" s="7">
        <v>9.4016999999999999</v>
      </c>
      <c r="G4928" s="48" t="s">
        <v>15356</v>
      </c>
      <c r="H4928" s="34" t="s">
        <v>3071</v>
      </c>
      <c r="I4928" s="51" t="s">
        <v>15358</v>
      </c>
    </row>
    <row r="4929" spans="1:9" x14ac:dyDescent="0.25">
      <c r="A4929" s="19">
        <v>4924</v>
      </c>
      <c r="B4929" s="34" t="s">
        <v>3072</v>
      </c>
      <c r="C4929" s="44" t="s">
        <v>11130</v>
      </c>
      <c r="D4929" s="42">
        <v>1</v>
      </c>
      <c r="E4929" s="3">
        <v>10.94</v>
      </c>
      <c r="F4929" s="7">
        <v>13.237399999999999</v>
      </c>
      <c r="G4929" s="48" t="s">
        <v>15356</v>
      </c>
      <c r="H4929" s="34" t="s">
        <v>3072</v>
      </c>
      <c r="I4929" s="51" t="s">
        <v>15358</v>
      </c>
    </row>
    <row r="4930" spans="1:9" x14ac:dyDescent="0.25">
      <c r="A4930" s="19">
        <v>4925</v>
      </c>
      <c r="B4930" s="34" t="s">
        <v>3073</v>
      </c>
      <c r="C4930" s="44" t="s">
        <v>11131</v>
      </c>
      <c r="D4930" s="42">
        <v>1</v>
      </c>
      <c r="E4930" s="3">
        <v>23.15</v>
      </c>
      <c r="F4930" s="7">
        <v>28.011499999999998</v>
      </c>
      <c r="G4930" s="48" t="s">
        <v>15356</v>
      </c>
      <c r="H4930" s="34" t="s">
        <v>3073</v>
      </c>
      <c r="I4930" s="51" t="s">
        <v>15358</v>
      </c>
    </row>
    <row r="4931" spans="1:9" x14ac:dyDescent="0.25">
      <c r="A4931" s="19">
        <v>4926</v>
      </c>
      <c r="B4931" s="34" t="s">
        <v>3074</v>
      </c>
      <c r="C4931" s="44" t="s">
        <v>11132</v>
      </c>
      <c r="D4931" s="42">
        <v>5</v>
      </c>
      <c r="E4931" s="3">
        <v>12.41</v>
      </c>
      <c r="F4931" s="7">
        <v>15.0161</v>
      </c>
      <c r="G4931" s="48" t="s">
        <v>15356</v>
      </c>
      <c r="H4931" s="34" t="s">
        <v>3074</v>
      </c>
      <c r="I4931" s="51" t="s">
        <v>15358</v>
      </c>
    </row>
    <row r="4932" spans="1:9" x14ac:dyDescent="0.25">
      <c r="A4932" s="19">
        <v>4927</v>
      </c>
      <c r="B4932" s="34" t="s">
        <v>3075</v>
      </c>
      <c r="C4932" s="44" t="s">
        <v>11133</v>
      </c>
      <c r="D4932" s="42">
        <v>5</v>
      </c>
      <c r="E4932" s="3">
        <v>14.28</v>
      </c>
      <c r="F4932" s="7">
        <v>17.2788</v>
      </c>
      <c r="G4932" s="48" t="s">
        <v>15356</v>
      </c>
      <c r="H4932" s="34" t="s">
        <v>3075</v>
      </c>
      <c r="I4932" s="51" t="s">
        <v>15358</v>
      </c>
    </row>
    <row r="4933" spans="1:9" x14ac:dyDescent="0.25">
      <c r="A4933" s="19">
        <v>4928</v>
      </c>
      <c r="B4933" s="34" t="s">
        <v>3076</v>
      </c>
      <c r="C4933" s="44" t="s">
        <v>11134</v>
      </c>
      <c r="D4933" s="42">
        <v>5</v>
      </c>
      <c r="E4933" s="3">
        <v>19.79</v>
      </c>
      <c r="F4933" s="7">
        <v>23.945899999999998</v>
      </c>
      <c r="G4933" s="48" t="s">
        <v>15356</v>
      </c>
      <c r="H4933" s="34" t="s">
        <v>3076</v>
      </c>
      <c r="I4933" s="51" t="s">
        <v>15358</v>
      </c>
    </row>
    <row r="4934" spans="1:9" x14ac:dyDescent="0.25">
      <c r="A4934" s="19">
        <v>4929</v>
      </c>
      <c r="B4934" s="34" t="s">
        <v>3077</v>
      </c>
      <c r="C4934" s="44" t="s">
        <v>11135</v>
      </c>
      <c r="D4934" s="42">
        <v>5</v>
      </c>
      <c r="E4934" s="3">
        <v>24.89</v>
      </c>
      <c r="F4934" s="7">
        <v>30.116900000000001</v>
      </c>
      <c r="G4934" s="48" t="s">
        <v>15356</v>
      </c>
      <c r="H4934" s="34" t="s">
        <v>3077</v>
      </c>
      <c r="I4934" s="51" t="s">
        <v>15358</v>
      </c>
    </row>
    <row r="4935" spans="1:9" x14ac:dyDescent="0.25">
      <c r="A4935" s="19">
        <v>4930</v>
      </c>
      <c r="B4935" s="34" t="s">
        <v>3078</v>
      </c>
      <c r="C4935" s="44" t="s">
        <v>11136</v>
      </c>
      <c r="D4935" s="42">
        <v>1</v>
      </c>
      <c r="E4935" s="3">
        <v>23.55</v>
      </c>
      <c r="F4935" s="7">
        <v>28.4955</v>
      </c>
      <c r="G4935" s="48" t="s">
        <v>15356</v>
      </c>
      <c r="H4935" s="34" t="s">
        <v>3078</v>
      </c>
      <c r="I4935" s="51" t="s">
        <v>15358</v>
      </c>
    </row>
    <row r="4936" spans="1:9" x14ac:dyDescent="0.25">
      <c r="A4936" s="19">
        <v>4931</v>
      </c>
      <c r="B4936" s="34" t="s">
        <v>3079</v>
      </c>
      <c r="C4936" s="44" t="s">
        <v>11137</v>
      </c>
      <c r="D4936" s="42">
        <v>10</v>
      </c>
      <c r="E4936" s="3">
        <v>54.2</v>
      </c>
      <c r="F4936" s="7">
        <v>65.582000000000008</v>
      </c>
      <c r="G4936" s="48" t="s">
        <v>15356</v>
      </c>
      <c r="H4936" s="34" t="s">
        <v>3079</v>
      </c>
      <c r="I4936" s="51" t="s">
        <v>15358</v>
      </c>
    </row>
    <row r="4937" spans="1:9" x14ac:dyDescent="0.25">
      <c r="A4937" s="19">
        <v>4932</v>
      </c>
      <c r="B4937" s="34" t="s">
        <v>3080</v>
      </c>
      <c r="C4937" s="44" t="s">
        <v>11138</v>
      </c>
      <c r="D4937" s="42">
        <v>1</v>
      </c>
      <c r="E4937" s="3">
        <v>39.57</v>
      </c>
      <c r="F4937" s="7">
        <v>47.8797</v>
      </c>
      <c r="G4937" s="48" t="s">
        <v>15356</v>
      </c>
      <c r="H4937" s="34" t="s">
        <v>3080</v>
      </c>
      <c r="I4937" s="51" t="s">
        <v>15358</v>
      </c>
    </row>
    <row r="4938" spans="1:9" ht="30" x14ac:dyDescent="0.25">
      <c r="A4938" s="19">
        <v>4933</v>
      </c>
      <c r="B4938" s="34" t="s">
        <v>3081</v>
      </c>
      <c r="C4938" s="44" t="s">
        <v>11139</v>
      </c>
      <c r="D4938" s="42">
        <v>5</v>
      </c>
      <c r="E4938" s="3">
        <v>359.3</v>
      </c>
      <c r="F4938" s="7">
        <v>434.75299999999999</v>
      </c>
      <c r="G4938" s="48" t="s">
        <v>15356</v>
      </c>
      <c r="H4938" s="34" t="s">
        <v>3081</v>
      </c>
      <c r="I4938" s="51" t="s">
        <v>15358</v>
      </c>
    </row>
    <row r="4939" spans="1:9" ht="30" x14ac:dyDescent="0.25">
      <c r="A4939" s="19">
        <v>4934</v>
      </c>
      <c r="B4939" s="34" t="s">
        <v>3082</v>
      </c>
      <c r="C4939" s="44" t="s">
        <v>11140</v>
      </c>
      <c r="D4939" s="42">
        <v>5</v>
      </c>
      <c r="E4939" s="3">
        <v>360.41</v>
      </c>
      <c r="F4939" s="7">
        <v>436.09610000000004</v>
      </c>
      <c r="G4939" s="48" t="s">
        <v>15356</v>
      </c>
      <c r="H4939" s="34" t="s">
        <v>3082</v>
      </c>
      <c r="I4939" s="51" t="s">
        <v>15358</v>
      </c>
    </row>
    <row r="4940" spans="1:9" ht="30" x14ac:dyDescent="0.25">
      <c r="A4940" s="19">
        <v>4935</v>
      </c>
      <c r="B4940" s="34" t="s">
        <v>3083</v>
      </c>
      <c r="C4940" s="44" t="s">
        <v>11141</v>
      </c>
      <c r="D4940" s="42">
        <v>1</v>
      </c>
      <c r="E4940" s="3">
        <v>72.180000000000007</v>
      </c>
      <c r="F4940" s="7">
        <v>87.337800000000001</v>
      </c>
      <c r="G4940" s="48" t="s">
        <v>15356</v>
      </c>
      <c r="H4940" s="34" t="s">
        <v>3083</v>
      </c>
      <c r="I4940" s="51" t="s">
        <v>15358</v>
      </c>
    </row>
    <row r="4941" spans="1:9" ht="30" x14ac:dyDescent="0.25">
      <c r="A4941" s="19">
        <v>4936</v>
      </c>
      <c r="B4941" s="34" t="s">
        <v>3084</v>
      </c>
      <c r="C4941" s="44" t="s">
        <v>11142</v>
      </c>
      <c r="D4941" s="42">
        <v>5</v>
      </c>
      <c r="E4941" s="3">
        <v>396.26</v>
      </c>
      <c r="F4941" s="7">
        <v>479.47459999999995</v>
      </c>
      <c r="G4941" s="48" t="s">
        <v>15356</v>
      </c>
      <c r="H4941" s="34" t="s">
        <v>3084</v>
      </c>
      <c r="I4941" s="51" t="s">
        <v>15358</v>
      </c>
    </row>
    <row r="4942" spans="1:9" ht="30" x14ac:dyDescent="0.25">
      <c r="A4942" s="19">
        <v>4937</v>
      </c>
      <c r="B4942" s="34" t="s">
        <v>3085</v>
      </c>
      <c r="C4942" s="44" t="s">
        <v>11143</v>
      </c>
      <c r="D4942" s="42">
        <v>5</v>
      </c>
      <c r="E4942" s="3">
        <v>397.37</v>
      </c>
      <c r="F4942" s="7">
        <v>480.8177</v>
      </c>
      <c r="G4942" s="48" t="s">
        <v>15356</v>
      </c>
      <c r="H4942" s="34" t="s">
        <v>3085</v>
      </c>
      <c r="I4942" s="51" t="s">
        <v>15358</v>
      </c>
    </row>
    <row r="4943" spans="1:9" ht="30" x14ac:dyDescent="0.25">
      <c r="A4943" s="19">
        <v>4938</v>
      </c>
      <c r="B4943" s="34" t="s">
        <v>3086</v>
      </c>
      <c r="C4943" s="44" t="s">
        <v>11144</v>
      </c>
      <c r="D4943" s="42">
        <v>5</v>
      </c>
      <c r="E4943" s="3">
        <v>398</v>
      </c>
      <c r="F4943" s="7">
        <v>481.58</v>
      </c>
      <c r="G4943" s="48" t="s">
        <v>15356</v>
      </c>
      <c r="H4943" s="34" t="s">
        <v>3086</v>
      </c>
      <c r="I4943" s="51" t="s">
        <v>15358</v>
      </c>
    </row>
    <row r="4944" spans="1:9" x14ac:dyDescent="0.25">
      <c r="A4944" s="19">
        <v>4939</v>
      </c>
      <c r="B4944" s="34" t="s">
        <v>3087</v>
      </c>
      <c r="C4944" s="44" t="s">
        <v>11145</v>
      </c>
      <c r="D4944" s="42">
        <v>5</v>
      </c>
      <c r="E4944" s="3">
        <v>131.22</v>
      </c>
      <c r="F4944" s="7">
        <v>158.77619999999999</v>
      </c>
      <c r="G4944" s="48" t="s">
        <v>15356</v>
      </c>
      <c r="H4944" s="34" t="s">
        <v>3087</v>
      </c>
      <c r="I4944" s="51" t="s">
        <v>15358</v>
      </c>
    </row>
    <row r="4945" spans="1:9" x14ac:dyDescent="0.25">
      <c r="A4945" s="19">
        <v>4940</v>
      </c>
      <c r="B4945" s="34" t="s">
        <v>3088</v>
      </c>
      <c r="C4945" s="44" t="s">
        <v>11146</v>
      </c>
      <c r="D4945" s="42">
        <v>5</v>
      </c>
      <c r="E4945" s="3">
        <v>17.84</v>
      </c>
      <c r="F4945" s="7">
        <v>21.586399999999998</v>
      </c>
      <c r="G4945" s="48" t="s">
        <v>15356</v>
      </c>
      <c r="H4945" s="34" t="s">
        <v>3088</v>
      </c>
      <c r="I4945" s="51" t="s">
        <v>15358</v>
      </c>
    </row>
    <row r="4946" spans="1:9" x14ac:dyDescent="0.25">
      <c r="A4946" s="19">
        <v>4941</v>
      </c>
      <c r="B4946" s="34" t="s">
        <v>3089</v>
      </c>
      <c r="C4946" s="44" t="s">
        <v>11147</v>
      </c>
      <c r="D4946" s="42">
        <v>5</v>
      </c>
      <c r="E4946" s="3">
        <v>19.86</v>
      </c>
      <c r="F4946" s="7">
        <v>24.0306</v>
      </c>
      <c r="G4946" s="48" t="s">
        <v>15356</v>
      </c>
      <c r="H4946" s="34" t="s">
        <v>3089</v>
      </c>
      <c r="I4946" s="51" t="s">
        <v>15358</v>
      </c>
    </row>
    <row r="4947" spans="1:9" x14ac:dyDescent="0.25">
      <c r="A4947" s="19">
        <v>4942</v>
      </c>
      <c r="B4947" s="34" t="s">
        <v>3090</v>
      </c>
      <c r="C4947" s="44" t="s">
        <v>11148</v>
      </c>
      <c r="D4947" s="42">
        <v>5</v>
      </c>
      <c r="E4947" s="3">
        <v>19.86</v>
      </c>
      <c r="F4947" s="7">
        <v>24.0306</v>
      </c>
      <c r="G4947" s="48" t="s">
        <v>15356</v>
      </c>
      <c r="H4947" s="34" t="s">
        <v>3090</v>
      </c>
      <c r="I4947" s="51" t="s">
        <v>15358</v>
      </c>
    </row>
    <row r="4948" spans="1:9" x14ac:dyDescent="0.25">
      <c r="A4948" s="19">
        <v>4943</v>
      </c>
      <c r="B4948" s="34" t="s">
        <v>3091</v>
      </c>
      <c r="C4948" s="44" t="s">
        <v>11149</v>
      </c>
      <c r="D4948" s="42">
        <v>5</v>
      </c>
      <c r="E4948" s="3">
        <v>19.86</v>
      </c>
      <c r="F4948" s="7">
        <v>24.0306</v>
      </c>
      <c r="G4948" s="48" t="s">
        <v>15356</v>
      </c>
      <c r="H4948" s="34" t="s">
        <v>3091</v>
      </c>
      <c r="I4948" s="51" t="s">
        <v>15358</v>
      </c>
    </row>
    <row r="4949" spans="1:9" x14ac:dyDescent="0.25">
      <c r="A4949" s="19">
        <v>4944</v>
      </c>
      <c r="B4949" s="34" t="s">
        <v>3092</v>
      </c>
      <c r="C4949" s="44" t="s">
        <v>11150</v>
      </c>
      <c r="D4949" s="42">
        <v>5</v>
      </c>
      <c r="E4949" s="3">
        <v>20.25</v>
      </c>
      <c r="F4949" s="7">
        <v>24.502499999999998</v>
      </c>
      <c r="G4949" s="48" t="s">
        <v>15356</v>
      </c>
      <c r="H4949" s="34" t="s">
        <v>3092</v>
      </c>
      <c r="I4949" s="51" t="s">
        <v>15358</v>
      </c>
    </row>
    <row r="4950" spans="1:9" x14ac:dyDescent="0.25">
      <c r="A4950" s="19">
        <v>4945</v>
      </c>
      <c r="B4950" s="34" t="s">
        <v>3093</v>
      </c>
      <c r="C4950" s="44" t="s">
        <v>11151</v>
      </c>
      <c r="D4950" s="42">
        <v>5</v>
      </c>
      <c r="E4950" s="3">
        <v>20.25</v>
      </c>
      <c r="F4950" s="7">
        <v>24.502499999999998</v>
      </c>
      <c r="G4950" s="48" t="s">
        <v>15356</v>
      </c>
      <c r="H4950" s="34" t="s">
        <v>3093</v>
      </c>
      <c r="I4950" s="51" t="s">
        <v>15358</v>
      </c>
    </row>
    <row r="4951" spans="1:9" x14ac:dyDescent="0.25">
      <c r="A4951" s="19">
        <v>4946</v>
      </c>
      <c r="B4951" s="34" t="s">
        <v>3094</v>
      </c>
      <c r="C4951" s="44" t="s">
        <v>11152</v>
      </c>
      <c r="D4951" s="42">
        <v>5</v>
      </c>
      <c r="E4951" s="3">
        <v>20.64</v>
      </c>
      <c r="F4951" s="7">
        <v>24.974399999999999</v>
      </c>
      <c r="G4951" s="48" t="s">
        <v>15356</v>
      </c>
      <c r="H4951" s="34" t="s">
        <v>3094</v>
      </c>
      <c r="I4951" s="51" t="s">
        <v>15358</v>
      </c>
    </row>
    <row r="4952" spans="1:9" x14ac:dyDescent="0.25">
      <c r="A4952" s="19">
        <v>4947</v>
      </c>
      <c r="B4952" s="34" t="s">
        <v>3095</v>
      </c>
      <c r="C4952" s="44" t="s">
        <v>11153</v>
      </c>
      <c r="D4952" s="42">
        <v>5</v>
      </c>
      <c r="E4952" s="3">
        <v>21.8</v>
      </c>
      <c r="F4952" s="7">
        <v>26.378</v>
      </c>
      <c r="G4952" s="48" t="s">
        <v>15356</v>
      </c>
      <c r="H4952" s="34" t="s">
        <v>3095</v>
      </c>
      <c r="I4952" s="51" t="s">
        <v>15358</v>
      </c>
    </row>
    <row r="4953" spans="1:9" x14ac:dyDescent="0.25">
      <c r="A4953" s="19">
        <v>4948</v>
      </c>
      <c r="B4953" s="34" t="s">
        <v>3096</v>
      </c>
      <c r="C4953" s="44" t="s">
        <v>11154</v>
      </c>
      <c r="D4953" s="42">
        <v>5</v>
      </c>
      <c r="E4953" s="3">
        <v>23.22</v>
      </c>
      <c r="F4953" s="7">
        <v>28.096199999999996</v>
      </c>
      <c r="G4953" s="48" t="s">
        <v>15356</v>
      </c>
      <c r="H4953" s="34" t="s">
        <v>3096</v>
      </c>
      <c r="I4953" s="51" t="s">
        <v>15358</v>
      </c>
    </row>
    <row r="4954" spans="1:9" x14ac:dyDescent="0.25">
      <c r="A4954" s="19">
        <v>4949</v>
      </c>
      <c r="B4954" s="34" t="s">
        <v>3097</v>
      </c>
      <c r="C4954" s="44" t="s">
        <v>11155</v>
      </c>
      <c r="D4954" s="42">
        <v>5</v>
      </c>
      <c r="E4954" s="3">
        <v>120.86</v>
      </c>
      <c r="F4954" s="7">
        <v>146.2406</v>
      </c>
      <c r="G4954" s="48" t="s">
        <v>15356</v>
      </c>
      <c r="H4954" s="34" t="s">
        <v>3097</v>
      </c>
      <c r="I4954" s="51" t="s">
        <v>15358</v>
      </c>
    </row>
    <row r="4955" spans="1:9" ht="30" x14ac:dyDescent="0.25">
      <c r="A4955" s="19">
        <v>4950</v>
      </c>
      <c r="B4955" s="34" t="s">
        <v>3098</v>
      </c>
      <c r="C4955" s="44" t="s">
        <v>11156</v>
      </c>
      <c r="D4955" s="42">
        <v>10</v>
      </c>
      <c r="E4955" s="3">
        <v>431.15</v>
      </c>
      <c r="F4955" s="7">
        <v>521.69149999999991</v>
      </c>
      <c r="G4955" s="48" t="s">
        <v>15356</v>
      </c>
      <c r="H4955" s="34" t="s">
        <v>3098</v>
      </c>
      <c r="I4955" s="51" t="s">
        <v>15358</v>
      </c>
    </row>
    <row r="4956" spans="1:9" ht="30" x14ac:dyDescent="0.25">
      <c r="A4956" s="19">
        <v>4951</v>
      </c>
      <c r="B4956" s="34" t="s">
        <v>3099</v>
      </c>
      <c r="C4956" s="44" t="s">
        <v>11157</v>
      </c>
      <c r="D4956" s="42">
        <v>10</v>
      </c>
      <c r="E4956" s="3">
        <v>431.15</v>
      </c>
      <c r="F4956" s="7">
        <v>521.69149999999991</v>
      </c>
      <c r="G4956" s="48" t="s">
        <v>15356</v>
      </c>
      <c r="H4956" s="34" t="s">
        <v>3099</v>
      </c>
      <c r="I4956" s="51" t="s">
        <v>15358</v>
      </c>
    </row>
    <row r="4957" spans="1:9" ht="30" x14ac:dyDescent="0.25">
      <c r="A4957" s="19">
        <v>4952</v>
      </c>
      <c r="B4957" s="34" t="s">
        <v>3100</v>
      </c>
      <c r="C4957" s="44" t="s">
        <v>11158</v>
      </c>
      <c r="D4957" s="42">
        <v>10</v>
      </c>
      <c r="E4957" s="3">
        <v>208.82</v>
      </c>
      <c r="F4957" s="7">
        <v>252.67219999999998</v>
      </c>
      <c r="G4957" s="48" t="s">
        <v>15356</v>
      </c>
      <c r="H4957" s="34" t="s">
        <v>3100</v>
      </c>
      <c r="I4957" s="51" t="s">
        <v>15358</v>
      </c>
    </row>
    <row r="4958" spans="1:9" x14ac:dyDescent="0.25">
      <c r="A4958" s="19">
        <v>4953</v>
      </c>
      <c r="B4958" s="34" t="s">
        <v>3101</v>
      </c>
      <c r="C4958" s="44" t="s">
        <v>11159</v>
      </c>
      <c r="D4958" s="42">
        <v>5</v>
      </c>
      <c r="E4958" s="3">
        <v>49.65</v>
      </c>
      <c r="F4958" s="7">
        <v>60.076499999999996</v>
      </c>
      <c r="G4958" s="48" t="s">
        <v>15356</v>
      </c>
      <c r="H4958" s="34" t="s">
        <v>3101</v>
      </c>
      <c r="I4958" s="51" t="s">
        <v>15358</v>
      </c>
    </row>
    <row r="4959" spans="1:9" ht="30" x14ac:dyDescent="0.25">
      <c r="A4959" s="19">
        <v>4954</v>
      </c>
      <c r="B4959" s="34" t="s">
        <v>3102</v>
      </c>
      <c r="C4959" s="44" t="s">
        <v>11160</v>
      </c>
      <c r="D4959" s="42">
        <v>5</v>
      </c>
      <c r="E4959" s="3">
        <v>91.44</v>
      </c>
      <c r="F4959" s="7">
        <v>110.64239999999999</v>
      </c>
      <c r="G4959" s="48" t="s">
        <v>15356</v>
      </c>
      <c r="H4959" s="34" t="s">
        <v>3102</v>
      </c>
      <c r="I4959" s="51" t="s">
        <v>15358</v>
      </c>
    </row>
    <row r="4960" spans="1:9" ht="30" x14ac:dyDescent="0.25">
      <c r="A4960" s="19">
        <v>4955</v>
      </c>
      <c r="B4960" s="34" t="s">
        <v>3103</v>
      </c>
      <c r="C4960" s="44" t="s">
        <v>11161</v>
      </c>
      <c r="D4960" s="42">
        <v>5</v>
      </c>
      <c r="E4960" s="3">
        <v>91.44</v>
      </c>
      <c r="F4960" s="7">
        <v>110.64239999999999</v>
      </c>
      <c r="G4960" s="48" t="s">
        <v>15356</v>
      </c>
      <c r="H4960" s="34" t="s">
        <v>3103</v>
      </c>
      <c r="I4960" s="51" t="s">
        <v>15358</v>
      </c>
    </row>
    <row r="4961" spans="1:9" x14ac:dyDescent="0.25">
      <c r="A4961" s="19">
        <v>4956</v>
      </c>
      <c r="B4961" s="34" t="s">
        <v>3104</v>
      </c>
      <c r="C4961" s="44" t="s">
        <v>11162</v>
      </c>
      <c r="D4961" s="42">
        <v>1</v>
      </c>
      <c r="E4961" s="3">
        <v>53.84</v>
      </c>
      <c r="F4961" s="7">
        <v>65.1464</v>
      </c>
      <c r="G4961" s="48" t="s">
        <v>15356</v>
      </c>
      <c r="H4961" s="34" t="s">
        <v>3104</v>
      </c>
      <c r="I4961" s="51" t="s">
        <v>15358</v>
      </c>
    </row>
    <row r="4962" spans="1:9" x14ac:dyDescent="0.25">
      <c r="A4962" s="19">
        <v>4957</v>
      </c>
      <c r="B4962" s="34" t="s">
        <v>3105</v>
      </c>
      <c r="C4962" s="44" t="s">
        <v>11163</v>
      </c>
      <c r="D4962" s="42">
        <v>5</v>
      </c>
      <c r="E4962" s="3">
        <v>77.55</v>
      </c>
      <c r="F4962" s="7">
        <v>93.835499999999996</v>
      </c>
      <c r="G4962" s="48" t="s">
        <v>15356</v>
      </c>
      <c r="H4962" s="34" t="s">
        <v>3105</v>
      </c>
      <c r="I4962" s="51" t="s">
        <v>15358</v>
      </c>
    </row>
    <row r="4963" spans="1:9" ht="30" x14ac:dyDescent="0.25">
      <c r="A4963" s="19">
        <v>4958</v>
      </c>
      <c r="B4963" s="34" t="s">
        <v>3106</v>
      </c>
      <c r="C4963" s="44" t="s">
        <v>11164</v>
      </c>
      <c r="D4963" s="42">
        <v>5</v>
      </c>
      <c r="E4963" s="3">
        <v>142.82</v>
      </c>
      <c r="F4963" s="7">
        <v>172.81219999999999</v>
      </c>
      <c r="G4963" s="48" t="s">
        <v>15356</v>
      </c>
      <c r="H4963" s="34" t="s">
        <v>3106</v>
      </c>
      <c r="I4963" s="51" t="s">
        <v>15358</v>
      </c>
    </row>
    <row r="4964" spans="1:9" ht="30" x14ac:dyDescent="0.25">
      <c r="A4964" s="19">
        <v>4959</v>
      </c>
      <c r="B4964" s="34" t="s">
        <v>3107</v>
      </c>
      <c r="C4964" s="44" t="s">
        <v>11165</v>
      </c>
      <c r="D4964" s="42">
        <v>5</v>
      </c>
      <c r="E4964" s="3">
        <v>142.82</v>
      </c>
      <c r="F4964" s="7">
        <v>172.81219999999999</v>
      </c>
      <c r="G4964" s="48" t="s">
        <v>15356</v>
      </c>
      <c r="H4964" s="34" t="s">
        <v>3107</v>
      </c>
      <c r="I4964" s="51" t="s">
        <v>15358</v>
      </c>
    </row>
    <row r="4965" spans="1:9" ht="30" x14ac:dyDescent="0.25">
      <c r="A4965" s="19">
        <v>4960</v>
      </c>
      <c r="B4965" s="34" t="s">
        <v>3108</v>
      </c>
      <c r="C4965" s="44" t="s">
        <v>11166</v>
      </c>
      <c r="D4965" s="42">
        <v>1000</v>
      </c>
      <c r="E4965" s="3">
        <v>59.27</v>
      </c>
      <c r="F4965" s="7">
        <v>71.716700000000003</v>
      </c>
      <c r="G4965" s="48" t="s">
        <v>15356</v>
      </c>
      <c r="H4965" s="34" t="s">
        <v>3108</v>
      </c>
      <c r="I4965" s="51" t="s">
        <v>15358</v>
      </c>
    </row>
    <row r="4966" spans="1:9" ht="30" x14ac:dyDescent="0.25">
      <c r="A4966" s="19">
        <v>4961</v>
      </c>
      <c r="B4966" s="34" t="s">
        <v>3109</v>
      </c>
      <c r="C4966" s="44" t="s">
        <v>11167</v>
      </c>
      <c r="D4966" s="42">
        <v>1000</v>
      </c>
      <c r="E4966" s="3">
        <v>116.72</v>
      </c>
      <c r="F4966" s="7">
        <v>141.2312</v>
      </c>
      <c r="G4966" s="48" t="s">
        <v>15356</v>
      </c>
      <c r="H4966" s="34" t="s">
        <v>3109</v>
      </c>
      <c r="I4966" s="51" t="s">
        <v>15358</v>
      </c>
    </row>
    <row r="4967" spans="1:9" ht="30" x14ac:dyDescent="0.25">
      <c r="A4967" s="19">
        <v>4962</v>
      </c>
      <c r="B4967" s="34" t="s">
        <v>3110</v>
      </c>
      <c r="C4967" s="44" t="s">
        <v>11168</v>
      </c>
      <c r="D4967" s="42">
        <v>200</v>
      </c>
      <c r="E4967" s="3">
        <v>66.38</v>
      </c>
      <c r="F4967" s="7">
        <v>80.319799999999987</v>
      </c>
      <c r="G4967" s="48" t="s">
        <v>15356</v>
      </c>
      <c r="H4967" s="34" t="s">
        <v>3110</v>
      </c>
      <c r="I4967" s="51" t="s">
        <v>15358</v>
      </c>
    </row>
    <row r="4968" spans="1:9" x14ac:dyDescent="0.25">
      <c r="A4968" s="19">
        <v>4963</v>
      </c>
      <c r="B4968" s="34" t="s">
        <v>3111</v>
      </c>
      <c r="C4968" s="44" t="s">
        <v>11169</v>
      </c>
      <c r="D4968" s="42">
        <v>1</v>
      </c>
      <c r="E4968" s="3">
        <v>36.14</v>
      </c>
      <c r="F4968" s="7">
        <v>43.729399999999998</v>
      </c>
      <c r="G4968" s="48" t="s">
        <v>15356</v>
      </c>
      <c r="H4968" s="34" t="s">
        <v>3111</v>
      </c>
      <c r="I4968" s="51" t="s">
        <v>15358</v>
      </c>
    </row>
    <row r="4969" spans="1:9" ht="45" x14ac:dyDescent="0.25">
      <c r="A4969" s="19">
        <v>4964</v>
      </c>
      <c r="B4969" s="34" t="s">
        <v>3112</v>
      </c>
      <c r="C4969" s="44" t="s">
        <v>11170</v>
      </c>
      <c r="D4969" s="42">
        <v>1</v>
      </c>
      <c r="E4969" s="3">
        <v>53.66</v>
      </c>
      <c r="F4969" s="7">
        <v>64.928599999999989</v>
      </c>
      <c r="G4969" s="48" t="s">
        <v>15356</v>
      </c>
      <c r="H4969" s="34" t="s">
        <v>3112</v>
      </c>
      <c r="I4969" s="51" t="s">
        <v>15358</v>
      </c>
    </row>
    <row r="4970" spans="1:9" ht="45" x14ac:dyDescent="0.25">
      <c r="A4970" s="19">
        <v>4965</v>
      </c>
      <c r="B4970" s="34" t="s">
        <v>3113</v>
      </c>
      <c r="C4970" s="44" t="s">
        <v>11171</v>
      </c>
      <c r="D4970" s="42">
        <v>1</v>
      </c>
      <c r="E4970" s="3">
        <v>53.66</v>
      </c>
      <c r="F4970" s="7">
        <v>64.928599999999989</v>
      </c>
      <c r="G4970" s="48" t="s">
        <v>15356</v>
      </c>
      <c r="H4970" s="34" t="s">
        <v>3113</v>
      </c>
      <c r="I4970" s="51" t="s">
        <v>15358</v>
      </c>
    </row>
    <row r="4971" spans="1:9" x14ac:dyDescent="0.25">
      <c r="A4971" s="19">
        <v>4966</v>
      </c>
      <c r="B4971" s="34" t="s">
        <v>3114</v>
      </c>
      <c r="C4971" s="44" t="s">
        <v>11172</v>
      </c>
      <c r="D4971" s="42">
        <v>2</v>
      </c>
      <c r="E4971" s="3">
        <v>40.26</v>
      </c>
      <c r="F4971" s="7">
        <v>48.714599999999997</v>
      </c>
      <c r="G4971" s="48" t="s">
        <v>15356</v>
      </c>
      <c r="H4971" s="34" t="s">
        <v>3114</v>
      </c>
      <c r="I4971" s="51" t="s">
        <v>15358</v>
      </c>
    </row>
    <row r="4972" spans="1:9" ht="45" x14ac:dyDescent="0.25">
      <c r="A4972" s="19">
        <v>4967</v>
      </c>
      <c r="B4972" s="34" t="s">
        <v>3115</v>
      </c>
      <c r="C4972" s="44" t="s">
        <v>11173</v>
      </c>
      <c r="D4972" s="42">
        <v>1</v>
      </c>
      <c r="E4972" s="3">
        <v>39.08</v>
      </c>
      <c r="F4972" s="7">
        <v>47.286799999999999</v>
      </c>
      <c r="G4972" s="48" t="s">
        <v>15356</v>
      </c>
      <c r="H4972" s="34" t="s">
        <v>3115</v>
      </c>
      <c r="I4972" s="51" t="s">
        <v>15358</v>
      </c>
    </row>
    <row r="4973" spans="1:9" ht="45" x14ac:dyDescent="0.25">
      <c r="A4973" s="19">
        <v>4968</v>
      </c>
      <c r="B4973" s="34" t="s">
        <v>3116</v>
      </c>
      <c r="C4973" s="44" t="s">
        <v>11174</v>
      </c>
      <c r="D4973" s="42">
        <v>1</v>
      </c>
      <c r="E4973" s="3">
        <v>39.08</v>
      </c>
      <c r="F4973" s="7">
        <v>47.286799999999999</v>
      </c>
      <c r="G4973" s="48" t="s">
        <v>15356</v>
      </c>
      <c r="H4973" s="34" t="s">
        <v>3116</v>
      </c>
      <c r="I4973" s="51" t="s">
        <v>15358</v>
      </c>
    </row>
    <row r="4974" spans="1:9" ht="45" x14ac:dyDescent="0.25">
      <c r="A4974" s="19">
        <v>4969</v>
      </c>
      <c r="B4974" s="34" t="s">
        <v>3117</v>
      </c>
      <c r="C4974" s="44" t="s">
        <v>11175</v>
      </c>
      <c r="D4974" s="42">
        <v>1</v>
      </c>
      <c r="E4974" s="3">
        <v>39.06</v>
      </c>
      <c r="F4974" s="7">
        <v>47.262599999999999</v>
      </c>
      <c r="G4974" s="48" t="s">
        <v>15356</v>
      </c>
      <c r="H4974" s="34" t="s">
        <v>3117</v>
      </c>
      <c r="I4974" s="51" t="s">
        <v>15358</v>
      </c>
    </row>
    <row r="4975" spans="1:9" ht="45" x14ac:dyDescent="0.25">
      <c r="A4975" s="19">
        <v>4970</v>
      </c>
      <c r="B4975" s="34" t="s">
        <v>3118</v>
      </c>
      <c r="C4975" s="44" t="s">
        <v>11176</v>
      </c>
      <c r="D4975" s="42">
        <v>1</v>
      </c>
      <c r="E4975" s="3">
        <v>39.06</v>
      </c>
      <c r="F4975" s="7">
        <v>47.262599999999999</v>
      </c>
      <c r="G4975" s="48" t="s">
        <v>15356</v>
      </c>
      <c r="H4975" s="34" t="s">
        <v>3118</v>
      </c>
      <c r="I4975" s="51" t="s">
        <v>15358</v>
      </c>
    </row>
    <row r="4976" spans="1:9" ht="30" x14ac:dyDescent="0.25">
      <c r="A4976" s="19">
        <v>4971</v>
      </c>
      <c r="B4976" s="34" t="s">
        <v>3119</v>
      </c>
      <c r="C4976" s="44" t="s">
        <v>11177</v>
      </c>
      <c r="D4976" s="42">
        <v>5</v>
      </c>
      <c r="E4976" s="3">
        <v>299.25</v>
      </c>
      <c r="F4976" s="7">
        <v>362.09249999999997</v>
      </c>
      <c r="G4976" s="48" t="s">
        <v>15356</v>
      </c>
      <c r="H4976" s="34" t="s">
        <v>3119</v>
      </c>
      <c r="I4976" s="51" t="s">
        <v>15358</v>
      </c>
    </row>
    <row r="4977" spans="1:9" x14ac:dyDescent="0.25">
      <c r="A4977" s="19">
        <v>4972</v>
      </c>
      <c r="B4977" s="34" t="s">
        <v>3120</v>
      </c>
      <c r="C4977" s="44" t="s">
        <v>11178</v>
      </c>
      <c r="D4977" s="42">
        <v>2</v>
      </c>
      <c r="E4977" s="3">
        <v>56.22</v>
      </c>
      <c r="F4977" s="7">
        <v>68.026200000000003</v>
      </c>
      <c r="G4977" s="48" t="s">
        <v>15356</v>
      </c>
      <c r="H4977" s="34" t="s">
        <v>3120</v>
      </c>
      <c r="I4977" s="51" t="s">
        <v>15358</v>
      </c>
    </row>
    <row r="4978" spans="1:9" ht="45" x14ac:dyDescent="0.25">
      <c r="A4978" s="19">
        <v>4973</v>
      </c>
      <c r="B4978" s="34" t="s">
        <v>3121</v>
      </c>
      <c r="C4978" s="44" t="s">
        <v>11179</v>
      </c>
      <c r="D4978" s="42">
        <v>1</v>
      </c>
      <c r="E4978" s="3">
        <v>44.88</v>
      </c>
      <c r="F4978" s="7">
        <v>54.3048</v>
      </c>
      <c r="G4978" s="48" t="s">
        <v>15356</v>
      </c>
      <c r="H4978" s="34" t="s">
        <v>3121</v>
      </c>
      <c r="I4978" s="51" t="s">
        <v>15358</v>
      </c>
    </row>
    <row r="4979" spans="1:9" ht="45" x14ac:dyDescent="0.25">
      <c r="A4979" s="19">
        <v>4974</v>
      </c>
      <c r="B4979" s="34" t="s">
        <v>3122</v>
      </c>
      <c r="C4979" s="44" t="s">
        <v>11180</v>
      </c>
      <c r="D4979" s="42">
        <v>1</v>
      </c>
      <c r="E4979" s="3">
        <v>44.88</v>
      </c>
      <c r="F4979" s="7">
        <v>54.3048</v>
      </c>
      <c r="G4979" s="48" t="s">
        <v>15356</v>
      </c>
      <c r="H4979" s="34" t="s">
        <v>3122</v>
      </c>
      <c r="I4979" s="51" t="s">
        <v>15358</v>
      </c>
    </row>
    <row r="4980" spans="1:9" ht="45" x14ac:dyDescent="0.25">
      <c r="A4980" s="19">
        <v>4975</v>
      </c>
      <c r="B4980" s="34" t="s">
        <v>3123</v>
      </c>
      <c r="C4980" s="44" t="s">
        <v>11181</v>
      </c>
      <c r="D4980" s="42">
        <v>5</v>
      </c>
      <c r="E4980" s="3">
        <v>224.37</v>
      </c>
      <c r="F4980" s="7">
        <v>271.48770000000002</v>
      </c>
      <c r="G4980" s="48" t="s">
        <v>15356</v>
      </c>
      <c r="H4980" s="34" t="s">
        <v>3123</v>
      </c>
      <c r="I4980" s="51" t="s">
        <v>15358</v>
      </c>
    </row>
    <row r="4981" spans="1:9" ht="45" x14ac:dyDescent="0.25">
      <c r="A4981" s="19">
        <v>4976</v>
      </c>
      <c r="B4981" s="34" t="s">
        <v>3124</v>
      </c>
      <c r="C4981" s="44" t="s">
        <v>11182</v>
      </c>
      <c r="D4981" s="42">
        <v>1</v>
      </c>
      <c r="E4981" s="3">
        <v>44.88</v>
      </c>
      <c r="F4981" s="7">
        <v>54.3048</v>
      </c>
      <c r="G4981" s="48" t="s">
        <v>15356</v>
      </c>
      <c r="H4981" s="34" t="s">
        <v>3124</v>
      </c>
      <c r="I4981" s="51" t="s">
        <v>15358</v>
      </c>
    </row>
    <row r="4982" spans="1:9" ht="30" x14ac:dyDescent="0.25">
      <c r="A4982" s="19">
        <v>4977</v>
      </c>
      <c r="B4982" s="34" t="s">
        <v>3125</v>
      </c>
      <c r="C4982" s="44" t="s">
        <v>11183</v>
      </c>
      <c r="D4982" s="42">
        <v>5</v>
      </c>
      <c r="E4982" s="3">
        <v>346.19</v>
      </c>
      <c r="F4982" s="7">
        <v>418.88990000000001</v>
      </c>
      <c r="G4982" s="48" t="s">
        <v>15356</v>
      </c>
      <c r="H4982" s="34" t="s">
        <v>3125</v>
      </c>
      <c r="I4982" s="51" t="s">
        <v>15358</v>
      </c>
    </row>
    <row r="4983" spans="1:9" x14ac:dyDescent="0.25">
      <c r="A4983" s="19">
        <v>4978</v>
      </c>
      <c r="B4983" s="34" t="s">
        <v>3126</v>
      </c>
      <c r="C4983" s="44" t="s">
        <v>11184</v>
      </c>
      <c r="D4983" s="42">
        <v>1</v>
      </c>
      <c r="E4983" s="3">
        <v>65.040000000000006</v>
      </c>
      <c r="F4983" s="7">
        <v>78.698400000000007</v>
      </c>
      <c r="G4983" s="48" t="s">
        <v>15356</v>
      </c>
      <c r="H4983" s="34" t="s">
        <v>3126</v>
      </c>
      <c r="I4983" s="51" t="s">
        <v>15358</v>
      </c>
    </row>
    <row r="4984" spans="1:9" x14ac:dyDescent="0.25">
      <c r="A4984" s="19">
        <v>4979</v>
      </c>
      <c r="B4984" s="34" t="s">
        <v>3127</v>
      </c>
      <c r="C4984" s="44" t="s">
        <v>11185</v>
      </c>
      <c r="D4984" s="42">
        <v>1</v>
      </c>
      <c r="E4984" s="3">
        <v>65.040000000000006</v>
      </c>
      <c r="F4984" s="7">
        <v>78.698400000000007</v>
      </c>
      <c r="G4984" s="48" t="s">
        <v>15356</v>
      </c>
      <c r="H4984" s="34" t="s">
        <v>3127</v>
      </c>
      <c r="I4984" s="51" t="s">
        <v>15358</v>
      </c>
    </row>
    <row r="4985" spans="1:9" x14ac:dyDescent="0.25">
      <c r="A4985" s="19">
        <v>4980</v>
      </c>
      <c r="B4985" s="34" t="s">
        <v>3128</v>
      </c>
      <c r="C4985" s="44" t="s">
        <v>11186</v>
      </c>
      <c r="D4985" s="42">
        <v>1</v>
      </c>
      <c r="E4985" s="3">
        <v>64.92</v>
      </c>
      <c r="F4985" s="7">
        <v>78.553200000000004</v>
      </c>
      <c r="G4985" s="48" t="s">
        <v>15356</v>
      </c>
      <c r="H4985" s="34" t="s">
        <v>3128</v>
      </c>
      <c r="I4985" s="51" t="s">
        <v>15358</v>
      </c>
    </row>
    <row r="4986" spans="1:9" x14ac:dyDescent="0.25">
      <c r="A4986" s="19">
        <v>4981</v>
      </c>
      <c r="B4986" s="34" t="s">
        <v>3129</v>
      </c>
      <c r="C4986" s="44" t="s">
        <v>11187</v>
      </c>
      <c r="D4986" s="42">
        <v>1</v>
      </c>
      <c r="E4986" s="3">
        <v>44.31</v>
      </c>
      <c r="F4986" s="7">
        <v>53.615099999999998</v>
      </c>
      <c r="G4986" s="48" t="s">
        <v>15356</v>
      </c>
      <c r="H4986" s="34" t="s">
        <v>3129</v>
      </c>
      <c r="I4986" s="51" t="s">
        <v>15358</v>
      </c>
    </row>
    <row r="4987" spans="1:9" ht="30" x14ac:dyDescent="0.25">
      <c r="A4987" s="19">
        <v>4982</v>
      </c>
      <c r="B4987" s="34" t="s">
        <v>3130</v>
      </c>
      <c r="C4987" s="44" t="s">
        <v>11188</v>
      </c>
      <c r="D4987" s="42">
        <v>1</v>
      </c>
      <c r="E4987" s="3">
        <v>21.29</v>
      </c>
      <c r="F4987" s="7">
        <v>25.760899999999999</v>
      </c>
      <c r="G4987" s="48" t="s">
        <v>15356</v>
      </c>
      <c r="H4987" s="34" t="s">
        <v>3130</v>
      </c>
      <c r="I4987" s="51" t="s">
        <v>15358</v>
      </c>
    </row>
    <row r="4988" spans="1:9" ht="30" x14ac:dyDescent="0.25">
      <c r="A4988" s="19">
        <v>4983</v>
      </c>
      <c r="B4988" s="34" t="s">
        <v>3131</v>
      </c>
      <c r="C4988" s="44" t="s">
        <v>11189</v>
      </c>
      <c r="D4988" s="42">
        <v>5</v>
      </c>
      <c r="E4988" s="3">
        <v>34.04</v>
      </c>
      <c r="F4988" s="7">
        <v>41.188399999999994</v>
      </c>
      <c r="G4988" s="48" t="s">
        <v>15356</v>
      </c>
      <c r="H4988" s="34" t="s">
        <v>3131</v>
      </c>
      <c r="I4988" s="51" t="s">
        <v>15358</v>
      </c>
    </row>
    <row r="4989" spans="1:9" ht="30" x14ac:dyDescent="0.25">
      <c r="A4989" s="19">
        <v>4984</v>
      </c>
      <c r="B4989" s="34" t="s">
        <v>3132</v>
      </c>
      <c r="C4989" s="44" t="s">
        <v>11190</v>
      </c>
      <c r="D4989" s="42">
        <v>5</v>
      </c>
      <c r="E4989" s="3">
        <v>43.83</v>
      </c>
      <c r="F4989" s="7">
        <v>53.034299999999995</v>
      </c>
      <c r="G4989" s="48" t="s">
        <v>15356</v>
      </c>
      <c r="H4989" s="34" t="s">
        <v>3132</v>
      </c>
      <c r="I4989" s="51" t="s">
        <v>15358</v>
      </c>
    </row>
    <row r="4990" spans="1:9" ht="30" x14ac:dyDescent="0.25">
      <c r="A4990" s="19">
        <v>4985</v>
      </c>
      <c r="B4990" s="34" t="s">
        <v>3133</v>
      </c>
      <c r="C4990" s="44" t="s">
        <v>11191</v>
      </c>
      <c r="D4990" s="42">
        <v>5</v>
      </c>
      <c r="E4990" s="3">
        <v>39.65</v>
      </c>
      <c r="F4990" s="7">
        <v>47.976499999999994</v>
      </c>
      <c r="G4990" s="48" t="s">
        <v>15356</v>
      </c>
      <c r="H4990" s="34" t="s">
        <v>3133</v>
      </c>
      <c r="I4990" s="51" t="s">
        <v>15358</v>
      </c>
    </row>
    <row r="4991" spans="1:9" ht="30" x14ac:dyDescent="0.25">
      <c r="A4991" s="19">
        <v>4986</v>
      </c>
      <c r="B4991" s="34" t="s">
        <v>3134</v>
      </c>
      <c r="C4991" s="44" t="s">
        <v>11192</v>
      </c>
      <c r="D4991" s="42">
        <v>2</v>
      </c>
      <c r="E4991" s="3">
        <v>18.170000000000002</v>
      </c>
      <c r="F4991" s="7">
        <v>21.985700000000001</v>
      </c>
      <c r="G4991" s="48" t="s">
        <v>15356</v>
      </c>
      <c r="H4991" s="34" t="s">
        <v>3134</v>
      </c>
      <c r="I4991" s="51" t="s">
        <v>15358</v>
      </c>
    </row>
    <row r="4992" spans="1:9" ht="30" x14ac:dyDescent="0.25">
      <c r="A4992" s="19">
        <v>4987</v>
      </c>
      <c r="B4992" s="34" t="s">
        <v>3135</v>
      </c>
      <c r="C4992" s="44" t="s">
        <v>11193</v>
      </c>
      <c r="D4992" s="42">
        <v>2</v>
      </c>
      <c r="E4992" s="3">
        <v>23.99</v>
      </c>
      <c r="F4992" s="7">
        <v>29.027899999999999</v>
      </c>
      <c r="G4992" s="48" t="s">
        <v>15356</v>
      </c>
      <c r="H4992" s="34" t="s">
        <v>3135</v>
      </c>
      <c r="I4992" s="51" t="s">
        <v>15358</v>
      </c>
    </row>
    <row r="4993" spans="1:9" x14ac:dyDescent="0.25">
      <c r="A4993" s="19">
        <v>4988</v>
      </c>
      <c r="B4993" s="34" t="s">
        <v>3136</v>
      </c>
      <c r="C4993" s="44" t="s">
        <v>11194</v>
      </c>
      <c r="D4993" s="42">
        <v>1</v>
      </c>
      <c r="E4993" s="3">
        <v>31.91</v>
      </c>
      <c r="F4993" s="7">
        <v>38.6111</v>
      </c>
      <c r="G4993" s="48" t="s">
        <v>15356</v>
      </c>
      <c r="H4993" s="34" t="s">
        <v>3136</v>
      </c>
      <c r="I4993" s="51" t="s">
        <v>15358</v>
      </c>
    </row>
    <row r="4994" spans="1:9" ht="30" x14ac:dyDescent="0.25">
      <c r="A4994" s="19">
        <v>4989</v>
      </c>
      <c r="B4994" s="34" t="s">
        <v>3137</v>
      </c>
      <c r="C4994" s="44" t="s">
        <v>11195</v>
      </c>
      <c r="D4994" s="42">
        <v>2</v>
      </c>
      <c r="E4994" s="3">
        <v>79.94</v>
      </c>
      <c r="F4994" s="7">
        <v>96.727399999999989</v>
      </c>
      <c r="G4994" s="48" t="s">
        <v>15356</v>
      </c>
      <c r="H4994" s="34" t="s">
        <v>3137</v>
      </c>
      <c r="I4994" s="51" t="s">
        <v>15358</v>
      </c>
    </row>
    <row r="4995" spans="1:9" ht="30" x14ac:dyDescent="0.25">
      <c r="A4995" s="19">
        <v>4990</v>
      </c>
      <c r="B4995" s="34" t="s">
        <v>3138</v>
      </c>
      <c r="C4995" s="44" t="s">
        <v>11196</v>
      </c>
      <c r="D4995" s="42">
        <v>1</v>
      </c>
      <c r="E4995" s="3">
        <v>21.24</v>
      </c>
      <c r="F4995" s="7">
        <v>25.700399999999998</v>
      </c>
      <c r="G4995" s="48" t="s">
        <v>15356</v>
      </c>
      <c r="H4995" s="34" t="s">
        <v>3138</v>
      </c>
      <c r="I4995" s="51" t="s">
        <v>15358</v>
      </c>
    </row>
    <row r="4996" spans="1:9" x14ac:dyDescent="0.25">
      <c r="A4996" s="19">
        <v>4991</v>
      </c>
      <c r="B4996" s="34" t="s">
        <v>3139</v>
      </c>
      <c r="C4996" s="44" t="s">
        <v>11197</v>
      </c>
      <c r="D4996" s="42">
        <v>1</v>
      </c>
      <c r="E4996" s="3">
        <v>4.5599999999999996</v>
      </c>
      <c r="F4996" s="7">
        <v>5.5175999999999989</v>
      </c>
      <c r="G4996" s="48" t="s">
        <v>15356</v>
      </c>
      <c r="H4996" s="34" t="s">
        <v>3139</v>
      </c>
      <c r="I4996" s="51" t="s">
        <v>15358</v>
      </c>
    </row>
    <row r="4997" spans="1:9" x14ac:dyDescent="0.25">
      <c r="A4997" s="19">
        <v>4992</v>
      </c>
      <c r="B4997" s="34" t="s">
        <v>3140</v>
      </c>
      <c r="C4997" s="44" t="s">
        <v>11198</v>
      </c>
      <c r="D4997" s="42">
        <v>1</v>
      </c>
      <c r="E4997" s="3">
        <v>6.47</v>
      </c>
      <c r="F4997" s="7">
        <v>7.8286999999999995</v>
      </c>
      <c r="G4997" s="48" t="s">
        <v>15356</v>
      </c>
      <c r="H4997" s="34" t="s">
        <v>3140</v>
      </c>
      <c r="I4997" s="51" t="s">
        <v>15358</v>
      </c>
    </row>
    <row r="4998" spans="1:9" x14ac:dyDescent="0.25">
      <c r="A4998" s="19">
        <v>4993</v>
      </c>
      <c r="B4998" s="34" t="s">
        <v>3141</v>
      </c>
      <c r="C4998" s="44" t="s">
        <v>11199</v>
      </c>
      <c r="D4998" s="42">
        <v>1</v>
      </c>
      <c r="E4998" s="3">
        <v>32.04</v>
      </c>
      <c r="F4998" s="7">
        <v>38.7684</v>
      </c>
      <c r="G4998" s="48" t="s">
        <v>15356</v>
      </c>
      <c r="H4998" s="34" t="s">
        <v>3141</v>
      </c>
      <c r="I4998" s="51" t="s">
        <v>15358</v>
      </c>
    </row>
    <row r="4999" spans="1:9" x14ac:dyDescent="0.25">
      <c r="A4999" s="19">
        <v>4994</v>
      </c>
      <c r="B4999" s="34" t="s">
        <v>3142</v>
      </c>
      <c r="C4999" s="44" t="s">
        <v>11200</v>
      </c>
      <c r="D4999" s="42">
        <v>1</v>
      </c>
      <c r="E4999" s="3">
        <v>40.049999999999997</v>
      </c>
      <c r="F4999" s="7">
        <v>48.460499999999996</v>
      </c>
      <c r="G4999" s="48" t="s">
        <v>15356</v>
      </c>
      <c r="H4999" s="34" t="s">
        <v>3142</v>
      </c>
      <c r="I4999" s="51" t="s">
        <v>15358</v>
      </c>
    </row>
    <row r="5000" spans="1:9" ht="30" x14ac:dyDescent="0.25">
      <c r="A5000" s="19">
        <v>4995</v>
      </c>
      <c r="B5000" s="34" t="s">
        <v>3143</v>
      </c>
      <c r="C5000" s="44" t="s">
        <v>11201</v>
      </c>
      <c r="D5000" s="42">
        <v>5</v>
      </c>
      <c r="E5000" s="3">
        <v>5.76</v>
      </c>
      <c r="F5000" s="7">
        <v>6.9695999999999998</v>
      </c>
      <c r="G5000" s="48" t="s">
        <v>15356</v>
      </c>
      <c r="H5000" s="34" t="s">
        <v>3143</v>
      </c>
      <c r="I5000" s="51" t="s">
        <v>15358</v>
      </c>
    </row>
    <row r="5001" spans="1:9" ht="30" x14ac:dyDescent="0.25">
      <c r="A5001" s="19">
        <v>4996</v>
      </c>
      <c r="B5001" s="34" t="s">
        <v>3144</v>
      </c>
      <c r="C5001" s="44" t="s">
        <v>11202</v>
      </c>
      <c r="D5001" s="42">
        <v>5</v>
      </c>
      <c r="E5001" s="3">
        <v>6.38</v>
      </c>
      <c r="F5001" s="7">
        <v>7.7197999999999993</v>
      </c>
      <c r="G5001" s="48" t="s">
        <v>15356</v>
      </c>
      <c r="H5001" s="34" t="s">
        <v>3144</v>
      </c>
      <c r="I5001" s="51" t="s">
        <v>15358</v>
      </c>
    </row>
    <row r="5002" spans="1:9" ht="30" x14ac:dyDescent="0.25">
      <c r="A5002" s="19">
        <v>4997</v>
      </c>
      <c r="B5002" s="34" t="s">
        <v>3145</v>
      </c>
      <c r="C5002" s="44" t="s">
        <v>11203</v>
      </c>
      <c r="D5002" s="42">
        <v>1</v>
      </c>
      <c r="E5002" s="3">
        <v>1.79</v>
      </c>
      <c r="F5002" s="7">
        <v>2.1659000000000002</v>
      </c>
      <c r="G5002" s="48" t="s">
        <v>15356</v>
      </c>
      <c r="H5002" s="34" t="s">
        <v>3145</v>
      </c>
      <c r="I5002" s="51" t="s">
        <v>15358</v>
      </c>
    </row>
    <row r="5003" spans="1:9" ht="30" x14ac:dyDescent="0.25">
      <c r="A5003" s="19">
        <v>4998</v>
      </c>
      <c r="B5003" s="34" t="s">
        <v>3146</v>
      </c>
      <c r="C5003" s="44" t="s">
        <v>11204</v>
      </c>
      <c r="D5003" s="42">
        <v>1</v>
      </c>
      <c r="E5003" s="3">
        <v>2.0299999999999998</v>
      </c>
      <c r="F5003" s="7">
        <v>2.4562999999999997</v>
      </c>
      <c r="G5003" s="48" t="s">
        <v>15356</v>
      </c>
      <c r="H5003" s="34" t="s">
        <v>3146</v>
      </c>
      <c r="I5003" s="51" t="s">
        <v>15358</v>
      </c>
    </row>
    <row r="5004" spans="1:9" ht="30" x14ac:dyDescent="0.25">
      <c r="A5004" s="19">
        <v>4999</v>
      </c>
      <c r="B5004" s="34" t="s">
        <v>3147</v>
      </c>
      <c r="C5004" s="44" t="s">
        <v>11205</v>
      </c>
      <c r="D5004" s="42">
        <v>1</v>
      </c>
      <c r="E5004" s="3">
        <v>2.81</v>
      </c>
      <c r="F5004" s="7">
        <v>3.4001000000000001</v>
      </c>
      <c r="G5004" s="48" t="s">
        <v>15356</v>
      </c>
      <c r="H5004" s="34" t="s">
        <v>3147</v>
      </c>
      <c r="I5004" s="51" t="s">
        <v>15358</v>
      </c>
    </row>
    <row r="5005" spans="1:9" ht="30" x14ac:dyDescent="0.25">
      <c r="A5005" s="19">
        <v>5000</v>
      </c>
      <c r="B5005" s="34" t="s">
        <v>3148</v>
      </c>
      <c r="C5005" s="44" t="s">
        <v>11206</v>
      </c>
      <c r="D5005" s="42">
        <v>1</v>
      </c>
      <c r="E5005" s="3">
        <v>3.87</v>
      </c>
      <c r="F5005" s="7">
        <v>4.6826999999999996</v>
      </c>
      <c r="G5005" s="48" t="s">
        <v>15356</v>
      </c>
      <c r="H5005" s="34" t="s">
        <v>3148</v>
      </c>
      <c r="I5005" s="51" t="s">
        <v>15358</v>
      </c>
    </row>
    <row r="5006" spans="1:9" ht="30" x14ac:dyDescent="0.25">
      <c r="A5006" s="19">
        <v>5001</v>
      </c>
      <c r="B5006" s="34" t="s">
        <v>3149</v>
      </c>
      <c r="C5006" s="44" t="s">
        <v>11207</v>
      </c>
      <c r="D5006" s="42">
        <v>1</v>
      </c>
      <c r="E5006" s="3">
        <v>14.46</v>
      </c>
      <c r="F5006" s="7">
        <v>17.496600000000001</v>
      </c>
      <c r="G5006" s="48" t="s">
        <v>15356</v>
      </c>
      <c r="H5006" s="34" t="s">
        <v>3149</v>
      </c>
      <c r="I5006" s="51" t="s">
        <v>15358</v>
      </c>
    </row>
    <row r="5007" spans="1:9" ht="30" x14ac:dyDescent="0.25">
      <c r="A5007" s="19">
        <v>5002</v>
      </c>
      <c r="B5007" s="34" t="s">
        <v>3150</v>
      </c>
      <c r="C5007" s="44" t="s">
        <v>11208</v>
      </c>
      <c r="D5007" s="42">
        <v>1</v>
      </c>
      <c r="E5007" s="3">
        <v>18.29</v>
      </c>
      <c r="F5007" s="7">
        <v>22.130899999999997</v>
      </c>
      <c r="G5007" s="48" t="s">
        <v>15356</v>
      </c>
      <c r="H5007" s="34" t="s">
        <v>3150</v>
      </c>
      <c r="I5007" s="51" t="s">
        <v>15358</v>
      </c>
    </row>
    <row r="5008" spans="1:9" ht="30" x14ac:dyDescent="0.25">
      <c r="A5008" s="19">
        <v>5003</v>
      </c>
      <c r="B5008" s="34" t="s">
        <v>3151</v>
      </c>
      <c r="C5008" s="44" t="s">
        <v>11209</v>
      </c>
      <c r="D5008" s="42">
        <v>5</v>
      </c>
      <c r="E5008" s="3">
        <v>3.92</v>
      </c>
      <c r="F5008" s="7">
        <v>4.7431999999999999</v>
      </c>
      <c r="G5008" s="48" t="s">
        <v>15356</v>
      </c>
      <c r="H5008" s="34" t="s">
        <v>3151</v>
      </c>
      <c r="I5008" s="51" t="s">
        <v>15358</v>
      </c>
    </row>
    <row r="5009" spans="1:9" ht="30" x14ac:dyDescent="0.25">
      <c r="A5009" s="19">
        <v>5004</v>
      </c>
      <c r="B5009" s="34" t="s">
        <v>3152</v>
      </c>
      <c r="C5009" s="44" t="s">
        <v>11210</v>
      </c>
      <c r="D5009" s="42">
        <v>5</v>
      </c>
      <c r="E5009" s="3">
        <v>4.53</v>
      </c>
      <c r="F5009" s="7">
        <v>5.4813000000000001</v>
      </c>
      <c r="G5009" s="48" t="s">
        <v>15356</v>
      </c>
      <c r="H5009" s="34" t="s">
        <v>3152</v>
      </c>
      <c r="I5009" s="51" t="s">
        <v>15358</v>
      </c>
    </row>
    <row r="5010" spans="1:9" ht="30" x14ac:dyDescent="0.25">
      <c r="A5010" s="19">
        <v>5005</v>
      </c>
      <c r="B5010" s="34" t="s">
        <v>3153</v>
      </c>
      <c r="C5010" s="44" t="s">
        <v>11211</v>
      </c>
      <c r="D5010" s="42">
        <v>1</v>
      </c>
      <c r="E5010" s="3">
        <v>1.23</v>
      </c>
      <c r="F5010" s="7">
        <v>1.4883</v>
      </c>
      <c r="G5010" s="48" t="s">
        <v>15356</v>
      </c>
      <c r="H5010" s="34" t="s">
        <v>3153</v>
      </c>
      <c r="I5010" s="51" t="s">
        <v>15358</v>
      </c>
    </row>
    <row r="5011" spans="1:9" ht="30" x14ac:dyDescent="0.25">
      <c r="A5011" s="19">
        <v>5006</v>
      </c>
      <c r="B5011" s="34" t="s">
        <v>3154</v>
      </c>
      <c r="C5011" s="44" t="s">
        <v>11212</v>
      </c>
      <c r="D5011" s="42">
        <v>1</v>
      </c>
      <c r="E5011" s="3">
        <v>1.4</v>
      </c>
      <c r="F5011" s="7">
        <v>1.694</v>
      </c>
      <c r="G5011" s="48" t="s">
        <v>15356</v>
      </c>
      <c r="H5011" s="34" t="s">
        <v>3154</v>
      </c>
      <c r="I5011" s="51" t="s">
        <v>15358</v>
      </c>
    </row>
    <row r="5012" spans="1:9" ht="30" x14ac:dyDescent="0.25">
      <c r="A5012" s="19">
        <v>5007</v>
      </c>
      <c r="B5012" s="34" t="s">
        <v>3155</v>
      </c>
      <c r="C5012" s="44" t="s">
        <v>11213</v>
      </c>
      <c r="D5012" s="42">
        <v>1</v>
      </c>
      <c r="E5012" s="3">
        <v>1.56</v>
      </c>
      <c r="F5012" s="7">
        <v>1.8875999999999999</v>
      </c>
      <c r="G5012" s="48" t="s">
        <v>15356</v>
      </c>
      <c r="H5012" s="34" t="s">
        <v>3155</v>
      </c>
      <c r="I5012" s="51" t="s">
        <v>15358</v>
      </c>
    </row>
    <row r="5013" spans="1:9" ht="30" x14ac:dyDescent="0.25">
      <c r="A5013" s="19">
        <v>5008</v>
      </c>
      <c r="B5013" s="34" t="s">
        <v>3156</v>
      </c>
      <c r="C5013" s="44" t="s">
        <v>11214</v>
      </c>
      <c r="D5013" s="42">
        <v>1</v>
      </c>
      <c r="E5013" s="3">
        <v>2.72</v>
      </c>
      <c r="F5013" s="7">
        <v>3.2912000000000003</v>
      </c>
      <c r="G5013" s="48" t="s">
        <v>15356</v>
      </c>
      <c r="H5013" s="34" t="s">
        <v>3156</v>
      </c>
      <c r="I5013" s="51" t="s">
        <v>15358</v>
      </c>
    </row>
    <row r="5014" spans="1:9" ht="30" x14ac:dyDescent="0.25">
      <c r="A5014" s="19">
        <v>5009</v>
      </c>
      <c r="B5014" s="34" t="s">
        <v>3157</v>
      </c>
      <c r="C5014" s="44" t="s">
        <v>11215</v>
      </c>
      <c r="D5014" s="42">
        <v>1</v>
      </c>
      <c r="E5014" s="3">
        <v>10.17</v>
      </c>
      <c r="F5014" s="7">
        <v>12.3057</v>
      </c>
      <c r="G5014" s="48" t="s">
        <v>15356</v>
      </c>
      <c r="H5014" s="34" t="s">
        <v>3157</v>
      </c>
      <c r="I5014" s="51" t="s">
        <v>15358</v>
      </c>
    </row>
    <row r="5015" spans="1:9" ht="30" x14ac:dyDescent="0.25">
      <c r="A5015" s="19">
        <v>5010</v>
      </c>
      <c r="B5015" s="34" t="s">
        <v>3158</v>
      </c>
      <c r="C5015" s="44" t="s">
        <v>11216</v>
      </c>
      <c r="D5015" s="42">
        <v>1</v>
      </c>
      <c r="E5015" s="3">
        <v>12.68</v>
      </c>
      <c r="F5015" s="7">
        <v>15.342799999999999</v>
      </c>
      <c r="G5015" s="48" t="s">
        <v>15356</v>
      </c>
      <c r="H5015" s="34" t="s">
        <v>3158</v>
      </c>
      <c r="I5015" s="51" t="s">
        <v>15358</v>
      </c>
    </row>
    <row r="5016" spans="1:9" ht="30" x14ac:dyDescent="0.25">
      <c r="A5016" s="19">
        <v>5011</v>
      </c>
      <c r="B5016" s="34" t="s">
        <v>3159</v>
      </c>
      <c r="C5016" s="44" t="s">
        <v>11217</v>
      </c>
      <c r="D5016" s="42">
        <v>5</v>
      </c>
      <c r="E5016" s="3">
        <v>2091.11</v>
      </c>
      <c r="F5016" s="7">
        <v>2530.2431000000001</v>
      </c>
      <c r="G5016" s="48" t="s">
        <v>15356</v>
      </c>
      <c r="H5016" s="34" t="s">
        <v>3159</v>
      </c>
      <c r="I5016" s="51" t="s">
        <v>15358</v>
      </c>
    </row>
    <row r="5017" spans="1:9" ht="30" x14ac:dyDescent="0.25">
      <c r="A5017" s="19">
        <v>5012</v>
      </c>
      <c r="B5017" s="34" t="s">
        <v>3160</v>
      </c>
      <c r="C5017" s="44" t="s">
        <v>11218</v>
      </c>
      <c r="D5017" s="42">
        <v>5</v>
      </c>
      <c r="E5017" s="3">
        <v>2573.06</v>
      </c>
      <c r="F5017" s="7">
        <v>3113.4025999999999</v>
      </c>
      <c r="G5017" s="48" t="s">
        <v>15356</v>
      </c>
      <c r="H5017" s="34" t="s">
        <v>3160</v>
      </c>
      <c r="I5017" s="51" t="s">
        <v>15358</v>
      </c>
    </row>
    <row r="5018" spans="1:9" x14ac:dyDescent="0.25">
      <c r="A5018" s="19">
        <v>5013</v>
      </c>
      <c r="B5018" s="34" t="s">
        <v>3161</v>
      </c>
      <c r="C5018" s="44" t="s">
        <v>11219</v>
      </c>
      <c r="D5018" s="42">
        <v>250</v>
      </c>
      <c r="E5018" s="3">
        <v>130.76</v>
      </c>
      <c r="F5018" s="7">
        <v>158.21959999999999</v>
      </c>
      <c r="G5018" s="48" t="s">
        <v>15356</v>
      </c>
      <c r="H5018" s="34" t="s">
        <v>3161</v>
      </c>
      <c r="I5018" s="51" t="s">
        <v>15358</v>
      </c>
    </row>
    <row r="5019" spans="1:9" x14ac:dyDescent="0.25">
      <c r="A5019" s="19">
        <v>5014</v>
      </c>
      <c r="B5019" s="34" t="s">
        <v>3162</v>
      </c>
      <c r="C5019" s="44" t="s">
        <v>11220</v>
      </c>
      <c r="D5019" s="42">
        <v>250</v>
      </c>
      <c r="E5019" s="3">
        <v>88.4</v>
      </c>
      <c r="F5019" s="7">
        <v>106.964</v>
      </c>
      <c r="G5019" s="48" t="s">
        <v>15356</v>
      </c>
      <c r="H5019" s="34" t="s">
        <v>3162</v>
      </c>
      <c r="I5019" s="51" t="s">
        <v>15358</v>
      </c>
    </row>
    <row r="5020" spans="1:9" x14ac:dyDescent="0.25">
      <c r="A5020" s="19">
        <v>5015</v>
      </c>
      <c r="B5020" s="34" t="s">
        <v>3163</v>
      </c>
      <c r="C5020" s="44" t="s">
        <v>11221</v>
      </c>
      <c r="D5020" s="42">
        <v>100</v>
      </c>
      <c r="E5020" s="3">
        <v>50.03</v>
      </c>
      <c r="F5020" s="7">
        <v>60.536299999999997</v>
      </c>
      <c r="G5020" s="48" t="s">
        <v>15356</v>
      </c>
      <c r="H5020" s="34" t="s">
        <v>3163</v>
      </c>
      <c r="I5020" s="51" t="s">
        <v>15358</v>
      </c>
    </row>
    <row r="5021" spans="1:9" x14ac:dyDescent="0.25">
      <c r="A5021" s="19">
        <v>5016</v>
      </c>
      <c r="B5021" s="34" t="s">
        <v>3164</v>
      </c>
      <c r="C5021" s="44" t="s">
        <v>11222</v>
      </c>
      <c r="D5021" s="42">
        <v>100</v>
      </c>
      <c r="E5021" s="3">
        <v>82.56</v>
      </c>
      <c r="F5021" s="7">
        <v>99.897599999999997</v>
      </c>
      <c r="G5021" s="48" t="s">
        <v>15356</v>
      </c>
      <c r="H5021" s="34" t="s">
        <v>3164</v>
      </c>
      <c r="I5021" s="51" t="s">
        <v>15358</v>
      </c>
    </row>
    <row r="5022" spans="1:9" x14ac:dyDescent="0.25">
      <c r="A5022" s="19">
        <v>5017</v>
      </c>
      <c r="B5022" s="34" t="s">
        <v>3165</v>
      </c>
      <c r="C5022" s="44" t="s">
        <v>11223</v>
      </c>
      <c r="D5022" s="42">
        <v>50</v>
      </c>
      <c r="E5022" s="3">
        <v>94.71</v>
      </c>
      <c r="F5022" s="7">
        <v>114.59909999999999</v>
      </c>
      <c r="G5022" s="48" t="s">
        <v>15356</v>
      </c>
      <c r="H5022" s="34" t="s">
        <v>3165</v>
      </c>
      <c r="I5022" s="51" t="s">
        <v>15358</v>
      </c>
    </row>
    <row r="5023" spans="1:9" x14ac:dyDescent="0.25">
      <c r="A5023" s="19">
        <v>5018</v>
      </c>
      <c r="B5023" s="34" t="s">
        <v>3166</v>
      </c>
      <c r="C5023" s="44" t="s">
        <v>11224</v>
      </c>
      <c r="D5023" s="42">
        <v>25</v>
      </c>
      <c r="E5023" s="3">
        <v>41.57</v>
      </c>
      <c r="F5023" s="7">
        <v>50.299700000000001</v>
      </c>
      <c r="G5023" s="48" t="s">
        <v>15356</v>
      </c>
      <c r="H5023" s="34" t="s">
        <v>3166</v>
      </c>
      <c r="I5023" s="51" t="s">
        <v>15358</v>
      </c>
    </row>
    <row r="5024" spans="1:9" x14ac:dyDescent="0.25">
      <c r="A5024" s="19">
        <v>5019</v>
      </c>
      <c r="B5024" s="34" t="s">
        <v>3167</v>
      </c>
      <c r="C5024" s="44" t="s">
        <v>11225</v>
      </c>
      <c r="D5024" s="42">
        <v>25</v>
      </c>
      <c r="E5024" s="3">
        <v>62.54</v>
      </c>
      <c r="F5024" s="7">
        <v>75.673400000000001</v>
      </c>
      <c r="G5024" s="48" t="s">
        <v>15356</v>
      </c>
      <c r="H5024" s="34" t="s">
        <v>3167</v>
      </c>
      <c r="I5024" s="51" t="s">
        <v>15358</v>
      </c>
    </row>
    <row r="5025" spans="1:9" x14ac:dyDescent="0.25">
      <c r="A5025" s="19">
        <v>5020</v>
      </c>
      <c r="B5025" s="34" t="s">
        <v>3168</v>
      </c>
      <c r="C5025" s="44" t="s">
        <v>11226</v>
      </c>
      <c r="D5025" s="42">
        <v>72</v>
      </c>
      <c r="E5025" s="3">
        <v>27.86</v>
      </c>
      <c r="F5025" s="7">
        <v>33.710599999999999</v>
      </c>
      <c r="G5025" s="48" t="s">
        <v>15356</v>
      </c>
      <c r="H5025" s="34" t="s">
        <v>3168</v>
      </c>
      <c r="I5025" s="51" t="s">
        <v>15358</v>
      </c>
    </row>
    <row r="5026" spans="1:9" x14ac:dyDescent="0.25">
      <c r="A5026" s="19">
        <v>5021</v>
      </c>
      <c r="B5026" s="34" t="s">
        <v>3169</v>
      </c>
      <c r="C5026" s="44" t="s">
        <v>11227</v>
      </c>
      <c r="D5026" s="42">
        <v>48</v>
      </c>
      <c r="E5026" s="3">
        <v>23.78</v>
      </c>
      <c r="F5026" s="7">
        <v>28.773800000000001</v>
      </c>
      <c r="G5026" s="48" t="s">
        <v>15356</v>
      </c>
      <c r="H5026" s="34" t="s">
        <v>3169</v>
      </c>
      <c r="I5026" s="51" t="s">
        <v>15358</v>
      </c>
    </row>
    <row r="5027" spans="1:9" x14ac:dyDescent="0.25">
      <c r="A5027" s="19">
        <v>5022</v>
      </c>
      <c r="B5027" s="34" t="s">
        <v>3170</v>
      </c>
      <c r="C5027" s="44" t="s">
        <v>11228</v>
      </c>
      <c r="D5027" s="42">
        <v>36</v>
      </c>
      <c r="E5027" s="3">
        <v>23.81</v>
      </c>
      <c r="F5027" s="7">
        <v>28.810099999999998</v>
      </c>
      <c r="G5027" s="48" t="s">
        <v>15356</v>
      </c>
      <c r="H5027" s="34" t="s">
        <v>3170</v>
      </c>
      <c r="I5027" s="51" t="s">
        <v>15358</v>
      </c>
    </row>
    <row r="5028" spans="1:9" x14ac:dyDescent="0.25">
      <c r="A5028" s="19">
        <v>5023</v>
      </c>
      <c r="B5028" s="34" t="s">
        <v>3171</v>
      </c>
      <c r="C5028" s="44" t="s">
        <v>11229</v>
      </c>
      <c r="D5028" s="42">
        <v>36</v>
      </c>
      <c r="E5028" s="3">
        <v>47.22</v>
      </c>
      <c r="F5028" s="7">
        <v>57.136199999999995</v>
      </c>
      <c r="G5028" s="48" t="s">
        <v>15356</v>
      </c>
      <c r="H5028" s="34" t="s">
        <v>3171</v>
      </c>
      <c r="I5028" s="51" t="s">
        <v>15358</v>
      </c>
    </row>
    <row r="5029" spans="1:9" x14ac:dyDescent="0.25">
      <c r="A5029" s="19">
        <v>5024</v>
      </c>
      <c r="B5029" s="34" t="s">
        <v>3172</v>
      </c>
      <c r="C5029" s="44" t="s">
        <v>11230</v>
      </c>
      <c r="D5029" s="42">
        <v>24</v>
      </c>
      <c r="E5029" s="3">
        <v>33.78</v>
      </c>
      <c r="F5029" s="7">
        <v>40.873800000000003</v>
      </c>
      <c r="G5029" s="48" t="s">
        <v>15356</v>
      </c>
      <c r="H5029" s="34" t="s">
        <v>3172</v>
      </c>
      <c r="I5029" s="51" t="s">
        <v>15358</v>
      </c>
    </row>
    <row r="5030" spans="1:9" x14ac:dyDescent="0.25">
      <c r="A5030" s="19">
        <v>5025</v>
      </c>
      <c r="B5030" s="34" t="s">
        <v>3173</v>
      </c>
      <c r="C5030" s="44" t="s">
        <v>11231</v>
      </c>
      <c r="D5030" s="42">
        <v>24</v>
      </c>
      <c r="E5030" s="3">
        <v>79.2</v>
      </c>
      <c r="F5030" s="7">
        <v>95.831999999999994</v>
      </c>
      <c r="G5030" s="48" t="s">
        <v>15356</v>
      </c>
      <c r="H5030" s="34" t="s">
        <v>3173</v>
      </c>
      <c r="I5030" s="51" t="s">
        <v>15358</v>
      </c>
    </row>
    <row r="5031" spans="1:9" x14ac:dyDescent="0.25">
      <c r="A5031" s="19">
        <v>5026</v>
      </c>
      <c r="B5031" s="34" t="s">
        <v>3174</v>
      </c>
      <c r="C5031" s="44" t="s">
        <v>11232</v>
      </c>
      <c r="D5031" s="42">
        <v>24</v>
      </c>
      <c r="E5031" s="3">
        <v>81.72</v>
      </c>
      <c r="F5031" s="7">
        <v>98.881199999999993</v>
      </c>
      <c r="G5031" s="48" t="s">
        <v>15356</v>
      </c>
      <c r="H5031" s="34" t="s">
        <v>3174</v>
      </c>
      <c r="I5031" s="51" t="s">
        <v>15358</v>
      </c>
    </row>
    <row r="5032" spans="1:9" ht="30" x14ac:dyDescent="0.25">
      <c r="A5032" s="19">
        <v>5027</v>
      </c>
      <c r="B5032" s="34" t="s">
        <v>3175</v>
      </c>
      <c r="C5032" s="44" t="s">
        <v>11233</v>
      </c>
      <c r="D5032" s="42">
        <v>10</v>
      </c>
      <c r="E5032" s="3">
        <v>22.41</v>
      </c>
      <c r="F5032" s="7">
        <v>27.116099999999999</v>
      </c>
      <c r="G5032" s="48" t="s">
        <v>15356</v>
      </c>
      <c r="H5032" s="34" t="s">
        <v>3175</v>
      </c>
      <c r="I5032" s="51" t="s">
        <v>15358</v>
      </c>
    </row>
    <row r="5033" spans="1:9" ht="30" x14ac:dyDescent="0.25">
      <c r="A5033" s="19">
        <v>5028</v>
      </c>
      <c r="B5033" s="34" t="s">
        <v>3176</v>
      </c>
      <c r="C5033" s="44" t="s">
        <v>11234</v>
      </c>
      <c r="D5033" s="42">
        <v>10</v>
      </c>
      <c r="E5033" s="3">
        <v>22.95</v>
      </c>
      <c r="F5033" s="7">
        <v>27.769499999999997</v>
      </c>
      <c r="G5033" s="48" t="s">
        <v>15356</v>
      </c>
      <c r="H5033" s="34" t="s">
        <v>3176</v>
      </c>
      <c r="I5033" s="51" t="s">
        <v>15358</v>
      </c>
    </row>
    <row r="5034" spans="1:9" ht="30" x14ac:dyDescent="0.25">
      <c r="A5034" s="19">
        <v>5029</v>
      </c>
      <c r="B5034" s="34" t="s">
        <v>3177</v>
      </c>
      <c r="C5034" s="44" t="s">
        <v>11235</v>
      </c>
      <c r="D5034" s="42">
        <v>10</v>
      </c>
      <c r="E5034" s="3">
        <v>23.94</v>
      </c>
      <c r="F5034" s="7">
        <v>28.967400000000001</v>
      </c>
      <c r="G5034" s="48" t="s">
        <v>15356</v>
      </c>
      <c r="H5034" s="34" t="s">
        <v>3177</v>
      </c>
      <c r="I5034" s="51" t="s">
        <v>15358</v>
      </c>
    </row>
    <row r="5035" spans="1:9" ht="30" x14ac:dyDescent="0.25">
      <c r="A5035" s="19">
        <v>5030</v>
      </c>
      <c r="B5035" s="34" t="s">
        <v>3178</v>
      </c>
      <c r="C5035" s="44" t="s">
        <v>11236</v>
      </c>
      <c r="D5035" s="42">
        <v>10</v>
      </c>
      <c r="E5035" s="3">
        <v>24.99</v>
      </c>
      <c r="F5035" s="7">
        <v>30.237899999999996</v>
      </c>
      <c r="G5035" s="48" t="s">
        <v>15356</v>
      </c>
      <c r="H5035" s="34" t="s">
        <v>3178</v>
      </c>
      <c r="I5035" s="51" t="s">
        <v>15358</v>
      </c>
    </row>
    <row r="5036" spans="1:9" ht="30" x14ac:dyDescent="0.25">
      <c r="A5036" s="19">
        <v>5031</v>
      </c>
      <c r="B5036" s="34" t="s">
        <v>3179</v>
      </c>
      <c r="C5036" s="44" t="s">
        <v>11237</v>
      </c>
      <c r="D5036" s="42">
        <v>10</v>
      </c>
      <c r="E5036" s="3">
        <v>25.1</v>
      </c>
      <c r="F5036" s="7">
        <v>30.371000000000002</v>
      </c>
      <c r="G5036" s="48" t="s">
        <v>15356</v>
      </c>
      <c r="H5036" s="34" t="s">
        <v>3179</v>
      </c>
      <c r="I5036" s="51" t="s">
        <v>15358</v>
      </c>
    </row>
    <row r="5037" spans="1:9" x14ac:dyDescent="0.25">
      <c r="A5037" s="19">
        <v>5032</v>
      </c>
      <c r="B5037" s="34" t="s">
        <v>3180</v>
      </c>
      <c r="C5037" s="44" t="s">
        <v>11238</v>
      </c>
      <c r="D5037" s="42">
        <v>10</v>
      </c>
      <c r="E5037" s="3">
        <v>26.03</v>
      </c>
      <c r="F5037" s="7">
        <v>31.496300000000002</v>
      </c>
      <c r="G5037" s="48" t="s">
        <v>15356</v>
      </c>
      <c r="H5037" s="34" t="s">
        <v>3180</v>
      </c>
      <c r="I5037" s="51" t="s">
        <v>15358</v>
      </c>
    </row>
    <row r="5038" spans="1:9" ht="30" x14ac:dyDescent="0.25">
      <c r="A5038" s="19">
        <v>5033</v>
      </c>
      <c r="B5038" s="34" t="s">
        <v>3181</v>
      </c>
      <c r="C5038" s="44" t="s">
        <v>11239</v>
      </c>
      <c r="D5038" s="42">
        <v>10</v>
      </c>
      <c r="E5038" s="3">
        <v>27.53</v>
      </c>
      <c r="F5038" s="7">
        <v>33.311300000000003</v>
      </c>
      <c r="G5038" s="48" t="s">
        <v>15356</v>
      </c>
      <c r="H5038" s="34" t="s">
        <v>3181</v>
      </c>
      <c r="I5038" s="51" t="s">
        <v>15358</v>
      </c>
    </row>
    <row r="5039" spans="1:9" ht="30" x14ac:dyDescent="0.25">
      <c r="A5039" s="19">
        <v>5034</v>
      </c>
      <c r="B5039" s="34" t="s">
        <v>3182</v>
      </c>
      <c r="C5039" s="44" t="s">
        <v>11240</v>
      </c>
      <c r="D5039" s="42">
        <v>10</v>
      </c>
      <c r="E5039" s="3">
        <v>31.5</v>
      </c>
      <c r="F5039" s="7">
        <v>38.115000000000002</v>
      </c>
      <c r="G5039" s="48" t="s">
        <v>15356</v>
      </c>
      <c r="H5039" s="34" t="s">
        <v>3182</v>
      </c>
      <c r="I5039" s="51" t="s">
        <v>15358</v>
      </c>
    </row>
    <row r="5040" spans="1:9" ht="30" x14ac:dyDescent="0.25">
      <c r="A5040" s="19">
        <v>5035</v>
      </c>
      <c r="B5040" s="34" t="s">
        <v>3183</v>
      </c>
      <c r="C5040" s="44" t="s">
        <v>11241</v>
      </c>
      <c r="D5040" s="42">
        <v>10</v>
      </c>
      <c r="E5040" s="3">
        <v>32.67</v>
      </c>
      <c r="F5040" s="7">
        <v>39.530700000000003</v>
      </c>
      <c r="G5040" s="48" t="s">
        <v>15356</v>
      </c>
      <c r="H5040" s="34" t="s">
        <v>3183</v>
      </c>
      <c r="I5040" s="51" t="s">
        <v>15358</v>
      </c>
    </row>
    <row r="5041" spans="1:9" x14ac:dyDescent="0.25">
      <c r="A5041" s="19">
        <v>5036</v>
      </c>
      <c r="B5041" s="34" t="s">
        <v>3184</v>
      </c>
      <c r="C5041" s="44" t="s">
        <v>11242</v>
      </c>
      <c r="D5041" s="42">
        <v>5</v>
      </c>
      <c r="E5041" s="3">
        <v>22.1</v>
      </c>
      <c r="F5041" s="7">
        <v>26.741</v>
      </c>
      <c r="G5041" s="48" t="s">
        <v>15356</v>
      </c>
      <c r="H5041" s="34" t="s">
        <v>3184</v>
      </c>
      <c r="I5041" s="51" t="s">
        <v>15358</v>
      </c>
    </row>
    <row r="5042" spans="1:9" x14ac:dyDescent="0.25">
      <c r="A5042" s="19">
        <v>5037</v>
      </c>
      <c r="B5042" s="34" t="s">
        <v>3185</v>
      </c>
      <c r="C5042" s="44" t="s">
        <v>11243</v>
      </c>
      <c r="D5042" s="42">
        <v>5</v>
      </c>
      <c r="E5042" s="3">
        <v>23.18</v>
      </c>
      <c r="F5042" s="7">
        <v>28.047799999999999</v>
      </c>
      <c r="G5042" s="48" t="s">
        <v>15356</v>
      </c>
      <c r="H5042" s="34" t="s">
        <v>3185</v>
      </c>
      <c r="I5042" s="51" t="s">
        <v>15358</v>
      </c>
    </row>
    <row r="5043" spans="1:9" x14ac:dyDescent="0.25">
      <c r="A5043" s="19">
        <v>5038</v>
      </c>
      <c r="B5043" s="34" t="s">
        <v>3186</v>
      </c>
      <c r="C5043" s="44" t="s">
        <v>11244</v>
      </c>
      <c r="D5043" s="42">
        <v>5</v>
      </c>
      <c r="E5043" s="3">
        <v>24.32</v>
      </c>
      <c r="F5043" s="7">
        <v>29.427199999999999</v>
      </c>
      <c r="G5043" s="48" t="s">
        <v>15356</v>
      </c>
      <c r="H5043" s="34" t="s">
        <v>3186</v>
      </c>
      <c r="I5043" s="51" t="s">
        <v>15358</v>
      </c>
    </row>
    <row r="5044" spans="1:9" x14ac:dyDescent="0.25">
      <c r="A5044" s="19">
        <v>5039</v>
      </c>
      <c r="B5044" s="34" t="s">
        <v>3187</v>
      </c>
      <c r="C5044" s="44" t="s">
        <v>11245</v>
      </c>
      <c r="D5044" s="42">
        <v>5</v>
      </c>
      <c r="E5044" s="3">
        <v>25.11</v>
      </c>
      <c r="F5044" s="7">
        <v>30.383099999999999</v>
      </c>
      <c r="G5044" s="48" t="s">
        <v>15356</v>
      </c>
      <c r="H5044" s="34" t="s">
        <v>3187</v>
      </c>
      <c r="I5044" s="51" t="s">
        <v>15358</v>
      </c>
    </row>
    <row r="5045" spans="1:9" x14ac:dyDescent="0.25">
      <c r="A5045" s="19">
        <v>5040</v>
      </c>
      <c r="B5045" s="34" t="s">
        <v>3188</v>
      </c>
      <c r="C5045" s="44" t="s">
        <v>11246</v>
      </c>
      <c r="D5045" s="42">
        <v>5</v>
      </c>
      <c r="E5045" s="3">
        <v>15.9</v>
      </c>
      <c r="F5045" s="7">
        <v>19.239000000000001</v>
      </c>
      <c r="G5045" s="48" t="s">
        <v>15356</v>
      </c>
      <c r="H5045" s="34" t="s">
        <v>3188</v>
      </c>
      <c r="I5045" s="51" t="s">
        <v>15358</v>
      </c>
    </row>
    <row r="5046" spans="1:9" x14ac:dyDescent="0.25">
      <c r="A5046" s="19">
        <v>5041</v>
      </c>
      <c r="B5046" s="34" t="s">
        <v>3189</v>
      </c>
      <c r="C5046" s="44" t="s">
        <v>11247</v>
      </c>
      <c r="D5046" s="42">
        <v>5</v>
      </c>
      <c r="E5046" s="3">
        <v>19.07</v>
      </c>
      <c r="F5046" s="7">
        <v>23.0747</v>
      </c>
      <c r="G5046" s="48" t="s">
        <v>15356</v>
      </c>
      <c r="H5046" s="34" t="s">
        <v>3189</v>
      </c>
      <c r="I5046" s="51" t="s">
        <v>15358</v>
      </c>
    </row>
    <row r="5047" spans="1:9" x14ac:dyDescent="0.25">
      <c r="A5047" s="19">
        <v>5042</v>
      </c>
      <c r="B5047" s="34" t="s">
        <v>3190</v>
      </c>
      <c r="C5047" s="44" t="s">
        <v>11248</v>
      </c>
      <c r="D5047" s="42">
        <v>5</v>
      </c>
      <c r="E5047" s="3">
        <v>12.84</v>
      </c>
      <c r="F5047" s="7">
        <v>15.536399999999999</v>
      </c>
      <c r="G5047" s="48" t="s">
        <v>15356</v>
      </c>
      <c r="H5047" s="34" t="s">
        <v>3190</v>
      </c>
      <c r="I5047" s="51" t="s">
        <v>15358</v>
      </c>
    </row>
    <row r="5048" spans="1:9" x14ac:dyDescent="0.25">
      <c r="A5048" s="19">
        <v>5043</v>
      </c>
      <c r="B5048" s="34" t="s">
        <v>3191</v>
      </c>
      <c r="C5048" s="44" t="s">
        <v>11249</v>
      </c>
      <c r="D5048" s="42">
        <v>5</v>
      </c>
      <c r="E5048" s="3">
        <v>14.79</v>
      </c>
      <c r="F5048" s="7">
        <v>17.895899999999997</v>
      </c>
      <c r="G5048" s="48" t="s">
        <v>15356</v>
      </c>
      <c r="H5048" s="34" t="s">
        <v>3191</v>
      </c>
      <c r="I5048" s="51" t="s">
        <v>15358</v>
      </c>
    </row>
    <row r="5049" spans="1:9" x14ac:dyDescent="0.25">
      <c r="A5049" s="19">
        <v>5044</v>
      </c>
      <c r="B5049" s="34" t="s">
        <v>3192</v>
      </c>
      <c r="C5049" s="44" t="s">
        <v>11250</v>
      </c>
      <c r="D5049" s="42">
        <v>5</v>
      </c>
      <c r="E5049" s="3">
        <v>23.15</v>
      </c>
      <c r="F5049" s="7">
        <v>28.011499999999998</v>
      </c>
      <c r="G5049" s="48" t="s">
        <v>15356</v>
      </c>
      <c r="H5049" s="34" t="s">
        <v>3192</v>
      </c>
      <c r="I5049" s="51" t="s">
        <v>15358</v>
      </c>
    </row>
    <row r="5050" spans="1:9" x14ac:dyDescent="0.25">
      <c r="A5050" s="19">
        <v>5045</v>
      </c>
      <c r="B5050" s="34" t="s">
        <v>3193</v>
      </c>
      <c r="C5050" s="44" t="s">
        <v>11251</v>
      </c>
      <c r="D5050" s="42">
        <v>5</v>
      </c>
      <c r="E5050" s="3">
        <v>12.66</v>
      </c>
      <c r="F5050" s="7">
        <v>15.3186</v>
      </c>
      <c r="G5050" s="48" t="s">
        <v>15356</v>
      </c>
      <c r="H5050" s="34" t="s">
        <v>3193</v>
      </c>
      <c r="I5050" s="51" t="s">
        <v>15358</v>
      </c>
    </row>
    <row r="5051" spans="1:9" x14ac:dyDescent="0.25">
      <c r="A5051" s="19">
        <v>5046</v>
      </c>
      <c r="B5051" s="34" t="s">
        <v>3194</v>
      </c>
      <c r="C5051" s="44" t="s">
        <v>11252</v>
      </c>
      <c r="D5051" s="42">
        <v>5</v>
      </c>
      <c r="E5051" s="3">
        <v>19.43</v>
      </c>
      <c r="F5051" s="7">
        <v>23.510299999999997</v>
      </c>
      <c r="G5051" s="48" t="s">
        <v>15356</v>
      </c>
      <c r="H5051" s="34" t="s">
        <v>3194</v>
      </c>
      <c r="I5051" s="51" t="s">
        <v>15358</v>
      </c>
    </row>
    <row r="5052" spans="1:9" ht="30" x14ac:dyDescent="0.25">
      <c r="A5052" s="19">
        <v>5047</v>
      </c>
      <c r="B5052" s="34" t="s">
        <v>3195</v>
      </c>
      <c r="C5052" s="44" t="s">
        <v>11253</v>
      </c>
      <c r="D5052" s="42">
        <v>1</v>
      </c>
      <c r="E5052" s="3">
        <v>26.46</v>
      </c>
      <c r="F5052" s="7">
        <v>32.016599999999997</v>
      </c>
      <c r="G5052" s="48" t="s">
        <v>15356</v>
      </c>
      <c r="H5052" s="34" t="s">
        <v>3195</v>
      </c>
      <c r="I5052" s="51" t="s">
        <v>15358</v>
      </c>
    </row>
    <row r="5053" spans="1:9" ht="30" x14ac:dyDescent="0.25">
      <c r="A5053" s="19">
        <v>5048</v>
      </c>
      <c r="B5053" s="34" t="s">
        <v>3196</v>
      </c>
      <c r="C5053" s="44" t="s">
        <v>11254</v>
      </c>
      <c r="D5053" s="42">
        <v>1</v>
      </c>
      <c r="E5053" s="3">
        <v>26.46</v>
      </c>
      <c r="F5053" s="7">
        <v>32.016599999999997</v>
      </c>
      <c r="G5053" s="48" t="s">
        <v>15356</v>
      </c>
      <c r="H5053" s="34" t="s">
        <v>3196</v>
      </c>
      <c r="I5053" s="51" t="s">
        <v>15358</v>
      </c>
    </row>
    <row r="5054" spans="1:9" ht="30" x14ac:dyDescent="0.25">
      <c r="A5054" s="19">
        <v>5049</v>
      </c>
      <c r="B5054" s="34" t="s">
        <v>3197</v>
      </c>
      <c r="C5054" s="44" t="s">
        <v>11255</v>
      </c>
      <c r="D5054" s="42">
        <v>1</v>
      </c>
      <c r="E5054" s="3">
        <v>26.46</v>
      </c>
      <c r="F5054" s="7">
        <v>32.016599999999997</v>
      </c>
      <c r="G5054" s="48" t="s">
        <v>15356</v>
      </c>
      <c r="H5054" s="34" t="s">
        <v>3197</v>
      </c>
      <c r="I5054" s="51" t="s">
        <v>15358</v>
      </c>
    </row>
    <row r="5055" spans="1:9" ht="30" x14ac:dyDescent="0.25">
      <c r="A5055" s="19">
        <v>5050</v>
      </c>
      <c r="B5055" s="34" t="s">
        <v>3198</v>
      </c>
      <c r="C5055" s="44" t="s">
        <v>11256</v>
      </c>
      <c r="D5055" s="42">
        <v>1</v>
      </c>
      <c r="E5055" s="3">
        <v>26.46</v>
      </c>
      <c r="F5055" s="7">
        <v>32.016599999999997</v>
      </c>
      <c r="G5055" s="48" t="s">
        <v>15356</v>
      </c>
      <c r="H5055" s="34" t="s">
        <v>3198</v>
      </c>
      <c r="I5055" s="51" t="s">
        <v>15358</v>
      </c>
    </row>
    <row r="5056" spans="1:9" ht="30" x14ac:dyDescent="0.25">
      <c r="A5056" s="19">
        <v>5051</v>
      </c>
      <c r="B5056" s="34" t="s">
        <v>3199</v>
      </c>
      <c r="C5056" s="44" t="s">
        <v>11257</v>
      </c>
      <c r="D5056" s="42">
        <v>1</v>
      </c>
      <c r="E5056" s="3">
        <v>26.46</v>
      </c>
      <c r="F5056" s="7">
        <v>32.016599999999997</v>
      </c>
      <c r="G5056" s="48" t="s">
        <v>15356</v>
      </c>
      <c r="H5056" s="34" t="s">
        <v>3199</v>
      </c>
      <c r="I5056" s="51" t="s">
        <v>15358</v>
      </c>
    </row>
    <row r="5057" spans="1:9" ht="30" x14ac:dyDescent="0.25">
      <c r="A5057" s="19">
        <v>5052</v>
      </c>
      <c r="B5057" s="34" t="s">
        <v>3200</v>
      </c>
      <c r="C5057" s="44" t="s">
        <v>11258</v>
      </c>
      <c r="D5057" s="42">
        <v>1</v>
      </c>
      <c r="E5057" s="3">
        <v>28.86</v>
      </c>
      <c r="F5057" s="7">
        <v>34.9206</v>
      </c>
      <c r="G5057" s="48" t="s">
        <v>15356</v>
      </c>
      <c r="H5057" s="34" t="s">
        <v>3200</v>
      </c>
      <c r="I5057" s="51" t="s">
        <v>15358</v>
      </c>
    </row>
    <row r="5058" spans="1:9" ht="30" x14ac:dyDescent="0.25">
      <c r="A5058" s="19">
        <v>5053</v>
      </c>
      <c r="B5058" s="34" t="s">
        <v>3201</v>
      </c>
      <c r="C5058" s="44" t="s">
        <v>11259</v>
      </c>
      <c r="D5058" s="42">
        <v>1</v>
      </c>
      <c r="E5058" s="3">
        <v>28.86</v>
      </c>
      <c r="F5058" s="7">
        <v>34.9206</v>
      </c>
      <c r="G5058" s="48" t="s">
        <v>15356</v>
      </c>
      <c r="H5058" s="34" t="s">
        <v>3201</v>
      </c>
      <c r="I5058" s="51" t="s">
        <v>15358</v>
      </c>
    </row>
    <row r="5059" spans="1:9" ht="45" x14ac:dyDescent="0.25">
      <c r="A5059" s="19">
        <v>5054</v>
      </c>
      <c r="B5059" s="34" t="s">
        <v>3202</v>
      </c>
      <c r="C5059" s="44" t="s">
        <v>11260</v>
      </c>
      <c r="D5059" s="42">
        <v>1</v>
      </c>
      <c r="E5059" s="3">
        <v>41.37</v>
      </c>
      <c r="F5059" s="7">
        <v>50.057699999999997</v>
      </c>
      <c r="G5059" s="48" t="s">
        <v>15356</v>
      </c>
      <c r="H5059" s="34" t="s">
        <v>3202</v>
      </c>
      <c r="I5059" s="51" t="s">
        <v>15358</v>
      </c>
    </row>
    <row r="5060" spans="1:9" x14ac:dyDescent="0.25">
      <c r="A5060" s="19">
        <v>5055</v>
      </c>
      <c r="B5060" s="34" t="s">
        <v>3203</v>
      </c>
      <c r="C5060" s="44" t="s">
        <v>11261</v>
      </c>
      <c r="D5060" s="42">
        <v>1</v>
      </c>
      <c r="E5060" s="3">
        <v>24.62</v>
      </c>
      <c r="F5060" s="7">
        <v>29.790199999999999</v>
      </c>
      <c r="G5060" s="48" t="s">
        <v>15356</v>
      </c>
      <c r="H5060" s="34" t="s">
        <v>3203</v>
      </c>
      <c r="I5060" s="51" t="s">
        <v>15358</v>
      </c>
    </row>
    <row r="5061" spans="1:9" x14ac:dyDescent="0.25">
      <c r="A5061" s="19">
        <v>5056</v>
      </c>
      <c r="B5061" s="34" t="s">
        <v>3204</v>
      </c>
      <c r="C5061" s="44" t="s">
        <v>11262</v>
      </c>
      <c r="D5061" s="42">
        <v>1</v>
      </c>
      <c r="E5061" s="3">
        <v>30.42</v>
      </c>
      <c r="F5061" s="7">
        <v>36.808199999999999</v>
      </c>
      <c r="G5061" s="48" t="s">
        <v>15356</v>
      </c>
      <c r="H5061" s="34" t="s">
        <v>3204</v>
      </c>
      <c r="I5061" s="51" t="s">
        <v>15358</v>
      </c>
    </row>
    <row r="5062" spans="1:9" ht="30" x14ac:dyDescent="0.25">
      <c r="A5062" s="19">
        <v>5057</v>
      </c>
      <c r="B5062" s="34" t="s">
        <v>3205</v>
      </c>
      <c r="C5062" s="44" t="s">
        <v>11263</v>
      </c>
      <c r="D5062" s="42">
        <v>1</v>
      </c>
      <c r="E5062" s="3">
        <v>88.01</v>
      </c>
      <c r="F5062" s="7">
        <v>106.49210000000001</v>
      </c>
      <c r="G5062" s="48" t="s">
        <v>15356</v>
      </c>
      <c r="H5062" s="34" t="s">
        <v>3205</v>
      </c>
      <c r="I5062" s="51" t="s">
        <v>15358</v>
      </c>
    </row>
    <row r="5063" spans="1:9" x14ac:dyDescent="0.25">
      <c r="A5063" s="19">
        <v>5058</v>
      </c>
      <c r="B5063" s="34" t="s">
        <v>3206</v>
      </c>
      <c r="C5063" s="44" t="s">
        <v>11264</v>
      </c>
      <c r="D5063" s="42">
        <v>1</v>
      </c>
      <c r="E5063" s="3">
        <v>88.01</v>
      </c>
      <c r="F5063" s="7">
        <v>106.49210000000001</v>
      </c>
      <c r="G5063" s="48" t="s">
        <v>15356</v>
      </c>
      <c r="H5063" s="34" t="s">
        <v>3206</v>
      </c>
      <c r="I5063" s="51" t="s">
        <v>15358</v>
      </c>
    </row>
    <row r="5064" spans="1:9" ht="30" x14ac:dyDescent="0.25">
      <c r="A5064" s="19">
        <v>5059</v>
      </c>
      <c r="B5064" s="34" t="s">
        <v>3207</v>
      </c>
      <c r="C5064" s="44" t="s">
        <v>11265</v>
      </c>
      <c r="D5064" s="42">
        <v>1</v>
      </c>
      <c r="E5064" s="3">
        <v>75.900000000000006</v>
      </c>
      <c r="F5064" s="7">
        <v>91.838999999999999</v>
      </c>
      <c r="G5064" s="48" t="s">
        <v>15356</v>
      </c>
      <c r="H5064" s="34" t="s">
        <v>3207</v>
      </c>
      <c r="I5064" s="51" t="s">
        <v>15358</v>
      </c>
    </row>
    <row r="5065" spans="1:9" ht="30" x14ac:dyDescent="0.25">
      <c r="A5065" s="19">
        <v>5060</v>
      </c>
      <c r="B5065" s="34" t="s">
        <v>3208</v>
      </c>
      <c r="C5065" s="44" t="s">
        <v>11266</v>
      </c>
      <c r="D5065" s="42">
        <v>5</v>
      </c>
      <c r="E5065" s="3">
        <v>540.20000000000005</v>
      </c>
      <c r="F5065" s="7">
        <v>653.64200000000005</v>
      </c>
      <c r="G5065" s="48" t="s">
        <v>15356</v>
      </c>
      <c r="H5065" s="34" t="s">
        <v>3208</v>
      </c>
      <c r="I5065" s="51" t="s">
        <v>15358</v>
      </c>
    </row>
    <row r="5066" spans="1:9" ht="30" x14ac:dyDescent="0.25">
      <c r="A5066" s="19">
        <v>5061</v>
      </c>
      <c r="B5066" s="34" t="s">
        <v>3209</v>
      </c>
      <c r="C5066" s="44" t="s">
        <v>11267</v>
      </c>
      <c r="D5066" s="42">
        <v>1</v>
      </c>
      <c r="E5066" s="3">
        <v>90.95</v>
      </c>
      <c r="F5066" s="7">
        <v>110.04949999999999</v>
      </c>
      <c r="G5066" s="48" t="s">
        <v>15356</v>
      </c>
      <c r="H5066" s="34" t="s">
        <v>3209</v>
      </c>
      <c r="I5066" s="51" t="s">
        <v>15358</v>
      </c>
    </row>
    <row r="5067" spans="1:9" ht="30" x14ac:dyDescent="0.25">
      <c r="A5067" s="19">
        <v>5062</v>
      </c>
      <c r="B5067" s="34" t="s">
        <v>3210</v>
      </c>
      <c r="C5067" s="44" t="s">
        <v>11268</v>
      </c>
      <c r="D5067" s="42">
        <v>1</v>
      </c>
      <c r="E5067" s="3">
        <v>95.24</v>
      </c>
      <c r="F5067" s="7">
        <v>115.24039999999999</v>
      </c>
      <c r="G5067" s="48" t="s">
        <v>15356</v>
      </c>
      <c r="H5067" s="34" t="s">
        <v>3210</v>
      </c>
      <c r="I5067" s="51" t="s">
        <v>15358</v>
      </c>
    </row>
    <row r="5068" spans="1:9" ht="30" x14ac:dyDescent="0.25">
      <c r="A5068" s="19">
        <v>5063</v>
      </c>
      <c r="B5068" s="34" t="s">
        <v>3211</v>
      </c>
      <c r="C5068" s="44" t="s">
        <v>11269</v>
      </c>
      <c r="D5068" s="42">
        <v>1</v>
      </c>
      <c r="E5068" s="3">
        <v>94.94</v>
      </c>
      <c r="F5068" s="7">
        <v>114.87739999999999</v>
      </c>
      <c r="G5068" s="48" t="s">
        <v>15356</v>
      </c>
      <c r="H5068" s="34" t="s">
        <v>3211</v>
      </c>
      <c r="I5068" s="51" t="s">
        <v>15358</v>
      </c>
    </row>
    <row r="5069" spans="1:9" ht="30" x14ac:dyDescent="0.25">
      <c r="A5069" s="19">
        <v>5064</v>
      </c>
      <c r="B5069" s="34" t="s">
        <v>3212</v>
      </c>
      <c r="C5069" s="44" t="s">
        <v>11270</v>
      </c>
      <c r="D5069" s="42">
        <v>5</v>
      </c>
      <c r="E5069" s="3">
        <v>543.03</v>
      </c>
      <c r="F5069" s="7">
        <v>657.06629999999996</v>
      </c>
      <c r="G5069" s="48" t="s">
        <v>15356</v>
      </c>
      <c r="H5069" s="34" t="s">
        <v>3212</v>
      </c>
      <c r="I5069" s="51" t="s">
        <v>15358</v>
      </c>
    </row>
    <row r="5070" spans="1:9" x14ac:dyDescent="0.25">
      <c r="A5070" s="19">
        <v>5065</v>
      </c>
      <c r="B5070" s="34" t="s">
        <v>3213</v>
      </c>
      <c r="C5070" s="44" t="s">
        <v>11271</v>
      </c>
      <c r="D5070" s="42">
        <v>5</v>
      </c>
      <c r="E5070" s="3">
        <v>222.26</v>
      </c>
      <c r="F5070" s="7">
        <v>268.93459999999999</v>
      </c>
      <c r="G5070" s="48" t="s">
        <v>15356</v>
      </c>
      <c r="H5070" s="34" t="s">
        <v>3213</v>
      </c>
      <c r="I5070" s="51" t="s">
        <v>15358</v>
      </c>
    </row>
    <row r="5071" spans="1:9" x14ac:dyDescent="0.25">
      <c r="A5071" s="19">
        <v>5066</v>
      </c>
      <c r="B5071" s="34" t="s">
        <v>3214</v>
      </c>
      <c r="C5071" s="44" t="s">
        <v>11272</v>
      </c>
      <c r="D5071" s="42">
        <v>1</v>
      </c>
      <c r="E5071" s="3">
        <v>194.33</v>
      </c>
      <c r="F5071" s="7">
        <v>235.13930000000002</v>
      </c>
      <c r="G5071" s="48" t="s">
        <v>15356</v>
      </c>
      <c r="H5071" s="34" t="s">
        <v>3214</v>
      </c>
      <c r="I5071" s="51" t="s">
        <v>15358</v>
      </c>
    </row>
    <row r="5072" spans="1:9" ht="30" x14ac:dyDescent="0.25">
      <c r="A5072" s="19">
        <v>5067</v>
      </c>
      <c r="B5072" s="34" t="s">
        <v>3215</v>
      </c>
      <c r="C5072" s="44" t="s">
        <v>11273</v>
      </c>
      <c r="D5072" s="42">
        <v>5</v>
      </c>
      <c r="E5072" s="3">
        <v>168.89</v>
      </c>
      <c r="F5072" s="7">
        <v>204.35689999999997</v>
      </c>
      <c r="G5072" s="48" t="s">
        <v>15356</v>
      </c>
      <c r="H5072" s="34" t="s">
        <v>3215</v>
      </c>
      <c r="I5072" s="51" t="s">
        <v>15358</v>
      </c>
    </row>
    <row r="5073" spans="1:9" ht="30" x14ac:dyDescent="0.25">
      <c r="A5073" s="19">
        <v>5068</v>
      </c>
      <c r="B5073" s="34" t="s">
        <v>3216</v>
      </c>
      <c r="C5073" s="44" t="s">
        <v>11274</v>
      </c>
      <c r="D5073" s="42">
        <v>5</v>
      </c>
      <c r="E5073" s="3">
        <v>345.39</v>
      </c>
      <c r="F5073" s="7">
        <v>417.92189999999999</v>
      </c>
      <c r="G5073" s="48" t="s">
        <v>15356</v>
      </c>
      <c r="H5073" s="34" t="s">
        <v>3216</v>
      </c>
      <c r="I5073" s="51" t="s">
        <v>15358</v>
      </c>
    </row>
    <row r="5074" spans="1:9" ht="30" x14ac:dyDescent="0.25">
      <c r="A5074" s="19">
        <v>5069</v>
      </c>
      <c r="B5074" s="34" t="s">
        <v>3217</v>
      </c>
      <c r="C5074" s="44" t="s">
        <v>11275</v>
      </c>
      <c r="D5074" s="42">
        <v>5</v>
      </c>
      <c r="E5074" s="3">
        <v>324.64999999999998</v>
      </c>
      <c r="F5074" s="7">
        <v>392.82649999999995</v>
      </c>
      <c r="G5074" s="48" t="s">
        <v>15356</v>
      </c>
      <c r="H5074" s="34" t="s">
        <v>3217</v>
      </c>
      <c r="I5074" s="51" t="s">
        <v>15358</v>
      </c>
    </row>
    <row r="5075" spans="1:9" ht="30" x14ac:dyDescent="0.25">
      <c r="A5075" s="19">
        <v>5070</v>
      </c>
      <c r="B5075" s="34" t="s">
        <v>3218</v>
      </c>
      <c r="C5075" s="44" t="s">
        <v>11276</v>
      </c>
      <c r="D5075" s="42">
        <v>1</v>
      </c>
      <c r="E5075" s="3">
        <v>11.75</v>
      </c>
      <c r="F5075" s="7">
        <v>14.217499999999999</v>
      </c>
      <c r="G5075" s="48" t="s">
        <v>15356</v>
      </c>
      <c r="H5075" s="34" t="s">
        <v>3218</v>
      </c>
      <c r="I5075" s="51" t="s">
        <v>15358</v>
      </c>
    </row>
    <row r="5076" spans="1:9" ht="30" x14ac:dyDescent="0.25">
      <c r="A5076" s="19">
        <v>5071</v>
      </c>
      <c r="B5076" s="34" t="s">
        <v>3219</v>
      </c>
      <c r="C5076" s="44" t="s">
        <v>11277</v>
      </c>
      <c r="D5076" s="42">
        <v>1</v>
      </c>
      <c r="E5076" s="3">
        <v>12.36</v>
      </c>
      <c r="F5076" s="7">
        <v>14.955599999999999</v>
      </c>
      <c r="G5076" s="48" t="s">
        <v>15356</v>
      </c>
      <c r="H5076" s="34" t="s">
        <v>3219</v>
      </c>
      <c r="I5076" s="51" t="s">
        <v>15358</v>
      </c>
    </row>
    <row r="5077" spans="1:9" ht="30" x14ac:dyDescent="0.25">
      <c r="A5077" s="19">
        <v>5072</v>
      </c>
      <c r="B5077" s="34" t="s">
        <v>3220</v>
      </c>
      <c r="C5077" s="44" t="s">
        <v>11278</v>
      </c>
      <c r="D5077" s="42">
        <v>1</v>
      </c>
      <c r="E5077" s="3">
        <v>12.45</v>
      </c>
      <c r="F5077" s="7">
        <v>15.064499999999999</v>
      </c>
      <c r="G5077" s="48" t="s">
        <v>15356</v>
      </c>
      <c r="H5077" s="34" t="s">
        <v>3220</v>
      </c>
      <c r="I5077" s="51" t="s">
        <v>15358</v>
      </c>
    </row>
    <row r="5078" spans="1:9" ht="30" x14ac:dyDescent="0.25">
      <c r="A5078" s="19">
        <v>5073</v>
      </c>
      <c r="B5078" s="34" t="s">
        <v>3221</v>
      </c>
      <c r="C5078" s="44" t="s">
        <v>11279</v>
      </c>
      <c r="D5078" s="42">
        <v>1</v>
      </c>
      <c r="E5078" s="3">
        <v>15.29</v>
      </c>
      <c r="F5078" s="7">
        <v>18.500899999999998</v>
      </c>
      <c r="G5078" s="48" t="s">
        <v>15356</v>
      </c>
      <c r="H5078" s="34" t="s">
        <v>3221</v>
      </c>
      <c r="I5078" s="51" t="s">
        <v>15358</v>
      </c>
    </row>
    <row r="5079" spans="1:9" ht="30" x14ac:dyDescent="0.25">
      <c r="A5079" s="19">
        <v>5074</v>
      </c>
      <c r="B5079" s="34" t="s">
        <v>3222</v>
      </c>
      <c r="C5079" s="44" t="s">
        <v>11280</v>
      </c>
      <c r="D5079" s="42">
        <v>1</v>
      </c>
      <c r="E5079" s="3">
        <v>17.899999999999999</v>
      </c>
      <c r="F5079" s="7">
        <v>21.658999999999999</v>
      </c>
      <c r="G5079" s="48" t="s">
        <v>15356</v>
      </c>
      <c r="H5079" s="34" t="s">
        <v>3222</v>
      </c>
      <c r="I5079" s="51" t="s">
        <v>15358</v>
      </c>
    </row>
    <row r="5080" spans="1:9" ht="30" x14ac:dyDescent="0.25">
      <c r="A5080" s="19">
        <v>5075</v>
      </c>
      <c r="B5080" s="34" t="s">
        <v>3223</v>
      </c>
      <c r="C5080" s="44" t="s">
        <v>11281</v>
      </c>
      <c r="D5080" s="42">
        <v>1</v>
      </c>
      <c r="E5080" s="3">
        <v>37.71</v>
      </c>
      <c r="F5080" s="7">
        <v>45.629100000000001</v>
      </c>
      <c r="G5080" s="48" t="s">
        <v>15356</v>
      </c>
      <c r="H5080" s="34" t="s">
        <v>3223</v>
      </c>
      <c r="I5080" s="51" t="s">
        <v>15358</v>
      </c>
    </row>
    <row r="5081" spans="1:9" ht="30" x14ac:dyDescent="0.25">
      <c r="A5081" s="19">
        <v>5076</v>
      </c>
      <c r="B5081" s="34" t="s">
        <v>3224</v>
      </c>
      <c r="C5081" s="44" t="s">
        <v>11282</v>
      </c>
      <c r="D5081" s="42">
        <v>1</v>
      </c>
      <c r="E5081" s="3">
        <v>43.19</v>
      </c>
      <c r="F5081" s="7">
        <v>52.259899999999995</v>
      </c>
      <c r="G5081" s="48" t="s">
        <v>15356</v>
      </c>
      <c r="H5081" s="34" t="s">
        <v>3224</v>
      </c>
      <c r="I5081" s="51" t="s">
        <v>15358</v>
      </c>
    </row>
    <row r="5082" spans="1:9" ht="30" x14ac:dyDescent="0.25">
      <c r="A5082" s="19">
        <v>5077</v>
      </c>
      <c r="B5082" s="34" t="s">
        <v>3225</v>
      </c>
      <c r="C5082" s="44" t="s">
        <v>11283</v>
      </c>
      <c r="D5082" s="42">
        <v>1</v>
      </c>
      <c r="E5082" s="3">
        <v>35.479999999999997</v>
      </c>
      <c r="F5082" s="7">
        <v>42.930799999999998</v>
      </c>
      <c r="G5082" s="48" t="s">
        <v>15356</v>
      </c>
      <c r="H5082" s="34" t="s">
        <v>3225</v>
      </c>
      <c r="I5082" s="51" t="s">
        <v>15358</v>
      </c>
    </row>
    <row r="5083" spans="1:9" ht="30" x14ac:dyDescent="0.25">
      <c r="A5083" s="19">
        <v>5078</v>
      </c>
      <c r="B5083" s="34" t="s">
        <v>3226</v>
      </c>
      <c r="C5083" s="44" t="s">
        <v>11284</v>
      </c>
      <c r="D5083" s="42">
        <v>1</v>
      </c>
      <c r="E5083" s="3">
        <v>37.17</v>
      </c>
      <c r="F5083" s="7">
        <v>44.975700000000003</v>
      </c>
      <c r="G5083" s="48" t="s">
        <v>15356</v>
      </c>
      <c r="H5083" s="34" t="s">
        <v>3226</v>
      </c>
      <c r="I5083" s="51" t="s">
        <v>15358</v>
      </c>
    </row>
    <row r="5084" spans="1:9" ht="30" x14ac:dyDescent="0.25">
      <c r="A5084" s="19">
        <v>5079</v>
      </c>
      <c r="B5084" s="34" t="s">
        <v>3227</v>
      </c>
      <c r="C5084" s="44" t="s">
        <v>11285</v>
      </c>
      <c r="D5084" s="42">
        <v>1</v>
      </c>
      <c r="E5084" s="3">
        <v>35.25</v>
      </c>
      <c r="F5084" s="7">
        <v>42.652499999999996</v>
      </c>
      <c r="G5084" s="48" t="s">
        <v>15356</v>
      </c>
      <c r="H5084" s="34" t="s">
        <v>3227</v>
      </c>
      <c r="I5084" s="51" t="s">
        <v>15358</v>
      </c>
    </row>
    <row r="5085" spans="1:9" ht="30" x14ac:dyDescent="0.25">
      <c r="A5085" s="19">
        <v>5080</v>
      </c>
      <c r="B5085" s="34" t="s">
        <v>3228</v>
      </c>
      <c r="C5085" s="44" t="s">
        <v>11286</v>
      </c>
      <c r="D5085" s="42">
        <v>1</v>
      </c>
      <c r="E5085" s="3">
        <v>38.04</v>
      </c>
      <c r="F5085" s="7">
        <v>46.028399999999998</v>
      </c>
      <c r="G5085" s="48" t="s">
        <v>15356</v>
      </c>
      <c r="H5085" s="34" t="s">
        <v>3228</v>
      </c>
      <c r="I5085" s="51" t="s">
        <v>15358</v>
      </c>
    </row>
    <row r="5086" spans="1:9" ht="30" x14ac:dyDescent="0.25">
      <c r="A5086" s="19">
        <v>5081</v>
      </c>
      <c r="B5086" s="34" t="s">
        <v>3229</v>
      </c>
      <c r="C5086" s="44" t="s">
        <v>11287</v>
      </c>
      <c r="D5086" s="42">
        <v>1</v>
      </c>
      <c r="E5086" s="3">
        <v>43.73</v>
      </c>
      <c r="F5086" s="7">
        <v>52.913299999999992</v>
      </c>
      <c r="G5086" s="48" t="s">
        <v>15356</v>
      </c>
      <c r="H5086" s="34" t="s">
        <v>3229</v>
      </c>
      <c r="I5086" s="51" t="s">
        <v>15358</v>
      </c>
    </row>
    <row r="5087" spans="1:9" ht="30" x14ac:dyDescent="0.25">
      <c r="A5087" s="19">
        <v>5082</v>
      </c>
      <c r="B5087" s="34" t="s">
        <v>3230</v>
      </c>
      <c r="C5087" s="44" t="s">
        <v>11288</v>
      </c>
      <c r="D5087" s="42">
        <v>1</v>
      </c>
      <c r="E5087" s="3">
        <v>15.02</v>
      </c>
      <c r="F5087" s="7">
        <v>18.174199999999999</v>
      </c>
      <c r="G5087" s="48" t="s">
        <v>15356</v>
      </c>
      <c r="H5087" s="34" t="s">
        <v>3230</v>
      </c>
      <c r="I5087" s="51" t="s">
        <v>15358</v>
      </c>
    </row>
    <row r="5088" spans="1:9" ht="30" x14ac:dyDescent="0.25">
      <c r="A5088" s="19">
        <v>5083</v>
      </c>
      <c r="B5088" s="34" t="s">
        <v>3231</v>
      </c>
      <c r="C5088" s="44" t="s">
        <v>11289</v>
      </c>
      <c r="D5088" s="42">
        <v>5</v>
      </c>
      <c r="E5088" s="3">
        <v>75.11</v>
      </c>
      <c r="F5088" s="7">
        <v>90.883099999999999</v>
      </c>
      <c r="G5088" s="48" t="s">
        <v>15356</v>
      </c>
      <c r="H5088" s="34" t="s">
        <v>3231</v>
      </c>
      <c r="I5088" s="51" t="s">
        <v>15358</v>
      </c>
    </row>
    <row r="5089" spans="1:9" ht="30" x14ac:dyDescent="0.25">
      <c r="A5089" s="19">
        <v>5084</v>
      </c>
      <c r="B5089" s="34" t="s">
        <v>3232</v>
      </c>
      <c r="C5089" s="44" t="s">
        <v>11290</v>
      </c>
      <c r="D5089" s="42">
        <v>5</v>
      </c>
      <c r="E5089" s="3">
        <v>75.11</v>
      </c>
      <c r="F5089" s="7">
        <v>90.883099999999999</v>
      </c>
      <c r="G5089" s="48" t="s">
        <v>15356</v>
      </c>
      <c r="H5089" s="34" t="s">
        <v>3232</v>
      </c>
      <c r="I5089" s="51" t="s">
        <v>15358</v>
      </c>
    </row>
    <row r="5090" spans="1:9" ht="30" x14ac:dyDescent="0.25">
      <c r="A5090" s="19">
        <v>5085</v>
      </c>
      <c r="B5090" s="34" t="s">
        <v>3233</v>
      </c>
      <c r="C5090" s="44" t="s">
        <v>11291</v>
      </c>
      <c r="D5090" s="42">
        <v>5</v>
      </c>
      <c r="E5090" s="3">
        <v>215.18</v>
      </c>
      <c r="F5090" s="7">
        <v>260.36779999999999</v>
      </c>
      <c r="G5090" s="48" t="s">
        <v>15356</v>
      </c>
      <c r="H5090" s="34" t="s">
        <v>3233</v>
      </c>
      <c r="I5090" s="51" t="s">
        <v>15358</v>
      </c>
    </row>
    <row r="5091" spans="1:9" ht="30" x14ac:dyDescent="0.25">
      <c r="A5091" s="19">
        <v>5086</v>
      </c>
      <c r="B5091" s="34" t="s">
        <v>3234</v>
      </c>
      <c r="C5091" s="44" t="s">
        <v>11292</v>
      </c>
      <c r="D5091" s="42">
        <v>1</v>
      </c>
      <c r="E5091" s="3">
        <v>43.04</v>
      </c>
      <c r="F5091" s="7">
        <v>52.078399999999995</v>
      </c>
      <c r="G5091" s="48" t="s">
        <v>15356</v>
      </c>
      <c r="H5091" s="34" t="s">
        <v>3234</v>
      </c>
      <c r="I5091" s="51" t="s">
        <v>15358</v>
      </c>
    </row>
    <row r="5092" spans="1:9" ht="30" x14ac:dyDescent="0.25">
      <c r="A5092" s="19">
        <v>5087</v>
      </c>
      <c r="B5092" s="34" t="s">
        <v>3235</v>
      </c>
      <c r="C5092" s="44" t="s">
        <v>11293</v>
      </c>
      <c r="D5092" s="42">
        <v>5</v>
      </c>
      <c r="E5092" s="3">
        <v>215.18</v>
      </c>
      <c r="F5092" s="7">
        <v>260.36779999999999</v>
      </c>
      <c r="G5092" s="48" t="s">
        <v>15356</v>
      </c>
      <c r="H5092" s="34" t="s">
        <v>3235</v>
      </c>
      <c r="I5092" s="51" t="s">
        <v>15358</v>
      </c>
    </row>
    <row r="5093" spans="1:9" x14ac:dyDescent="0.25">
      <c r="A5093" s="19">
        <v>5088</v>
      </c>
      <c r="B5093" s="34" t="s">
        <v>3236</v>
      </c>
      <c r="C5093" s="44" t="s">
        <v>11294</v>
      </c>
      <c r="D5093" s="42">
        <v>1</v>
      </c>
      <c r="E5093" s="3">
        <v>12</v>
      </c>
      <c r="F5093" s="7">
        <v>14.52</v>
      </c>
      <c r="G5093" s="48" t="s">
        <v>15356</v>
      </c>
      <c r="H5093" s="34" t="s">
        <v>3236</v>
      </c>
      <c r="I5093" s="51" t="s">
        <v>15358</v>
      </c>
    </row>
    <row r="5094" spans="1:9" ht="30" x14ac:dyDescent="0.25">
      <c r="A5094" s="19">
        <v>5089</v>
      </c>
      <c r="B5094" s="34" t="s">
        <v>3237</v>
      </c>
      <c r="C5094" s="44" t="s">
        <v>11295</v>
      </c>
      <c r="D5094" s="42">
        <v>1</v>
      </c>
      <c r="E5094" s="3">
        <v>13.7</v>
      </c>
      <c r="F5094" s="7">
        <v>16.576999999999998</v>
      </c>
      <c r="G5094" s="48" t="s">
        <v>15356</v>
      </c>
      <c r="H5094" s="34" t="s">
        <v>3237</v>
      </c>
      <c r="I5094" s="51" t="s">
        <v>15358</v>
      </c>
    </row>
    <row r="5095" spans="1:9" x14ac:dyDescent="0.25">
      <c r="A5095" s="19">
        <v>5090</v>
      </c>
      <c r="B5095" s="34" t="s">
        <v>3238</v>
      </c>
      <c r="C5095" s="44" t="s">
        <v>11296</v>
      </c>
      <c r="D5095" s="42">
        <v>1</v>
      </c>
      <c r="E5095" s="3">
        <v>13.37</v>
      </c>
      <c r="F5095" s="7">
        <v>16.177699999999998</v>
      </c>
      <c r="G5095" s="48" t="s">
        <v>15356</v>
      </c>
      <c r="H5095" s="34" t="s">
        <v>3238</v>
      </c>
      <c r="I5095" s="51" t="s">
        <v>15358</v>
      </c>
    </row>
    <row r="5096" spans="1:9" ht="30" x14ac:dyDescent="0.25">
      <c r="A5096" s="19">
        <v>5091</v>
      </c>
      <c r="B5096" s="34" t="s">
        <v>3239</v>
      </c>
      <c r="C5096" s="44" t="s">
        <v>11297</v>
      </c>
      <c r="D5096" s="42">
        <v>1</v>
      </c>
      <c r="E5096" s="3">
        <v>14.97</v>
      </c>
      <c r="F5096" s="7">
        <v>18.113700000000001</v>
      </c>
      <c r="G5096" s="48" t="s">
        <v>15356</v>
      </c>
      <c r="H5096" s="34" t="s">
        <v>3239</v>
      </c>
      <c r="I5096" s="51" t="s">
        <v>15358</v>
      </c>
    </row>
    <row r="5097" spans="1:9" x14ac:dyDescent="0.25">
      <c r="A5097" s="19">
        <v>5092</v>
      </c>
      <c r="B5097" s="34" t="s">
        <v>3240</v>
      </c>
      <c r="C5097" s="44" t="s">
        <v>11298</v>
      </c>
      <c r="D5097" s="42">
        <v>1</v>
      </c>
      <c r="E5097" s="3">
        <v>15.54</v>
      </c>
      <c r="F5097" s="7">
        <v>18.8034</v>
      </c>
      <c r="G5097" s="48" t="s">
        <v>15356</v>
      </c>
      <c r="H5097" s="34" t="s">
        <v>3240</v>
      </c>
      <c r="I5097" s="51" t="s">
        <v>15358</v>
      </c>
    </row>
    <row r="5098" spans="1:9" ht="30" x14ac:dyDescent="0.25">
      <c r="A5098" s="19">
        <v>5093</v>
      </c>
      <c r="B5098" s="34" t="s">
        <v>3241</v>
      </c>
      <c r="C5098" s="44" t="s">
        <v>11299</v>
      </c>
      <c r="D5098" s="42">
        <v>5</v>
      </c>
      <c r="E5098" s="3">
        <v>79.61</v>
      </c>
      <c r="F5098" s="7">
        <v>96.328099999999992</v>
      </c>
      <c r="G5098" s="48" t="s">
        <v>15356</v>
      </c>
      <c r="H5098" s="34" t="s">
        <v>3241</v>
      </c>
      <c r="I5098" s="51" t="s">
        <v>15358</v>
      </c>
    </row>
    <row r="5099" spans="1:9" ht="30" x14ac:dyDescent="0.25">
      <c r="A5099" s="19">
        <v>5094</v>
      </c>
      <c r="B5099" s="34" t="s">
        <v>3242</v>
      </c>
      <c r="C5099" s="44" t="s">
        <v>11300</v>
      </c>
      <c r="D5099" s="42">
        <v>1</v>
      </c>
      <c r="E5099" s="3">
        <v>15.14</v>
      </c>
      <c r="F5099" s="7">
        <v>18.319400000000002</v>
      </c>
      <c r="G5099" s="48" t="s">
        <v>15356</v>
      </c>
      <c r="H5099" s="34" t="s">
        <v>3242</v>
      </c>
      <c r="I5099" s="51" t="s">
        <v>15358</v>
      </c>
    </row>
    <row r="5100" spans="1:9" ht="30" x14ac:dyDescent="0.25">
      <c r="A5100" s="19">
        <v>5095</v>
      </c>
      <c r="B5100" s="34" t="s">
        <v>3243</v>
      </c>
      <c r="C5100" s="44" t="s">
        <v>11301</v>
      </c>
      <c r="D5100" s="42">
        <v>5</v>
      </c>
      <c r="E5100" s="3">
        <v>75.62</v>
      </c>
      <c r="F5100" s="7">
        <v>91.500200000000007</v>
      </c>
      <c r="G5100" s="48" t="s">
        <v>15356</v>
      </c>
      <c r="H5100" s="34" t="s">
        <v>3243</v>
      </c>
      <c r="I5100" s="51" t="s">
        <v>15358</v>
      </c>
    </row>
    <row r="5101" spans="1:9" ht="30" x14ac:dyDescent="0.25">
      <c r="A5101" s="19">
        <v>5096</v>
      </c>
      <c r="B5101" s="34" t="s">
        <v>3244</v>
      </c>
      <c r="C5101" s="44" t="s">
        <v>11302</v>
      </c>
      <c r="D5101" s="42">
        <v>5</v>
      </c>
      <c r="E5101" s="3">
        <v>75.62</v>
      </c>
      <c r="F5101" s="7">
        <v>91.500200000000007</v>
      </c>
      <c r="G5101" s="48" t="s">
        <v>15356</v>
      </c>
      <c r="H5101" s="34" t="s">
        <v>3244</v>
      </c>
      <c r="I5101" s="51" t="s">
        <v>15358</v>
      </c>
    </row>
    <row r="5102" spans="1:9" ht="30" x14ac:dyDescent="0.25">
      <c r="A5102" s="19">
        <v>5097</v>
      </c>
      <c r="B5102" s="34" t="s">
        <v>3245</v>
      </c>
      <c r="C5102" s="44" t="s">
        <v>11303</v>
      </c>
      <c r="D5102" s="42">
        <v>1</v>
      </c>
      <c r="E5102" s="3">
        <v>18.559999999999999</v>
      </c>
      <c r="F5102" s="7">
        <v>22.457599999999999</v>
      </c>
      <c r="G5102" s="48" t="s">
        <v>15356</v>
      </c>
      <c r="H5102" s="34" t="s">
        <v>3245</v>
      </c>
      <c r="I5102" s="51" t="s">
        <v>15358</v>
      </c>
    </row>
    <row r="5103" spans="1:9" ht="30" x14ac:dyDescent="0.25">
      <c r="A5103" s="19">
        <v>5098</v>
      </c>
      <c r="B5103" s="34" t="s">
        <v>3246</v>
      </c>
      <c r="C5103" s="44" t="s">
        <v>11304</v>
      </c>
      <c r="D5103" s="42">
        <v>1</v>
      </c>
      <c r="E5103" s="3">
        <v>18.559999999999999</v>
      </c>
      <c r="F5103" s="7">
        <v>22.457599999999999</v>
      </c>
      <c r="G5103" s="48" t="s">
        <v>15356</v>
      </c>
      <c r="H5103" s="34" t="s">
        <v>3246</v>
      </c>
      <c r="I5103" s="51" t="s">
        <v>15358</v>
      </c>
    </row>
    <row r="5104" spans="1:9" ht="30" x14ac:dyDescent="0.25">
      <c r="A5104" s="19">
        <v>5099</v>
      </c>
      <c r="B5104" s="34" t="s">
        <v>3247</v>
      </c>
      <c r="C5104" s="44" t="s">
        <v>11305</v>
      </c>
      <c r="D5104" s="42">
        <v>1</v>
      </c>
      <c r="E5104" s="3">
        <v>18.559999999999999</v>
      </c>
      <c r="F5104" s="7">
        <v>22.457599999999999</v>
      </c>
      <c r="G5104" s="48" t="s">
        <v>15356</v>
      </c>
      <c r="H5104" s="34" t="s">
        <v>3247</v>
      </c>
      <c r="I5104" s="51" t="s">
        <v>15358</v>
      </c>
    </row>
    <row r="5105" spans="1:9" ht="30" x14ac:dyDescent="0.25">
      <c r="A5105" s="19">
        <v>5100</v>
      </c>
      <c r="B5105" s="34" t="s">
        <v>3248</v>
      </c>
      <c r="C5105" s="44" t="s">
        <v>11306</v>
      </c>
      <c r="D5105" s="42">
        <v>5</v>
      </c>
      <c r="E5105" s="3">
        <v>92.84</v>
      </c>
      <c r="F5105" s="7">
        <v>112.3364</v>
      </c>
      <c r="G5105" s="48" t="s">
        <v>15356</v>
      </c>
      <c r="H5105" s="34" t="s">
        <v>3248</v>
      </c>
      <c r="I5105" s="51" t="s">
        <v>15358</v>
      </c>
    </row>
    <row r="5106" spans="1:9" ht="30" x14ac:dyDescent="0.25">
      <c r="A5106" s="19">
        <v>5101</v>
      </c>
      <c r="B5106" s="34" t="s">
        <v>3249</v>
      </c>
      <c r="C5106" s="44" t="s">
        <v>11307</v>
      </c>
      <c r="D5106" s="42">
        <v>1</v>
      </c>
      <c r="E5106" s="3">
        <v>18.559999999999999</v>
      </c>
      <c r="F5106" s="7">
        <v>22.457599999999999</v>
      </c>
      <c r="G5106" s="48" t="s">
        <v>15356</v>
      </c>
      <c r="H5106" s="34" t="s">
        <v>3249</v>
      </c>
      <c r="I5106" s="51" t="s">
        <v>15358</v>
      </c>
    </row>
    <row r="5107" spans="1:9" ht="30" x14ac:dyDescent="0.25">
      <c r="A5107" s="19">
        <v>5102</v>
      </c>
      <c r="B5107" s="34" t="s">
        <v>3250</v>
      </c>
      <c r="C5107" s="44" t="s">
        <v>11308</v>
      </c>
      <c r="D5107" s="42">
        <v>1</v>
      </c>
      <c r="E5107" s="3">
        <v>18.559999999999999</v>
      </c>
      <c r="F5107" s="7">
        <v>22.457599999999999</v>
      </c>
      <c r="G5107" s="48" t="s">
        <v>15356</v>
      </c>
      <c r="H5107" s="34" t="s">
        <v>3250</v>
      </c>
      <c r="I5107" s="51" t="s">
        <v>15358</v>
      </c>
    </row>
    <row r="5108" spans="1:9" x14ac:dyDescent="0.25">
      <c r="A5108" s="19">
        <v>5103</v>
      </c>
      <c r="B5108" s="34" t="s">
        <v>3251</v>
      </c>
      <c r="C5108" s="44" t="s">
        <v>11309</v>
      </c>
      <c r="D5108" s="42">
        <v>5</v>
      </c>
      <c r="E5108" s="3">
        <v>144.53</v>
      </c>
      <c r="F5108" s="7">
        <v>174.88130000000001</v>
      </c>
      <c r="G5108" s="48" t="s">
        <v>15356</v>
      </c>
      <c r="H5108" s="34" t="s">
        <v>3251</v>
      </c>
      <c r="I5108" s="51" t="s">
        <v>15358</v>
      </c>
    </row>
    <row r="5109" spans="1:9" x14ac:dyDescent="0.25">
      <c r="A5109" s="19">
        <v>5104</v>
      </c>
      <c r="B5109" s="34" t="s">
        <v>3252</v>
      </c>
      <c r="C5109" s="44" t="s">
        <v>11310</v>
      </c>
      <c r="D5109" s="42">
        <v>1</v>
      </c>
      <c r="E5109" s="3">
        <v>16.47</v>
      </c>
      <c r="F5109" s="7">
        <v>19.928699999999999</v>
      </c>
      <c r="G5109" s="48" t="s">
        <v>15356</v>
      </c>
      <c r="H5109" s="34" t="s">
        <v>3252</v>
      </c>
      <c r="I5109" s="51" t="s">
        <v>15358</v>
      </c>
    </row>
    <row r="5110" spans="1:9" x14ac:dyDescent="0.25">
      <c r="A5110" s="19">
        <v>5105</v>
      </c>
      <c r="B5110" s="34" t="s">
        <v>3253</v>
      </c>
      <c r="C5110" s="44" t="s">
        <v>11311</v>
      </c>
      <c r="D5110" s="42">
        <v>1</v>
      </c>
      <c r="E5110" s="3">
        <v>18.72</v>
      </c>
      <c r="F5110" s="7">
        <v>22.651199999999999</v>
      </c>
      <c r="G5110" s="48" t="s">
        <v>15356</v>
      </c>
      <c r="H5110" s="34" t="s">
        <v>3253</v>
      </c>
      <c r="I5110" s="51" t="s">
        <v>15358</v>
      </c>
    </row>
    <row r="5111" spans="1:9" x14ac:dyDescent="0.25">
      <c r="A5111" s="19">
        <v>5106</v>
      </c>
      <c r="B5111" s="34" t="s">
        <v>3254</v>
      </c>
      <c r="C5111" s="44" t="s">
        <v>11312</v>
      </c>
      <c r="D5111" s="42">
        <v>1</v>
      </c>
      <c r="E5111" s="3">
        <v>22.14</v>
      </c>
      <c r="F5111" s="7">
        <v>26.789400000000001</v>
      </c>
      <c r="G5111" s="48" t="s">
        <v>15356</v>
      </c>
      <c r="H5111" s="34" t="s">
        <v>3254</v>
      </c>
      <c r="I5111" s="51" t="s">
        <v>15358</v>
      </c>
    </row>
    <row r="5112" spans="1:9" x14ac:dyDescent="0.25">
      <c r="A5112" s="19">
        <v>5107</v>
      </c>
      <c r="B5112" s="34" t="s">
        <v>3255</v>
      </c>
      <c r="C5112" s="44" t="s">
        <v>11313</v>
      </c>
      <c r="D5112" s="42">
        <v>5</v>
      </c>
      <c r="E5112" s="3">
        <v>117.62</v>
      </c>
      <c r="F5112" s="7">
        <v>142.3202</v>
      </c>
      <c r="G5112" s="48" t="s">
        <v>15356</v>
      </c>
      <c r="H5112" s="34" t="s">
        <v>3255</v>
      </c>
      <c r="I5112" s="51" t="s">
        <v>15358</v>
      </c>
    </row>
    <row r="5113" spans="1:9" x14ac:dyDescent="0.25">
      <c r="A5113" s="19">
        <v>5108</v>
      </c>
      <c r="B5113" s="34" t="s">
        <v>3256</v>
      </c>
      <c r="C5113" s="44" t="s">
        <v>11314</v>
      </c>
      <c r="D5113" s="42">
        <v>5</v>
      </c>
      <c r="E5113" s="3">
        <v>40.409999999999997</v>
      </c>
      <c r="F5113" s="7">
        <v>48.896099999999997</v>
      </c>
      <c r="G5113" s="48" t="s">
        <v>15356</v>
      </c>
      <c r="H5113" s="34" t="s">
        <v>3256</v>
      </c>
      <c r="I5113" s="51" t="s">
        <v>15358</v>
      </c>
    </row>
    <row r="5114" spans="1:9" x14ac:dyDescent="0.25">
      <c r="A5114" s="19">
        <v>5109</v>
      </c>
      <c r="B5114" s="34" t="s">
        <v>3257</v>
      </c>
      <c r="C5114" s="44" t="s">
        <v>11315</v>
      </c>
      <c r="D5114" s="42">
        <v>5</v>
      </c>
      <c r="E5114" s="3">
        <v>40.409999999999997</v>
      </c>
      <c r="F5114" s="7">
        <v>48.896099999999997</v>
      </c>
      <c r="G5114" s="48" t="s">
        <v>15356</v>
      </c>
      <c r="H5114" s="34" t="s">
        <v>3257</v>
      </c>
      <c r="I5114" s="51" t="s">
        <v>15358</v>
      </c>
    </row>
    <row r="5115" spans="1:9" x14ac:dyDescent="0.25">
      <c r="A5115" s="19">
        <v>5110</v>
      </c>
      <c r="B5115" s="34" t="s">
        <v>3258</v>
      </c>
      <c r="C5115" s="44" t="s">
        <v>11316</v>
      </c>
      <c r="D5115" s="42">
        <v>5</v>
      </c>
      <c r="E5115" s="3">
        <v>40.409999999999997</v>
      </c>
      <c r="F5115" s="7">
        <v>48.896099999999997</v>
      </c>
      <c r="G5115" s="48" t="s">
        <v>15356</v>
      </c>
      <c r="H5115" s="34" t="s">
        <v>3258</v>
      </c>
      <c r="I5115" s="51" t="s">
        <v>15358</v>
      </c>
    </row>
    <row r="5116" spans="1:9" x14ac:dyDescent="0.25">
      <c r="A5116" s="19">
        <v>5111</v>
      </c>
      <c r="B5116" s="34" t="s">
        <v>3259</v>
      </c>
      <c r="C5116" s="44" t="s">
        <v>11317</v>
      </c>
      <c r="D5116" s="42">
        <v>5</v>
      </c>
      <c r="E5116" s="3">
        <v>40.409999999999997</v>
      </c>
      <c r="F5116" s="7">
        <v>48.896099999999997</v>
      </c>
      <c r="G5116" s="48" t="s">
        <v>15356</v>
      </c>
      <c r="H5116" s="34" t="s">
        <v>3259</v>
      </c>
      <c r="I5116" s="51" t="s">
        <v>15358</v>
      </c>
    </row>
    <row r="5117" spans="1:9" x14ac:dyDescent="0.25">
      <c r="A5117" s="19">
        <v>5112</v>
      </c>
      <c r="B5117" s="34" t="s">
        <v>3260</v>
      </c>
      <c r="C5117" s="44" t="s">
        <v>11318</v>
      </c>
      <c r="D5117" s="42">
        <v>5</v>
      </c>
      <c r="E5117" s="3">
        <v>40.409999999999997</v>
      </c>
      <c r="F5117" s="7">
        <v>48.896099999999997</v>
      </c>
      <c r="G5117" s="48" t="s">
        <v>15356</v>
      </c>
      <c r="H5117" s="34" t="s">
        <v>3260</v>
      </c>
      <c r="I5117" s="51" t="s">
        <v>15358</v>
      </c>
    </row>
    <row r="5118" spans="1:9" x14ac:dyDescent="0.25">
      <c r="A5118" s="19">
        <v>5113</v>
      </c>
      <c r="B5118" s="34" t="s">
        <v>3261</v>
      </c>
      <c r="C5118" s="44" t="s">
        <v>11319</v>
      </c>
      <c r="D5118" s="42">
        <v>5</v>
      </c>
      <c r="E5118" s="3">
        <v>40.409999999999997</v>
      </c>
      <c r="F5118" s="7">
        <v>48.896099999999997</v>
      </c>
      <c r="G5118" s="48" t="s">
        <v>15356</v>
      </c>
      <c r="H5118" s="34" t="s">
        <v>3261</v>
      </c>
      <c r="I5118" s="51" t="s">
        <v>15358</v>
      </c>
    </row>
    <row r="5119" spans="1:9" x14ac:dyDescent="0.25">
      <c r="A5119" s="19">
        <v>5114</v>
      </c>
      <c r="B5119" s="34" t="s">
        <v>3262</v>
      </c>
      <c r="C5119" s="44" t="s">
        <v>11320</v>
      </c>
      <c r="D5119" s="42">
        <v>5</v>
      </c>
      <c r="E5119" s="3">
        <v>40.409999999999997</v>
      </c>
      <c r="F5119" s="7">
        <v>48.896099999999997</v>
      </c>
      <c r="G5119" s="48" t="s">
        <v>15356</v>
      </c>
      <c r="H5119" s="34" t="s">
        <v>3262</v>
      </c>
      <c r="I5119" s="51" t="s">
        <v>15358</v>
      </c>
    </row>
    <row r="5120" spans="1:9" x14ac:dyDescent="0.25">
      <c r="A5120" s="19">
        <v>5115</v>
      </c>
      <c r="B5120" s="34" t="s">
        <v>3263</v>
      </c>
      <c r="C5120" s="44" t="s">
        <v>11321</v>
      </c>
      <c r="D5120" s="42">
        <v>5</v>
      </c>
      <c r="E5120" s="3">
        <v>40.409999999999997</v>
      </c>
      <c r="F5120" s="7">
        <v>48.896099999999997</v>
      </c>
      <c r="G5120" s="48" t="s">
        <v>15356</v>
      </c>
      <c r="H5120" s="34" t="s">
        <v>3263</v>
      </c>
      <c r="I5120" s="51" t="s">
        <v>15358</v>
      </c>
    </row>
    <row r="5121" spans="1:9" x14ac:dyDescent="0.25">
      <c r="A5121" s="19">
        <v>5116</v>
      </c>
      <c r="B5121" s="34" t="s">
        <v>3264</v>
      </c>
      <c r="C5121" s="44" t="s">
        <v>11322</v>
      </c>
      <c r="D5121" s="42">
        <v>5</v>
      </c>
      <c r="E5121" s="3">
        <v>47.19</v>
      </c>
      <c r="F5121" s="7">
        <v>57.099899999999998</v>
      </c>
      <c r="G5121" s="48" t="s">
        <v>15356</v>
      </c>
      <c r="H5121" s="34" t="s">
        <v>3264</v>
      </c>
      <c r="I5121" s="51" t="s">
        <v>15358</v>
      </c>
    </row>
    <row r="5122" spans="1:9" ht="30" x14ac:dyDescent="0.25">
      <c r="A5122" s="19">
        <v>5117</v>
      </c>
      <c r="B5122" s="34" t="s">
        <v>3265</v>
      </c>
      <c r="C5122" s="44" t="s">
        <v>11323</v>
      </c>
      <c r="D5122" s="42">
        <v>5</v>
      </c>
      <c r="E5122" s="3">
        <v>65.430000000000007</v>
      </c>
      <c r="F5122" s="7">
        <v>79.170300000000012</v>
      </c>
      <c r="G5122" s="48" t="s">
        <v>15356</v>
      </c>
      <c r="H5122" s="34" t="s">
        <v>3265</v>
      </c>
      <c r="I5122" s="51" t="s">
        <v>15358</v>
      </c>
    </row>
    <row r="5123" spans="1:9" ht="30" x14ac:dyDescent="0.25">
      <c r="A5123" s="19">
        <v>5118</v>
      </c>
      <c r="B5123" s="34" t="s">
        <v>3266</v>
      </c>
      <c r="C5123" s="44" t="s">
        <v>11324</v>
      </c>
      <c r="D5123" s="42">
        <v>1</v>
      </c>
      <c r="E5123" s="3">
        <v>34.14</v>
      </c>
      <c r="F5123" s="7">
        <v>41.309399999999997</v>
      </c>
      <c r="G5123" s="48" t="s">
        <v>15356</v>
      </c>
      <c r="H5123" s="34" t="s">
        <v>3266</v>
      </c>
      <c r="I5123" s="51" t="s">
        <v>15358</v>
      </c>
    </row>
    <row r="5124" spans="1:9" ht="30" x14ac:dyDescent="0.25">
      <c r="A5124" s="19">
        <v>5119</v>
      </c>
      <c r="B5124" s="34" t="s">
        <v>3267</v>
      </c>
      <c r="C5124" s="44" t="s">
        <v>11325</v>
      </c>
      <c r="D5124" s="42">
        <v>1</v>
      </c>
      <c r="E5124" s="3">
        <v>20.36</v>
      </c>
      <c r="F5124" s="7">
        <v>24.6356</v>
      </c>
      <c r="G5124" s="48" t="s">
        <v>15356</v>
      </c>
      <c r="H5124" s="34" t="s">
        <v>3267</v>
      </c>
      <c r="I5124" s="51" t="s">
        <v>15358</v>
      </c>
    </row>
    <row r="5125" spans="1:9" ht="30" x14ac:dyDescent="0.25">
      <c r="A5125" s="19">
        <v>5120</v>
      </c>
      <c r="B5125" s="34" t="s">
        <v>3268</v>
      </c>
      <c r="C5125" s="44" t="s">
        <v>11326</v>
      </c>
      <c r="D5125" s="42">
        <v>1</v>
      </c>
      <c r="E5125" s="3">
        <v>24.17</v>
      </c>
      <c r="F5125" s="7">
        <v>29.245700000000003</v>
      </c>
      <c r="G5125" s="48" t="s">
        <v>15356</v>
      </c>
      <c r="H5125" s="34" t="s">
        <v>3268</v>
      </c>
      <c r="I5125" s="51" t="s">
        <v>15358</v>
      </c>
    </row>
    <row r="5126" spans="1:9" ht="30" x14ac:dyDescent="0.25">
      <c r="A5126" s="19">
        <v>5121</v>
      </c>
      <c r="B5126" s="34" t="s">
        <v>3269</v>
      </c>
      <c r="C5126" s="44" t="s">
        <v>11327</v>
      </c>
      <c r="D5126" s="42">
        <v>1</v>
      </c>
      <c r="E5126" s="3">
        <v>22.97</v>
      </c>
      <c r="F5126" s="7">
        <v>27.793699999999998</v>
      </c>
      <c r="G5126" s="48" t="s">
        <v>15356</v>
      </c>
      <c r="H5126" s="34" t="s">
        <v>3269</v>
      </c>
      <c r="I5126" s="51" t="s">
        <v>15358</v>
      </c>
    </row>
    <row r="5127" spans="1:9" ht="30" x14ac:dyDescent="0.25">
      <c r="A5127" s="19">
        <v>5122</v>
      </c>
      <c r="B5127" s="34" t="s">
        <v>3270</v>
      </c>
      <c r="C5127" s="44" t="s">
        <v>11328</v>
      </c>
      <c r="D5127" s="42">
        <v>1</v>
      </c>
      <c r="E5127" s="3">
        <v>64.849999999999994</v>
      </c>
      <c r="F5127" s="7">
        <v>78.468499999999992</v>
      </c>
      <c r="G5127" s="48" t="s">
        <v>15356</v>
      </c>
      <c r="H5127" s="34" t="s">
        <v>3270</v>
      </c>
      <c r="I5127" s="51" t="s">
        <v>15358</v>
      </c>
    </row>
    <row r="5128" spans="1:9" x14ac:dyDescent="0.25">
      <c r="A5128" s="19">
        <v>5123</v>
      </c>
      <c r="B5128" s="34" t="s">
        <v>3271</v>
      </c>
      <c r="C5128" s="44" t="s">
        <v>11329</v>
      </c>
      <c r="D5128" s="42">
        <v>1</v>
      </c>
      <c r="E5128" s="3">
        <v>19.739999999999998</v>
      </c>
      <c r="F5128" s="7">
        <v>23.885399999999997</v>
      </c>
      <c r="G5128" s="48" t="s">
        <v>15356</v>
      </c>
      <c r="H5128" s="34" t="s">
        <v>3271</v>
      </c>
      <c r="I5128" s="51" t="s">
        <v>15358</v>
      </c>
    </row>
    <row r="5129" spans="1:9" x14ac:dyDescent="0.25">
      <c r="A5129" s="19">
        <v>5124</v>
      </c>
      <c r="B5129" s="34" t="s">
        <v>3272</v>
      </c>
      <c r="C5129" s="44" t="s">
        <v>11330</v>
      </c>
      <c r="D5129" s="42">
        <v>1</v>
      </c>
      <c r="E5129" s="3">
        <v>23.24</v>
      </c>
      <c r="F5129" s="7">
        <v>28.120399999999997</v>
      </c>
      <c r="G5129" s="48" t="s">
        <v>15356</v>
      </c>
      <c r="H5129" s="34" t="s">
        <v>3272</v>
      </c>
      <c r="I5129" s="51" t="s">
        <v>15358</v>
      </c>
    </row>
    <row r="5130" spans="1:9" x14ac:dyDescent="0.25">
      <c r="A5130" s="19">
        <v>5125</v>
      </c>
      <c r="B5130" s="34" t="s">
        <v>3273</v>
      </c>
      <c r="C5130" s="44" t="s">
        <v>11331</v>
      </c>
      <c r="D5130" s="42">
        <v>1</v>
      </c>
      <c r="E5130" s="3">
        <v>26</v>
      </c>
      <c r="F5130" s="7">
        <v>31.46</v>
      </c>
      <c r="G5130" s="48" t="s">
        <v>15356</v>
      </c>
      <c r="H5130" s="34" t="s">
        <v>3273</v>
      </c>
      <c r="I5130" s="51" t="s">
        <v>15358</v>
      </c>
    </row>
    <row r="5131" spans="1:9" x14ac:dyDescent="0.25">
      <c r="A5131" s="19">
        <v>5126</v>
      </c>
      <c r="B5131" s="34" t="s">
        <v>3274</v>
      </c>
      <c r="C5131" s="44" t="s">
        <v>11332</v>
      </c>
      <c r="D5131" s="42">
        <v>5</v>
      </c>
      <c r="E5131" s="3">
        <v>567.67999999999995</v>
      </c>
      <c r="F5131" s="7">
        <v>686.89279999999997</v>
      </c>
      <c r="G5131" s="48" t="s">
        <v>15356</v>
      </c>
      <c r="H5131" s="34" t="s">
        <v>3274</v>
      </c>
      <c r="I5131" s="51" t="s">
        <v>15358</v>
      </c>
    </row>
    <row r="5132" spans="1:9" ht="30" x14ac:dyDescent="0.25">
      <c r="A5132" s="19">
        <v>5127</v>
      </c>
      <c r="B5132" s="34" t="s">
        <v>3275</v>
      </c>
      <c r="C5132" s="44" t="s">
        <v>11333</v>
      </c>
      <c r="D5132" s="42">
        <v>1</v>
      </c>
      <c r="E5132" s="3">
        <v>86.25</v>
      </c>
      <c r="F5132" s="7">
        <v>104.3625</v>
      </c>
      <c r="G5132" s="48" t="s">
        <v>15356</v>
      </c>
      <c r="H5132" s="34" t="s">
        <v>3275</v>
      </c>
      <c r="I5132" s="51" t="s">
        <v>15358</v>
      </c>
    </row>
    <row r="5133" spans="1:9" ht="30" x14ac:dyDescent="0.25">
      <c r="A5133" s="19">
        <v>5128</v>
      </c>
      <c r="B5133" s="34" t="s">
        <v>3276</v>
      </c>
      <c r="C5133" s="44" t="s">
        <v>11334</v>
      </c>
      <c r="D5133" s="42">
        <v>1</v>
      </c>
      <c r="E5133" s="3">
        <v>104.94</v>
      </c>
      <c r="F5133" s="7">
        <v>126.97739999999999</v>
      </c>
      <c r="G5133" s="48" t="s">
        <v>15356</v>
      </c>
      <c r="H5133" s="34" t="s">
        <v>3276</v>
      </c>
      <c r="I5133" s="51" t="s">
        <v>15358</v>
      </c>
    </row>
    <row r="5134" spans="1:9" ht="45" x14ac:dyDescent="0.25">
      <c r="A5134" s="19">
        <v>5129</v>
      </c>
      <c r="B5134" s="34" t="s">
        <v>3277</v>
      </c>
      <c r="C5134" s="44" t="s">
        <v>11335</v>
      </c>
      <c r="D5134" s="42">
        <v>1</v>
      </c>
      <c r="E5134" s="3">
        <v>42.95</v>
      </c>
      <c r="F5134" s="7">
        <v>51.969500000000004</v>
      </c>
      <c r="G5134" s="48" t="s">
        <v>15356</v>
      </c>
      <c r="H5134" s="34" t="s">
        <v>3277</v>
      </c>
      <c r="I5134" s="51" t="s">
        <v>15358</v>
      </c>
    </row>
    <row r="5135" spans="1:9" ht="45" x14ac:dyDescent="0.25">
      <c r="A5135" s="19">
        <v>5130</v>
      </c>
      <c r="B5135" s="34" t="s">
        <v>3278</v>
      </c>
      <c r="C5135" s="44" t="s">
        <v>11336</v>
      </c>
      <c r="D5135" s="42">
        <v>1</v>
      </c>
      <c r="E5135" s="3">
        <v>42.95</v>
      </c>
      <c r="F5135" s="7">
        <v>51.969500000000004</v>
      </c>
      <c r="G5135" s="48" t="s">
        <v>15356</v>
      </c>
      <c r="H5135" s="34" t="s">
        <v>3278</v>
      </c>
      <c r="I5135" s="51" t="s">
        <v>15358</v>
      </c>
    </row>
    <row r="5136" spans="1:9" ht="45" x14ac:dyDescent="0.25">
      <c r="A5136" s="19">
        <v>5131</v>
      </c>
      <c r="B5136" s="34" t="s">
        <v>3279</v>
      </c>
      <c r="C5136" s="44" t="s">
        <v>11337</v>
      </c>
      <c r="D5136" s="42">
        <v>1</v>
      </c>
      <c r="E5136" s="3">
        <v>44.88</v>
      </c>
      <c r="F5136" s="7">
        <v>54.3048</v>
      </c>
      <c r="G5136" s="48" t="s">
        <v>15356</v>
      </c>
      <c r="H5136" s="34" t="s">
        <v>3279</v>
      </c>
      <c r="I5136" s="51" t="s">
        <v>15358</v>
      </c>
    </row>
    <row r="5137" spans="1:9" ht="45" x14ac:dyDescent="0.25">
      <c r="A5137" s="19">
        <v>5132</v>
      </c>
      <c r="B5137" s="34" t="s">
        <v>3280</v>
      </c>
      <c r="C5137" s="44" t="s">
        <v>11338</v>
      </c>
      <c r="D5137" s="42">
        <v>1</v>
      </c>
      <c r="E5137" s="3">
        <v>43.08</v>
      </c>
      <c r="F5137" s="7">
        <v>52.126799999999996</v>
      </c>
      <c r="G5137" s="48" t="s">
        <v>15356</v>
      </c>
      <c r="H5137" s="34" t="s">
        <v>3280</v>
      </c>
      <c r="I5137" s="51" t="s">
        <v>15358</v>
      </c>
    </row>
    <row r="5138" spans="1:9" ht="45" x14ac:dyDescent="0.25">
      <c r="A5138" s="19">
        <v>5133</v>
      </c>
      <c r="B5138" s="34" t="s">
        <v>3281</v>
      </c>
      <c r="C5138" s="44" t="s">
        <v>11339</v>
      </c>
      <c r="D5138" s="42">
        <v>1</v>
      </c>
      <c r="E5138" s="3">
        <v>37.19</v>
      </c>
      <c r="F5138" s="7">
        <v>44.999899999999997</v>
      </c>
      <c r="G5138" s="48" t="s">
        <v>15356</v>
      </c>
      <c r="H5138" s="34" t="s">
        <v>3281</v>
      </c>
      <c r="I5138" s="51" t="s">
        <v>15358</v>
      </c>
    </row>
    <row r="5139" spans="1:9" ht="45" x14ac:dyDescent="0.25">
      <c r="A5139" s="19">
        <v>5134</v>
      </c>
      <c r="B5139" s="34" t="s">
        <v>3282</v>
      </c>
      <c r="C5139" s="44" t="s">
        <v>11340</v>
      </c>
      <c r="D5139" s="42">
        <v>1</v>
      </c>
      <c r="E5139" s="3">
        <v>42.99</v>
      </c>
      <c r="F5139" s="7">
        <v>52.017899999999997</v>
      </c>
      <c r="G5139" s="48" t="s">
        <v>15356</v>
      </c>
      <c r="H5139" s="34" t="s">
        <v>3282</v>
      </c>
      <c r="I5139" s="51" t="s">
        <v>15358</v>
      </c>
    </row>
    <row r="5140" spans="1:9" ht="45" x14ac:dyDescent="0.25">
      <c r="A5140" s="19">
        <v>5135</v>
      </c>
      <c r="B5140" s="34" t="s">
        <v>3283</v>
      </c>
      <c r="C5140" s="44" t="s">
        <v>11341</v>
      </c>
      <c r="D5140" s="42">
        <v>5</v>
      </c>
      <c r="E5140" s="3">
        <v>224.42</v>
      </c>
      <c r="F5140" s="7">
        <v>271.54819999999995</v>
      </c>
      <c r="G5140" s="48" t="s">
        <v>15356</v>
      </c>
      <c r="H5140" s="34" t="s">
        <v>3283</v>
      </c>
      <c r="I5140" s="51" t="s">
        <v>15358</v>
      </c>
    </row>
    <row r="5141" spans="1:9" ht="45" x14ac:dyDescent="0.25">
      <c r="A5141" s="19">
        <v>5136</v>
      </c>
      <c r="B5141" s="34" t="s">
        <v>3284</v>
      </c>
      <c r="C5141" s="44" t="s">
        <v>11342</v>
      </c>
      <c r="D5141" s="42">
        <v>1</v>
      </c>
      <c r="E5141" s="3">
        <v>44.96</v>
      </c>
      <c r="F5141" s="7">
        <v>54.401600000000002</v>
      </c>
      <c r="G5141" s="48" t="s">
        <v>15356</v>
      </c>
      <c r="H5141" s="34" t="s">
        <v>3284</v>
      </c>
      <c r="I5141" s="51" t="s">
        <v>15358</v>
      </c>
    </row>
    <row r="5142" spans="1:9" ht="45" x14ac:dyDescent="0.25">
      <c r="A5142" s="19">
        <v>5137</v>
      </c>
      <c r="B5142" s="34" t="s">
        <v>3285</v>
      </c>
      <c r="C5142" s="44" t="s">
        <v>11343</v>
      </c>
      <c r="D5142" s="42">
        <v>5</v>
      </c>
      <c r="E5142" s="3">
        <v>224.81</v>
      </c>
      <c r="F5142" s="7">
        <v>272.02010000000001</v>
      </c>
      <c r="G5142" s="48" t="s">
        <v>15356</v>
      </c>
      <c r="H5142" s="34" t="s">
        <v>3285</v>
      </c>
      <c r="I5142" s="51" t="s">
        <v>15358</v>
      </c>
    </row>
    <row r="5143" spans="1:9" ht="30" x14ac:dyDescent="0.25">
      <c r="A5143" s="19">
        <v>5138</v>
      </c>
      <c r="B5143" s="34" t="s">
        <v>3286</v>
      </c>
      <c r="C5143" s="44" t="s">
        <v>11344</v>
      </c>
      <c r="D5143" s="42">
        <v>5</v>
      </c>
      <c r="E5143" s="3">
        <v>21.5</v>
      </c>
      <c r="F5143" s="7">
        <v>26.015000000000001</v>
      </c>
      <c r="G5143" s="48" t="s">
        <v>15356</v>
      </c>
      <c r="H5143" s="34" t="s">
        <v>3286</v>
      </c>
      <c r="I5143" s="51" t="s">
        <v>15358</v>
      </c>
    </row>
    <row r="5144" spans="1:9" ht="30" x14ac:dyDescent="0.25">
      <c r="A5144" s="19">
        <v>5139</v>
      </c>
      <c r="B5144" s="34" t="s">
        <v>3287</v>
      </c>
      <c r="C5144" s="44" t="s">
        <v>11345</v>
      </c>
      <c r="D5144" s="42">
        <v>1</v>
      </c>
      <c r="E5144" s="3">
        <v>18.68</v>
      </c>
      <c r="F5144" s="7">
        <v>22.602799999999998</v>
      </c>
      <c r="G5144" s="48" t="s">
        <v>15356</v>
      </c>
      <c r="H5144" s="34" t="s">
        <v>3287</v>
      </c>
      <c r="I5144" s="51" t="s">
        <v>15358</v>
      </c>
    </row>
    <row r="5145" spans="1:9" ht="30" x14ac:dyDescent="0.25">
      <c r="A5145" s="19">
        <v>5140</v>
      </c>
      <c r="B5145" s="34" t="s">
        <v>3288</v>
      </c>
      <c r="C5145" s="44" t="s">
        <v>11346</v>
      </c>
      <c r="D5145" s="42">
        <v>1</v>
      </c>
      <c r="E5145" s="3">
        <v>9.33</v>
      </c>
      <c r="F5145" s="7">
        <v>11.289299999999999</v>
      </c>
      <c r="G5145" s="48" t="s">
        <v>15356</v>
      </c>
      <c r="H5145" s="34" t="s">
        <v>3288</v>
      </c>
      <c r="I5145" s="51" t="s">
        <v>15358</v>
      </c>
    </row>
    <row r="5146" spans="1:9" ht="30" x14ac:dyDescent="0.25">
      <c r="A5146" s="19">
        <v>5141</v>
      </c>
      <c r="B5146" s="34" t="s">
        <v>3289</v>
      </c>
      <c r="C5146" s="44" t="s">
        <v>11347</v>
      </c>
      <c r="D5146" s="42">
        <v>1</v>
      </c>
      <c r="E5146" s="3">
        <v>5.19</v>
      </c>
      <c r="F5146" s="7">
        <v>6.2799000000000005</v>
      </c>
      <c r="G5146" s="48" t="s">
        <v>15356</v>
      </c>
      <c r="H5146" s="34" t="s">
        <v>3289</v>
      </c>
      <c r="I5146" s="51" t="s">
        <v>15358</v>
      </c>
    </row>
    <row r="5147" spans="1:9" ht="30" x14ac:dyDescent="0.25">
      <c r="A5147" s="19">
        <v>5142</v>
      </c>
      <c r="B5147" s="34" t="s">
        <v>3290</v>
      </c>
      <c r="C5147" s="44" t="s">
        <v>11348</v>
      </c>
      <c r="D5147" s="42">
        <v>5</v>
      </c>
      <c r="E5147" s="3">
        <v>7.28</v>
      </c>
      <c r="F5147" s="7">
        <v>8.8087999999999997</v>
      </c>
      <c r="G5147" s="48" t="s">
        <v>15356</v>
      </c>
      <c r="H5147" s="34" t="s">
        <v>3290</v>
      </c>
      <c r="I5147" s="51" t="s">
        <v>15358</v>
      </c>
    </row>
    <row r="5148" spans="1:9" ht="30" x14ac:dyDescent="0.25">
      <c r="A5148" s="19">
        <v>5143</v>
      </c>
      <c r="B5148" s="34" t="s">
        <v>3291</v>
      </c>
      <c r="C5148" s="44" t="s">
        <v>11349</v>
      </c>
      <c r="D5148" s="42">
        <v>5</v>
      </c>
      <c r="E5148" s="3">
        <v>5.19</v>
      </c>
      <c r="F5148" s="7">
        <v>6.2799000000000005</v>
      </c>
      <c r="G5148" s="48" t="s">
        <v>15356</v>
      </c>
      <c r="H5148" s="34" t="s">
        <v>3291</v>
      </c>
      <c r="I5148" s="51" t="s">
        <v>15358</v>
      </c>
    </row>
    <row r="5149" spans="1:9" ht="30" x14ac:dyDescent="0.25">
      <c r="A5149" s="19">
        <v>5144</v>
      </c>
      <c r="B5149" s="34" t="s">
        <v>3292</v>
      </c>
      <c r="C5149" s="44" t="s">
        <v>11350</v>
      </c>
      <c r="D5149" s="42">
        <v>1</v>
      </c>
      <c r="E5149" s="3">
        <v>6.54</v>
      </c>
      <c r="F5149" s="7">
        <v>7.9134000000000002</v>
      </c>
      <c r="G5149" s="48" t="s">
        <v>15356</v>
      </c>
      <c r="H5149" s="34" t="s">
        <v>3292</v>
      </c>
      <c r="I5149" s="51" t="s">
        <v>15358</v>
      </c>
    </row>
    <row r="5150" spans="1:9" ht="30" x14ac:dyDescent="0.25">
      <c r="A5150" s="19">
        <v>5145</v>
      </c>
      <c r="B5150" s="34" t="s">
        <v>3293</v>
      </c>
      <c r="C5150" s="44" t="s">
        <v>11351</v>
      </c>
      <c r="D5150" s="42">
        <v>1</v>
      </c>
      <c r="E5150" s="3">
        <v>6.54</v>
      </c>
      <c r="F5150" s="7">
        <v>7.9134000000000002</v>
      </c>
      <c r="G5150" s="48" t="s">
        <v>15356</v>
      </c>
      <c r="H5150" s="34" t="s">
        <v>3293</v>
      </c>
      <c r="I5150" s="51" t="s">
        <v>15358</v>
      </c>
    </row>
    <row r="5151" spans="1:9" ht="30" x14ac:dyDescent="0.25">
      <c r="A5151" s="19">
        <v>5146</v>
      </c>
      <c r="B5151" s="34" t="s">
        <v>3294</v>
      </c>
      <c r="C5151" s="44" t="s">
        <v>11352</v>
      </c>
      <c r="D5151" s="42">
        <v>1</v>
      </c>
      <c r="E5151" s="3">
        <v>9.33</v>
      </c>
      <c r="F5151" s="7">
        <v>11.289299999999999</v>
      </c>
      <c r="G5151" s="48" t="s">
        <v>15356</v>
      </c>
      <c r="H5151" s="34" t="s">
        <v>3294</v>
      </c>
      <c r="I5151" s="51" t="s">
        <v>15358</v>
      </c>
    </row>
    <row r="5152" spans="1:9" ht="30" x14ac:dyDescent="0.25">
      <c r="A5152" s="19">
        <v>5147</v>
      </c>
      <c r="B5152" s="34" t="s">
        <v>3295</v>
      </c>
      <c r="C5152" s="44" t="s">
        <v>11353</v>
      </c>
      <c r="D5152" s="42">
        <v>1</v>
      </c>
      <c r="E5152" s="3">
        <v>9.33</v>
      </c>
      <c r="F5152" s="7">
        <v>11.289299999999999</v>
      </c>
      <c r="G5152" s="48" t="s">
        <v>15356</v>
      </c>
      <c r="H5152" s="34" t="s">
        <v>3295</v>
      </c>
      <c r="I5152" s="51" t="s">
        <v>15358</v>
      </c>
    </row>
    <row r="5153" spans="1:9" ht="30" x14ac:dyDescent="0.25">
      <c r="A5153" s="19">
        <v>5148</v>
      </c>
      <c r="B5153" s="34" t="s">
        <v>3296</v>
      </c>
      <c r="C5153" s="44" t="s">
        <v>11354</v>
      </c>
      <c r="D5153" s="42">
        <v>1</v>
      </c>
      <c r="E5153" s="3">
        <v>9.33</v>
      </c>
      <c r="F5153" s="7">
        <v>11.289299999999999</v>
      </c>
      <c r="G5153" s="48" t="s">
        <v>15356</v>
      </c>
      <c r="H5153" s="34" t="s">
        <v>3296</v>
      </c>
      <c r="I5153" s="51" t="s">
        <v>15358</v>
      </c>
    </row>
    <row r="5154" spans="1:9" ht="30" x14ac:dyDescent="0.25">
      <c r="A5154" s="19">
        <v>5149</v>
      </c>
      <c r="B5154" s="34" t="s">
        <v>3297</v>
      </c>
      <c r="C5154" s="44" t="s">
        <v>11355</v>
      </c>
      <c r="D5154" s="42">
        <v>1</v>
      </c>
      <c r="E5154" s="3">
        <v>9.33</v>
      </c>
      <c r="F5154" s="7">
        <v>11.289299999999999</v>
      </c>
      <c r="G5154" s="48" t="s">
        <v>15356</v>
      </c>
      <c r="H5154" s="34" t="s">
        <v>3297</v>
      </c>
      <c r="I5154" s="51" t="s">
        <v>15358</v>
      </c>
    </row>
    <row r="5155" spans="1:9" ht="45" x14ac:dyDescent="0.25">
      <c r="A5155" s="19">
        <v>5150</v>
      </c>
      <c r="B5155" s="34" t="s">
        <v>3298</v>
      </c>
      <c r="C5155" s="44" t="s">
        <v>11356</v>
      </c>
      <c r="D5155" s="42">
        <v>1</v>
      </c>
      <c r="E5155" s="3">
        <v>35.01</v>
      </c>
      <c r="F5155" s="7">
        <v>42.362099999999998</v>
      </c>
      <c r="G5155" s="48" t="s">
        <v>15356</v>
      </c>
      <c r="H5155" s="34" t="s">
        <v>3298</v>
      </c>
      <c r="I5155" s="51" t="s">
        <v>15358</v>
      </c>
    </row>
    <row r="5156" spans="1:9" ht="30" x14ac:dyDescent="0.25">
      <c r="A5156" s="19">
        <v>5151</v>
      </c>
      <c r="B5156" s="34" t="s">
        <v>3299</v>
      </c>
      <c r="C5156" s="44" t="s">
        <v>11357</v>
      </c>
      <c r="D5156" s="42">
        <v>1</v>
      </c>
      <c r="E5156" s="3">
        <v>9.33</v>
      </c>
      <c r="F5156" s="7">
        <v>11.289299999999999</v>
      </c>
      <c r="G5156" s="48" t="s">
        <v>15356</v>
      </c>
      <c r="H5156" s="34" t="s">
        <v>3299</v>
      </c>
      <c r="I5156" s="51" t="s">
        <v>15358</v>
      </c>
    </row>
    <row r="5157" spans="1:9" ht="30" x14ac:dyDescent="0.25">
      <c r="A5157" s="19">
        <v>5152</v>
      </c>
      <c r="B5157" s="34" t="s">
        <v>3300</v>
      </c>
      <c r="C5157" s="44" t="s">
        <v>11358</v>
      </c>
      <c r="D5157" s="42">
        <v>1</v>
      </c>
      <c r="E5157" s="3">
        <v>5.19</v>
      </c>
      <c r="F5157" s="7">
        <v>6.2799000000000005</v>
      </c>
      <c r="G5157" s="48" t="s">
        <v>15356</v>
      </c>
      <c r="H5157" s="34" t="s">
        <v>3300</v>
      </c>
      <c r="I5157" s="51" t="s">
        <v>15358</v>
      </c>
    </row>
    <row r="5158" spans="1:9" ht="30" x14ac:dyDescent="0.25">
      <c r="A5158" s="19">
        <v>5153</v>
      </c>
      <c r="B5158" s="34" t="s">
        <v>3301</v>
      </c>
      <c r="C5158" s="44" t="s">
        <v>11359</v>
      </c>
      <c r="D5158" s="42">
        <v>5</v>
      </c>
      <c r="E5158" s="3">
        <v>7.28</v>
      </c>
      <c r="F5158" s="7">
        <v>8.8087999999999997</v>
      </c>
      <c r="G5158" s="48" t="s">
        <v>15356</v>
      </c>
      <c r="H5158" s="34" t="s">
        <v>3301</v>
      </c>
      <c r="I5158" s="51" t="s">
        <v>15358</v>
      </c>
    </row>
    <row r="5159" spans="1:9" ht="45" x14ac:dyDescent="0.25">
      <c r="A5159" s="19">
        <v>5154</v>
      </c>
      <c r="B5159" s="34" t="s">
        <v>3302</v>
      </c>
      <c r="C5159" s="44" t="s">
        <v>11360</v>
      </c>
      <c r="D5159" s="42">
        <v>1</v>
      </c>
      <c r="E5159" s="3">
        <v>16.760000000000002</v>
      </c>
      <c r="F5159" s="7">
        <v>20.279600000000002</v>
      </c>
      <c r="G5159" s="48" t="s">
        <v>15356</v>
      </c>
      <c r="H5159" s="34" t="s">
        <v>3302</v>
      </c>
      <c r="I5159" s="51" t="s">
        <v>15358</v>
      </c>
    </row>
    <row r="5160" spans="1:9" ht="45" x14ac:dyDescent="0.25">
      <c r="A5160" s="19">
        <v>5155</v>
      </c>
      <c r="B5160" s="34" t="s">
        <v>3303</v>
      </c>
      <c r="C5160" s="44" t="s">
        <v>11361</v>
      </c>
      <c r="D5160" s="42">
        <v>1</v>
      </c>
      <c r="E5160" s="3">
        <v>16.760000000000002</v>
      </c>
      <c r="F5160" s="7">
        <v>20.279600000000002</v>
      </c>
      <c r="G5160" s="48" t="s">
        <v>15356</v>
      </c>
      <c r="H5160" s="34" t="s">
        <v>3303</v>
      </c>
      <c r="I5160" s="51" t="s">
        <v>15358</v>
      </c>
    </row>
    <row r="5161" spans="1:9" ht="30" x14ac:dyDescent="0.25">
      <c r="A5161" s="19">
        <v>5156</v>
      </c>
      <c r="B5161" s="34" t="s">
        <v>3304</v>
      </c>
      <c r="C5161" s="44" t="s">
        <v>11362</v>
      </c>
      <c r="D5161" s="42">
        <v>1</v>
      </c>
      <c r="E5161" s="3">
        <v>9.3000000000000007</v>
      </c>
      <c r="F5161" s="7">
        <v>11.253</v>
      </c>
      <c r="G5161" s="48" t="s">
        <v>15356</v>
      </c>
      <c r="H5161" s="34" t="s">
        <v>3304</v>
      </c>
      <c r="I5161" s="51" t="s">
        <v>15358</v>
      </c>
    </row>
    <row r="5162" spans="1:9" ht="30" x14ac:dyDescent="0.25">
      <c r="A5162" s="19">
        <v>5157</v>
      </c>
      <c r="B5162" s="34" t="s">
        <v>3305</v>
      </c>
      <c r="C5162" s="44" t="s">
        <v>11363</v>
      </c>
      <c r="D5162" s="42">
        <v>5</v>
      </c>
      <c r="E5162" s="3">
        <v>23.27</v>
      </c>
      <c r="F5162" s="7">
        <v>28.156699999999997</v>
      </c>
      <c r="G5162" s="48" t="s">
        <v>15356</v>
      </c>
      <c r="H5162" s="34" t="s">
        <v>3305</v>
      </c>
      <c r="I5162" s="51" t="s">
        <v>15358</v>
      </c>
    </row>
    <row r="5163" spans="1:9" x14ac:dyDescent="0.25">
      <c r="A5163" s="19">
        <v>5158</v>
      </c>
      <c r="B5163" s="34" t="s">
        <v>3306</v>
      </c>
      <c r="C5163" s="44" t="s">
        <v>11364</v>
      </c>
      <c r="D5163" s="42">
        <v>1</v>
      </c>
      <c r="E5163" s="3">
        <v>146</v>
      </c>
      <c r="F5163" s="7">
        <v>176.66</v>
      </c>
      <c r="G5163" s="48" t="s">
        <v>15356</v>
      </c>
      <c r="H5163" s="34" t="s">
        <v>3306</v>
      </c>
      <c r="I5163" s="51" t="s">
        <v>15358</v>
      </c>
    </row>
    <row r="5164" spans="1:9" ht="30" x14ac:dyDescent="0.25">
      <c r="A5164" s="19">
        <v>5159</v>
      </c>
      <c r="B5164" s="34" t="s">
        <v>3307</v>
      </c>
      <c r="C5164" s="44" t="s">
        <v>11365</v>
      </c>
      <c r="D5164" s="42">
        <v>10</v>
      </c>
      <c r="E5164" s="3">
        <v>116.99</v>
      </c>
      <c r="F5164" s="7">
        <v>141.55789999999999</v>
      </c>
      <c r="G5164" s="48" t="s">
        <v>15356</v>
      </c>
      <c r="H5164" s="34" t="s">
        <v>3307</v>
      </c>
      <c r="I5164" s="51" t="s">
        <v>15358</v>
      </c>
    </row>
    <row r="5165" spans="1:9" ht="30" x14ac:dyDescent="0.25">
      <c r="A5165" s="19">
        <v>5160</v>
      </c>
      <c r="B5165" s="34" t="s">
        <v>3308</v>
      </c>
      <c r="C5165" s="44" t="s">
        <v>11366</v>
      </c>
      <c r="D5165" s="42">
        <v>10</v>
      </c>
      <c r="E5165" s="3">
        <v>104</v>
      </c>
      <c r="F5165" s="7">
        <v>125.84</v>
      </c>
      <c r="G5165" s="48" t="s">
        <v>15356</v>
      </c>
      <c r="H5165" s="34" t="s">
        <v>3308</v>
      </c>
      <c r="I5165" s="51" t="s">
        <v>15358</v>
      </c>
    </row>
    <row r="5166" spans="1:9" ht="30" x14ac:dyDescent="0.25">
      <c r="A5166" s="19">
        <v>5161</v>
      </c>
      <c r="B5166" s="34" t="s">
        <v>3309</v>
      </c>
      <c r="C5166" s="44" t="s">
        <v>11367</v>
      </c>
      <c r="D5166" s="42">
        <v>10</v>
      </c>
      <c r="E5166" s="3">
        <v>104</v>
      </c>
      <c r="F5166" s="7">
        <v>125.84</v>
      </c>
      <c r="G5166" s="48" t="s">
        <v>15356</v>
      </c>
      <c r="H5166" s="34" t="s">
        <v>3309</v>
      </c>
      <c r="I5166" s="51" t="s">
        <v>15358</v>
      </c>
    </row>
    <row r="5167" spans="1:9" ht="30" x14ac:dyDescent="0.25">
      <c r="A5167" s="19">
        <v>5162</v>
      </c>
      <c r="B5167" s="34" t="s">
        <v>3310</v>
      </c>
      <c r="C5167" s="44" t="s">
        <v>11368</v>
      </c>
      <c r="D5167" s="42">
        <v>1</v>
      </c>
      <c r="E5167" s="3">
        <v>15.15</v>
      </c>
      <c r="F5167" s="7">
        <v>18.331499999999998</v>
      </c>
      <c r="G5167" s="48" t="s">
        <v>15356</v>
      </c>
      <c r="H5167" s="34" t="s">
        <v>3310</v>
      </c>
      <c r="I5167" s="51" t="s">
        <v>15358</v>
      </c>
    </row>
    <row r="5168" spans="1:9" ht="30" x14ac:dyDescent="0.25">
      <c r="A5168" s="19">
        <v>5163</v>
      </c>
      <c r="B5168" s="34" t="s">
        <v>3311</v>
      </c>
      <c r="C5168" s="44" t="s">
        <v>11369</v>
      </c>
      <c r="D5168" s="42">
        <v>10</v>
      </c>
      <c r="E5168" s="3">
        <v>176.67</v>
      </c>
      <c r="F5168" s="7">
        <v>213.77069999999998</v>
      </c>
      <c r="G5168" s="48" t="s">
        <v>15356</v>
      </c>
      <c r="H5168" s="34" t="s">
        <v>3311</v>
      </c>
      <c r="I5168" s="51" t="s">
        <v>15358</v>
      </c>
    </row>
    <row r="5169" spans="1:9" x14ac:dyDescent="0.25">
      <c r="A5169" s="19">
        <v>5164</v>
      </c>
      <c r="B5169" s="34" t="s">
        <v>3312</v>
      </c>
      <c r="C5169" s="44" t="s">
        <v>11370</v>
      </c>
      <c r="D5169" s="42">
        <v>1000</v>
      </c>
      <c r="E5169" s="3">
        <v>71.33</v>
      </c>
      <c r="F5169" s="7">
        <v>86.309299999999993</v>
      </c>
      <c r="G5169" s="48" t="s">
        <v>15356</v>
      </c>
      <c r="H5169" s="34" t="s">
        <v>3312</v>
      </c>
      <c r="I5169" s="51" t="s">
        <v>15358</v>
      </c>
    </row>
    <row r="5170" spans="1:9" x14ac:dyDescent="0.25">
      <c r="A5170" s="19">
        <v>5165</v>
      </c>
      <c r="B5170" s="34" t="s">
        <v>3313</v>
      </c>
      <c r="C5170" s="44" t="s">
        <v>11371</v>
      </c>
      <c r="D5170" s="42">
        <v>1000</v>
      </c>
      <c r="E5170" s="3">
        <v>82.11</v>
      </c>
      <c r="F5170" s="7">
        <v>99.353099999999998</v>
      </c>
      <c r="G5170" s="48" t="s">
        <v>15356</v>
      </c>
      <c r="H5170" s="34" t="s">
        <v>3313</v>
      </c>
      <c r="I5170" s="51" t="s">
        <v>15358</v>
      </c>
    </row>
    <row r="5171" spans="1:9" x14ac:dyDescent="0.25">
      <c r="A5171" s="19">
        <v>5166</v>
      </c>
      <c r="B5171" s="34" t="s">
        <v>3314</v>
      </c>
      <c r="C5171" s="44" t="s">
        <v>11372</v>
      </c>
      <c r="D5171" s="42">
        <v>1</v>
      </c>
      <c r="E5171" s="3">
        <v>3.92</v>
      </c>
      <c r="F5171" s="7">
        <v>4.7431999999999999</v>
      </c>
      <c r="G5171" s="48" t="s">
        <v>15356</v>
      </c>
      <c r="H5171" s="34" t="s">
        <v>3314</v>
      </c>
      <c r="I5171" s="51" t="s">
        <v>15358</v>
      </c>
    </row>
    <row r="5172" spans="1:9" x14ac:dyDescent="0.25">
      <c r="A5172" s="19">
        <v>5167</v>
      </c>
      <c r="B5172" s="34" t="s">
        <v>3315</v>
      </c>
      <c r="C5172" s="44" t="s">
        <v>11373</v>
      </c>
      <c r="D5172" s="42">
        <v>1</v>
      </c>
      <c r="E5172" s="3">
        <v>18.78</v>
      </c>
      <c r="F5172" s="7">
        <v>22.723800000000001</v>
      </c>
      <c r="G5172" s="48" t="s">
        <v>15356</v>
      </c>
      <c r="H5172" s="34" t="s">
        <v>3315</v>
      </c>
      <c r="I5172" s="51" t="s">
        <v>15358</v>
      </c>
    </row>
    <row r="5173" spans="1:9" x14ac:dyDescent="0.25">
      <c r="A5173" s="19">
        <v>5168</v>
      </c>
      <c r="B5173" s="34" t="s">
        <v>3316</v>
      </c>
      <c r="C5173" s="44" t="s">
        <v>11374</v>
      </c>
      <c r="D5173" s="42">
        <v>5</v>
      </c>
      <c r="E5173" s="3">
        <v>20.190000000000001</v>
      </c>
      <c r="F5173" s="7">
        <v>24.4299</v>
      </c>
      <c r="G5173" s="48" t="s">
        <v>15356</v>
      </c>
      <c r="H5173" s="34" t="s">
        <v>3316</v>
      </c>
      <c r="I5173" s="51" t="s">
        <v>15358</v>
      </c>
    </row>
    <row r="5174" spans="1:9" ht="30" x14ac:dyDescent="0.25">
      <c r="A5174" s="19">
        <v>5169</v>
      </c>
      <c r="B5174" s="34" t="s">
        <v>3317</v>
      </c>
      <c r="C5174" s="44" t="s">
        <v>11375</v>
      </c>
      <c r="D5174" s="42">
        <v>5</v>
      </c>
      <c r="E5174" s="3">
        <v>21.23</v>
      </c>
      <c r="F5174" s="7">
        <v>25.688299999999998</v>
      </c>
      <c r="G5174" s="48" t="s">
        <v>15356</v>
      </c>
      <c r="H5174" s="34" t="s">
        <v>3317</v>
      </c>
      <c r="I5174" s="51" t="s">
        <v>15358</v>
      </c>
    </row>
    <row r="5175" spans="1:9" ht="30" x14ac:dyDescent="0.25">
      <c r="A5175" s="19">
        <v>5170</v>
      </c>
      <c r="B5175" s="34" t="s">
        <v>3318</v>
      </c>
      <c r="C5175" s="44" t="s">
        <v>11376</v>
      </c>
      <c r="D5175" s="42">
        <v>5</v>
      </c>
      <c r="E5175" s="3">
        <v>23.07</v>
      </c>
      <c r="F5175" s="7">
        <v>27.9147</v>
      </c>
      <c r="G5175" s="48" t="s">
        <v>15356</v>
      </c>
      <c r="H5175" s="34" t="s">
        <v>3318</v>
      </c>
      <c r="I5175" s="51" t="s">
        <v>15358</v>
      </c>
    </row>
    <row r="5176" spans="1:9" x14ac:dyDescent="0.25">
      <c r="A5176" s="19">
        <v>5171</v>
      </c>
      <c r="B5176" s="34" t="s">
        <v>3319</v>
      </c>
      <c r="C5176" s="44" t="s">
        <v>11377</v>
      </c>
      <c r="D5176" s="42">
        <v>12</v>
      </c>
      <c r="E5176" s="3">
        <v>83.07</v>
      </c>
      <c r="F5176" s="7">
        <v>100.51469999999999</v>
      </c>
      <c r="G5176" s="48" t="s">
        <v>15356</v>
      </c>
      <c r="H5176" s="34" t="s">
        <v>3319</v>
      </c>
      <c r="I5176" s="51" t="s">
        <v>15358</v>
      </c>
    </row>
    <row r="5177" spans="1:9" x14ac:dyDescent="0.25">
      <c r="A5177" s="19">
        <v>5172</v>
      </c>
      <c r="B5177" s="34" t="s">
        <v>3320</v>
      </c>
      <c r="C5177" s="44" t="s">
        <v>11378</v>
      </c>
      <c r="D5177" s="42">
        <v>12</v>
      </c>
      <c r="E5177" s="3">
        <v>88.29</v>
      </c>
      <c r="F5177" s="7">
        <v>106.8309</v>
      </c>
      <c r="G5177" s="48" t="s">
        <v>15356</v>
      </c>
      <c r="H5177" s="34" t="s">
        <v>3320</v>
      </c>
      <c r="I5177" s="51" t="s">
        <v>15358</v>
      </c>
    </row>
    <row r="5178" spans="1:9" x14ac:dyDescent="0.25">
      <c r="A5178" s="19">
        <v>5173</v>
      </c>
      <c r="B5178" s="34" t="s">
        <v>3321</v>
      </c>
      <c r="C5178" s="44" t="s">
        <v>11379</v>
      </c>
      <c r="D5178" s="42">
        <v>12</v>
      </c>
      <c r="E5178" s="3">
        <v>93.71</v>
      </c>
      <c r="F5178" s="7">
        <v>113.38909999999998</v>
      </c>
      <c r="G5178" s="48" t="s">
        <v>15356</v>
      </c>
      <c r="H5178" s="34" t="s">
        <v>3321</v>
      </c>
      <c r="I5178" s="51" t="s">
        <v>15358</v>
      </c>
    </row>
    <row r="5179" spans="1:9" x14ac:dyDescent="0.25">
      <c r="A5179" s="19">
        <v>5174</v>
      </c>
      <c r="B5179" s="34" t="s">
        <v>3322</v>
      </c>
      <c r="C5179" s="44" t="s">
        <v>11380</v>
      </c>
      <c r="D5179" s="42">
        <v>12</v>
      </c>
      <c r="E5179" s="3">
        <v>123.27</v>
      </c>
      <c r="F5179" s="7">
        <v>149.1567</v>
      </c>
      <c r="G5179" s="48" t="s">
        <v>15356</v>
      </c>
      <c r="H5179" s="34" t="s">
        <v>3322</v>
      </c>
      <c r="I5179" s="51" t="s">
        <v>15358</v>
      </c>
    </row>
    <row r="5180" spans="1:9" x14ac:dyDescent="0.25">
      <c r="A5180" s="19">
        <v>5175</v>
      </c>
      <c r="B5180" s="34" t="s">
        <v>3323</v>
      </c>
      <c r="C5180" s="44" t="s">
        <v>11381</v>
      </c>
      <c r="D5180" s="42">
        <v>12</v>
      </c>
      <c r="E5180" s="3">
        <v>151.62</v>
      </c>
      <c r="F5180" s="7">
        <v>183.46019999999999</v>
      </c>
      <c r="G5180" s="48" t="s">
        <v>15356</v>
      </c>
      <c r="H5180" s="34" t="s">
        <v>3323</v>
      </c>
      <c r="I5180" s="51" t="s">
        <v>15358</v>
      </c>
    </row>
    <row r="5181" spans="1:9" x14ac:dyDescent="0.25">
      <c r="A5181" s="19">
        <v>5176</v>
      </c>
      <c r="B5181" s="34" t="s">
        <v>3324</v>
      </c>
      <c r="C5181" s="44" t="s">
        <v>11382</v>
      </c>
      <c r="D5181" s="42">
        <v>12</v>
      </c>
      <c r="E5181" s="3">
        <v>172.34</v>
      </c>
      <c r="F5181" s="7">
        <v>208.53139999999999</v>
      </c>
      <c r="G5181" s="48" t="s">
        <v>15356</v>
      </c>
      <c r="H5181" s="34" t="s">
        <v>3324</v>
      </c>
      <c r="I5181" s="51" t="s">
        <v>15358</v>
      </c>
    </row>
    <row r="5182" spans="1:9" x14ac:dyDescent="0.25">
      <c r="A5182" s="19">
        <v>5177</v>
      </c>
      <c r="B5182" s="34" t="s">
        <v>3325</v>
      </c>
      <c r="C5182" s="44" t="s">
        <v>11383</v>
      </c>
      <c r="D5182" s="42">
        <v>12</v>
      </c>
      <c r="E5182" s="3">
        <v>172.67</v>
      </c>
      <c r="F5182" s="7">
        <v>208.93069999999997</v>
      </c>
      <c r="G5182" s="48" t="s">
        <v>15356</v>
      </c>
      <c r="H5182" s="34" t="s">
        <v>3325</v>
      </c>
      <c r="I5182" s="51" t="s">
        <v>15358</v>
      </c>
    </row>
    <row r="5183" spans="1:9" x14ac:dyDescent="0.25">
      <c r="A5183" s="19">
        <v>5178</v>
      </c>
      <c r="B5183" s="34" t="s">
        <v>3326</v>
      </c>
      <c r="C5183" s="44" t="s">
        <v>11384</v>
      </c>
      <c r="D5183" s="42">
        <v>1</v>
      </c>
      <c r="E5183" s="3">
        <v>16.37</v>
      </c>
      <c r="F5183" s="7">
        <v>19.807700000000001</v>
      </c>
      <c r="G5183" s="48" t="s">
        <v>15356</v>
      </c>
      <c r="H5183" s="34" t="s">
        <v>3326</v>
      </c>
      <c r="I5183" s="51" t="s">
        <v>15358</v>
      </c>
    </row>
    <row r="5184" spans="1:9" x14ac:dyDescent="0.25">
      <c r="A5184" s="19">
        <v>5179</v>
      </c>
      <c r="B5184" s="34" t="s">
        <v>3327</v>
      </c>
      <c r="C5184" s="44" t="s">
        <v>11385</v>
      </c>
      <c r="D5184" s="42">
        <v>1</v>
      </c>
      <c r="E5184" s="3">
        <v>18.239999999999998</v>
      </c>
      <c r="F5184" s="7">
        <v>22.070399999999996</v>
      </c>
      <c r="G5184" s="48" t="s">
        <v>15356</v>
      </c>
      <c r="H5184" s="34" t="s">
        <v>3327</v>
      </c>
      <c r="I5184" s="51" t="s">
        <v>15358</v>
      </c>
    </row>
    <row r="5185" spans="1:9" x14ac:dyDescent="0.25">
      <c r="A5185" s="19">
        <v>5180</v>
      </c>
      <c r="B5185" s="34" t="s">
        <v>3328</v>
      </c>
      <c r="C5185" s="44" t="s">
        <v>11386</v>
      </c>
      <c r="D5185" s="42">
        <v>1</v>
      </c>
      <c r="E5185" s="3">
        <v>22.62</v>
      </c>
      <c r="F5185" s="7">
        <v>27.370200000000001</v>
      </c>
      <c r="G5185" s="48" t="s">
        <v>15356</v>
      </c>
      <c r="H5185" s="34" t="s">
        <v>3328</v>
      </c>
      <c r="I5185" s="51" t="s">
        <v>15358</v>
      </c>
    </row>
    <row r="5186" spans="1:9" x14ac:dyDescent="0.25">
      <c r="A5186" s="19">
        <v>5181</v>
      </c>
      <c r="B5186" s="34" t="s">
        <v>3329</v>
      </c>
      <c r="C5186" s="44" t="s">
        <v>11387</v>
      </c>
      <c r="D5186" s="42">
        <v>1</v>
      </c>
      <c r="E5186" s="3">
        <v>53.79</v>
      </c>
      <c r="F5186" s="7">
        <v>65.085899999999995</v>
      </c>
      <c r="G5186" s="48" t="s">
        <v>15356</v>
      </c>
      <c r="H5186" s="34" t="s">
        <v>3329</v>
      </c>
      <c r="I5186" s="51" t="s">
        <v>15358</v>
      </c>
    </row>
    <row r="5187" spans="1:9" x14ac:dyDescent="0.25">
      <c r="A5187" s="19">
        <v>5182</v>
      </c>
      <c r="B5187" s="34" t="s">
        <v>3330</v>
      </c>
      <c r="C5187" s="44" t="s">
        <v>11388</v>
      </c>
      <c r="D5187" s="42">
        <v>1</v>
      </c>
      <c r="E5187" s="3">
        <v>53.85</v>
      </c>
      <c r="F5187" s="7">
        <v>65.158500000000004</v>
      </c>
      <c r="G5187" s="48" t="s">
        <v>15356</v>
      </c>
      <c r="H5187" s="34" t="s">
        <v>3330</v>
      </c>
      <c r="I5187" s="51" t="s">
        <v>15358</v>
      </c>
    </row>
    <row r="5188" spans="1:9" ht="30" x14ac:dyDescent="0.25">
      <c r="A5188" s="19">
        <v>5183</v>
      </c>
      <c r="B5188" s="34" t="s">
        <v>3331</v>
      </c>
      <c r="C5188" s="44" t="s">
        <v>11389</v>
      </c>
      <c r="D5188" s="42">
        <v>1</v>
      </c>
      <c r="E5188" s="3">
        <v>53.75</v>
      </c>
      <c r="F5188" s="7">
        <v>65.037499999999994</v>
      </c>
      <c r="G5188" s="48" t="s">
        <v>15356</v>
      </c>
      <c r="H5188" s="34" t="s">
        <v>3331</v>
      </c>
      <c r="I5188" s="51" t="s">
        <v>15358</v>
      </c>
    </row>
    <row r="5189" spans="1:9" x14ac:dyDescent="0.25">
      <c r="A5189" s="19">
        <v>5184</v>
      </c>
      <c r="B5189" s="34" t="s">
        <v>3332</v>
      </c>
      <c r="C5189" s="44" t="s">
        <v>11390</v>
      </c>
      <c r="D5189" s="42">
        <v>1</v>
      </c>
      <c r="E5189" s="3">
        <v>22.61</v>
      </c>
      <c r="F5189" s="7">
        <v>27.358099999999997</v>
      </c>
      <c r="G5189" s="48" t="s">
        <v>15356</v>
      </c>
      <c r="H5189" s="34" t="s">
        <v>3332</v>
      </c>
      <c r="I5189" s="51" t="s">
        <v>15358</v>
      </c>
    </row>
    <row r="5190" spans="1:9" x14ac:dyDescent="0.25">
      <c r="A5190" s="19">
        <v>5185</v>
      </c>
      <c r="B5190" s="34" t="s">
        <v>3333</v>
      </c>
      <c r="C5190" s="44" t="s">
        <v>11391</v>
      </c>
      <c r="D5190" s="42">
        <v>1</v>
      </c>
      <c r="E5190" s="3">
        <v>34.89</v>
      </c>
      <c r="F5190" s="7">
        <v>42.216900000000003</v>
      </c>
      <c r="G5190" s="48" t="s">
        <v>15356</v>
      </c>
      <c r="H5190" s="34" t="s">
        <v>3333</v>
      </c>
      <c r="I5190" s="51" t="s">
        <v>15358</v>
      </c>
    </row>
    <row r="5191" spans="1:9" ht="30" x14ac:dyDescent="0.25">
      <c r="A5191" s="19">
        <v>5186</v>
      </c>
      <c r="B5191" s="34" t="s">
        <v>3334</v>
      </c>
      <c r="C5191" s="44" t="s">
        <v>11392</v>
      </c>
      <c r="D5191" s="42">
        <v>1</v>
      </c>
      <c r="E5191" s="3">
        <v>13.86</v>
      </c>
      <c r="F5191" s="7">
        <v>16.770599999999998</v>
      </c>
      <c r="G5191" s="48" t="s">
        <v>15356</v>
      </c>
      <c r="H5191" s="34" t="s">
        <v>3334</v>
      </c>
      <c r="I5191" s="51" t="s">
        <v>15358</v>
      </c>
    </row>
    <row r="5192" spans="1:9" x14ac:dyDescent="0.25">
      <c r="A5192" s="19">
        <v>5187</v>
      </c>
      <c r="B5192" s="34" t="s">
        <v>3335</v>
      </c>
      <c r="C5192" s="44" t="s">
        <v>11393</v>
      </c>
      <c r="D5192" s="42">
        <v>1</v>
      </c>
      <c r="E5192" s="3">
        <v>8.1199999999999992</v>
      </c>
      <c r="F5192" s="7">
        <v>9.8251999999999988</v>
      </c>
      <c r="G5192" s="48" t="s">
        <v>15356</v>
      </c>
      <c r="H5192" s="34" t="s">
        <v>3335</v>
      </c>
      <c r="I5192" s="51" t="s">
        <v>15358</v>
      </c>
    </row>
    <row r="5193" spans="1:9" x14ac:dyDescent="0.25">
      <c r="A5193" s="19">
        <v>5188</v>
      </c>
      <c r="B5193" s="34" t="s">
        <v>3336</v>
      </c>
      <c r="C5193" s="44" t="s">
        <v>11394</v>
      </c>
      <c r="D5193" s="42">
        <v>1</v>
      </c>
      <c r="E5193" s="3">
        <v>39.72</v>
      </c>
      <c r="F5193" s="7">
        <v>48.061199999999999</v>
      </c>
      <c r="G5193" s="48" t="s">
        <v>15356</v>
      </c>
      <c r="H5193" s="34" t="s">
        <v>3336</v>
      </c>
      <c r="I5193" s="51" t="s">
        <v>15358</v>
      </c>
    </row>
    <row r="5194" spans="1:9" x14ac:dyDescent="0.25">
      <c r="A5194" s="19">
        <v>5189</v>
      </c>
      <c r="B5194" s="34" t="s">
        <v>3337</v>
      </c>
      <c r="C5194" s="44" t="s">
        <v>11395</v>
      </c>
      <c r="D5194" s="42">
        <v>1</v>
      </c>
      <c r="E5194" s="3">
        <v>18.2</v>
      </c>
      <c r="F5194" s="7">
        <v>22.021999999999998</v>
      </c>
      <c r="G5194" s="48" t="s">
        <v>15356</v>
      </c>
      <c r="H5194" s="34" t="s">
        <v>3337</v>
      </c>
      <c r="I5194" s="51" t="s">
        <v>15358</v>
      </c>
    </row>
    <row r="5195" spans="1:9" x14ac:dyDescent="0.25">
      <c r="A5195" s="19">
        <v>5190</v>
      </c>
      <c r="B5195" s="34" t="s">
        <v>3338</v>
      </c>
      <c r="C5195" s="44" t="s">
        <v>11396</v>
      </c>
      <c r="D5195" s="42">
        <v>2</v>
      </c>
      <c r="E5195" s="3">
        <v>8.42</v>
      </c>
      <c r="F5195" s="7">
        <v>10.1882</v>
      </c>
      <c r="G5195" s="48" t="s">
        <v>15356</v>
      </c>
      <c r="H5195" s="34" t="s">
        <v>3338</v>
      </c>
      <c r="I5195" s="51" t="s">
        <v>15358</v>
      </c>
    </row>
    <row r="5196" spans="1:9" x14ac:dyDescent="0.25">
      <c r="A5196" s="19">
        <v>5191</v>
      </c>
      <c r="B5196" s="34" t="s">
        <v>3339</v>
      </c>
      <c r="C5196" s="44" t="s">
        <v>11397</v>
      </c>
      <c r="D5196" s="42">
        <v>2</v>
      </c>
      <c r="E5196" s="3">
        <v>8.8800000000000008</v>
      </c>
      <c r="F5196" s="7">
        <v>10.744800000000001</v>
      </c>
      <c r="G5196" s="48" t="s">
        <v>15356</v>
      </c>
      <c r="H5196" s="34" t="s">
        <v>3339</v>
      </c>
      <c r="I5196" s="51" t="s">
        <v>15358</v>
      </c>
    </row>
    <row r="5197" spans="1:9" x14ac:dyDescent="0.25">
      <c r="A5197" s="19">
        <v>5192</v>
      </c>
      <c r="B5197" s="34" t="s">
        <v>3340</v>
      </c>
      <c r="C5197" s="44" t="s">
        <v>11398</v>
      </c>
      <c r="D5197" s="42">
        <v>2</v>
      </c>
      <c r="E5197" s="3">
        <v>9.99</v>
      </c>
      <c r="F5197" s="7">
        <v>12.087899999999999</v>
      </c>
      <c r="G5197" s="48" t="s">
        <v>15356</v>
      </c>
      <c r="H5197" s="34" t="s">
        <v>3340</v>
      </c>
      <c r="I5197" s="51" t="s">
        <v>15358</v>
      </c>
    </row>
    <row r="5198" spans="1:9" x14ac:dyDescent="0.25">
      <c r="A5198" s="19">
        <v>5193</v>
      </c>
      <c r="B5198" s="34" t="s">
        <v>3341</v>
      </c>
      <c r="C5198" s="44" t="s">
        <v>11399</v>
      </c>
      <c r="D5198" s="42">
        <v>2</v>
      </c>
      <c r="E5198" s="3">
        <v>11.22</v>
      </c>
      <c r="F5198" s="7">
        <v>13.5762</v>
      </c>
      <c r="G5198" s="48" t="s">
        <v>15356</v>
      </c>
      <c r="H5198" s="34" t="s">
        <v>3341</v>
      </c>
      <c r="I5198" s="51" t="s">
        <v>15358</v>
      </c>
    </row>
    <row r="5199" spans="1:9" x14ac:dyDescent="0.25">
      <c r="A5199" s="19">
        <v>5194</v>
      </c>
      <c r="B5199" s="34" t="s">
        <v>3342</v>
      </c>
      <c r="C5199" s="44" t="s">
        <v>11400</v>
      </c>
      <c r="D5199" s="42">
        <v>2</v>
      </c>
      <c r="E5199" s="3">
        <v>14.03</v>
      </c>
      <c r="F5199" s="7">
        <v>16.976299999999998</v>
      </c>
      <c r="G5199" s="48" t="s">
        <v>15356</v>
      </c>
      <c r="H5199" s="34" t="s">
        <v>3342</v>
      </c>
      <c r="I5199" s="51" t="s">
        <v>15358</v>
      </c>
    </row>
    <row r="5200" spans="1:9" x14ac:dyDescent="0.25">
      <c r="A5200" s="19">
        <v>5195</v>
      </c>
      <c r="B5200" s="34" t="s">
        <v>3343</v>
      </c>
      <c r="C5200" s="44" t="s">
        <v>11401</v>
      </c>
      <c r="D5200" s="42">
        <v>2</v>
      </c>
      <c r="E5200" s="3">
        <v>14.96</v>
      </c>
      <c r="F5200" s="7">
        <v>18.101600000000001</v>
      </c>
      <c r="G5200" s="48" t="s">
        <v>15356</v>
      </c>
      <c r="H5200" s="34" t="s">
        <v>3343</v>
      </c>
      <c r="I5200" s="51" t="s">
        <v>15358</v>
      </c>
    </row>
    <row r="5201" spans="1:9" x14ac:dyDescent="0.25">
      <c r="A5201" s="19">
        <v>5196</v>
      </c>
      <c r="B5201" s="34" t="s">
        <v>3344</v>
      </c>
      <c r="C5201" s="44" t="s">
        <v>11402</v>
      </c>
      <c r="D5201" s="42">
        <v>2</v>
      </c>
      <c r="E5201" s="3">
        <v>16.82</v>
      </c>
      <c r="F5201" s="7">
        <v>20.3522</v>
      </c>
      <c r="G5201" s="48" t="s">
        <v>15356</v>
      </c>
      <c r="H5201" s="34" t="s">
        <v>3344</v>
      </c>
      <c r="I5201" s="51" t="s">
        <v>15358</v>
      </c>
    </row>
    <row r="5202" spans="1:9" x14ac:dyDescent="0.25">
      <c r="A5202" s="19">
        <v>5197</v>
      </c>
      <c r="B5202" s="34" t="s">
        <v>3345</v>
      </c>
      <c r="C5202" s="44" t="s">
        <v>11403</v>
      </c>
      <c r="D5202" s="42">
        <v>2</v>
      </c>
      <c r="E5202" s="3">
        <v>24.3</v>
      </c>
      <c r="F5202" s="7">
        <v>29.402999999999999</v>
      </c>
      <c r="G5202" s="48" t="s">
        <v>15356</v>
      </c>
      <c r="H5202" s="34" t="s">
        <v>3345</v>
      </c>
      <c r="I5202" s="51" t="s">
        <v>15358</v>
      </c>
    </row>
    <row r="5203" spans="1:9" x14ac:dyDescent="0.25">
      <c r="A5203" s="19">
        <v>5198</v>
      </c>
      <c r="B5203" s="34" t="s">
        <v>3346</v>
      </c>
      <c r="C5203" s="44" t="s">
        <v>11404</v>
      </c>
      <c r="D5203" s="42">
        <v>5</v>
      </c>
      <c r="E5203" s="3">
        <v>9.9</v>
      </c>
      <c r="F5203" s="7">
        <v>11.978999999999999</v>
      </c>
      <c r="G5203" s="48" t="s">
        <v>15356</v>
      </c>
      <c r="H5203" s="34" t="s">
        <v>3346</v>
      </c>
      <c r="I5203" s="51" t="s">
        <v>15358</v>
      </c>
    </row>
    <row r="5204" spans="1:9" x14ac:dyDescent="0.25">
      <c r="A5204" s="19">
        <v>5199</v>
      </c>
      <c r="B5204" s="34" t="s">
        <v>3347</v>
      </c>
      <c r="C5204" s="44" t="s">
        <v>11405</v>
      </c>
      <c r="D5204" s="42">
        <v>5</v>
      </c>
      <c r="E5204" s="3">
        <v>9.9</v>
      </c>
      <c r="F5204" s="7">
        <v>11.978999999999999</v>
      </c>
      <c r="G5204" s="48" t="s">
        <v>15356</v>
      </c>
      <c r="H5204" s="34" t="s">
        <v>3347</v>
      </c>
      <c r="I5204" s="51" t="s">
        <v>15358</v>
      </c>
    </row>
    <row r="5205" spans="1:9" x14ac:dyDescent="0.25">
      <c r="A5205" s="19">
        <v>5200</v>
      </c>
      <c r="B5205" s="34" t="s">
        <v>3348</v>
      </c>
      <c r="C5205" s="44" t="s">
        <v>11406</v>
      </c>
      <c r="D5205" s="42">
        <v>5</v>
      </c>
      <c r="E5205" s="3">
        <v>10.35</v>
      </c>
      <c r="F5205" s="7">
        <v>12.523499999999999</v>
      </c>
      <c r="G5205" s="48" t="s">
        <v>15356</v>
      </c>
      <c r="H5205" s="34" t="s">
        <v>3348</v>
      </c>
      <c r="I5205" s="51" t="s">
        <v>15358</v>
      </c>
    </row>
    <row r="5206" spans="1:9" x14ac:dyDescent="0.25">
      <c r="A5206" s="19">
        <v>5201</v>
      </c>
      <c r="B5206" s="34" t="s">
        <v>3349</v>
      </c>
      <c r="C5206" s="44" t="s">
        <v>11407</v>
      </c>
      <c r="D5206" s="42">
        <v>5</v>
      </c>
      <c r="E5206" s="3">
        <v>12.5</v>
      </c>
      <c r="F5206" s="7">
        <v>15.125</v>
      </c>
      <c r="G5206" s="48" t="s">
        <v>15356</v>
      </c>
      <c r="H5206" s="34" t="s">
        <v>3349</v>
      </c>
      <c r="I5206" s="51" t="s">
        <v>15358</v>
      </c>
    </row>
    <row r="5207" spans="1:9" x14ac:dyDescent="0.25">
      <c r="A5207" s="19">
        <v>5202</v>
      </c>
      <c r="B5207" s="34" t="s">
        <v>3350</v>
      </c>
      <c r="C5207" s="44" t="s">
        <v>11408</v>
      </c>
      <c r="D5207" s="42">
        <v>5</v>
      </c>
      <c r="E5207" s="3">
        <v>14.66</v>
      </c>
      <c r="F5207" s="7">
        <v>17.738599999999998</v>
      </c>
      <c r="G5207" s="48" t="s">
        <v>15356</v>
      </c>
      <c r="H5207" s="34" t="s">
        <v>3350</v>
      </c>
      <c r="I5207" s="51" t="s">
        <v>15358</v>
      </c>
    </row>
    <row r="5208" spans="1:9" x14ac:dyDescent="0.25">
      <c r="A5208" s="19">
        <v>5203</v>
      </c>
      <c r="B5208" s="34" t="s">
        <v>3351</v>
      </c>
      <c r="C5208" s="44" t="s">
        <v>11409</v>
      </c>
      <c r="D5208" s="42">
        <v>5</v>
      </c>
      <c r="E5208" s="3">
        <v>15.53</v>
      </c>
      <c r="F5208" s="7">
        <v>18.7913</v>
      </c>
      <c r="G5208" s="48" t="s">
        <v>15356</v>
      </c>
      <c r="H5208" s="34" t="s">
        <v>3351</v>
      </c>
      <c r="I5208" s="51" t="s">
        <v>15358</v>
      </c>
    </row>
    <row r="5209" spans="1:9" x14ac:dyDescent="0.25">
      <c r="A5209" s="19">
        <v>5204</v>
      </c>
      <c r="B5209" s="34" t="s">
        <v>3352</v>
      </c>
      <c r="C5209" s="44" t="s">
        <v>11410</v>
      </c>
      <c r="D5209" s="42">
        <v>5</v>
      </c>
      <c r="E5209" s="3">
        <v>15.95</v>
      </c>
      <c r="F5209" s="7">
        <v>19.299499999999998</v>
      </c>
      <c r="G5209" s="48" t="s">
        <v>15356</v>
      </c>
      <c r="H5209" s="34" t="s">
        <v>3352</v>
      </c>
      <c r="I5209" s="51" t="s">
        <v>15358</v>
      </c>
    </row>
    <row r="5210" spans="1:9" x14ac:dyDescent="0.25">
      <c r="A5210" s="19">
        <v>5205</v>
      </c>
      <c r="B5210" s="34" t="s">
        <v>3353</v>
      </c>
      <c r="C5210" s="44" t="s">
        <v>11411</v>
      </c>
      <c r="D5210" s="42">
        <v>5</v>
      </c>
      <c r="E5210" s="3">
        <v>18.98</v>
      </c>
      <c r="F5210" s="7">
        <v>22.965800000000002</v>
      </c>
      <c r="G5210" s="48" t="s">
        <v>15356</v>
      </c>
      <c r="H5210" s="34" t="s">
        <v>3353</v>
      </c>
      <c r="I5210" s="51" t="s">
        <v>15358</v>
      </c>
    </row>
    <row r="5211" spans="1:9" x14ac:dyDescent="0.25">
      <c r="A5211" s="19">
        <v>5206</v>
      </c>
      <c r="B5211" s="34" t="s">
        <v>3354</v>
      </c>
      <c r="C5211" s="44" t="s">
        <v>11412</v>
      </c>
      <c r="D5211" s="42">
        <v>2</v>
      </c>
      <c r="E5211" s="3">
        <v>14.22</v>
      </c>
      <c r="F5211" s="7">
        <v>17.206199999999999</v>
      </c>
      <c r="G5211" s="48" t="s">
        <v>15356</v>
      </c>
      <c r="H5211" s="34" t="s">
        <v>3354</v>
      </c>
      <c r="I5211" s="51" t="s">
        <v>15358</v>
      </c>
    </row>
    <row r="5212" spans="1:9" x14ac:dyDescent="0.25">
      <c r="A5212" s="19">
        <v>5207</v>
      </c>
      <c r="B5212" s="34" t="s">
        <v>3355</v>
      </c>
      <c r="C5212" s="44" t="s">
        <v>11413</v>
      </c>
      <c r="D5212" s="42">
        <v>2</v>
      </c>
      <c r="E5212" s="3">
        <v>4.3099999999999996</v>
      </c>
      <c r="F5212" s="7">
        <v>5.2150999999999996</v>
      </c>
      <c r="G5212" s="48" t="s">
        <v>15356</v>
      </c>
      <c r="H5212" s="34" t="s">
        <v>3355</v>
      </c>
      <c r="I5212" s="51" t="s">
        <v>15358</v>
      </c>
    </row>
    <row r="5213" spans="1:9" x14ac:dyDescent="0.25">
      <c r="A5213" s="19">
        <v>5208</v>
      </c>
      <c r="B5213" s="34" t="s">
        <v>3356</v>
      </c>
      <c r="C5213" s="44" t="s">
        <v>11414</v>
      </c>
      <c r="D5213" s="42">
        <v>2</v>
      </c>
      <c r="E5213" s="3">
        <v>4.67</v>
      </c>
      <c r="F5213" s="7">
        <v>5.6506999999999996</v>
      </c>
      <c r="G5213" s="48" t="s">
        <v>15356</v>
      </c>
      <c r="H5213" s="34" t="s">
        <v>3356</v>
      </c>
      <c r="I5213" s="51" t="s">
        <v>15358</v>
      </c>
    </row>
    <row r="5214" spans="1:9" x14ac:dyDescent="0.25">
      <c r="A5214" s="19">
        <v>5209</v>
      </c>
      <c r="B5214" s="34" t="s">
        <v>3357</v>
      </c>
      <c r="C5214" s="44" t="s">
        <v>11415</v>
      </c>
      <c r="D5214" s="42">
        <v>2</v>
      </c>
      <c r="E5214" s="3">
        <v>5</v>
      </c>
      <c r="F5214" s="7">
        <v>6.05</v>
      </c>
      <c r="G5214" s="48" t="s">
        <v>15356</v>
      </c>
      <c r="H5214" s="34" t="s">
        <v>3357</v>
      </c>
      <c r="I5214" s="51" t="s">
        <v>15358</v>
      </c>
    </row>
    <row r="5215" spans="1:9" x14ac:dyDescent="0.25">
      <c r="A5215" s="19">
        <v>5210</v>
      </c>
      <c r="B5215" s="34" t="s">
        <v>3358</v>
      </c>
      <c r="C5215" s="44" t="s">
        <v>11416</v>
      </c>
      <c r="D5215" s="42">
        <v>2</v>
      </c>
      <c r="E5215" s="3">
        <v>5.16</v>
      </c>
      <c r="F5215" s="7">
        <v>6.2435999999999998</v>
      </c>
      <c r="G5215" s="48" t="s">
        <v>15356</v>
      </c>
      <c r="H5215" s="34" t="s">
        <v>3358</v>
      </c>
      <c r="I5215" s="51" t="s">
        <v>15358</v>
      </c>
    </row>
    <row r="5216" spans="1:9" x14ac:dyDescent="0.25">
      <c r="A5216" s="19">
        <v>5211</v>
      </c>
      <c r="B5216" s="34" t="s">
        <v>3359</v>
      </c>
      <c r="C5216" s="44" t="s">
        <v>11417</v>
      </c>
      <c r="D5216" s="42">
        <v>2</v>
      </c>
      <c r="E5216" s="3">
        <v>6.56</v>
      </c>
      <c r="F5216" s="7">
        <v>7.9375999999999989</v>
      </c>
      <c r="G5216" s="48" t="s">
        <v>15356</v>
      </c>
      <c r="H5216" s="34" t="s">
        <v>3359</v>
      </c>
      <c r="I5216" s="51" t="s">
        <v>15358</v>
      </c>
    </row>
    <row r="5217" spans="1:9" x14ac:dyDescent="0.25">
      <c r="A5217" s="19">
        <v>5212</v>
      </c>
      <c r="B5217" s="34" t="s">
        <v>3360</v>
      </c>
      <c r="C5217" s="44" t="s">
        <v>11418</v>
      </c>
      <c r="D5217" s="42">
        <v>2</v>
      </c>
      <c r="E5217" s="3">
        <v>6.56</v>
      </c>
      <c r="F5217" s="7">
        <v>7.9375999999999989</v>
      </c>
      <c r="G5217" s="48" t="s">
        <v>15356</v>
      </c>
      <c r="H5217" s="34" t="s">
        <v>3360</v>
      </c>
      <c r="I5217" s="51" t="s">
        <v>15358</v>
      </c>
    </row>
    <row r="5218" spans="1:9" x14ac:dyDescent="0.25">
      <c r="A5218" s="19">
        <v>5213</v>
      </c>
      <c r="B5218" s="34" t="s">
        <v>3361</v>
      </c>
      <c r="C5218" s="44" t="s">
        <v>11419</v>
      </c>
      <c r="D5218" s="42">
        <v>2</v>
      </c>
      <c r="E5218" s="3">
        <v>6.74</v>
      </c>
      <c r="F5218" s="7">
        <v>8.1554000000000002</v>
      </c>
      <c r="G5218" s="48" t="s">
        <v>15356</v>
      </c>
      <c r="H5218" s="34" t="s">
        <v>3361</v>
      </c>
      <c r="I5218" s="51" t="s">
        <v>15358</v>
      </c>
    </row>
    <row r="5219" spans="1:9" x14ac:dyDescent="0.25">
      <c r="A5219" s="19">
        <v>5214</v>
      </c>
      <c r="B5219" s="34" t="s">
        <v>3362</v>
      </c>
      <c r="C5219" s="44" t="s">
        <v>11420</v>
      </c>
      <c r="D5219" s="42">
        <v>2</v>
      </c>
      <c r="E5219" s="3">
        <v>8.6300000000000008</v>
      </c>
      <c r="F5219" s="7">
        <v>10.442300000000001</v>
      </c>
      <c r="G5219" s="48" t="s">
        <v>15356</v>
      </c>
      <c r="H5219" s="34" t="s">
        <v>3362</v>
      </c>
      <c r="I5219" s="51" t="s">
        <v>15358</v>
      </c>
    </row>
    <row r="5220" spans="1:9" x14ac:dyDescent="0.25">
      <c r="A5220" s="19">
        <v>5215</v>
      </c>
      <c r="B5220" s="34" t="s">
        <v>3363</v>
      </c>
      <c r="C5220" s="44" t="s">
        <v>11421</v>
      </c>
      <c r="D5220" s="42">
        <v>2</v>
      </c>
      <c r="E5220" s="3">
        <v>11.73</v>
      </c>
      <c r="F5220" s="7">
        <v>14.193300000000001</v>
      </c>
      <c r="G5220" s="48" t="s">
        <v>15356</v>
      </c>
      <c r="H5220" s="34" t="s">
        <v>3363</v>
      </c>
      <c r="I5220" s="51" t="s">
        <v>15358</v>
      </c>
    </row>
    <row r="5221" spans="1:9" ht="30" x14ac:dyDescent="0.25">
      <c r="A5221" s="19">
        <v>5216</v>
      </c>
      <c r="B5221" s="34" t="s">
        <v>3364</v>
      </c>
      <c r="C5221" s="44" t="s">
        <v>11422</v>
      </c>
      <c r="D5221" s="42">
        <v>2</v>
      </c>
      <c r="E5221" s="3">
        <v>8.6300000000000008</v>
      </c>
      <c r="F5221" s="7">
        <v>10.442300000000001</v>
      </c>
      <c r="G5221" s="48" t="s">
        <v>15356</v>
      </c>
      <c r="H5221" s="34" t="s">
        <v>3364</v>
      </c>
      <c r="I5221" s="51" t="s">
        <v>15358</v>
      </c>
    </row>
    <row r="5222" spans="1:9" ht="30" x14ac:dyDescent="0.25">
      <c r="A5222" s="19">
        <v>5217</v>
      </c>
      <c r="B5222" s="34" t="s">
        <v>3365</v>
      </c>
      <c r="C5222" s="44" t="s">
        <v>11423</v>
      </c>
      <c r="D5222" s="42">
        <v>2</v>
      </c>
      <c r="E5222" s="3">
        <v>9.32</v>
      </c>
      <c r="F5222" s="7">
        <v>11.277200000000001</v>
      </c>
      <c r="G5222" s="48" t="s">
        <v>15356</v>
      </c>
      <c r="H5222" s="34" t="s">
        <v>3365</v>
      </c>
      <c r="I5222" s="51" t="s">
        <v>15358</v>
      </c>
    </row>
    <row r="5223" spans="1:9" ht="30" x14ac:dyDescent="0.25">
      <c r="A5223" s="19">
        <v>5218</v>
      </c>
      <c r="B5223" s="34" t="s">
        <v>3366</v>
      </c>
      <c r="C5223" s="44" t="s">
        <v>11424</v>
      </c>
      <c r="D5223" s="42">
        <v>2</v>
      </c>
      <c r="E5223" s="3">
        <v>9.99</v>
      </c>
      <c r="F5223" s="7">
        <v>12.087899999999999</v>
      </c>
      <c r="G5223" s="48" t="s">
        <v>15356</v>
      </c>
      <c r="H5223" s="34" t="s">
        <v>3366</v>
      </c>
      <c r="I5223" s="51" t="s">
        <v>15358</v>
      </c>
    </row>
    <row r="5224" spans="1:9" ht="30" x14ac:dyDescent="0.25">
      <c r="A5224" s="19">
        <v>5219</v>
      </c>
      <c r="B5224" s="34" t="s">
        <v>3367</v>
      </c>
      <c r="C5224" s="44" t="s">
        <v>11425</v>
      </c>
      <c r="D5224" s="42">
        <v>2</v>
      </c>
      <c r="E5224" s="3">
        <v>10.35</v>
      </c>
      <c r="F5224" s="7">
        <v>12.523499999999999</v>
      </c>
      <c r="G5224" s="48" t="s">
        <v>15356</v>
      </c>
      <c r="H5224" s="34" t="s">
        <v>3367</v>
      </c>
      <c r="I5224" s="51" t="s">
        <v>15358</v>
      </c>
    </row>
    <row r="5225" spans="1:9" ht="30" x14ac:dyDescent="0.25">
      <c r="A5225" s="19">
        <v>5220</v>
      </c>
      <c r="B5225" s="34" t="s">
        <v>3368</v>
      </c>
      <c r="C5225" s="44" t="s">
        <v>11426</v>
      </c>
      <c r="D5225" s="42">
        <v>2</v>
      </c>
      <c r="E5225" s="3">
        <v>13.1</v>
      </c>
      <c r="F5225" s="7">
        <v>15.850999999999999</v>
      </c>
      <c r="G5225" s="48" t="s">
        <v>15356</v>
      </c>
      <c r="H5225" s="34" t="s">
        <v>3368</v>
      </c>
      <c r="I5225" s="51" t="s">
        <v>15358</v>
      </c>
    </row>
    <row r="5226" spans="1:9" ht="30" x14ac:dyDescent="0.25">
      <c r="A5226" s="19">
        <v>5221</v>
      </c>
      <c r="B5226" s="34" t="s">
        <v>3369</v>
      </c>
      <c r="C5226" s="44" t="s">
        <v>11427</v>
      </c>
      <c r="D5226" s="42">
        <v>2</v>
      </c>
      <c r="E5226" s="3">
        <v>13.1</v>
      </c>
      <c r="F5226" s="7">
        <v>15.850999999999999</v>
      </c>
      <c r="G5226" s="48" t="s">
        <v>15356</v>
      </c>
      <c r="H5226" s="34" t="s">
        <v>3369</v>
      </c>
      <c r="I5226" s="51" t="s">
        <v>15358</v>
      </c>
    </row>
    <row r="5227" spans="1:9" ht="30" x14ac:dyDescent="0.25">
      <c r="A5227" s="19">
        <v>5222</v>
      </c>
      <c r="B5227" s="34" t="s">
        <v>3370</v>
      </c>
      <c r="C5227" s="44" t="s">
        <v>11428</v>
      </c>
      <c r="D5227" s="42">
        <v>2</v>
      </c>
      <c r="E5227" s="3">
        <v>13.44</v>
      </c>
      <c r="F5227" s="7">
        <v>16.2624</v>
      </c>
      <c r="G5227" s="48" t="s">
        <v>15356</v>
      </c>
      <c r="H5227" s="34" t="s">
        <v>3370</v>
      </c>
      <c r="I5227" s="51" t="s">
        <v>15358</v>
      </c>
    </row>
    <row r="5228" spans="1:9" ht="30" x14ac:dyDescent="0.25">
      <c r="A5228" s="19">
        <v>5223</v>
      </c>
      <c r="B5228" s="34" t="s">
        <v>3371</v>
      </c>
      <c r="C5228" s="44" t="s">
        <v>11429</v>
      </c>
      <c r="D5228" s="42">
        <v>2</v>
      </c>
      <c r="E5228" s="3">
        <v>17.25</v>
      </c>
      <c r="F5228" s="7">
        <v>20.872499999999999</v>
      </c>
      <c r="G5228" s="48" t="s">
        <v>15356</v>
      </c>
      <c r="H5228" s="34" t="s">
        <v>3371</v>
      </c>
      <c r="I5228" s="51" t="s">
        <v>15358</v>
      </c>
    </row>
    <row r="5229" spans="1:9" ht="30" x14ac:dyDescent="0.25">
      <c r="A5229" s="19">
        <v>5224</v>
      </c>
      <c r="B5229" s="34" t="s">
        <v>3372</v>
      </c>
      <c r="C5229" s="44" t="s">
        <v>11430</v>
      </c>
      <c r="D5229" s="42">
        <v>2</v>
      </c>
      <c r="E5229" s="3">
        <v>23.45</v>
      </c>
      <c r="F5229" s="7">
        <v>28.374499999999998</v>
      </c>
      <c r="G5229" s="48" t="s">
        <v>15356</v>
      </c>
      <c r="H5229" s="34" t="s">
        <v>3372</v>
      </c>
      <c r="I5229" s="51" t="s">
        <v>15358</v>
      </c>
    </row>
    <row r="5230" spans="1:9" x14ac:dyDescent="0.25">
      <c r="A5230" s="19">
        <v>5225</v>
      </c>
      <c r="B5230" s="34" t="s">
        <v>3373</v>
      </c>
      <c r="C5230" s="44" t="s">
        <v>11431</v>
      </c>
      <c r="D5230" s="42">
        <v>5</v>
      </c>
      <c r="E5230" s="3">
        <v>9.11</v>
      </c>
      <c r="F5230" s="7">
        <v>11.023099999999999</v>
      </c>
      <c r="G5230" s="48" t="s">
        <v>15356</v>
      </c>
      <c r="H5230" s="34" t="s">
        <v>3373</v>
      </c>
      <c r="I5230" s="51" t="s">
        <v>15358</v>
      </c>
    </row>
    <row r="5231" spans="1:9" x14ac:dyDescent="0.25">
      <c r="A5231" s="19">
        <v>5226</v>
      </c>
      <c r="B5231" s="34" t="s">
        <v>3374</v>
      </c>
      <c r="C5231" s="44" t="s">
        <v>11432</v>
      </c>
      <c r="D5231" s="42">
        <v>5</v>
      </c>
      <c r="E5231" s="3">
        <v>10.31</v>
      </c>
      <c r="F5231" s="7">
        <v>12.475099999999999</v>
      </c>
      <c r="G5231" s="48" t="s">
        <v>15356</v>
      </c>
      <c r="H5231" s="34" t="s">
        <v>3374</v>
      </c>
      <c r="I5231" s="51" t="s">
        <v>15358</v>
      </c>
    </row>
    <row r="5232" spans="1:9" x14ac:dyDescent="0.25">
      <c r="A5232" s="19">
        <v>5227</v>
      </c>
      <c r="B5232" s="34" t="s">
        <v>3375</v>
      </c>
      <c r="C5232" s="44" t="s">
        <v>11433</v>
      </c>
      <c r="D5232" s="42">
        <v>5</v>
      </c>
      <c r="E5232" s="3">
        <v>10.64</v>
      </c>
      <c r="F5232" s="7">
        <v>12.8744</v>
      </c>
      <c r="G5232" s="48" t="s">
        <v>15356</v>
      </c>
      <c r="H5232" s="34" t="s">
        <v>3375</v>
      </c>
      <c r="I5232" s="51" t="s">
        <v>15358</v>
      </c>
    </row>
    <row r="5233" spans="1:9" x14ac:dyDescent="0.25">
      <c r="A5233" s="19">
        <v>5228</v>
      </c>
      <c r="B5233" s="34" t="s">
        <v>3376</v>
      </c>
      <c r="C5233" s="44" t="s">
        <v>11434</v>
      </c>
      <c r="D5233" s="42">
        <v>5</v>
      </c>
      <c r="E5233" s="3">
        <v>11.22</v>
      </c>
      <c r="F5233" s="7">
        <v>13.5762</v>
      </c>
      <c r="G5233" s="48" t="s">
        <v>15356</v>
      </c>
      <c r="H5233" s="34" t="s">
        <v>3376</v>
      </c>
      <c r="I5233" s="51" t="s">
        <v>15358</v>
      </c>
    </row>
    <row r="5234" spans="1:9" x14ac:dyDescent="0.25">
      <c r="A5234" s="19">
        <v>5229</v>
      </c>
      <c r="B5234" s="34" t="s">
        <v>3377</v>
      </c>
      <c r="C5234" s="44" t="s">
        <v>11435</v>
      </c>
      <c r="D5234" s="42">
        <v>5</v>
      </c>
      <c r="E5234" s="3">
        <v>16.399999999999999</v>
      </c>
      <c r="F5234" s="7">
        <v>19.843999999999998</v>
      </c>
      <c r="G5234" s="48" t="s">
        <v>15356</v>
      </c>
      <c r="H5234" s="34" t="s">
        <v>3377</v>
      </c>
      <c r="I5234" s="51" t="s">
        <v>15358</v>
      </c>
    </row>
    <row r="5235" spans="1:9" x14ac:dyDescent="0.25">
      <c r="A5235" s="19">
        <v>5230</v>
      </c>
      <c r="B5235" s="34" t="s">
        <v>3378</v>
      </c>
      <c r="C5235" s="44" t="s">
        <v>11436</v>
      </c>
      <c r="D5235" s="42">
        <v>2</v>
      </c>
      <c r="E5235" s="3">
        <v>4.1399999999999997</v>
      </c>
      <c r="F5235" s="7">
        <v>5.0093999999999994</v>
      </c>
      <c r="G5235" s="48" t="s">
        <v>15356</v>
      </c>
      <c r="H5235" s="34" t="s">
        <v>3378</v>
      </c>
      <c r="I5235" s="51" t="s">
        <v>15358</v>
      </c>
    </row>
    <row r="5236" spans="1:9" x14ac:dyDescent="0.25">
      <c r="A5236" s="19">
        <v>5231</v>
      </c>
      <c r="B5236" s="34" t="s">
        <v>3379</v>
      </c>
      <c r="C5236" s="44" t="s">
        <v>11437</v>
      </c>
      <c r="D5236" s="42">
        <v>2</v>
      </c>
      <c r="E5236" s="3">
        <v>4.7</v>
      </c>
      <c r="F5236" s="7">
        <v>5.6870000000000003</v>
      </c>
      <c r="G5236" s="48" t="s">
        <v>15356</v>
      </c>
      <c r="H5236" s="34" t="s">
        <v>3379</v>
      </c>
      <c r="I5236" s="51" t="s">
        <v>15358</v>
      </c>
    </row>
    <row r="5237" spans="1:9" x14ac:dyDescent="0.25">
      <c r="A5237" s="19">
        <v>5232</v>
      </c>
      <c r="B5237" s="34" t="s">
        <v>3380</v>
      </c>
      <c r="C5237" s="44" t="s">
        <v>11438</v>
      </c>
      <c r="D5237" s="42">
        <v>2</v>
      </c>
      <c r="E5237" s="3">
        <v>4.83</v>
      </c>
      <c r="F5237" s="7">
        <v>5.8442999999999996</v>
      </c>
      <c r="G5237" s="48" t="s">
        <v>15356</v>
      </c>
      <c r="H5237" s="34" t="s">
        <v>3380</v>
      </c>
      <c r="I5237" s="51" t="s">
        <v>15358</v>
      </c>
    </row>
    <row r="5238" spans="1:9" x14ac:dyDescent="0.25">
      <c r="A5238" s="19">
        <v>5233</v>
      </c>
      <c r="B5238" s="34" t="s">
        <v>3381</v>
      </c>
      <c r="C5238" s="44" t="s">
        <v>11439</v>
      </c>
      <c r="D5238" s="42">
        <v>2</v>
      </c>
      <c r="E5238" s="3">
        <v>5.28</v>
      </c>
      <c r="F5238" s="7">
        <v>6.3887999999999998</v>
      </c>
      <c r="G5238" s="48" t="s">
        <v>15356</v>
      </c>
      <c r="H5238" s="34" t="s">
        <v>3381</v>
      </c>
      <c r="I5238" s="51" t="s">
        <v>15358</v>
      </c>
    </row>
    <row r="5239" spans="1:9" x14ac:dyDescent="0.25">
      <c r="A5239" s="19">
        <v>5234</v>
      </c>
      <c r="B5239" s="34" t="s">
        <v>3382</v>
      </c>
      <c r="C5239" s="44" t="s">
        <v>11440</v>
      </c>
      <c r="D5239" s="42">
        <v>2</v>
      </c>
      <c r="E5239" s="3">
        <v>9.83</v>
      </c>
      <c r="F5239" s="7">
        <v>11.894299999999999</v>
      </c>
      <c r="G5239" s="48" t="s">
        <v>15356</v>
      </c>
      <c r="H5239" s="34" t="s">
        <v>3382</v>
      </c>
      <c r="I5239" s="51" t="s">
        <v>15358</v>
      </c>
    </row>
    <row r="5240" spans="1:9" ht="30" x14ac:dyDescent="0.25">
      <c r="A5240" s="19">
        <v>5235</v>
      </c>
      <c r="B5240" s="34" t="s">
        <v>3383</v>
      </c>
      <c r="C5240" s="44" t="s">
        <v>11441</v>
      </c>
      <c r="D5240" s="42">
        <v>2</v>
      </c>
      <c r="E5240" s="3">
        <v>12.41</v>
      </c>
      <c r="F5240" s="7">
        <v>15.0161</v>
      </c>
      <c r="G5240" s="48" t="s">
        <v>15356</v>
      </c>
      <c r="H5240" s="34" t="s">
        <v>3383</v>
      </c>
      <c r="I5240" s="51" t="s">
        <v>15358</v>
      </c>
    </row>
    <row r="5241" spans="1:9" ht="30" x14ac:dyDescent="0.25">
      <c r="A5241" s="19">
        <v>5236</v>
      </c>
      <c r="B5241" s="34" t="s">
        <v>3384</v>
      </c>
      <c r="C5241" s="44" t="s">
        <v>11442</v>
      </c>
      <c r="D5241" s="42">
        <v>2</v>
      </c>
      <c r="E5241" s="3">
        <v>14.1</v>
      </c>
      <c r="F5241" s="7">
        <v>17.061</v>
      </c>
      <c r="G5241" s="48" t="s">
        <v>15356</v>
      </c>
      <c r="H5241" s="34" t="s">
        <v>3384</v>
      </c>
      <c r="I5241" s="51" t="s">
        <v>15358</v>
      </c>
    </row>
    <row r="5242" spans="1:9" ht="30" x14ac:dyDescent="0.25">
      <c r="A5242" s="19">
        <v>5237</v>
      </c>
      <c r="B5242" s="34" t="s">
        <v>3385</v>
      </c>
      <c r="C5242" s="44" t="s">
        <v>11443</v>
      </c>
      <c r="D5242" s="42">
        <v>2</v>
      </c>
      <c r="E5242" s="3">
        <v>14.49</v>
      </c>
      <c r="F5242" s="7">
        <v>17.532900000000001</v>
      </c>
      <c r="G5242" s="48" t="s">
        <v>15356</v>
      </c>
      <c r="H5242" s="34" t="s">
        <v>3385</v>
      </c>
      <c r="I5242" s="51" t="s">
        <v>15358</v>
      </c>
    </row>
    <row r="5243" spans="1:9" ht="30" x14ac:dyDescent="0.25">
      <c r="A5243" s="19">
        <v>5238</v>
      </c>
      <c r="B5243" s="34" t="s">
        <v>3386</v>
      </c>
      <c r="C5243" s="44" t="s">
        <v>11444</v>
      </c>
      <c r="D5243" s="42">
        <v>2</v>
      </c>
      <c r="E5243" s="3">
        <v>15.81</v>
      </c>
      <c r="F5243" s="7">
        <v>19.130099999999999</v>
      </c>
      <c r="G5243" s="48" t="s">
        <v>15356</v>
      </c>
      <c r="H5243" s="34" t="s">
        <v>3386</v>
      </c>
      <c r="I5243" s="51" t="s">
        <v>15358</v>
      </c>
    </row>
    <row r="5244" spans="1:9" ht="30" x14ac:dyDescent="0.25">
      <c r="A5244" s="19">
        <v>5239</v>
      </c>
      <c r="B5244" s="34" t="s">
        <v>3387</v>
      </c>
      <c r="C5244" s="44" t="s">
        <v>11445</v>
      </c>
      <c r="D5244" s="42">
        <v>2</v>
      </c>
      <c r="E5244" s="3">
        <v>29.48</v>
      </c>
      <c r="F5244" s="7">
        <v>35.6708</v>
      </c>
      <c r="G5244" s="48" t="s">
        <v>15356</v>
      </c>
      <c r="H5244" s="34" t="s">
        <v>3387</v>
      </c>
      <c r="I5244" s="51" t="s">
        <v>15358</v>
      </c>
    </row>
    <row r="5245" spans="1:9" x14ac:dyDescent="0.25">
      <c r="A5245" s="19">
        <v>5240</v>
      </c>
      <c r="B5245" s="34" t="s">
        <v>3388</v>
      </c>
      <c r="C5245" s="44" t="s">
        <v>11446</v>
      </c>
      <c r="D5245" s="42">
        <v>5</v>
      </c>
      <c r="E5245" s="3">
        <v>9.11</v>
      </c>
      <c r="F5245" s="7">
        <v>11.023099999999999</v>
      </c>
      <c r="G5245" s="48" t="s">
        <v>15356</v>
      </c>
      <c r="H5245" s="34" t="s">
        <v>3388</v>
      </c>
      <c r="I5245" s="51" t="s">
        <v>15358</v>
      </c>
    </row>
    <row r="5246" spans="1:9" x14ac:dyDescent="0.25">
      <c r="A5246" s="19">
        <v>5241</v>
      </c>
      <c r="B5246" s="34" t="s">
        <v>3389</v>
      </c>
      <c r="C5246" s="44" t="s">
        <v>11447</v>
      </c>
      <c r="D5246" s="42">
        <v>5</v>
      </c>
      <c r="E5246" s="3">
        <v>10.31</v>
      </c>
      <c r="F5246" s="7">
        <v>12.475099999999999</v>
      </c>
      <c r="G5246" s="48" t="s">
        <v>15356</v>
      </c>
      <c r="H5246" s="34" t="s">
        <v>3389</v>
      </c>
      <c r="I5246" s="51" t="s">
        <v>15358</v>
      </c>
    </row>
    <row r="5247" spans="1:9" x14ac:dyDescent="0.25">
      <c r="A5247" s="19">
        <v>5242</v>
      </c>
      <c r="B5247" s="34" t="s">
        <v>3390</v>
      </c>
      <c r="C5247" s="44" t="s">
        <v>11448</v>
      </c>
      <c r="D5247" s="42">
        <v>5</v>
      </c>
      <c r="E5247" s="3">
        <v>10.64</v>
      </c>
      <c r="F5247" s="7">
        <v>12.8744</v>
      </c>
      <c r="G5247" s="48" t="s">
        <v>15356</v>
      </c>
      <c r="H5247" s="34" t="s">
        <v>3390</v>
      </c>
      <c r="I5247" s="51" t="s">
        <v>15358</v>
      </c>
    </row>
    <row r="5248" spans="1:9" x14ac:dyDescent="0.25">
      <c r="A5248" s="19">
        <v>5243</v>
      </c>
      <c r="B5248" s="34" t="s">
        <v>3391</v>
      </c>
      <c r="C5248" s="44" t="s">
        <v>11449</v>
      </c>
      <c r="D5248" s="42">
        <v>5</v>
      </c>
      <c r="E5248" s="3">
        <v>11.22</v>
      </c>
      <c r="F5248" s="7">
        <v>13.5762</v>
      </c>
      <c r="G5248" s="48" t="s">
        <v>15356</v>
      </c>
      <c r="H5248" s="34" t="s">
        <v>3391</v>
      </c>
      <c r="I5248" s="51" t="s">
        <v>15358</v>
      </c>
    </row>
    <row r="5249" spans="1:9" x14ac:dyDescent="0.25">
      <c r="A5249" s="19">
        <v>5244</v>
      </c>
      <c r="B5249" s="34" t="s">
        <v>3392</v>
      </c>
      <c r="C5249" s="44" t="s">
        <v>11450</v>
      </c>
      <c r="D5249" s="42">
        <v>5</v>
      </c>
      <c r="E5249" s="3">
        <v>16.399999999999999</v>
      </c>
      <c r="F5249" s="7">
        <v>19.843999999999998</v>
      </c>
      <c r="G5249" s="48" t="s">
        <v>15356</v>
      </c>
      <c r="H5249" s="34" t="s">
        <v>3392</v>
      </c>
      <c r="I5249" s="51" t="s">
        <v>15358</v>
      </c>
    </row>
    <row r="5250" spans="1:9" x14ac:dyDescent="0.25">
      <c r="A5250" s="19">
        <v>5245</v>
      </c>
      <c r="B5250" s="34" t="s">
        <v>3393</v>
      </c>
      <c r="C5250" s="44" t="s">
        <v>11451</v>
      </c>
      <c r="D5250" s="42">
        <v>2</v>
      </c>
      <c r="E5250" s="3">
        <v>4.3099999999999996</v>
      </c>
      <c r="F5250" s="7">
        <v>5.2150999999999996</v>
      </c>
      <c r="G5250" s="48" t="s">
        <v>15356</v>
      </c>
      <c r="H5250" s="34" t="s">
        <v>3393</v>
      </c>
      <c r="I5250" s="51" t="s">
        <v>15358</v>
      </c>
    </row>
    <row r="5251" spans="1:9" x14ac:dyDescent="0.25">
      <c r="A5251" s="19">
        <v>5246</v>
      </c>
      <c r="B5251" s="34" t="s">
        <v>3394</v>
      </c>
      <c r="C5251" s="44" t="s">
        <v>11452</v>
      </c>
      <c r="D5251" s="42">
        <v>2</v>
      </c>
      <c r="E5251" s="3">
        <v>4.7</v>
      </c>
      <c r="F5251" s="7">
        <v>5.6870000000000003</v>
      </c>
      <c r="G5251" s="48" t="s">
        <v>15356</v>
      </c>
      <c r="H5251" s="34" t="s">
        <v>3394</v>
      </c>
      <c r="I5251" s="51" t="s">
        <v>15358</v>
      </c>
    </row>
    <row r="5252" spans="1:9" x14ac:dyDescent="0.25">
      <c r="A5252" s="19">
        <v>5247</v>
      </c>
      <c r="B5252" s="34" t="s">
        <v>3395</v>
      </c>
      <c r="C5252" s="44" t="s">
        <v>11453</v>
      </c>
      <c r="D5252" s="42">
        <v>2</v>
      </c>
      <c r="E5252" s="3">
        <v>4.83</v>
      </c>
      <c r="F5252" s="7">
        <v>5.8442999999999996</v>
      </c>
      <c r="G5252" s="48" t="s">
        <v>15356</v>
      </c>
      <c r="H5252" s="34" t="s">
        <v>3395</v>
      </c>
      <c r="I5252" s="51" t="s">
        <v>15358</v>
      </c>
    </row>
    <row r="5253" spans="1:9" x14ac:dyDescent="0.25">
      <c r="A5253" s="19">
        <v>5248</v>
      </c>
      <c r="B5253" s="34" t="s">
        <v>3396</v>
      </c>
      <c r="C5253" s="44" t="s">
        <v>11454</v>
      </c>
      <c r="D5253" s="42">
        <v>2</v>
      </c>
      <c r="E5253" s="3">
        <v>5.28</v>
      </c>
      <c r="F5253" s="7">
        <v>6.3887999999999998</v>
      </c>
      <c r="G5253" s="48" t="s">
        <v>15356</v>
      </c>
      <c r="H5253" s="34" t="s">
        <v>3396</v>
      </c>
      <c r="I5253" s="51" t="s">
        <v>15358</v>
      </c>
    </row>
    <row r="5254" spans="1:9" x14ac:dyDescent="0.25">
      <c r="A5254" s="19">
        <v>5249</v>
      </c>
      <c r="B5254" s="34" t="s">
        <v>3397</v>
      </c>
      <c r="C5254" s="44" t="s">
        <v>11455</v>
      </c>
      <c r="D5254" s="42">
        <v>2</v>
      </c>
      <c r="E5254" s="3">
        <v>10.19</v>
      </c>
      <c r="F5254" s="7">
        <v>12.329899999999999</v>
      </c>
      <c r="G5254" s="48" t="s">
        <v>15356</v>
      </c>
      <c r="H5254" s="34" t="s">
        <v>3397</v>
      </c>
      <c r="I5254" s="51" t="s">
        <v>15358</v>
      </c>
    </row>
    <row r="5255" spans="1:9" ht="30" x14ac:dyDescent="0.25">
      <c r="A5255" s="19">
        <v>5250</v>
      </c>
      <c r="B5255" s="34" t="s">
        <v>3398</v>
      </c>
      <c r="C5255" s="44" t="s">
        <v>11456</v>
      </c>
      <c r="D5255" s="42">
        <v>2</v>
      </c>
      <c r="E5255" s="3">
        <v>8.94</v>
      </c>
      <c r="F5255" s="7">
        <v>10.817399999999999</v>
      </c>
      <c r="G5255" s="48" t="s">
        <v>15356</v>
      </c>
      <c r="H5255" s="34" t="s">
        <v>3398</v>
      </c>
      <c r="I5255" s="51" t="s">
        <v>15358</v>
      </c>
    </row>
    <row r="5256" spans="1:9" ht="30" x14ac:dyDescent="0.25">
      <c r="A5256" s="19">
        <v>5251</v>
      </c>
      <c r="B5256" s="34" t="s">
        <v>3399</v>
      </c>
      <c r="C5256" s="44" t="s">
        <v>11457</v>
      </c>
      <c r="D5256" s="42">
        <v>2</v>
      </c>
      <c r="E5256" s="3">
        <v>9.59</v>
      </c>
      <c r="F5256" s="7">
        <v>11.603899999999999</v>
      </c>
      <c r="G5256" s="48" t="s">
        <v>15356</v>
      </c>
      <c r="H5256" s="34" t="s">
        <v>3399</v>
      </c>
      <c r="I5256" s="51" t="s">
        <v>15358</v>
      </c>
    </row>
    <row r="5257" spans="1:9" ht="30" x14ac:dyDescent="0.25">
      <c r="A5257" s="19">
        <v>5252</v>
      </c>
      <c r="B5257" s="34" t="s">
        <v>3400</v>
      </c>
      <c r="C5257" s="44" t="s">
        <v>11458</v>
      </c>
      <c r="D5257" s="42">
        <v>2</v>
      </c>
      <c r="E5257" s="3">
        <v>9.83</v>
      </c>
      <c r="F5257" s="7">
        <v>11.894299999999999</v>
      </c>
      <c r="G5257" s="48" t="s">
        <v>15356</v>
      </c>
      <c r="H5257" s="34" t="s">
        <v>3400</v>
      </c>
      <c r="I5257" s="51" t="s">
        <v>15358</v>
      </c>
    </row>
    <row r="5258" spans="1:9" ht="30" x14ac:dyDescent="0.25">
      <c r="A5258" s="19">
        <v>5253</v>
      </c>
      <c r="B5258" s="34" t="s">
        <v>3401</v>
      </c>
      <c r="C5258" s="44" t="s">
        <v>11459</v>
      </c>
      <c r="D5258" s="42">
        <v>2</v>
      </c>
      <c r="E5258" s="3">
        <v>10.050000000000001</v>
      </c>
      <c r="F5258" s="7">
        <v>12.160500000000001</v>
      </c>
      <c r="G5258" s="48" t="s">
        <v>15356</v>
      </c>
      <c r="H5258" s="34" t="s">
        <v>3401</v>
      </c>
      <c r="I5258" s="51" t="s">
        <v>15358</v>
      </c>
    </row>
    <row r="5259" spans="1:9" ht="30" x14ac:dyDescent="0.25">
      <c r="A5259" s="19">
        <v>5254</v>
      </c>
      <c r="B5259" s="34" t="s">
        <v>3402</v>
      </c>
      <c r="C5259" s="44" t="s">
        <v>11460</v>
      </c>
      <c r="D5259" s="42">
        <v>2</v>
      </c>
      <c r="E5259" s="3">
        <v>15.57</v>
      </c>
      <c r="F5259" s="7">
        <v>18.839700000000001</v>
      </c>
      <c r="G5259" s="48" t="s">
        <v>15356</v>
      </c>
      <c r="H5259" s="34" t="s">
        <v>3402</v>
      </c>
      <c r="I5259" s="51" t="s">
        <v>15358</v>
      </c>
    </row>
    <row r="5260" spans="1:9" x14ac:dyDescent="0.25">
      <c r="A5260" s="19">
        <v>5255</v>
      </c>
      <c r="B5260" s="34" t="s">
        <v>3403</v>
      </c>
      <c r="C5260" s="44" t="s">
        <v>11461</v>
      </c>
      <c r="D5260" s="42">
        <v>5</v>
      </c>
      <c r="E5260" s="3">
        <v>11.39</v>
      </c>
      <c r="F5260" s="7">
        <v>13.7819</v>
      </c>
      <c r="G5260" s="48" t="s">
        <v>15356</v>
      </c>
      <c r="H5260" s="34" t="s">
        <v>3403</v>
      </c>
      <c r="I5260" s="51" t="s">
        <v>15358</v>
      </c>
    </row>
    <row r="5261" spans="1:9" x14ac:dyDescent="0.25">
      <c r="A5261" s="19">
        <v>5256</v>
      </c>
      <c r="B5261" s="34" t="s">
        <v>3404</v>
      </c>
      <c r="C5261" s="44" t="s">
        <v>11462</v>
      </c>
      <c r="D5261" s="42">
        <v>5</v>
      </c>
      <c r="E5261" s="3">
        <v>11.39</v>
      </c>
      <c r="F5261" s="7">
        <v>13.7819</v>
      </c>
      <c r="G5261" s="48" t="s">
        <v>15356</v>
      </c>
      <c r="H5261" s="34" t="s">
        <v>3404</v>
      </c>
      <c r="I5261" s="51" t="s">
        <v>15358</v>
      </c>
    </row>
    <row r="5262" spans="1:9" x14ac:dyDescent="0.25">
      <c r="A5262" s="19">
        <v>5257</v>
      </c>
      <c r="B5262" s="34" t="s">
        <v>3405</v>
      </c>
      <c r="C5262" s="44" t="s">
        <v>11463</v>
      </c>
      <c r="D5262" s="42">
        <v>5</v>
      </c>
      <c r="E5262" s="3">
        <v>11.39</v>
      </c>
      <c r="F5262" s="7">
        <v>13.7819</v>
      </c>
      <c r="G5262" s="48" t="s">
        <v>15356</v>
      </c>
      <c r="H5262" s="34" t="s">
        <v>3405</v>
      </c>
      <c r="I5262" s="51" t="s">
        <v>15358</v>
      </c>
    </row>
    <row r="5263" spans="1:9" x14ac:dyDescent="0.25">
      <c r="A5263" s="19">
        <v>5258</v>
      </c>
      <c r="B5263" s="34" t="s">
        <v>3406</v>
      </c>
      <c r="C5263" s="44" t="s">
        <v>11464</v>
      </c>
      <c r="D5263" s="42">
        <v>5</v>
      </c>
      <c r="E5263" s="3">
        <v>12.5</v>
      </c>
      <c r="F5263" s="7">
        <v>15.125</v>
      </c>
      <c r="G5263" s="48" t="s">
        <v>15356</v>
      </c>
      <c r="H5263" s="34" t="s">
        <v>3406</v>
      </c>
      <c r="I5263" s="51" t="s">
        <v>15358</v>
      </c>
    </row>
    <row r="5264" spans="1:9" x14ac:dyDescent="0.25">
      <c r="A5264" s="19">
        <v>5259</v>
      </c>
      <c r="B5264" s="34" t="s">
        <v>3407</v>
      </c>
      <c r="C5264" s="44" t="s">
        <v>11465</v>
      </c>
      <c r="D5264" s="42">
        <v>5</v>
      </c>
      <c r="E5264" s="3">
        <v>20.43</v>
      </c>
      <c r="F5264" s="7">
        <v>24.720299999999998</v>
      </c>
      <c r="G5264" s="48" t="s">
        <v>15356</v>
      </c>
      <c r="H5264" s="34" t="s">
        <v>3407</v>
      </c>
      <c r="I5264" s="51" t="s">
        <v>15358</v>
      </c>
    </row>
    <row r="5265" spans="1:9" ht="30" x14ac:dyDescent="0.25">
      <c r="A5265" s="19">
        <v>5260</v>
      </c>
      <c r="B5265" s="34" t="s">
        <v>3408</v>
      </c>
      <c r="C5265" s="44" t="s">
        <v>11466</v>
      </c>
      <c r="D5265" s="42">
        <v>5</v>
      </c>
      <c r="E5265" s="3">
        <v>11.21</v>
      </c>
      <c r="F5265" s="7">
        <v>13.5641</v>
      </c>
      <c r="G5265" s="48" t="s">
        <v>15356</v>
      </c>
      <c r="H5265" s="34" t="s">
        <v>3408</v>
      </c>
      <c r="I5265" s="51" t="s">
        <v>15358</v>
      </c>
    </row>
    <row r="5266" spans="1:9" ht="30" x14ac:dyDescent="0.25">
      <c r="A5266" s="19">
        <v>5261</v>
      </c>
      <c r="B5266" s="34" t="s">
        <v>3409</v>
      </c>
      <c r="C5266" s="44" t="s">
        <v>11467</v>
      </c>
      <c r="D5266" s="42">
        <v>5</v>
      </c>
      <c r="E5266" s="3">
        <v>11.97</v>
      </c>
      <c r="F5266" s="7">
        <v>14.483700000000001</v>
      </c>
      <c r="G5266" s="48" t="s">
        <v>15356</v>
      </c>
      <c r="H5266" s="34" t="s">
        <v>3409</v>
      </c>
      <c r="I5266" s="51" t="s">
        <v>15358</v>
      </c>
    </row>
    <row r="5267" spans="1:9" ht="30" x14ac:dyDescent="0.25">
      <c r="A5267" s="19">
        <v>5262</v>
      </c>
      <c r="B5267" s="34" t="s">
        <v>3410</v>
      </c>
      <c r="C5267" s="44" t="s">
        <v>11468</v>
      </c>
      <c r="D5267" s="42">
        <v>5</v>
      </c>
      <c r="E5267" s="3">
        <v>13.28</v>
      </c>
      <c r="F5267" s="7">
        <v>16.0688</v>
      </c>
      <c r="G5267" s="48" t="s">
        <v>15356</v>
      </c>
      <c r="H5267" s="34" t="s">
        <v>3410</v>
      </c>
      <c r="I5267" s="51" t="s">
        <v>15358</v>
      </c>
    </row>
    <row r="5268" spans="1:9" ht="30" x14ac:dyDescent="0.25">
      <c r="A5268" s="19">
        <v>5263</v>
      </c>
      <c r="B5268" s="34" t="s">
        <v>3411</v>
      </c>
      <c r="C5268" s="44" t="s">
        <v>11469</v>
      </c>
      <c r="D5268" s="42">
        <v>5</v>
      </c>
      <c r="E5268" s="3">
        <v>13.79</v>
      </c>
      <c r="F5268" s="7">
        <v>16.6859</v>
      </c>
      <c r="G5268" s="48" t="s">
        <v>15356</v>
      </c>
      <c r="H5268" s="34" t="s">
        <v>3411</v>
      </c>
      <c r="I5268" s="51" t="s">
        <v>15358</v>
      </c>
    </row>
    <row r="5269" spans="1:9" ht="30" x14ac:dyDescent="0.25">
      <c r="A5269" s="19">
        <v>5264</v>
      </c>
      <c r="B5269" s="34" t="s">
        <v>3412</v>
      </c>
      <c r="C5269" s="44" t="s">
        <v>11470</v>
      </c>
      <c r="D5269" s="42">
        <v>5</v>
      </c>
      <c r="E5269" s="3">
        <v>24.59</v>
      </c>
      <c r="F5269" s="7">
        <v>29.753899999999998</v>
      </c>
      <c r="G5269" s="48" t="s">
        <v>15356</v>
      </c>
      <c r="H5269" s="34" t="s">
        <v>3412</v>
      </c>
      <c r="I5269" s="51" t="s">
        <v>15358</v>
      </c>
    </row>
    <row r="5270" spans="1:9" x14ac:dyDescent="0.25">
      <c r="A5270" s="19">
        <v>5265</v>
      </c>
      <c r="B5270" s="34" t="s">
        <v>3413</v>
      </c>
      <c r="C5270" s="44" t="s">
        <v>11471</v>
      </c>
      <c r="D5270" s="42">
        <v>1</v>
      </c>
      <c r="E5270" s="3">
        <v>13.11</v>
      </c>
      <c r="F5270" s="7">
        <v>15.863099999999999</v>
      </c>
      <c r="G5270" s="48" t="s">
        <v>15356</v>
      </c>
      <c r="H5270" s="34" t="s">
        <v>3413</v>
      </c>
      <c r="I5270" s="51" t="s">
        <v>15358</v>
      </c>
    </row>
    <row r="5271" spans="1:9" x14ac:dyDescent="0.25">
      <c r="A5271" s="19">
        <v>5266</v>
      </c>
      <c r="B5271" s="34" t="s">
        <v>3414</v>
      </c>
      <c r="C5271" s="44" t="s">
        <v>11472</v>
      </c>
      <c r="D5271" s="42">
        <v>1</v>
      </c>
      <c r="E5271" s="3">
        <v>10.71</v>
      </c>
      <c r="F5271" s="7">
        <v>12.959100000000001</v>
      </c>
      <c r="G5271" s="48" t="s">
        <v>15356</v>
      </c>
      <c r="H5271" s="34" t="s">
        <v>3414</v>
      </c>
      <c r="I5271" s="51" t="s">
        <v>15358</v>
      </c>
    </row>
    <row r="5272" spans="1:9" x14ac:dyDescent="0.25">
      <c r="A5272" s="19">
        <v>5267</v>
      </c>
      <c r="B5272" s="34" t="s">
        <v>3415</v>
      </c>
      <c r="C5272" s="44" t="s">
        <v>11473</v>
      </c>
      <c r="D5272" s="42">
        <v>1</v>
      </c>
      <c r="E5272" s="3">
        <v>25.82</v>
      </c>
      <c r="F5272" s="7">
        <v>31.2422</v>
      </c>
      <c r="G5272" s="48" t="s">
        <v>15356</v>
      </c>
      <c r="H5272" s="34" t="s">
        <v>3415</v>
      </c>
      <c r="I5272" s="51" t="s">
        <v>15358</v>
      </c>
    </row>
    <row r="5273" spans="1:9" ht="30" x14ac:dyDescent="0.25">
      <c r="A5273" s="19">
        <v>5268</v>
      </c>
      <c r="B5273" s="34" t="s">
        <v>3416</v>
      </c>
      <c r="C5273" s="44" t="s">
        <v>11474</v>
      </c>
      <c r="D5273" s="42">
        <v>1</v>
      </c>
      <c r="E5273" s="3">
        <v>45.38</v>
      </c>
      <c r="F5273" s="7">
        <v>54.909800000000004</v>
      </c>
      <c r="G5273" s="48" t="s">
        <v>15356</v>
      </c>
      <c r="H5273" s="34" t="s">
        <v>3416</v>
      </c>
      <c r="I5273" s="51" t="s">
        <v>15358</v>
      </c>
    </row>
    <row r="5274" spans="1:9" ht="30" x14ac:dyDescent="0.25">
      <c r="A5274" s="19">
        <v>5269</v>
      </c>
      <c r="B5274" s="34" t="s">
        <v>3417</v>
      </c>
      <c r="C5274" s="44" t="s">
        <v>11475</v>
      </c>
      <c r="D5274" s="42">
        <v>1</v>
      </c>
      <c r="E5274" s="3">
        <v>45.38</v>
      </c>
      <c r="F5274" s="7">
        <v>54.909800000000004</v>
      </c>
      <c r="G5274" s="48" t="s">
        <v>15356</v>
      </c>
      <c r="H5274" s="34" t="s">
        <v>3417</v>
      </c>
      <c r="I5274" s="51" t="s">
        <v>15358</v>
      </c>
    </row>
    <row r="5275" spans="1:9" x14ac:dyDescent="0.25">
      <c r="A5275" s="19">
        <v>5270</v>
      </c>
      <c r="B5275" s="34" t="s">
        <v>3418</v>
      </c>
      <c r="C5275" s="44" t="s">
        <v>11476</v>
      </c>
      <c r="D5275" s="42">
        <v>1</v>
      </c>
      <c r="E5275" s="3">
        <v>11.55</v>
      </c>
      <c r="F5275" s="7">
        <v>13.9755</v>
      </c>
      <c r="G5275" s="48" t="s">
        <v>15356</v>
      </c>
      <c r="H5275" s="34" t="s">
        <v>3418</v>
      </c>
      <c r="I5275" s="51" t="s">
        <v>15358</v>
      </c>
    </row>
    <row r="5276" spans="1:9" x14ac:dyDescent="0.25">
      <c r="A5276" s="19">
        <v>5271</v>
      </c>
      <c r="B5276" s="34" t="s">
        <v>3419</v>
      </c>
      <c r="C5276" s="44" t="s">
        <v>11477</v>
      </c>
      <c r="D5276" s="42">
        <v>1</v>
      </c>
      <c r="E5276" s="3">
        <v>12.86</v>
      </c>
      <c r="F5276" s="7">
        <v>15.560599999999999</v>
      </c>
      <c r="G5276" s="48" t="s">
        <v>15356</v>
      </c>
      <c r="H5276" s="34" t="s">
        <v>3419</v>
      </c>
      <c r="I5276" s="51" t="s">
        <v>15358</v>
      </c>
    </row>
    <row r="5277" spans="1:9" x14ac:dyDescent="0.25">
      <c r="A5277" s="19">
        <v>5272</v>
      </c>
      <c r="B5277" s="34" t="s">
        <v>3420</v>
      </c>
      <c r="C5277" s="44" t="s">
        <v>11478</v>
      </c>
      <c r="D5277" s="42">
        <v>1</v>
      </c>
      <c r="E5277" s="3">
        <v>13.58</v>
      </c>
      <c r="F5277" s="7">
        <v>16.431799999999999</v>
      </c>
      <c r="G5277" s="48" t="s">
        <v>15356</v>
      </c>
      <c r="H5277" s="34" t="s">
        <v>3420</v>
      </c>
      <c r="I5277" s="51" t="s">
        <v>15358</v>
      </c>
    </row>
    <row r="5278" spans="1:9" x14ac:dyDescent="0.25">
      <c r="A5278" s="19">
        <v>5273</v>
      </c>
      <c r="B5278" s="34" t="s">
        <v>3421</v>
      </c>
      <c r="C5278" s="44" t="s">
        <v>11479</v>
      </c>
      <c r="D5278" s="42">
        <v>10</v>
      </c>
      <c r="E5278" s="3">
        <v>28.29</v>
      </c>
      <c r="F5278" s="7">
        <v>34.230899999999998</v>
      </c>
      <c r="G5278" s="48" t="s">
        <v>15356</v>
      </c>
      <c r="H5278" s="34" t="s">
        <v>3421</v>
      </c>
      <c r="I5278" s="51" t="s">
        <v>15358</v>
      </c>
    </row>
    <row r="5279" spans="1:9" x14ac:dyDescent="0.25">
      <c r="A5279" s="19">
        <v>5274</v>
      </c>
      <c r="B5279" s="34" t="s">
        <v>3422</v>
      </c>
      <c r="C5279" s="44" t="s">
        <v>11480</v>
      </c>
      <c r="D5279" s="42">
        <v>10</v>
      </c>
      <c r="E5279" s="3">
        <v>28.29</v>
      </c>
      <c r="F5279" s="7">
        <v>34.230899999999998</v>
      </c>
      <c r="G5279" s="48" t="s">
        <v>15356</v>
      </c>
      <c r="H5279" s="34" t="s">
        <v>3422</v>
      </c>
      <c r="I5279" s="51" t="s">
        <v>15358</v>
      </c>
    </row>
    <row r="5280" spans="1:9" x14ac:dyDescent="0.25">
      <c r="A5280" s="19">
        <v>5275</v>
      </c>
      <c r="B5280" s="34" t="s">
        <v>3423</v>
      </c>
      <c r="C5280" s="44" t="s">
        <v>11481</v>
      </c>
      <c r="D5280" s="42">
        <v>10</v>
      </c>
      <c r="E5280" s="3">
        <v>38.369999999999997</v>
      </c>
      <c r="F5280" s="7">
        <v>46.427699999999994</v>
      </c>
      <c r="G5280" s="48" t="s">
        <v>15356</v>
      </c>
      <c r="H5280" s="34" t="s">
        <v>3423</v>
      </c>
      <c r="I5280" s="51" t="s">
        <v>15358</v>
      </c>
    </row>
    <row r="5281" spans="1:9" x14ac:dyDescent="0.25">
      <c r="A5281" s="19">
        <v>5276</v>
      </c>
      <c r="B5281" s="34" t="s">
        <v>3424</v>
      </c>
      <c r="C5281" s="44" t="s">
        <v>11482</v>
      </c>
      <c r="D5281" s="42">
        <v>10</v>
      </c>
      <c r="E5281" s="3">
        <v>42.3</v>
      </c>
      <c r="F5281" s="7">
        <v>51.182999999999993</v>
      </c>
      <c r="G5281" s="48" t="s">
        <v>15356</v>
      </c>
      <c r="H5281" s="34" t="s">
        <v>3424</v>
      </c>
      <c r="I5281" s="51" t="s">
        <v>15358</v>
      </c>
    </row>
    <row r="5282" spans="1:9" x14ac:dyDescent="0.25">
      <c r="A5282" s="19">
        <v>5277</v>
      </c>
      <c r="B5282" s="34" t="s">
        <v>3425</v>
      </c>
      <c r="C5282" s="44" t="s">
        <v>11483</v>
      </c>
      <c r="D5282" s="42">
        <v>10</v>
      </c>
      <c r="E5282" s="3">
        <v>42.3</v>
      </c>
      <c r="F5282" s="7">
        <v>51.182999999999993</v>
      </c>
      <c r="G5282" s="48" t="s">
        <v>15356</v>
      </c>
      <c r="H5282" s="34" t="s">
        <v>3425</v>
      </c>
      <c r="I5282" s="51" t="s">
        <v>15358</v>
      </c>
    </row>
    <row r="5283" spans="1:9" x14ac:dyDescent="0.25">
      <c r="A5283" s="19">
        <v>5278</v>
      </c>
      <c r="B5283" s="34" t="s">
        <v>3426</v>
      </c>
      <c r="C5283" s="44" t="s">
        <v>11484</v>
      </c>
      <c r="D5283" s="42">
        <v>10</v>
      </c>
      <c r="E5283" s="3">
        <v>42.3</v>
      </c>
      <c r="F5283" s="7">
        <v>51.182999999999993</v>
      </c>
      <c r="G5283" s="48" t="s">
        <v>15356</v>
      </c>
      <c r="H5283" s="34" t="s">
        <v>3426</v>
      </c>
      <c r="I5283" s="51" t="s">
        <v>15358</v>
      </c>
    </row>
    <row r="5284" spans="1:9" x14ac:dyDescent="0.25">
      <c r="A5284" s="19">
        <v>5279</v>
      </c>
      <c r="B5284" s="34" t="s">
        <v>3427</v>
      </c>
      <c r="C5284" s="44" t="s">
        <v>11485</v>
      </c>
      <c r="D5284" s="42">
        <v>1</v>
      </c>
      <c r="E5284" s="3">
        <v>7.83</v>
      </c>
      <c r="F5284" s="7">
        <v>9.4742999999999995</v>
      </c>
      <c r="G5284" s="48" t="s">
        <v>15356</v>
      </c>
      <c r="H5284" s="34" t="s">
        <v>3427</v>
      </c>
      <c r="I5284" s="51" t="s">
        <v>15358</v>
      </c>
    </row>
    <row r="5285" spans="1:9" x14ac:dyDescent="0.25">
      <c r="A5285" s="19">
        <v>5280</v>
      </c>
      <c r="B5285" s="34" t="s">
        <v>3428</v>
      </c>
      <c r="C5285" s="44" t="s">
        <v>11486</v>
      </c>
      <c r="D5285" s="42">
        <v>10</v>
      </c>
      <c r="E5285" s="3">
        <v>13.4</v>
      </c>
      <c r="F5285" s="7">
        <v>16.213999999999999</v>
      </c>
      <c r="G5285" s="48" t="s">
        <v>15356</v>
      </c>
      <c r="H5285" s="34" t="s">
        <v>3428</v>
      </c>
      <c r="I5285" s="51" t="s">
        <v>15358</v>
      </c>
    </row>
    <row r="5286" spans="1:9" x14ac:dyDescent="0.25">
      <c r="A5286" s="19">
        <v>5281</v>
      </c>
      <c r="B5286" s="34" t="s">
        <v>3429</v>
      </c>
      <c r="C5286" s="44" t="s">
        <v>11487</v>
      </c>
      <c r="D5286" s="42">
        <v>5</v>
      </c>
      <c r="E5286" s="3">
        <v>12.81</v>
      </c>
      <c r="F5286" s="7">
        <v>15.5001</v>
      </c>
      <c r="G5286" s="48" t="s">
        <v>15356</v>
      </c>
      <c r="H5286" s="34" t="s">
        <v>3429</v>
      </c>
      <c r="I5286" s="51" t="s">
        <v>15358</v>
      </c>
    </row>
    <row r="5287" spans="1:9" x14ac:dyDescent="0.25">
      <c r="A5287" s="19">
        <v>5282</v>
      </c>
      <c r="B5287" s="34" t="s">
        <v>3430</v>
      </c>
      <c r="C5287" s="44" t="s">
        <v>11488</v>
      </c>
      <c r="D5287" s="42">
        <v>10</v>
      </c>
      <c r="E5287" s="3">
        <v>20.13</v>
      </c>
      <c r="F5287" s="7">
        <v>24.357299999999999</v>
      </c>
      <c r="G5287" s="48" t="s">
        <v>15356</v>
      </c>
      <c r="H5287" s="34" t="s">
        <v>3430</v>
      </c>
      <c r="I5287" s="51" t="s">
        <v>15358</v>
      </c>
    </row>
    <row r="5288" spans="1:9" x14ac:dyDescent="0.25">
      <c r="A5288" s="19">
        <v>5283</v>
      </c>
      <c r="B5288" s="34" t="s">
        <v>3431</v>
      </c>
      <c r="C5288" s="44" t="s">
        <v>11489</v>
      </c>
      <c r="D5288" s="42">
        <v>10</v>
      </c>
      <c r="E5288" s="3">
        <v>34.44</v>
      </c>
      <c r="F5288" s="7">
        <v>41.672399999999996</v>
      </c>
      <c r="G5288" s="48" t="s">
        <v>15356</v>
      </c>
      <c r="H5288" s="34" t="s">
        <v>3431</v>
      </c>
      <c r="I5288" s="51" t="s">
        <v>15358</v>
      </c>
    </row>
    <row r="5289" spans="1:9" x14ac:dyDescent="0.25">
      <c r="A5289" s="19">
        <v>5284</v>
      </c>
      <c r="B5289" s="34" t="s">
        <v>3432</v>
      </c>
      <c r="C5289" s="44" t="s">
        <v>11490</v>
      </c>
      <c r="D5289" s="42">
        <v>10</v>
      </c>
      <c r="E5289" s="3">
        <v>34.44</v>
      </c>
      <c r="F5289" s="7">
        <v>41.672399999999996</v>
      </c>
      <c r="G5289" s="48" t="s">
        <v>15356</v>
      </c>
      <c r="H5289" s="34" t="s">
        <v>3432</v>
      </c>
      <c r="I5289" s="51" t="s">
        <v>15358</v>
      </c>
    </row>
    <row r="5290" spans="1:9" x14ac:dyDescent="0.25">
      <c r="A5290" s="19">
        <v>5285</v>
      </c>
      <c r="B5290" s="34" t="s">
        <v>3433</v>
      </c>
      <c r="C5290" s="44" t="s">
        <v>11491</v>
      </c>
      <c r="D5290" s="42">
        <v>10</v>
      </c>
      <c r="E5290" s="3">
        <v>33.770000000000003</v>
      </c>
      <c r="F5290" s="7">
        <v>40.861700000000006</v>
      </c>
      <c r="G5290" s="48" t="s">
        <v>15356</v>
      </c>
      <c r="H5290" s="34" t="s">
        <v>3433</v>
      </c>
      <c r="I5290" s="51" t="s">
        <v>15358</v>
      </c>
    </row>
    <row r="5291" spans="1:9" x14ac:dyDescent="0.25">
      <c r="A5291" s="19">
        <v>5286</v>
      </c>
      <c r="B5291" s="34" t="s">
        <v>3434</v>
      </c>
      <c r="C5291" s="44" t="s">
        <v>11492</v>
      </c>
      <c r="D5291" s="42">
        <v>10</v>
      </c>
      <c r="E5291" s="3">
        <v>65.31</v>
      </c>
      <c r="F5291" s="7">
        <v>79.025099999999995</v>
      </c>
      <c r="G5291" s="48" t="s">
        <v>15356</v>
      </c>
      <c r="H5291" s="34" t="s">
        <v>3434</v>
      </c>
      <c r="I5291" s="51" t="s">
        <v>15358</v>
      </c>
    </row>
    <row r="5292" spans="1:9" x14ac:dyDescent="0.25">
      <c r="A5292" s="19">
        <v>5287</v>
      </c>
      <c r="B5292" s="34" t="s">
        <v>3435</v>
      </c>
      <c r="C5292" s="44" t="s">
        <v>11493</v>
      </c>
      <c r="D5292" s="42">
        <v>10</v>
      </c>
      <c r="E5292" s="3">
        <v>49.76</v>
      </c>
      <c r="F5292" s="7">
        <v>60.209599999999995</v>
      </c>
      <c r="G5292" s="48" t="s">
        <v>15356</v>
      </c>
      <c r="H5292" s="34" t="s">
        <v>3435</v>
      </c>
      <c r="I5292" s="51" t="s">
        <v>15358</v>
      </c>
    </row>
    <row r="5293" spans="1:9" x14ac:dyDescent="0.25">
      <c r="A5293" s="19">
        <v>5288</v>
      </c>
      <c r="B5293" s="34" t="s">
        <v>3436</v>
      </c>
      <c r="C5293" s="44" t="s">
        <v>11494</v>
      </c>
      <c r="D5293" s="42">
        <v>10</v>
      </c>
      <c r="E5293" s="3">
        <v>56.33</v>
      </c>
      <c r="F5293" s="7">
        <v>68.159300000000002</v>
      </c>
      <c r="G5293" s="48" t="s">
        <v>15356</v>
      </c>
      <c r="H5293" s="34" t="s">
        <v>3436</v>
      </c>
      <c r="I5293" s="51" t="s">
        <v>15358</v>
      </c>
    </row>
    <row r="5294" spans="1:9" x14ac:dyDescent="0.25">
      <c r="A5294" s="19">
        <v>5289</v>
      </c>
      <c r="B5294" s="34" t="s">
        <v>3437</v>
      </c>
      <c r="C5294" s="44" t="s">
        <v>11495</v>
      </c>
      <c r="D5294" s="42">
        <v>10</v>
      </c>
      <c r="E5294" s="3">
        <v>10.32</v>
      </c>
      <c r="F5294" s="7">
        <v>12.4872</v>
      </c>
      <c r="G5294" s="48" t="s">
        <v>15356</v>
      </c>
      <c r="H5294" s="34" t="s">
        <v>3437</v>
      </c>
      <c r="I5294" s="51" t="s">
        <v>15358</v>
      </c>
    </row>
    <row r="5295" spans="1:9" x14ac:dyDescent="0.25">
      <c r="A5295" s="19">
        <v>5290</v>
      </c>
      <c r="B5295" s="34" t="s">
        <v>3438</v>
      </c>
      <c r="C5295" s="44" t="s">
        <v>11496</v>
      </c>
      <c r="D5295" s="42">
        <v>10</v>
      </c>
      <c r="E5295" s="3">
        <v>11.93</v>
      </c>
      <c r="F5295" s="7">
        <v>14.4353</v>
      </c>
      <c r="G5295" s="48" t="s">
        <v>15356</v>
      </c>
      <c r="H5295" s="34" t="s">
        <v>3438</v>
      </c>
      <c r="I5295" s="51" t="s">
        <v>15358</v>
      </c>
    </row>
    <row r="5296" spans="1:9" x14ac:dyDescent="0.25">
      <c r="A5296" s="19">
        <v>5291</v>
      </c>
      <c r="B5296" s="34" t="s">
        <v>3439</v>
      </c>
      <c r="C5296" s="44" t="s">
        <v>11497</v>
      </c>
      <c r="D5296" s="42">
        <v>10</v>
      </c>
      <c r="E5296" s="3">
        <v>20</v>
      </c>
      <c r="F5296" s="7">
        <v>24.2</v>
      </c>
      <c r="G5296" s="48" t="s">
        <v>15356</v>
      </c>
      <c r="H5296" s="34" t="s">
        <v>3439</v>
      </c>
      <c r="I5296" s="51" t="s">
        <v>15358</v>
      </c>
    </row>
    <row r="5297" spans="1:9" x14ac:dyDescent="0.25">
      <c r="A5297" s="19">
        <v>5292</v>
      </c>
      <c r="B5297" s="34" t="s">
        <v>3440</v>
      </c>
      <c r="C5297" s="44" t="s">
        <v>11498</v>
      </c>
      <c r="D5297" s="42">
        <v>10</v>
      </c>
      <c r="E5297" s="3">
        <v>21.87</v>
      </c>
      <c r="F5297" s="7">
        <v>26.462700000000002</v>
      </c>
      <c r="G5297" s="48" t="s">
        <v>15356</v>
      </c>
      <c r="H5297" s="34" t="s">
        <v>3440</v>
      </c>
      <c r="I5297" s="51" t="s">
        <v>15358</v>
      </c>
    </row>
    <row r="5298" spans="1:9" x14ac:dyDescent="0.25">
      <c r="A5298" s="19">
        <v>5293</v>
      </c>
      <c r="B5298" s="34" t="s">
        <v>3441</v>
      </c>
      <c r="C5298" s="44" t="s">
        <v>11499</v>
      </c>
      <c r="D5298" s="42">
        <v>10</v>
      </c>
      <c r="E5298" s="3">
        <v>21.87</v>
      </c>
      <c r="F5298" s="7">
        <v>26.462700000000002</v>
      </c>
      <c r="G5298" s="48" t="s">
        <v>15356</v>
      </c>
      <c r="H5298" s="34" t="s">
        <v>3441</v>
      </c>
      <c r="I5298" s="51" t="s">
        <v>15358</v>
      </c>
    </row>
    <row r="5299" spans="1:9" x14ac:dyDescent="0.25">
      <c r="A5299" s="19">
        <v>5294</v>
      </c>
      <c r="B5299" s="34" t="s">
        <v>3442</v>
      </c>
      <c r="C5299" s="44" t="s">
        <v>11500</v>
      </c>
      <c r="D5299" s="42">
        <v>10</v>
      </c>
      <c r="E5299" s="3">
        <v>19.170000000000002</v>
      </c>
      <c r="F5299" s="7">
        <v>23.195700000000002</v>
      </c>
      <c r="G5299" s="48" t="s">
        <v>15356</v>
      </c>
      <c r="H5299" s="34" t="s">
        <v>3442</v>
      </c>
      <c r="I5299" s="51" t="s">
        <v>15358</v>
      </c>
    </row>
    <row r="5300" spans="1:9" x14ac:dyDescent="0.25">
      <c r="A5300" s="19">
        <v>5295</v>
      </c>
      <c r="B5300" s="34" t="s">
        <v>3443</v>
      </c>
      <c r="C5300" s="44" t="s">
        <v>11501</v>
      </c>
      <c r="D5300" s="42">
        <v>10</v>
      </c>
      <c r="E5300" s="3">
        <v>19.170000000000002</v>
      </c>
      <c r="F5300" s="7">
        <v>23.195700000000002</v>
      </c>
      <c r="G5300" s="48" t="s">
        <v>15356</v>
      </c>
      <c r="H5300" s="34" t="s">
        <v>3443</v>
      </c>
      <c r="I5300" s="51" t="s">
        <v>15358</v>
      </c>
    </row>
    <row r="5301" spans="1:9" x14ac:dyDescent="0.25">
      <c r="A5301" s="19">
        <v>5296</v>
      </c>
      <c r="B5301" s="34" t="s">
        <v>3444</v>
      </c>
      <c r="C5301" s="44" t="s">
        <v>11502</v>
      </c>
      <c r="D5301" s="42">
        <v>10</v>
      </c>
      <c r="E5301" s="3">
        <v>33.6</v>
      </c>
      <c r="F5301" s="7">
        <v>40.655999999999999</v>
      </c>
      <c r="G5301" s="48" t="s">
        <v>15356</v>
      </c>
      <c r="H5301" s="34" t="s">
        <v>3444</v>
      </c>
      <c r="I5301" s="51" t="s">
        <v>15358</v>
      </c>
    </row>
    <row r="5302" spans="1:9" ht="30" x14ac:dyDescent="0.25">
      <c r="A5302" s="19">
        <v>5297</v>
      </c>
      <c r="B5302" s="34" t="s">
        <v>3445</v>
      </c>
      <c r="C5302" s="44" t="s">
        <v>11503</v>
      </c>
      <c r="D5302" s="42">
        <v>1</v>
      </c>
      <c r="E5302" s="3">
        <v>13.47</v>
      </c>
      <c r="F5302" s="7">
        <v>16.2987</v>
      </c>
      <c r="G5302" s="48" t="s">
        <v>15356</v>
      </c>
      <c r="H5302" s="34" t="s">
        <v>3445</v>
      </c>
      <c r="I5302" s="51" t="s">
        <v>15358</v>
      </c>
    </row>
    <row r="5303" spans="1:9" ht="30" x14ac:dyDescent="0.25">
      <c r="A5303" s="19">
        <v>5298</v>
      </c>
      <c r="B5303" s="34" t="s">
        <v>3446</v>
      </c>
      <c r="C5303" s="44" t="s">
        <v>11504</v>
      </c>
      <c r="D5303" s="42">
        <v>1</v>
      </c>
      <c r="E5303" s="3">
        <v>13.47</v>
      </c>
      <c r="F5303" s="7">
        <v>16.2987</v>
      </c>
      <c r="G5303" s="48" t="s">
        <v>15356</v>
      </c>
      <c r="H5303" s="34" t="s">
        <v>3446</v>
      </c>
      <c r="I5303" s="51" t="s">
        <v>15358</v>
      </c>
    </row>
    <row r="5304" spans="1:9" ht="30" x14ac:dyDescent="0.25">
      <c r="A5304" s="19">
        <v>5299</v>
      </c>
      <c r="B5304" s="34" t="s">
        <v>3447</v>
      </c>
      <c r="C5304" s="44" t="s">
        <v>11505</v>
      </c>
      <c r="D5304" s="42">
        <v>1</v>
      </c>
      <c r="E5304" s="3">
        <v>13.47</v>
      </c>
      <c r="F5304" s="7">
        <v>16.2987</v>
      </c>
      <c r="G5304" s="48" t="s">
        <v>15356</v>
      </c>
      <c r="H5304" s="34" t="s">
        <v>3447</v>
      </c>
      <c r="I5304" s="51" t="s">
        <v>15358</v>
      </c>
    </row>
    <row r="5305" spans="1:9" ht="30" x14ac:dyDescent="0.25">
      <c r="A5305" s="19">
        <v>5300</v>
      </c>
      <c r="B5305" s="34" t="s">
        <v>3448</v>
      </c>
      <c r="C5305" s="44" t="s">
        <v>11506</v>
      </c>
      <c r="D5305" s="42">
        <v>5</v>
      </c>
      <c r="E5305" s="3">
        <v>67.37</v>
      </c>
      <c r="F5305" s="7">
        <v>81.517700000000005</v>
      </c>
      <c r="G5305" s="48" t="s">
        <v>15356</v>
      </c>
      <c r="H5305" s="34" t="s">
        <v>3448</v>
      </c>
      <c r="I5305" s="51" t="s">
        <v>15358</v>
      </c>
    </row>
    <row r="5306" spans="1:9" ht="30" x14ac:dyDescent="0.25">
      <c r="A5306" s="19">
        <v>5301</v>
      </c>
      <c r="B5306" s="34" t="s">
        <v>3449</v>
      </c>
      <c r="C5306" s="44" t="s">
        <v>11507</v>
      </c>
      <c r="D5306" s="42">
        <v>5</v>
      </c>
      <c r="E5306" s="3">
        <v>67.37</v>
      </c>
      <c r="F5306" s="7">
        <v>81.517700000000005</v>
      </c>
      <c r="G5306" s="48" t="s">
        <v>15356</v>
      </c>
      <c r="H5306" s="34" t="s">
        <v>3449</v>
      </c>
      <c r="I5306" s="51" t="s">
        <v>15358</v>
      </c>
    </row>
    <row r="5307" spans="1:9" ht="30" x14ac:dyDescent="0.25">
      <c r="A5307" s="19">
        <v>5302</v>
      </c>
      <c r="B5307" s="34" t="s">
        <v>3450</v>
      </c>
      <c r="C5307" s="44" t="s">
        <v>11508</v>
      </c>
      <c r="D5307" s="42">
        <v>1</v>
      </c>
      <c r="E5307" s="3">
        <v>13.47</v>
      </c>
      <c r="F5307" s="7">
        <v>16.2987</v>
      </c>
      <c r="G5307" s="48" t="s">
        <v>15356</v>
      </c>
      <c r="H5307" s="34" t="s">
        <v>3450</v>
      </c>
      <c r="I5307" s="51" t="s">
        <v>15358</v>
      </c>
    </row>
    <row r="5308" spans="1:9" ht="30" x14ac:dyDescent="0.25">
      <c r="A5308" s="19">
        <v>5303</v>
      </c>
      <c r="B5308" s="34" t="s">
        <v>3451</v>
      </c>
      <c r="C5308" s="44" t="s">
        <v>11509</v>
      </c>
      <c r="D5308" s="42">
        <v>1</v>
      </c>
      <c r="E5308" s="3">
        <v>13.47</v>
      </c>
      <c r="F5308" s="7">
        <v>16.2987</v>
      </c>
      <c r="G5308" s="48" t="s">
        <v>15356</v>
      </c>
      <c r="H5308" s="34" t="s">
        <v>3451</v>
      </c>
      <c r="I5308" s="51" t="s">
        <v>15358</v>
      </c>
    </row>
    <row r="5309" spans="1:9" ht="30" x14ac:dyDescent="0.25">
      <c r="A5309" s="19">
        <v>5304</v>
      </c>
      <c r="B5309" s="34" t="s">
        <v>3452</v>
      </c>
      <c r="C5309" s="44" t="s">
        <v>11510</v>
      </c>
      <c r="D5309" s="42">
        <v>1</v>
      </c>
      <c r="E5309" s="3">
        <v>13.47</v>
      </c>
      <c r="F5309" s="7">
        <v>16.2987</v>
      </c>
      <c r="G5309" s="48" t="s">
        <v>15356</v>
      </c>
      <c r="H5309" s="34" t="s">
        <v>3452</v>
      </c>
      <c r="I5309" s="51" t="s">
        <v>15358</v>
      </c>
    </row>
    <row r="5310" spans="1:9" ht="30" x14ac:dyDescent="0.25">
      <c r="A5310" s="19">
        <v>5305</v>
      </c>
      <c r="B5310" s="34" t="s">
        <v>3453</v>
      </c>
      <c r="C5310" s="44" t="s">
        <v>11511</v>
      </c>
      <c r="D5310" s="42">
        <v>5</v>
      </c>
      <c r="E5310" s="3">
        <v>67.37</v>
      </c>
      <c r="F5310" s="7">
        <v>81.517700000000005</v>
      </c>
      <c r="G5310" s="48" t="s">
        <v>15356</v>
      </c>
      <c r="H5310" s="34" t="s">
        <v>3453</v>
      </c>
      <c r="I5310" s="51" t="s">
        <v>15358</v>
      </c>
    </row>
    <row r="5311" spans="1:9" ht="30" x14ac:dyDescent="0.25">
      <c r="A5311" s="19">
        <v>5306</v>
      </c>
      <c r="B5311" s="34" t="s">
        <v>3454</v>
      </c>
      <c r="C5311" s="44" t="s">
        <v>11512</v>
      </c>
      <c r="D5311" s="42">
        <v>1</v>
      </c>
      <c r="E5311" s="3">
        <v>13.47</v>
      </c>
      <c r="F5311" s="7">
        <v>16.2987</v>
      </c>
      <c r="G5311" s="48" t="s">
        <v>15356</v>
      </c>
      <c r="H5311" s="34" t="s">
        <v>3454</v>
      </c>
      <c r="I5311" s="51" t="s">
        <v>15358</v>
      </c>
    </row>
    <row r="5312" spans="1:9" ht="30" x14ac:dyDescent="0.25">
      <c r="A5312" s="19">
        <v>5307</v>
      </c>
      <c r="B5312" s="34" t="s">
        <v>3455</v>
      </c>
      <c r="C5312" s="44" t="s">
        <v>11513</v>
      </c>
      <c r="D5312" s="42">
        <v>1</v>
      </c>
      <c r="E5312" s="3">
        <v>13.47</v>
      </c>
      <c r="F5312" s="7">
        <v>16.2987</v>
      </c>
      <c r="G5312" s="48" t="s">
        <v>15356</v>
      </c>
      <c r="H5312" s="34" t="s">
        <v>3455</v>
      </c>
      <c r="I5312" s="51" t="s">
        <v>15358</v>
      </c>
    </row>
    <row r="5313" spans="1:9" ht="30" x14ac:dyDescent="0.25">
      <c r="A5313" s="19">
        <v>5308</v>
      </c>
      <c r="B5313" s="34" t="s">
        <v>3456</v>
      </c>
      <c r="C5313" s="44" t="s">
        <v>11514</v>
      </c>
      <c r="D5313" s="42">
        <v>5</v>
      </c>
      <c r="E5313" s="3">
        <v>332.45</v>
      </c>
      <c r="F5313" s="7">
        <v>402.2645</v>
      </c>
      <c r="G5313" s="48" t="s">
        <v>15356</v>
      </c>
      <c r="H5313" s="34" t="s">
        <v>3456</v>
      </c>
      <c r="I5313" s="51" t="s">
        <v>15358</v>
      </c>
    </row>
    <row r="5314" spans="1:9" ht="30" x14ac:dyDescent="0.25">
      <c r="A5314" s="19">
        <v>5309</v>
      </c>
      <c r="B5314" s="34" t="s">
        <v>3457</v>
      </c>
      <c r="C5314" s="44" t="s">
        <v>11515</v>
      </c>
      <c r="D5314" s="42">
        <v>5</v>
      </c>
      <c r="E5314" s="3">
        <v>132.65</v>
      </c>
      <c r="F5314" s="7">
        <v>160.50649999999999</v>
      </c>
      <c r="G5314" s="48" t="s">
        <v>15356</v>
      </c>
      <c r="H5314" s="34" t="s">
        <v>3457</v>
      </c>
      <c r="I5314" s="51" t="s">
        <v>15358</v>
      </c>
    </row>
    <row r="5315" spans="1:9" ht="30" x14ac:dyDescent="0.25">
      <c r="A5315" s="19">
        <v>5310</v>
      </c>
      <c r="B5315" s="34" t="s">
        <v>3458</v>
      </c>
      <c r="C5315" s="44" t="s">
        <v>11516</v>
      </c>
      <c r="D5315" s="42">
        <v>1</v>
      </c>
      <c r="E5315" s="3">
        <v>29.75</v>
      </c>
      <c r="F5315" s="7">
        <v>35.997500000000002</v>
      </c>
      <c r="G5315" s="48" t="s">
        <v>15356</v>
      </c>
      <c r="H5315" s="34" t="s">
        <v>3458</v>
      </c>
      <c r="I5315" s="51" t="s">
        <v>15358</v>
      </c>
    </row>
    <row r="5316" spans="1:9" ht="30" x14ac:dyDescent="0.25">
      <c r="A5316" s="19">
        <v>5311</v>
      </c>
      <c r="B5316" s="34" t="s">
        <v>3459</v>
      </c>
      <c r="C5316" s="44" t="s">
        <v>11517</v>
      </c>
      <c r="D5316" s="42">
        <v>1</v>
      </c>
      <c r="E5316" s="3">
        <v>18.45</v>
      </c>
      <c r="F5316" s="7">
        <v>22.324499999999997</v>
      </c>
      <c r="G5316" s="48" t="s">
        <v>15356</v>
      </c>
      <c r="H5316" s="34" t="s">
        <v>3459</v>
      </c>
      <c r="I5316" s="51" t="s">
        <v>15358</v>
      </c>
    </row>
    <row r="5317" spans="1:9" ht="30" x14ac:dyDescent="0.25">
      <c r="A5317" s="19">
        <v>5312</v>
      </c>
      <c r="B5317" s="34" t="s">
        <v>3460</v>
      </c>
      <c r="C5317" s="44" t="s">
        <v>11518</v>
      </c>
      <c r="D5317" s="42">
        <v>1</v>
      </c>
      <c r="E5317" s="3">
        <v>21.6</v>
      </c>
      <c r="F5317" s="7">
        <v>26.135999999999999</v>
      </c>
      <c r="G5317" s="48" t="s">
        <v>15356</v>
      </c>
      <c r="H5317" s="34" t="s">
        <v>3460</v>
      </c>
      <c r="I5317" s="51" t="s">
        <v>15358</v>
      </c>
    </row>
    <row r="5318" spans="1:9" ht="30" x14ac:dyDescent="0.25">
      <c r="A5318" s="19">
        <v>5313</v>
      </c>
      <c r="B5318" s="34" t="s">
        <v>3461</v>
      </c>
      <c r="C5318" s="44" t="s">
        <v>11519</v>
      </c>
      <c r="D5318" s="42">
        <v>1</v>
      </c>
      <c r="E5318" s="3">
        <v>18.63</v>
      </c>
      <c r="F5318" s="7">
        <v>22.542299999999997</v>
      </c>
      <c r="G5318" s="48" t="s">
        <v>15356</v>
      </c>
      <c r="H5318" s="34" t="s">
        <v>3461</v>
      </c>
      <c r="I5318" s="51" t="s">
        <v>15358</v>
      </c>
    </row>
    <row r="5319" spans="1:9" ht="30" x14ac:dyDescent="0.25">
      <c r="A5319" s="19">
        <v>5314</v>
      </c>
      <c r="B5319" s="34" t="s">
        <v>3462</v>
      </c>
      <c r="C5319" s="44" t="s">
        <v>11520</v>
      </c>
      <c r="D5319" s="42">
        <v>1</v>
      </c>
      <c r="E5319" s="3">
        <v>28.43</v>
      </c>
      <c r="F5319" s="7">
        <v>34.400300000000001</v>
      </c>
      <c r="G5319" s="48" t="s">
        <v>15356</v>
      </c>
      <c r="H5319" s="34" t="s">
        <v>3462</v>
      </c>
      <c r="I5319" s="51" t="s">
        <v>15358</v>
      </c>
    </row>
    <row r="5320" spans="1:9" ht="30" x14ac:dyDescent="0.25">
      <c r="A5320" s="19">
        <v>5315</v>
      </c>
      <c r="B5320" s="34" t="s">
        <v>3463</v>
      </c>
      <c r="C5320" s="44" t="s">
        <v>11521</v>
      </c>
      <c r="D5320" s="42">
        <v>1</v>
      </c>
      <c r="E5320" s="3">
        <v>29.87</v>
      </c>
      <c r="F5320" s="7">
        <v>36.142699999999998</v>
      </c>
      <c r="G5320" s="48" t="s">
        <v>15356</v>
      </c>
      <c r="H5320" s="34" t="s">
        <v>3463</v>
      </c>
      <c r="I5320" s="51" t="s">
        <v>15358</v>
      </c>
    </row>
    <row r="5321" spans="1:9" ht="30" x14ac:dyDescent="0.25">
      <c r="A5321" s="19">
        <v>5316</v>
      </c>
      <c r="B5321" s="34" t="s">
        <v>3464</v>
      </c>
      <c r="C5321" s="44" t="s">
        <v>11522</v>
      </c>
      <c r="D5321" s="42">
        <v>1</v>
      </c>
      <c r="E5321" s="3">
        <v>33.21</v>
      </c>
      <c r="F5321" s="7">
        <v>40.184100000000001</v>
      </c>
      <c r="G5321" s="48" t="s">
        <v>15356</v>
      </c>
      <c r="H5321" s="34" t="s">
        <v>3464</v>
      </c>
      <c r="I5321" s="51" t="s">
        <v>15358</v>
      </c>
    </row>
    <row r="5322" spans="1:9" ht="30" x14ac:dyDescent="0.25">
      <c r="A5322" s="19">
        <v>5317</v>
      </c>
      <c r="B5322" s="34" t="s">
        <v>3465</v>
      </c>
      <c r="C5322" s="44" t="s">
        <v>11523</v>
      </c>
      <c r="D5322" s="42">
        <v>1</v>
      </c>
      <c r="E5322" s="3">
        <v>33.21</v>
      </c>
      <c r="F5322" s="7">
        <v>40.184100000000001</v>
      </c>
      <c r="G5322" s="48" t="s">
        <v>15356</v>
      </c>
      <c r="H5322" s="34" t="s">
        <v>3465</v>
      </c>
      <c r="I5322" s="51" t="s">
        <v>15358</v>
      </c>
    </row>
    <row r="5323" spans="1:9" ht="30" x14ac:dyDescent="0.25">
      <c r="A5323" s="19">
        <v>5318</v>
      </c>
      <c r="B5323" s="34" t="s">
        <v>3466</v>
      </c>
      <c r="C5323" s="44" t="s">
        <v>11524</v>
      </c>
      <c r="D5323" s="42">
        <v>1</v>
      </c>
      <c r="E5323" s="3">
        <v>40.020000000000003</v>
      </c>
      <c r="F5323" s="7">
        <v>48.424199999999999</v>
      </c>
      <c r="G5323" s="48" t="s">
        <v>15356</v>
      </c>
      <c r="H5323" s="34" t="s">
        <v>3466</v>
      </c>
      <c r="I5323" s="51" t="s">
        <v>15358</v>
      </c>
    </row>
    <row r="5324" spans="1:9" ht="30" x14ac:dyDescent="0.25">
      <c r="A5324" s="19">
        <v>5319</v>
      </c>
      <c r="B5324" s="34" t="s">
        <v>3467</v>
      </c>
      <c r="C5324" s="44" t="s">
        <v>11525</v>
      </c>
      <c r="D5324" s="42">
        <v>1</v>
      </c>
      <c r="E5324" s="3">
        <v>26.03</v>
      </c>
      <c r="F5324" s="7">
        <v>31.496300000000002</v>
      </c>
      <c r="G5324" s="48" t="s">
        <v>15356</v>
      </c>
      <c r="H5324" s="34" t="s">
        <v>3467</v>
      </c>
      <c r="I5324" s="51" t="s">
        <v>15358</v>
      </c>
    </row>
    <row r="5325" spans="1:9" ht="30" x14ac:dyDescent="0.25">
      <c r="A5325" s="19">
        <v>5320</v>
      </c>
      <c r="B5325" s="34" t="s">
        <v>3468</v>
      </c>
      <c r="C5325" s="44" t="s">
        <v>11526</v>
      </c>
      <c r="D5325" s="42">
        <v>1</v>
      </c>
      <c r="E5325" s="3">
        <v>27.57</v>
      </c>
      <c r="F5325" s="7">
        <v>33.359699999999997</v>
      </c>
      <c r="G5325" s="48" t="s">
        <v>15356</v>
      </c>
      <c r="H5325" s="34" t="s">
        <v>3468</v>
      </c>
      <c r="I5325" s="51" t="s">
        <v>15358</v>
      </c>
    </row>
    <row r="5326" spans="1:9" ht="30" x14ac:dyDescent="0.25">
      <c r="A5326" s="19">
        <v>5321</v>
      </c>
      <c r="B5326" s="34" t="s">
        <v>3469</v>
      </c>
      <c r="C5326" s="44" t="s">
        <v>11527</v>
      </c>
      <c r="D5326" s="42">
        <v>1</v>
      </c>
      <c r="E5326" s="3">
        <v>27.57</v>
      </c>
      <c r="F5326" s="7">
        <v>33.359699999999997</v>
      </c>
      <c r="G5326" s="48" t="s">
        <v>15356</v>
      </c>
      <c r="H5326" s="34" t="s">
        <v>3469</v>
      </c>
      <c r="I5326" s="51" t="s">
        <v>15358</v>
      </c>
    </row>
    <row r="5327" spans="1:9" ht="30" x14ac:dyDescent="0.25">
      <c r="A5327" s="19">
        <v>5322</v>
      </c>
      <c r="B5327" s="34" t="s">
        <v>3470</v>
      </c>
      <c r="C5327" s="44" t="s">
        <v>11528</v>
      </c>
      <c r="D5327" s="42">
        <v>1</v>
      </c>
      <c r="E5327" s="3">
        <v>68.69</v>
      </c>
      <c r="F5327" s="7">
        <v>83.114899999999992</v>
      </c>
      <c r="G5327" s="48" t="s">
        <v>15356</v>
      </c>
      <c r="H5327" s="34" t="s">
        <v>3470</v>
      </c>
      <c r="I5327" s="51" t="s">
        <v>15358</v>
      </c>
    </row>
    <row r="5328" spans="1:9" ht="30" x14ac:dyDescent="0.25">
      <c r="A5328" s="19">
        <v>5323</v>
      </c>
      <c r="B5328" s="34" t="s">
        <v>3471</v>
      </c>
      <c r="C5328" s="44" t="s">
        <v>11529</v>
      </c>
      <c r="D5328" s="42">
        <v>5</v>
      </c>
      <c r="E5328" s="3">
        <v>348.06</v>
      </c>
      <c r="F5328" s="7">
        <v>421.15260000000001</v>
      </c>
      <c r="G5328" s="48" t="s">
        <v>15356</v>
      </c>
      <c r="H5328" s="34" t="s">
        <v>3471</v>
      </c>
      <c r="I5328" s="51" t="s">
        <v>15358</v>
      </c>
    </row>
    <row r="5329" spans="1:9" ht="30" x14ac:dyDescent="0.25">
      <c r="A5329" s="19">
        <v>5324</v>
      </c>
      <c r="B5329" s="34" t="s">
        <v>3472</v>
      </c>
      <c r="C5329" s="44" t="s">
        <v>11530</v>
      </c>
      <c r="D5329" s="42">
        <v>1</v>
      </c>
      <c r="E5329" s="3">
        <v>18.63</v>
      </c>
      <c r="F5329" s="7">
        <v>22.542299999999997</v>
      </c>
      <c r="G5329" s="48" t="s">
        <v>15356</v>
      </c>
      <c r="H5329" s="34" t="s">
        <v>3472</v>
      </c>
      <c r="I5329" s="51" t="s">
        <v>15358</v>
      </c>
    </row>
    <row r="5330" spans="1:9" ht="30" x14ac:dyDescent="0.25">
      <c r="A5330" s="19">
        <v>5325</v>
      </c>
      <c r="B5330" s="34" t="s">
        <v>3473</v>
      </c>
      <c r="C5330" s="44" t="s">
        <v>11531</v>
      </c>
      <c r="D5330" s="42">
        <v>1</v>
      </c>
      <c r="E5330" s="3">
        <v>18.559999999999999</v>
      </c>
      <c r="F5330" s="7">
        <v>22.457599999999999</v>
      </c>
      <c r="G5330" s="48" t="s">
        <v>15356</v>
      </c>
      <c r="H5330" s="34" t="s">
        <v>3473</v>
      </c>
      <c r="I5330" s="51" t="s">
        <v>15358</v>
      </c>
    </row>
    <row r="5331" spans="1:9" ht="30" x14ac:dyDescent="0.25">
      <c r="A5331" s="19">
        <v>5326</v>
      </c>
      <c r="B5331" s="34" t="s">
        <v>3474</v>
      </c>
      <c r="C5331" s="44" t="s">
        <v>11532</v>
      </c>
      <c r="D5331" s="42">
        <v>5</v>
      </c>
      <c r="E5331" s="3">
        <v>86.78</v>
      </c>
      <c r="F5331" s="7">
        <v>105.0038</v>
      </c>
      <c r="G5331" s="48" t="s">
        <v>15356</v>
      </c>
      <c r="H5331" s="34" t="s">
        <v>3474</v>
      </c>
      <c r="I5331" s="51" t="s">
        <v>15358</v>
      </c>
    </row>
    <row r="5332" spans="1:9" ht="30" x14ac:dyDescent="0.25">
      <c r="A5332" s="19">
        <v>5327</v>
      </c>
      <c r="B5332" s="34" t="s">
        <v>3475</v>
      </c>
      <c r="C5332" s="44" t="s">
        <v>11533</v>
      </c>
      <c r="D5332" s="42">
        <v>1</v>
      </c>
      <c r="E5332" s="3">
        <v>18.559999999999999</v>
      </c>
      <c r="F5332" s="7">
        <v>22.457599999999999</v>
      </c>
      <c r="G5332" s="48" t="s">
        <v>15356</v>
      </c>
      <c r="H5332" s="34" t="s">
        <v>3475</v>
      </c>
      <c r="I5332" s="51" t="s">
        <v>15358</v>
      </c>
    </row>
    <row r="5333" spans="1:9" ht="30" x14ac:dyDescent="0.25">
      <c r="A5333" s="19">
        <v>5328</v>
      </c>
      <c r="B5333" s="34" t="s">
        <v>3476</v>
      </c>
      <c r="C5333" s="44" t="s">
        <v>11534</v>
      </c>
      <c r="D5333" s="42">
        <v>1</v>
      </c>
      <c r="E5333" s="3">
        <v>22.26</v>
      </c>
      <c r="F5333" s="7">
        <v>26.9346</v>
      </c>
      <c r="G5333" s="48" t="s">
        <v>15356</v>
      </c>
      <c r="H5333" s="34" t="s">
        <v>3476</v>
      </c>
      <c r="I5333" s="51" t="s">
        <v>15358</v>
      </c>
    </row>
    <row r="5334" spans="1:9" x14ac:dyDescent="0.25">
      <c r="A5334" s="19">
        <v>5329</v>
      </c>
      <c r="B5334" s="34" t="s">
        <v>3477</v>
      </c>
      <c r="C5334" s="44" t="s">
        <v>11535</v>
      </c>
      <c r="D5334" s="42">
        <v>1</v>
      </c>
      <c r="E5334" s="3">
        <v>11.66</v>
      </c>
      <c r="F5334" s="7">
        <v>14.108599999999999</v>
      </c>
      <c r="G5334" s="48" t="s">
        <v>15356</v>
      </c>
      <c r="H5334" s="34" t="s">
        <v>3477</v>
      </c>
      <c r="I5334" s="51" t="s">
        <v>15358</v>
      </c>
    </row>
    <row r="5335" spans="1:9" x14ac:dyDescent="0.25">
      <c r="A5335" s="19">
        <v>5330</v>
      </c>
      <c r="B5335" s="34" t="s">
        <v>3478</v>
      </c>
      <c r="C5335" s="44" t="s">
        <v>11536</v>
      </c>
      <c r="D5335" s="42">
        <v>1</v>
      </c>
      <c r="E5335" s="3">
        <v>12.48</v>
      </c>
      <c r="F5335" s="7">
        <v>15.1008</v>
      </c>
      <c r="G5335" s="48" t="s">
        <v>15356</v>
      </c>
      <c r="H5335" s="34" t="s">
        <v>3478</v>
      </c>
      <c r="I5335" s="51" t="s">
        <v>15358</v>
      </c>
    </row>
    <row r="5336" spans="1:9" x14ac:dyDescent="0.25">
      <c r="A5336" s="19">
        <v>5331</v>
      </c>
      <c r="B5336" s="34" t="s">
        <v>3479</v>
      </c>
      <c r="C5336" s="44" t="s">
        <v>11537</v>
      </c>
      <c r="D5336" s="42">
        <v>1</v>
      </c>
      <c r="E5336" s="3">
        <v>14.63</v>
      </c>
      <c r="F5336" s="7">
        <v>17.702300000000001</v>
      </c>
      <c r="G5336" s="48" t="s">
        <v>15356</v>
      </c>
      <c r="H5336" s="34" t="s">
        <v>3479</v>
      </c>
      <c r="I5336" s="51" t="s">
        <v>15358</v>
      </c>
    </row>
    <row r="5337" spans="1:9" x14ac:dyDescent="0.25">
      <c r="A5337" s="19">
        <v>5332</v>
      </c>
      <c r="B5337" s="34" t="s">
        <v>3480</v>
      </c>
      <c r="C5337" s="44" t="s">
        <v>11538</v>
      </c>
      <c r="D5337" s="42">
        <v>1</v>
      </c>
      <c r="E5337" s="3">
        <v>23.87</v>
      </c>
      <c r="F5337" s="7">
        <v>28.8827</v>
      </c>
      <c r="G5337" s="48" t="s">
        <v>15356</v>
      </c>
      <c r="H5337" s="34" t="s">
        <v>3480</v>
      </c>
      <c r="I5337" s="51" t="s">
        <v>15358</v>
      </c>
    </row>
    <row r="5338" spans="1:9" x14ac:dyDescent="0.25">
      <c r="A5338" s="19">
        <v>5333</v>
      </c>
      <c r="B5338" s="34" t="s">
        <v>3481</v>
      </c>
      <c r="C5338" s="44" t="s">
        <v>11539</v>
      </c>
      <c r="D5338" s="42">
        <v>1</v>
      </c>
      <c r="E5338" s="3">
        <v>32.42</v>
      </c>
      <c r="F5338" s="7">
        <v>39.228200000000001</v>
      </c>
      <c r="G5338" s="48" t="s">
        <v>15356</v>
      </c>
      <c r="H5338" s="34" t="s">
        <v>3481</v>
      </c>
      <c r="I5338" s="51" t="s">
        <v>15358</v>
      </c>
    </row>
    <row r="5339" spans="1:9" x14ac:dyDescent="0.25">
      <c r="A5339" s="19">
        <v>5334</v>
      </c>
      <c r="B5339" s="34" t="s">
        <v>3482</v>
      </c>
      <c r="C5339" s="44" t="s">
        <v>11540</v>
      </c>
      <c r="D5339" s="42">
        <v>5</v>
      </c>
      <c r="E5339" s="3">
        <v>442.82</v>
      </c>
      <c r="F5339" s="7">
        <v>535.81219999999996</v>
      </c>
      <c r="G5339" s="48" t="s">
        <v>15356</v>
      </c>
      <c r="H5339" s="34" t="s">
        <v>3482</v>
      </c>
      <c r="I5339" s="51" t="s">
        <v>15358</v>
      </c>
    </row>
    <row r="5340" spans="1:9" x14ac:dyDescent="0.25">
      <c r="A5340" s="19">
        <v>5335</v>
      </c>
      <c r="B5340" s="34" t="s">
        <v>3483</v>
      </c>
      <c r="C5340" s="44" t="s">
        <v>11541</v>
      </c>
      <c r="D5340" s="42">
        <v>5</v>
      </c>
      <c r="E5340" s="3">
        <v>57.83</v>
      </c>
      <c r="F5340" s="7">
        <v>69.974299999999999</v>
      </c>
      <c r="G5340" s="48" t="s">
        <v>15356</v>
      </c>
      <c r="H5340" s="34" t="s">
        <v>3483</v>
      </c>
      <c r="I5340" s="51" t="s">
        <v>15358</v>
      </c>
    </row>
    <row r="5341" spans="1:9" x14ac:dyDescent="0.25">
      <c r="A5341" s="19">
        <v>5336</v>
      </c>
      <c r="B5341" s="34" t="s">
        <v>3484</v>
      </c>
      <c r="C5341" s="44" t="s">
        <v>11542</v>
      </c>
      <c r="D5341" s="42">
        <v>5</v>
      </c>
      <c r="E5341" s="3">
        <v>70.91</v>
      </c>
      <c r="F5341" s="7">
        <v>85.801099999999991</v>
      </c>
      <c r="G5341" s="48" t="s">
        <v>15356</v>
      </c>
      <c r="H5341" s="34" t="s">
        <v>3484</v>
      </c>
      <c r="I5341" s="51" t="s">
        <v>15358</v>
      </c>
    </row>
    <row r="5342" spans="1:9" x14ac:dyDescent="0.25">
      <c r="A5342" s="19">
        <v>5337</v>
      </c>
      <c r="B5342" s="34" t="s">
        <v>3485</v>
      </c>
      <c r="C5342" s="44" t="s">
        <v>11543</v>
      </c>
      <c r="D5342" s="42">
        <v>5</v>
      </c>
      <c r="E5342" s="3">
        <v>105.99</v>
      </c>
      <c r="F5342" s="7">
        <v>128.24789999999999</v>
      </c>
      <c r="G5342" s="48" t="s">
        <v>15356</v>
      </c>
      <c r="H5342" s="34" t="s">
        <v>3485</v>
      </c>
      <c r="I5342" s="51" t="s">
        <v>15358</v>
      </c>
    </row>
    <row r="5343" spans="1:9" x14ac:dyDescent="0.25">
      <c r="A5343" s="19">
        <v>5338</v>
      </c>
      <c r="B5343" s="34" t="s">
        <v>3486</v>
      </c>
      <c r="C5343" s="44" t="s">
        <v>11544</v>
      </c>
      <c r="D5343" s="42">
        <v>30</v>
      </c>
      <c r="E5343" s="3">
        <v>752.69</v>
      </c>
      <c r="F5343" s="7">
        <v>910.75490000000002</v>
      </c>
      <c r="G5343" s="48" t="s">
        <v>15356</v>
      </c>
      <c r="H5343" s="34" t="s">
        <v>3486</v>
      </c>
      <c r="I5343" s="51" t="s">
        <v>15358</v>
      </c>
    </row>
    <row r="5344" spans="1:9" x14ac:dyDescent="0.25">
      <c r="A5344" s="19">
        <v>5339</v>
      </c>
      <c r="B5344" s="34" t="s">
        <v>3487</v>
      </c>
      <c r="C5344" s="44" t="s">
        <v>11545</v>
      </c>
      <c r="D5344" s="42">
        <v>30</v>
      </c>
      <c r="E5344" s="3">
        <v>820.43</v>
      </c>
      <c r="F5344" s="7">
        <v>992.72029999999995</v>
      </c>
      <c r="G5344" s="48" t="s">
        <v>15356</v>
      </c>
      <c r="H5344" s="34" t="s">
        <v>3487</v>
      </c>
      <c r="I5344" s="51" t="s">
        <v>15358</v>
      </c>
    </row>
    <row r="5345" spans="1:9" x14ac:dyDescent="0.25">
      <c r="A5345" s="19">
        <v>5340</v>
      </c>
      <c r="B5345" s="34" t="s">
        <v>3488</v>
      </c>
      <c r="C5345" s="44" t="s">
        <v>11546</v>
      </c>
      <c r="D5345" s="42">
        <v>20</v>
      </c>
      <c r="E5345" s="3">
        <v>752.19</v>
      </c>
      <c r="F5345" s="7">
        <v>910.1499</v>
      </c>
      <c r="G5345" s="48" t="s">
        <v>15356</v>
      </c>
      <c r="H5345" s="34" t="s">
        <v>3488</v>
      </c>
      <c r="I5345" s="51" t="s">
        <v>15358</v>
      </c>
    </row>
    <row r="5346" spans="1:9" x14ac:dyDescent="0.25">
      <c r="A5346" s="19">
        <v>5341</v>
      </c>
      <c r="B5346" s="34" t="s">
        <v>3489</v>
      </c>
      <c r="C5346" s="44" t="s">
        <v>11547</v>
      </c>
      <c r="D5346" s="42">
        <v>5</v>
      </c>
      <c r="E5346" s="3">
        <v>57.83</v>
      </c>
      <c r="F5346" s="7">
        <v>69.974299999999999</v>
      </c>
      <c r="G5346" s="48" t="s">
        <v>15356</v>
      </c>
      <c r="H5346" s="34" t="s">
        <v>3489</v>
      </c>
      <c r="I5346" s="51" t="s">
        <v>15358</v>
      </c>
    </row>
    <row r="5347" spans="1:9" x14ac:dyDescent="0.25">
      <c r="A5347" s="19">
        <v>5342</v>
      </c>
      <c r="B5347" s="34" t="s">
        <v>3490</v>
      </c>
      <c r="C5347" s="44" t="s">
        <v>11548</v>
      </c>
      <c r="D5347" s="42">
        <v>5</v>
      </c>
      <c r="E5347" s="3">
        <v>70.91</v>
      </c>
      <c r="F5347" s="7">
        <v>85.801099999999991</v>
      </c>
      <c r="G5347" s="48" t="s">
        <v>15356</v>
      </c>
      <c r="H5347" s="34" t="s">
        <v>3490</v>
      </c>
      <c r="I5347" s="51" t="s">
        <v>15358</v>
      </c>
    </row>
    <row r="5348" spans="1:9" x14ac:dyDescent="0.25">
      <c r="A5348" s="19">
        <v>5343</v>
      </c>
      <c r="B5348" s="34" t="s">
        <v>3491</v>
      </c>
      <c r="C5348" s="44" t="s">
        <v>11549</v>
      </c>
      <c r="D5348" s="42">
        <v>5</v>
      </c>
      <c r="E5348" s="3">
        <v>105.99</v>
      </c>
      <c r="F5348" s="7">
        <v>128.24789999999999</v>
      </c>
      <c r="G5348" s="48" t="s">
        <v>15356</v>
      </c>
      <c r="H5348" s="34" t="s">
        <v>3491</v>
      </c>
      <c r="I5348" s="51" t="s">
        <v>15358</v>
      </c>
    </row>
    <row r="5349" spans="1:9" x14ac:dyDescent="0.25">
      <c r="A5349" s="19">
        <v>5344</v>
      </c>
      <c r="B5349" s="34" t="s">
        <v>3492</v>
      </c>
      <c r="C5349" s="44" t="s">
        <v>11550</v>
      </c>
      <c r="D5349" s="42">
        <v>30</v>
      </c>
      <c r="E5349" s="3">
        <v>752.69</v>
      </c>
      <c r="F5349" s="7">
        <v>910.75490000000002</v>
      </c>
      <c r="G5349" s="48" t="s">
        <v>15356</v>
      </c>
      <c r="H5349" s="34" t="s">
        <v>3492</v>
      </c>
      <c r="I5349" s="51" t="s">
        <v>15358</v>
      </c>
    </row>
    <row r="5350" spans="1:9" x14ac:dyDescent="0.25">
      <c r="A5350" s="19">
        <v>5345</v>
      </c>
      <c r="B5350" s="34" t="s">
        <v>3493</v>
      </c>
      <c r="C5350" s="44" t="s">
        <v>11551</v>
      </c>
      <c r="D5350" s="42">
        <v>30</v>
      </c>
      <c r="E5350" s="3">
        <v>820.43</v>
      </c>
      <c r="F5350" s="7">
        <v>992.72029999999995</v>
      </c>
      <c r="G5350" s="48" t="s">
        <v>15356</v>
      </c>
      <c r="H5350" s="34" t="s">
        <v>3493</v>
      </c>
      <c r="I5350" s="51" t="s">
        <v>15358</v>
      </c>
    </row>
    <row r="5351" spans="1:9" x14ac:dyDescent="0.25">
      <c r="A5351" s="19">
        <v>5346</v>
      </c>
      <c r="B5351" s="34" t="s">
        <v>3494</v>
      </c>
      <c r="C5351" s="44" t="s">
        <v>11552</v>
      </c>
      <c r="D5351" s="42">
        <v>20</v>
      </c>
      <c r="E5351" s="3">
        <v>752.19</v>
      </c>
      <c r="F5351" s="7">
        <v>910.1499</v>
      </c>
      <c r="G5351" s="48" t="s">
        <v>15356</v>
      </c>
      <c r="H5351" s="34" t="s">
        <v>3494</v>
      </c>
      <c r="I5351" s="51" t="s">
        <v>15358</v>
      </c>
    </row>
    <row r="5352" spans="1:9" x14ac:dyDescent="0.25">
      <c r="A5352" s="19">
        <v>5347</v>
      </c>
      <c r="B5352" s="34" t="s">
        <v>3495</v>
      </c>
      <c r="C5352" s="44" t="s">
        <v>11553</v>
      </c>
      <c r="D5352" s="42">
        <v>1</v>
      </c>
      <c r="E5352" s="3">
        <v>9.11</v>
      </c>
      <c r="F5352" s="7">
        <v>11.023099999999999</v>
      </c>
      <c r="G5352" s="48" t="s">
        <v>15356</v>
      </c>
      <c r="H5352" s="34" t="s">
        <v>3495</v>
      </c>
      <c r="I5352" s="51" t="s">
        <v>15358</v>
      </c>
    </row>
    <row r="5353" spans="1:9" x14ac:dyDescent="0.25">
      <c r="A5353" s="19">
        <v>5348</v>
      </c>
      <c r="B5353" s="34" t="s">
        <v>3496</v>
      </c>
      <c r="C5353" s="44" t="s">
        <v>11554</v>
      </c>
      <c r="D5353" s="42">
        <v>1</v>
      </c>
      <c r="E5353" s="3">
        <v>11.15</v>
      </c>
      <c r="F5353" s="7">
        <v>13.4915</v>
      </c>
      <c r="G5353" s="48" t="s">
        <v>15356</v>
      </c>
      <c r="H5353" s="34" t="s">
        <v>3496</v>
      </c>
      <c r="I5353" s="51" t="s">
        <v>15358</v>
      </c>
    </row>
    <row r="5354" spans="1:9" x14ac:dyDescent="0.25">
      <c r="A5354" s="19">
        <v>5349</v>
      </c>
      <c r="B5354" s="34" t="s">
        <v>3497</v>
      </c>
      <c r="C5354" s="44" t="s">
        <v>11555</v>
      </c>
      <c r="D5354" s="42">
        <v>1</v>
      </c>
      <c r="E5354" s="3">
        <v>17.28</v>
      </c>
      <c r="F5354" s="7">
        <v>20.908799999999999</v>
      </c>
      <c r="G5354" s="48" t="s">
        <v>15356</v>
      </c>
      <c r="H5354" s="34" t="s">
        <v>3497</v>
      </c>
      <c r="I5354" s="51" t="s">
        <v>15358</v>
      </c>
    </row>
    <row r="5355" spans="1:9" x14ac:dyDescent="0.25">
      <c r="A5355" s="19">
        <v>5350</v>
      </c>
      <c r="B5355" s="34" t="s">
        <v>3498</v>
      </c>
      <c r="C5355" s="44" t="s">
        <v>11556</v>
      </c>
      <c r="D5355" s="42">
        <v>1</v>
      </c>
      <c r="E5355" s="3">
        <v>19.73</v>
      </c>
      <c r="F5355" s="7">
        <v>23.8733</v>
      </c>
      <c r="G5355" s="48" t="s">
        <v>15356</v>
      </c>
      <c r="H5355" s="34" t="s">
        <v>3498</v>
      </c>
      <c r="I5355" s="51" t="s">
        <v>15358</v>
      </c>
    </row>
    <row r="5356" spans="1:9" x14ac:dyDescent="0.25">
      <c r="A5356" s="19">
        <v>5351</v>
      </c>
      <c r="B5356" s="34" t="s">
        <v>3499</v>
      </c>
      <c r="C5356" s="44" t="s">
        <v>11557</v>
      </c>
      <c r="D5356" s="42">
        <v>1</v>
      </c>
      <c r="E5356" s="3">
        <v>27.78</v>
      </c>
      <c r="F5356" s="7">
        <v>33.613799999999998</v>
      </c>
      <c r="G5356" s="48" t="s">
        <v>15356</v>
      </c>
      <c r="H5356" s="34" t="s">
        <v>3499</v>
      </c>
      <c r="I5356" s="51" t="s">
        <v>15358</v>
      </c>
    </row>
    <row r="5357" spans="1:9" x14ac:dyDescent="0.25">
      <c r="A5357" s="19">
        <v>5352</v>
      </c>
      <c r="B5357" s="34" t="s">
        <v>3500</v>
      </c>
      <c r="C5357" s="44" t="s">
        <v>11558</v>
      </c>
      <c r="D5357" s="42">
        <v>1</v>
      </c>
      <c r="E5357" s="3">
        <v>40.22</v>
      </c>
      <c r="F5357" s="7">
        <v>48.666199999999996</v>
      </c>
      <c r="G5357" s="48" t="s">
        <v>15356</v>
      </c>
      <c r="H5357" s="34" t="s">
        <v>3500</v>
      </c>
      <c r="I5357" s="51" t="s">
        <v>15358</v>
      </c>
    </row>
    <row r="5358" spans="1:9" x14ac:dyDescent="0.25">
      <c r="A5358" s="19">
        <v>5353</v>
      </c>
      <c r="B5358" s="34" t="s">
        <v>3501</v>
      </c>
      <c r="C5358" s="44" t="s">
        <v>11559</v>
      </c>
      <c r="D5358" s="42">
        <v>5</v>
      </c>
      <c r="E5358" s="3">
        <v>38.94</v>
      </c>
      <c r="F5358" s="7">
        <v>47.117399999999996</v>
      </c>
      <c r="G5358" s="48" t="s">
        <v>15356</v>
      </c>
      <c r="H5358" s="34" t="s">
        <v>3501</v>
      </c>
      <c r="I5358" s="51" t="s">
        <v>15358</v>
      </c>
    </row>
    <row r="5359" spans="1:9" ht="30" x14ac:dyDescent="0.25">
      <c r="A5359" s="19">
        <v>5354</v>
      </c>
      <c r="B5359" s="34" t="s">
        <v>3502</v>
      </c>
      <c r="C5359" s="44" t="s">
        <v>11560</v>
      </c>
      <c r="D5359" s="42">
        <v>5</v>
      </c>
      <c r="E5359" s="3">
        <v>34.85</v>
      </c>
      <c r="F5359" s="7">
        <v>42.168500000000002</v>
      </c>
      <c r="G5359" s="48" t="s">
        <v>15356</v>
      </c>
      <c r="H5359" s="34" t="s">
        <v>3502</v>
      </c>
      <c r="I5359" s="51" t="s">
        <v>15358</v>
      </c>
    </row>
    <row r="5360" spans="1:9" ht="30" x14ac:dyDescent="0.25">
      <c r="A5360" s="19">
        <v>5355</v>
      </c>
      <c r="B5360" s="34" t="s">
        <v>3503</v>
      </c>
      <c r="C5360" s="44" t="s">
        <v>11561</v>
      </c>
      <c r="D5360" s="42">
        <v>5</v>
      </c>
      <c r="E5360" s="3">
        <v>34.85</v>
      </c>
      <c r="F5360" s="7">
        <v>42.168500000000002</v>
      </c>
      <c r="G5360" s="48" t="s">
        <v>15356</v>
      </c>
      <c r="H5360" s="34" t="s">
        <v>3503</v>
      </c>
      <c r="I5360" s="51" t="s">
        <v>15358</v>
      </c>
    </row>
    <row r="5361" spans="1:9" ht="30" x14ac:dyDescent="0.25">
      <c r="A5361" s="19">
        <v>5356</v>
      </c>
      <c r="B5361" s="34" t="s">
        <v>3504</v>
      </c>
      <c r="C5361" s="44" t="s">
        <v>11562</v>
      </c>
      <c r="D5361" s="42">
        <v>5</v>
      </c>
      <c r="E5361" s="3">
        <v>34.85</v>
      </c>
      <c r="F5361" s="7">
        <v>42.168500000000002</v>
      </c>
      <c r="G5361" s="48" t="s">
        <v>15356</v>
      </c>
      <c r="H5361" s="34" t="s">
        <v>3504</v>
      </c>
      <c r="I5361" s="51" t="s">
        <v>15358</v>
      </c>
    </row>
    <row r="5362" spans="1:9" ht="30" x14ac:dyDescent="0.25">
      <c r="A5362" s="19">
        <v>5357</v>
      </c>
      <c r="B5362" s="34" t="s">
        <v>3505</v>
      </c>
      <c r="C5362" s="44" t="s">
        <v>11563</v>
      </c>
      <c r="D5362" s="42">
        <v>5</v>
      </c>
      <c r="E5362" s="3">
        <v>38.94</v>
      </c>
      <c r="F5362" s="7">
        <v>47.117399999999996</v>
      </c>
      <c r="G5362" s="48" t="s">
        <v>15356</v>
      </c>
      <c r="H5362" s="34" t="s">
        <v>3505</v>
      </c>
      <c r="I5362" s="51" t="s">
        <v>15358</v>
      </c>
    </row>
    <row r="5363" spans="1:9" ht="30" x14ac:dyDescent="0.25">
      <c r="A5363" s="19">
        <v>5358</v>
      </c>
      <c r="B5363" s="34" t="s">
        <v>3506</v>
      </c>
      <c r="C5363" s="44" t="s">
        <v>11564</v>
      </c>
      <c r="D5363" s="42">
        <v>5</v>
      </c>
      <c r="E5363" s="3">
        <v>38.94</v>
      </c>
      <c r="F5363" s="7">
        <v>47.117399999999996</v>
      </c>
      <c r="G5363" s="48" t="s">
        <v>15356</v>
      </c>
      <c r="H5363" s="34" t="s">
        <v>3506</v>
      </c>
      <c r="I5363" s="51" t="s">
        <v>15358</v>
      </c>
    </row>
    <row r="5364" spans="1:9" x14ac:dyDescent="0.25">
      <c r="A5364" s="19">
        <v>5359</v>
      </c>
      <c r="B5364" s="34" t="s">
        <v>3507</v>
      </c>
      <c r="C5364" s="44" t="s">
        <v>11565</v>
      </c>
      <c r="D5364" s="42">
        <v>5</v>
      </c>
      <c r="E5364" s="3">
        <v>38.94</v>
      </c>
      <c r="F5364" s="7">
        <v>47.117399999999996</v>
      </c>
      <c r="G5364" s="48" t="s">
        <v>15356</v>
      </c>
      <c r="H5364" s="34" t="s">
        <v>3507</v>
      </c>
      <c r="I5364" s="51" t="s">
        <v>15358</v>
      </c>
    </row>
    <row r="5365" spans="1:9" ht="30" x14ac:dyDescent="0.25">
      <c r="A5365" s="19">
        <v>5360</v>
      </c>
      <c r="B5365" s="34" t="s">
        <v>3508</v>
      </c>
      <c r="C5365" s="44" t="s">
        <v>11566</v>
      </c>
      <c r="D5365" s="42">
        <v>5</v>
      </c>
      <c r="E5365" s="3">
        <v>34.85</v>
      </c>
      <c r="F5365" s="7">
        <v>42.168500000000002</v>
      </c>
      <c r="G5365" s="48" t="s">
        <v>15356</v>
      </c>
      <c r="H5365" s="34" t="s">
        <v>3508</v>
      </c>
      <c r="I5365" s="51" t="s">
        <v>15358</v>
      </c>
    </row>
    <row r="5366" spans="1:9" ht="30" x14ac:dyDescent="0.25">
      <c r="A5366" s="19">
        <v>5361</v>
      </c>
      <c r="B5366" s="34" t="s">
        <v>3509</v>
      </c>
      <c r="C5366" s="44" t="s">
        <v>11567</v>
      </c>
      <c r="D5366" s="42">
        <v>5</v>
      </c>
      <c r="E5366" s="3">
        <v>34.85</v>
      </c>
      <c r="F5366" s="7">
        <v>42.168500000000002</v>
      </c>
      <c r="G5366" s="48" t="s">
        <v>15356</v>
      </c>
      <c r="H5366" s="34" t="s">
        <v>3509</v>
      </c>
      <c r="I5366" s="51" t="s">
        <v>15358</v>
      </c>
    </row>
    <row r="5367" spans="1:9" ht="30" x14ac:dyDescent="0.25">
      <c r="A5367" s="19">
        <v>5362</v>
      </c>
      <c r="B5367" s="34" t="s">
        <v>3510</v>
      </c>
      <c r="C5367" s="44" t="s">
        <v>11568</v>
      </c>
      <c r="D5367" s="42">
        <v>5</v>
      </c>
      <c r="E5367" s="3">
        <v>34.85</v>
      </c>
      <c r="F5367" s="7">
        <v>42.168500000000002</v>
      </c>
      <c r="G5367" s="48" t="s">
        <v>15356</v>
      </c>
      <c r="H5367" s="34" t="s">
        <v>3510</v>
      </c>
      <c r="I5367" s="51" t="s">
        <v>15358</v>
      </c>
    </row>
    <row r="5368" spans="1:9" ht="30" x14ac:dyDescent="0.25">
      <c r="A5368" s="19">
        <v>5363</v>
      </c>
      <c r="B5368" s="34" t="s">
        <v>3511</v>
      </c>
      <c r="C5368" s="44" t="s">
        <v>11569</v>
      </c>
      <c r="D5368" s="42">
        <v>5</v>
      </c>
      <c r="E5368" s="3">
        <v>38.94</v>
      </c>
      <c r="F5368" s="7">
        <v>47.117399999999996</v>
      </c>
      <c r="G5368" s="48" t="s">
        <v>15356</v>
      </c>
      <c r="H5368" s="34" t="s">
        <v>3511</v>
      </c>
      <c r="I5368" s="51" t="s">
        <v>15358</v>
      </c>
    </row>
    <row r="5369" spans="1:9" ht="30" x14ac:dyDescent="0.25">
      <c r="A5369" s="19">
        <v>5364</v>
      </c>
      <c r="B5369" s="34" t="s">
        <v>3512</v>
      </c>
      <c r="C5369" s="44" t="s">
        <v>11570</v>
      </c>
      <c r="D5369" s="42">
        <v>5</v>
      </c>
      <c r="E5369" s="3">
        <v>38.94</v>
      </c>
      <c r="F5369" s="7">
        <v>47.117399999999996</v>
      </c>
      <c r="G5369" s="48" t="s">
        <v>15356</v>
      </c>
      <c r="H5369" s="34" t="s">
        <v>3512</v>
      </c>
      <c r="I5369" s="51" t="s">
        <v>15358</v>
      </c>
    </row>
    <row r="5370" spans="1:9" x14ac:dyDescent="0.25">
      <c r="A5370" s="19">
        <v>5365</v>
      </c>
      <c r="B5370" s="34" t="s">
        <v>3513</v>
      </c>
      <c r="C5370" s="44" t="s">
        <v>11571</v>
      </c>
      <c r="D5370" s="42">
        <v>5</v>
      </c>
      <c r="E5370" s="3">
        <v>38.94</v>
      </c>
      <c r="F5370" s="7">
        <v>47.117399999999996</v>
      </c>
      <c r="G5370" s="48" t="s">
        <v>15356</v>
      </c>
      <c r="H5370" s="34" t="s">
        <v>3513</v>
      </c>
      <c r="I5370" s="51" t="s">
        <v>15358</v>
      </c>
    </row>
    <row r="5371" spans="1:9" x14ac:dyDescent="0.25">
      <c r="A5371" s="19">
        <v>5366</v>
      </c>
      <c r="B5371" s="34" t="s">
        <v>3514</v>
      </c>
      <c r="C5371" s="44" t="s">
        <v>11572</v>
      </c>
      <c r="D5371" s="42">
        <v>1</v>
      </c>
      <c r="E5371" s="3">
        <v>31.85</v>
      </c>
      <c r="F5371" s="7">
        <v>38.538499999999999</v>
      </c>
      <c r="G5371" s="48" t="s">
        <v>15356</v>
      </c>
      <c r="H5371" s="34" t="s">
        <v>3514</v>
      </c>
      <c r="I5371" s="51" t="s">
        <v>15358</v>
      </c>
    </row>
    <row r="5372" spans="1:9" ht="30" x14ac:dyDescent="0.25">
      <c r="A5372" s="19">
        <v>5367</v>
      </c>
      <c r="B5372" s="34" t="s">
        <v>3515</v>
      </c>
      <c r="C5372" s="44" t="s">
        <v>11573</v>
      </c>
      <c r="D5372" s="42">
        <v>1</v>
      </c>
      <c r="E5372" s="3">
        <v>47.33</v>
      </c>
      <c r="F5372" s="7">
        <v>57.269299999999994</v>
      </c>
      <c r="G5372" s="48" t="s">
        <v>15356</v>
      </c>
      <c r="H5372" s="34" t="s">
        <v>3515</v>
      </c>
      <c r="I5372" s="51" t="s">
        <v>15358</v>
      </c>
    </row>
    <row r="5373" spans="1:9" x14ac:dyDescent="0.25">
      <c r="A5373" s="19">
        <v>5368</v>
      </c>
      <c r="B5373" s="34" t="s">
        <v>3516</v>
      </c>
      <c r="C5373" s="44" t="s">
        <v>11574</v>
      </c>
      <c r="D5373" s="42">
        <v>20</v>
      </c>
      <c r="E5373" s="3">
        <v>638.4</v>
      </c>
      <c r="F5373" s="7">
        <v>772.46399999999994</v>
      </c>
      <c r="G5373" s="48" t="s">
        <v>15356</v>
      </c>
      <c r="H5373" s="34" t="s">
        <v>3516</v>
      </c>
      <c r="I5373" s="51" t="s">
        <v>15358</v>
      </c>
    </row>
    <row r="5374" spans="1:9" x14ac:dyDescent="0.25">
      <c r="A5374" s="19">
        <v>5369</v>
      </c>
      <c r="B5374" s="34" t="s">
        <v>3517</v>
      </c>
      <c r="C5374" s="44" t="s">
        <v>11575</v>
      </c>
      <c r="D5374" s="42">
        <v>5</v>
      </c>
      <c r="E5374" s="3">
        <v>20.37</v>
      </c>
      <c r="F5374" s="7">
        <v>24.6477</v>
      </c>
      <c r="G5374" s="48" t="s">
        <v>15356</v>
      </c>
      <c r="H5374" s="34" t="s">
        <v>3517</v>
      </c>
      <c r="I5374" s="51" t="s">
        <v>15358</v>
      </c>
    </row>
    <row r="5375" spans="1:9" x14ac:dyDescent="0.25">
      <c r="A5375" s="19">
        <v>5370</v>
      </c>
      <c r="B5375" s="34" t="s">
        <v>3518</v>
      </c>
      <c r="C5375" s="44" t="s">
        <v>11576</v>
      </c>
      <c r="D5375" s="42">
        <v>10</v>
      </c>
      <c r="E5375" s="3">
        <v>47.58</v>
      </c>
      <c r="F5375" s="7">
        <v>57.571799999999996</v>
      </c>
      <c r="G5375" s="48" t="s">
        <v>15356</v>
      </c>
      <c r="H5375" s="34" t="s">
        <v>3518</v>
      </c>
      <c r="I5375" s="51" t="s">
        <v>15358</v>
      </c>
    </row>
    <row r="5376" spans="1:9" x14ac:dyDescent="0.25">
      <c r="A5376" s="19">
        <v>5371</v>
      </c>
      <c r="B5376" s="34" t="s">
        <v>3519</v>
      </c>
      <c r="C5376" s="44" t="s">
        <v>11577</v>
      </c>
      <c r="D5376" s="42">
        <v>5</v>
      </c>
      <c r="E5376" s="3">
        <v>19.71</v>
      </c>
      <c r="F5376" s="7">
        <v>23.8491</v>
      </c>
      <c r="G5376" s="48" t="s">
        <v>15356</v>
      </c>
      <c r="H5376" s="34" t="s">
        <v>3519</v>
      </c>
      <c r="I5376" s="51" t="s">
        <v>15358</v>
      </c>
    </row>
    <row r="5377" spans="1:9" x14ac:dyDescent="0.25">
      <c r="A5377" s="19">
        <v>5372</v>
      </c>
      <c r="B5377" s="34" t="s">
        <v>3520</v>
      </c>
      <c r="C5377" s="44" t="s">
        <v>11578</v>
      </c>
      <c r="D5377" s="42">
        <v>5</v>
      </c>
      <c r="E5377" s="3">
        <v>84.51</v>
      </c>
      <c r="F5377" s="7">
        <v>102.25710000000001</v>
      </c>
      <c r="G5377" s="48" t="s">
        <v>15356</v>
      </c>
      <c r="H5377" s="34" t="s">
        <v>3520</v>
      </c>
      <c r="I5377" s="51" t="s">
        <v>15358</v>
      </c>
    </row>
    <row r="5378" spans="1:9" x14ac:dyDescent="0.25">
      <c r="A5378" s="19">
        <v>5373</v>
      </c>
      <c r="B5378" s="34" t="s">
        <v>3521</v>
      </c>
      <c r="C5378" s="44" t="s">
        <v>11579</v>
      </c>
      <c r="D5378" s="42">
        <v>5</v>
      </c>
      <c r="E5378" s="3">
        <v>20.22</v>
      </c>
      <c r="F5378" s="7">
        <v>24.466199999999997</v>
      </c>
      <c r="G5378" s="48" t="s">
        <v>15356</v>
      </c>
      <c r="H5378" s="34" t="s">
        <v>3521</v>
      </c>
      <c r="I5378" s="51" t="s">
        <v>15358</v>
      </c>
    </row>
    <row r="5379" spans="1:9" x14ac:dyDescent="0.25">
      <c r="A5379" s="19">
        <v>5374</v>
      </c>
      <c r="B5379" s="34" t="s">
        <v>3522</v>
      </c>
      <c r="C5379" s="44" t="s">
        <v>11580</v>
      </c>
      <c r="D5379" s="42">
        <v>5</v>
      </c>
      <c r="E5379" s="3">
        <v>22.67</v>
      </c>
      <c r="F5379" s="7">
        <v>27.430700000000002</v>
      </c>
      <c r="G5379" s="48" t="s">
        <v>15356</v>
      </c>
      <c r="H5379" s="34" t="s">
        <v>3522</v>
      </c>
      <c r="I5379" s="51" t="s">
        <v>15358</v>
      </c>
    </row>
    <row r="5380" spans="1:9" x14ac:dyDescent="0.25">
      <c r="A5380" s="19">
        <v>5375</v>
      </c>
      <c r="B5380" s="34" t="s">
        <v>3523</v>
      </c>
      <c r="C5380" s="44" t="s">
        <v>11581</v>
      </c>
      <c r="D5380" s="42">
        <v>5</v>
      </c>
      <c r="E5380" s="3">
        <v>26.12</v>
      </c>
      <c r="F5380" s="7">
        <v>31.6052</v>
      </c>
      <c r="G5380" s="48" t="s">
        <v>15356</v>
      </c>
      <c r="H5380" s="34" t="s">
        <v>3523</v>
      </c>
      <c r="I5380" s="51" t="s">
        <v>15358</v>
      </c>
    </row>
    <row r="5381" spans="1:9" x14ac:dyDescent="0.25">
      <c r="A5381" s="19">
        <v>5376</v>
      </c>
      <c r="B5381" s="34" t="s">
        <v>3524</v>
      </c>
      <c r="C5381" s="44" t="s">
        <v>11582</v>
      </c>
      <c r="D5381" s="42">
        <v>5</v>
      </c>
      <c r="E5381" s="3">
        <v>49.94</v>
      </c>
      <c r="F5381" s="7">
        <v>60.427399999999999</v>
      </c>
      <c r="G5381" s="48" t="s">
        <v>15356</v>
      </c>
      <c r="H5381" s="34" t="s">
        <v>3524</v>
      </c>
      <c r="I5381" s="51" t="s">
        <v>15358</v>
      </c>
    </row>
    <row r="5382" spans="1:9" x14ac:dyDescent="0.25">
      <c r="A5382" s="19">
        <v>5377</v>
      </c>
      <c r="B5382" s="34" t="s">
        <v>3525</v>
      </c>
      <c r="C5382" s="44" t="s">
        <v>11583</v>
      </c>
      <c r="D5382" s="42">
        <v>2</v>
      </c>
      <c r="E5382" s="3">
        <v>33.24</v>
      </c>
      <c r="F5382" s="7">
        <v>40.220399999999998</v>
      </c>
      <c r="G5382" s="48" t="s">
        <v>15356</v>
      </c>
      <c r="H5382" s="34" t="s">
        <v>3525</v>
      </c>
      <c r="I5382" s="51" t="s">
        <v>15358</v>
      </c>
    </row>
    <row r="5383" spans="1:9" x14ac:dyDescent="0.25">
      <c r="A5383" s="19">
        <v>5378</v>
      </c>
      <c r="B5383" s="34" t="s">
        <v>3526</v>
      </c>
      <c r="C5383" s="44" t="s">
        <v>11584</v>
      </c>
      <c r="D5383" s="42">
        <v>10</v>
      </c>
      <c r="E5383" s="3">
        <v>148.63999999999999</v>
      </c>
      <c r="F5383" s="7">
        <v>179.85439999999997</v>
      </c>
      <c r="G5383" s="48" t="s">
        <v>15356</v>
      </c>
      <c r="H5383" s="34" t="s">
        <v>3526</v>
      </c>
      <c r="I5383" s="51" t="s">
        <v>15358</v>
      </c>
    </row>
    <row r="5384" spans="1:9" ht="30" x14ac:dyDescent="0.25">
      <c r="A5384" s="19">
        <v>5379</v>
      </c>
      <c r="B5384" s="34" t="s">
        <v>3527</v>
      </c>
      <c r="C5384" s="44" t="s">
        <v>11585</v>
      </c>
      <c r="D5384" s="42">
        <v>10</v>
      </c>
      <c r="E5384" s="3">
        <v>28.98</v>
      </c>
      <c r="F5384" s="7">
        <v>35.065800000000003</v>
      </c>
      <c r="G5384" s="48" t="s">
        <v>15356</v>
      </c>
      <c r="H5384" s="34" t="s">
        <v>3527</v>
      </c>
      <c r="I5384" s="51" t="s">
        <v>15358</v>
      </c>
    </row>
    <row r="5385" spans="1:9" ht="30" x14ac:dyDescent="0.25">
      <c r="A5385" s="19">
        <v>5380</v>
      </c>
      <c r="B5385" s="34" t="s">
        <v>3528</v>
      </c>
      <c r="C5385" s="44" t="s">
        <v>11586</v>
      </c>
      <c r="D5385" s="42">
        <v>10</v>
      </c>
      <c r="E5385" s="3">
        <v>32.46</v>
      </c>
      <c r="F5385" s="7">
        <v>39.276600000000002</v>
      </c>
      <c r="G5385" s="48" t="s">
        <v>15356</v>
      </c>
      <c r="H5385" s="34" t="s">
        <v>3528</v>
      </c>
      <c r="I5385" s="51" t="s">
        <v>15358</v>
      </c>
    </row>
    <row r="5386" spans="1:9" ht="30" x14ac:dyDescent="0.25">
      <c r="A5386" s="19">
        <v>5381</v>
      </c>
      <c r="B5386" s="34" t="s">
        <v>3529</v>
      </c>
      <c r="C5386" s="44" t="s">
        <v>11587</v>
      </c>
      <c r="D5386" s="42">
        <v>10</v>
      </c>
      <c r="E5386" s="3">
        <v>44.06</v>
      </c>
      <c r="F5386" s="7">
        <v>53.312600000000003</v>
      </c>
      <c r="G5386" s="48" t="s">
        <v>15356</v>
      </c>
      <c r="H5386" s="34" t="s">
        <v>3529</v>
      </c>
      <c r="I5386" s="51" t="s">
        <v>15358</v>
      </c>
    </row>
    <row r="5387" spans="1:9" ht="30" x14ac:dyDescent="0.25">
      <c r="A5387" s="19">
        <v>5382</v>
      </c>
      <c r="B5387" s="34" t="s">
        <v>3530</v>
      </c>
      <c r="C5387" s="44" t="s">
        <v>11588</v>
      </c>
      <c r="D5387" s="42">
        <v>10</v>
      </c>
      <c r="E5387" s="3">
        <v>55.64</v>
      </c>
      <c r="F5387" s="7">
        <v>67.324399999999997</v>
      </c>
      <c r="G5387" s="48" t="s">
        <v>15356</v>
      </c>
      <c r="H5387" s="34" t="s">
        <v>3530</v>
      </c>
      <c r="I5387" s="51" t="s">
        <v>15358</v>
      </c>
    </row>
    <row r="5388" spans="1:9" ht="30" x14ac:dyDescent="0.25">
      <c r="A5388" s="19">
        <v>5383</v>
      </c>
      <c r="B5388" s="34" t="s">
        <v>3531</v>
      </c>
      <c r="C5388" s="44" t="s">
        <v>11589</v>
      </c>
      <c r="D5388" s="42">
        <v>10</v>
      </c>
      <c r="E5388" s="3">
        <v>91.58</v>
      </c>
      <c r="F5388" s="7">
        <v>110.81179999999999</v>
      </c>
      <c r="G5388" s="48" t="s">
        <v>15356</v>
      </c>
      <c r="H5388" s="34" t="s">
        <v>3531</v>
      </c>
      <c r="I5388" s="51" t="s">
        <v>15358</v>
      </c>
    </row>
    <row r="5389" spans="1:9" ht="30" x14ac:dyDescent="0.25">
      <c r="A5389" s="19">
        <v>5384</v>
      </c>
      <c r="B5389" s="34" t="s">
        <v>3532</v>
      </c>
      <c r="C5389" s="44" t="s">
        <v>11590</v>
      </c>
      <c r="D5389" s="42">
        <v>10</v>
      </c>
      <c r="E5389" s="3">
        <v>25.2</v>
      </c>
      <c r="F5389" s="7">
        <v>30.491999999999997</v>
      </c>
      <c r="G5389" s="48" t="s">
        <v>15356</v>
      </c>
      <c r="H5389" s="34" t="s">
        <v>3532</v>
      </c>
      <c r="I5389" s="51" t="s">
        <v>15358</v>
      </c>
    </row>
    <row r="5390" spans="1:9" ht="30" x14ac:dyDescent="0.25">
      <c r="A5390" s="19">
        <v>5385</v>
      </c>
      <c r="B5390" s="34" t="s">
        <v>3533</v>
      </c>
      <c r="C5390" s="44" t="s">
        <v>11591</v>
      </c>
      <c r="D5390" s="42">
        <v>10</v>
      </c>
      <c r="E5390" s="3">
        <v>28.23</v>
      </c>
      <c r="F5390" s="7">
        <v>34.158299999999997</v>
      </c>
      <c r="G5390" s="48" t="s">
        <v>15356</v>
      </c>
      <c r="H5390" s="34" t="s">
        <v>3533</v>
      </c>
      <c r="I5390" s="51" t="s">
        <v>15358</v>
      </c>
    </row>
    <row r="5391" spans="1:9" ht="30" x14ac:dyDescent="0.25">
      <c r="A5391" s="19">
        <v>5386</v>
      </c>
      <c r="B5391" s="34" t="s">
        <v>3534</v>
      </c>
      <c r="C5391" s="44" t="s">
        <v>11592</v>
      </c>
      <c r="D5391" s="42">
        <v>10</v>
      </c>
      <c r="E5391" s="3">
        <v>38.299999999999997</v>
      </c>
      <c r="F5391" s="7">
        <v>46.342999999999996</v>
      </c>
      <c r="G5391" s="48" t="s">
        <v>15356</v>
      </c>
      <c r="H5391" s="34" t="s">
        <v>3534</v>
      </c>
      <c r="I5391" s="51" t="s">
        <v>15358</v>
      </c>
    </row>
    <row r="5392" spans="1:9" ht="30" x14ac:dyDescent="0.25">
      <c r="A5392" s="19">
        <v>5387</v>
      </c>
      <c r="B5392" s="34" t="s">
        <v>3535</v>
      </c>
      <c r="C5392" s="44" t="s">
        <v>11593</v>
      </c>
      <c r="D5392" s="42">
        <v>10</v>
      </c>
      <c r="E5392" s="3">
        <v>48.39</v>
      </c>
      <c r="F5392" s="7">
        <v>58.551899999999996</v>
      </c>
      <c r="G5392" s="48" t="s">
        <v>15356</v>
      </c>
      <c r="H5392" s="34" t="s">
        <v>3535</v>
      </c>
      <c r="I5392" s="51" t="s">
        <v>15358</v>
      </c>
    </row>
    <row r="5393" spans="1:9" ht="30" x14ac:dyDescent="0.25">
      <c r="A5393" s="19">
        <v>5388</v>
      </c>
      <c r="B5393" s="34" t="s">
        <v>3536</v>
      </c>
      <c r="C5393" s="44" t="s">
        <v>11594</v>
      </c>
      <c r="D5393" s="42">
        <v>10</v>
      </c>
      <c r="E5393" s="3">
        <v>79.650000000000006</v>
      </c>
      <c r="F5393" s="7">
        <v>96.376500000000007</v>
      </c>
      <c r="G5393" s="48" t="s">
        <v>15356</v>
      </c>
      <c r="H5393" s="34" t="s">
        <v>3536</v>
      </c>
      <c r="I5393" s="51" t="s">
        <v>15358</v>
      </c>
    </row>
    <row r="5394" spans="1:9" ht="30" x14ac:dyDescent="0.25">
      <c r="A5394" s="19">
        <v>5389</v>
      </c>
      <c r="B5394" s="34" t="s">
        <v>3537</v>
      </c>
      <c r="C5394" s="44" t="s">
        <v>11595</v>
      </c>
      <c r="D5394" s="42">
        <v>5</v>
      </c>
      <c r="E5394" s="3">
        <v>20.67</v>
      </c>
      <c r="F5394" s="7">
        <v>25.0107</v>
      </c>
      <c r="G5394" s="48" t="s">
        <v>15356</v>
      </c>
      <c r="H5394" s="34" t="s">
        <v>3537</v>
      </c>
      <c r="I5394" s="51" t="s">
        <v>15358</v>
      </c>
    </row>
    <row r="5395" spans="1:9" ht="30" x14ac:dyDescent="0.25">
      <c r="A5395" s="19">
        <v>5390</v>
      </c>
      <c r="B5395" s="34" t="s">
        <v>3538</v>
      </c>
      <c r="C5395" s="44" t="s">
        <v>11596</v>
      </c>
      <c r="D5395" s="42">
        <v>5</v>
      </c>
      <c r="E5395" s="3">
        <v>21.17</v>
      </c>
      <c r="F5395" s="7">
        <v>25.6157</v>
      </c>
      <c r="G5395" s="48" t="s">
        <v>15356</v>
      </c>
      <c r="H5395" s="34" t="s">
        <v>3538</v>
      </c>
      <c r="I5395" s="51" t="s">
        <v>15358</v>
      </c>
    </row>
    <row r="5396" spans="1:9" ht="30" x14ac:dyDescent="0.25">
      <c r="A5396" s="19">
        <v>5391</v>
      </c>
      <c r="B5396" s="34" t="s">
        <v>3539</v>
      </c>
      <c r="C5396" s="44" t="s">
        <v>11597</v>
      </c>
      <c r="D5396" s="42">
        <v>5</v>
      </c>
      <c r="E5396" s="3">
        <v>24.18</v>
      </c>
      <c r="F5396" s="7">
        <v>29.2578</v>
      </c>
      <c r="G5396" s="48" t="s">
        <v>15356</v>
      </c>
      <c r="H5396" s="34" t="s">
        <v>3539</v>
      </c>
      <c r="I5396" s="51" t="s">
        <v>15358</v>
      </c>
    </row>
    <row r="5397" spans="1:9" ht="30" x14ac:dyDescent="0.25">
      <c r="A5397" s="19">
        <v>5392</v>
      </c>
      <c r="B5397" s="34" t="s">
        <v>3540</v>
      </c>
      <c r="C5397" s="44" t="s">
        <v>11598</v>
      </c>
      <c r="D5397" s="42">
        <v>100</v>
      </c>
      <c r="E5397" s="3">
        <v>38.299999999999997</v>
      </c>
      <c r="F5397" s="7">
        <v>46.342999999999996</v>
      </c>
      <c r="G5397" s="48" t="s">
        <v>15356</v>
      </c>
      <c r="H5397" s="34" t="s">
        <v>3540</v>
      </c>
      <c r="I5397" s="51" t="s">
        <v>15358</v>
      </c>
    </row>
    <row r="5398" spans="1:9" ht="30" x14ac:dyDescent="0.25">
      <c r="A5398" s="19">
        <v>5393</v>
      </c>
      <c r="B5398" s="34" t="s">
        <v>3541</v>
      </c>
      <c r="C5398" s="44" t="s">
        <v>11599</v>
      </c>
      <c r="D5398" s="42">
        <v>1</v>
      </c>
      <c r="E5398" s="3">
        <v>11.63</v>
      </c>
      <c r="F5398" s="7">
        <v>14.0723</v>
      </c>
      <c r="G5398" s="48" t="s">
        <v>15356</v>
      </c>
      <c r="H5398" s="34" t="s">
        <v>3541</v>
      </c>
      <c r="I5398" s="51" t="s">
        <v>15358</v>
      </c>
    </row>
    <row r="5399" spans="1:9" ht="30" x14ac:dyDescent="0.25">
      <c r="A5399" s="19">
        <v>5394</v>
      </c>
      <c r="B5399" s="34" t="s">
        <v>3542</v>
      </c>
      <c r="C5399" s="44" t="s">
        <v>11600</v>
      </c>
      <c r="D5399" s="42">
        <v>1</v>
      </c>
      <c r="E5399" s="3">
        <v>59.06</v>
      </c>
      <c r="F5399" s="7">
        <v>71.462599999999995</v>
      </c>
      <c r="G5399" s="48" t="s">
        <v>15356</v>
      </c>
      <c r="H5399" s="34" t="s">
        <v>3542</v>
      </c>
      <c r="I5399" s="51" t="s">
        <v>15358</v>
      </c>
    </row>
    <row r="5400" spans="1:9" ht="30" x14ac:dyDescent="0.25">
      <c r="A5400" s="19">
        <v>5395</v>
      </c>
      <c r="B5400" s="34" t="s">
        <v>3543</v>
      </c>
      <c r="C5400" s="44" t="s">
        <v>11601</v>
      </c>
      <c r="D5400" s="42">
        <v>1</v>
      </c>
      <c r="E5400" s="3">
        <v>59.24</v>
      </c>
      <c r="F5400" s="7">
        <v>71.680400000000006</v>
      </c>
      <c r="G5400" s="48" t="s">
        <v>15356</v>
      </c>
      <c r="H5400" s="34" t="s">
        <v>3543</v>
      </c>
      <c r="I5400" s="51" t="s">
        <v>15358</v>
      </c>
    </row>
    <row r="5401" spans="1:9" ht="30" x14ac:dyDescent="0.25">
      <c r="A5401" s="19">
        <v>5396</v>
      </c>
      <c r="B5401" s="34" t="s">
        <v>3544</v>
      </c>
      <c r="C5401" s="44" t="s">
        <v>11602</v>
      </c>
      <c r="D5401" s="42">
        <v>5</v>
      </c>
      <c r="E5401" s="3">
        <v>338.82</v>
      </c>
      <c r="F5401" s="7">
        <v>409.97219999999999</v>
      </c>
      <c r="G5401" s="48" t="s">
        <v>15356</v>
      </c>
      <c r="H5401" s="34" t="s">
        <v>3544</v>
      </c>
      <c r="I5401" s="51" t="s">
        <v>15358</v>
      </c>
    </row>
    <row r="5402" spans="1:9" ht="30" x14ac:dyDescent="0.25">
      <c r="A5402" s="19">
        <v>5397</v>
      </c>
      <c r="B5402" s="34" t="s">
        <v>3545</v>
      </c>
      <c r="C5402" s="44" t="s">
        <v>11603</v>
      </c>
      <c r="D5402" s="42">
        <v>1</v>
      </c>
      <c r="E5402" s="3">
        <v>74.03</v>
      </c>
      <c r="F5402" s="7">
        <v>89.576300000000003</v>
      </c>
      <c r="G5402" s="48" t="s">
        <v>15356</v>
      </c>
      <c r="H5402" s="34" t="s">
        <v>3545</v>
      </c>
      <c r="I5402" s="51" t="s">
        <v>15358</v>
      </c>
    </row>
    <row r="5403" spans="1:9" ht="45" x14ac:dyDescent="0.25">
      <c r="A5403" s="19">
        <v>5398</v>
      </c>
      <c r="B5403" s="34" t="s">
        <v>3546</v>
      </c>
      <c r="C5403" s="44" t="s">
        <v>11604</v>
      </c>
      <c r="D5403" s="42">
        <v>1</v>
      </c>
      <c r="E5403" s="3">
        <v>49.56</v>
      </c>
      <c r="F5403" s="7">
        <v>59.967600000000004</v>
      </c>
      <c r="G5403" s="48" t="s">
        <v>15356</v>
      </c>
      <c r="H5403" s="34" t="s">
        <v>3546</v>
      </c>
      <c r="I5403" s="51" t="s">
        <v>15358</v>
      </c>
    </row>
    <row r="5404" spans="1:9" ht="45" x14ac:dyDescent="0.25">
      <c r="A5404" s="19">
        <v>5399</v>
      </c>
      <c r="B5404" s="34" t="s">
        <v>3547</v>
      </c>
      <c r="C5404" s="44" t="s">
        <v>11605</v>
      </c>
      <c r="D5404" s="42">
        <v>1</v>
      </c>
      <c r="E5404" s="3">
        <v>46.37</v>
      </c>
      <c r="F5404" s="7">
        <v>56.107699999999994</v>
      </c>
      <c r="G5404" s="48" t="s">
        <v>15356</v>
      </c>
      <c r="H5404" s="34" t="s">
        <v>3547</v>
      </c>
      <c r="I5404" s="51" t="s">
        <v>15358</v>
      </c>
    </row>
    <row r="5405" spans="1:9" ht="30" x14ac:dyDescent="0.25">
      <c r="A5405" s="19">
        <v>5400</v>
      </c>
      <c r="B5405" s="34" t="s">
        <v>3548</v>
      </c>
      <c r="C5405" s="44" t="s">
        <v>11606</v>
      </c>
      <c r="D5405" s="42">
        <v>1</v>
      </c>
      <c r="E5405" s="3">
        <v>59.27</v>
      </c>
      <c r="F5405" s="7">
        <v>71.716700000000003</v>
      </c>
      <c r="G5405" s="48" t="s">
        <v>15356</v>
      </c>
      <c r="H5405" s="34" t="s">
        <v>3548</v>
      </c>
      <c r="I5405" s="51" t="s">
        <v>15358</v>
      </c>
    </row>
    <row r="5406" spans="1:9" x14ac:dyDescent="0.25">
      <c r="A5406" s="19">
        <v>5401</v>
      </c>
      <c r="B5406" s="34" t="s">
        <v>3549</v>
      </c>
      <c r="C5406" s="44" t="s">
        <v>11607</v>
      </c>
      <c r="D5406" s="42">
        <v>1</v>
      </c>
      <c r="E5406" s="3">
        <v>379.61</v>
      </c>
      <c r="F5406" s="7">
        <v>459.32810000000001</v>
      </c>
      <c r="G5406" s="48" t="s">
        <v>15356</v>
      </c>
      <c r="H5406" s="34" t="s">
        <v>3549</v>
      </c>
      <c r="I5406" s="51" t="s">
        <v>15358</v>
      </c>
    </row>
    <row r="5407" spans="1:9" x14ac:dyDescent="0.25">
      <c r="A5407" s="19">
        <v>5402</v>
      </c>
      <c r="B5407" s="34" t="s">
        <v>3550</v>
      </c>
      <c r="C5407" s="44" t="s">
        <v>11608</v>
      </c>
      <c r="D5407" s="42">
        <v>1</v>
      </c>
      <c r="E5407" s="3">
        <v>486.71</v>
      </c>
      <c r="F5407" s="7">
        <v>588.91909999999996</v>
      </c>
      <c r="G5407" s="48" t="s">
        <v>15356</v>
      </c>
      <c r="H5407" s="34" t="s">
        <v>3550</v>
      </c>
      <c r="I5407" s="51" t="s">
        <v>15358</v>
      </c>
    </row>
    <row r="5408" spans="1:9" x14ac:dyDescent="0.25">
      <c r="A5408" s="19">
        <v>5403</v>
      </c>
      <c r="B5408" s="34" t="s">
        <v>3551</v>
      </c>
      <c r="C5408" s="44" t="s">
        <v>11609</v>
      </c>
      <c r="D5408" s="42">
        <v>1</v>
      </c>
      <c r="E5408" s="3">
        <v>514.29</v>
      </c>
      <c r="F5408" s="7">
        <v>622.29089999999997</v>
      </c>
      <c r="G5408" s="48" t="s">
        <v>15356</v>
      </c>
      <c r="H5408" s="34" t="s">
        <v>3551</v>
      </c>
      <c r="I5408" s="51" t="s">
        <v>15358</v>
      </c>
    </row>
    <row r="5409" spans="1:9" x14ac:dyDescent="0.25">
      <c r="A5409" s="19">
        <v>5404</v>
      </c>
      <c r="B5409" s="34" t="s">
        <v>3552</v>
      </c>
      <c r="C5409" s="44" t="s">
        <v>11610</v>
      </c>
      <c r="D5409" s="42">
        <v>1</v>
      </c>
      <c r="E5409" s="3">
        <v>70.13</v>
      </c>
      <c r="F5409" s="7">
        <v>84.857299999999995</v>
      </c>
      <c r="G5409" s="48" t="s">
        <v>15356</v>
      </c>
      <c r="H5409" s="34" t="s">
        <v>3552</v>
      </c>
      <c r="I5409" s="51" t="s">
        <v>15358</v>
      </c>
    </row>
    <row r="5410" spans="1:9" x14ac:dyDescent="0.25">
      <c r="A5410" s="19">
        <v>5405</v>
      </c>
      <c r="B5410" s="34" t="s">
        <v>3553</v>
      </c>
      <c r="C5410" s="44" t="s">
        <v>11611</v>
      </c>
      <c r="D5410" s="42">
        <v>1</v>
      </c>
      <c r="E5410" s="3">
        <v>16.2</v>
      </c>
      <c r="F5410" s="7">
        <v>19.602</v>
      </c>
      <c r="G5410" s="48" t="s">
        <v>15356</v>
      </c>
      <c r="H5410" s="34" t="s">
        <v>3553</v>
      </c>
      <c r="I5410" s="51" t="s">
        <v>15358</v>
      </c>
    </row>
    <row r="5411" spans="1:9" x14ac:dyDescent="0.25">
      <c r="A5411" s="19">
        <v>5406</v>
      </c>
      <c r="B5411" s="34" t="s">
        <v>3554</v>
      </c>
      <c r="C5411" s="44" t="s">
        <v>11612</v>
      </c>
      <c r="D5411" s="42">
        <v>1</v>
      </c>
      <c r="E5411" s="3">
        <v>304.47000000000003</v>
      </c>
      <c r="F5411" s="7">
        <v>368.40870000000001</v>
      </c>
      <c r="G5411" s="48" t="s">
        <v>15356</v>
      </c>
      <c r="H5411" s="34" t="s">
        <v>3554</v>
      </c>
      <c r="I5411" s="51" t="s">
        <v>15358</v>
      </c>
    </row>
    <row r="5412" spans="1:9" ht="45" x14ac:dyDescent="0.25">
      <c r="A5412" s="19">
        <v>5407</v>
      </c>
      <c r="B5412" s="34" t="s">
        <v>3555</v>
      </c>
      <c r="C5412" s="44" t="s">
        <v>11613</v>
      </c>
      <c r="D5412" s="42">
        <v>1</v>
      </c>
      <c r="E5412" s="3">
        <v>15.02</v>
      </c>
      <c r="F5412" s="7">
        <v>18.174199999999999</v>
      </c>
      <c r="G5412" s="48" t="s">
        <v>15356</v>
      </c>
      <c r="H5412" s="34" t="s">
        <v>3555</v>
      </c>
      <c r="I5412" s="51" t="s">
        <v>15358</v>
      </c>
    </row>
    <row r="5413" spans="1:9" ht="45" x14ac:dyDescent="0.25">
      <c r="A5413" s="19">
        <v>5408</v>
      </c>
      <c r="B5413" s="34" t="s">
        <v>3556</v>
      </c>
      <c r="C5413" s="44" t="s">
        <v>11614</v>
      </c>
      <c r="D5413" s="42">
        <v>1</v>
      </c>
      <c r="E5413" s="3">
        <v>17.79</v>
      </c>
      <c r="F5413" s="7">
        <v>21.5259</v>
      </c>
      <c r="G5413" s="48" t="s">
        <v>15356</v>
      </c>
      <c r="H5413" s="34" t="s">
        <v>3556</v>
      </c>
      <c r="I5413" s="51" t="s">
        <v>15358</v>
      </c>
    </row>
    <row r="5414" spans="1:9" ht="45" x14ac:dyDescent="0.25">
      <c r="A5414" s="19">
        <v>5409</v>
      </c>
      <c r="B5414" s="34" t="s">
        <v>3557</v>
      </c>
      <c r="C5414" s="44" t="s">
        <v>11615</v>
      </c>
      <c r="D5414" s="42">
        <v>1</v>
      </c>
      <c r="E5414" s="3">
        <v>17.600000000000001</v>
      </c>
      <c r="F5414" s="7">
        <v>21.295999999999999</v>
      </c>
      <c r="G5414" s="48" t="s">
        <v>15356</v>
      </c>
      <c r="H5414" s="34" t="s">
        <v>3557</v>
      </c>
      <c r="I5414" s="51" t="s">
        <v>15358</v>
      </c>
    </row>
    <row r="5415" spans="1:9" ht="45" x14ac:dyDescent="0.25">
      <c r="A5415" s="19">
        <v>5410</v>
      </c>
      <c r="B5415" s="34" t="s">
        <v>3558</v>
      </c>
      <c r="C5415" s="44" t="s">
        <v>11616</v>
      </c>
      <c r="D5415" s="42">
        <v>1</v>
      </c>
      <c r="E5415" s="3">
        <v>16.489999999999998</v>
      </c>
      <c r="F5415" s="7">
        <v>19.952899999999996</v>
      </c>
      <c r="G5415" s="48" t="s">
        <v>15356</v>
      </c>
      <c r="H5415" s="34" t="s">
        <v>3558</v>
      </c>
      <c r="I5415" s="51" t="s">
        <v>15358</v>
      </c>
    </row>
    <row r="5416" spans="1:9" ht="45" x14ac:dyDescent="0.25">
      <c r="A5416" s="19">
        <v>5411</v>
      </c>
      <c r="B5416" s="34" t="s">
        <v>3559</v>
      </c>
      <c r="C5416" s="44" t="s">
        <v>11617</v>
      </c>
      <c r="D5416" s="42">
        <v>1</v>
      </c>
      <c r="E5416" s="3">
        <v>21.57</v>
      </c>
      <c r="F5416" s="7">
        <v>26.099699999999999</v>
      </c>
      <c r="G5416" s="48" t="s">
        <v>15356</v>
      </c>
      <c r="H5416" s="34" t="s">
        <v>3559</v>
      </c>
      <c r="I5416" s="51" t="s">
        <v>15358</v>
      </c>
    </row>
    <row r="5417" spans="1:9" ht="30" x14ac:dyDescent="0.25">
      <c r="A5417" s="19">
        <v>5412</v>
      </c>
      <c r="B5417" s="34" t="s">
        <v>3560</v>
      </c>
      <c r="C5417" s="44" t="s">
        <v>11618</v>
      </c>
      <c r="D5417" s="42">
        <v>5</v>
      </c>
      <c r="E5417" s="3">
        <v>270.35000000000002</v>
      </c>
      <c r="F5417" s="7">
        <v>327.12350000000004</v>
      </c>
      <c r="G5417" s="48" t="s">
        <v>15356</v>
      </c>
      <c r="H5417" s="34" t="s">
        <v>3560</v>
      </c>
      <c r="I5417" s="51" t="s">
        <v>15358</v>
      </c>
    </row>
    <row r="5418" spans="1:9" ht="30" x14ac:dyDescent="0.25">
      <c r="A5418" s="19">
        <v>5413</v>
      </c>
      <c r="B5418" s="34" t="s">
        <v>3561</v>
      </c>
      <c r="C5418" s="44" t="s">
        <v>11619</v>
      </c>
      <c r="D5418" s="42">
        <v>1</v>
      </c>
      <c r="E5418" s="3">
        <v>55.86</v>
      </c>
      <c r="F5418" s="7">
        <v>67.590599999999995</v>
      </c>
      <c r="G5418" s="48" t="s">
        <v>15356</v>
      </c>
      <c r="H5418" s="34" t="s">
        <v>3561</v>
      </c>
      <c r="I5418" s="51" t="s">
        <v>15358</v>
      </c>
    </row>
    <row r="5419" spans="1:9" ht="30" x14ac:dyDescent="0.25">
      <c r="A5419" s="19">
        <v>5414</v>
      </c>
      <c r="B5419" s="34" t="s">
        <v>3562</v>
      </c>
      <c r="C5419" s="44" t="s">
        <v>11620</v>
      </c>
      <c r="D5419" s="42">
        <v>1</v>
      </c>
      <c r="E5419" s="3">
        <v>57.66</v>
      </c>
      <c r="F5419" s="7">
        <v>69.768599999999992</v>
      </c>
      <c r="G5419" s="48" t="s">
        <v>15356</v>
      </c>
      <c r="H5419" s="34" t="s">
        <v>3562</v>
      </c>
      <c r="I5419" s="51" t="s">
        <v>15358</v>
      </c>
    </row>
    <row r="5420" spans="1:9" ht="30" x14ac:dyDescent="0.25">
      <c r="A5420" s="19">
        <v>5415</v>
      </c>
      <c r="B5420" s="34" t="s">
        <v>3563</v>
      </c>
      <c r="C5420" s="44" t="s">
        <v>11621</v>
      </c>
      <c r="D5420" s="42">
        <v>5</v>
      </c>
      <c r="E5420" s="3">
        <v>297.41000000000003</v>
      </c>
      <c r="F5420" s="7">
        <v>359.86610000000002</v>
      </c>
      <c r="G5420" s="48" t="s">
        <v>15356</v>
      </c>
      <c r="H5420" s="34" t="s">
        <v>3563</v>
      </c>
      <c r="I5420" s="51" t="s">
        <v>15358</v>
      </c>
    </row>
    <row r="5421" spans="1:9" ht="30" x14ac:dyDescent="0.25">
      <c r="A5421" s="19">
        <v>5416</v>
      </c>
      <c r="B5421" s="34" t="s">
        <v>3564</v>
      </c>
      <c r="C5421" s="44" t="s">
        <v>11622</v>
      </c>
      <c r="D5421" s="42">
        <v>5</v>
      </c>
      <c r="E5421" s="3">
        <v>306.38</v>
      </c>
      <c r="F5421" s="7">
        <v>370.71979999999996</v>
      </c>
      <c r="G5421" s="48" t="s">
        <v>15356</v>
      </c>
      <c r="H5421" s="34" t="s">
        <v>3564</v>
      </c>
      <c r="I5421" s="51" t="s">
        <v>15358</v>
      </c>
    </row>
    <row r="5422" spans="1:9" ht="30" x14ac:dyDescent="0.25">
      <c r="A5422" s="19">
        <v>5417</v>
      </c>
      <c r="B5422" s="34" t="s">
        <v>3565</v>
      </c>
      <c r="C5422" s="44" t="s">
        <v>11623</v>
      </c>
      <c r="D5422" s="42">
        <v>1</v>
      </c>
      <c r="E5422" s="3">
        <v>63.09</v>
      </c>
      <c r="F5422" s="7">
        <v>76.338899999999995</v>
      </c>
      <c r="G5422" s="48" t="s">
        <v>15356</v>
      </c>
      <c r="H5422" s="34" t="s">
        <v>3565</v>
      </c>
      <c r="I5422" s="51" t="s">
        <v>15358</v>
      </c>
    </row>
    <row r="5423" spans="1:9" ht="30" x14ac:dyDescent="0.25">
      <c r="A5423" s="19">
        <v>5418</v>
      </c>
      <c r="B5423" s="34" t="s">
        <v>3566</v>
      </c>
      <c r="C5423" s="44" t="s">
        <v>11624</v>
      </c>
      <c r="D5423" s="42">
        <v>1</v>
      </c>
      <c r="E5423" s="3">
        <v>36.299999999999997</v>
      </c>
      <c r="F5423" s="7">
        <v>43.922999999999995</v>
      </c>
      <c r="G5423" s="48" t="s">
        <v>15356</v>
      </c>
      <c r="H5423" s="34" t="s">
        <v>3566</v>
      </c>
      <c r="I5423" s="51" t="s">
        <v>15358</v>
      </c>
    </row>
    <row r="5424" spans="1:9" ht="30" x14ac:dyDescent="0.25">
      <c r="A5424" s="19">
        <v>5419</v>
      </c>
      <c r="B5424" s="34" t="s">
        <v>3567</v>
      </c>
      <c r="C5424" s="44" t="s">
        <v>11625</v>
      </c>
      <c r="D5424" s="42">
        <v>5</v>
      </c>
      <c r="E5424" s="3">
        <v>95.55</v>
      </c>
      <c r="F5424" s="7">
        <v>115.6155</v>
      </c>
      <c r="G5424" s="48" t="s">
        <v>15356</v>
      </c>
      <c r="H5424" s="34" t="s">
        <v>3567</v>
      </c>
      <c r="I5424" s="51" t="s">
        <v>15358</v>
      </c>
    </row>
    <row r="5425" spans="1:9" ht="30" x14ac:dyDescent="0.25">
      <c r="A5425" s="19">
        <v>5420</v>
      </c>
      <c r="B5425" s="34" t="s">
        <v>3568</v>
      </c>
      <c r="C5425" s="44" t="s">
        <v>11626</v>
      </c>
      <c r="D5425" s="42">
        <v>1</v>
      </c>
      <c r="E5425" s="3">
        <v>24.23</v>
      </c>
      <c r="F5425" s="7">
        <v>29.318300000000001</v>
      </c>
      <c r="G5425" s="48" t="s">
        <v>15356</v>
      </c>
      <c r="H5425" s="34" t="s">
        <v>3568</v>
      </c>
      <c r="I5425" s="51" t="s">
        <v>15358</v>
      </c>
    </row>
    <row r="5426" spans="1:9" ht="30" x14ac:dyDescent="0.25">
      <c r="A5426" s="19">
        <v>5421</v>
      </c>
      <c r="B5426" s="34" t="s">
        <v>3569</v>
      </c>
      <c r="C5426" s="44" t="s">
        <v>11627</v>
      </c>
      <c r="D5426" s="42">
        <v>5</v>
      </c>
      <c r="E5426" s="3">
        <v>1605.39</v>
      </c>
      <c r="F5426" s="7">
        <v>1942.5219</v>
      </c>
      <c r="G5426" s="48" t="s">
        <v>15356</v>
      </c>
      <c r="H5426" s="34" t="s">
        <v>3569</v>
      </c>
      <c r="I5426" s="51" t="s">
        <v>15358</v>
      </c>
    </row>
    <row r="5427" spans="1:9" ht="30" x14ac:dyDescent="0.25">
      <c r="A5427" s="19">
        <v>5422</v>
      </c>
      <c r="B5427" s="34" t="s">
        <v>3570</v>
      </c>
      <c r="C5427" s="44" t="s">
        <v>11628</v>
      </c>
      <c r="D5427" s="42">
        <v>1</v>
      </c>
      <c r="E5427" s="3">
        <v>17.75</v>
      </c>
      <c r="F5427" s="7">
        <v>21.477499999999999</v>
      </c>
      <c r="G5427" s="48" t="s">
        <v>15356</v>
      </c>
      <c r="H5427" s="34" t="s">
        <v>3570</v>
      </c>
      <c r="I5427" s="51" t="s">
        <v>15358</v>
      </c>
    </row>
    <row r="5428" spans="1:9" ht="30" x14ac:dyDescent="0.25">
      <c r="A5428" s="19">
        <v>5423</v>
      </c>
      <c r="B5428" s="34" t="s">
        <v>3571</v>
      </c>
      <c r="C5428" s="44" t="s">
        <v>11629</v>
      </c>
      <c r="D5428" s="42">
        <v>1</v>
      </c>
      <c r="E5428" s="3">
        <v>25.82</v>
      </c>
      <c r="F5428" s="7">
        <v>31.2422</v>
      </c>
      <c r="G5428" s="48" t="s">
        <v>15356</v>
      </c>
      <c r="H5428" s="34" t="s">
        <v>3571</v>
      </c>
      <c r="I5428" s="51" t="s">
        <v>15358</v>
      </c>
    </row>
    <row r="5429" spans="1:9" ht="30" x14ac:dyDescent="0.25">
      <c r="A5429" s="19">
        <v>5424</v>
      </c>
      <c r="B5429" s="34" t="s">
        <v>3572</v>
      </c>
      <c r="C5429" s="44" t="s">
        <v>11630</v>
      </c>
      <c r="D5429" s="42">
        <v>1</v>
      </c>
      <c r="E5429" s="3">
        <v>20.46</v>
      </c>
      <c r="F5429" s="7">
        <v>24.756599999999999</v>
      </c>
      <c r="G5429" s="48" t="s">
        <v>15356</v>
      </c>
      <c r="H5429" s="34" t="s">
        <v>3572</v>
      </c>
      <c r="I5429" s="51" t="s">
        <v>15358</v>
      </c>
    </row>
    <row r="5430" spans="1:9" ht="30" x14ac:dyDescent="0.25">
      <c r="A5430" s="19">
        <v>5425</v>
      </c>
      <c r="B5430" s="34" t="s">
        <v>3573</v>
      </c>
      <c r="C5430" s="44" t="s">
        <v>11631</v>
      </c>
      <c r="D5430" s="42">
        <v>1</v>
      </c>
      <c r="E5430" s="3">
        <v>22.79</v>
      </c>
      <c r="F5430" s="7">
        <v>27.575899999999997</v>
      </c>
      <c r="G5430" s="48" t="s">
        <v>15356</v>
      </c>
      <c r="H5430" s="34" t="s">
        <v>3573</v>
      </c>
      <c r="I5430" s="51" t="s">
        <v>15358</v>
      </c>
    </row>
    <row r="5431" spans="1:9" ht="30" x14ac:dyDescent="0.25">
      <c r="A5431" s="19">
        <v>5426</v>
      </c>
      <c r="B5431" s="34" t="s">
        <v>3574</v>
      </c>
      <c r="C5431" s="44" t="s">
        <v>11632</v>
      </c>
      <c r="D5431" s="42">
        <v>1</v>
      </c>
      <c r="E5431" s="3">
        <v>20.7</v>
      </c>
      <c r="F5431" s="7">
        <v>25.046999999999997</v>
      </c>
      <c r="G5431" s="48" t="s">
        <v>15356</v>
      </c>
      <c r="H5431" s="34" t="s">
        <v>3574</v>
      </c>
      <c r="I5431" s="51" t="s">
        <v>15358</v>
      </c>
    </row>
    <row r="5432" spans="1:9" ht="30" x14ac:dyDescent="0.25">
      <c r="A5432" s="19">
        <v>5427</v>
      </c>
      <c r="B5432" s="34" t="s">
        <v>3575</v>
      </c>
      <c r="C5432" s="44" t="s">
        <v>11633</v>
      </c>
      <c r="D5432" s="42">
        <v>1</v>
      </c>
      <c r="E5432" s="3">
        <v>22.16</v>
      </c>
      <c r="F5432" s="7">
        <v>26.813600000000001</v>
      </c>
      <c r="G5432" s="48" t="s">
        <v>15356</v>
      </c>
      <c r="H5432" s="34" t="s">
        <v>3575</v>
      </c>
      <c r="I5432" s="51" t="s">
        <v>15358</v>
      </c>
    </row>
    <row r="5433" spans="1:9" ht="30" x14ac:dyDescent="0.25">
      <c r="A5433" s="19">
        <v>5428</v>
      </c>
      <c r="B5433" s="34" t="s">
        <v>3576</v>
      </c>
      <c r="C5433" s="44" t="s">
        <v>11634</v>
      </c>
      <c r="D5433" s="42">
        <v>1</v>
      </c>
      <c r="E5433" s="3">
        <v>31.13</v>
      </c>
      <c r="F5433" s="7">
        <v>37.667299999999997</v>
      </c>
      <c r="G5433" s="48" t="s">
        <v>15356</v>
      </c>
      <c r="H5433" s="34" t="s">
        <v>3576</v>
      </c>
      <c r="I5433" s="51" t="s">
        <v>15358</v>
      </c>
    </row>
    <row r="5434" spans="1:9" ht="30" x14ac:dyDescent="0.25">
      <c r="A5434" s="19">
        <v>5429</v>
      </c>
      <c r="B5434" s="34" t="s">
        <v>3577</v>
      </c>
      <c r="C5434" s="44" t="s">
        <v>11635</v>
      </c>
      <c r="D5434" s="42">
        <v>5</v>
      </c>
      <c r="E5434" s="3">
        <v>193.61</v>
      </c>
      <c r="F5434" s="7">
        <v>234.2681</v>
      </c>
      <c r="G5434" s="48" t="s">
        <v>15356</v>
      </c>
      <c r="H5434" s="34" t="s">
        <v>3577</v>
      </c>
      <c r="I5434" s="51" t="s">
        <v>15358</v>
      </c>
    </row>
    <row r="5435" spans="1:9" ht="30" x14ac:dyDescent="0.25">
      <c r="A5435" s="19">
        <v>5430</v>
      </c>
      <c r="B5435" s="34" t="s">
        <v>3578</v>
      </c>
      <c r="C5435" s="44" t="s">
        <v>11636</v>
      </c>
      <c r="D5435" s="42">
        <v>1</v>
      </c>
      <c r="E5435" s="3">
        <v>18.5</v>
      </c>
      <c r="F5435" s="7">
        <v>22.384999999999998</v>
      </c>
      <c r="G5435" s="48" t="s">
        <v>15356</v>
      </c>
      <c r="H5435" s="34" t="s">
        <v>3578</v>
      </c>
      <c r="I5435" s="51" t="s">
        <v>15358</v>
      </c>
    </row>
    <row r="5436" spans="1:9" ht="30" x14ac:dyDescent="0.25">
      <c r="A5436" s="19">
        <v>5431</v>
      </c>
      <c r="B5436" s="34" t="s">
        <v>3579</v>
      </c>
      <c r="C5436" s="44" t="s">
        <v>11637</v>
      </c>
      <c r="D5436" s="42">
        <v>5</v>
      </c>
      <c r="E5436" s="3">
        <v>165.96</v>
      </c>
      <c r="F5436" s="7">
        <v>200.8116</v>
      </c>
      <c r="G5436" s="48" t="s">
        <v>15356</v>
      </c>
      <c r="H5436" s="34" t="s">
        <v>3579</v>
      </c>
      <c r="I5436" s="51" t="s">
        <v>15358</v>
      </c>
    </row>
    <row r="5437" spans="1:9" ht="30" x14ac:dyDescent="0.25">
      <c r="A5437" s="19">
        <v>5432</v>
      </c>
      <c r="B5437" s="34" t="s">
        <v>3580</v>
      </c>
      <c r="C5437" s="44" t="s">
        <v>11638</v>
      </c>
      <c r="D5437" s="42">
        <v>5</v>
      </c>
      <c r="E5437" s="3">
        <v>177.92</v>
      </c>
      <c r="F5437" s="7">
        <v>215.28319999999997</v>
      </c>
      <c r="G5437" s="48" t="s">
        <v>15356</v>
      </c>
      <c r="H5437" s="34" t="s">
        <v>3580</v>
      </c>
      <c r="I5437" s="51" t="s">
        <v>15358</v>
      </c>
    </row>
    <row r="5438" spans="1:9" ht="45" x14ac:dyDescent="0.25">
      <c r="A5438" s="19">
        <v>5433</v>
      </c>
      <c r="B5438" s="34" t="s">
        <v>3581</v>
      </c>
      <c r="C5438" s="44" t="s">
        <v>11639</v>
      </c>
      <c r="D5438" s="42">
        <v>1</v>
      </c>
      <c r="E5438" s="3">
        <v>33.409999999999997</v>
      </c>
      <c r="F5438" s="7">
        <v>40.426099999999998</v>
      </c>
      <c r="G5438" s="48" t="s">
        <v>15356</v>
      </c>
      <c r="H5438" s="34" t="s">
        <v>3581</v>
      </c>
      <c r="I5438" s="51" t="s">
        <v>15358</v>
      </c>
    </row>
    <row r="5439" spans="1:9" ht="45" x14ac:dyDescent="0.25">
      <c r="A5439" s="19">
        <v>5434</v>
      </c>
      <c r="B5439" s="34" t="s">
        <v>3582</v>
      </c>
      <c r="C5439" s="44" t="s">
        <v>11640</v>
      </c>
      <c r="D5439" s="42">
        <v>1</v>
      </c>
      <c r="E5439" s="3">
        <v>41.66</v>
      </c>
      <c r="F5439" s="7">
        <v>50.408599999999993</v>
      </c>
      <c r="G5439" s="48" t="s">
        <v>15356</v>
      </c>
      <c r="H5439" s="34" t="s">
        <v>3582</v>
      </c>
      <c r="I5439" s="51" t="s">
        <v>15358</v>
      </c>
    </row>
    <row r="5440" spans="1:9" ht="45" x14ac:dyDescent="0.25">
      <c r="A5440" s="19">
        <v>5435</v>
      </c>
      <c r="B5440" s="34" t="s">
        <v>3583</v>
      </c>
      <c r="C5440" s="44" t="s">
        <v>11641</v>
      </c>
      <c r="D5440" s="42">
        <v>5</v>
      </c>
      <c r="E5440" s="3">
        <v>242.63</v>
      </c>
      <c r="F5440" s="7">
        <v>293.58229999999998</v>
      </c>
      <c r="G5440" s="48" t="s">
        <v>15356</v>
      </c>
      <c r="H5440" s="34" t="s">
        <v>3583</v>
      </c>
      <c r="I5440" s="51" t="s">
        <v>15358</v>
      </c>
    </row>
    <row r="5441" spans="1:9" ht="30" x14ac:dyDescent="0.25">
      <c r="A5441" s="19">
        <v>5436</v>
      </c>
      <c r="B5441" s="34" t="s">
        <v>3584</v>
      </c>
      <c r="C5441" s="44" t="s">
        <v>11642</v>
      </c>
      <c r="D5441" s="42">
        <v>5</v>
      </c>
      <c r="E5441" s="3">
        <v>281.39999999999998</v>
      </c>
      <c r="F5441" s="7">
        <v>340.49399999999997</v>
      </c>
      <c r="G5441" s="48" t="s">
        <v>15356</v>
      </c>
      <c r="H5441" s="34" t="s">
        <v>3584</v>
      </c>
      <c r="I5441" s="51" t="s">
        <v>15358</v>
      </c>
    </row>
    <row r="5442" spans="1:9" ht="30" x14ac:dyDescent="0.25">
      <c r="A5442" s="19">
        <v>5437</v>
      </c>
      <c r="B5442" s="34" t="s">
        <v>3585</v>
      </c>
      <c r="C5442" s="44" t="s">
        <v>11643</v>
      </c>
      <c r="D5442" s="42">
        <v>5</v>
      </c>
      <c r="E5442" s="3">
        <v>213.62</v>
      </c>
      <c r="F5442" s="7">
        <v>258.48020000000002</v>
      </c>
      <c r="G5442" s="48" t="s">
        <v>15356</v>
      </c>
      <c r="H5442" s="34" t="s">
        <v>3585</v>
      </c>
      <c r="I5442" s="51" t="s">
        <v>15358</v>
      </c>
    </row>
    <row r="5443" spans="1:9" ht="30" x14ac:dyDescent="0.25">
      <c r="A5443" s="19">
        <v>5438</v>
      </c>
      <c r="B5443" s="34" t="s">
        <v>3586</v>
      </c>
      <c r="C5443" s="44" t="s">
        <v>11644</v>
      </c>
      <c r="D5443" s="42">
        <v>5</v>
      </c>
      <c r="E5443" s="3">
        <v>189.56</v>
      </c>
      <c r="F5443" s="7">
        <v>229.36760000000001</v>
      </c>
      <c r="G5443" s="48" t="s">
        <v>15356</v>
      </c>
      <c r="H5443" s="34" t="s">
        <v>3586</v>
      </c>
      <c r="I5443" s="51" t="s">
        <v>15358</v>
      </c>
    </row>
    <row r="5444" spans="1:9" ht="45" x14ac:dyDescent="0.25">
      <c r="A5444" s="19">
        <v>5439</v>
      </c>
      <c r="B5444" s="34" t="s">
        <v>3587</v>
      </c>
      <c r="C5444" s="44" t="s">
        <v>11645</v>
      </c>
      <c r="D5444" s="42">
        <v>1</v>
      </c>
      <c r="E5444" s="3">
        <v>41.12</v>
      </c>
      <c r="F5444" s="7">
        <v>49.755199999999995</v>
      </c>
      <c r="G5444" s="48" t="s">
        <v>15356</v>
      </c>
      <c r="H5444" s="34" t="s">
        <v>3587</v>
      </c>
      <c r="I5444" s="51" t="s">
        <v>15358</v>
      </c>
    </row>
    <row r="5445" spans="1:9" ht="45" x14ac:dyDescent="0.25">
      <c r="A5445" s="19">
        <v>5440</v>
      </c>
      <c r="B5445" s="34" t="s">
        <v>3588</v>
      </c>
      <c r="C5445" s="44" t="s">
        <v>11646</v>
      </c>
      <c r="D5445" s="42">
        <v>1</v>
      </c>
      <c r="E5445" s="3">
        <v>42.48</v>
      </c>
      <c r="F5445" s="7">
        <v>51.400799999999997</v>
      </c>
      <c r="G5445" s="48" t="s">
        <v>15356</v>
      </c>
      <c r="H5445" s="34" t="s">
        <v>3588</v>
      </c>
      <c r="I5445" s="51" t="s">
        <v>15358</v>
      </c>
    </row>
    <row r="5446" spans="1:9" ht="30" x14ac:dyDescent="0.25">
      <c r="A5446" s="19">
        <v>5441</v>
      </c>
      <c r="B5446" s="34" t="s">
        <v>3589</v>
      </c>
      <c r="C5446" s="44" t="s">
        <v>11647</v>
      </c>
      <c r="D5446" s="42">
        <v>5</v>
      </c>
      <c r="E5446" s="3">
        <v>242.93</v>
      </c>
      <c r="F5446" s="7">
        <v>293.94529999999997</v>
      </c>
      <c r="G5446" s="48" t="s">
        <v>15356</v>
      </c>
      <c r="H5446" s="34" t="s">
        <v>3589</v>
      </c>
      <c r="I5446" s="51" t="s">
        <v>15358</v>
      </c>
    </row>
    <row r="5447" spans="1:9" ht="30" x14ac:dyDescent="0.25">
      <c r="A5447" s="19">
        <v>5442</v>
      </c>
      <c r="B5447" s="34" t="s">
        <v>3590</v>
      </c>
      <c r="C5447" s="44" t="s">
        <v>11648</v>
      </c>
      <c r="D5447" s="42">
        <v>5</v>
      </c>
      <c r="E5447" s="3">
        <v>223.23</v>
      </c>
      <c r="F5447" s="7">
        <v>270.10829999999999</v>
      </c>
      <c r="G5447" s="48" t="s">
        <v>15356</v>
      </c>
      <c r="H5447" s="34" t="s">
        <v>3590</v>
      </c>
      <c r="I5447" s="51" t="s">
        <v>15358</v>
      </c>
    </row>
    <row r="5448" spans="1:9" ht="45" x14ac:dyDescent="0.25">
      <c r="A5448" s="19">
        <v>5443</v>
      </c>
      <c r="B5448" s="34" t="s">
        <v>3591</v>
      </c>
      <c r="C5448" s="44" t="s">
        <v>11649</v>
      </c>
      <c r="D5448" s="42">
        <v>1</v>
      </c>
      <c r="E5448" s="3">
        <v>51</v>
      </c>
      <c r="F5448" s="7">
        <v>61.71</v>
      </c>
      <c r="G5448" s="48" t="s">
        <v>15356</v>
      </c>
      <c r="H5448" s="34" t="s">
        <v>3591</v>
      </c>
      <c r="I5448" s="51" t="s">
        <v>15358</v>
      </c>
    </row>
    <row r="5449" spans="1:9" ht="30" x14ac:dyDescent="0.25">
      <c r="A5449" s="19">
        <v>5444</v>
      </c>
      <c r="B5449" s="34" t="s">
        <v>3592</v>
      </c>
      <c r="C5449" s="44" t="s">
        <v>11650</v>
      </c>
      <c r="D5449" s="42">
        <v>5</v>
      </c>
      <c r="E5449" s="3">
        <v>1216.49</v>
      </c>
      <c r="F5449" s="7">
        <v>1471.9529</v>
      </c>
      <c r="G5449" s="48" t="s">
        <v>15356</v>
      </c>
      <c r="H5449" s="34" t="s">
        <v>3592</v>
      </c>
      <c r="I5449" s="51" t="s">
        <v>15358</v>
      </c>
    </row>
    <row r="5450" spans="1:9" ht="30" x14ac:dyDescent="0.25">
      <c r="A5450" s="19">
        <v>5445</v>
      </c>
      <c r="B5450" s="34" t="s">
        <v>3593</v>
      </c>
      <c r="C5450" s="44" t="s">
        <v>11651</v>
      </c>
      <c r="D5450" s="42">
        <v>5</v>
      </c>
      <c r="E5450" s="3">
        <v>1126.3499999999999</v>
      </c>
      <c r="F5450" s="7">
        <v>1362.8834999999999</v>
      </c>
      <c r="G5450" s="48" t="s">
        <v>15356</v>
      </c>
      <c r="H5450" s="34" t="s">
        <v>3593</v>
      </c>
      <c r="I5450" s="51" t="s">
        <v>15358</v>
      </c>
    </row>
    <row r="5451" spans="1:9" ht="30" x14ac:dyDescent="0.25">
      <c r="A5451" s="19">
        <v>5446</v>
      </c>
      <c r="B5451" s="34" t="s">
        <v>3594</v>
      </c>
      <c r="C5451" s="44" t="s">
        <v>11652</v>
      </c>
      <c r="D5451" s="42">
        <v>5</v>
      </c>
      <c r="E5451" s="3">
        <v>1171.43</v>
      </c>
      <c r="F5451" s="7">
        <v>1417.4303</v>
      </c>
      <c r="G5451" s="48" t="s">
        <v>15356</v>
      </c>
      <c r="H5451" s="34" t="s">
        <v>3594</v>
      </c>
      <c r="I5451" s="51" t="s">
        <v>15358</v>
      </c>
    </row>
    <row r="5452" spans="1:9" x14ac:dyDescent="0.25">
      <c r="A5452" s="19">
        <v>5447</v>
      </c>
      <c r="B5452" s="34" t="s">
        <v>3595</v>
      </c>
      <c r="C5452" s="44" t="s">
        <v>11653</v>
      </c>
      <c r="D5452" s="42">
        <v>2</v>
      </c>
      <c r="E5452" s="3">
        <v>38</v>
      </c>
      <c r="F5452" s="7">
        <v>45.98</v>
      </c>
      <c r="G5452" s="48" t="s">
        <v>15356</v>
      </c>
      <c r="H5452" s="34" t="s">
        <v>3595</v>
      </c>
      <c r="I5452" s="51" t="s">
        <v>15358</v>
      </c>
    </row>
    <row r="5453" spans="1:9" x14ac:dyDescent="0.25">
      <c r="A5453" s="19">
        <v>5448</v>
      </c>
      <c r="B5453" s="34" t="s">
        <v>3596</v>
      </c>
      <c r="C5453" s="44" t="s">
        <v>11654</v>
      </c>
      <c r="D5453" s="42">
        <v>10</v>
      </c>
      <c r="E5453" s="3">
        <v>189.98</v>
      </c>
      <c r="F5453" s="7">
        <v>229.87579999999997</v>
      </c>
      <c r="G5453" s="48" t="s">
        <v>15356</v>
      </c>
      <c r="H5453" s="34" t="s">
        <v>3596</v>
      </c>
      <c r="I5453" s="51" t="s">
        <v>15358</v>
      </c>
    </row>
    <row r="5454" spans="1:9" x14ac:dyDescent="0.25">
      <c r="A5454" s="19">
        <v>5449</v>
      </c>
      <c r="B5454" s="34" t="s">
        <v>3597</v>
      </c>
      <c r="C5454" s="44" t="s">
        <v>11655</v>
      </c>
      <c r="D5454" s="42">
        <v>1000</v>
      </c>
      <c r="E5454" s="3">
        <v>26.28</v>
      </c>
      <c r="F5454" s="7">
        <v>31.7988</v>
      </c>
      <c r="G5454" s="48" t="s">
        <v>15356</v>
      </c>
      <c r="H5454" s="34" t="s">
        <v>3597</v>
      </c>
      <c r="I5454" s="51" t="s">
        <v>15358</v>
      </c>
    </row>
    <row r="5455" spans="1:9" x14ac:dyDescent="0.25">
      <c r="A5455" s="19">
        <v>5450</v>
      </c>
      <c r="B5455" s="34" t="s">
        <v>3598</v>
      </c>
      <c r="C5455" s="44" t="s">
        <v>11656</v>
      </c>
      <c r="D5455" s="42">
        <v>1000</v>
      </c>
      <c r="E5455" s="3">
        <v>27.75</v>
      </c>
      <c r="F5455" s="7">
        <v>33.577500000000001</v>
      </c>
      <c r="G5455" s="48" t="s">
        <v>15356</v>
      </c>
      <c r="H5455" s="34" t="s">
        <v>3598</v>
      </c>
      <c r="I5455" s="51" t="s">
        <v>15358</v>
      </c>
    </row>
    <row r="5456" spans="1:9" ht="30" x14ac:dyDescent="0.25">
      <c r="A5456" s="19">
        <v>5451</v>
      </c>
      <c r="B5456" s="34" t="s">
        <v>3599</v>
      </c>
      <c r="C5456" s="44" t="s">
        <v>11657</v>
      </c>
      <c r="D5456" s="42">
        <v>10</v>
      </c>
      <c r="E5456" s="3">
        <v>41.93</v>
      </c>
      <c r="F5456" s="7">
        <v>50.735299999999995</v>
      </c>
      <c r="G5456" s="48" t="s">
        <v>15356</v>
      </c>
      <c r="H5456" s="34" t="s">
        <v>3599</v>
      </c>
      <c r="I5456" s="51" t="s">
        <v>15358</v>
      </c>
    </row>
    <row r="5457" spans="1:9" ht="30" x14ac:dyDescent="0.25">
      <c r="A5457" s="19">
        <v>5452</v>
      </c>
      <c r="B5457" s="34" t="s">
        <v>3600</v>
      </c>
      <c r="C5457" s="44" t="s">
        <v>11658</v>
      </c>
      <c r="D5457" s="42">
        <v>10</v>
      </c>
      <c r="E5457" s="3">
        <v>27.95</v>
      </c>
      <c r="F5457" s="7">
        <v>33.819499999999998</v>
      </c>
      <c r="G5457" s="48" t="s">
        <v>15356</v>
      </c>
      <c r="H5457" s="34" t="s">
        <v>3600</v>
      </c>
      <c r="I5457" s="51" t="s">
        <v>15358</v>
      </c>
    </row>
    <row r="5458" spans="1:9" ht="30" x14ac:dyDescent="0.25">
      <c r="A5458" s="19">
        <v>5453</v>
      </c>
      <c r="B5458" s="34" t="s">
        <v>3601</v>
      </c>
      <c r="C5458" s="44" t="s">
        <v>11659</v>
      </c>
      <c r="D5458" s="42">
        <v>10</v>
      </c>
      <c r="E5458" s="3">
        <v>55.91</v>
      </c>
      <c r="F5458" s="7">
        <v>67.6511</v>
      </c>
      <c r="G5458" s="48" t="s">
        <v>15356</v>
      </c>
      <c r="H5458" s="34" t="s">
        <v>3601</v>
      </c>
      <c r="I5458" s="51" t="s">
        <v>15358</v>
      </c>
    </row>
    <row r="5459" spans="1:9" ht="30" x14ac:dyDescent="0.25">
      <c r="A5459" s="19">
        <v>5454</v>
      </c>
      <c r="B5459" s="34" t="s">
        <v>3602</v>
      </c>
      <c r="C5459" s="44" t="s">
        <v>11660</v>
      </c>
      <c r="D5459" s="42">
        <v>10</v>
      </c>
      <c r="E5459" s="3">
        <v>55.91</v>
      </c>
      <c r="F5459" s="7">
        <v>67.6511</v>
      </c>
      <c r="G5459" s="48" t="s">
        <v>15356</v>
      </c>
      <c r="H5459" s="34" t="s">
        <v>3602</v>
      </c>
      <c r="I5459" s="51" t="s">
        <v>15358</v>
      </c>
    </row>
    <row r="5460" spans="1:9" ht="30" x14ac:dyDescent="0.25">
      <c r="A5460" s="19">
        <v>5455</v>
      </c>
      <c r="B5460" s="34" t="s">
        <v>3603</v>
      </c>
      <c r="C5460" s="44" t="s">
        <v>11661</v>
      </c>
      <c r="D5460" s="42">
        <v>10</v>
      </c>
      <c r="E5460" s="3">
        <v>35.82</v>
      </c>
      <c r="F5460" s="7">
        <v>43.342199999999998</v>
      </c>
      <c r="G5460" s="48" t="s">
        <v>15356</v>
      </c>
      <c r="H5460" s="34" t="s">
        <v>3603</v>
      </c>
      <c r="I5460" s="51" t="s">
        <v>15358</v>
      </c>
    </row>
    <row r="5461" spans="1:9" ht="30" x14ac:dyDescent="0.25">
      <c r="A5461" s="19">
        <v>5456</v>
      </c>
      <c r="B5461" s="34" t="s">
        <v>3604</v>
      </c>
      <c r="C5461" s="44" t="s">
        <v>11662</v>
      </c>
      <c r="D5461" s="42">
        <v>50</v>
      </c>
      <c r="E5461" s="3">
        <v>179.12</v>
      </c>
      <c r="F5461" s="7">
        <v>216.73519999999999</v>
      </c>
      <c r="G5461" s="48" t="s">
        <v>15356</v>
      </c>
      <c r="H5461" s="34" t="s">
        <v>3604</v>
      </c>
      <c r="I5461" s="51" t="s">
        <v>15358</v>
      </c>
    </row>
    <row r="5462" spans="1:9" ht="30" x14ac:dyDescent="0.25">
      <c r="A5462" s="19">
        <v>5457</v>
      </c>
      <c r="B5462" s="34" t="s">
        <v>3605</v>
      </c>
      <c r="C5462" s="44" t="s">
        <v>11663</v>
      </c>
      <c r="D5462" s="42">
        <v>10</v>
      </c>
      <c r="E5462" s="3">
        <v>36.119999999999997</v>
      </c>
      <c r="F5462" s="7">
        <v>43.705199999999998</v>
      </c>
      <c r="G5462" s="48" t="s">
        <v>15356</v>
      </c>
      <c r="H5462" s="34" t="s">
        <v>3605</v>
      </c>
      <c r="I5462" s="51" t="s">
        <v>15358</v>
      </c>
    </row>
    <row r="5463" spans="1:9" ht="30" x14ac:dyDescent="0.25">
      <c r="A5463" s="19">
        <v>5458</v>
      </c>
      <c r="B5463" s="34" t="s">
        <v>3606</v>
      </c>
      <c r="C5463" s="44" t="s">
        <v>11664</v>
      </c>
      <c r="D5463" s="42">
        <v>10</v>
      </c>
      <c r="E5463" s="3">
        <v>33.270000000000003</v>
      </c>
      <c r="F5463" s="7">
        <v>40.256700000000002</v>
      </c>
      <c r="G5463" s="48" t="s">
        <v>15356</v>
      </c>
      <c r="H5463" s="34" t="s">
        <v>3606</v>
      </c>
      <c r="I5463" s="51" t="s">
        <v>15358</v>
      </c>
    </row>
    <row r="5464" spans="1:9" ht="30" x14ac:dyDescent="0.25">
      <c r="A5464" s="19">
        <v>5459</v>
      </c>
      <c r="B5464" s="34" t="s">
        <v>3607</v>
      </c>
      <c r="C5464" s="44" t="s">
        <v>11665</v>
      </c>
      <c r="D5464" s="42">
        <v>10</v>
      </c>
      <c r="E5464" s="3">
        <v>33.270000000000003</v>
      </c>
      <c r="F5464" s="7">
        <v>40.256700000000002</v>
      </c>
      <c r="G5464" s="48" t="s">
        <v>15356</v>
      </c>
      <c r="H5464" s="34" t="s">
        <v>3607</v>
      </c>
      <c r="I5464" s="51" t="s">
        <v>15358</v>
      </c>
    </row>
    <row r="5465" spans="1:9" ht="30" x14ac:dyDescent="0.25">
      <c r="A5465" s="19">
        <v>5460</v>
      </c>
      <c r="B5465" s="34" t="s">
        <v>3608</v>
      </c>
      <c r="C5465" s="44" t="s">
        <v>11666</v>
      </c>
      <c r="D5465" s="42">
        <v>10</v>
      </c>
      <c r="E5465" s="3">
        <v>47.52</v>
      </c>
      <c r="F5465" s="7">
        <v>57.499200000000002</v>
      </c>
      <c r="G5465" s="48" t="s">
        <v>15356</v>
      </c>
      <c r="H5465" s="34" t="s">
        <v>3608</v>
      </c>
      <c r="I5465" s="51" t="s">
        <v>15358</v>
      </c>
    </row>
    <row r="5466" spans="1:9" ht="30" x14ac:dyDescent="0.25">
      <c r="A5466" s="19">
        <v>5461</v>
      </c>
      <c r="B5466" s="34" t="s">
        <v>3609</v>
      </c>
      <c r="C5466" s="44" t="s">
        <v>11667</v>
      </c>
      <c r="D5466" s="42">
        <v>10</v>
      </c>
      <c r="E5466" s="3">
        <v>62.73</v>
      </c>
      <c r="F5466" s="7">
        <v>75.903299999999987</v>
      </c>
      <c r="G5466" s="48" t="s">
        <v>15356</v>
      </c>
      <c r="H5466" s="34" t="s">
        <v>3609</v>
      </c>
      <c r="I5466" s="51" t="s">
        <v>15358</v>
      </c>
    </row>
    <row r="5467" spans="1:9" ht="30" x14ac:dyDescent="0.25">
      <c r="A5467" s="19">
        <v>5462</v>
      </c>
      <c r="B5467" s="34" t="s">
        <v>3610</v>
      </c>
      <c r="C5467" s="44" t="s">
        <v>11668</v>
      </c>
      <c r="D5467" s="42">
        <v>5</v>
      </c>
      <c r="E5467" s="3">
        <v>40.340000000000003</v>
      </c>
      <c r="F5467" s="7">
        <v>48.811400000000006</v>
      </c>
      <c r="G5467" s="48" t="s">
        <v>15356</v>
      </c>
      <c r="H5467" s="34" t="s">
        <v>3610</v>
      </c>
      <c r="I5467" s="51" t="s">
        <v>15358</v>
      </c>
    </row>
    <row r="5468" spans="1:9" ht="30" x14ac:dyDescent="0.25">
      <c r="A5468" s="19">
        <v>5463</v>
      </c>
      <c r="B5468" s="34" t="s">
        <v>3611</v>
      </c>
      <c r="C5468" s="44" t="s">
        <v>11669</v>
      </c>
      <c r="D5468" s="42">
        <v>5</v>
      </c>
      <c r="E5468" s="3">
        <v>42.78</v>
      </c>
      <c r="F5468" s="7">
        <v>51.763800000000003</v>
      </c>
      <c r="G5468" s="48" t="s">
        <v>15356</v>
      </c>
      <c r="H5468" s="34" t="s">
        <v>3611</v>
      </c>
      <c r="I5468" s="51" t="s">
        <v>15358</v>
      </c>
    </row>
    <row r="5469" spans="1:9" ht="30" x14ac:dyDescent="0.25">
      <c r="A5469" s="19">
        <v>5464</v>
      </c>
      <c r="B5469" s="34" t="s">
        <v>3612</v>
      </c>
      <c r="C5469" s="44" t="s">
        <v>11670</v>
      </c>
      <c r="D5469" s="42">
        <v>5</v>
      </c>
      <c r="E5469" s="3">
        <v>49.43</v>
      </c>
      <c r="F5469" s="7">
        <v>59.810299999999998</v>
      </c>
      <c r="G5469" s="48" t="s">
        <v>15356</v>
      </c>
      <c r="H5469" s="34" t="s">
        <v>3612</v>
      </c>
      <c r="I5469" s="51" t="s">
        <v>15358</v>
      </c>
    </row>
    <row r="5470" spans="1:9" ht="30" x14ac:dyDescent="0.25">
      <c r="A5470" s="19">
        <v>5465</v>
      </c>
      <c r="B5470" s="34" t="s">
        <v>3613</v>
      </c>
      <c r="C5470" s="44" t="s">
        <v>11671</v>
      </c>
      <c r="D5470" s="42">
        <v>30</v>
      </c>
      <c r="E5470" s="3">
        <v>346.1</v>
      </c>
      <c r="F5470" s="7">
        <v>418.78100000000001</v>
      </c>
      <c r="G5470" s="48" t="s">
        <v>15356</v>
      </c>
      <c r="H5470" s="34" t="s">
        <v>3613</v>
      </c>
      <c r="I5470" s="51" t="s">
        <v>15358</v>
      </c>
    </row>
    <row r="5471" spans="1:9" ht="30" x14ac:dyDescent="0.25">
      <c r="A5471" s="19">
        <v>5466</v>
      </c>
      <c r="B5471" s="34" t="s">
        <v>3614</v>
      </c>
      <c r="C5471" s="44" t="s">
        <v>11672</v>
      </c>
      <c r="D5471" s="42">
        <v>10</v>
      </c>
      <c r="E5471" s="3">
        <v>164.84</v>
      </c>
      <c r="F5471" s="7">
        <v>199.4564</v>
      </c>
      <c r="G5471" s="48" t="s">
        <v>15356</v>
      </c>
      <c r="H5471" s="34" t="s">
        <v>3614</v>
      </c>
      <c r="I5471" s="51" t="s">
        <v>15358</v>
      </c>
    </row>
    <row r="5472" spans="1:9" ht="30" x14ac:dyDescent="0.25">
      <c r="A5472" s="19">
        <v>5467</v>
      </c>
      <c r="B5472" s="34" t="s">
        <v>3615</v>
      </c>
      <c r="C5472" s="44" t="s">
        <v>11673</v>
      </c>
      <c r="D5472" s="42">
        <v>10</v>
      </c>
      <c r="E5472" s="3">
        <v>41.21</v>
      </c>
      <c r="F5472" s="7">
        <v>49.864100000000001</v>
      </c>
      <c r="G5472" s="48" t="s">
        <v>15356</v>
      </c>
      <c r="H5472" s="34" t="s">
        <v>3615</v>
      </c>
      <c r="I5472" s="51" t="s">
        <v>15358</v>
      </c>
    </row>
    <row r="5473" spans="1:9" x14ac:dyDescent="0.25">
      <c r="A5473" s="19">
        <v>5468</v>
      </c>
      <c r="B5473" s="34" t="s">
        <v>3616</v>
      </c>
      <c r="C5473" s="44" t="s">
        <v>11674</v>
      </c>
      <c r="D5473" s="42">
        <v>10</v>
      </c>
      <c r="E5473" s="3">
        <v>27.63</v>
      </c>
      <c r="F5473" s="7">
        <v>33.432299999999998</v>
      </c>
      <c r="G5473" s="48" t="s">
        <v>15356</v>
      </c>
      <c r="H5473" s="34" t="s">
        <v>3616</v>
      </c>
      <c r="I5473" s="51" t="s">
        <v>15358</v>
      </c>
    </row>
    <row r="5474" spans="1:9" ht="30" x14ac:dyDescent="0.25">
      <c r="A5474" s="19">
        <v>5469</v>
      </c>
      <c r="B5474" s="34" t="s">
        <v>3617</v>
      </c>
      <c r="C5474" s="44" t="s">
        <v>11675</v>
      </c>
      <c r="D5474" s="42">
        <v>10</v>
      </c>
      <c r="E5474" s="3">
        <v>19.7</v>
      </c>
      <c r="F5474" s="7">
        <v>23.837</v>
      </c>
      <c r="G5474" s="48" t="s">
        <v>15356</v>
      </c>
      <c r="H5474" s="34" t="s">
        <v>3617</v>
      </c>
      <c r="I5474" s="51" t="s">
        <v>15358</v>
      </c>
    </row>
    <row r="5475" spans="1:9" ht="30" x14ac:dyDescent="0.25">
      <c r="A5475" s="19">
        <v>5470</v>
      </c>
      <c r="B5475" s="34" t="s">
        <v>3618</v>
      </c>
      <c r="C5475" s="44" t="s">
        <v>11676</v>
      </c>
      <c r="D5475" s="42">
        <v>10</v>
      </c>
      <c r="E5475" s="3">
        <v>15.12</v>
      </c>
      <c r="F5475" s="7">
        <v>18.295199999999998</v>
      </c>
      <c r="G5475" s="48" t="s">
        <v>15356</v>
      </c>
      <c r="H5475" s="34" t="s">
        <v>3618</v>
      </c>
      <c r="I5475" s="51" t="s">
        <v>15358</v>
      </c>
    </row>
    <row r="5476" spans="1:9" x14ac:dyDescent="0.25">
      <c r="A5476" s="19">
        <v>5471</v>
      </c>
      <c r="B5476" s="34" t="s">
        <v>3619</v>
      </c>
      <c r="C5476" s="44" t="s">
        <v>11677</v>
      </c>
      <c r="D5476" s="42">
        <v>1</v>
      </c>
      <c r="E5476" s="3">
        <v>21.35</v>
      </c>
      <c r="F5476" s="7">
        <v>25.833500000000001</v>
      </c>
      <c r="G5476" s="48" t="s">
        <v>15356</v>
      </c>
      <c r="H5476" s="34" t="s">
        <v>3619</v>
      </c>
      <c r="I5476" s="51" t="s">
        <v>15358</v>
      </c>
    </row>
    <row r="5477" spans="1:9" x14ac:dyDescent="0.25">
      <c r="A5477" s="19">
        <v>5472</v>
      </c>
      <c r="B5477" s="34" t="s">
        <v>3620</v>
      </c>
      <c r="C5477" s="44" t="s">
        <v>11678</v>
      </c>
      <c r="D5477" s="42">
        <v>1</v>
      </c>
      <c r="E5477" s="3">
        <v>14.18</v>
      </c>
      <c r="F5477" s="7">
        <v>17.157799999999998</v>
      </c>
      <c r="G5477" s="48" t="s">
        <v>15356</v>
      </c>
      <c r="H5477" s="34" t="s">
        <v>3620</v>
      </c>
      <c r="I5477" s="51" t="s">
        <v>15358</v>
      </c>
    </row>
    <row r="5478" spans="1:9" x14ac:dyDescent="0.25">
      <c r="A5478" s="19">
        <v>5473</v>
      </c>
      <c r="B5478" s="34" t="s">
        <v>3621</v>
      </c>
      <c r="C5478" s="44" t="s">
        <v>11679</v>
      </c>
      <c r="D5478" s="42">
        <v>1</v>
      </c>
      <c r="E5478" s="3">
        <v>21.56</v>
      </c>
      <c r="F5478" s="7">
        <v>26.087599999999998</v>
      </c>
      <c r="G5478" s="48" t="s">
        <v>15356</v>
      </c>
      <c r="H5478" s="34" t="s">
        <v>3621</v>
      </c>
      <c r="I5478" s="51" t="s">
        <v>15358</v>
      </c>
    </row>
    <row r="5479" spans="1:9" x14ac:dyDescent="0.25">
      <c r="A5479" s="19">
        <v>5474</v>
      </c>
      <c r="B5479" s="34" t="s">
        <v>3622</v>
      </c>
      <c r="C5479" s="44" t="s">
        <v>11680</v>
      </c>
      <c r="D5479" s="42">
        <v>1</v>
      </c>
      <c r="E5479" s="3">
        <v>28.01</v>
      </c>
      <c r="F5479" s="7">
        <v>33.892099999999999</v>
      </c>
      <c r="G5479" s="48" t="s">
        <v>15356</v>
      </c>
      <c r="H5479" s="34" t="s">
        <v>3622</v>
      </c>
      <c r="I5479" s="51" t="s">
        <v>15358</v>
      </c>
    </row>
    <row r="5480" spans="1:9" x14ac:dyDescent="0.25">
      <c r="A5480" s="19">
        <v>5475</v>
      </c>
      <c r="B5480" s="34" t="s">
        <v>3623</v>
      </c>
      <c r="C5480" s="44" t="s">
        <v>9744</v>
      </c>
      <c r="D5480" s="42">
        <v>1</v>
      </c>
      <c r="E5480" s="3">
        <v>13.56</v>
      </c>
      <c r="F5480" s="7">
        <v>16.407599999999999</v>
      </c>
      <c r="G5480" s="48" t="s">
        <v>15356</v>
      </c>
      <c r="H5480" s="34" t="s">
        <v>3623</v>
      </c>
      <c r="I5480" s="51" t="s">
        <v>15358</v>
      </c>
    </row>
    <row r="5481" spans="1:9" x14ac:dyDescent="0.25">
      <c r="A5481" s="19">
        <v>5476</v>
      </c>
      <c r="B5481" s="34" t="s">
        <v>3624</v>
      </c>
      <c r="C5481" s="44" t="s">
        <v>11681</v>
      </c>
      <c r="D5481" s="42">
        <v>1</v>
      </c>
      <c r="E5481" s="3">
        <v>16.2</v>
      </c>
      <c r="F5481" s="7">
        <v>19.602</v>
      </c>
      <c r="G5481" s="48" t="s">
        <v>15356</v>
      </c>
      <c r="H5481" s="34" t="s">
        <v>3624</v>
      </c>
      <c r="I5481" s="51" t="s">
        <v>15358</v>
      </c>
    </row>
    <row r="5482" spans="1:9" x14ac:dyDescent="0.25">
      <c r="A5482" s="19">
        <v>5477</v>
      </c>
      <c r="B5482" s="34" t="s">
        <v>3625</v>
      </c>
      <c r="C5482" s="44" t="s">
        <v>11682</v>
      </c>
      <c r="D5482" s="42">
        <v>1</v>
      </c>
      <c r="E5482" s="3">
        <v>55.34</v>
      </c>
      <c r="F5482" s="7">
        <v>66.961399999999998</v>
      </c>
      <c r="G5482" s="48" t="s">
        <v>15356</v>
      </c>
      <c r="H5482" s="34" t="s">
        <v>3625</v>
      </c>
      <c r="I5482" s="51" t="s">
        <v>15358</v>
      </c>
    </row>
    <row r="5483" spans="1:9" x14ac:dyDescent="0.25">
      <c r="A5483" s="19">
        <v>5478</v>
      </c>
      <c r="B5483" s="34" t="s">
        <v>3626</v>
      </c>
      <c r="C5483" s="44" t="s">
        <v>11683</v>
      </c>
      <c r="D5483" s="42">
        <v>5</v>
      </c>
      <c r="E5483" s="3">
        <v>73.8</v>
      </c>
      <c r="F5483" s="7">
        <v>89.297999999999988</v>
      </c>
      <c r="G5483" s="48" t="s">
        <v>15356</v>
      </c>
      <c r="H5483" s="34" t="s">
        <v>3626</v>
      </c>
      <c r="I5483" s="51" t="s">
        <v>15358</v>
      </c>
    </row>
    <row r="5484" spans="1:9" x14ac:dyDescent="0.25">
      <c r="A5484" s="19">
        <v>5479</v>
      </c>
      <c r="B5484" s="34" t="s">
        <v>3627</v>
      </c>
      <c r="C5484" s="44" t="s">
        <v>11684</v>
      </c>
      <c r="D5484" s="42">
        <v>5</v>
      </c>
      <c r="E5484" s="3">
        <v>44.34</v>
      </c>
      <c r="F5484" s="7">
        <v>53.651400000000002</v>
      </c>
      <c r="G5484" s="48" t="s">
        <v>15356</v>
      </c>
      <c r="H5484" s="34" t="s">
        <v>3627</v>
      </c>
      <c r="I5484" s="51" t="s">
        <v>15358</v>
      </c>
    </row>
    <row r="5485" spans="1:9" x14ac:dyDescent="0.25">
      <c r="A5485" s="19">
        <v>5480</v>
      </c>
      <c r="B5485" s="34" t="s">
        <v>3628</v>
      </c>
      <c r="C5485" s="44" t="s">
        <v>11685</v>
      </c>
      <c r="D5485" s="42">
        <v>5</v>
      </c>
      <c r="E5485" s="3">
        <v>82.62</v>
      </c>
      <c r="F5485" s="7">
        <v>99.970200000000006</v>
      </c>
      <c r="G5485" s="48" t="s">
        <v>15356</v>
      </c>
      <c r="H5485" s="34" t="s">
        <v>3628</v>
      </c>
      <c r="I5485" s="51" t="s">
        <v>15358</v>
      </c>
    </row>
    <row r="5486" spans="1:9" x14ac:dyDescent="0.25">
      <c r="A5486" s="19">
        <v>5481</v>
      </c>
      <c r="B5486" s="34" t="s">
        <v>3629</v>
      </c>
      <c r="C5486" s="44" t="s">
        <v>11686</v>
      </c>
      <c r="D5486" s="42">
        <v>5</v>
      </c>
      <c r="E5486" s="3">
        <v>51.8</v>
      </c>
      <c r="F5486" s="7">
        <v>62.677999999999997</v>
      </c>
      <c r="G5486" s="48" t="s">
        <v>15356</v>
      </c>
      <c r="H5486" s="34" t="s">
        <v>3629</v>
      </c>
      <c r="I5486" s="51" t="s">
        <v>15358</v>
      </c>
    </row>
    <row r="5487" spans="1:9" x14ac:dyDescent="0.25">
      <c r="A5487" s="19">
        <v>5482</v>
      </c>
      <c r="B5487" s="34" t="s">
        <v>3630</v>
      </c>
      <c r="C5487" s="44" t="s">
        <v>11687</v>
      </c>
      <c r="D5487" s="42">
        <v>5</v>
      </c>
      <c r="E5487" s="3">
        <v>82.8</v>
      </c>
      <c r="F5487" s="7">
        <v>100.18799999999999</v>
      </c>
      <c r="G5487" s="48" t="s">
        <v>15356</v>
      </c>
      <c r="H5487" s="34" t="s">
        <v>3630</v>
      </c>
      <c r="I5487" s="51" t="s">
        <v>15358</v>
      </c>
    </row>
    <row r="5488" spans="1:9" ht="30" x14ac:dyDescent="0.25">
      <c r="A5488" s="19">
        <v>5483</v>
      </c>
      <c r="B5488" s="34" t="s">
        <v>3631</v>
      </c>
      <c r="C5488" s="44" t="s">
        <v>11688</v>
      </c>
      <c r="D5488" s="42">
        <v>5</v>
      </c>
      <c r="E5488" s="3">
        <v>40.909999999999997</v>
      </c>
      <c r="F5488" s="7">
        <v>49.501099999999994</v>
      </c>
      <c r="G5488" s="48" t="s">
        <v>15356</v>
      </c>
      <c r="H5488" s="34" t="s">
        <v>3631</v>
      </c>
      <c r="I5488" s="51" t="s">
        <v>15358</v>
      </c>
    </row>
    <row r="5489" spans="1:9" ht="30" x14ac:dyDescent="0.25">
      <c r="A5489" s="19">
        <v>5484</v>
      </c>
      <c r="B5489" s="34" t="s">
        <v>3632</v>
      </c>
      <c r="C5489" s="44" t="s">
        <v>11689</v>
      </c>
      <c r="D5489" s="42">
        <v>5</v>
      </c>
      <c r="E5489" s="3">
        <v>69.900000000000006</v>
      </c>
      <c r="F5489" s="7">
        <v>84.579000000000008</v>
      </c>
      <c r="G5489" s="48" t="s">
        <v>15356</v>
      </c>
      <c r="H5489" s="34" t="s">
        <v>3632</v>
      </c>
      <c r="I5489" s="51" t="s">
        <v>15358</v>
      </c>
    </row>
    <row r="5490" spans="1:9" x14ac:dyDescent="0.25">
      <c r="A5490" s="19">
        <v>5485</v>
      </c>
      <c r="B5490" s="34" t="s">
        <v>3633</v>
      </c>
      <c r="C5490" s="44" t="s">
        <v>11690</v>
      </c>
      <c r="D5490" s="42">
        <v>5</v>
      </c>
      <c r="E5490" s="3">
        <v>214.95</v>
      </c>
      <c r="F5490" s="7">
        <v>260.08949999999999</v>
      </c>
      <c r="G5490" s="48" t="s">
        <v>15356</v>
      </c>
      <c r="H5490" s="34" t="s">
        <v>3633</v>
      </c>
      <c r="I5490" s="51" t="s">
        <v>15358</v>
      </c>
    </row>
    <row r="5491" spans="1:9" x14ac:dyDescent="0.25">
      <c r="A5491" s="19">
        <v>5486</v>
      </c>
      <c r="B5491" s="34" t="s">
        <v>3634</v>
      </c>
      <c r="C5491" s="44" t="s">
        <v>11691</v>
      </c>
      <c r="D5491" s="42">
        <v>5</v>
      </c>
      <c r="E5491" s="3">
        <v>206.09</v>
      </c>
      <c r="F5491" s="7">
        <v>249.3689</v>
      </c>
      <c r="G5491" s="48" t="s">
        <v>15356</v>
      </c>
      <c r="H5491" s="34" t="s">
        <v>3634</v>
      </c>
      <c r="I5491" s="51" t="s">
        <v>15358</v>
      </c>
    </row>
    <row r="5492" spans="1:9" x14ac:dyDescent="0.25">
      <c r="A5492" s="19">
        <v>5487</v>
      </c>
      <c r="B5492" s="34" t="s">
        <v>3635</v>
      </c>
      <c r="C5492" s="44" t="s">
        <v>11692</v>
      </c>
      <c r="D5492" s="42">
        <v>1</v>
      </c>
      <c r="E5492" s="3">
        <v>35.39</v>
      </c>
      <c r="F5492" s="7">
        <v>42.821899999999999</v>
      </c>
      <c r="G5492" s="48" t="s">
        <v>15356</v>
      </c>
      <c r="H5492" s="34" t="s">
        <v>3635</v>
      </c>
      <c r="I5492" s="51" t="s">
        <v>15358</v>
      </c>
    </row>
    <row r="5493" spans="1:9" ht="30" x14ac:dyDescent="0.25">
      <c r="A5493" s="19">
        <v>5488</v>
      </c>
      <c r="B5493" s="34" t="s">
        <v>3636</v>
      </c>
      <c r="C5493" s="44" t="s">
        <v>11693</v>
      </c>
      <c r="D5493" s="42">
        <v>5</v>
      </c>
      <c r="E5493" s="3">
        <v>165.23</v>
      </c>
      <c r="F5493" s="7">
        <v>199.92829999999998</v>
      </c>
      <c r="G5493" s="48" t="s">
        <v>15356</v>
      </c>
      <c r="H5493" s="34" t="s">
        <v>3636</v>
      </c>
      <c r="I5493" s="51" t="s">
        <v>15358</v>
      </c>
    </row>
    <row r="5494" spans="1:9" x14ac:dyDescent="0.25">
      <c r="A5494" s="19">
        <v>5489</v>
      </c>
      <c r="B5494" s="34" t="s">
        <v>3637</v>
      </c>
      <c r="C5494" s="44" t="s">
        <v>11694</v>
      </c>
      <c r="D5494" s="42">
        <v>5</v>
      </c>
      <c r="E5494" s="3">
        <v>68</v>
      </c>
      <c r="F5494" s="7">
        <v>82.28</v>
      </c>
      <c r="G5494" s="48" t="s">
        <v>15356</v>
      </c>
      <c r="H5494" s="34" t="s">
        <v>3637</v>
      </c>
      <c r="I5494" s="51" t="s">
        <v>15358</v>
      </c>
    </row>
    <row r="5495" spans="1:9" x14ac:dyDescent="0.25">
      <c r="A5495" s="19">
        <v>5490</v>
      </c>
      <c r="B5495" s="34" t="s">
        <v>3638</v>
      </c>
      <c r="C5495" s="44" t="s">
        <v>11695</v>
      </c>
      <c r="D5495" s="42">
        <v>5</v>
      </c>
      <c r="E5495" s="3">
        <v>81.349999999999994</v>
      </c>
      <c r="F5495" s="7">
        <v>98.433499999999995</v>
      </c>
      <c r="G5495" s="48" t="s">
        <v>15356</v>
      </c>
      <c r="H5495" s="34" t="s">
        <v>3638</v>
      </c>
      <c r="I5495" s="51" t="s">
        <v>15358</v>
      </c>
    </row>
    <row r="5496" spans="1:9" x14ac:dyDescent="0.25">
      <c r="A5496" s="19">
        <v>5491</v>
      </c>
      <c r="B5496" s="34" t="s">
        <v>3639</v>
      </c>
      <c r="C5496" s="44" t="s">
        <v>11696</v>
      </c>
      <c r="D5496" s="42">
        <v>5</v>
      </c>
      <c r="E5496" s="3">
        <v>36.39</v>
      </c>
      <c r="F5496" s="7">
        <v>44.0319</v>
      </c>
      <c r="G5496" s="48" t="s">
        <v>15356</v>
      </c>
      <c r="H5496" s="34" t="s">
        <v>3639</v>
      </c>
      <c r="I5496" s="51" t="s">
        <v>15358</v>
      </c>
    </row>
    <row r="5497" spans="1:9" x14ac:dyDescent="0.25">
      <c r="A5497" s="19">
        <v>5492</v>
      </c>
      <c r="B5497" s="34" t="s">
        <v>3640</v>
      </c>
      <c r="C5497" s="44" t="s">
        <v>11697</v>
      </c>
      <c r="D5497" s="42">
        <v>5</v>
      </c>
      <c r="E5497" s="3">
        <v>221.3</v>
      </c>
      <c r="F5497" s="7">
        <v>267.77300000000002</v>
      </c>
      <c r="G5497" s="48" t="s">
        <v>15356</v>
      </c>
      <c r="H5497" s="34" t="s">
        <v>3640</v>
      </c>
      <c r="I5497" s="51" t="s">
        <v>15358</v>
      </c>
    </row>
    <row r="5498" spans="1:9" x14ac:dyDescent="0.25">
      <c r="A5498" s="19">
        <v>5493</v>
      </c>
      <c r="B5498" s="34" t="s">
        <v>3641</v>
      </c>
      <c r="C5498" s="44" t="s">
        <v>11698</v>
      </c>
      <c r="D5498" s="42">
        <v>5</v>
      </c>
      <c r="E5498" s="3">
        <v>39.020000000000003</v>
      </c>
      <c r="F5498" s="7">
        <v>47.214200000000005</v>
      </c>
      <c r="G5498" s="48" t="s">
        <v>15356</v>
      </c>
      <c r="H5498" s="34" t="s">
        <v>3641</v>
      </c>
      <c r="I5498" s="51" t="s">
        <v>15358</v>
      </c>
    </row>
    <row r="5499" spans="1:9" x14ac:dyDescent="0.25">
      <c r="A5499" s="19">
        <v>5494</v>
      </c>
      <c r="B5499" s="34" t="s">
        <v>3642</v>
      </c>
      <c r="C5499" s="44" t="s">
        <v>11699</v>
      </c>
      <c r="D5499" s="42">
        <v>5</v>
      </c>
      <c r="E5499" s="3">
        <v>80.03</v>
      </c>
      <c r="F5499" s="7">
        <v>96.836299999999994</v>
      </c>
      <c r="G5499" s="48" t="s">
        <v>15356</v>
      </c>
      <c r="H5499" s="34" t="s">
        <v>3642</v>
      </c>
      <c r="I5499" s="51" t="s">
        <v>15358</v>
      </c>
    </row>
    <row r="5500" spans="1:9" x14ac:dyDescent="0.25">
      <c r="A5500" s="19">
        <v>5495</v>
      </c>
      <c r="B5500" s="34" t="s">
        <v>3643</v>
      </c>
      <c r="C5500" s="44" t="s">
        <v>11700</v>
      </c>
      <c r="D5500" s="42">
        <v>5</v>
      </c>
      <c r="E5500" s="3">
        <v>49.7</v>
      </c>
      <c r="F5500" s="7">
        <v>60.137</v>
      </c>
      <c r="G5500" s="48" t="s">
        <v>15356</v>
      </c>
      <c r="H5500" s="34" t="s">
        <v>3643</v>
      </c>
      <c r="I5500" s="51" t="s">
        <v>15358</v>
      </c>
    </row>
    <row r="5501" spans="1:9" x14ac:dyDescent="0.25">
      <c r="A5501" s="19">
        <v>5496</v>
      </c>
      <c r="B5501" s="34" t="s">
        <v>3644</v>
      </c>
      <c r="C5501" s="44" t="s">
        <v>11701</v>
      </c>
      <c r="D5501" s="42">
        <v>5</v>
      </c>
      <c r="E5501" s="3">
        <v>87.11</v>
      </c>
      <c r="F5501" s="7">
        <v>105.40309999999999</v>
      </c>
      <c r="G5501" s="48" t="s">
        <v>15356</v>
      </c>
      <c r="H5501" s="34" t="s">
        <v>3644</v>
      </c>
      <c r="I5501" s="51" t="s">
        <v>15358</v>
      </c>
    </row>
    <row r="5502" spans="1:9" x14ac:dyDescent="0.25">
      <c r="A5502" s="19">
        <v>5497</v>
      </c>
      <c r="B5502" s="34" t="s">
        <v>3645</v>
      </c>
      <c r="C5502" s="44" t="s">
        <v>11702</v>
      </c>
      <c r="D5502" s="42">
        <v>5</v>
      </c>
      <c r="E5502" s="3">
        <v>104.93</v>
      </c>
      <c r="F5502" s="7">
        <v>126.9653</v>
      </c>
      <c r="G5502" s="48" t="s">
        <v>15356</v>
      </c>
      <c r="H5502" s="34" t="s">
        <v>3645</v>
      </c>
      <c r="I5502" s="51" t="s">
        <v>15358</v>
      </c>
    </row>
    <row r="5503" spans="1:9" x14ac:dyDescent="0.25">
      <c r="A5503" s="19">
        <v>5498</v>
      </c>
      <c r="B5503" s="34" t="s">
        <v>3646</v>
      </c>
      <c r="C5503" s="44" t="s">
        <v>11703</v>
      </c>
      <c r="D5503" s="42">
        <v>5</v>
      </c>
      <c r="E5503" s="3">
        <v>107.12</v>
      </c>
      <c r="F5503" s="7">
        <v>129.61520000000002</v>
      </c>
      <c r="G5503" s="48" t="s">
        <v>15356</v>
      </c>
      <c r="H5503" s="34" t="s">
        <v>3646</v>
      </c>
      <c r="I5503" s="51" t="s">
        <v>15358</v>
      </c>
    </row>
    <row r="5504" spans="1:9" ht="30" x14ac:dyDescent="0.25">
      <c r="A5504" s="19">
        <v>5499</v>
      </c>
      <c r="B5504" s="34" t="s">
        <v>3647</v>
      </c>
      <c r="C5504" s="44" t="s">
        <v>11704</v>
      </c>
      <c r="D5504" s="42">
        <v>1</v>
      </c>
      <c r="E5504" s="3">
        <v>64.2</v>
      </c>
      <c r="F5504" s="7">
        <v>77.682000000000002</v>
      </c>
      <c r="G5504" s="48" t="s">
        <v>15356</v>
      </c>
      <c r="H5504" s="34" t="s">
        <v>3647</v>
      </c>
      <c r="I5504" s="51" t="s">
        <v>15358</v>
      </c>
    </row>
    <row r="5505" spans="1:9" ht="30" x14ac:dyDescent="0.25">
      <c r="A5505" s="19">
        <v>5500</v>
      </c>
      <c r="B5505" s="34" t="s">
        <v>3648</v>
      </c>
      <c r="C5505" s="44" t="s">
        <v>11705</v>
      </c>
      <c r="D5505" s="42">
        <v>1</v>
      </c>
      <c r="E5505" s="3">
        <v>69.53</v>
      </c>
      <c r="F5505" s="7">
        <v>84.131299999999996</v>
      </c>
      <c r="G5505" s="48" t="s">
        <v>15356</v>
      </c>
      <c r="H5505" s="34" t="s">
        <v>3648</v>
      </c>
      <c r="I5505" s="51" t="s">
        <v>15358</v>
      </c>
    </row>
    <row r="5506" spans="1:9" ht="30" x14ac:dyDescent="0.25">
      <c r="A5506" s="19">
        <v>5501</v>
      </c>
      <c r="B5506" s="34" t="s">
        <v>3649</v>
      </c>
      <c r="C5506" s="44" t="s">
        <v>11706</v>
      </c>
      <c r="D5506" s="42">
        <v>1</v>
      </c>
      <c r="E5506" s="3">
        <v>89.18</v>
      </c>
      <c r="F5506" s="7">
        <v>107.90780000000001</v>
      </c>
      <c r="G5506" s="48" t="s">
        <v>15356</v>
      </c>
      <c r="H5506" s="34" t="s">
        <v>3649</v>
      </c>
      <c r="I5506" s="51" t="s">
        <v>15358</v>
      </c>
    </row>
    <row r="5507" spans="1:9" ht="30" x14ac:dyDescent="0.25">
      <c r="A5507" s="19">
        <v>5502</v>
      </c>
      <c r="B5507" s="34" t="s">
        <v>3650</v>
      </c>
      <c r="C5507" s="44" t="s">
        <v>11707</v>
      </c>
      <c r="D5507" s="42">
        <v>1</v>
      </c>
      <c r="E5507" s="3">
        <v>81.87</v>
      </c>
      <c r="F5507" s="7">
        <v>99.062700000000007</v>
      </c>
      <c r="G5507" s="48" t="s">
        <v>15356</v>
      </c>
      <c r="H5507" s="34" t="s">
        <v>3650</v>
      </c>
      <c r="I5507" s="51" t="s">
        <v>15358</v>
      </c>
    </row>
    <row r="5508" spans="1:9" ht="30" x14ac:dyDescent="0.25">
      <c r="A5508" s="19">
        <v>5503</v>
      </c>
      <c r="B5508" s="34" t="s">
        <v>3651</v>
      </c>
      <c r="C5508" s="44" t="s">
        <v>11708</v>
      </c>
      <c r="D5508" s="42">
        <v>1</v>
      </c>
      <c r="E5508" s="3">
        <v>93.45</v>
      </c>
      <c r="F5508" s="7">
        <v>113.0745</v>
      </c>
      <c r="G5508" s="48" t="s">
        <v>15356</v>
      </c>
      <c r="H5508" s="34" t="s">
        <v>3651</v>
      </c>
      <c r="I5508" s="51" t="s">
        <v>15358</v>
      </c>
    </row>
    <row r="5509" spans="1:9" ht="30" x14ac:dyDescent="0.25">
      <c r="A5509" s="19">
        <v>5504</v>
      </c>
      <c r="B5509" s="34" t="s">
        <v>3652</v>
      </c>
      <c r="C5509" s="44" t="s">
        <v>11709</v>
      </c>
      <c r="D5509" s="42">
        <v>1</v>
      </c>
      <c r="E5509" s="3">
        <v>96.33</v>
      </c>
      <c r="F5509" s="7">
        <v>116.55929999999999</v>
      </c>
      <c r="G5509" s="48" t="s">
        <v>15356</v>
      </c>
      <c r="H5509" s="34" t="s">
        <v>3652</v>
      </c>
      <c r="I5509" s="51" t="s">
        <v>15358</v>
      </c>
    </row>
    <row r="5510" spans="1:9" x14ac:dyDescent="0.25">
      <c r="A5510" s="19">
        <v>5505</v>
      </c>
      <c r="B5510" s="34" t="s">
        <v>3653</v>
      </c>
      <c r="C5510" s="44" t="s">
        <v>11710</v>
      </c>
      <c r="D5510" s="42">
        <v>1</v>
      </c>
      <c r="E5510" s="3">
        <v>107.6</v>
      </c>
      <c r="F5510" s="7">
        <v>130.196</v>
      </c>
      <c r="G5510" s="48" t="s">
        <v>15356</v>
      </c>
      <c r="H5510" s="34" t="s">
        <v>3653</v>
      </c>
      <c r="I5510" s="51" t="s">
        <v>15358</v>
      </c>
    </row>
    <row r="5511" spans="1:9" x14ac:dyDescent="0.25">
      <c r="A5511" s="19">
        <v>5506</v>
      </c>
      <c r="B5511" s="34" t="s">
        <v>3654</v>
      </c>
      <c r="C5511" s="44" t="s">
        <v>11711</v>
      </c>
      <c r="D5511" s="42">
        <v>1</v>
      </c>
      <c r="E5511" s="3">
        <v>91.89</v>
      </c>
      <c r="F5511" s="7">
        <v>111.18689999999999</v>
      </c>
      <c r="G5511" s="48" t="s">
        <v>15356</v>
      </c>
      <c r="H5511" s="34" t="s">
        <v>3654</v>
      </c>
      <c r="I5511" s="51" t="s">
        <v>15358</v>
      </c>
    </row>
    <row r="5512" spans="1:9" ht="30" x14ac:dyDescent="0.25">
      <c r="A5512" s="19">
        <v>5507</v>
      </c>
      <c r="B5512" s="34" t="s">
        <v>3655</v>
      </c>
      <c r="C5512" s="44" t="s">
        <v>11712</v>
      </c>
      <c r="D5512" s="42">
        <v>1</v>
      </c>
      <c r="E5512" s="3">
        <v>91.29</v>
      </c>
      <c r="F5512" s="7">
        <v>110.46090000000001</v>
      </c>
      <c r="G5512" s="48" t="s">
        <v>15356</v>
      </c>
      <c r="H5512" s="34" t="s">
        <v>3655</v>
      </c>
      <c r="I5512" s="51" t="s">
        <v>15358</v>
      </c>
    </row>
    <row r="5513" spans="1:9" ht="30" x14ac:dyDescent="0.25">
      <c r="A5513" s="19">
        <v>5508</v>
      </c>
      <c r="B5513" s="34" t="s">
        <v>3656</v>
      </c>
      <c r="C5513" s="44" t="s">
        <v>11713</v>
      </c>
      <c r="D5513" s="42">
        <v>1</v>
      </c>
      <c r="E5513" s="3">
        <v>96.12</v>
      </c>
      <c r="F5513" s="7">
        <v>116.3052</v>
      </c>
      <c r="G5513" s="48" t="s">
        <v>15356</v>
      </c>
      <c r="H5513" s="34" t="s">
        <v>3656</v>
      </c>
      <c r="I5513" s="51" t="s">
        <v>15358</v>
      </c>
    </row>
    <row r="5514" spans="1:9" x14ac:dyDescent="0.25">
      <c r="A5514" s="19">
        <v>5509</v>
      </c>
      <c r="B5514" s="34" t="s">
        <v>3657</v>
      </c>
      <c r="C5514" s="44" t="s">
        <v>11714</v>
      </c>
      <c r="D5514" s="42">
        <v>5</v>
      </c>
      <c r="E5514" s="3">
        <v>107.51</v>
      </c>
      <c r="F5514" s="7">
        <v>130.08709999999999</v>
      </c>
      <c r="G5514" s="48" t="s">
        <v>15356</v>
      </c>
      <c r="H5514" s="34" t="s">
        <v>3657</v>
      </c>
      <c r="I5514" s="51" t="s">
        <v>15358</v>
      </c>
    </row>
    <row r="5515" spans="1:9" ht="30" x14ac:dyDescent="0.25">
      <c r="A5515" s="19">
        <v>5510</v>
      </c>
      <c r="B5515" s="34" t="s">
        <v>3658</v>
      </c>
      <c r="C5515" s="44" t="s">
        <v>11715</v>
      </c>
      <c r="D5515" s="42">
        <v>5</v>
      </c>
      <c r="E5515" s="3">
        <v>111.57</v>
      </c>
      <c r="F5515" s="7">
        <v>134.99969999999999</v>
      </c>
      <c r="G5515" s="48" t="s">
        <v>15356</v>
      </c>
      <c r="H5515" s="34" t="s">
        <v>3658</v>
      </c>
      <c r="I5515" s="51" t="s">
        <v>15358</v>
      </c>
    </row>
    <row r="5516" spans="1:9" ht="30" x14ac:dyDescent="0.25">
      <c r="A5516" s="19">
        <v>5511</v>
      </c>
      <c r="B5516" s="34" t="s">
        <v>3659</v>
      </c>
      <c r="C5516" s="44" t="s">
        <v>11716</v>
      </c>
      <c r="D5516" s="42">
        <v>5</v>
      </c>
      <c r="E5516" s="3">
        <v>120.41</v>
      </c>
      <c r="F5516" s="7">
        <v>145.6961</v>
      </c>
      <c r="G5516" s="48" t="s">
        <v>15356</v>
      </c>
      <c r="H5516" s="34" t="s">
        <v>3659</v>
      </c>
      <c r="I5516" s="51" t="s">
        <v>15358</v>
      </c>
    </row>
    <row r="5517" spans="1:9" ht="30" x14ac:dyDescent="0.25">
      <c r="A5517" s="19">
        <v>5512</v>
      </c>
      <c r="B5517" s="34" t="s">
        <v>3660</v>
      </c>
      <c r="C5517" s="44" t="s">
        <v>11717</v>
      </c>
      <c r="D5517" s="42">
        <v>5</v>
      </c>
      <c r="E5517" s="3">
        <v>162.27000000000001</v>
      </c>
      <c r="F5517" s="7">
        <v>196.3467</v>
      </c>
      <c r="G5517" s="48" t="s">
        <v>15356</v>
      </c>
      <c r="H5517" s="34" t="s">
        <v>3660</v>
      </c>
      <c r="I5517" s="51" t="s">
        <v>15358</v>
      </c>
    </row>
    <row r="5518" spans="1:9" ht="30" x14ac:dyDescent="0.25">
      <c r="A5518" s="19">
        <v>5513</v>
      </c>
      <c r="B5518" s="34" t="s">
        <v>3661</v>
      </c>
      <c r="C5518" s="44" t="s">
        <v>11718</v>
      </c>
      <c r="D5518" s="42">
        <v>5</v>
      </c>
      <c r="E5518" s="3">
        <v>170.9</v>
      </c>
      <c r="F5518" s="7">
        <v>206.78899999999999</v>
      </c>
      <c r="G5518" s="48" t="s">
        <v>15356</v>
      </c>
      <c r="H5518" s="34" t="s">
        <v>3661</v>
      </c>
      <c r="I5518" s="51" t="s">
        <v>15358</v>
      </c>
    </row>
    <row r="5519" spans="1:9" x14ac:dyDescent="0.25">
      <c r="A5519" s="19">
        <v>5514</v>
      </c>
      <c r="B5519" s="34" t="s">
        <v>3662</v>
      </c>
      <c r="C5519" s="44" t="s">
        <v>11719</v>
      </c>
      <c r="D5519" s="42">
        <v>5</v>
      </c>
      <c r="E5519" s="3">
        <v>150.93</v>
      </c>
      <c r="F5519" s="7">
        <v>182.62530000000001</v>
      </c>
      <c r="G5519" s="48" t="s">
        <v>15356</v>
      </c>
      <c r="H5519" s="34" t="s">
        <v>3662</v>
      </c>
      <c r="I5519" s="51" t="s">
        <v>15358</v>
      </c>
    </row>
    <row r="5520" spans="1:9" x14ac:dyDescent="0.25">
      <c r="A5520" s="19">
        <v>5515</v>
      </c>
      <c r="B5520" s="34" t="s">
        <v>3663</v>
      </c>
      <c r="C5520" s="44" t="s">
        <v>11720</v>
      </c>
      <c r="D5520" s="42">
        <v>5</v>
      </c>
      <c r="E5520" s="3">
        <v>239.39</v>
      </c>
      <c r="F5520" s="7">
        <v>289.6619</v>
      </c>
      <c r="G5520" s="48" t="s">
        <v>15356</v>
      </c>
      <c r="H5520" s="34" t="s">
        <v>3663</v>
      </c>
      <c r="I5520" s="51" t="s">
        <v>15358</v>
      </c>
    </row>
    <row r="5521" spans="1:9" x14ac:dyDescent="0.25">
      <c r="A5521" s="19">
        <v>5516</v>
      </c>
      <c r="B5521" s="34" t="s">
        <v>3664</v>
      </c>
      <c r="C5521" s="44" t="s">
        <v>11721</v>
      </c>
      <c r="D5521" s="42">
        <v>5</v>
      </c>
      <c r="E5521" s="3">
        <v>306.81</v>
      </c>
      <c r="F5521" s="7">
        <v>371.24009999999998</v>
      </c>
      <c r="G5521" s="48" t="s">
        <v>15356</v>
      </c>
      <c r="H5521" s="34" t="s">
        <v>3664</v>
      </c>
      <c r="I5521" s="51" t="s">
        <v>15358</v>
      </c>
    </row>
    <row r="5522" spans="1:9" ht="30" x14ac:dyDescent="0.25">
      <c r="A5522" s="19">
        <v>5517</v>
      </c>
      <c r="B5522" s="34" t="s">
        <v>3665</v>
      </c>
      <c r="C5522" s="44" t="s">
        <v>11722</v>
      </c>
      <c r="D5522" s="42">
        <v>1</v>
      </c>
      <c r="E5522" s="3">
        <v>66.42</v>
      </c>
      <c r="F5522" s="7">
        <v>80.368200000000002</v>
      </c>
      <c r="G5522" s="48" t="s">
        <v>15356</v>
      </c>
      <c r="H5522" s="34" t="s">
        <v>3665</v>
      </c>
      <c r="I5522" s="51" t="s">
        <v>15358</v>
      </c>
    </row>
    <row r="5523" spans="1:9" ht="30" x14ac:dyDescent="0.25">
      <c r="A5523" s="19">
        <v>5518</v>
      </c>
      <c r="B5523" s="34" t="s">
        <v>3666</v>
      </c>
      <c r="C5523" s="44" t="s">
        <v>11723</v>
      </c>
      <c r="D5523" s="42">
        <v>1</v>
      </c>
      <c r="E5523" s="3">
        <v>92.18</v>
      </c>
      <c r="F5523" s="7">
        <v>111.5378</v>
      </c>
      <c r="G5523" s="48" t="s">
        <v>15356</v>
      </c>
      <c r="H5523" s="34" t="s">
        <v>3666</v>
      </c>
      <c r="I5523" s="51" t="s">
        <v>15358</v>
      </c>
    </row>
    <row r="5524" spans="1:9" ht="30" x14ac:dyDescent="0.25">
      <c r="A5524" s="19">
        <v>5519</v>
      </c>
      <c r="B5524" s="34" t="s">
        <v>3667</v>
      </c>
      <c r="C5524" s="44" t="s">
        <v>11724</v>
      </c>
      <c r="D5524" s="42">
        <v>5</v>
      </c>
      <c r="E5524" s="3">
        <v>468.48</v>
      </c>
      <c r="F5524" s="7">
        <v>566.86080000000004</v>
      </c>
      <c r="G5524" s="48" t="s">
        <v>15356</v>
      </c>
      <c r="H5524" s="34" t="s">
        <v>3667</v>
      </c>
      <c r="I5524" s="51" t="s">
        <v>15358</v>
      </c>
    </row>
    <row r="5525" spans="1:9" x14ac:dyDescent="0.25">
      <c r="A5525" s="19">
        <v>5520</v>
      </c>
      <c r="B5525" s="34" t="s">
        <v>3668</v>
      </c>
      <c r="C5525" s="44" t="s">
        <v>11725</v>
      </c>
      <c r="D5525" s="42">
        <v>1</v>
      </c>
      <c r="E5525" s="3">
        <v>104.69</v>
      </c>
      <c r="F5525" s="7">
        <v>126.67489999999999</v>
      </c>
      <c r="G5525" s="48" t="s">
        <v>15356</v>
      </c>
      <c r="H5525" s="34" t="s">
        <v>3668</v>
      </c>
      <c r="I5525" s="51" t="s">
        <v>15358</v>
      </c>
    </row>
    <row r="5526" spans="1:9" x14ac:dyDescent="0.25">
      <c r="A5526" s="19">
        <v>5521</v>
      </c>
      <c r="B5526" s="34" t="s">
        <v>3669</v>
      </c>
      <c r="C5526" s="44" t="s">
        <v>11726</v>
      </c>
      <c r="D5526" s="42">
        <v>1</v>
      </c>
      <c r="E5526" s="3">
        <v>105.42</v>
      </c>
      <c r="F5526" s="7">
        <v>127.5582</v>
      </c>
      <c r="G5526" s="48" t="s">
        <v>15356</v>
      </c>
      <c r="H5526" s="34" t="s">
        <v>3669</v>
      </c>
      <c r="I5526" s="51" t="s">
        <v>15358</v>
      </c>
    </row>
    <row r="5527" spans="1:9" x14ac:dyDescent="0.25">
      <c r="A5527" s="19">
        <v>5522</v>
      </c>
      <c r="B5527" s="34" t="s">
        <v>3670</v>
      </c>
      <c r="C5527" s="44" t="s">
        <v>11727</v>
      </c>
      <c r="D5527" s="42">
        <v>1</v>
      </c>
      <c r="E5527" s="3">
        <v>136.16</v>
      </c>
      <c r="F5527" s="7">
        <v>164.75359999999998</v>
      </c>
      <c r="G5527" s="48" t="s">
        <v>15356</v>
      </c>
      <c r="H5527" s="34" t="s">
        <v>3670</v>
      </c>
      <c r="I5527" s="51" t="s">
        <v>15358</v>
      </c>
    </row>
    <row r="5528" spans="1:9" x14ac:dyDescent="0.25">
      <c r="A5528" s="19">
        <v>5523</v>
      </c>
      <c r="B5528" s="34" t="s">
        <v>3671</v>
      </c>
      <c r="C5528" s="44" t="s">
        <v>11728</v>
      </c>
      <c r="D5528" s="42">
        <v>10</v>
      </c>
      <c r="E5528" s="3">
        <v>13.8</v>
      </c>
      <c r="F5528" s="7">
        <v>16.698</v>
      </c>
      <c r="G5528" s="48" t="s">
        <v>15356</v>
      </c>
      <c r="H5528" s="34" t="s">
        <v>3671</v>
      </c>
      <c r="I5528" s="51" t="s">
        <v>15358</v>
      </c>
    </row>
    <row r="5529" spans="1:9" x14ac:dyDescent="0.25">
      <c r="A5529" s="19">
        <v>5524</v>
      </c>
      <c r="B5529" s="34" t="s">
        <v>3672</v>
      </c>
      <c r="C5529" s="44" t="s">
        <v>11729</v>
      </c>
      <c r="D5529" s="42">
        <v>10</v>
      </c>
      <c r="E5529" s="3">
        <v>5.54</v>
      </c>
      <c r="F5529" s="7">
        <v>6.7034000000000002</v>
      </c>
      <c r="G5529" s="48" t="s">
        <v>15356</v>
      </c>
      <c r="H5529" s="34" t="s">
        <v>3672</v>
      </c>
      <c r="I5529" s="51" t="s">
        <v>15358</v>
      </c>
    </row>
    <row r="5530" spans="1:9" ht="30" x14ac:dyDescent="0.25">
      <c r="A5530" s="19">
        <v>5525</v>
      </c>
      <c r="B5530" s="34" t="s">
        <v>3673</v>
      </c>
      <c r="C5530" s="44" t="s">
        <v>11730</v>
      </c>
      <c r="D5530" s="42">
        <v>2</v>
      </c>
      <c r="E5530" s="3">
        <v>25.07</v>
      </c>
      <c r="F5530" s="7">
        <v>30.334699999999998</v>
      </c>
      <c r="G5530" s="48" t="s">
        <v>15356</v>
      </c>
      <c r="H5530" s="34" t="s">
        <v>3673</v>
      </c>
      <c r="I5530" s="51" t="s">
        <v>15358</v>
      </c>
    </row>
    <row r="5531" spans="1:9" ht="30" x14ac:dyDescent="0.25">
      <c r="A5531" s="19">
        <v>5526</v>
      </c>
      <c r="B5531" s="34" t="s">
        <v>3674</v>
      </c>
      <c r="C5531" s="44" t="s">
        <v>11731</v>
      </c>
      <c r="D5531" s="42">
        <v>2</v>
      </c>
      <c r="E5531" s="3">
        <v>25.07</v>
      </c>
      <c r="F5531" s="7">
        <v>30.334699999999998</v>
      </c>
      <c r="G5531" s="48" t="s">
        <v>15356</v>
      </c>
      <c r="H5531" s="34" t="s">
        <v>3674</v>
      </c>
      <c r="I5531" s="51" t="s">
        <v>15358</v>
      </c>
    </row>
    <row r="5532" spans="1:9" ht="30" x14ac:dyDescent="0.25">
      <c r="A5532" s="19">
        <v>5527</v>
      </c>
      <c r="B5532" s="34" t="s">
        <v>3675</v>
      </c>
      <c r="C5532" s="44" t="s">
        <v>11732</v>
      </c>
      <c r="D5532" s="42">
        <v>2</v>
      </c>
      <c r="E5532" s="3">
        <v>25.07</v>
      </c>
      <c r="F5532" s="7">
        <v>30.334699999999998</v>
      </c>
      <c r="G5532" s="48" t="s">
        <v>15356</v>
      </c>
      <c r="H5532" s="34" t="s">
        <v>3675</v>
      </c>
      <c r="I5532" s="51" t="s">
        <v>15358</v>
      </c>
    </row>
    <row r="5533" spans="1:9" ht="30" x14ac:dyDescent="0.25">
      <c r="A5533" s="19">
        <v>5528</v>
      </c>
      <c r="B5533" s="34" t="s">
        <v>3676</v>
      </c>
      <c r="C5533" s="44" t="s">
        <v>11733</v>
      </c>
      <c r="D5533" s="42">
        <v>2</v>
      </c>
      <c r="E5533" s="3">
        <v>25.07</v>
      </c>
      <c r="F5533" s="7">
        <v>30.334699999999998</v>
      </c>
      <c r="G5533" s="48" t="s">
        <v>15356</v>
      </c>
      <c r="H5533" s="34" t="s">
        <v>3676</v>
      </c>
      <c r="I5533" s="51" t="s">
        <v>15358</v>
      </c>
    </row>
    <row r="5534" spans="1:9" ht="30" x14ac:dyDescent="0.25">
      <c r="A5534" s="19">
        <v>5529</v>
      </c>
      <c r="B5534" s="34" t="s">
        <v>3677</v>
      </c>
      <c r="C5534" s="44" t="s">
        <v>11734</v>
      </c>
      <c r="D5534" s="42">
        <v>2</v>
      </c>
      <c r="E5534" s="3">
        <v>25.07</v>
      </c>
      <c r="F5534" s="7">
        <v>30.334699999999998</v>
      </c>
      <c r="G5534" s="48" t="s">
        <v>15356</v>
      </c>
      <c r="H5534" s="34" t="s">
        <v>3677</v>
      </c>
      <c r="I5534" s="51" t="s">
        <v>15358</v>
      </c>
    </row>
    <row r="5535" spans="1:9" ht="30" x14ac:dyDescent="0.25">
      <c r="A5535" s="19">
        <v>5530</v>
      </c>
      <c r="B5535" s="34" t="s">
        <v>3678</v>
      </c>
      <c r="C5535" s="44" t="s">
        <v>11735</v>
      </c>
      <c r="D5535" s="42">
        <v>2</v>
      </c>
      <c r="E5535" s="3">
        <v>31.08</v>
      </c>
      <c r="F5535" s="7">
        <v>37.6068</v>
      </c>
      <c r="G5535" s="48" t="s">
        <v>15356</v>
      </c>
      <c r="H5535" s="34" t="s">
        <v>3678</v>
      </c>
      <c r="I5535" s="51" t="s">
        <v>15358</v>
      </c>
    </row>
    <row r="5536" spans="1:9" ht="30" x14ac:dyDescent="0.25">
      <c r="A5536" s="19">
        <v>5531</v>
      </c>
      <c r="B5536" s="34" t="s">
        <v>3679</v>
      </c>
      <c r="C5536" s="44" t="s">
        <v>11736</v>
      </c>
      <c r="D5536" s="42">
        <v>2</v>
      </c>
      <c r="E5536" s="3">
        <v>31.08</v>
      </c>
      <c r="F5536" s="7">
        <v>37.6068</v>
      </c>
      <c r="G5536" s="48" t="s">
        <v>15356</v>
      </c>
      <c r="H5536" s="34" t="s">
        <v>3679</v>
      </c>
      <c r="I5536" s="51" t="s">
        <v>15358</v>
      </c>
    </row>
    <row r="5537" spans="1:9" ht="30" x14ac:dyDescent="0.25">
      <c r="A5537" s="19">
        <v>5532</v>
      </c>
      <c r="B5537" s="34" t="s">
        <v>3680</v>
      </c>
      <c r="C5537" s="44" t="s">
        <v>11737</v>
      </c>
      <c r="D5537" s="42">
        <v>2</v>
      </c>
      <c r="E5537" s="3">
        <v>35.39</v>
      </c>
      <c r="F5537" s="7">
        <v>42.821899999999999</v>
      </c>
      <c r="G5537" s="48" t="s">
        <v>15356</v>
      </c>
      <c r="H5537" s="34" t="s">
        <v>3680</v>
      </c>
      <c r="I5537" s="51" t="s">
        <v>15358</v>
      </c>
    </row>
    <row r="5538" spans="1:9" ht="30" x14ac:dyDescent="0.25">
      <c r="A5538" s="19">
        <v>5533</v>
      </c>
      <c r="B5538" s="34" t="s">
        <v>3681</v>
      </c>
      <c r="C5538" s="44" t="s">
        <v>11738</v>
      </c>
      <c r="D5538" s="42">
        <v>2</v>
      </c>
      <c r="E5538" s="3">
        <v>35.39</v>
      </c>
      <c r="F5538" s="7">
        <v>42.821899999999999</v>
      </c>
      <c r="G5538" s="48" t="s">
        <v>15356</v>
      </c>
      <c r="H5538" s="34" t="s">
        <v>3681</v>
      </c>
      <c r="I5538" s="51" t="s">
        <v>15358</v>
      </c>
    </row>
    <row r="5539" spans="1:9" ht="30" x14ac:dyDescent="0.25">
      <c r="A5539" s="19">
        <v>5534</v>
      </c>
      <c r="B5539" s="34" t="s">
        <v>3682</v>
      </c>
      <c r="C5539" s="44" t="s">
        <v>11739</v>
      </c>
      <c r="D5539" s="42">
        <v>2</v>
      </c>
      <c r="E5539" s="3">
        <v>35.39</v>
      </c>
      <c r="F5539" s="7">
        <v>42.821899999999999</v>
      </c>
      <c r="G5539" s="48" t="s">
        <v>15356</v>
      </c>
      <c r="H5539" s="34" t="s">
        <v>3682</v>
      </c>
      <c r="I5539" s="51" t="s">
        <v>15358</v>
      </c>
    </row>
    <row r="5540" spans="1:9" ht="30" x14ac:dyDescent="0.25">
      <c r="A5540" s="19">
        <v>5535</v>
      </c>
      <c r="B5540" s="34" t="s">
        <v>3683</v>
      </c>
      <c r="C5540" s="44" t="s">
        <v>11740</v>
      </c>
      <c r="D5540" s="42">
        <v>2</v>
      </c>
      <c r="E5540" s="3">
        <v>39.92</v>
      </c>
      <c r="F5540" s="7">
        <v>48.303200000000004</v>
      </c>
      <c r="G5540" s="48" t="s">
        <v>15356</v>
      </c>
      <c r="H5540" s="34" t="s">
        <v>3683</v>
      </c>
      <c r="I5540" s="51" t="s">
        <v>15358</v>
      </c>
    </row>
    <row r="5541" spans="1:9" ht="30" x14ac:dyDescent="0.25">
      <c r="A5541" s="19">
        <v>5536</v>
      </c>
      <c r="B5541" s="34" t="s">
        <v>3684</v>
      </c>
      <c r="C5541" s="44" t="s">
        <v>11741</v>
      </c>
      <c r="D5541" s="42">
        <v>1</v>
      </c>
      <c r="E5541" s="3">
        <v>19.95</v>
      </c>
      <c r="F5541" s="7">
        <v>24.139499999999998</v>
      </c>
      <c r="G5541" s="48" t="s">
        <v>15356</v>
      </c>
      <c r="H5541" s="34" t="s">
        <v>3684</v>
      </c>
      <c r="I5541" s="51" t="s">
        <v>15358</v>
      </c>
    </row>
    <row r="5542" spans="1:9" ht="30" x14ac:dyDescent="0.25">
      <c r="A5542" s="19">
        <v>5537</v>
      </c>
      <c r="B5542" s="34" t="s">
        <v>3685</v>
      </c>
      <c r="C5542" s="44" t="s">
        <v>11742</v>
      </c>
      <c r="D5542" s="42">
        <v>5</v>
      </c>
      <c r="E5542" s="3">
        <v>100.56</v>
      </c>
      <c r="F5542" s="7">
        <v>121.6776</v>
      </c>
      <c r="G5542" s="48" t="s">
        <v>15356</v>
      </c>
      <c r="H5542" s="34" t="s">
        <v>3685</v>
      </c>
      <c r="I5542" s="51" t="s">
        <v>15358</v>
      </c>
    </row>
    <row r="5543" spans="1:9" ht="30" x14ac:dyDescent="0.25">
      <c r="A5543" s="19">
        <v>5538</v>
      </c>
      <c r="B5543" s="34" t="s">
        <v>3686</v>
      </c>
      <c r="C5543" s="44" t="s">
        <v>11743</v>
      </c>
      <c r="D5543" s="42">
        <v>5</v>
      </c>
      <c r="E5543" s="3">
        <v>39.81</v>
      </c>
      <c r="F5543" s="7">
        <v>48.170099999999998</v>
      </c>
      <c r="G5543" s="48" t="s">
        <v>15356</v>
      </c>
      <c r="H5543" s="34" t="s">
        <v>3686</v>
      </c>
      <c r="I5543" s="51" t="s">
        <v>15358</v>
      </c>
    </row>
    <row r="5544" spans="1:9" ht="30" x14ac:dyDescent="0.25">
      <c r="A5544" s="19">
        <v>5539</v>
      </c>
      <c r="B5544" s="34" t="s">
        <v>3687</v>
      </c>
      <c r="C5544" s="44" t="s">
        <v>11744</v>
      </c>
      <c r="D5544" s="42">
        <v>5</v>
      </c>
      <c r="E5544" s="3">
        <v>65.33</v>
      </c>
      <c r="F5544" s="7">
        <v>79.049300000000002</v>
      </c>
      <c r="G5544" s="48" t="s">
        <v>15356</v>
      </c>
      <c r="H5544" s="34" t="s">
        <v>3687</v>
      </c>
      <c r="I5544" s="51" t="s">
        <v>15358</v>
      </c>
    </row>
    <row r="5545" spans="1:9" ht="45" x14ac:dyDescent="0.25">
      <c r="A5545" s="19">
        <v>5540</v>
      </c>
      <c r="B5545" s="34" t="s">
        <v>3688</v>
      </c>
      <c r="C5545" s="44" t="s">
        <v>11745</v>
      </c>
      <c r="D5545" s="42">
        <v>5</v>
      </c>
      <c r="E5545" s="3">
        <v>83.93</v>
      </c>
      <c r="F5545" s="7">
        <v>101.5553</v>
      </c>
      <c r="G5545" s="48" t="s">
        <v>15356</v>
      </c>
      <c r="H5545" s="34" t="s">
        <v>3688</v>
      </c>
      <c r="I5545" s="51" t="s">
        <v>15358</v>
      </c>
    </row>
    <row r="5546" spans="1:9" x14ac:dyDescent="0.25">
      <c r="A5546" s="19">
        <v>5541</v>
      </c>
      <c r="B5546" s="34" t="s">
        <v>3689</v>
      </c>
      <c r="C5546" s="44" t="s">
        <v>11746</v>
      </c>
      <c r="D5546" s="42">
        <v>5</v>
      </c>
      <c r="E5546" s="3">
        <v>2.63</v>
      </c>
      <c r="F5546" s="7">
        <v>3.1822999999999997</v>
      </c>
      <c r="G5546" s="48" t="s">
        <v>15356</v>
      </c>
      <c r="H5546" s="34" t="s">
        <v>3689</v>
      </c>
      <c r="I5546" s="51" t="s">
        <v>15358</v>
      </c>
    </row>
    <row r="5547" spans="1:9" x14ac:dyDescent="0.25">
      <c r="A5547" s="19">
        <v>5542</v>
      </c>
      <c r="B5547" s="34" t="s">
        <v>3690</v>
      </c>
      <c r="C5547" s="44" t="s">
        <v>11747</v>
      </c>
      <c r="D5547" s="42">
        <v>5</v>
      </c>
      <c r="E5547" s="3">
        <v>2.7</v>
      </c>
      <c r="F5547" s="7">
        <v>3.2669999999999999</v>
      </c>
      <c r="G5547" s="48" t="s">
        <v>15356</v>
      </c>
      <c r="H5547" s="34" t="s">
        <v>3690</v>
      </c>
      <c r="I5547" s="51" t="s">
        <v>15358</v>
      </c>
    </row>
    <row r="5548" spans="1:9" x14ac:dyDescent="0.25">
      <c r="A5548" s="19">
        <v>5543</v>
      </c>
      <c r="B5548" s="34" t="s">
        <v>3691</v>
      </c>
      <c r="C5548" s="44" t="s">
        <v>11748</v>
      </c>
      <c r="D5548" s="42">
        <v>5</v>
      </c>
      <c r="E5548" s="3">
        <v>3.5</v>
      </c>
      <c r="F5548" s="7">
        <v>4.2349999999999994</v>
      </c>
      <c r="G5548" s="48" t="s">
        <v>15356</v>
      </c>
      <c r="H5548" s="34" t="s">
        <v>3691</v>
      </c>
      <c r="I5548" s="51" t="s">
        <v>15358</v>
      </c>
    </row>
    <row r="5549" spans="1:9" x14ac:dyDescent="0.25">
      <c r="A5549" s="19">
        <v>5544</v>
      </c>
      <c r="B5549" s="34" t="s">
        <v>3692</v>
      </c>
      <c r="C5549" s="44" t="s">
        <v>11749</v>
      </c>
      <c r="D5549" s="42">
        <v>5</v>
      </c>
      <c r="E5549" s="3">
        <v>4.28</v>
      </c>
      <c r="F5549" s="7">
        <v>5.1787999999999998</v>
      </c>
      <c r="G5549" s="48" t="s">
        <v>15356</v>
      </c>
      <c r="H5549" s="34" t="s">
        <v>3692</v>
      </c>
      <c r="I5549" s="51" t="s">
        <v>15358</v>
      </c>
    </row>
    <row r="5550" spans="1:9" x14ac:dyDescent="0.25">
      <c r="A5550" s="19">
        <v>5545</v>
      </c>
      <c r="B5550" s="34" t="s">
        <v>3693</v>
      </c>
      <c r="C5550" s="44" t="s">
        <v>11750</v>
      </c>
      <c r="D5550" s="42">
        <v>5</v>
      </c>
      <c r="E5550" s="3">
        <v>5.25</v>
      </c>
      <c r="F5550" s="7">
        <v>6.3525</v>
      </c>
      <c r="G5550" s="48" t="s">
        <v>15356</v>
      </c>
      <c r="H5550" s="34" t="s">
        <v>3693</v>
      </c>
      <c r="I5550" s="51" t="s">
        <v>15358</v>
      </c>
    </row>
    <row r="5551" spans="1:9" x14ac:dyDescent="0.25">
      <c r="A5551" s="19">
        <v>5546</v>
      </c>
      <c r="B5551" s="34" t="s">
        <v>3694</v>
      </c>
      <c r="C5551" s="44" t="s">
        <v>11751</v>
      </c>
      <c r="D5551" s="42">
        <v>5</v>
      </c>
      <c r="E5551" s="3">
        <v>9.0500000000000007</v>
      </c>
      <c r="F5551" s="7">
        <v>10.9505</v>
      </c>
      <c r="G5551" s="48" t="s">
        <v>15356</v>
      </c>
      <c r="H5551" s="34" t="s">
        <v>3694</v>
      </c>
      <c r="I5551" s="51" t="s">
        <v>15358</v>
      </c>
    </row>
    <row r="5552" spans="1:9" x14ac:dyDescent="0.25">
      <c r="A5552" s="19">
        <v>5547</v>
      </c>
      <c r="B5552" s="34" t="s">
        <v>3695</v>
      </c>
      <c r="C5552" s="44" t="s">
        <v>11752</v>
      </c>
      <c r="D5552" s="42">
        <v>5</v>
      </c>
      <c r="E5552" s="3">
        <v>10.19</v>
      </c>
      <c r="F5552" s="7">
        <v>12.329899999999999</v>
      </c>
      <c r="G5552" s="48" t="s">
        <v>15356</v>
      </c>
      <c r="H5552" s="34" t="s">
        <v>3695</v>
      </c>
      <c r="I5552" s="51" t="s">
        <v>15358</v>
      </c>
    </row>
    <row r="5553" spans="1:9" x14ac:dyDescent="0.25">
      <c r="A5553" s="19">
        <v>5548</v>
      </c>
      <c r="B5553" s="34" t="s">
        <v>3696</v>
      </c>
      <c r="C5553" s="44" t="s">
        <v>11753</v>
      </c>
      <c r="D5553" s="42">
        <v>5</v>
      </c>
      <c r="E5553" s="3">
        <v>15.96</v>
      </c>
      <c r="F5553" s="7">
        <v>19.311600000000002</v>
      </c>
      <c r="G5553" s="48" t="s">
        <v>15356</v>
      </c>
      <c r="H5553" s="34" t="s">
        <v>3696</v>
      </c>
      <c r="I5553" s="51" t="s">
        <v>15358</v>
      </c>
    </row>
    <row r="5554" spans="1:9" x14ac:dyDescent="0.25">
      <c r="A5554" s="19">
        <v>5549</v>
      </c>
      <c r="B5554" s="34" t="s">
        <v>3697</v>
      </c>
      <c r="C5554" s="44" t="s">
        <v>11754</v>
      </c>
      <c r="D5554" s="42">
        <v>5</v>
      </c>
      <c r="E5554" s="3">
        <v>24.02</v>
      </c>
      <c r="F5554" s="7">
        <v>29.0642</v>
      </c>
      <c r="G5554" s="48" t="s">
        <v>15356</v>
      </c>
      <c r="H5554" s="34" t="s">
        <v>3697</v>
      </c>
      <c r="I5554" s="51" t="s">
        <v>15358</v>
      </c>
    </row>
    <row r="5555" spans="1:9" x14ac:dyDescent="0.25">
      <c r="A5555" s="19">
        <v>5550</v>
      </c>
      <c r="B5555" s="34" t="s">
        <v>3698</v>
      </c>
      <c r="C5555" s="44" t="s">
        <v>11755</v>
      </c>
      <c r="D5555" s="42">
        <v>5</v>
      </c>
      <c r="E5555" s="3">
        <v>25.71</v>
      </c>
      <c r="F5555" s="7">
        <v>31.109100000000002</v>
      </c>
      <c r="G5555" s="48" t="s">
        <v>15356</v>
      </c>
      <c r="H5555" s="34" t="s">
        <v>3698</v>
      </c>
      <c r="I5555" s="51" t="s">
        <v>15358</v>
      </c>
    </row>
    <row r="5556" spans="1:9" x14ac:dyDescent="0.25">
      <c r="A5556" s="19">
        <v>5551</v>
      </c>
      <c r="B5556" s="34" t="s">
        <v>3699</v>
      </c>
      <c r="C5556" s="44" t="s">
        <v>11756</v>
      </c>
      <c r="D5556" s="42">
        <v>1</v>
      </c>
      <c r="E5556" s="3">
        <v>8.7899999999999991</v>
      </c>
      <c r="F5556" s="7">
        <v>10.635899999999999</v>
      </c>
      <c r="G5556" s="48" t="s">
        <v>15356</v>
      </c>
      <c r="H5556" s="34" t="s">
        <v>3699</v>
      </c>
      <c r="I5556" s="51" t="s">
        <v>15358</v>
      </c>
    </row>
    <row r="5557" spans="1:9" x14ac:dyDescent="0.25">
      <c r="A5557" s="19">
        <v>5552</v>
      </c>
      <c r="B5557" s="34" t="s">
        <v>3700</v>
      </c>
      <c r="C5557" s="44" t="s">
        <v>11757</v>
      </c>
      <c r="D5557" s="42">
        <v>1</v>
      </c>
      <c r="E5557" s="3">
        <v>8.7899999999999991</v>
      </c>
      <c r="F5557" s="7">
        <v>10.635899999999999</v>
      </c>
      <c r="G5557" s="48" t="s">
        <v>15356</v>
      </c>
      <c r="H5557" s="34" t="s">
        <v>3700</v>
      </c>
      <c r="I5557" s="51" t="s">
        <v>15358</v>
      </c>
    </row>
    <row r="5558" spans="1:9" x14ac:dyDescent="0.25">
      <c r="A5558" s="19">
        <v>5553</v>
      </c>
      <c r="B5558" s="34" t="s">
        <v>3701</v>
      </c>
      <c r="C5558" s="44" t="s">
        <v>11758</v>
      </c>
      <c r="D5558" s="42">
        <v>5</v>
      </c>
      <c r="E5558" s="3">
        <v>9.17</v>
      </c>
      <c r="F5558" s="7">
        <v>11.095699999999999</v>
      </c>
      <c r="G5558" s="48" t="s">
        <v>15356</v>
      </c>
      <c r="H5558" s="34" t="s">
        <v>3701</v>
      </c>
      <c r="I5558" s="51" t="s">
        <v>15358</v>
      </c>
    </row>
    <row r="5559" spans="1:9" x14ac:dyDescent="0.25">
      <c r="A5559" s="19">
        <v>5554</v>
      </c>
      <c r="B5559" s="34" t="s">
        <v>3702</v>
      </c>
      <c r="C5559" s="44" t="s">
        <v>11759</v>
      </c>
      <c r="D5559" s="42">
        <v>5</v>
      </c>
      <c r="E5559" s="3">
        <v>9.7799999999999994</v>
      </c>
      <c r="F5559" s="7">
        <v>11.833799999999998</v>
      </c>
      <c r="G5559" s="48" t="s">
        <v>15356</v>
      </c>
      <c r="H5559" s="34" t="s">
        <v>3702</v>
      </c>
      <c r="I5559" s="51" t="s">
        <v>15358</v>
      </c>
    </row>
    <row r="5560" spans="1:9" x14ac:dyDescent="0.25">
      <c r="A5560" s="19">
        <v>5555</v>
      </c>
      <c r="B5560" s="34" t="s">
        <v>3703</v>
      </c>
      <c r="C5560" s="44" t="s">
        <v>11760</v>
      </c>
      <c r="D5560" s="42">
        <v>5</v>
      </c>
      <c r="E5560" s="3">
        <v>10.68</v>
      </c>
      <c r="F5560" s="7">
        <v>12.922799999999999</v>
      </c>
      <c r="G5560" s="48" t="s">
        <v>15356</v>
      </c>
      <c r="H5560" s="34" t="s">
        <v>3703</v>
      </c>
      <c r="I5560" s="51" t="s">
        <v>15358</v>
      </c>
    </row>
    <row r="5561" spans="1:9" x14ac:dyDescent="0.25">
      <c r="A5561" s="19">
        <v>5556</v>
      </c>
      <c r="B5561" s="34" t="s">
        <v>3704</v>
      </c>
      <c r="C5561" s="44" t="s">
        <v>11761</v>
      </c>
      <c r="D5561" s="42">
        <v>5</v>
      </c>
      <c r="E5561" s="3">
        <v>13.07</v>
      </c>
      <c r="F5561" s="7">
        <v>15.8147</v>
      </c>
      <c r="G5561" s="48" t="s">
        <v>15356</v>
      </c>
      <c r="H5561" s="34" t="s">
        <v>3704</v>
      </c>
      <c r="I5561" s="51" t="s">
        <v>15358</v>
      </c>
    </row>
    <row r="5562" spans="1:9" x14ac:dyDescent="0.25">
      <c r="A5562" s="19">
        <v>5557</v>
      </c>
      <c r="B5562" s="34" t="s">
        <v>3705</v>
      </c>
      <c r="C5562" s="44" t="s">
        <v>11762</v>
      </c>
      <c r="D5562" s="42">
        <v>1</v>
      </c>
      <c r="E5562" s="3">
        <v>3.98</v>
      </c>
      <c r="F5562" s="7">
        <v>4.8157999999999994</v>
      </c>
      <c r="G5562" s="48" t="s">
        <v>15356</v>
      </c>
      <c r="H5562" s="34" t="s">
        <v>3705</v>
      </c>
      <c r="I5562" s="51" t="s">
        <v>15358</v>
      </c>
    </row>
    <row r="5563" spans="1:9" x14ac:dyDescent="0.25">
      <c r="A5563" s="19">
        <v>5558</v>
      </c>
      <c r="B5563" s="34" t="s">
        <v>3706</v>
      </c>
      <c r="C5563" s="44" t="s">
        <v>11763</v>
      </c>
      <c r="D5563" s="42">
        <v>1</v>
      </c>
      <c r="E5563" s="3">
        <v>6.14</v>
      </c>
      <c r="F5563" s="7">
        <v>7.4293999999999993</v>
      </c>
      <c r="G5563" s="48" t="s">
        <v>15356</v>
      </c>
      <c r="H5563" s="34" t="s">
        <v>3706</v>
      </c>
      <c r="I5563" s="51" t="s">
        <v>15358</v>
      </c>
    </row>
    <row r="5564" spans="1:9" x14ac:dyDescent="0.25">
      <c r="A5564" s="19">
        <v>5559</v>
      </c>
      <c r="B5564" s="34" t="s">
        <v>3707</v>
      </c>
      <c r="C5564" s="44" t="s">
        <v>11764</v>
      </c>
      <c r="D5564" s="42">
        <v>1</v>
      </c>
      <c r="E5564" s="3">
        <v>6.87</v>
      </c>
      <c r="F5564" s="7">
        <v>8.3126999999999995</v>
      </c>
      <c r="G5564" s="48" t="s">
        <v>15356</v>
      </c>
      <c r="H5564" s="34" t="s">
        <v>3707</v>
      </c>
      <c r="I5564" s="51" t="s">
        <v>15358</v>
      </c>
    </row>
    <row r="5565" spans="1:9" x14ac:dyDescent="0.25">
      <c r="A5565" s="19">
        <v>5560</v>
      </c>
      <c r="B5565" s="34" t="s">
        <v>3708</v>
      </c>
      <c r="C5565" s="44" t="s">
        <v>11765</v>
      </c>
      <c r="D5565" s="42">
        <v>1</v>
      </c>
      <c r="E5565" s="3">
        <v>15.33</v>
      </c>
      <c r="F5565" s="7">
        <v>18.549299999999999</v>
      </c>
      <c r="G5565" s="48" t="s">
        <v>15356</v>
      </c>
      <c r="H5565" s="34" t="s">
        <v>3708</v>
      </c>
      <c r="I5565" s="51" t="s">
        <v>15358</v>
      </c>
    </row>
    <row r="5566" spans="1:9" x14ac:dyDescent="0.25">
      <c r="A5566" s="19">
        <v>5561</v>
      </c>
      <c r="B5566" s="34" t="s">
        <v>3709</v>
      </c>
      <c r="C5566" s="44" t="s">
        <v>11766</v>
      </c>
      <c r="D5566" s="42">
        <v>1</v>
      </c>
      <c r="E5566" s="3">
        <v>10.91</v>
      </c>
      <c r="F5566" s="7">
        <v>13.2011</v>
      </c>
      <c r="G5566" s="48" t="s">
        <v>15356</v>
      </c>
      <c r="H5566" s="34" t="s">
        <v>3709</v>
      </c>
      <c r="I5566" s="51" t="s">
        <v>15358</v>
      </c>
    </row>
    <row r="5567" spans="1:9" x14ac:dyDescent="0.25">
      <c r="A5567" s="19">
        <v>5562</v>
      </c>
      <c r="B5567" s="34" t="s">
        <v>3710</v>
      </c>
      <c r="C5567" s="44" t="s">
        <v>11767</v>
      </c>
      <c r="D5567" s="42">
        <v>10</v>
      </c>
      <c r="E5567" s="3">
        <v>9.39</v>
      </c>
      <c r="F5567" s="7">
        <v>11.3619</v>
      </c>
      <c r="G5567" s="48" t="s">
        <v>15356</v>
      </c>
      <c r="H5567" s="34" t="s">
        <v>3710</v>
      </c>
      <c r="I5567" s="51" t="s">
        <v>15358</v>
      </c>
    </row>
    <row r="5568" spans="1:9" x14ac:dyDescent="0.25">
      <c r="A5568" s="19">
        <v>5563</v>
      </c>
      <c r="B5568" s="34" t="s">
        <v>3711</v>
      </c>
      <c r="C5568" s="44" t="s">
        <v>11768</v>
      </c>
      <c r="D5568" s="42">
        <v>2</v>
      </c>
      <c r="E5568" s="3">
        <v>4.4000000000000004</v>
      </c>
      <c r="F5568" s="7">
        <v>5.3239999999999998</v>
      </c>
      <c r="G5568" s="48" t="s">
        <v>15356</v>
      </c>
      <c r="H5568" s="34" t="s">
        <v>3711</v>
      </c>
      <c r="I5568" s="51" t="s">
        <v>15358</v>
      </c>
    </row>
    <row r="5569" spans="1:9" x14ac:dyDescent="0.25">
      <c r="A5569" s="19">
        <v>5564</v>
      </c>
      <c r="B5569" s="34" t="s">
        <v>3712</v>
      </c>
      <c r="C5569" s="44" t="s">
        <v>11769</v>
      </c>
      <c r="D5569" s="42">
        <v>2</v>
      </c>
      <c r="E5569" s="3">
        <v>3.03</v>
      </c>
      <c r="F5569" s="7">
        <v>3.6662999999999997</v>
      </c>
      <c r="G5569" s="48" t="s">
        <v>15356</v>
      </c>
      <c r="H5569" s="34" t="s">
        <v>3712</v>
      </c>
      <c r="I5569" s="51" t="s">
        <v>15358</v>
      </c>
    </row>
    <row r="5570" spans="1:9" x14ac:dyDescent="0.25">
      <c r="A5570" s="19">
        <v>5565</v>
      </c>
      <c r="B5570" s="34" t="s">
        <v>3713</v>
      </c>
      <c r="C5570" s="44" t="s">
        <v>11770</v>
      </c>
      <c r="D5570" s="42">
        <v>2</v>
      </c>
      <c r="E5570" s="3">
        <v>2.82</v>
      </c>
      <c r="F5570" s="7">
        <v>3.4121999999999999</v>
      </c>
      <c r="G5570" s="48" t="s">
        <v>15356</v>
      </c>
      <c r="H5570" s="34" t="s">
        <v>3713</v>
      </c>
      <c r="I5570" s="51" t="s">
        <v>15358</v>
      </c>
    </row>
    <row r="5571" spans="1:9" x14ac:dyDescent="0.25">
      <c r="A5571" s="19">
        <v>5566</v>
      </c>
      <c r="B5571" s="34" t="s">
        <v>3714</v>
      </c>
      <c r="C5571" s="44" t="s">
        <v>11771</v>
      </c>
      <c r="D5571" s="42">
        <v>2</v>
      </c>
      <c r="E5571" s="3">
        <v>3.08</v>
      </c>
      <c r="F5571" s="7">
        <v>3.7267999999999999</v>
      </c>
      <c r="G5571" s="48" t="s">
        <v>15356</v>
      </c>
      <c r="H5571" s="34" t="s">
        <v>3714</v>
      </c>
      <c r="I5571" s="51" t="s">
        <v>15358</v>
      </c>
    </row>
    <row r="5572" spans="1:9" x14ac:dyDescent="0.25">
      <c r="A5572" s="19">
        <v>5567</v>
      </c>
      <c r="B5572" s="34" t="s">
        <v>3715</v>
      </c>
      <c r="C5572" s="44" t="s">
        <v>11772</v>
      </c>
      <c r="D5572" s="42">
        <v>2</v>
      </c>
      <c r="E5572" s="3">
        <v>2.96</v>
      </c>
      <c r="F5572" s="7">
        <v>3.5815999999999999</v>
      </c>
      <c r="G5572" s="48" t="s">
        <v>15356</v>
      </c>
      <c r="H5572" s="34" t="s">
        <v>3715</v>
      </c>
      <c r="I5572" s="51" t="s">
        <v>15358</v>
      </c>
    </row>
    <row r="5573" spans="1:9" x14ac:dyDescent="0.25">
      <c r="A5573" s="19">
        <v>5568</v>
      </c>
      <c r="B5573" s="34" t="s">
        <v>3716</v>
      </c>
      <c r="C5573" s="44" t="s">
        <v>11773</v>
      </c>
      <c r="D5573" s="42">
        <v>2</v>
      </c>
      <c r="E5573" s="3">
        <v>4.2300000000000004</v>
      </c>
      <c r="F5573" s="7">
        <v>5.1183000000000005</v>
      </c>
      <c r="G5573" s="48" t="s">
        <v>15356</v>
      </c>
      <c r="H5573" s="34" t="s">
        <v>3716</v>
      </c>
      <c r="I5573" s="51" t="s">
        <v>15358</v>
      </c>
    </row>
    <row r="5574" spans="1:9" x14ac:dyDescent="0.25">
      <c r="A5574" s="19">
        <v>5569</v>
      </c>
      <c r="B5574" s="34" t="s">
        <v>3717</v>
      </c>
      <c r="C5574" s="44" t="s">
        <v>11774</v>
      </c>
      <c r="D5574" s="42">
        <v>2</v>
      </c>
      <c r="E5574" s="3">
        <v>4.6399999999999997</v>
      </c>
      <c r="F5574" s="7">
        <v>5.6143999999999998</v>
      </c>
      <c r="G5574" s="48" t="s">
        <v>15356</v>
      </c>
      <c r="H5574" s="34" t="s">
        <v>3717</v>
      </c>
      <c r="I5574" s="51" t="s">
        <v>15358</v>
      </c>
    </row>
    <row r="5575" spans="1:9" x14ac:dyDescent="0.25">
      <c r="A5575" s="19">
        <v>5570</v>
      </c>
      <c r="B5575" s="34" t="s">
        <v>3718</v>
      </c>
      <c r="C5575" s="44" t="s">
        <v>11775</v>
      </c>
      <c r="D5575" s="42">
        <v>2</v>
      </c>
      <c r="E5575" s="3">
        <v>4.08</v>
      </c>
      <c r="F5575" s="7">
        <v>4.9367999999999999</v>
      </c>
      <c r="G5575" s="48" t="s">
        <v>15356</v>
      </c>
      <c r="H5575" s="34" t="s">
        <v>3718</v>
      </c>
      <c r="I5575" s="51" t="s">
        <v>15358</v>
      </c>
    </row>
    <row r="5576" spans="1:9" x14ac:dyDescent="0.25">
      <c r="A5576" s="19">
        <v>5571</v>
      </c>
      <c r="B5576" s="34" t="s">
        <v>3719</v>
      </c>
      <c r="C5576" s="44" t="s">
        <v>11776</v>
      </c>
      <c r="D5576" s="42">
        <v>2</v>
      </c>
      <c r="E5576" s="3">
        <v>6.74</v>
      </c>
      <c r="F5576" s="7">
        <v>8.1554000000000002</v>
      </c>
      <c r="G5576" s="48" t="s">
        <v>15356</v>
      </c>
      <c r="H5576" s="34" t="s">
        <v>3719</v>
      </c>
      <c r="I5576" s="51" t="s">
        <v>15358</v>
      </c>
    </row>
    <row r="5577" spans="1:9" x14ac:dyDescent="0.25">
      <c r="A5577" s="19">
        <v>5572</v>
      </c>
      <c r="B5577" s="34" t="s">
        <v>3720</v>
      </c>
      <c r="C5577" s="44" t="s">
        <v>11777</v>
      </c>
      <c r="D5577" s="42">
        <v>2</v>
      </c>
      <c r="E5577" s="3">
        <v>5.07</v>
      </c>
      <c r="F5577" s="7">
        <v>6.1347000000000005</v>
      </c>
      <c r="G5577" s="48" t="s">
        <v>15356</v>
      </c>
      <c r="H5577" s="34" t="s">
        <v>3720</v>
      </c>
      <c r="I5577" s="51" t="s">
        <v>15358</v>
      </c>
    </row>
    <row r="5578" spans="1:9" x14ac:dyDescent="0.25">
      <c r="A5578" s="19">
        <v>5573</v>
      </c>
      <c r="B5578" s="34" t="s">
        <v>3721</v>
      </c>
      <c r="C5578" s="44" t="s">
        <v>11778</v>
      </c>
      <c r="D5578" s="42">
        <v>2</v>
      </c>
      <c r="E5578" s="3">
        <v>7.61</v>
      </c>
      <c r="F5578" s="7">
        <v>9.2081</v>
      </c>
      <c r="G5578" s="48" t="s">
        <v>15356</v>
      </c>
      <c r="H5578" s="34" t="s">
        <v>3721</v>
      </c>
      <c r="I5578" s="51" t="s">
        <v>15358</v>
      </c>
    </row>
    <row r="5579" spans="1:9" x14ac:dyDescent="0.25">
      <c r="A5579" s="19">
        <v>5574</v>
      </c>
      <c r="B5579" s="34" t="s">
        <v>3722</v>
      </c>
      <c r="C5579" s="44" t="s">
        <v>11779</v>
      </c>
      <c r="D5579" s="42">
        <v>2</v>
      </c>
      <c r="E5579" s="3">
        <v>3.69</v>
      </c>
      <c r="F5579" s="7">
        <v>4.4649000000000001</v>
      </c>
      <c r="G5579" s="48" t="s">
        <v>15356</v>
      </c>
      <c r="H5579" s="34" t="s">
        <v>3722</v>
      </c>
      <c r="I5579" s="51" t="s">
        <v>15358</v>
      </c>
    </row>
    <row r="5580" spans="1:9" ht="30" x14ac:dyDescent="0.25">
      <c r="A5580" s="19">
        <v>5575</v>
      </c>
      <c r="B5580" s="34" t="s">
        <v>3723</v>
      </c>
      <c r="C5580" s="44" t="s">
        <v>11780</v>
      </c>
      <c r="D5580" s="42">
        <v>1</v>
      </c>
      <c r="E5580" s="3">
        <v>96.21</v>
      </c>
      <c r="F5580" s="7">
        <v>116.41409999999999</v>
      </c>
      <c r="G5580" s="48" t="s">
        <v>15356</v>
      </c>
      <c r="H5580" s="34" t="s">
        <v>3723</v>
      </c>
      <c r="I5580" s="51" t="s">
        <v>15358</v>
      </c>
    </row>
    <row r="5581" spans="1:9" x14ac:dyDescent="0.25">
      <c r="A5581" s="19">
        <v>5576</v>
      </c>
      <c r="B5581" s="34" t="s">
        <v>3724</v>
      </c>
      <c r="C5581" s="44" t="s">
        <v>11781</v>
      </c>
      <c r="D5581" s="42">
        <v>2</v>
      </c>
      <c r="E5581" s="3">
        <v>5.9</v>
      </c>
      <c r="F5581" s="7">
        <v>7.1390000000000002</v>
      </c>
      <c r="G5581" s="48" t="s">
        <v>15356</v>
      </c>
      <c r="H5581" s="34" t="s">
        <v>3724</v>
      </c>
      <c r="I5581" s="51" t="s">
        <v>15358</v>
      </c>
    </row>
    <row r="5582" spans="1:9" x14ac:dyDescent="0.25">
      <c r="A5582" s="19">
        <v>5577</v>
      </c>
      <c r="B5582" s="34" t="s">
        <v>3725</v>
      </c>
      <c r="C5582" s="44" t="s">
        <v>11782</v>
      </c>
      <c r="D5582" s="42">
        <v>2</v>
      </c>
      <c r="E5582" s="3">
        <v>5.43</v>
      </c>
      <c r="F5582" s="7">
        <v>6.5702999999999996</v>
      </c>
      <c r="G5582" s="48" t="s">
        <v>15356</v>
      </c>
      <c r="H5582" s="34" t="s">
        <v>3725</v>
      </c>
      <c r="I5582" s="51" t="s">
        <v>15358</v>
      </c>
    </row>
    <row r="5583" spans="1:9" x14ac:dyDescent="0.25">
      <c r="A5583" s="19">
        <v>5578</v>
      </c>
      <c r="B5583" s="34" t="s">
        <v>3726</v>
      </c>
      <c r="C5583" s="44" t="s">
        <v>11783</v>
      </c>
      <c r="D5583" s="42">
        <v>2</v>
      </c>
      <c r="E5583" s="3">
        <v>10.41</v>
      </c>
      <c r="F5583" s="7">
        <v>12.5961</v>
      </c>
      <c r="G5583" s="48" t="s">
        <v>15356</v>
      </c>
      <c r="H5583" s="34" t="s">
        <v>3726</v>
      </c>
      <c r="I5583" s="51" t="s">
        <v>15358</v>
      </c>
    </row>
    <row r="5584" spans="1:9" x14ac:dyDescent="0.25">
      <c r="A5584" s="19">
        <v>5579</v>
      </c>
      <c r="B5584" s="34" t="s">
        <v>3727</v>
      </c>
      <c r="C5584" s="44" t="s">
        <v>11784</v>
      </c>
      <c r="D5584" s="42">
        <v>2</v>
      </c>
      <c r="E5584" s="3">
        <v>12.39</v>
      </c>
      <c r="F5584" s="7">
        <v>14.991900000000001</v>
      </c>
      <c r="G5584" s="48" t="s">
        <v>15356</v>
      </c>
      <c r="H5584" s="34" t="s">
        <v>3727</v>
      </c>
      <c r="I5584" s="51" t="s">
        <v>15358</v>
      </c>
    </row>
    <row r="5585" spans="1:9" x14ac:dyDescent="0.25">
      <c r="A5585" s="19">
        <v>5580</v>
      </c>
      <c r="B5585" s="34" t="s">
        <v>3728</v>
      </c>
      <c r="C5585" s="44" t="s">
        <v>11785</v>
      </c>
      <c r="D5585" s="42">
        <v>2</v>
      </c>
      <c r="E5585" s="3">
        <v>15.03</v>
      </c>
      <c r="F5585" s="7">
        <v>18.186299999999999</v>
      </c>
      <c r="G5585" s="48" t="s">
        <v>15356</v>
      </c>
      <c r="H5585" s="34" t="s">
        <v>3728</v>
      </c>
      <c r="I5585" s="51" t="s">
        <v>15358</v>
      </c>
    </row>
    <row r="5586" spans="1:9" x14ac:dyDescent="0.25">
      <c r="A5586" s="19">
        <v>5581</v>
      </c>
      <c r="B5586" s="34" t="s">
        <v>3729</v>
      </c>
      <c r="C5586" s="44" t="s">
        <v>11786</v>
      </c>
      <c r="D5586" s="42">
        <v>2</v>
      </c>
      <c r="E5586" s="3">
        <v>17.940000000000001</v>
      </c>
      <c r="F5586" s="7">
        <v>21.7074</v>
      </c>
      <c r="G5586" s="48" t="s">
        <v>15356</v>
      </c>
      <c r="H5586" s="34" t="s">
        <v>3729</v>
      </c>
      <c r="I5586" s="51" t="s">
        <v>15358</v>
      </c>
    </row>
    <row r="5587" spans="1:9" x14ac:dyDescent="0.25">
      <c r="A5587" s="19">
        <v>5582</v>
      </c>
      <c r="B5587" s="34" t="s">
        <v>3730</v>
      </c>
      <c r="C5587" s="44" t="s">
        <v>11787</v>
      </c>
      <c r="D5587" s="42">
        <v>2</v>
      </c>
      <c r="E5587" s="3">
        <v>22.02</v>
      </c>
      <c r="F5587" s="7">
        <v>26.644199999999998</v>
      </c>
      <c r="G5587" s="48" t="s">
        <v>15356</v>
      </c>
      <c r="H5587" s="34" t="s">
        <v>3730</v>
      </c>
      <c r="I5587" s="51" t="s">
        <v>15358</v>
      </c>
    </row>
    <row r="5588" spans="1:9" x14ac:dyDescent="0.25">
      <c r="A5588" s="19">
        <v>5583</v>
      </c>
      <c r="B5588" s="34" t="s">
        <v>3731</v>
      </c>
      <c r="C5588" s="44" t="s">
        <v>11788</v>
      </c>
      <c r="D5588" s="42">
        <v>2</v>
      </c>
      <c r="E5588" s="3">
        <v>29.21</v>
      </c>
      <c r="F5588" s="7">
        <v>35.344099999999997</v>
      </c>
      <c r="G5588" s="48" t="s">
        <v>15356</v>
      </c>
      <c r="H5588" s="34" t="s">
        <v>3731</v>
      </c>
      <c r="I5588" s="51" t="s">
        <v>15358</v>
      </c>
    </row>
    <row r="5589" spans="1:9" x14ac:dyDescent="0.25">
      <c r="A5589" s="19">
        <v>5584</v>
      </c>
      <c r="B5589" s="34" t="s">
        <v>3732</v>
      </c>
      <c r="C5589" s="44" t="s">
        <v>11789</v>
      </c>
      <c r="D5589" s="42">
        <v>1</v>
      </c>
      <c r="E5589" s="3">
        <v>5.81</v>
      </c>
      <c r="F5589" s="7">
        <v>7.0300999999999991</v>
      </c>
      <c r="G5589" s="48" t="s">
        <v>15356</v>
      </c>
      <c r="H5589" s="34" t="s">
        <v>3732</v>
      </c>
      <c r="I5589" s="51" t="s">
        <v>15358</v>
      </c>
    </row>
    <row r="5590" spans="1:9" x14ac:dyDescent="0.25">
      <c r="A5590" s="19">
        <v>5585</v>
      </c>
      <c r="B5590" s="34" t="s">
        <v>3733</v>
      </c>
      <c r="C5590" s="44" t="s">
        <v>11790</v>
      </c>
      <c r="D5590" s="42">
        <v>1</v>
      </c>
      <c r="E5590" s="3">
        <v>6.36</v>
      </c>
      <c r="F5590" s="7">
        <v>7.6955999999999998</v>
      </c>
      <c r="G5590" s="48" t="s">
        <v>15356</v>
      </c>
      <c r="H5590" s="34" t="s">
        <v>3733</v>
      </c>
      <c r="I5590" s="51" t="s">
        <v>15358</v>
      </c>
    </row>
    <row r="5591" spans="1:9" x14ac:dyDescent="0.25">
      <c r="A5591" s="19">
        <v>5586</v>
      </c>
      <c r="B5591" s="34" t="s">
        <v>3734</v>
      </c>
      <c r="C5591" s="44" t="s">
        <v>11791</v>
      </c>
      <c r="D5591" s="42">
        <v>1</v>
      </c>
      <c r="E5591" s="3">
        <v>6.98</v>
      </c>
      <c r="F5591" s="7">
        <v>8.4458000000000002</v>
      </c>
      <c r="G5591" s="48" t="s">
        <v>15356</v>
      </c>
      <c r="H5591" s="34" t="s">
        <v>3734</v>
      </c>
      <c r="I5591" s="51" t="s">
        <v>15358</v>
      </c>
    </row>
    <row r="5592" spans="1:9" x14ac:dyDescent="0.25">
      <c r="A5592" s="19">
        <v>5587</v>
      </c>
      <c r="B5592" s="34" t="s">
        <v>3735</v>
      </c>
      <c r="C5592" s="44" t="s">
        <v>11792</v>
      </c>
      <c r="D5592" s="42">
        <v>1</v>
      </c>
      <c r="E5592" s="3">
        <v>7.53</v>
      </c>
      <c r="F5592" s="7">
        <v>9.1113</v>
      </c>
      <c r="G5592" s="48" t="s">
        <v>15356</v>
      </c>
      <c r="H5592" s="34" t="s">
        <v>3735</v>
      </c>
      <c r="I5592" s="51" t="s">
        <v>15358</v>
      </c>
    </row>
    <row r="5593" spans="1:9" x14ac:dyDescent="0.25">
      <c r="A5593" s="19">
        <v>5588</v>
      </c>
      <c r="B5593" s="34" t="s">
        <v>3736</v>
      </c>
      <c r="C5593" s="44" t="s">
        <v>11793</v>
      </c>
      <c r="D5593" s="42">
        <v>1</v>
      </c>
      <c r="E5593" s="3">
        <v>8.48</v>
      </c>
      <c r="F5593" s="7">
        <v>10.2608</v>
      </c>
      <c r="G5593" s="48" t="s">
        <v>15356</v>
      </c>
      <c r="H5593" s="34" t="s">
        <v>3736</v>
      </c>
      <c r="I5593" s="51" t="s">
        <v>15358</v>
      </c>
    </row>
    <row r="5594" spans="1:9" x14ac:dyDescent="0.25">
      <c r="A5594" s="19">
        <v>5589</v>
      </c>
      <c r="B5594" s="34" t="s">
        <v>3737</v>
      </c>
      <c r="C5594" s="44" t="s">
        <v>11794</v>
      </c>
      <c r="D5594" s="42">
        <v>1</v>
      </c>
      <c r="E5594" s="3">
        <v>8.99</v>
      </c>
      <c r="F5594" s="7">
        <v>10.8779</v>
      </c>
      <c r="G5594" s="48" t="s">
        <v>15356</v>
      </c>
      <c r="H5594" s="34" t="s">
        <v>3737</v>
      </c>
      <c r="I5594" s="51" t="s">
        <v>15358</v>
      </c>
    </row>
    <row r="5595" spans="1:9" ht="45" x14ac:dyDescent="0.25">
      <c r="A5595" s="19">
        <v>5590</v>
      </c>
      <c r="B5595" s="34" t="s">
        <v>3738</v>
      </c>
      <c r="C5595" s="44" t="s">
        <v>11795</v>
      </c>
      <c r="D5595" s="42">
        <v>1</v>
      </c>
      <c r="E5595" s="3">
        <v>70.91</v>
      </c>
      <c r="F5595" s="7">
        <v>85.801099999999991</v>
      </c>
      <c r="G5595" s="48" t="s">
        <v>15356</v>
      </c>
      <c r="H5595" s="34" t="s">
        <v>3738</v>
      </c>
      <c r="I5595" s="51" t="s">
        <v>15358</v>
      </c>
    </row>
    <row r="5596" spans="1:9" x14ac:dyDescent="0.25">
      <c r="A5596" s="19">
        <v>5591</v>
      </c>
      <c r="B5596" s="34" t="s">
        <v>3739</v>
      </c>
      <c r="C5596" s="44" t="s">
        <v>11796</v>
      </c>
      <c r="D5596" s="42">
        <v>1</v>
      </c>
      <c r="E5596" s="3">
        <v>11.45</v>
      </c>
      <c r="F5596" s="7">
        <v>13.854499999999998</v>
      </c>
      <c r="G5596" s="48" t="s">
        <v>15356</v>
      </c>
      <c r="H5596" s="34" t="s">
        <v>3739</v>
      </c>
      <c r="I5596" s="51" t="s">
        <v>15358</v>
      </c>
    </row>
    <row r="5597" spans="1:9" x14ac:dyDescent="0.25">
      <c r="A5597" s="19">
        <v>5592</v>
      </c>
      <c r="B5597" s="34" t="s">
        <v>3740</v>
      </c>
      <c r="C5597" s="44" t="s">
        <v>11797</v>
      </c>
      <c r="D5597" s="42">
        <v>1</v>
      </c>
      <c r="E5597" s="3">
        <v>12.95</v>
      </c>
      <c r="F5597" s="7">
        <v>15.669499999999999</v>
      </c>
      <c r="G5597" s="48" t="s">
        <v>15356</v>
      </c>
      <c r="H5597" s="34" t="s">
        <v>3740</v>
      </c>
      <c r="I5597" s="51" t="s">
        <v>15358</v>
      </c>
    </row>
    <row r="5598" spans="1:9" ht="30" x14ac:dyDescent="0.25">
      <c r="A5598" s="19">
        <v>5593</v>
      </c>
      <c r="B5598" s="34" t="s">
        <v>3741</v>
      </c>
      <c r="C5598" s="44" t="s">
        <v>11798</v>
      </c>
      <c r="D5598" s="42">
        <v>2</v>
      </c>
      <c r="E5598" s="3">
        <v>3.41</v>
      </c>
      <c r="F5598" s="7">
        <v>4.1261000000000001</v>
      </c>
      <c r="G5598" s="48" t="s">
        <v>15356</v>
      </c>
      <c r="H5598" s="34" t="s">
        <v>3741</v>
      </c>
      <c r="I5598" s="51" t="s">
        <v>15358</v>
      </c>
    </row>
    <row r="5599" spans="1:9" ht="30" x14ac:dyDescent="0.25">
      <c r="A5599" s="19">
        <v>5594</v>
      </c>
      <c r="B5599" s="34" t="s">
        <v>3742</v>
      </c>
      <c r="C5599" s="44" t="s">
        <v>11799</v>
      </c>
      <c r="D5599" s="42">
        <v>2</v>
      </c>
      <c r="E5599" s="3">
        <v>3.41</v>
      </c>
      <c r="F5599" s="7">
        <v>4.1261000000000001</v>
      </c>
      <c r="G5599" s="48" t="s">
        <v>15356</v>
      </c>
      <c r="H5599" s="34" t="s">
        <v>3742</v>
      </c>
      <c r="I5599" s="51" t="s">
        <v>15358</v>
      </c>
    </row>
    <row r="5600" spans="1:9" ht="30" x14ac:dyDescent="0.25">
      <c r="A5600" s="19">
        <v>5595</v>
      </c>
      <c r="B5600" s="34" t="s">
        <v>3743</v>
      </c>
      <c r="C5600" s="44" t="s">
        <v>11800</v>
      </c>
      <c r="D5600" s="42">
        <v>2</v>
      </c>
      <c r="E5600" s="3">
        <v>3.48</v>
      </c>
      <c r="F5600" s="7">
        <v>4.2107999999999999</v>
      </c>
      <c r="G5600" s="48" t="s">
        <v>15356</v>
      </c>
      <c r="H5600" s="34" t="s">
        <v>3743</v>
      </c>
      <c r="I5600" s="51" t="s">
        <v>15358</v>
      </c>
    </row>
    <row r="5601" spans="1:9" x14ac:dyDescent="0.25">
      <c r="A5601" s="19">
        <v>5596</v>
      </c>
      <c r="B5601" s="34" t="s">
        <v>3744</v>
      </c>
      <c r="C5601" s="44" t="s">
        <v>11801</v>
      </c>
      <c r="D5601" s="42">
        <v>2</v>
      </c>
      <c r="E5601" s="3">
        <v>4.2</v>
      </c>
      <c r="F5601" s="7">
        <v>5.0819999999999999</v>
      </c>
      <c r="G5601" s="48" t="s">
        <v>15356</v>
      </c>
      <c r="H5601" s="34" t="s">
        <v>3744</v>
      </c>
      <c r="I5601" s="51" t="s">
        <v>15358</v>
      </c>
    </row>
    <row r="5602" spans="1:9" ht="30" x14ac:dyDescent="0.25">
      <c r="A5602" s="19">
        <v>5597</v>
      </c>
      <c r="B5602" s="34" t="s">
        <v>3745</v>
      </c>
      <c r="C5602" s="44" t="s">
        <v>11802</v>
      </c>
      <c r="D5602" s="42">
        <v>2</v>
      </c>
      <c r="E5602" s="3">
        <v>3.6</v>
      </c>
      <c r="F5602" s="7">
        <v>4.3559999999999999</v>
      </c>
      <c r="G5602" s="48" t="s">
        <v>15356</v>
      </c>
      <c r="H5602" s="34" t="s">
        <v>3745</v>
      </c>
      <c r="I5602" s="51" t="s">
        <v>15358</v>
      </c>
    </row>
    <row r="5603" spans="1:9" x14ac:dyDescent="0.25">
      <c r="A5603" s="19">
        <v>5598</v>
      </c>
      <c r="B5603" s="34" t="s">
        <v>3746</v>
      </c>
      <c r="C5603" s="44" t="s">
        <v>11803</v>
      </c>
      <c r="D5603" s="42">
        <v>2</v>
      </c>
      <c r="E5603" s="3">
        <v>4.29</v>
      </c>
      <c r="F5603" s="7">
        <v>5.1909000000000001</v>
      </c>
      <c r="G5603" s="48" t="s">
        <v>15356</v>
      </c>
      <c r="H5603" s="34" t="s">
        <v>3746</v>
      </c>
      <c r="I5603" s="51" t="s">
        <v>15358</v>
      </c>
    </row>
    <row r="5604" spans="1:9" ht="30" x14ac:dyDescent="0.25">
      <c r="A5604" s="19">
        <v>5599</v>
      </c>
      <c r="B5604" s="34" t="s">
        <v>3747</v>
      </c>
      <c r="C5604" s="44" t="s">
        <v>11804</v>
      </c>
      <c r="D5604" s="42">
        <v>2</v>
      </c>
      <c r="E5604" s="3">
        <v>3.6</v>
      </c>
      <c r="F5604" s="7">
        <v>4.3559999999999999</v>
      </c>
      <c r="G5604" s="48" t="s">
        <v>15356</v>
      </c>
      <c r="H5604" s="34" t="s">
        <v>3747</v>
      </c>
      <c r="I5604" s="51" t="s">
        <v>15358</v>
      </c>
    </row>
    <row r="5605" spans="1:9" ht="30" x14ac:dyDescent="0.25">
      <c r="A5605" s="19">
        <v>5600</v>
      </c>
      <c r="B5605" s="34" t="s">
        <v>3748</v>
      </c>
      <c r="C5605" s="44" t="s">
        <v>11805</v>
      </c>
      <c r="D5605" s="42">
        <v>2</v>
      </c>
      <c r="E5605" s="3">
        <v>3.92</v>
      </c>
      <c r="F5605" s="7">
        <v>4.7431999999999999</v>
      </c>
      <c r="G5605" s="48" t="s">
        <v>15356</v>
      </c>
      <c r="H5605" s="34" t="s">
        <v>3748</v>
      </c>
      <c r="I5605" s="51" t="s">
        <v>15358</v>
      </c>
    </row>
    <row r="5606" spans="1:9" x14ac:dyDescent="0.25">
      <c r="A5606" s="19">
        <v>5601</v>
      </c>
      <c r="B5606" s="34" t="s">
        <v>3749</v>
      </c>
      <c r="C5606" s="44" t="s">
        <v>11806</v>
      </c>
      <c r="D5606" s="42">
        <v>2</v>
      </c>
      <c r="E5606" s="3">
        <v>6.2</v>
      </c>
      <c r="F5606" s="7">
        <v>7.5019999999999998</v>
      </c>
      <c r="G5606" s="48" t="s">
        <v>15356</v>
      </c>
      <c r="H5606" s="34" t="s">
        <v>3749</v>
      </c>
      <c r="I5606" s="51" t="s">
        <v>15358</v>
      </c>
    </row>
    <row r="5607" spans="1:9" ht="30" x14ac:dyDescent="0.25">
      <c r="A5607" s="19">
        <v>5602</v>
      </c>
      <c r="B5607" s="34" t="s">
        <v>3750</v>
      </c>
      <c r="C5607" s="44" t="s">
        <v>11807</v>
      </c>
      <c r="D5607" s="42">
        <v>2</v>
      </c>
      <c r="E5607" s="3">
        <v>4.5</v>
      </c>
      <c r="F5607" s="7">
        <v>5.4450000000000003</v>
      </c>
      <c r="G5607" s="48" t="s">
        <v>15356</v>
      </c>
      <c r="H5607" s="34" t="s">
        <v>3750</v>
      </c>
      <c r="I5607" s="51" t="s">
        <v>15358</v>
      </c>
    </row>
    <row r="5608" spans="1:9" ht="30" x14ac:dyDescent="0.25">
      <c r="A5608" s="19">
        <v>5603</v>
      </c>
      <c r="B5608" s="34" t="s">
        <v>3751</v>
      </c>
      <c r="C5608" s="44" t="s">
        <v>11808</v>
      </c>
      <c r="D5608" s="42">
        <v>2</v>
      </c>
      <c r="E5608" s="3">
        <v>4.8600000000000003</v>
      </c>
      <c r="F5608" s="7">
        <v>5.8806000000000003</v>
      </c>
      <c r="G5608" s="48" t="s">
        <v>15356</v>
      </c>
      <c r="H5608" s="34" t="s">
        <v>3751</v>
      </c>
      <c r="I5608" s="51" t="s">
        <v>15358</v>
      </c>
    </row>
    <row r="5609" spans="1:9" ht="30" x14ac:dyDescent="0.25">
      <c r="A5609" s="19">
        <v>5604</v>
      </c>
      <c r="B5609" s="34" t="s">
        <v>3752</v>
      </c>
      <c r="C5609" s="44" t="s">
        <v>11809</v>
      </c>
      <c r="D5609" s="42">
        <v>2</v>
      </c>
      <c r="E5609" s="3">
        <v>5.46</v>
      </c>
      <c r="F5609" s="7">
        <v>6.6065999999999994</v>
      </c>
      <c r="G5609" s="48" t="s">
        <v>15356</v>
      </c>
      <c r="H5609" s="34" t="s">
        <v>3752</v>
      </c>
      <c r="I5609" s="51" t="s">
        <v>15358</v>
      </c>
    </row>
    <row r="5610" spans="1:9" ht="30" x14ac:dyDescent="0.25">
      <c r="A5610" s="19">
        <v>5605</v>
      </c>
      <c r="B5610" s="34" t="s">
        <v>3753</v>
      </c>
      <c r="C5610" s="44" t="s">
        <v>11810</v>
      </c>
      <c r="D5610" s="42">
        <v>2</v>
      </c>
      <c r="E5610" s="3">
        <v>5.79</v>
      </c>
      <c r="F5610" s="7">
        <v>7.0058999999999996</v>
      </c>
      <c r="G5610" s="48" t="s">
        <v>15356</v>
      </c>
      <c r="H5610" s="34" t="s">
        <v>3753</v>
      </c>
      <c r="I5610" s="51" t="s">
        <v>15358</v>
      </c>
    </row>
    <row r="5611" spans="1:9" ht="30" x14ac:dyDescent="0.25">
      <c r="A5611" s="19">
        <v>5606</v>
      </c>
      <c r="B5611" s="34" t="s">
        <v>3754</v>
      </c>
      <c r="C5611" s="44" t="s">
        <v>11811</v>
      </c>
      <c r="D5611" s="42">
        <v>2</v>
      </c>
      <c r="E5611" s="3">
        <v>7.97</v>
      </c>
      <c r="F5611" s="7">
        <v>9.6436999999999991</v>
      </c>
      <c r="G5611" s="48" t="s">
        <v>15356</v>
      </c>
      <c r="H5611" s="34" t="s">
        <v>3754</v>
      </c>
      <c r="I5611" s="51" t="s">
        <v>15358</v>
      </c>
    </row>
    <row r="5612" spans="1:9" x14ac:dyDescent="0.25">
      <c r="A5612" s="19">
        <v>5607</v>
      </c>
      <c r="B5612" s="34" t="s">
        <v>3755</v>
      </c>
      <c r="C5612" s="44" t="s">
        <v>11812</v>
      </c>
      <c r="D5612" s="42">
        <v>2</v>
      </c>
      <c r="E5612" s="3">
        <v>8.93</v>
      </c>
      <c r="F5612" s="7">
        <v>10.805299999999999</v>
      </c>
      <c r="G5612" s="48" t="s">
        <v>15356</v>
      </c>
      <c r="H5612" s="34" t="s">
        <v>3755</v>
      </c>
      <c r="I5612" s="51" t="s">
        <v>15358</v>
      </c>
    </row>
    <row r="5613" spans="1:9" x14ac:dyDescent="0.25">
      <c r="A5613" s="19">
        <v>5608</v>
      </c>
      <c r="B5613" s="34" t="s">
        <v>3756</v>
      </c>
      <c r="C5613" s="44" t="s">
        <v>11813</v>
      </c>
      <c r="D5613" s="42">
        <v>2</v>
      </c>
      <c r="E5613" s="3">
        <v>9.84</v>
      </c>
      <c r="F5613" s="7">
        <v>11.9064</v>
      </c>
      <c r="G5613" s="48" t="s">
        <v>15356</v>
      </c>
      <c r="H5613" s="34" t="s">
        <v>3756</v>
      </c>
      <c r="I5613" s="51" t="s">
        <v>15358</v>
      </c>
    </row>
    <row r="5614" spans="1:9" x14ac:dyDescent="0.25">
      <c r="A5614" s="19">
        <v>5609</v>
      </c>
      <c r="B5614" s="34" t="s">
        <v>3757</v>
      </c>
      <c r="C5614" s="44" t="s">
        <v>11814</v>
      </c>
      <c r="D5614" s="42">
        <v>2</v>
      </c>
      <c r="E5614" s="3">
        <v>16.5</v>
      </c>
      <c r="F5614" s="7">
        <v>19.965</v>
      </c>
      <c r="G5614" s="48" t="s">
        <v>15356</v>
      </c>
      <c r="H5614" s="34" t="s">
        <v>3757</v>
      </c>
      <c r="I5614" s="51" t="s">
        <v>15358</v>
      </c>
    </row>
    <row r="5615" spans="1:9" x14ac:dyDescent="0.25">
      <c r="A5615" s="19">
        <v>5610</v>
      </c>
      <c r="B5615" s="34" t="s">
        <v>3758</v>
      </c>
      <c r="C5615" s="44" t="s">
        <v>11815</v>
      </c>
      <c r="D5615" s="42">
        <v>2</v>
      </c>
      <c r="E5615" s="3">
        <v>11.72</v>
      </c>
      <c r="F5615" s="7">
        <v>14.1812</v>
      </c>
      <c r="G5615" s="48" t="s">
        <v>15356</v>
      </c>
      <c r="H5615" s="34" t="s">
        <v>3758</v>
      </c>
      <c r="I5615" s="51" t="s">
        <v>15358</v>
      </c>
    </row>
    <row r="5616" spans="1:9" ht="30" x14ac:dyDescent="0.25">
      <c r="A5616" s="19">
        <v>5611</v>
      </c>
      <c r="B5616" s="34" t="s">
        <v>3759</v>
      </c>
      <c r="C5616" s="44" t="s">
        <v>11816</v>
      </c>
      <c r="D5616" s="42">
        <v>2</v>
      </c>
      <c r="E5616" s="3">
        <v>41.28</v>
      </c>
      <c r="F5616" s="7">
        <v>49.948799999999999</v>
      </c>
      <c r="G5616" s="48" t="s">
        <v>15356</v>
      </c>
      <c r="H5616" s="34" t="s">
        <v>3759</v>
      </c>
      <c r="I5616" s="51" t="s">
        <v>15358</v>
      </c>
    </row>
    <row r="5617" spans="1:9" ht="30" x14ac:dyDescent="0.25">
      <c r="A5617" s="19">
        <v>5612</v>
      </c>
      <c r="B5617" s="34" t="s">
        <v>3760</v>
      </c>
      <c r="C5617" s="44" t="s">
        <v>11817</v>
      </c>
      <c r="D5617" s="42">
        <v>2</v>
      </c>
      <c r="E5617" s="3">
        <v>57.81</v>
      </c>
      <c r="F5617" s="7">
        <v>69.950100000000006</v>
      </c>
      <c r="G5617" s="48" t="s">
        <v>15356</v>
      </c>
      <c r="H5617" s="34" t="s">
        <v>3760</v>
      </c>
      <c r="I5617" s="51" t="s">
        <v>15358</v>
      </c>
    </row>
    <row r="5618" spans="1:9" x14ac:dyDescent="0.25">
      <c r="A5618" s="19">
        <v>5613</v>
      </c>
      <c r="B5618" s="34" t="s">
        <v>3761</v>
      </c>
      <c r="C5618" s="44" t="s">
        <v>11818</v>
      </c>
      <c r="D5618" s="42">
        <v>2</v>
      </c>
      <c r="E5618" s="3">
        <v>9.09</v>
      </c>
      <c r="F5618" s="7">
        <v>10.998899999999999</v>
      </c>
      <c r="G5618" s="48" t="s">
        <v>15356</v>
      </c>
      <c r="H5618" s="34" t="s">
        <v>3761</v>
      </c>
      <c r="I5618" s="51" t="s">
        <v>15358</v>
      </c>
    </row>
    <row r="5619" spans="1:9" x14ac:dyDescent="0.25">
      <c r="A5619" s="19">
        <v>5614</v>
      </c>
      <c r="B5619" s="34" t="s">
        <v>3762</v>
      </c>
      <c r="C5619" s="44" t="s">
        <v>11819</v>
      </c>
      <c r="D5619" s="42">
        <v>2</v>
      </c>
      <c r="E5619" s="3">
        <v>4.8600000000000003</v>
      </c>
      <c r="F5619" s="7">
        <v>5.8806000000000003</v>
      </c>
      <c r="G5619" s="48" t="s">
        <v>15356</v>
      </c>
      <c r="H5619" s="34" t="s">
        <v>3762</v>
      </c>
      <c r="I5619" s="51" t="s">
        <v>15358</v>
      </c>
    </row>
    <row r="5620" spans="1:9" x14ac:dyDescent="0.25">
      <c r="A5620" s="19">
        <v>5615</v>
      </c>
      <c r="B5620" s="34" t="s">
        <v>3763</v>
      </c>
      <c r="C5620" s="44" t="s">
        <v>11820</v>
      </c>
      <c r="D5620" s="42">
        <v>2</v>
      </c>
      <c r="E5620" s="3">
        <v>16.82</v>
      </c>
      <c r="F5620" s="7">
        <v>20.3522</v>
      </c>
      <c r="G5620" s="48" t="s">
        <v>15356</v>
      </c>
      <c r="H5620" s="34" t="s">
        <v>3763</v>
      </c>
      <c r="I5620" s="51" t="s">
        <v>15358</v>
      </c>
    </row>
    <row r="5621" spans="1:9" ht="30" x14ac:dyDescent="0.25">
      <c r="A5621" s="19">
        <v>5616</v>
      </c>
      <c r="B5621" s="34" t="s">
        <v>3764</v>
      </c>
      <c r="C5621" s="44" t="s">
        <v>11821</v>
      </c>
      <c r="D5621" s="42">
        <v>1</v>
      </c>
      <c r="E5621" s="3">
        <v>171.32</v>
      </c>
      <c r="F5621" s="7">
        <v>207.29719999999998</v>
      </c>
      <c r="G5621" s="48" t="s">
        <v>15356</v>
      </c>
      <c r="H5621" s="34" t="s">
        <v>3764</v>
      </c>
      <c r="I5621" s="51" t="s">
        <v>15358</v>
      </c>
    </row>
    <row r="5622" spans="1:9" x14ac:dyDescent="0.25">
      <c r="A5622" s="19">
        <v>5617</v>
      </c>
      <c r="B5622" s="34" t="s">
        <v>3765</v>
      </c>
      <c r="C5622" s="44" t="s">
        <v>11822</v>
      </c>
      <c r="D5622" s="42">
        <v>1</v>
      </c>
      <c r="E5622" s="3">
        <v>13.29</v>
      </c>
      <c r="F5622" s="7">
        <v>16.0809</v>
      </c>
      <c r="G5622" s="48" t="s">
        <v>15356</v>
      </c>
      <c r="H5622" s="34" t="s">
        <v>3765</v>
      </c>
      <c r="I5622" s="51" t="s">
        <v>15358</v>
      </c>
    </row>
    <row r="5623" spans="1:9" x14ac:dyDescent="0.25">
      <c r="A5623" s="19">
        <v>5618</v>
      </c>
      <c r="B5623" s="34" t="s">
        <v>3766</v>
      </c>
      <c r="C5623" s="44" t="s">
        <v>11823</v>
      </c>
      <c r="D5623" s="42">
        <v>1</v>
      </c>
      <c r="E5623" s="3">
        <v>16.13</v>
      </c>
      <c r="F5623" s="7">
        <v>19.517299999999999</v>
      </c>
      <c r="G5623" s="48" t="s">
        <v>15356</v>
      </c>
      <c r="H5623" s="34" t="s">
        <v>3766</v>
      </c>
      <c r="I5623" s="51" t="s">
        <v>15358</v>
      </c>
    </row>
    <row r="5624" spans="1:9" x14ac:dyDescent="0.25">
      <c r="A5624" s="19">
        <v>5619</v>
      </c>
      <c r="B5624" s="34" t="s">
        <v>3767</v>
      </c>
      <c r="C5624" s="44" t="s">
        <v>11824</v>
      </c>
      <c r="D5624" s="42">
        <v>1</v>
      </c>
      <c r="E5624" s="3">
        <v>18.96</v>
      </c>
      <c r="F5624" s="7">
        <v>22.941600000000001</v>
      </c>
      <c r="G5624" s="48" t="s">
        <v>15356</v>
      </c>
      <c r="H5624" s="34" t="s">
        <v>3767</v>
      </c>
      <c r="I5624" s="51" t="s">
        <v>15358</v>
      </c>
    </row>
    <row r="5625" spans="1:9" x14ac:dyDescent="0.25">
      <c r="A5625" s="19">
        <v>5620</v>
      </c>
      <c r="B5625" s="34" t="s">
        <v>3768</v>
      </c>
      <c r="C5625" s="44" t="s">
        <v>11825</v>
      </c>
      <c r="D5625" s="42">
        <v>1</v>
      </c>
      <c r="E5625" s="3">
        <v>20.79</v>
      </c>
      <c r="F5625" s="7">
        <v>25.155899999999999</v>
      </c>
      <c r="G5625" s="48" t="s">
        <v>15356</v>
      </c>
      <c r="H5625" s="34" t="s">
        <v>3768</v>
      </c>
      <c r="I5625" s="51" t="s">
        <v>15358</v>
      </c>
    </row>
    <row r="5626" spans="1:9" x14ac:dyDescent="0.25">
      <c r="A5626" s="19">
        <v>5621</v>
      </c>
      <c r="B5626" s="34" t="s">
        <v>3769</v>
      </c>
      <c r="C5626" s="44" t="s">
        <v>11826</v>
      </c>
      <c r="D5626" s="42">
        <v>1</v>
      </c>
      <c r="E5626" s="3">
        <v>24.56</v>
      </c>
      <c r="F5626" s="7">
        <v>29.717599999999997</v>
      </c>
      <c r="G5626" s="48" t="s">
        <v>15356</v>
      </c>
      <c r="H5626" s="34" t="s">
        <v>3769</v>
      </c>
      <c r="I5626" s="51" t="s">
        <v>15358</v>
      </c>
    </row>
    <row r="5627" spans="1:9" x14ac:dyDescent="0.25">
      <c r="A5627" s="19">
        <v>5622</v>
      </c>
      <c r="B5627" s="34" t="s">
        <v>3770</v>
      </c>
      <c r="C5627" s="44" t="s">
        <v>11827</v>
      </c>
      <c r="D5627" s="42">
        <v>1</v>
      </c>
      <c r="E5627" s="3">
        <v>28.16</v>
      </c>
      <c r="F5627" s="7">
        <v>34.073599999999999</v>
      </c>
      <c r="G5627" s="48" t="s">
        <v>15356</v>
      </c>
      <c r="H5627" s="34" t="s">
        <v>3770</v>
      </c>
      <c r="I5627" s="51" t="s">
        <v>15358</v>
      </c>
    </row>
    <row r="5628" spans="1:9" ht="30" x14ac:dyDescent="0.25">
      <c r="A5628" s="19">
        <v>5623</v>
      </c>
      <c r="B5628" s="34" t="s">
        <v>3771</v>
      </c>
      <c r="C5628" s="44" t="s">
        <v>11828</v>
      </c>
      <c r="D5628" s="42">
        <v>1</v>
      </c>
      <c r="E5628" s="3">
        <v>15.29</v>
      </c>
      <c r="F5628" s="7">
        <v>18.500899999999998</v>
      </c>
      <c r="G5628" s="48" t="s">
        <v>15356</v>
      </c>
      <c r="H5628" s="34" t="s">
        <v>3771</v>
      </c>
      <c r="I5628" s="51" t="s">
        <v>15358</v>
      </c>
    </row>
    <row r="5629" spans="1:9" ht="30" x14ac:dyDescent="0.25">
      <c r="A5629" s="19">
        <v>5624</v>
      </c>
      <c r="B5629" s="34" t="s">
        <v>3772</v>
      </c>
      <c r="C5629" s="44" t="s">
        <v>11829</v>
      </c>
      <c r="D5629" s="42">
        <v>1</v>
      </c>
      <c r="E5629" s="3">
        <v>30.87</v>
      </c>
      <c r="F5629" s="7">
        <v>37.352699999999999</v>
      </c>
      <c r="G5629" s="48" t="s">
        <v>15356</v>
      </c>
      <c r="H5629" s="34" t="s">
        <v>3772</v>
      </c>
      <c r="I5629" s="51" t="s">
        <v>15358</v>
      </c>
    </row>
    <row r="5630" spans="1:9" ht="30" x14ac:dyDescent="0.25">
      <c r="A5630" s="19">
        <v>5625</v>
      </c>
      <c r="B5630" s="34" t="s">
        <v>3773</v>
      </c>
      <c r="C5630" s="44" t="s">
        <v>11830</v>
      </c>
      <c r="D5630" s="42">
        <v>2</v>
      </c>
      <c r="E5630" s="3">
        <v>26.42</v>
      </c>
      <c r="F5630" s="7">
        <v>31.9682</v>
      </c>
      <c r="G5630" s="48" t="s">
        <v>15356</v>
      </c>
      <c r="H5630" s="34" t="s">
        <v>3773</v>
      </c>
      <c r="I5630" s="51" t="s">
        <v>15358</v>
      </c>
    </row>
    <row r="5631" spans="1:9" ht="30" x14ac:dyDescent="0.25">
      <c r="A5631" s="19">
        <v>5626</v>
      </c>
      <c r="B5631" s="34" t="s">
        <v>3774</v>
      </c>
      <c r="C5631" s="44" t="s">
        <v>11831</v>
      </c>
      <c r="D5631" s="42">
        <v>2</v>
      </c>
      <c r="E5631" s="3">
        <v>5.78</v>
      </c>
      <c r="F5631" s="7">
        <v>6.9938000000000002</v>
      </c>
      <c r="G5631" s="48" t="s">
        <v>15356</v>
      </c>
      <c r="H5631" s="34" t="s">
        <v>3774</v>
      </c>
      <c r="I5631" s="51" t="s">
        <v>15358</v>
      </c>
    </row>
    <row r="5632" spans="1:9" ht="30" x14ac:dyDescent="0.25">
      <c r="A5632" s="19">
        <v>5627</v>
      </c>
      <c r="B5632" s="34" t="s">
        <v>3775</v>
      </c>
      <c r="C5632" s="44" t="s">
        <v>11832</v>
      </c>
      <c r="D5632" s="42">
        <v>2</v>
      </c>
      <c r="E5632" s="3">
        <v>17.34</v>
      </c>
      <c r="F5632" s="7">
        <v>20.981400000000001</v>
      </c>
      <c r="G5632" s="48" t="s">
        <v>15356</v>
      </c>
      <c r="H5632" s="34" t="s">
        <v>3775</v>
      </c>
      <c r="I5632" s="51" t="s">
        <v>15358</v>
      </c>
    </row>
    <row r="5633" spans="1:9" ht="30" x14ac:dyDescent="0.25">
      <c r="A5633" s="19">
        <v>5628</v>
      </c>
      <c r="B5633" s="34" t="s">
        <v>3776</v>
      </c>
      <c r="C5633" s="44" t="s">
        <v>11833</v>
      </c>
      <c r="D5633" s="42">
        <v>2</v>
      </c>
      <c r="E5633" s="3">
        <v>18.989999999999998</v>
      </c>
      <c r="F5633" s="7">
        <v>22.977899999999998</v>
      </c>
      <c r="G5633" s="48" t="s">
        <v>15356</v>
      </c>
      <c r="H5633" s="34" t="s">
        <v>3776</v>
      </c>
      <c r="I5633" s="51" t="s">
        <v>15358</v>
      </c>
    </row>
    <row r="5634" spans="1:9" x14ac:dyDescent="0.25">
      <c r="A5634" s="19">
        <v>5629</v>
      </c>
      <c r="B5634" s="34" t="s">
        <v>3777</v>
      </c>
      <c r="C5634" s="44" t="s">
        <v>11834</v>
      </c>
      <c r="D5634" s="42">
        <v>2</v>
      </c>
      <c r="E5634" s="3">
        <v>4.0199999999999996</v>
      </c>
      <c r="F5634" s="7">
        <v>4.8641999999999994</v>
      </c>
      <c r="G5634" s="48" t="s">
        <v>15356</v>
      </c>
      <c r="H5634" s="34" t="s">
        <v>3777</v>
      </c>
      <c r="I5634" s="51" t="s">
        <v>15358</v>
      </c>
    </row>
    <row r="5635" spans="1:9" x14ac:dyDescent="0.25">
      <c r="A5635" s="19">
        <v>5630</v>
      </c>
      <c r="B5635" s="34" t="s">
        <v>3778</v>
      </c>
      <c r="C5635" s="44" t="s">
        <v>11835</v>
      </c>
      <c r="D5635" s="42">
        <v>2</v>
      </c>
      <c r="E5635" s="3">
        <v>4.34</v>
      </c>
      <c r="F5635" s="7">
        <v>5.2513999999999994</v>
      </c>
      <c r="G5635" s="48" t="s">
        <v>15356</v>
      </c>
      <c r="H5635" s="34" t="s">
        <v>3778</v>
      </c>
      <c r="I5635" s="51" t="s">
        <v>15358</v>
      </c>
    </row>
    <row r="5636" spans="1:9" x14ac:dyDescent="0.25">
      <c r="A5636" s="19">
        <v>5631</v>
      </c>
      <c r="B5636" s="34" t="s">
        <v>3779</v>
      </c>
      <c r="C5636" s="44" t="s">
        <v>11836</v>
      </c>
      <c r="D5636" s="42">
        <v>2</v>
      </c>
      <c r="E5636" s="3">
        <v>3.2</v>
      </c>
      <c r="F5636" s="7">
        <v>3.8719999999999999</v>
      </c>
      <c r="G5636" s="48" t="s">
        <v>15356</v>
      </c>
      <c r="H5636" s="34" t="s">
        <v>3779</v>
      </c>
      <c r="I5636" s="51" t="s">
        <v>15358</v>
      </c>
    </row>
    <row r="5637" spans="1:9" x14ac:dyDescent="0.25">
      <c r="A5637" s="19">
        <v>5632</v>
      </c>
      <c r="B5637" s="34" t="s">
        <v>3780</v>
      </c>
      <c r="C5637" s="44" t="s">
        <v>11837</v>
      </c>
      <c r="D5637" s="42">
        <v>2</v>
      </c>
      <c r="E5637" s="3">
        <v>3.54</v>
      </c>
      <c r="F5637" s="7">
        <v>4.2834000000000003</v>
      </c>
      <c r="G5637" s="48" t="s">
        <v>15356</v>
      </c>
      <c r="H5637" s="34" t="s">
        <v>3780</v>
      </c>
      <c r="I5637" s="51" t="s">
        <v>15358</v>
      </c>
    </row>
    <row r="5638" spans="1:9" x14ac:dyDescent="0.25">
      <c r="A5638" s="19">
        <v>5633</v>
      </c>
      <c r="B5638" s="34" t="s">
        <v>3781</v>
      </c>
      <c r="C5638" s="44" t="s">
        <v>11838</v>
      </c>
      <c r="D5638" s="42">
        <v>10</v>
      </c>
      <c r="E5638" s="3">
        <v>20.54</v>
      </c>
      <c r="F5638" s="7">
        <v>24.853399999999997</v>
      </c>
      <c r="G5638" s="48" t="s">
        <v>15356</v>
      </c>
      <c r="H5638" s="34" t="s">
        <v>3781</v>
      </c>
      <c r="I5638" s="51" t="s">
        <v>15358</v>
      </c>
    </row>
    <row r="5639" spans="1:9" x14ac:dyDescent="0.25">
      <c r="A5639" s="19">
        <v>5634</v>
      </c>
      <c r="B5639" s="34" t="s">
        <v>3782</v>
      </c>
      <c r="C5639" s="44" t="s">
        <v>11839</v>
      </c>
      <c r="D5639" s="42">
        <v>10</v>
      </c>
      <c r="E5639" s="3">
        <v>15.78</v>
      </c>
      <c r="F5639" s="7">
        <v>19.093799999999998</v>
      </c>
      <c r="G5639" s="48" t="s">
        <v>15356</v>
      </c>
      <c r="H5639" s="34" t="s">
        <v>3782</v>
      </c>
      <c r="I5639" s="51" t="s">
        <v>15358</v>
      </c>
    </row>
    <row r="5640" spans="1:9" x14ac:dyDescent="0.25">
      <c r="A5640" s="19">
        <v>5635</v>
      </c>
      <c r="B5640" s="34" t="s">
        <v>3783</v>
      </c>
      <c r="C5640" s="44" t="s">
        <v>11840</v>
      </c>
      <c r="D5640" s="42">
        <v>10</v>
      </c>
      <c r="E5640" s="3">
        <v>15.78</v>
      </c>
      <c r="F5640" s="7">
        <v>19.093799999999998</v>
      </c>
      <c r="G5640" s="48" t="s">
        <v>15356</v>
      </c>
      <c r="H5640" s="34" t="s">
        <v>3783</v>
      </c>
      <c r="I5640" s="51" t="s">
        <v>15358</v>
      </c>
    </row>
    <row r="5641" spans="1:9" x14ac:dyDescent="0.25">
      <c r="A5641" s="19">
        <v>5636</v>
      </c>
      <c r="B5641" s="34" t="s">
        <v>3784</v>
      </c>
      <c r="C5641" s="44" t="s">
        <v>11841</v>
      </c>
      <c r="D5641" s="42">
        <v>10</v>
      </c>
      <c r="E5641" s="3">
        <v>18.68</v>
      </c>
      <c r="F5641" s="7">
        <v>22.602799999999998</v>
      </c>
      <c r="G5641" s="48" t="s">
        <v>15356</v>
      </c>
      <c r="H5641" s="34" t="s">
        <v>3784</v>
      </c>
      <c r="I5641" s="51" t="s">
        <v>15358</v>
      </c>
    </row>
    <row r="5642" spans="1:9" x14ac:dyDescent="0.25">
      <c r="A5642" s="19">
        <v>5637</v>
      </c>
      <c r="B5642" s="34" t="s">
        <v>3785</v>
      </c>
      <c r="C5642" s="44" t="s">
        <v>11842</v>
      </c>
      <c r="D5642" s="42">
        <v>10</v>
      </c>
      <c r="E5642" s="3">
        <v>18.63</v>
      </c>
      <c r="F5642" s="7">
        <v>22.542299999999997</v>
      </c>
      <c r="G5642" s="48" t="s">
        <v>15356</v>
      </c>
      <c r="H5642" s="34" t="s">
        <v>3785</v>
      </c>
      <c r="I5642" s="51" t="s">
        <v>15358</v>
      </c>
    </row>
    <row r="5643" spans="1:9" x14ac:dyDescent="0.25">
      <c r="A5643" s="19">
        <v>5638</v>
      </c>
      <c r="B5643" s="34" t="s">
        <v>3786</v>
      </c>
      <c r="C5643" s="44" t="s">
        <v>11843</v>
      </c>
      <c r="D5643" s="42">
        <v>10</v>
      </c>
      <c r="E5643" s="3">
        <v>20.09</v>
      </c>
      <c r="F5643" s="7">
        <v>24.308899999999998</v>
      </c>
      <c r="G5643" s="48" t="s">
        <v>15356</v>
      </c>
      <c r="H5643" s="34" t="s">
        <v>3786</v>
      </c>
      <c r="I5643" s="51" t="s">
        <v>15358</v>
      </c>
    </row>
    <row r="5644" spans="1:9" x14ac:dyDescent="0.25">
      <c r="A5644" s="19">
        <v>5639</v>
      </c>
      <c r="B5644" s="34" t="s">
        <v>3787</v>
      </c>
      <c r="C5644" s="44" t="s">
        <v>11844</v>
      </c>
      <c r="D5644" s="42">
        <v>10</v>
      </c>
      <c r="E5644" s="3">
        <v>31.11</v>
      </c>
      <c r="F5644" s="7">
        <v>37.643099999999997</v>
      </c>
      <c r="G5644" s="48" t="s">
        <v>15356</v>
      </c>
      <c r="H5644" s="34" t="s">
        <v>3787</v>
      </c>
      <c r="I5644" s="51" t="s">
        <v>15358</v>
      </c>
    </row>
    <row r="5645" spans="1:9" x14ac:dyDescent="0.25">
      <c r="A5645" s="19">
        <v>5640</v>
      </c>
      <c r="B5645" s="34" t="s">
        <v>3788</v>
      </c>
      <c r="C5645" s="44" t="s">
        <v>11845</v>
      </c>
      <c r="D5645" s="42">
        <v>10</v>
      </c>
      <c r="E5645" s="3">
        <v>38.81</v>
      </c>
      <c r="F5645" s="7">
        <v>46.960100000000004</v>
      </c>
      <c r="G5645" s="48" t="s">
        <v>15356</v>
      </c>
      <c r="H5645" s="34" t="s">
        <v>3788</v>
      </c>
      <c r="I5645" s="51" t="s">
        <v>15358</v>
      </c>
    </row>
    <row r="5646" spans="1:9" x14ac:dyDescent="0.25">
      <c r="A5646" s="19">
        <v>5641</v>
      </c>
      <c r="B5646" s="34" t="s">
        <v>3789</v>
      </c>
      <c r="C5646" s="44" t="s">
        <v>11846</v>
      </c>
      <c r="D5646" s="42">
        <v>10</v>
      </c>
      <c r="E5646" s="3">
        <v>34.67</v>
      </c>
      <c r="F5646" s="7">
        <v>41.950699999999998</v>
      </c>
      <c r="G5646" s="48" t="s">
        <v>15356</v>
      </c>
      <c r="H5646" s="34" t="s">
        <v>3789</v>
      </c>
      <c r="I5646" s="51" t="s">
        <v>15358</v>
      </c>
    </row>
    <row r="5647" spans="1:9" x14ac:dyDescent="0.25">
      <c r="A5647" s="19">
        <v>5642</v>
      </c>
      <c r="B5647" s="34" t="s">
        <v>3790</v>
      </c>
      <c r="C5647" s="44" t="s">
        <v>11847</v>
      </c>
      <c r="D5647" s="42">
        <v>10</v>
      </c>
      <c r="E5647" s="3">
        <v>36.96</v>
      </c>
      <c r="F5647" s="7">
        <v>44.721600000000002</v>
      </c>
      <c r="G5647" s="48" t="s">
        <v>15356</v>
      </c>
      <c r="H5647" s="34" t="s">
        <v>3790</v>
      </c>
      <c r="I5647" s="51" t="s">
        <v>15358</v>
      </c>
    </row>
    <row r="5648" spans="1:9" x14ac:dyDescent="0.25">
      <c r="A5648" s="19">
        <v>5643</v>
      </c>
      <c r="B5648" s="34" t="s">
        <v>3791</v>
      </c>
      <c r="C5648" s="44" t="s">
        <v>11848</v>
      </c>
      <c r="D5648" s="42">
        <v>10</v>
      </c>
      <c r="E5648" s="3">
        <v>45.81</v>
      </c>
      <c r="F5648" s="7">
        <v>55.430100000000003</v>
      </c>
      <c r="G5648" s="48" t="s">
        <v>15356</v>
      </c>
      <c r="H5648" s="34" t="s">
        <v>3791</v>
      </c>
      <c r="I5648" s="51" t="s">
        <v>15358</v>
      </c>
    </row>
    <row r="5649" spans="1:9" ht="30" x14ac:dyDescent="0.25">
      <c r="A5649" s="19">
        <v>5644</v>
      </c>
      <c r="B5649" s="34" t="s">
        <v>3792</v>
      </c>
      <c r="C5649" s="44" t="s">
        <v>11849</v>
      </c>
      <c r="D5649" s="42">
        <v>1</v>
      </c>
      <c r="E5649" s="3">
        <v>81.680000000000007</v>
      </c>
      <c r="F5649" s="7">
        <v>98.832800000000006</v>
      </c>
      <c r="G5649" s="48" t="s">
        <v>15356</v>
      </c>
      <c r="H5649" s="34" t="s">
        <v>3792</v>
      </c>
      <c r="I5649" s="51" t="s">
        <v>15358</v>
      </c>
    </row>
    <row r="5650" spans="1:9" ht="30" x14ac:dyDescent="0.25">
      <c r="A5650" s="19">
        <v>5645</v>
      </c>
      <c r="B5650" s="34" t="s">
        <v>3793</v>
      </c>
      <c r="C5650" s="44" t="s">
        <v>11850</v>
      </c>
      <c r="D5650" s="42">
        <v>1</v>
      </c>
      <c r="E5650" s="3">
        <v>81.81</v>
      </c>
      <c r="F5650" s="7">
        <v>98.990099999999998</v>
      </c>
      <c r="G5650" s="48" t="s">
        <v>15356</v>
      </c>
      <c r="H5650" s="34" t="s">
        <v>3793</v>
      </c>
      <c r="I5650" s="51" t="s">
        <v>15358</v>
      </c>
    </row>
    <row r="5651" spans="1:9" ht="30" x14ac:dyDescent="0.25">
      <c r="A5651" s="19">
        <v>5646</v>
      </c>
      <c r="B5651" s="34" t="s">
        <v>3794</v>
      </c>
      <c r="C5651" s="44" t="s">
        <v>11851</v>
      </c>
      <c r="D5651" s="42">
        <v>1</v>
      </c>
      <c r="E5651" s="3">
        <v>50.4</v>
      </c>
      <c r="F5651" s="7">
        <v>60.983999999999995</v>
      </c>
      <c r="G5651" s="48" t="s">
        <v>15356</v>
      </c>
      <c r="H5651" s="34" t="s">
        <v>3794</v>
      </c>
      <c r="I5651" s="51" t="s">
        <v>15358</v>
      </c>
    </row>
    <row r="5652" spans="1:9" x14ac:dyDescent="0.25">
      <c r="A5652" s="19">
        <v>5647</v>
      </c>
      <c r="B5652" s="34" t="s">
        <v>3795</v>
      </c>
      <c r="C5652" s="44" t="s">
        <v>11852</v>
      </c>
      <c r="D5652" s="42">
        <v>1</v>
      </c>
      <c r="E5652" s="3">
        <v>9.5399999999999991</v>
      </c>
      <c r="F5652" s="7">
        <v>11.543399999999998</v>
      </c>
      <c r="G5652" s="48" t="s">
        <v>15356</v>
      </c>
      <c r="H5652" s="34" t="s">
        <v>3795</v>
      </c>
      <c r="I5652" s="51" t="s">
        <v>15358</v>
      </c>
    </row>
    <row r="5653" spans="1:9" x14ac:dyDescent="0.25">
      <c r="A5653" s="19">
        <v>5648</v>
      </c>
      <c r="B5653" s="34" t="s">
        <v>3796</v>
      </c>
      <c r="C5653" s="44" t="s">
        <v>11853</v>
      </c>
      <c r="D5653" s="42">
        <v>1</v>
      </c>
      <c r="E5653" s="3">
        <v>8.2200000000000006</v>
      </c>
      <c r="F5653" s="7">
        <v>9.946200000000001</v>
      </c>
      <c r="G5653" s="48" t="s">
        <v>15356</v>
      </c>
      <c r="H5653" s="34" t="s">
        <v>3796</v>
      </c>
      <c r="I5653" s="51" t="s">
        <v>15358</v>
      </c>
    </row>
    <row r="5654" spans="1:9" x14ac:dyDescent="0.25">
      <c r="A5654" s="19">
        <v>5649</v>
      </c>
      <c r="B5654" s="34" t="s">
        <v>3797</v>
      </c>
      <c r="C5654" s="44" t="s">
        <v>11854</v>
      </c>
      <c r="D5654" s="42">
        <v>1</v>
      </c>
      <c r="E5654" s="3">
        <v>22.35</v>
      </c>
      <c r="F5654" s="7">
        <v>27.043500000000002</v>
      </c>
      <c r="G5654" s="48" t="s">
        <v>15356</v>
      </c>
      <c r="H5654" s="34" t="s">
        <v>3797</v>
      </c>
      <c r="I5654" s="51" t="s">
        <v>15358</v>
      </c>
    </row>
    <row r="5655" spans="1:9" x14ac:dyDescent="0.25">
      <c r="A5655" s="19">
        <v>5650</v>
      </c>
      <c r="B5655" s="34" t="s">
        <v>3798</v>
      </c>
      <c r="C5655" s="44" t="s">
        <v>11855</v>
      </c>
      <c r="D5655" s="42">
        <v>1</v>
      </c>
      <c r="E5655" s="3">
        <v>8.2100000000000009</v>
      </c>
      <c r="F5655" s="7">
        <v>9.9341000000000008</v>
      </c>
      <c r="G5655" s="48" t="s">
        <v>15356</v>
      </c>
      <c r="H5655" s="34" t="s">
        <v>3798</v>
      </c>
      <c r="I5655" s="51" t="s">
        <v>15358</v>
      </c>
    </row>
    <row r="5656" spans="1:9" x14ac:dyDescent="0.25">
      <c r="A5656" s="19">
        <v>5651</v>
      </c>
      <c r="B5656" s="34" t="s">
        <v>3799</v>
      </c>
      <c r="C5656" s="44" t="s">
        <v>11856</v>
      </c>
      <c r="D5656" s="42">
        <v>1</v>
      </c>
      <c r="E5656" s="3">
        <v>9.7100000000000009</v>
      </c>
      <c r="F5656" s="7">
        <v>11.7491</v>
      </c>
      <c r="G5656" s="48" t="s">
        <v>15356</v>
      </c>
      <c r="H5656" s="34" t="s">
        <v>3799</v>
      </c>
      <c r="I5656" s="51" t="s">
        <v>15358</v>
      </c>
    </row>
    <row r="5657" spans="1:9" ht="30" x14ac:dyDescent="0.25">
      <c r="A5657" s="19">
        <v>5652</v>
      </c>
      <c r="B5657" s="34" t="s">
        <v>3800</v>
      </c>
      <c r="C5657" s="44" t="s">
        <v>11857</v>
      </c>
      <c r="D5657" s="42">
        <v>1</v>
      </c>
      <c r="E5657" s="3">
        <v>9.26</v>
      </c>
      <c r="F5657" s="7">
        <v>11.204599999999999</v>
      </c>
      <c r="G5657" s="48" t="s">
        <v>15356</v>
      </c>
      <c r="H5657" s="34" t="s">
        <v>3800</v>
      </c>
      <c r="I5657" s="51" t="s">
        <v>15358</v>
      </c>
    </row>
    <row r="5658" spans="1:9" x14ac:dyDescent="0.25">
      <c r="A5658" s="19">
        <v>5653</v>
      </c>
      <c r="B5658" s="34" t="s">
        <v>3801</v>
      </c>
      <c r="C5658" s="44" t="s">
        <v>11858</v>
      </c>
      <c r="D5658" s="42">
        <v>1</v>
      </c>
      <c r="E5658" s="3">
        <v>16.829999999999998</v>
      </c>
      <c r="F5658" s="7">
        <v>20.364299999999997</v>
      </c>
      <c r="G5658" s="48" t="s">
        <v>15356</v>
      </c>
      <c r="H5658" s="34" t="s">
        <v>3801</v>
      </c>
      <c r="I5658" s="51" t="s">
        <v>15358</v>
      </c>
    </row>
    <row r="5659" spans="1:9" x14ac:dyDescent="0.25">
      <c r="A5659" s="19">
        <v>5654</v>
      </c>
      <c r="B5659" s="34" t="s">
        <v>3802</v>
      </c>
      <c r="C5659" s="44" t="s">
        <v>11859</v>
      </c>
      <c r="D5659" s="42">
        <v>1</v>
      </c>
      <c r="E5659" s="3">
        <v>17.22</v>
      </c>
      <c r="F5659" s="7">
        <v>20.836199999999998</v>
      </c>
      <c r="G5659" s="48" t="s">
        <v>15356</v>
      </c>
      <c r="H5659" s="34" t="s">
        <v>3802</v>
      </c>
      <c r="I5659" s="51" t="s">
        <v>15358</v>
      </c>
    </row>
    <row r="5660" spans="1:9" x14ac:dyDescent="0.25">
      <c r="A5660" s="19">
        <v>5655</v>
      </c>
      <c r="B5660" s="34" t="s">
        <v>3803</v>
      </c>
      <c r="C5660" s="44" t="s">
        <v>11860</v>
      </c>
      <c r="D5660" s="42">
        <v>1</v>
      </c>
      <c r="E5660" s="3">
        <v>23.72</v>
      </c>
      <c r="F5660" s="7">
        <v>28.701199999999996</v>
      </c>
      <c r="G5660" s="48" t="s">
        <v>15356</v>
      </c>
      <c r="H5660" s="34" t="s">
        <v>3803</v>
      </c>
      <c r="I5660" s="51" t="s">
        <v>15358</v>
      </c>
    </row>
    <row r="5661" spans="1:9" x14ac:dyDescent="0.25">
      <c r="A5661" s="19">
        <v>5656</v>
      </c>
      <c r="B5661" s="34" t="s">
        <v>3804</v>
      </c>
      <c r="C5661" s="44" t="s">
        <v>11861</v>
      </c>
      <c r="D5661" s="42">
        <v>1</v>
      </c>
      <c r="E5661" s="3">
        <v>27.95</v>
      </c>
      <c r="F5661" s="7">
        <v>33.819499999999998</v>
      </c>
      <c r="G5661" s="48" t="s">
        <v>15356</v>
      </c>
      <c r="H5661" s="34" t="s">
        <v>3804</v>
      </c>
      <c r="I5661" s="51" t="s">
        <v>15358</v>
      </c>
    </row>
    <row r="5662" spans="1:9" x14ac:dyDescent="0.25">
      <c r="A5662" s="19">
        <v>5657</v>
      </c>
      <c r="B5662" s="34" t="s">
        <v>3805</v>
      </c>
      <c r="C5662" s="44" t="s">
        <v>11862</v>
      </c>
      <c r="D5662" s="42">
        <v>1</v>
      </c>
      <c r="E5662" s="3">
        <v>29.81</v>
      </c>
      <c r="F5662" s="7">
        <v>36.070099999999996</v>
      </c>
      <c r="G5662" s="48" t="s">
        <v>15356</v>
      </c>
      <c r="H5662" s="34" t="s">
        <v>3805</v>
      </c>
      <c r="I5662" s="51" t="s">
        <v>15358</v>
      </c>
    </row>
    <row r="5663" spans="1:9" ht="30" x14ac:dyDescent="0.25">
      <c r="A5663" s="19">
        <v>5658</v>
      </c>
      <c r="B5663" s="34" t="s">
        <v>3806</v>
      </c>
      <c r="C5663" s="44" t="s">
        <v>11863</v>
      </c>
      <c r="D5663" s="42">
        <v>1</v>
      </c>
      <c r="E5663" s="3">
        <v>188.6</v>
      </c>
      <c r="F5663" s="7">
        <v>228.20599999999999</v>
      </c>
      <c r="G5663" s="48" t="s">
        <v>15356</v>
      </c>
      <c r="H5663" s="34" t="s">
        <v>3806</v>
      </c>
      <c r="I5663" s="51" t="s">
        <v>15358</v>
      </c>
    </row>
    <row r="5664" spans="1:9" x14ac:dyDescent="0.25">
      <c r="A5664" s="19">
        <v>5659</v>
      </c>
      <c r="B5664" s="34" t="s">
        <v>3807</v>
      </c>
      <c r="C5664" s="44" t="s">
        <v>11864</v>
      </c>
      <c r="D5664" s="42">
        <v>1</v>
      </c>
      <c r="E5664" s="3">
        <v>87.59</v>
      </c>
      <c r="F5664" s="7">
        <v>105.98390000000001</v>
      </c>
      <c r="G5664" s="48" t="s">
        <v>15356</v>
      </c>
      <c r="H5664" s="34" t="s">
        <v>3807</v>
      </c>
      <c r="I5664" s="51" t="s">
        <v>15358</v>
      </c>
    </row>
    <row r="5665" spans="1:9" x14ac:dyDescent="0.25">
      <c r="A5665" s="19">
        <v>5660</v>
      </c>
      <c r="B5665" s="34" t="s">
        <v>3808</v>
      </c>
      <c r="C5665" s="44" t="s">
        <v>11865</v>
      </c>
      <c r="D5665" s="42">
        <v>10</v>
      </c>
      <c r="E5665" s="3">
        <v>14.99</v>
      </c>
      <c r="F5665" s="7">
        <v>18.137899999999998</v>
      </c>
      <c r="G5665" s="48" t="s">
        <v>15356</v>
      </c>
      <c r="H5665" s="34" t="s">
        <v>3808</v>
      </c>
      <c r="I5665" s="51" t="s">
        <v>15358</v>
      </c>
    </row>
    <row r="5666" spans="1:9" x14ac:dyDescent="0.25">
      <c r="A5666" s="19">
        <v>5661</v>
      </c>
      <c r="B5666" s="34" t="s">
        <v>3809</v>
      </c>
      <c r="C5666" s="44" t="s">
        <v>11866</v>
      </c>
      <c r="D5666" s="42">
        <v>10</v>
      </c>
      <c r="E5666" s="3">
        <v>16.16</v>
      </c>
      <c r="F5666" s="7">
        <v>19.553599999999999</v>
      </c>
      <c r="G5666" s="48" t="s">
        <v>15356</v>
      </c>
      <c r="H5666" s="34" t="s">
        <v>3809</v>
      </c>
      <c r="I5666" s="51" t="s">
        <v>15358</v>
      </c>
    </row>
    <row r="5667" spans="1:9" x14ac:dyDescent="0.25">
      <c r="A5667" s="19">
        <v>5662</v>
      </c>
      <c r="B5667" s="34" t="s">
        <v>3810</v>
      </c>
      <c r="C5667" s="44" t="s">
        <v>11867</v>
      </c>
      <c r="D5667" s="42">
        <v>1</v>
      </c>
      <c r="E5667" s="3">
        <v>51.63</v>
      </c>
      <c r="F5667" s="7">
        <v>62.472300000000004</v>
      </c>
      <c r="G5667" s="48" t="s">
        <v>15356</v>
      </c>
      <c r="H5667" s="34" t="s">
        <v>3810</v>
      </c>
      <c r="I5667" s="51" t="s">
        <v>15358</v>
      </c>
    </row>
    <row r="5668" spans="1:9" x14ac:dyDescent="0.25">
      <c r="A5668" s="19">
        <v>5663</v>
      </c>
      <c r="B5668" s="34" t="s">
        <v>3811</v>
      </c>
      <c r="C5668" s="44" t="s">
        <v>11868</v>
      </c>
      <c r="D5668" s="42">
        <v>1</v>
      </c>
      <c r="E5668" s="3">
        <v>57.33</v>
      </c>
      <c r="F5668" s="7">
        <v>69.369299999999996</v>
      </c>
      <c r="G5668" s="48" t="s">
        <v>15356</v>
      </c>
      <c r="H5668" s="34" t="s">
        <v>3811</v>
      </c>
      <c r="I5668" s="51" t="s">
        <v>15358</v>
      </c>
    </row>
    <row r="5669" spans="1:9" x14ac:dyDescent="0.25">
      <c r="A5669" s="19">
        <v>5664</v>
      </c>
      <c r="B5669" s="34" t="s">
        <v>3812</v>
      </c>
      <c r="C5669" s="44" t="s">
        <v>11869</v>
      </c>
      <c r="D5669" s="42">
        <v>1</v>
      </c>
      <c r="E5669" s="3">
        <v>65.36</v>
      </c>
      <c r="F5669" s="7">
        <v>79.085599999999999</v>
      </c>
      <c r="G5669" s="48" t="s">
        <v>15356</v>
      </c>
      <c r="H5669" s="34" t="s">
        <v>3812</v>
      </c>
      <c r="I5669" s="51" t="s">
        <v>15358</v>
      </c>
    </row>
    <row r="5670" spans="1:9" ht="30" x14ac:dyDescent="0.25">
      <c r="A5670" s="19">
        <v>5665</v>
      </c>
      <c r="B5670" s="34" t="s">
        <v>3813</v>
      </c>
      <c r="C5670" s="44" t="s">
        <v>11870</v>
      </c>
      <c r="D5670" s="42">
        <v>20</v>
      </c>
      <c r="E5670" s="3">
        <v>310.17</v>
      </c>
      <c r="F5670" s="7">
        <v>375.3057</v>
      </c>
      <c r="G5670" s="48" t="s">
        <v>15356</v>
      </c>
      <c r="H5670" s="34" t="s">
        <v>3813</v>
      </c>
      <c r="I5670" s="51" t="s">
        <v>15358</v>
      </c>
    </row>
    <row r="5671" spans="1:9" ht="30" x14ac:dyDescent="0.25">
      <c r="A5671" s="19">
        <v>5666</v>
      </c>
      <c r="B5671" s="34" t="s">
        <v>3814</v>
      </c>
      <c r="C5671" s="44" t="s">
        <v>11871</v>
      </c>
      <c r="D5671" s="42">
        <v>5</v>
      </c>
      <c r="E5671" s="3">
        <v>39.42</v>
      </c>
      <c r="F5671" s="7">
        <v>47.6982</v>
      </c>
      <c r="G5671" s="48" t="s">
        <v>15356</v>
      </c>
      <c r="H5671" s="34" t="s">
        <v>3814</v>
      </c>
      <c r="I5671" s="51" t="s">
        <v>15358</v>
      </c>
    </row>
    <row r="5672" spans="1:9" ht="30" x14ac:dyDescent="0.25">
      <c r="A5672" s="19">
        <v>5667</v>
      </c>
      <c r="B5672" s="34" t="s">
        <v>3815</v>
      </c>
      <c r="C5672" s="44" t="s">
        <v>11872</v>
      </c>
      <c r="D5672" s="42">
        <v>5</v>
      </c>
      <c r="E5672" s="3">
        <v>113.6</v>
      </c>
      <c r="F5672" s="7">
        <v>137.45599999999999</v>
      </c>
      <c r="G5672" s="48" t="s">
        <v>15356</v>
      </c>
      <c r="H5672" s="34" t="s">
        <v>3815</v>
      </c>
      <c r="I5672" s="51" t="s">
        <v>15358</v>
      </c>
    </row>
    <row r="5673" spans="1:9" ht="30" x14ac:dyDescent="0.25">
      <c r="A5673" s="19">
        <v>5668</v>
      </c>
      <c r="B5673" s="34" t="s">
        <v>3816</v>
      </c>
      <c r="C5673" s="44" t="s">
        <v>11873</v>
      </c>
      <c r="D5673" s="42">
        <v>20</v>
      </c>
      <c r="E5673" s="3">
        <v>302.76</v>
      </c>
      <c r="F5673" s="7">
        <v>366.33959999999996</v>
      </c>
      <c r="G5673" s="48" t="s">
        <v>15356</v>
      </c>
      <c r="H5673" s="34" t="s">
        <v>3816</v>
      </c>
      <c r="I5673" s="51" t="s">
        <v>15358</v>
      </c>
    </row>
    <row r="5674" spans="1:9" x14ac:dyDescent="0.25">
      <c r="A5674" s="19">
        <v>5669</v>
      </c>
      <c r="B5674" s="34" t="s">
        <v>3817</v>
      </c>
      <c r="C5674" s="44" t="s">
        <v>11874</v>
      </c>
      <c r="D5674" s="42">
        <v>5</v>
      </c>
      <c r="E5674" s="3">
        <v>146.75</v>
      </c>
      <c r="F5674" s="7">
        <v>177.5675</v>
      </c>
      <c r="G5674" s="48" t="s">
        <v>15356</v>
      </c>
      <c r="H5674" s="34" t="s">
        <v>3817</v>
      </c>
      <c r="I5674" s="51" t="s">
        <v>15358</v>
      </c>
    </row>
    <row r="5675" spans="1:9" x14ac:dyDescent="0.25">
      <c r="A5675" s="19">
        <v>5670</v>
      </c>
      <c r="B5675" s="34" t="s">
        <v>3818</v>
      </c>
      <c r="C5675" s="44" t="s">
        <v>11875</v>
      </c>
      <c r="D5675" s="42">
        <v>5</v>
      </c>
      <c r="E5675" s="3">
        <v>159.30000000000001</v>
      </c>
      <c r="F5675" s="7">
        <v>192.75300000000001</v>
      </c>
      <c r="G5675" s="48" t="s">
        <v>15356</v>
      </c>
      <c r="H5675" s="34" t="s">
        <v>3818</v>
      </c>
      <c r="I5675" s="51" t="s">
        <v>15358</v>
      </c>
    </row>
    <row r="5676" spans="1:9" x14ac:dyDescent="0.25">
      <c r="A5676" s="19">
        <v>5671</v>
      </c>
      <c r="B5676" s="34" t="s">
        <v>3819</v>
      </c>
      <c r="C5676" s="44" t="s">
        <v>11876</v>
      </c>
      <c r="D5676" s="42">
        <v>5</v>
      </c>
      <c r="E5676" s="3">
        <v>153.77000000000001</v>
      </c>
      <c r="F5676" s="7">
        <v>186.0617</v>
      </c>
      <c r="G5676" s="48" t="s">
        <v>15356</v>
      </c>
      <c r="H5676" s="34" t="s">
        <v>3819</v>
      </c>
      <c r="I5676" s="51" t="s">
        <v>15358</v>
      </c>
    </row>
    <row r="5677" spans="1:9" x14ac:dyDescent="0.25">
      <c r="A5677" s="19">
        <v>5672</v>
      </c>
      <c r="B5677" s="34" t="s">
        <v>3820</v>
      </c>
      <c r="C5677" s="44" t="s">
        <v>11877</v>
      </c>
      <c r="D5677" s="42">
        <v>5</v>
      </c>
      <c r="E5677" s="3">
        <v>181.97</v>
      </c>
      <c r="F5677" s="7">
        <v>220.18369999999999</v>
      </c>
      <c r="G5677" s="48" t="s">
        <v>15356</v>
      </c>
      <c r="H5677" s="34" t="s">
        <v>3820</v>
      </c>
      <c r="I5677" s="51" t="s">
        <v>15358</v>
      </c>
    </row>
    <row r="5678" spans="1:9" x14ac:dyDescent="0.25">
      <c r="A5678" s="19">
        <v>5673</v>
      </c>
      <c r="B5678" s="34" t="s">
        <v>3821</v>
      </c>
      <c r="C5678" s="44" t="s">
        <v>11878</v>
      </c>
      <c r="D5678" s="42">
        <v>5</v>
      </c>
      <c r="E5678" s="3">
        <v>362.93</v>
      </c>
      <c r="F5678" s="7">
        <v>439.14530000000002</v>
      </c>
      <c r="G5678" s="48" t="s">
        <v>15356</v>
      </c>
      <c r="H5678" s="34" t="s">
        <v>3821</v>
      </c>
      <c r="I5678" s="51" t="s">
        <v>15358</v>
      </c>
    </row>
    <row r="5679" spans="1:9" x14ac:dyDescent="0.25">
      <c r="A5679" s="19">
        <v>5674</v>
      </c>
      <c r="B5679" s="34" t="s">
        <v>3822</v>
      </c>
      <c r="C5679" s="44" t="s">
        <v>11879</v>
      </c>
      <c r="D5679" s="42">
        <v>10</v>
      </c>
      <c r="E5679" s="3">
        <v>8.6</v>
      </c>
      <c r="F5679" s="7">
        <v>10.405999999999999</v>
      </c>
      <c r="G5679" s="48" t="s">
        <v>15356</v>
      </c>
      <c r="H5679" s="34" t="s">
        <v>3822</v>
      </c>
      <c r="I5679" s="51" t="s">
        <v>15358</v>
      </c>
    </row>
    <row r="5680" spans="1:9" x14ac:dyDescent="0.25">
      <c r="A5680" s="19">
        <v>5675</v>
      </c>
      <c r="B5680" s="34" t="s">
        <v>3823</v>
      </c>
      <c r="C5680" s="44" t="s">
        <v>11880</v>
      </c>
      <c r="D5680" s="42">
        <v>10</v>
      </c>
      <c r="E5680" s="3">
        <v>8.6</v>
      </c>
      <c r="F5680" s="7">
        <v>10.405999999999999</v>
      </c>
      <c r="G5680" s="48" t="s">
        <v>15356</v>
      </c>
      <c r="H5680" s="34" t="s">
        <v>3823</v>
      </c>
      <c r="I5680" s="51" t="s">
        <v>15358</v>
      </c>
    </row>
    <row r="5681" spans="1:9" x14ac:dyDescent="0.25">
      <c r="A5681" s="19">
        <v>5676</v>
      </c>
      <c r="B5681" s="34" t="s">
        <v>3824</v>
      </c>
      <c r="C5681" s="44" t="s">
        <v>11881</v>
      </c>
      <c r="D5681" s="42">
        <v>10</v>
      </c>
      <c r="E5681" s="3">
        <v>9.27</v>
      </c>
      <c r="F5681" s="7">
        <v>11.216699999999999</v>
      </c>
      <c r="G5681" s="48" t="s">
        <v>15356</v>
      </c>
      <c r="H5681" s="34" t="s">
        <v>3824</v>
      </c>
      <c r="I5681" s="51" t="s">
        <v>15358</v>
      </c>
    </row>
    <row r="5682" spans="1:9" x14ac:dyDescent="0.25">
      <c r="A5682" s="19">
        <v>5677</v>
      </c>
      <c r="B5682" s="34" t="s">
        <v>3825</v>
      </c>
      <c r="C5682" s="44" t="s">
        <v>11882</v>
      </c>
      <c r="D5682" s="42">
        <v>10</v>
      </c>
      <c r="E5682" s="3">
        <v>9.89</v>
      </c>
      <c r="F5682" s="7">
        <v>11.966900000000001</v>
      </c>
      <c r="G5682" s="48" t="s">
        <v>15356</v>
      </c>
      <c r="H5682" s="34" t="s">
        <v>3825</v>
      </c>
      <c r="I5682" s="51" t="s">
        <v>15358</v>
      </c>
    </row>
    <row r="5683" spans="1:9" x14ac:dyDescent="0.25">
      <c r="A5683" s="19">
        <v>5678</v>
      </c>
      <c r="B5683" s="34" t="s">
        <v>3826</v>
      </c>
      <c r="C5683" s="44" t="s">
        <v>11883</v>
      </c>
      <c r="D5683" s="42">
        <v>10</v>
      </c>
      <c r="E5683" s="3">
        <v>11.96</v>
      </c>
      <c r="F5683" s="7">
        <v>14.4716</v>
      </c>
      <c r="G5683" s="48" t="s">
        <v>15356</v>
      </c>
      <c r="H5683" s="34" t="s">
        <v>3826</v>
      </c>
      <c r="I5683" s="51" t="s">
        <v>15358</v>
      </c>
    </row>
    <row r="5684" spans="1:9" x14ac:dyDescent="0.25">
      <c r="A5684" s="19">
        <v>5679</v>
      </c>
      <c r="B5684" s="34" t="s">
        <v>3827</v>
      </c>
      <c r="C5684" s="44" t="s">
        <v>11884</v>
      </c>
      <c r="D5684" s="42">
        <v>10</v>
      </c>
      <c r="E5684" s="3">
        <v>13.86</v>
      </c>
      <c r="F5684" s="7">
        <v>16.770599999999998</v>
      </c>
      <c r="G5684" s="48" t="s">
        <v>15356</v>
      </c>
      <c r="H5684" s="34" t="s">
        <v>3827</v>
      </c>
      <c r="I5684" s="51" t="s">
        <v>15358</v>
      </c>
    </row>
    <row r="5685" spans="1:9" x14ac:dyDescent="0.25">
      <c r="A5685" s="19">
        <v>5680</v>
      </c>
      <c r="B5685" s="34" t="s">
        <v>3828</v>
      </c>
      <c r="C5685" s="44" t="s">
        <v>11885</v>
      </c>
      <c r="D5685" s="42">
        <v>10</v>
      </c>
      <c r="E5685" s="3">
        <v>16.16</v>
      </c>
      <c r="F5685" s="7">
        <v>19.553599999999999</v>
      </c>
      <c r="G5685" s="48" t="s">
        <v>15356</v>
      </c>
      <c r="H5685" s="34" t="s">
        <v>3828</v>
      </c>
      <c r="I5685" s="51" t="s">
        <v>15358</v>
      </c>
    </row>
    <row r="5686" spans="1:9" ht="30" x14ac:dyDescent="0.25">
      <c r="A5686" s="19">
        <v>5681</v>
      </c>
      <c r="B5686" s="34" t="s">
        <v>3829</v>
      </c>
      <c r="C5686" s="44" t="s">
        <v>11886</v>
      </c>
      <c r="D5686" s="42">
        <v>10</v>
      </c>
      <c r="E5686" s="3">
        <v>32.4</v>
      </c>
      <c r="F5686" s="7">
        <v>39.204000000000001</v>
      </c>
      <c r="G5686" s="48" t="s">
        <v>15356</v>
      </c>
      <c r="H5686" s="34" t="s">
        <v>3829</v>
      </c>
      <c r="I5686" s="51" t="s">
        <v>15358</v>
      </c>
    </row>
    <row r="5687" spans="1:9" ht="30" x14ac:dyDescent="0.25">
      <c r="A5687" s="19">
        <v>5682</v>
      </c>
      <c r="B5687" s="34" t="s">
        <v>3830</v>
      </c>
      <c r="C5687" s="44" t="s">
        <v>11887</v>
      </c>
      <c r="D5687" s="42">
        <v>10</v>
      </c>
      <c r="E5687" s="3">
        <v>37.799999999999997</v>
      </c>
      <c r="F5687" s="7">
        <v>45.737999999999992</v>
      </c>
      <c r="G5687" s="48" t="s">
        <v>15356</v>
      </c>
      <c r="H5687" s="34" t="s">
        <v>3830</v>
      </c>
      <c r="I5687" s="51" t="s">
        <v>15358</v>
      </c>
    </row>
    <row r="5688" spans="1:9" ht="30" x14ac:dyDescent="0.25">
      <c r="A5688" s="19">
        <v>5683</v>
      </c>
      <c r="B5688" s="34" t="s">
        <v>3831</v>
      </c>
      <c r="C5688" s="44" t="s">
        <v>11888</v>
      </c>
      <c r="D5688" s="42">
        <v>10</v>
      </c>
      <c r="E5688" s="3">
        <v>42.96</v>
      </c>
      <c r="F5688" s="7">
        <v>51.9816</v>
      </c>
      <c r="G5688" s="48" t="s">
        <v>15356</v>
      </c>
      <c r="H5688" s="34" t="s">
        <v>3831</v>
      </c>
      <c r="I5688" s="51" t="s">
        <v>15358</v>
      </c>
    </row>
    <row r="5689" spans="1:9" ht="30" x14ac:dyDescent="0.25">
      <c r="A5689" s="19">
        <v>5684</v>
      </c>
      <c r="B5689" s="34" t="s">
        <v>3832</v>
      </c>
      <c r="C5689" s="44" t="s">
        <v>11889</v>
      </c>
      <c r="D5689" s="42">
        <v>10</v>
      </c>
      <c r="E5689" s="3">
        <v>41.43</v>
      </c>
      <c r="F5689" s="7">
        <v>50.130299999999998</v>
      </c>
      <c r="G5689" s="48" t="s">
        <v>15356</v>
      </c>
      <c r="H5689" s="34" t="s">
        <v>3832</v>
      </c>
      <c r="I5689" s="51" t="s">
        <v>15358</v>
      </c>
    </row>
    <row r="5690" spans="1:9" ht="30" x14ac:dyDescent="0.25">
      <c r="A5690" s="19">
        <v>5685</v>
      </c>
      <c r="B5690" s="34" t="s">
        <v>3833</v>
      </c>
      <c r="C5690" s="44" t="s">
        <v>11890</v>
      </c>
      <c r="D5690" s="42">
        <v>10</v>
      </c>
      <c r="E5690" s="3">
        <v>42.42</v>
      </c>
      <c r="F5690" s="7">
        <v>51.328200000000002</v>
      </c>
      <c r="G5690" s="48" t="s">
        <v>15356</v>
      </c>
      <c r="H5690" s="34" t="s">
        <v>3833</v>
      </c>
      <c r="I5690" s="51" t="s">
        <v>15358</v>
      </c>
    </row>
    <row r="5691" spans="1:9" ht="30" x14ac:dyDescent="0.25">
      <c r="A5691" s="19">
        <v>5686</v>
      </c>
      <c r="B5691" s="34" t="s">
        <v>3834</v>
      </c>
      <c r="C5691" s="44" t="s">
        <v>11891</v>
      </c>
      <c r="D5691" s="42">
        <v>10</v>
      </c>
      <c r="E5691" s="3">
        <v>47.72</v>
      </c>
      <c r="F5691" s="7">
        <v>57.741199999999999</v>
      </c>
      <c r="G5691" s="48" t="s">
        <v>15356</v>
      </c>
      <c r="H5691" s="34" t="s">
        <v>3834</v>
      </c>
      <c r="I5691" s="51" t="s">
        <v>15358</v>
      </c>
    </row>
    <row r="5692" spans="1:9" ht="30" x14ac:dyDescent="0.25">
      <c r="A5692" s="19">
        <v>5687</v>
      </c>
      <c r="B5692" s="34" t="s">
        <v>3835</v>
      </c>
      <c r="C5692" s="44" t="s">
        <v>11892</v>
      </c>
      <c r="D5692" s="42">
        <v>10</v>
      </c>
      <c r="E5692" s="3">
        <v>54.83</v>
      </c>
      <c r="F5692" s="7">
        <v>66.34429999999999</v>
      </c>
      <c r="G5692" s="48" t="s">
        <v>15356</v>
      </c>
      <c r="H5692" s="34" t="s">
        <v>3835</v>
      </c>
      <c r="I5692" s="51" t="s">
        <v>15358</v>
      </c>
    </row>
    <row r="5693" spans="1:9" ht="30" x14ac:dyDescent="0.25">
      <c r="A5693" s="19">
        <v>5688</v>
      </c>
      <c r="B5693" s="34" t="s">
        <v>3836</v>
      </c>
      <c r="C5693" s="44" t="s">
        <v>11893</v>
      </c>
      <c r="D5693" s="42">
        <v>5</v>
      </c>
      <c r="E5693" s="3">
        <v>33.33</v>
      </c>
      <c r="F5693" s="7">
        <v>40.329299999999996</v>
      </c>
      <c r="G5693" s="48" t="s">
        <v>15356</v>
      </c>
      <c r="H5693" s="34" t="s">
        <v>3836</v>
      </c>
      <c r="I5693" s="51" t="s">
        <v>15358</v>
      </c>
    </row>
    <row r="5694" spans="1:9" ht="30" x14ac:dyDescent="0.25">
      <c r="A5694" s="19">
        <v>5689</v>
      </c>
      <c r="B5694" s="34" t="s">
        <v>3837</v>
      </c>
      <c r="C5694" s="44" t="s">
        <v>11894</v>
      </c>
      <c r="D5694" s="42">
        <v>5</v>
      </c>
      <c r="E5694" s="3">
        <v>48.72</v>
      </c>
      <c r="F5694" s="7">
        <v>58.9512</v>
      </c>
      <c r="G5694" s="48" t="s">
        <v>15356</v>
      </c>
      <c r="H5694" s="34" t="s">
        <v>3837</v>
      </c>
      <c r="I5694" s="51" t="s">
        <v>15358</v>
      </c>
    </row>
    <row r="5695" spans="1:9" x14ac:dyDescent="0.25">
      <c r="A5695" s="19">
        <v>5690</v>
      </c>
      <c r="B5695" s="34" t="s">
        <v>3838</v>
      </c>
      <c r="C5695" s="44" t="s">
        <v>11895</v>
      </c>
      <c r="D5695" s="42">
        <v>5</v>
      </c>
      <c r="E5695" s="3">
        <v>65.52</v>
      </c>
      <c r="F5695" s="7">
        <v>79.279199999999989</v>
      </c>
      <c r="G5695" s="48" t="s">
        <v>15356</v>
      </c>
      <c r="H5695" s="34" t="s">
        <v>3838</v>
      </c>
      <c r="I5695" s="51" t="s">
        <v>15358</v>
      </c>
    </row>
    <row r="5696" spans="1:9" x14ac:dyDescent="0.25">
      <c r="A5696" s="19">
        <v>5691</v>
      </c>
      <c r="B5696" s="34" t="s">
        <v>3839</v>
      </c>
      <c r="C5696" s="44" t="s">
        <v>11896</v>
      </c>
      <c r="D5696" s="42">
        <v>5</v>
      </c>
      <c r="E5696" s="3">
        <v>97.41</v>
      </c>
      <c r="F5696" s="7">
        <v>117.86609999999999</v>
      </c>
      <c r="G5696" s="48" t="s">
        <v>15356</v>
      </c>
      <c r="H5696" s="34" t="s">
        <v>3839</v>
      </c>
      <c r="I5696" s="51" t="s">
        <v>15358</v>
      </c>
    </row>
    <row r="5697" spans="1:9" x14ac:dyDescent="0.25">
      <c r="A5697" s="19">
        <v>5692</v>
      </c>
      <c r="B5697" s="34" t="s">
        <v>3840</v>
      </c>
      <c r="C5697" s="44" t="s">
        <v>11897</v>
      </c>
      <c r="D5697" s="42">
        <v>10</v>
      </c>
      <c r="E5697" s="3">
        <v>19.760000000000002</v>
      </c>
      <c r="F5697" s="7">
        <v>23.909600000000001</v>
      </c>
      <c r="G5697" s="48" t="s">
        <v>15356</v>
      </c>
      <c r="H5697" s="34" t="s">
        <v>3840</v>
      </c>
      <c r="I5697" s="51" t="s">
        <v>15358</v>
      </c>
    </row>
    <row r="5698" spans="1:9" x14ac:dyDescent="0.25">
      <c r="A5698" s="19">
        <v>5693</v>
      </c>
      <c r="B5698" s="34" t="s">
        <v>3841</v>
      </c>
      <c r="C5698" s="44" t="s">
        <v>11898</v>
      </c>
      <c r="D5698" s="42">
        <v>1</v>
      </c>
      <c r="E5698" s="3">
        <v>68.75</v>
      </c>
      <c r="F5698" s="7">
        <v>83.1875</v>
      </c>
      <c r="G5698" s="48" t="s">
        <v>15356</v>
      </c>
      <c r="H5698" s="34" t="s">
        <v>3841</v>
      </c>
      <c r="I5698" s="51" t="s">
        <v>15358</v>
      </c>
    </row>
    <row r="5699" spans="1:9" x14ac:dyDescent="0.25">
      <c r="A5699" s="19">
        <v>5694</v>
      </c>
      <c r="B5699" s="34" t="s">
        <v>3842</v>
      </c>
      <c r="C5699" s="44" t="s">
        <v>11899</v>
      </c>
      <c r="D5699" s="42">
        <v>1</v>
      </c>
      <c r="E5699" s="3">
        <v>78</v>
      </c>
      <c r="F5699" s="7">
        <v>94.38</v>
      </c>
      <c r="G5699" s="48" t="s">
        <v>15356</v>
      </c>
      <c r="H5699" s="34" t="s">
        <v>3842</v>
      </c>
      <c r="I5699" s="51" t="s">
        <v>15358</v>
      </c>
    </row>
    <row r="5700" spans="1:9" x14ac:dyDescent="0.25">
      <c r="A5700" s="19">
        <v>5695</v>
      </c>
      <c r="B5700" s="34" t="s">
        <v>3843</v>
      </c>
      <c r="C5700" s="44" t="s">
        <v>11900</v>
      </c>
      <c r="D5700" s="42">
        <v>1</v>
      </c>
      <c r="E5700" s="3">
        <v>98.1</v>
      </c>
      <c r="F5700" s="7">
        <v>118.70099999999999</v>
      </c>
      <c r="G5700" s="48" t="s">
        <v>15356</v>
      </c>
      <c r="H5700" s="34" t="s">
        <v>3843</v>
      </c>
      <c r="I5700" s="51" t="s">
        <v>15358</v>
      </c>
    </row>
    <row r="5701" spans="1:9" x14ac:dyDescent="0.25">
      <c r="A5701" s="19">
        <v>5696</v>
      </c>
      <c r="B5701" s="34" t="s">
        <v>3844</v>
      </c>
      <c r="C5701" s="44" t="s">
        <v>11901</v>
      </c>
      <c r="D5701" s="42">
        <v>1</v>
      </c>
      <c r="E5701" s="3">
        <v>14.72</v>
      </c>
      <c r="F5701" s="7">
        <v>17.811199999999999</v>
      </c>
      <c r="G5701" s="48" t="s">
        <v>15356</v>
      </c>
      <c r="H5701" s="34" t="s">
        <v>3844</v>
      </c>
      <c r="I5701" s="51" t="s">
        <v>15358</v>
      </c>
    </row>
    <row r="5702" spans="1:9" ht="30" x14ac:dyDescent="0.25">
      <c r="A5702" s="19">
        <v>5697</v>
      </c>
      <c r="B5702" s="34" t="s">
        <v>3845</v>
      </c>
      <c r="C5702" s="44" t="s">
        <v>11902</v>
      </c>
      <c r="D5702" s="42">
        <v>1</v>
      </c>
      <c r="E5702" s="3">
        <v>12.33</v>
      </c>
      <c r="F5702" s="7">
        <v>14.9193</v>
      </c>
      <c r="G5702" s="48" t="s">
        <v>15356</v>
      </c>
      <c r="H5702" s="34" t="s">
        <v>3845</v>
      </c>
      <c r="I5702" s="51" t="s">
        <v>15358</v>
      </c>
    </row>
    <row r="5703" spans="1:9" ht="30" x14ac:dyDescent="0.25">
      <c r="A5703" s="19">
        <v>5698</v>
      </c>
      <c r="B5703" s="34" t="s">
        <v>3846</v>
      </c>
      <c r="C5703" s="44" t="s">
        <v>11903</v>
      </c>
      <c r="D5703" s="42">
        <v>1</v>
      </c>
      <c r="E5703" s="3">
        <v>6.71</v>
      </c>
      <c r="F5703" s="7">
        <v>8.1190999999999995</v>
      </c>
      <c r="G5703" s="48" t="s">
        <v>15356</v>
      </c>
      <c r="H5703" s="34" t="s">
        <v>3846</v>
      </c>
      <c r="I5703" s="51" t="s">
        <v>15358</v>
      </c>
    </row>
    <row r="5704" spans="1:9" ht="30" x14ac:dyDescent="0.25">
      <c r="A5704" s="19">
        <v>5699</v>
      </c>
      <c r="B5704" s="34" t="s">
        <v>3847</v>
      </c>
      <c r="C5704" s="44" t="s">
        <v>11904</v>
      </c>
      <c r="D5704" s="42">
        <v>1</v>
      </c>
      <c r="E5704" s="3">
        <v>16.11</v>
      </c>
      <c r="F5704" s="7">
        <v>19.493099999999998</v>
      </c>
      <c r="G5704" s="48" t="s">
        <v>15356</v>
      </c>
      <c r="H5704" s="34" t="s">
        <v>3847</v>
      </c>
      <c r="I5704" s="51" t="s">
        <v>15358</v>
      </c>
    </row>
    <row r="5705" spans="1:9" x14ac:dyDescent="0.25">
      <c r="A5705" s="19">
        <v>5700</v>
      </c>
      <c r="B5705" s="34" t="s">
        <v>3848</v>
      </c>
      <c r="C5705" s="44" t="s">
        <v>11905</v>
      </c>
      <c r="D5705" s="42">
        <v>1</v>
      </c>
      <c r="E5705" s="3">
        <v>14.57</v>
      </c>
      <c r="F5705" s="7">
        <v>17.6297</v>
      </c>
      <c r="G5705" s="48" t="s">
        <v>15356</v>
      </c>
      <c r="H5705" s="34" t="s">
        <v>3848</v>
      </c>
      <c r="I5705" s="51" t="s">
        <v>15358</v>
      </c>
    </row>
    <row r="5706" spans="1:9" x14ac:dyDescent="0.25">
      <c r="A5706" s="19">
        <v>5701</v>
      </c>
      <c r="B5706" s="34" t="s">
        <v>3849</v>
      </c>
      <c r="C5706" s="44" t="s">
        <v>11906</v>
      </c>
      <c r="D5706" s="42">
        <v>1</v>
      </c>
      <c r="E5706" s="3">
        <v>2.0099999999999998</v>
      </c>
      <c r="F5706" s="7">
        <v>2.4320999999999997</v>
      </c>
      <c r="G5706" s="48" t="s">
        <v>15356</v>
      </c>
      <c r="H5706" s="34" t="s">
        <v>3849</v>
      </c>
      <c r="I5706" s="51" t="s">
        <v>15358</v>
      </c>
    </row>
    <row r="5707" spans="1:9" x14ac:dyDescent="0.25">
      <c r="A5707" s="19">
        <v>5702</v>
      </c>
      <c r="B5707" s="34" t="s">
        <v>3850</v>
      </c>
      <c r="C5707" s="44" t="s">
        <v>11907</v>
      </c>
      <c r="D5707" s="42">
        <v>1</v>
      </c>
      <c r="E5707" s="3">
        <v>2.6</v>
      </c>
      <c r="F5707" s="7">
        <v>3.1459999999999999</v>
      </c>
      <c r="G5707" s="48" t="s">
        <v>15356</v>
      </c>
      <c r="H5707" s="34" t="s">
        <v>3850</v>
      </c>
      <c r="I5707" s="51" t="s">
        <v>15358</v>
      </c>
    </row>
    <row r="5708" spans="1:9" x14ac:dyDescent="0.25">
      <c r="A5708" s="19">
        <v>5703</v>
      </c>
      <c r="B5708" s="34" t="s">
        <v>3851</v>
      </c>
      <c r="C5708" s="44" t="s">
        <v>11908</v>
      </c>
      <c r="D5708" s="42">
        <v>1</v>
      </c>
      <c r="E5708" s="3">
        <v>4.9400000000000004</v>
      </c>
      <c r="F5708" s="7">
        <v>5.9774000000000003</v>
      </c>
      <c r="G5708" s="48" t="s">
        <v>15356</v>
      </c>
      <c r="H5708" s="34" t="s">
        <v>3851</v>
      </c>
      <c r="I5708" s="51" t="s">
        <v>15358</v>
      </c>
    </row>
    <row r="5709" spans="1:9" x14ac:dyDescent="0.25">
      <c r="A5709" s="19">
        <v>5704</v>
      </c>
      <c r="B5709" s="34" t="s">
        <v>3852</v>
      </c>
      <c r="C5709" s="44" t="s">
        <v>11909</v>
      </c>
      <c r="D5709" s="42">
        <v>1</v>
      </c>
      <c r="E5709" s="3">
        <v>7.65</v>
      </c>
      <c r="F5709" s="7">
        <v>9.2565000000000008</v>
      </c>
      <c r="G5709" s="48" t="s">
        <v>15356</v>
      </c>
      <c r="H5709" s="34" t="s">
        <v>3852</v>
      </c>
      <c r="I5709" s="51" t="s">
        <v>15358</v>
      </c>
    </row>
    <row r="5710" spans="1:9" ht="30" x14ac:dyDescent="0.25">
      <c r="A5710" s="19">
        <v>5705</v>
      </c>
      <c r="B5710" s="34" t="s">
        <v>3853</v>
      </c>
      <c r="C5710" s="44" t="s">
        <v>11910</v>
      </c>
      <c r="D5710" s="42">
        <v>5</v>
      </c>
      <c r="E5710" s="3">
        <v>201.27</v>
      </c>
      <c r="F5710" s="7">
        <v>243.5367</v>
      </c>
      <c r="G5710" s="48" t="s">
        <v>15356</v>
      </c>
      <c r="H5710" s="34" t="s">
        <v>3853</v>
      </c>
      <c r="I5710" s="51" t="s">
        <v>15358</v>
      </c>
    </row>
    <row r="5711" spans="1:9" ht="30" x14ac:dyDescent="0.25">
      <c r="A5711" s="19">
        <v>5706</v>
      </c>
      <c r="B5711" s="34" t="s">
        <v>3854</v>
      </c>
      <c r="C5711" s="44" t="s">
        <v>11911</v>
      </c>
      <c r="D5711" s="42">
        <v>5</v>
      </c>
      <c r="E5711" s="3">
        <v>201.27</v>
      </c>
      <c r="F5711" s="7">
        <v>243.5367</v>
      </c>
      <c r="G5711" s="48" t="s">
        <v>15356</v>
      </c>
      <c r="H5711" s="34" t="s">
        <v>3854</v>
      </c>
      <c r="I5711" s="51" t="s">
        <v>15358</v>
      </c>
    </row>
    <row r="5712" spans="1:9" ht="30" x14ac:dyDescent="0.25">
      <c r="A5712" s="19">
        <v>5707</v>
      </c>
      <c r="B5712" s="34" t="s">
        <v>3855</v>
      </c>
      <c r="C5712" s="44" t="s">
        <v>11912</v>
      </c>
      <c r="D5712" s="42">
        <v>5</v>
      </c>
      <c r="E5712" s="3">
        <v>226.44</v>
      </c>
      <c r="F5712" s="7">
        <v>273.99239999999998</v>
      </c>
      <c r="G5712" s="48" t="s">
        <v>15356</v>
      </c>
      <c r="H5712" s="34" t="s">
        <v>3855</v>
      </c>
      <c r="I5712" s="51" t="s">
        <v>15358</v>
      </c>
    </row>
    <row r="5713" spans="1:9" ht="30" x14ac:dyDescent="0.25">
      <c r="A5713" s="19">
        <v>5708</v>
      </c>
      <c r="B5713" s="34" t="s">
        <v>3856</v>
      </c>
      <c r="C5713" s="44" t="s">
        <v>11913</v>
      </c>
      <c r="D5713" s="42">
        <v>5</v>
      </c>
      <c r="E5713" s="3">
        <v>226.44</v>
      </c>
      <c r="F5713" s="7">
        <v>273.99239999999998</v>
      </c>
      <c r="G5713" s="48" t="s">
        <v>15356</v>
      </c>
      <c r="H5713" s="34" t="s">
        <v>3856</v>
      </c>
      <c r="I5713" s="51" t="s">
        <v>15358</v>
      </c>
    </row>
    <row r="5714" spans="1:9" ht="30" x14ac:dyDescent="0.25">
      <c r="A5714" s="19">
        <v>5709</v>
      </c>
      <c r="B5714" s="34" t="s">
        <v>3857</v>
      </c>
      <c r="C5714" s="44" t="s">
        <v>11914</v>
      </c>
      <c r="D5714" s="42">
        <v>5</v>
      </c>
      <c r="E5714" s="3">
        <v>226.44</v>
      </c>
      <c r="F5714" s="7">
        <v>273.99239999999998</v>
      </c>
      <c r="G5714" s="48" t="s">
        <v>15356</v>
      </c>
      <c r="H5714" s="34" t="s">
        <v>3857</v>
      </c>
      <c r="I5714" s="51" t="s">
        <v>15358</v>
      </c>
    </row>
    <row r="5715" spans="1:9" ht="30" x14ac:dyDescent="0.25">
      <c r="A5715" s="19">
        <v>5710</v>
      </c>
      <c r="B5715" s="34" t="s">
        <v>3858</v>
      </c>
      <c r="C5715" s="44" t="s">
        <v>11915</v>
      </c>
      <c r="D5715" s="42">
        <v>5</v>
      </c>
      <c r="E5715" s="3">
        <v>226.44</v>
      </c>
      <c r="F5715" s="7">
        <v>273.99239999999998</v>
      </c>
      <c r="G5715" s="48" t="s">
        <v>15356</v>
      </c>
      <c r="H5715" s="34" t="s">
        <v>3858</v>
      </c>
      <c r="I5715" s="51" t="s">
        <v>15358</v>
      </c>
    </row>
    <row r="5716" spans="1:9" ht="30" x14ac:dyDescent="0.25">
      <c r="A5716" s="19">
        <v>5711</v>
      </c>
      <c r="B5716" s="34" t="s">
        <v>3859</v>
      </c>
      <c r="C5716" s="44" t="s">
        <v>11916</v>
      </c>
      <c r="D5716" s="42">
        <v>5</v>
      </c>
      <c r="E5716" s="3">
        <v>276.75</v>
      </c>
      <c r="F5716" s="7">
        <v>334.86750000000001</v>
      </c>
      <c r="G5716" s="48" t="s">
        <v>15356</v>
      </c>
      <c r="H5716" s="34" t="s">
        <v>3859</v>
      </c>
      <c r="I5716" s="51" t="s">
        <v>15358</v>
      </c>
    </row>
    <row r="5717" spans="1:9" ht="30" x14ac:dyDescent="0.25">
      <c r="A5717" s="19">
        <v>5712</v>
      </c>
      <c r="B5717" s="34" t="s">
        <v>3860</v>
      </c>
      <c r="C5717" s="44" t="s">
        <v>11917</v>
      </c>
      <c r="D5717" s="42">
        <v>5</v>
      </c>
      <c r="E5717" s="3">
        <v>276.75</v>
      </c>
      <c r="F5717" s="7">
        <v>334.86750000000001</v>
      </c>
      <c r="G5717" s="48" t="s">
        <v>15356</v>
      </c>
      <c r="H5717" s="34" t="s">
        <v>3860</v>
      </c>
      <c r="I5717" s="51" t="s">
        <v>15358</v>
      </c>
    </row>
    <row r="5718" spans="1:9" ht="30" x14ac:dyDescent="0.25">
      <c r="A5718" s="19">
        <v>5713</v>
      </c>
      <c r="B5718" s="34" t="s">
        <v>3861</v>
      </c>
      <c r="C5718" s="44" t="s">
        <v>11918</v>
      </c>
      <c r="D5718" s="42">
        <v>1</v>
      </c>
      <c r="E5718" s="3">
        <v>55.35</v>
      </c>
      <c r="F5718" s="7">
        <v>66.973500000000001</v>
      </c>
      <c r="G5718" s="48" t="s">
        <v>15356</v>
      </c>
      <c r="H5718" s="34" t="s">
        <v>3861</v>
      </c>
      <c r="I5718" s="51" t="s">
        <v>15358</v>
      </c>
    </row>
    <row r="5719" spans="1:9" ht="30" x14ac:dyDescent="0.25">
      <c r="A5719" s="19">
        <v>5714</v>
      </c>
      <c r="B5719" s="34" t="s">
        <v>3862</v>
      </c>
      <c r="C5719" s="44" t="s">
        <v>11919</v>
      </c>
      <c r="D5719" s="42">
        <v>5</v>
      </c>
      <c r="E5719" s="3">
        <v>276.75</v>
      </c>
      <c r="F5719" s="7">
        <v>334.86750000000001</v>
      </c>
      <c r="G5719" s="48" t="s">
        <v>15356</v>
      </c>
      <c r="H5719" s="34" t="s">
        <v>3862</v>
      </c>
      <c r="I5719" s="51" t="s">
        <v>15358</v>
      </c>
    </row>
    <row r="5720" spans="1:9" ht="30" x14ac:dyDescent="0.25">
      <c r="A5720" s="19">
        <v>5715</v>
      </c>
      <c r="B5720" s="34" t="s">
        <v>3863</v>
      </c>
      <c r="C5720" s="44" t="s">
        <v>11920</v>
      </c>
      <c r="D5720" s="42">
        <v>5</v>
      </c>
      <c r="E5720" s="3">
        <v>352.23</v>
      </c>
      <c r="F5720" s="7">
        <v>426.19830000000002</v>
      </c>
      <c r="G5720" s="48" t="s">
        <v>15356</v>
      </c>
      <c r="H5720" s="34" t="s">
        <v>3863</v>
      </c>
      <c r="I5720" s="51" t="s">
        <v>15358</v>
      </c>
    </row>
    <row r="5721" spans="1:9" ht="30" x14ac:dyDescent="0.25">
      <c r="A5721" s="19">
        <v>5716</v>
      </c>
      <c r="B5721" s="34" t="s">
        <v>3864</v>
      </c>
      <c r="C5721" s="44" t="s">
        <v>11921</v>
      </c>
      <c r="D5721" s="42">
        <v>5</v>
      </c>
      <c r="E5721" s="3">
        <v>352.23</v>
      </c>
      <c r="F5721" s="7">
        <v>426.19830000000002</v>
      </c>
      <c r="G5721" s="48" t="s">
        <v>15356</v>
      </c>
      <c r="H5721" s="34" t="s">
        <v>3864</v>
      </c>
      <c r="I5721" s="51" t="s">
        <v>15358</v>
      </c>
    </row>
    <row r="5722" spans="1:9" ht="30" x14ac:dyDescent="0.25">
      <c r="A5722" s="19">
        <v>5717</v>
      </c>
      <c r="B5722" s="34" t="s">
        <v>3865</v>
      </c>
      <c r="C5722" s="44" t="s">
        <v>11922</v>
      </c>
      <c r="D5722" s="42">
        <v>5</v>
      </c>
      <c r="E5722" s="3">
        <v>352.23</v>
      </c>
      <c r="F5722" s="7">
        <v>426.19830000000002</v>
      </c>
      <c r="G5722" s="48" t="s">
        <v>15356</v>
      </c>
      <c r="H5722" s="34" t="s">
        <v>3865</v>
      </c>
      <c r="I5722" s="51" t="s">
        <v>15358</v>
      </c>
    </row>
    <row r="5723" spans="1:9" x14ac:dyDescent="0.25">
      <c r="A5723" s="19">
        <v>5718</v>
      </c>
      <c r="B5723" s="34" t="s">
        <v>3866</v>
      </c>
      <c r="C5723" s="44" t="s">
        <v>11923</v>
      </c>
      <c r="D5723" s="42">
        <v>1</v>
      </c>
      <c r="E5723" s="3">
        <v>8.9600000000000009</v>
      </c>
      <c r="F5723" s="7">
        <v>10.841600000000001</v>
      </c>
      <c r="G5723" s="48" t="s">
        <v>15356</v>
      </c>
      <c r="H5723" s="34" t="s">
        <v>3866</v>
      </c>
      <c r="I5723" s="51" t="s">
        <v>15358</v>
      </c>
    </row>
    <row r="5724" spans="1:9" x14ac:dyDescent="0.25">
      <c r="A5724" s="19">
        <v>5719</v>
      </c>
      <c r="B5724" s="34" t="s">
        <v>3867</v>
      </c>
      <c r="C5724" s="44" t="s">
        <v>11924</v>
      </c>
      <c r="D5724" s="42">
        <v>1</v>
      </c>
      <c r="E5724" s="3">
        <v>10.25</v>
      </c>
      <c r="F5724" s="7">
        <v>12.4025</v>
      </c>
      <c r="G5724" s="48" t="s">
        <v>15356</v>
      </c>
      <c r="H5724" s="34" t="s">
        <v>3867</v>
      </c>
      <c r="I5724" s="51" t="s">
        <v>15358</v>
      </c>
    </row>
    <row r="5725" spans="1:9" x14ac:dyDescent="0.25">
      <c r="A5725" s="19">
        <v>5720</v>
      </c>
      <c r="B5725" s="34" t="s">
        <v>3868</v>
      </c>
      <c r="C5725" s="44" t="s">
        <v>11925</v>
      </c>
      <c r="D5725" s="42">
        <v>1</v>
      </c>
      <c r="E5725" s="3">
        <v>10.37</v>
      </c>
      <c r="F5725" s="7">
        <v>12.547699999999999</v>
      </c>
      <c r="G5725" s="48" t="s">
        <v>15356</v>
      </c>
      <c r="H5725" s="34" t="s">
        <v>3868</v>
      </c>
      <c r="I5725" s="51" t="s">
        <v>15358</v>
      </c>
    </row>
    <row r="5726" spans="1:9" x14ac:dyDescent="0.25">
      <c r="A5726" s="19">
        <v>5721</v>
      </c>
      <c r="B5726" s="34" t="s">
        <v>3869</v>
      </c>
      <c r="C5726" s="44" t="s">
        <v>11926</v>
      </c>
      <c r="D5726" s="42">
        <v>1</v>
      </c>
      <c r="E5726" s="3">
        <v>10.25</v>
      </c>
      <c r="F5726" s="7">
        <v>12.4025</v>
      </c>
      <c r="G5726" s="48" t="s">
        <v>15356</v>
      </c>
      <c r="H5726" s="34" t="s">
        <v>3869</v>
      </c>
      <c r="I5726" s="51" t="s">
        <v>15358</v>
      </c>
    </row>
    <row r="5727" spans="1:9" x14ac:dyDescent="0.25">
      <c r="A5727" s="19">
        <v>5722</v>
      </c>
      <c r="B5727" s="34" t="s">
        <v>3870</v>
      </c>
      <c r="C5727" s="44" t="s">
        <v>11927</v>
      </c>
      <c r="D5727" s="42">
        <v>1</v>
      </c>
      <c r="E5727" s="3">
        <v>11.78</v>
      </c>
      <c r="F5727" s="7">
        <v>14.253799999999998</v>
      </c>
      <c r="G5727" s="48" t="s">
        <v>15356</v>
      </c>
      <c r="H5727" s="34" t="s">
        <v>3870</v>
      </c>
      <c r="I5727" s="51" t="s">
        <v>15358</v>
      </c>
    </row>
    <row r="5728" spans="1:9" x14ac:dyDescent="0.25">
      <c r="A5728" s="19">
        <v>5723</v>
      </c>
      <c r="B5728" s="34" t="s">
        <v>3871</v>
      </c>
      <c r="C5728" s="44" t="s">
        <v>11928</v>
      </c>
      <c r="D5728" s="42">
        <v>1</v>
      </c>
      <c r="E5728" s="3">
        <v>11.97</v>
      </c>
      <c r="F5728" s="7">
        <v>14.483700000000001</v>
      </c>
      <c r="G5728" s="48" t="s">
        <v>15356</v>
      </c>
      <c r="H5728" s="34" t="s">
        <v>3871</v>
      </c>
      <c r="I5728" s="51" t="s">
        <v>15358</v>
      </c>
    </row>
    <row r="5729" spans="1:9" x14ac:dyDescent="0.25">
      <c r="A5729" s="19">
        <v>5724</v>
      </c>
      <c r="B5729" s="34" t="s">
        <v>3872</v>
      </c>
      <c r="C5729" s="44" t="s">
        <v>11929</v>
      </c>
      <c r="D5729" s="42">
        <v>1</v>
      </c>
      <c r="E5729" s="3">
        <v>11.12</v>
      </c>
      <c r="F5729" s="7">
        <v>13.455199999999998</v>
      </c>
      <c r="G5729" s="48" t="s">
        <v>15356</v>
      </c>
      <c r="H5729" s="34" t="s">
        <v>3872</v>
      </c>
      <c r="I5729" s="51" t="s">
        <v>15358</v>
      </c>
    </row>
    <row r="5730" spans="1:9" x14ac:dyDescent="0.25">
      <c r="A5730" s="19">
        <v>5725</v>
      </c>
      <c r="B5730" s="34" t="s">
        <v>3873</v>
      </c>
      <c r="C5730" s="44" t="s">
        <v>11930</v>
      </c>
      <c r="D5730" s="42">
        <v>1</v>
      </c>
      <c r="E5730" s="3">
        <v>15.11</v>
      </c>
      <c r="F5730" s="7">
        <v>18.283099999999997</v>
      </c>
      <c r="G5730" s="48" t="s">
        <v>15356</v>
      </c>
      <c r="H5730" s="34" t="s">
        <v>3873</v>
      </c>
      <c r="I5730" s="51" t="s">
        <v>15358</v>
      </c>
    </row>
    <row r="5731" spans="1:9" ht="30" x14ac:dyDescent="0.25">
      <c r="A5731" s="19">
        <v>5726</v>
      </c>
      <c r="B5731" s="34" t="s">
        <v>3874</v>
      </c>
      <c r="C5731" s="44" t="s">
        <v>11931</v>
      </c>
      <c r="D5731" s="42">
        <v>5</v>
      </c>
      <c r="E5731" s="3">
        <v>9.5399999999999991</v>
      </c>
      <c r="F5731" s="7">
        <v>11.543399999999998</v>
      </c>
      <c r="G5731" s="48" t="s">
        <v>15356</v>
      </c>
      <c r="H5731" s="34" t="s">
        <v>3874</v>
      </c>
      <c r="I5731" s="51" t="s">
        <v>15358</v>
      </c>
    </row>
    <row r="5732" spans="1:9" ht="30" x14ac:dyDescent="0.25">
      <c r="A5732" s="19">
        <v>5727</v>
      </c>
      <c r="B5732" s="34" t="s">
        <v>3875</v>
      </c>
      <c r="C5732" s="44" t="s">
        <v>11932</v>
      </c>
      <c r="D5732" s="42">
        <v>5</v>
      </c>
      <c r="E5732" s="3">
        <v>9.5399999999999991</v>
      </c>
      <c r="F5732" s="7">
        <v>11.543399999999998</v>
      </c>
      <c r="G5732" s="48" t="s">
        <v>15356</v>
      </c>
      <c r="H5732" s="34" t="s">
        <v>3875</v>
      </c>
      <c r="I5732" s="51" t="s">
        <v>15358</v>
      </c>
    </row>
    <row r="5733" spans="1:9" ht="30" x14ac:dyDescent="0.25">
      <c r="A5733" s="19">
        <v>5728</v>
      </c>
      <c r="B5733" s="34" t="s">
        <v>3876</v>
      </c>
      <c r="C5733" s="44" t="s">
        <v>11933</v>
      </c>
      <c r="D5733" s="42">
        <v>5</v>
      </c>
      <c r="E5733" s="3">
        <v>9.5399999999999991</v>
      </c>
      <c r="F5733" s="7">
        <v>11.543399999999998</v>
      </c>
      <c r="G5733" s="48" t="s">
        <v>15356</v>
      </c>
      <c r="H5733" s="34" t="s">
        <v>3876</v>
      </c>
      <c r="I5733" s="51" t="s">
        <v>15358</v>
      </c>
    </row>
    <row r="5734" spans="1:9" ht="30" x14ac:dyDescent="0.25">
      <c r="A5734" s="19">
        <v>5729</v>
      </c>
      <c r="B5734" s="34" t="s">
        <v>3877</v>
      </c>
      <c r="C5734" s="44" t="s">
        <v>11934</v>
      </c>
      <c r="D5734" s="42">
        <v>5</v>
      </c>
      <c r="E5734" s="3">
        <v>9.5399999999999991</v>
      </c>
      <c r="F5734" s="7">
        <v>11.543399999999998</v>
      </c>
      <c r="G5734" s="48" t="s">
        <v>15356</v>
      </c>
      <c r="H5734" s="34" t="s">
        <v>3877</v>
      </c>
      <c r="I5734" s="51" t="s">
        <v>15358</v>
      </c>
    </row>
    <row r="5735" spans="1:9" ht="30" x14ac:dyDescent="0.25">
      <c r="A5735" s="19">
        <v>5730</v>
      </c>
      <c r="B5735" s="34" t="s">
        <v>3878</v>
      </c>
      <c r="C5735" s="44" t="s">
        <v>11935</v>
      </c>
      <c r="D5735" s="42">
        <v>5</v>
      </c>
      <c r="E5735" s="3">
        <v>9.5399999999999991</v>
      </c>
      <c r="F5735" s="7">
        <v>11.543399999999998</v>
      </c>
      <c r="G5735" s="48" t="s">
        <v>15356</v>
      </c>
      <c r="H5735" s="34" t="s">
        <v>3878</v>
      </c>
      <c r="I5735" s="51" t="s">
        <v>15358</v>
      </c>
    </row>
    <row r="5736" spans="1:9" ht="30" x14ac:dyDescent="0.25">
      <c r="A5736" s="19">
        <v>5731</v>
      </c>
      <c r="B5736" s="34" t="s">
        <v>3879</v>
      </c>
      <c r="C5736" s="44" t="s">
        <v>11936</v>
      </c>
      <c r="D5736" s="42">
        <v>5</v>
      </c>
      <c r="E5736" s="3">
        <v>9.5399999999999991</v>
      </c>
      <c r="F5736" s="7">
        <v>11.543399999999998</v>
      </c>
      <c r="G5736" s="48" t="s">
        <v>15356</v>
      </c>
      <c r="H5736" s="34" t="s">
        <v>3879</v>
      </c>
      <c r="I5736" s="51" t="s">
        <v>15358</v>
      </c>
    </row>
    <row r="5737" spans="1:9" x14ac:dyDescent="0.25">
      <c r="A5737" s="19">
        <v>5732</v>
      </c>
      <c r="B5737" s="34" t="s">
        <v>3880</v>
      </c>
      <c r="C5737" s="44" t="s">
        <v>11937</v>
      </c>
      <c r="D5737" s="42">
        <v>5</v>
      </c>
      <c r="E5737" s="3">
        <v>422.52</v>
      </c>
      <c r="F5737" s="7">
        <v>511.24919999999997</v>
      </c>
      <c r="G5737" s="48" t="s">
        <v>15356</v>
      </c>
      <c r="H5737" s="34" t="s">
        <v>3880</v>
      </c>
      <c r="I5737" s="51" t="s">
        <v>15358</v>
      </c>
    </row>
    <row r="5738" spans="1:9" ht="30" x14ac:dyDescent="0.25">
      <c r="A5738" s="19">
        <v>5733</v>
      </c>
      <c r="B5738" s="34" t="s">
        <v>3881</v>
      </c>
      <c r="C5738" s="44" t="s">
        <v>11938</v>
      </c>
      <c r="D5738" s="42">
        <v>1</v>
      </c>
      <c r="E5738" s="3">
        <v>102.95</v>
      </c>
      <c r="F5738" s="7">
        <v>124.56950000000001</v>
      </c>
      <c r="G5738" s="48" t="s">
        <v>15356</v>
      </c>
      <c r="H5738" s="34" t="s">
        <v>3881</v>
      </c>
      <c r="I5738" s="51" t="s">
        <v>15358</v>
      </c>
    </row>
    <row r="5739" spans="1:9" ht="30" x14ac:dyDescent="0.25">
      <c r="A5739" s="19">
        <v>5734</v>
      </c>
      <c r="B5739" s="34" t="s">
        <v>3882</v>
      </c>
      <c r="C5739" s="44" t="s">
        <v>11939</v>
      </c>
      <c r="D5739" s="42">
        <v>1</v>
      </c>
      <c r="E5739" s="3">
        <v>87.09</v>
      </c>
      <c r="F5739" s="7">
        <v>105.3789</v>
      </c>
      <c r="G5739" s="48" t="s">
        <v>15356</v>
      </c>
      <c r="H5739" s="34" t="s">
        <v>3882</v>
      </c>
      <c r="I5739" s="51" t="s">
        <v>15358</v>
      </c>
    </row>
    <row r="5740" spans="1:9" ht="30" x14ac:dyDescent="0.25">
      <c r="A5740" s="19">
        <v>5735</v>
      </c>
      <c r="B5740" s="34" t="s">
        <v>3883</v>
      </c>
      <c r="C5740" s="44" t="s">
        <v>11940</v>
      </c>
      <c r="D5740" s="42">
        <v>1</v>
      </c>
      <c r="E5740" s="3">
        <v>43.67</v>
      </c>
      <c r="F5740" s="7">
        <v>52.840699999999998</v>
      </c>
      <c r="G5740" s="48" t="s">
        <v>15356</v>
      </c>
      <c r="H5740" s="34" t="s">
        <v>3883</v>
      </c>
      <c r="I5740" s="51" t="s">
        <v>15358</v>
      </c>
    </row>
    <row r="5741" spans="1:9" ht="30" x14ac:dyDescent="0.25">
      <c r="A5741" s="19">
        <v>5736</v>
      </c>
      <c r="B5741" s="34" t="s">
        <v>3884</v>
      </c>
      <c r="C5741" s="44" t="s">
        <v>11941</v>
      </c>
      <c r="D5741" s="42">
        <v>1</v>
      </c>
      <c r="E5741" s="3">
        <v>61.1</v>
      </c>
      <c r="F5741" s="7">
        <v>73.930999999999997</v>
      </c>
      <c r="G5741" s="48" t="s">
        <v>15356</v>
      </c>
      <c r="H5741" s="34" t="s">
        <v>3884</v>
      </c>
      <c r="I5741" s="51" t="s">
        <v>15358</v>
      </c>
    </row>
    <row r="5742" spans="1:9" ht="30" x14ac:dyDescent="0.25">
      <c r="A5742" s="19">
        <v>5737</v>
      </c>
      <c r="B5742" s="34" t="s">
        <v>3885</v>
      </c>
      <c r="C5742" s="44" t="s">
        <v>11942</v>
      </c>
      <c r="D5742" s="42">
        <v>1</v>
      </c>
      <c r="E5742" s="3">
        <v>49.58</v>
      </c>
      <c r="F5742" s="7">
        <v>59.991799999999998</v>
      </c>
      <c r="G5742" s="48" t="s">
        <v>15356</v>
      </c>
      <c r="H5742" s="34" t="s">
        <v>3885</v>
      </c>
      <c r="I5742" s="51" t="s">
        <v>15358</v>
      </c>
    </row>
    <row r="5743" spans="1:9" ht="30" x14ac:dyDescent="0.25">
      <c r="A5743" s="19">
        <v>5738</v>
      </c>
      <c r="B5743" s="34" t="s">
        <v>3886</v>
      </c>
      <c r="C5743" s="44" t="s">
        <v>11943</v>
      </c>
      <c r="D5743" s="42">
        <v>1</v>
      </c>
      <c r="E5743" s="3">
        <v>102.95</v>
      </c>
      <c r="F5743" s="7">
        <v>124.56950000000001</v>
      </c>
      <c r="G5743" s="48" t="s">
        <v>15356</v>
      </c>
      <c r="H5743" s="34" t="s">
        <v>3886</v>
      </c>
      <c r="I5743" s="51" t="s">
        <v>15358</v>
      </c>
    </row>
    <row r="5744" spans="1:9" ht="30" x14ac:dyDescent="0.25">
      <c r="A5744" s="19">
        <v>5739</v>
      </c>
      <c r="B5744" s="34" t="s">
        <v>3887</v>
      </c>
      <c r="C5744" s="44" t="s">
        <v>11944</v>
      </c>
      <c r="D5744" s="42">
        <v>1</v>
      </c>
      <c r="E5744" s="3">
        <v>58.59</v>
      </c>
      <c r="F5744" s="7">
        <v>70.893900000000002</v>
      </c>
      <c r="G5744" s="48" t="s">
        <v>15356</v>
      </c>
      <c r="H5744" s="34" t="s">
        <v>3887</v>
      </c>
      <c r="I5744" s="51" t="s">
        <v>15358</v>
      </c>
    </row>
    <row r="5745" spans="1:9" ht="30" x14ac:dyDescent="0.25">
      <c r="A5745" s="19">
        <v>5740</v>
      </c>
      <c r="B5745" s="34" t="s">
        <v>3888</v>
      </c>
      <c r="C5745" s="44" t="s">
        <v>11945</v>
      </c>
      <c r="D5745" s="42">
        <v>1</v>
      </c>
      <c r="E5745" s="3">
        <v>65.989999999999995</v>
      </c>
      <c r="F5745" s="7">
        <v>79.847899999999996</v>
      </c>
      <c r="G5745" s="48" t="s">
        <v>15356</v>
      </c>
      <c r="H5745" s="34" t="s">
        <v>3888</v>
      </c>
      <c r="I5745" s="51" t="s">
        <v>15358</v>
      </c>
    </row>
    <row r="5746" spans="1:9" ht="30" x14ac:dyDescent="0.25">
      <c r="A5746" s="19">
        <v>5741</v>
      </c>
      <c r="B5746" s="34" t="s">
        <v>3889</v>
      </c>
      <c r="C5746" s="44" t="s">
        <v>11946</v>
      </c>
      <c r="D5746" s="42">
        <v>1</v>
      </c>
      <c r="E5746" s="3">
        <v>68</v>
      </c>
      <c r="F5746" s="7">
        <v>82.28</v>
      </c>
      <c r="G5746" s="48" t="s">
        <v>15356</v>
      </c>
      <c r="H5746" s="34" t="s">
        <v>3889</v>
      </c>
      <c r="I5746" s="51" t="s">
        <v>15358</v>
      </c>
    </row>
    <row r="5747" spans="1:9" ht="30" x14ac:dyDescent="0.25">
      <c r="A5747" s="19">
        <v>5742</v>
      </c>
      <c r="B5747" s="34" t="s">
        <v>3890</v>
      </c>
      <c r="C5747" s="44" t="s">
        <v>11947</v>
      </c>
      <c r="D5747" s="42">
        <v>5</v>
      </c>
      <c r="E5747" s="3">
        <v>7.91</v>
      </c>
      <c r="F5747" s="7">
        <v>9.5710999999999995</v>
      </c>
      <c r="G5747" s="48" t="s">
        <v>15356</v>
      </c>
      <c r="H5747" s="34" t="s">
        <v>3890</v>
      </c>
      <c r="I5747" s="51" t="s">
        <v>15358</v>
      </c>
    </row>
    <row r="5748" spans="1:9" ht="30" x14ac:dyDescent="0.25">
      <c r="A5748" s="19">
        <v>5743</v>
      </c>
      <c r="B5748" s="34" t="s">
        <v>3891</v>
      </c>
      <c r="C5748" s="44" t="s">
        <v>11948</v>
      </c>
      <c r="D5748" s="42">
        <v>5</v>
      </c>
      <c r="E5748" s="3">
        <v>9.4700000000000006</v>
      </c>
      <c r="F5748" s="7">
        <v>11.4587</v>
      </c>
      <c r="G5748" s="48" t="s">
        <v>15356</v>
      </c>
      <c r="H5748" s="34" t="s">
        <v>3891</v>
      </c>
      <c r="I5748" s="51" t="s">
        <v>15358</v>
      </c>
    </row>
    <row r="5749" spans="1:9" ht="30" x14ac:dyDescent="0.25">
      <c r="A5749" s="19">
        <v>5744</v>
      </c>
      <c r="B5749" s="34" t="s">
        <v>3892</v>
      </c>
      <c r="C5749" s="44" t="s">
        <v>11949</v>
      </c>
      <c r="D5749" s="42">
        <v>5</v>
      </c>
      <c r="E5749" s="3">
        <v>15.72</v>
      </c>
      <c r="F5749" s="7">
        <v>19.0212</v>
      </c>
      <c r="G5749" s="48" t="s">
        <v>15356</v>
      </c>
      <c r="H5749" s="34" t="s">
        <v>3892</v>
      </c>
      <c r="I5749" s="51" t="s">
        <v>15358</v>
      </c>
    </row>
    <row r="5750" spans="1:9" ht="30" x14ac:dyDescent="0.25">
      <c r="A5750" s="19">
        <v>5745</v>
      </c>
      <c r="B5750" s="34" t="s">
        <v>3893</v>
      </c>
      <c r="C5750" s="44" t="s">
        <v>11950</v>
      </c>
      <c r="D5750" s="42">
        <v>55</v>
      </c>
      <c r="E5750" s="3">
        <v>153.9</v>
      </c>
      <c r="F5750" s="7">
        <v>186.21899999999999</v>
      </c>
      <c r="G5750" s="48" t="s">
        <v>15356</v>
      </c>
      <c r="H5750" s="34" t="s">
        <v>3893</v>
      </c>
      <c r="I5750" s="51" t="s">
        <v>15358</v>
      </c>
    </row>
    <row r="5751" spans="1:9" ht="30" x14ac:dyDescent="0.25">
      <c r="A5751" s="19">
        <v>5746</v>
      </c>
      <c r="B5751" s="34" t="s">
        <v>3894</v>
      </c>
      <c r="C5751" s="44" t="s">
        <v>11951</v>
      </c>
      <c r="D5751" s="42">
        <v>5</v>
      </c>
      <c r="E5751" s="3">
        <v>15.72</v>
      </c>
      <c r="F5751" s="7">
        <v>19.0212</v>
      </c>
      <c r="G5751" s="48" t="s">
        <v>15356</v>
      </c>
      <c r="H5751" s="34" t="s">
        <v>3894</v>
      </c>
      <c r="I5751" s="51" t="s">
        <v>15358</v>
      </c>
    </row>
    <row r="5752" spans="1:9" ht="30" x14ac:dyDescent="0.25">
      <c r="A5752" s="19">
        <v>5747</v>
      </c>
      <c r="B5752" s="34" t="s">
        <v>3895</v>
      </c>
      <c r="C5752" s="44" t="s">
        <v>11952</v>
      </c>
      <c r="D5752" s="42">
        <v>5</v>
      </c>
      <c r="E5752" s="3">
        <v>7.91</v>
      </c>
      <c r="F5752" s="7">
        <v>9.5710999999999995</v>
      </c>
      <c r="G5752" s="48" t="s">
        <v>15356</v>
      </c>
      <c r="H5752" s="34" t="s">
        <v>3895</v>
      </c>
      <c r="I5752" s="51" t="s">
        <v>15358</v>
      </c>
    </row>
    <row r="5753" spans="1:9" ht="30" x14ac:dyDescent="0.25">
      <c r="A5753" s="19">
        <v>5748</v>
      </c>
      <c r="B5753" s="34" t="s">
        <v>3896</v>
      </c>
      <c r="C5753" s="44" t="s">
        <v>11953</v>
      </c>
      <c r="D5753" s="42">
        <v>150</v>
      </c>
      <c r="E5753" s="3">
        <v>155.63999999999999</v>
      </c>
      <c r="F5753" s="7">
        <v>188.32439999999997</v>
      </c>
      <c r="G5753" s="48" t="s">
        <v>15356</v>
      </c>
      <c r="H5753" s="34" t="s">
        <v>3896</v>
      </c>
      <c r="I5753" s="51" t="s">
        <v>15358</v>
      </c>
    </row>
    <row r="5754" spans="1:9" ht="30" x14ac:dyDescent="0.25">
      <c r="A5754" s="19">
        <v>5749</v>
      </c>
      <c r="B5754" s="34" t="s">
        <v>3897</v>
      </c>
      <c r="C5754" s="44" t="s">
        <v>11954</v>
      </c>
      <c r="D5754" s="42">
        <v>5</v>
      </c>
      <c r="E5754" s="3">
        <v>7.89</v>
      </c>
      <c r="F5754" s="7">
        <v>9.5468999999999991</v>
      </c>
      <c r="G5754" s="48" t="s">
        <v>15356</v>
      </c>
      <c r="H5754" s="34" t="s">
        <v>3897</v>
      </c>
      <c r="I5754" s="51" t="s">
        <v>15358</v>
      </c>
    </row>
    <row r="5755" spans="1:9" ht="30" x14ac:dyDescent="0.25">
      <c r="A5755" s="19">
        <v>5750</v>
      </c>
      <c r="B5755" s="34" t="s">
        <v>3898</v>
      </c>
      <c r="C5755" s="44" t="s">
        <v>11955</v>
      </c>
      <c r="D5755" s="42">
        <v>5</v>
      </c>
      <c r="E5755" s="3">
        <v>9.4499999999999993</v>
      </c>
      <c r="F5755" s="7">
        <v>11.434499999999998</v>
      </c>
      <c r="G5755" s="48" t="s">
        <v>15356</v>
      </c>
      <c r="H5755" s="34" t="s">
        <v>3898</v>
      </c>
      <c r="I5755" s="51" t="s">
        <v>15358</v>
      </c>
    </row>
    <row r="5756" spans="1:9" ht="30" x14ac:dyDescent="0.25">
      <c r="A5756" s="19">
        <v>5751</v>
      </c>
      <c r="B5756" s="34" t="s">
        <v>3899</v>
      </c>
      <c r="C5756" s="44" t="s">
        <v>11956</v>
      </c>
      <c r="D5756" s="42">
        <v>100</v>
      </c>
      <c r="E5756" s="3">
        <v>115.74</v>
      </c>
      <c r="F5756" s="7">
        <v>140.0454</v>
      </c>
      <c r="G5756" s="48" t="s">
        <v>15356</v>
      </c>
      <c r="H5756" s="34" t="s">
        <v>3899</v>
      </c>
      <c r="I5756" s="51" t="s">
        <v>15358</v>
      </c>
    </row>
    <row r="5757" spans="1:9" ht="30" x14ac:dyDescent="0.25">
      <c r="A5757" s="19">
        <v>5752</v>
      </c>
      <c r="B5757" s="34" t="s">
        <v>3900</v>
      </c>
      <c r="C5757" s="44" t="s">
        <v>11957</v>
      </c>
      <c r="D5757" s="42">
        <v>5</v>
      </c>
      <c r="E5757" s="3">
        <v>9.4499999999999993</v>
      </c>
      <c r="F5757" s="7">
        <v>11.434499999999998</v>
      </c>
      <c r="G5757" s="48" t="s">
        <v>15356</v>
      </c>
      <c r="H5757" s="34" t="s">
        <v>3900</v>
      </c>
      <c r="I5757" s="51" t="s">
        <v>15358</v>
      </c>
    </row>
    <row r="5758" spans="1:9" ht="45" x14ac:dyDescent="0.25">
      <c r="A5758" s="19">
        <v>5753</v>
      </c>
      <c r="B5758" s="34" t="s">
        <v>3901</v>
      </c>
      <c r="C5758" s="44" t="s">
        <v>11958</v>
      </c>
      <c r="D5758" s="42">
        <v>5</v>
      </c>
      <c r="E5758" s="3">
        <v>10.74</v>
      </c>
      <c r="F5758" s="7">
        <v>12.9954</v>
      </c>
      <c r="G5758" s="48" t="s">
        <v>15356</v>
      </c>
      <c r="H5758" s="34" t="s">
        <v>3901</v>
      </c>
      <c r="I5758" s="51" t="s">
        <v>15358</v>
      </c>
    </row>
    <row r="5759" spans="1:9" ht="45" x14ac:dyDescent="0.25">
      <c r="A5759" s="19">
        <v>5754</v>
      </c>
      <c r="B5759" s="34" t="s">
        <v>3902</v>
      </c>
      <c r="C5759" s="44" t="s">
        <v>11959</v>
      </c>
      <c r="D5759" s="42">
        <v>5</v>
      </c>
      <c r="E5759" s="3">
        <v>13.61</v>
      </c>
      <c r="F5759" s="7">
        <v>16.4681</v>
      </c>
      <c r="G5759" s="48" t="s">
        <v>15356</v>
      </c>
      <c r="H5759" s="34" t="s">
        <v>3902</v>
      </c>
      <c r="I5759" s="51" t="s">
        <v>15358</v>
      </c>
    </row>
    <row r="5760" spans="1:9" ht="30" x14ac:dyDescent="0.25">
      <c r="A5760" s="19">
        <v>5755</v>
      </c>
      <c r="B5760" s="34" t="s">
        <v>3903</v>
      </c>
      <c r="C5760" s="44" t="s">
        <v>11960</v>
      </c>
      <c r="D5760" s="42">
        <v>5</v>
      </c>
      <c r="E5760" s="3">
        <v>10.97</v>
      </c>
      <c r="F5760" s="7">
        <v>13.2737</v>
      </c>
      <c r="G5760" s="48" t="s">
        <v>15356</v>
      </c>
      <c r="H5760" s="34" t="s">
        <v>3903</v>
      </c>
      <c r="I5760" s="51" t="s">
        <v>15358</v>
      </c>
    </row>
    <row r="5761" spans="1:9" ht="30" x14ac:dyDescent="0.25">
      <c r="A5761" s="19">
        <v>5756</v>
      </c>
      <c r="B5761" s="34" t="s">
        <v>3904</v>
      </c>
      <c r="C5761" s="44" t="s">
        <v>11961</v>
      </c>
      <c r="D5761" s="42">
        <v>5</v>
      </c>
      <c r="E5761" s="3">
        <v>10.97</v>
      </c>
      <c r="F5761" s="7">
        <v>13.2737</v>
      </c>
      <c r="G5761" s="48" t="s">
        <v>15356</v>
      </c>
      <c r="H5761" s="34" t="s">
        <v>3904</v>
      </c>
      <c r="I5761" s="51" t="s">
        <v>15358</v>
      </c>
    </row>
    <row r="5762" spans="1:9" ht="30" x14ac:dyDescent="0.25">
      <c r="A5762" s="19">
        <v>5757</v>
      </c>
      <c r="B5762" s="34" t="s">
        <v>3905</v>
      </c>
      <c r="C5762" s="44" t="s">
        <v>11962</v>
      </c>
      <c r="D5762" s="42">
        <v>5</v>
      </c>
      <c r="E5762" s="3">
        <v>10.97</v>
      </c>
      <c r="F5762" s="7">
        <v>13.2737</v>
      </c>
      <c r="G5762" s="48" t="s">
        <v>15356</v>
      </c>
      <c r="H5762" s="34" t="s">
        <v>3905</v>
      </c>
      <c r="I5762" s="51" t="s">
        <v>15358</v>
      </c>
    </row>
    <row r="5763" spans="1:9" ht="30" x14ac:dyDescent="0.25">
      <c r="A5763" s="19">
        <v>5758</v>
      </c>
      <c r="B5763" s="34" t="s">
        <v>3906</v>
      </c>
      <c r="C5763" s="44" t="s">
        <v>11963</v>
      </c>
      <c r="D5763" s="42">
        <v>5</v>
      </c>
      <c r="E5763" s="3">
        <v>10.97</v>
      </c>
      <c r="F5763" s="7">
        <v>13.2737</v>
      </c>
      <c r="G5763" s="48" t="s">
        <v>15356</v>
      </c>
      <c r="H5763" s="34" t="s">
        <v>3906</v>
      </c>
      <c r="I5763" s="51" t="s">
        <v>15358</v>
      </c>
    </row>
    <row r="5764" spans="1:9" ht="30" x14ac:dyDescent="0.25">
      <c r="A5764" s="19">
        <v>5759</v>
      </c>
      <c r="B5764" s="34" t="s">
        <v>3907</v>
      </c>
      <c r="C5764" s="44" t="s">
        <v>11964</v>
      </c>
      <c r="D5764" s="42">
        <v>5</v>
      </c>
      <c r="E5764" s="3">
        <v>10.97</v>
      </c>
      <c r="F5764" s="7">
        <v>13.2737</v>
      </c>
      <c r="G5764" s="48" t="s">
        <v>15356</v>
      </c>
      <c r="H5764" s="34" t="s">
        <v>3907</v>
      </c>
      <c r="I5764" s="51" t="s">
        <v>15358</v>
      </c>
    </row>
    <row r="5765" spans="1:9" ht="30" x14ac:dyDescent="0.25">
      <c r="A5765" s="19">
        <v>5760</v>
      </c>
      <c r="B5765" s="34" t="s">
        <v>3908</v>
      </c>
      <c r="C5765" s="44" t="s">
        <v>11965</v>
      </c>
      <c r="D5765" s="42">
        <v>5</v>
      </c>
      <c r="E5765" s="3">
        <v>10.97</v>
      </c>
      <c r="F5765" s="7">
        <v>13.2737</v>
      </c>
      <c r="G5765" s="48" t="s">
        <v>15356</v>
      </c>
      <c r="H5765" s="34" t="s">
        <v>3908</v>
      </c>
      <c r="I5765" s="51" t="s">
        <v>15358</v>
      </c>
    </row>
    <row r="5766" spans="1:9" ht="30" x14ac:dyDescent="0.25">
      <c r="A5766" s="19">
        <v>5761</v>
      </c>
      <c r="B5766" s="34" t="s">
        <v>3909</v>
      </c>
      <c r="C5766" s="44" t="s">
        <v>11966</v>
      </c>
      <c r="D5766" s="42">
        <v>5</v>
      </c>
      <c r="E5766" s="3">
        <v>12.32</v>
      </c>
      <c r="F5766" s="7">
        <v>14.9072</v>
      </c>
      <c r="G5766" s="48" t="s">
        <v>15356</v>
      </c>
      <c r="H5766" s="34" t="s">
        <v>3909</v>
      </c>
      <c r="I5766" s="51" t="s">
        <v>15358</v>
      </c>
    </row>
    <row r="5767" spans="1:9" ht="30" x14ac:dyDescent="0.25">
      <c r="A5767" s="19">
        <v>5762</v>
      </c>
      <c r="B5767" s="34" t="s">
        <v>3910</v>
      </c>
      <c r="C5767" s="44" t="s">
        <v>11967</v>
      </c>
      <c r="D5767" s="42">
        <v>5</v>
      </c>
      <c r="E5767" s="3">
        <v>12.32</v>
      </c>
      <c r="F5767" s="7">
        <v>14.9072</v>
      </c>
      <c r="G5767" s="48" t="s">
        <v>15356</v>
      </c>
      <c r="H5767" s="34" t="s">
        <v>3910</v>
      </c>
      <c r="I5767" s="51" t="s">
        <v>15358</v>
      </c>
    </row>
    <row r="5768" spans="1:9" ht="30" x14ac:dyDescent="0.25">
      <c r="A5768" s="19">
        <v>5763</v>
      </c>
      <c r="B5768" s="34" t="s">
        <v>3911</v>
      </c>
      <c r="C5768" s="44" t="s">
        <v>11968</v>
      </c>
      <c r="D5768" s="42">
        <v>5</v>
      </c>
      <c r="E5768" s="3">
        <v>12.32</v>
      </c>
      <c r="F5768" s="7">
        <v>14.9072</v>
      </c>
      <c r="G5768" s="48" t="s">
        <v>15356</v>
      </c>
      <c r="H5768" s="34" t="s">
        <v>3911</v>
      </c>
      <c r="I5768" s="51" t="s">
        <v>15358</v>
      </c>
    </row>
    <row r="5769" spans="1:9" ht="30" x14ac:dyDescent="0.25">
      <c r="A5769" s="19">
        <v>5764</v>
      </c>
      <c r="B5769" s="34" t="s">
        <v>3912</v>
      </c>
      <c r="C5769" s="44" t="s">
        <v>11969</v>
      </c>
      <c r="D5769" s="42">
        <v>5</v>
      </c>
      <c r="E5769" s="3">
        <v>12.32</v>
      </c>
      <c r="F5769" s="7">
        <v>14.9072</v>
      </c>
      <c r="G5769" s="48" t="s">
        <v>15356</v>
      </c>
      <c r="H5769" s="34" t="s">
        <v>3912</v>
      </c>
      <c r="I5769" s="51" t="s">
        <v>15358</v>
      </c>
    </row>
    <row r="5770" spans="1:9" ht="30" x14ac:dyDescent="0.25">
      <c r="A5770" s="19">
        <v>5765</v>
      </c>
      <c r="B5770" s="34" t="s">
        <v>3913</v>
      </c>
      <c r="C5770" s="44" t="s">
        <v>11970</v>
      </c>
      <c r="D5770" s="42">
        <v>5</v>
      </c>
      <c r="E5770" s="3">
        <v>12.32</v>
      </c>
      <c r="F5770" s="7">
        <v>14.9072</v>
      </c>
      <c r="G5770" s="48" t="s">
        <v>15356</v>
      </c>
      <c r="H5770" s="34" t="s">
        <v>3913</v>
      </c>
      <c r="I5770" s="51" t="s">
        <v>15358</v>
      </c>
    </row>
    <row r="5771" spans="1:9" ht="30" x14ac:dyDescent="0.25">
      <c r="A5771" s="19">
        <v>5766</v>
      </c>
      <c r="B5771" s="34" t="s">
        <v>3914</v>
      </c>
      <c r="C5771" s="44" t="s">
        <v>11971</v>
      </c>
      <c r="D5771" s="42">
        <v>5</v>
      </c>
      <c r="E5771" s="3">
        <v>12.32</v>
      </c>
      <c r="F5771" s="7">
        <v>14.9072</v>
      </c>
      <c r="G5771" s="48" t="s">
        <v>15356</v>
      </c>
      <c r="H5771" s="34" t="s">
        <v>3914</v>
      </c>
      <c r="I5771" s="51" t="s">
        <v>15358</v>
      </c>
    </row>
    <row r="5772" spans="1:9" ht="30" x14ac:dyDescent="0.25">
      <c r="A5772" s="19">
        <v>5767</v>
      </c>
      <c r="B5772" s="34" t="s">
        <v>3915</v>
      </c>
      <c r="C5772" s="44" t="s">
        <v>11972</v>
      </c>
      <c r="D5772" s="42">
        <v>5</v>
      </c>
      <c r="E5772" s="3">
        <v>10.97</v>
      </c>
      <c r="F5772" s="7">
        <v>13.2737</v>
      </c>
      <c r="G5772" s="48" t="s">
        <v>15356</v>
      </c>
      <c r="H5772" s="34" t="s">
        <v>3915</v>
      </c>
      <c r="I5772" s="51" t="s">
        <v>15358</v>
      </c>
    </row>
    <row r="5773" spans="1:9" ht="30" x14ac:dyDescent="0.25">
      <c r="A5773" s="19">
        <v>5768</v>
      </c>
      <c r="B5773" s="34" t="s">
        <v>3916</v>
      </c>
      <c r="C5773" s="44" t="s">
        <v>11973</v>
      </c>
      <c r="D5773" s="42">
        <v>5</v>
      </c>
      <c r="E5773" s="3">
        <v>12.35</v>
      </c>
      <c r="F5773" s="7">
        <v>14.943499999999998</v>
      </c>
      <c r="G5773" s="48" t="s">
        <v>15356</v>
      </c>
      <c r="H5773" s="34" t="s">
        <v>3916</v>
      </c>
      <c r="I5773" s="51" t="s">
        <v>15358</v>
      </c>
    </row>
    <row r="5774" spans="1:9" ht="30" x14ac:dyDescent="0.25">
      <c r="A5774" s="19">
        <v>5769</v>
      </c>
      <c r="B5774" s="34" t="s">
        <v>3917</v>
      </c>
      <c r="C5774" s="44" t="s">
        <v>11974</v>
      </c>
      <c r="D5774" s="42">
        <v>5</v>
      </c>
      <c r="E5774" s="3">
        <v>10.11</v>
      </c>
      <c r="F5774" s="7">
        <v>12.233099999999999</v>
      </c>
      <c r="G5774" s="48" t="s">
        <v>15356</v>
      </c>
      <c r="H5774" s="34" t="s">
        <v>3917</v>
      </c>
      <c r="I5774" s="51" t="s">
        <v>15358</v>
      </c>
    </row>
    <row r="5775" spans="1:9" ht="30" x14ac:dyDescent="0.25">
      <c r="A5775" s="19">
        <v>5770</v>
      </c>
      <c r="B5775" s="34" t="s">
        <v>3918</v>
      </c>
      <c r="C5775" s="44" t="s">
        <v>11975</v>
      </c>
      <c r="D5775" s="42">
        <v>5</v>
      </c>
      <c r="E5775" s="3">
        <v>10.11</v>
      </c>
      <c r="F5775" s="7">
        <v>12.233099999999999</v>
      </c>
      <c r="G5775" s="48" t="s">
        <v>15356</v>
      </c>
      <c r="H5775" s="34" t="s">
        <v>3918</v>
      </c>
      <c r="I5775" s="51" t="s">
        <v>15358</v>
      </c>
    </row>
    <row r="5776" spans="1:9" ht="30" x14ac:dyDescent="0.25">
      <c r="A5776" s="19">
        <v>5771</v>
      </c>
      <c r="B5776" s="34" t="s">
        <v>3919</v>
      </c>
      <c r="C5776" s="44" t="s">
        <v>11976</v>
      </c>
      <c r="D5776" s="42">
        <v>5</v>
      </c>
      <c r="E5776" s="3">
        <v>10.11</v>
      </c>
      <c r="F5776" s="7">
        <v>12.233099999999999</v>
      </c>
      <c r="G5776" s="48" t="s">
        <v>15356</v>
      </c>
      <c r="H5776" s="34" t="s">
        <v>3919</v>
      </c>
      <c r="I5776" s="51" t="s">
        <v>15358</v>
      </c>
    </row>
    <row r="5777" spans="1:9" ht="30" x14ac:dyDescent="0.25">
      <c r="A5777" s="19">
        <v>5772</v>
      </c>
      <c r="B5777" s="34" t="s">
        <v>3920</v>
      </c>
      <c r="C5777" s="44" t="s">
        <v>11977</v>
      </c>
      <c r="D5777" s="42">
        <v>5</v>
      </c>
      <c r="E5777" s="3">
        <v>10.11</v>
      </c>
      <c r="F5777" s="7">
        <v>12.233099999999999</v>
      </c>
      <c r="G5777" s="48" t="s">
        <v>15356</v>
      </c>
      <c r="H5777" s="34" t="s">
        <v>3920</v>
      </c>
      <c r="I5777" s="51" t="s">
        <v>15358</v>
      </c>
    </row>
    <row r="5778" spans="1:9" ht="30" x14ac:dyDescent="0.25">
      <c r="A5778" s="19">
        <v>5773</v>
      </c>
      <c r="B5778" s="34" t="s">
        <v>3921</v>
      </c>
      <c r="C5778" s="44" t="s">
        <v>11978</v>
      </c>
      <c r="D5778" s="42">
        <v>5</v>
      </c>
      <c r="E5778" s="3">
        <v>14.34</v>
      </c>
      <c r="F5778" s="7">
        <v>17.351399999999998</v>
      </c>
      <c r="G5778" s="48" t="s">
        <v>15356</v>
      </c>
      <c r="H5778" s="34" t="s">
        <v>3921</v>
      </c>
      <c r="I5778" s="51" t="s">
        <v>15358</v>
      </c>
    </row>
    <row r="5779" spans="1:9" ht="30" x14ac:dyDescent="0.25">
      <c r="A5779" s="19">
        <v>5774</v>
      </c>
      <c r="B5779" s="34" t="s">
        <v>3922</v>
      </c>
      <c r="C5779" s="44" t="s">
        <v>11979</v>
      </c>
      <c r="D5779" s="42">
        <v>5</v>
      </c>
      <c r="E5779" s="3">
        <v>16.43</v>
      </c>
      <c r="F5779" s="7">
        <v>19.880299999999998</v>
      </c>
      <c r="G5779" s="48" t="s">
        <v>15356</v>
      </c>
      <c r="H5779" s="34" t="s">
        <v>3922</v>
      </c>
      <c r="I5779" s="51" t="s">
        <v>15358</v>
      </c>
    </row>
    <row r="5780" spans="1:9" ht="30" x14ac:dyDescent="0.25">
      <c r="A5780" s="19">
        <v>5775</v>
      </c>
      <c r="B5780" s="34" t="s">
        <v>3923</v>
      </c>
      <c r="C5780" s="44" t="s">
        <v>11980</v>
      </c>
      <c r="D5780" s="42">
        <v>5</v>
      </c>
      <c r="E5780" s="3">
        <v>15.56</v>
      </c>
      <c r="F5780" s="7">
        <v>18.8276</v>
      </c>
      <c r="G5780" s="48" t="s">
        <v>15356</v>
      </c>
      <c r="H5780" s="34" t="s">
        <v>3923</v>
      </c>
      <c r="I5780" s="51" t="s">
        <v>15358</v>
      </c>
    </row>
    <row r="5781" spans="1:9" ht="30" x14ac:dyDescent="0.25">
      <c r="A5781" s="19">
        <v>5776</v>
      </c>
      <c r="B5781" s="34" t="s">
        <v>3924</v>
      </c>
      <c r="C5781" s="44" t="s">
        <v>11981</v>
      </c>
      <c r="D5781" s="42">
        <v>5</v>
      </c>
      <c r="E5781" s="3">
        <v>19.739999999999998</v>
      </c>
      <c r="F5781" s="7">
        <v>23.885399999999997</v>
      </c>
      <c r="G5781" s="48" t="s">
        <v>15356</v>
      </c>
      <c r="H5781" s="34" t="s">
        <v>3924</v>
      </c>
      <c r="I5781" s="51" t="s">
        <v>15358</v>
      </c>
    </row>
    <row r="5782" spans="1:9" ht="30" x14ac:dyDescent="0.25">
      <c r="A5782" s="19">
        <v>5777</v>
      </c>
      <c r="B5782" s="34" t="s">
        <v>3925</v>
      </c>
      <c r="C5782" s="44" t="s">
        <v>11982</v>
      </c>
      <c r="D5782" s="42">
        <v>5</v>
      </c>
      <c r="E5782" s="3">
        <v>20.25</v>
      </c>
      <c r="F5782" s="7">
        <v>24.502499999999998</v>
      </c>
      <c r="G5782" s="48" t="s">
        <v>15356</v>
      </c>
      <c r="H5782" s="34" t="s">
        <v>3925</v>
      </c>
      <c r="I5782" s="51" t="s">
        <v>15358</v>
      </c>
    </row>
    <row r="5783" spans="1:9" ht="30" x14ac:dyDescent="0.25">
      <c r="A5783" s="19">
        <v>5778</v>
      </c>
      <c r="B5783" s="34" t="s">
        <v>3926</v>
      </c>
      <c r="C5783" s="44" t="s">
        <v>11983</v>
      </c>
      <c r="D5783" s="42">
        <v>5</v>
      </c>
      <c r="E5783" s="3">
        <v>18.059999999999999</v>
      </c>
      <c r="F5783" s="7">
        <v>21.852599999999999</v>
      </c>
      <c r="G5783" s="48" t="s">
        <v>15356</v>
      </c>
      <c r="H5783" s="34" t="s">
        <v>3926</v>
      </c>
      <c r="I5783" s="51" t="s">
        <v>15358</v>
      </c>
    </row>
    <row r="5784" spans="1:9" ht="30" x14ac:dyDescent="0.25">
      <c r="A5784" s="19">
        <v>5779</v>
      </c>
      <c r="B5784" s="34" t="s">
        <v>3927</v>
      </c>
      <c r="C5784" s="44" t="s">
        <v>11984</v>
      </c>
      <c r="D5784" s="42">
        <v>5</v>
      </c>
      <c r="E5784" s="3">
        <v>21.35</v>
      </c>
      <c r="F5784" s="7">
        <v>25.833500000000001</v>
      </c>
      <c r="G5784" s="48" t="s">
        <v>15356</v>
      </c>
      <c r="H5784" s="34" t="s">
        <v>3927</v>
      </c>
      <c r="I5784" s="51" t="s">
        <v>15358</v>
      </c>
    </row>
    <row r="5785" spans="1:9" ht="30" x14ac:dyDescent="0.25">
      <c r="A5785" s="19">
        <v>5780</v>
      </c>
      <c r="B5785" s="34" t="s">
        <v>3928</v>
      </c>
      <c r="C5785" s="44" t="s">
        <v>11985</v>
      </c>
      <c r="D5785" s="42">
        <v>1</v>
      </c>
      <c r="E5785" s="3">
        <v>16.38</v>
      </c>
      <c r="F5785" s="7">
        <v>19.819799999999997</v>
      </c>
      <c r="G5785" s="48" t="s">
        <v>15356</v>
      </c>
      <c r="H5785" s="34" t="s">
        <v>3928</v>
      </c>
      <c r="I5785" s="51" t="s">
        <v>15358</v>
      </c>
    </row>
    <row r="5786" spans="1:9" ht="45" x14ac:dyDescent="0.25">
      <c r="A5786" s="19">
        <v>5781</v>
      </c>
      <c r="B5786" s="34" t="s">
        <v>3929</v>
      </c>
      <c r="C5786" s="44" t="s">
        <v>11986</v>
      </c>
      <c r="D5786" s="42">
        <v>1</v>
      </c>
      <c r="E5786" s="3">
        <v>10.26</v>
      </c>
      <c r="F5786" s="7">
        <v>12.4146</v>
      </c>
      <c r="G5786" s="48" t="s">
        <v>15356</v>
      </c>
      <c r="H5786" s="34" t="s">
        <v>3929</v>
      </c>
      <c r="I5786" s="51" t="s">
        <v>15358</v>
      </c>
    </row>
    <row r="5787" spans="1:9" ht="30" x14ac:dyDescent="0.25">
      <c r="A5787" s="19">
        <v>5782</v>
      </c>
      <c r="B5787" s="34" t="s">
        <v>3930</v>
      </c>
      <c r="C5787" s="44" t="s">
        <v>11987</v>
      </c>
      <c r="D5787" s="42">
        <v>5</v>
      </c>
      <c r="E5787" s="3">
        <v>10.26</v>
      </c>
      <c r="F5787" s="7">
        <v>12.4146</v>
      </c>
      <c r="G5787" s="48" t="s">
        <v>15356</v>
      </c>
      <c r="H5787" s="34" t="s">
        <v>3930</v>
      </c>
      <c r="I5787" s="51" t="s">
        <v>15358</v>
      </c>
    </row>
    <row r="5788" spans="1:9" ht="30" x14ac:dyDescent="0.25">
      <c r="A5788" s="19">
        <v>5783</v>
      </c>
      <c r="B5788" s="34" t="s">
        <v>3931</v>
      </c>
      <c r="C5788" s="44" t="s">
        <v>11988</v>
      </c>
      <c r="D5788" s="42">
        <v>5</v>
      </c>
      <c r="E5788" s="3">
        <v>10.26</v>
      </c>
      <c r="F5788" s="7">
        <v>12.4146</v>
      </c>
      <c r="G5788" s="48" t="s">
        <v>15356</v>
      </c>
      <c r="H5788" s="34" t="s">
        <v>3931</v>
      </c>
      <c r="I5788" s="51" t="s">
        <v>15358</v>
      </c>
    </row>
    <row r="5789" spans="1:9" ht="30" x14ac:dyDescent="0.25">
      <c r="A5789" s="19">
        <v>5784</v>
      </c>
      <c r="B5789" s="34" t="s">
        <v>3932</v>
      </c>
      <c r="C5789" s="44" t="s">
        <v>11989</v>
      </c>
      <c r="D5789" s="42">
        <v>5</v>
      </c>
      <c r="E5789" s="3">
        <v>10.26</v>
      </c>
      <c r="F5789" s="7">
        <v>12.4146</v>
      </c>
      <c r="G5789" s="48" t="s">
        <v>15356</v>
      </c>
      <c r="H5789" s="34" t="s">
        <v>3932</v>
      </c>
      <c r="I5789" s="51" t="s">
        <v>15358</v>
      </c>
    </row>
    <row r="5790" spans="1:9" ht="30" x14ac:dyDescent="0.25">
      <c r="A5790" s="19">
        <v>5785</v>
      </c>
      <c r="B5790" s="34" t="s">
        <v>3933</v>
      </c>
      <c r="C5790" s="44" t="s">
        <v>11990</v>
      </c>
      <c r="D5790" s="42">
        <v>5</v>
      </c>
      <c r="E5790" s="3">
        <v>10.26</v>
      </c>
      <c r="F5790" s="7">
        <v>12.4146</v>
      </c>
      <c r="G5790" s="48" t="s">
        <v>15356</v>
      </c>
      <c r="H5790" s="34" t="s">
        <v>3933</v>
      </c>
      <c r="I5790" s="51" t="s">
        <v>15358</v>
      </c>
    </row>
    <row r="5791" spans="1:9" ht="30" x14ac:dyDescent="0.25">
      <c r="A5791" s="19">
        <v>5786</v>
      </c>
      <c r="B5791" s="34" t="s">
        <v>3934</v>
      </c>
      <c r="C5791" s="44" t="s">
        <v>11991</v>
      </c>
      <c r="D5791" s="42">
        <v>5</v>
      </c>
      <c r="E5791" s="3">
        <v>10.26</v>
      </c>
      <c r="F5791" s="7">
        <v>12.4146</v>
      </c>
      <c r="G5791" s="48" t="s">
        <v>15356</v>
      </c>
      <c r="H5791" s="34" t="s">
        <v>3934</v>
      </c>
      <c r="I5791" s="51" t="s">
        <v>15358</v>
      </c>
    </row>
    <row r="5792" spans="1:9" ht="30" x14ac:dyDescent="0.25">
      <c r="A5792" s="19">
        <v>5787</v>
      </c>
      <c r="B5792" s="34" t="s">
        <v>3935</v>
      </c>
      <c r="C5792" s="44" t="s">
        <v>11992</v>
      </c>
      <c r="D5792" s="42">
        <v>5</v>
      </c>
      <c r="E5792" s="3">
        <v>14.66</v>
      </c>
      <c r="F5792" s="7">
        <v>17.738599999999998</v>
      </c>
      <c r="G5792" s="48" t="s">
        <v>15356</v>
      </c>
      <c r="H5792" s="34" t="s">
        <v>3935</v>
      </c>
      <c r="I5792" s="51" t="s">
        <v>15358</v>
      </c>
    </row>
    <row r="5793" spans="1:9" ht="30" x14ac:dyDescent="0.25">
      <c r="A5793" s="19">
        <v>5788</v>
      </c>
      <c r="B5793" s="34" t="s">
        <v>3936</v>
      </c>
      <c r="C5793" s="44" t="s">
        <v>11993</v>
      </c>
      <c r="D5793" s="42">
        <v>5</v>
      </c>
      <c r="E5793" s="3">
        <v>11.43</v>
      </c>
      <c r="F5793" s="7">
        <v>13.830299999999999</v>
      </c>
      <c r="G5793" s="48" t="s">
        <v>15356</v>
      </c>
      <c r="H5793" s="34" t="s">
        <v>3936</v>
      </c>
      <c r="I5793" s="51" t="s">
        <v>15358</v>
      </c>
    </row>
    <row r="5794" spans="1:9" ht="30" x14ac:dyDescent="0.25">
      <c r="A5794" s="19">
        <v>5789</v>
      </c>
      <c r="B5794" s="34" t="s">
        <v>3937</v>
      </c>
      <c r="C5794" s="44" t="s">
        <v>11994</v>
      </c>
      <c r="D5794" s="42">
        <v>5</v>
      </c>
      <c r="E5794" s="3">
        <v>14.66</v>
      </c>
      <c r="F5794" s="7">
        <v>17.738599999999998</v>
      </c>
      <c r="G5794" s="48" t="s">
        <v>15356</v>
      </c>
      <c r="H5794" s="34" t="s">
        <v>3937</v>
      </c>
      <c r="I5794" s="51" t="s">
        <v>15358</v>
      </c>
    </row>
    <row r="5795" spans="1:9" ht="30" x14ac:dyDescent="0.25">
      <c r="A5795" s="19">
        <v>5790</v>
      </c>
      <c r="B5795" s="34" t="s">
        <v>3938</v>
      </c>
      <c r="C5795" s="44" t="s">
        <v>11995</v>
      </c>
      <c r="D5795" s="42">
        <v>5</v>
      </c>
      <c r="E5795" s="3">
        <v>11.43</v>
      </c>
      <c r="F5795" s="7">
        <v>13.830299999999999</v>
      </c>
      <c r="G5795" s="48" t="s">
        <v>15356</v>
      </c>
      <c r="H5795" s="34" t="s">
        <v>3938</v>
      </c>
      <c r="I5795" s="51" t="s">
        <v>15358</v>
      </c>
    </row>
    <row r="5796" spans="1:9" ht="30" x14ac:dyDescent="0.25">
      <c r="A5796" s="19">
        <v>5791</v>
      </c>
      <c r="B5796" s="34" t="s">
        <v>3939</v>
      </c>
      <c r="C5796" s="44" t="s">
        <v>11996</v>
      </c>
      <c r="D5796" s="42">
        <v>5</v>
      </c>
      <c r="E5796" s="3">
        <v>14.66</v>
      </c>
      <c r="F5796" s="7">
        <v>17.738599999999998</v>
      </c>
      <c r="G5796" s="48" t="s">
        <v>15356</v>
      </c>
      <c r="H5796" s="34" t="s">
        <v>3939</v>
      </c>
      <c r="I5796" s="51" t="s">
        <v>15358</v>
      </c>
    </row>
    <row r="5797" spans="1:9" ht="30" x14ac:dyDescent="0.25">
      <c r="A5797" s="19">
        <v>5792</v>
      </c>
      <c r="B5797" s="34" t="s">
        <v>3940</v>
      </c>
      <c r="C5797" s="44" t="s">
        <v>11997</v>
      </c>
      <c r="D5797" s="42">
        <v>5</v>
      </c>
      <c r="E5797" s="3">
        <v>11.43</v>
      </c>
      <c r="F5797" s="7">
        <v>13.830299999999999</v>
      </c>
      <c r="G5797" s="48" t="s">
        <v>15356</v>
      </c>
      <c r="H5797" s="34" t="s">
        <v>3940</v>
      </c>
      <c r="I5797" s="51" t="s">
        <v>15358</v>
      </c>
    </row>
    <row r="5798" spans="1:9" ht="30" x14ac:dyDescent="0.25">
      <c r="A5798" s="19">
        <v>5793</v>
      </c>
      <c r="B5798" s="34" t="s">
        <v>3941</v>
      </c>
      <c r="C5798" s="44" t="s">
        <v>11998</v>
      </c>
      <c r="D5798" s="42">
        <v>5</v>
      </c>
      <c r="E5798" s="3">
        <v>14.66</v>
      </c>
      <c r="F5798" s="7">
        <v>17.738599999999998</v>
      </c>
      <c r="G5798" s="48" t="s">
        <v>15356</v>
      </c>
      <c r="H5798" s="34" t="s">
        <v>3941</v>
      </c>
      <c r="I5798" s="51" t="s">
        <v>15358</v>
      </c>
    </row>
    <row r="5799" spans="1:9" ht="30" x14ac:dyDescent="0.25">
      <c r="A5799" s="19">
        <v>5794</v>
      </c>
      <c r="B5799" s="34" t="s">
        <v>3942</v>
      </c>
      <c r="C5799" s="44" t="s">
        <v>11999</v>
      </c>
      <c r="D5799" s="42">
        <v>5</v>
      </c>
      <c r="E5799" s="3">
        <v>11.4</v>
      </c>
      <c r="F5799" s="7">
        <v>13.794</v>
      </c>
      <c r="G5799" s="48" t="s">
        <v>15356</v>
      </c>
      <c r="H5799" s="34" t="s">
        <v>3942</v>
      </c>
      <c r="I5799" s="51" t="s">
        <v>15358</v>
      </c>
    </row>
    <row r="5800" spans="1:9" ht="30" x14ac:dyDescent="0.25">
      <c r="A5800" s="19">
        <v>5795</v>
      </c>
      <c r="B5800" s="34" t="s">
        <v>3943</v>
      </c>
      <c r="C5800" s="44" t="s">
        <v>12000</v>
      </c>
      <c r="D5800" s="42">
        <v>5</v>
      </c>
      <c r="E5800" s="3">
        <v>14.61</v>
      </c>
      <c r="F5800" s="7">
        <v>17.678099999999997</v>
      </c>
      <c r="G5800" s="48" t="s">
        <v>15356</v>
      </c>
      <c r="H5800" s="34" t="s">
        <v>3943</v>
      </c>
      <c r="I5800" s="51" t="s">
        <v>15358</v>
      </c>
    </row>
    <row r="5801" spans="1:9" ht="30" x14ac:dyDescent="0.25">
      <c r="A5801" s="19">
        <v>5796</v>
      </c>
      <c r="B5801" s="34" t="s">
        <v>3944</v>
      </c>
      <c r="C5801" s="44" t="s">
        <v>12001</v>
      </c>
      <c r="D5801" s="42">
        <v>5</v>
      </c>
      <c r="E5801" s="3">
        <v>11.4</v>
      </c>
      <c r="F5801" s="7">
        <v>13.794</v>
      </c>
      <c r="G5801" s="48" t="s">
        <v>15356</v>
      </c>
      <c r="H5801" s="34" t="s">
        <v>3944</v>
      </c>
      <c r="I5801" s="51" t="s">
        <v>15358</v>
      </c>
    </row>
    <row r="5802" spans="1:9" ht="30" x14ac:dyDescent="0.25">
      <c r="A5802" s="19">
        <v>5797</v>
      </c>
      <c r="B5802" s="34" t="s">
        <v>3945</v>
      </c>
      <c r="C5802" s="44" t="s">
        <v>12002</v>
      </c>
      <c r="D5802" s="42">
        <v>5</v>
      </c>
      <c r="E5802" s="3">
        <v>14.61</v>
      </c>
      <c r="F5802" s="7">
        <v>17.678099999999997</v>
      </c>
      <c r="G5802" s="48" t="s">
        <v>15356</v>
      </c>
      <c r="H5802" s="34" t="s">
        <v>3945</v>
      </c>
      <c r="I5802" s="51" t="s">
        <v>15358</v>
      </c>
    </row>
    <row r="5803" spans="1:9" ht="30" x14ac:dyDescent="0.25">
      <c r="A5803" s="19">
        <v>5798</v>
      </c>
      <c r="B5803" s="34" t="s">
        <v>3946</v>
      </c>
      <c r="C5803" s="44" t="s">
        <v>12003</v>
      </c>
      <c r="D5803" s="42">
        <v>5</v>
      </c>
      <c r="E5803" s="3">
        <v>19.260000000000002</v>
      </c>
      <c r="F5803" s="7">
        <v>23.304600000000001</v>
      </c>
      <c r="G5803" s="48" t="s">
        <v>15356</v>
      </c>
      <c r="H5803" s="34" t="s">
        <v>3946</v>
      </c>
      <c r="I5803" s="51" t="s">
        <v>15358</v>
      </c>
    </row>
    <row r="5804" spans="1:9" ht="30" x14ac:dyDescent="0.25">
      <c r="A5804" s="19">
        <v>5799</v>
      </c>
      <c r="B5804" s="34" t="s">
        <v>3947</v>
      </c>
      <c r="C5804" s="44" t="s">
        <v>12004</v>
      </c>
      <c r="D5804" s="42">
        <v>5</v>
      </c>
      <c r="E5804" s="3">
        <v>15.35</v>
      </c>
      <c r="F5804" s="7">
        <v>18.573499999999999</v>
      </c>
      <c r="G5804" s="48" t="s">
        <v>15356</v>
      </c>
      <c r="H5804" s="34" t="s">
        <v>3947</v>
      </c>
      <c r="I5804" s="51" t="s">
        <v>15358</v>
      </c>
    </row>
    <row r="5805" spans="1:9" ht="30" x14ac:dyDescent="0.25">
      <c r="A5805" s="19">
        <v>5800</v>
      </c>
      <c r="B5805" s="34" t="s">
        <v>3948</v>
      </c>
      <c r="C5805" s="44" t="s">
        <v>12005</v>
      </c>
      <c r="D5805" s="42">
        <v>5</v>
      </c>
      <c r="E5805" s="3">
        <v>18.96</v>
      </c>
      <c r="F5805" s="7">
        <v>22.941600000000001</v>
      </c>
      <c r="G5805" s="48" t="s">
        <v>15356</v>
      </c>
      <c r="H5805" s="34" t="s">
        <v>3948</v>
      </c>
      <c r="I5805" s="51" t="s">
        <v>15358</v>
      </c>
    </row>
    <row r="5806" spans="1:9" ht="30" x14ac:dyDescent="0.25">
      <c r="A5806" s="19">
        <v>5801</v>
      </c>
      <c r="B5806" s="34" t="s">
        <v>3949</v>
      </c>
      <c r="C5806" s="44" t="s">
        <v>12006</v>
      </c>
      <c r="D5806" s="42">
        <v>5</v>
      </c>
      <c r="E5806" s="3">
        <v>15.35</v>
      </c>
      <c r="F5806" s="7">
        <v>18.573499999999999</v>
      </c>
      <c r="G5806" s="48" t="s">
        <v>15356</v>
      </c>
      <c r="H5806" s="34" t="s">
        <v>3949</v>
      </c>
      <c r="I5806" s="51" t="s">
        <v>15358</v>
      </c>
    </row>
    <row r="5807" spans="1:9" ht="30" x14ac:dyDescent="0.25">
      <c r="A5807" s="19">
        <v>5802</v>
      </c>
      <c r="B5807" s="34" t="s">
        <v>3950</v>
      </c>
      <c r="C5807" s="44" t="s">
        <v>12007</v>
      </c>
      <c r="D5807" s="42">
        <v>5</v>
      </c>
      <c r="E5807" s="3">
        <v>18.96</v>
      </c>
      <c r="F5807" s="7">
        <v>22.941600000000001</v>
      </c>
      <c r="G5807" s="48" t="s">
        <v>15356</v>
      </c>
      <c r="H5807" s="34" t="s">
        <v>3950</v>
      </c>
      <c r="I5807" s="51" t="s">
        <v>15358</v>
      </c>
    </row>
    <row r="5808" spans="1:9" ht="30" x14ac:dyDescent="0.25">
      <c r="A5808" s="19">
        <v>5803</v>
      </c>
      <c r="B5808" s="34" t="s">
        <v>3951</v>
      </c>
      <c r="C5808" s="44" t="s">
        <v>12008</v>
      </c>
      <c r="D5808" s="42">
        <v>5</v>
      </c>
      <c r="E5808" s="3">
        <v>15.35</v>
      </c>
      <c r="F5808" s="7">
        <v>18.573499999999999</v>
      </c>
      <c r="G5808" s="48" t="s">
        <v>15356</v>
      </c>
      <c r="H5808" s="34" t="s">
        <v>3951</v>
      </c>
      <c r="I5808" s="51" t="s">
        <v>15358</v>
      </c>
    </row>
    <row r="5809" spans="1:9" ht="30" x14ac:dyDescent="0.25">
      <c r="A5809" s="19">
        <v>5804</v>
      </c>
      <c r="B5809" s="34" t="s">
        <v>3952</v>
      </c>
      <c r="C5809" s="44" t="s">
        <v>12009</v>
      </c>
      <c r="D5809" s="42">
        <v>5</v>
      </c>
      <c r="E5809" s="3">
        <v>18.96</v>
      </c>
      <c r="F5809" s="7">
        <v>22.941600000000001</v>
      </c>
      <c r="G5809" s="48" t="s">
        <v>15356</v>
      </c>
      <c r="H5809" s="34" t="s">
        <v>3952</v>
      </c>
      <c r="I5809" s="51" t="s">
        <v>15358</v>
      </c>
    </row>
    <row r="5810" spans="1:9" ht="30" x14ac:dyDescent="0.25">
      <c r="A5810" s="19">
        <v>5805</v>
      </c>
      <c r="B5810" s="34" t="s">
        <v>3953</v>
      </c>
      <c r="C5810" s="44" t="s">
        <v>12010</v>
      </c>
      <c r="D5810" s="42">
        <v>5</v>
      </c>
      <c r="E5810" s="3">
        <v>15.35</v>
      </c>
      <c r="F5810" s="7">
        <v>18.573499999999999</v>
      </c>
      <c r="G5810" s="48" t="s">
        <v>15356</v>
      </c>
      <c r="H5810" s="34" t="s">
        <v>3953</v>
      </c>
      <c r="I5810" s="51" t="s">
        <v>15358</v>
      </c>
    </row>
    <row r="5811" spans="1:9" ht="30" x14ac:dyDescent="0.25">
      <c r="A5811" s="19">
        <v>5806</v>
      </c>
      <c r="B5811" s="34" t="s">
        <v>3954</v>
      </c>
      <c r="C5811" s="44" t="s">
        <v>12011</v>
      </c>
      <c r="D5811" s="42">
        <v>5</v>
      </c>
      <c r="E5811" s="3">
        <v>18.96</v>
      </c>
      <c r="F5811" s="7">
        <v>22.941600000000001</v>
      </c>
      <c r="G5811" s="48" t="s">
        <v>15356</v>
      </c>
      <c r="H5811" s="34" t="s">
        <v>3954</v>
      </c>
      <c r="I5811" s="51" t="s">
        <v>15358</v>
      </c>
    </row>
    <row r="5812" spans="1:9" ht="30" x14ac:dyDescent="0.25">
      <c r="A5812" s="19">
        <v>5807</v>
      </c>
      <c r="B5812" s="34" t="s">
        <v>3955</v>
      </c>
      <c r="C5812" s="44" t="s">
        <v>12012</v>
      </c>
      <c r="D5812" s="42">
        <v>5</v>
      </c>
      <c r="E5812" s="3">
        <v>15.35</v>
      </c>
      <c r="F5812" s="7">
        <v>18.573499999999999</v>
      </c>
      <c r="G5812" s="48" t="s">
        <v>15356</v>
      </c>
      <c r="H5812" s="34" t="s">
        <v>3955</v>
      </c>
      <c r="I5812" s="51" t="s">
        <v>15358</v>
      </c>
    </row>
    <row r="5813" spans="1:9" ht="30" x14ac:dyDescent="0.25">
      <c r="A5813" s="19">
        <v>5808</v>
      </c>
      <c r="B5813" s="34" t="s">
        <v>3956</v>
      </c>
      <c r="C5813" s="44" t="s">
        <v>12013</v>
      </c>
      <c r="D5813" s="42">
        <v>5</v>
      </c>
      <c r="E5813" s="3">
        <v>18.96</v>
      </c>
      <c r="F5813" s="7">
        <v>22.941600000000001</v>
      </c>
      <c r="G5813" s="48" t="s">
        <v>15356</v>
      </c>
      <c r="H5813" s="34" t="s">
        <v>3956</v>
      </c>
      <c r="I5813" s="51" t="s">
        <v>15358</v>
      </c>
    </row>
    <row r="5814" spans="1:9" ht="30" x14ac:dyDescent="0.25">
      <c r="A5814" s="19">
        <v>5809</v>
      </c>
      <c r="B5814" s="34" t="s">
        <v>3957</v>
      </c>
      <c r="C5814" s="44" t="s">
        <v>12014</v>
      </c>
      <c r="D5814" s="42">
        <v>5</v>
      </c>
      <c r="E5814" s="3">
        <v>18.96</v>
      </c>
      <c r="F5814" s="7">
        <v>22.941600000000001</v>
      </c>
      <c r="G5814" s="48" t="s">
        <v>15356</v>
      </c>
      <c r="H5814" s="34" t="s">
        <v>3957</v>
      </c>
      <c r="I5814" s="51" t="s">
        <v>15358</v>
      </c>
    </row>
    <row r="5815" spans="1:9" ht="45" x14ac:dyDescent="0.25">
      <c r="A5815" s="19">
        <v>5810</v>
      </c>
      <c r="B5815" s="34" t="s">
        <v>3958</v>
      </c>
      <c r="C5815" s="44" t="s">
        <v>12015</v>
      </c>
      <c r="D5815" s="42">
        <v>5</v>
      </c>
      <c r="E5815" s="3">
        <v>14.34</v>
      </c>
      <c r="F5815" s="7">
        <v>17.351399999999998</v>
      </c>
      <c r="G5815" s="48" t="s">
        <v>15356</v>
      </c>
      <c r="H5815" s="34" t="s">
        <v>3958</v>
      </c>
      <c r="I5815" s="51" t="s">
        <v>15358</v>
      </c>
    </row>
    <row r="5816" spans="1:9" ht="45" x14ac:dyDescent="0.25">
      <c r="A5816" s="19">
        <v>5811</v>
      </c>
      <c r="B5816" s="34" t="s">
        <v>3959</v>
      </c>
      <c r="C5816" s="44" t="s">
        <v>12016</v>
      </c>
      <c r="D5816" s="42">
        <v>5</v>
      </c>
      <c r="E5816" s="3">
        <v>14.34</v>
      </c>
      <c r="F5816" s="7">
        <v>17.351399999999998</v>
      </c>
      <c r="G5816" s="48" t="s">
        <v>15356</v>
      </c>
      <c r="H5816" s="34" t="s">
        <v>3959</v>
      </c>
      <c r="I5816" s="51" t="s">
        <v>15358</v>
      </c>
    </row>
    <row r="5817" spans="1:9" ht="45" x14ac:dyDescent="0.25">
      <c r="A5817" s="19">
        <v>5812</v>
      </c>
      <c r="B5817" s="34" t="s">
        <v>3960</v>
      </c>
      <c r="C5817" s="44" t="s">
        <v>12017</v>
      </c>
      <c r="D5817" s="42">
        <v>5</v>
      </c>
      <c r="E5817" s="3">
        <v>16.5</v>
      </c>
      <c r="F5817" s="7">
        <v>19.965</v>
      </c>
      <c r="G5817" s="48" t="s">
        <v>15356</v>
      </c>
      <c r="H5817" s="34" t="s">
        <v>3960</v>
      </c>
      <c r="I5817" s="51" t="s">
        <v>15358</v>
      </c>
    </row>
    <row r="5818" spans="1:9" ht="45" x14ac:dyDescent="0.25">
      <c r="A5818" s="19">
        <v>5813</v>
      </c>
      <c r="B5818" s="34" t="s">
        <v>3961</v>
      </c>
      <c r="C5818" s="44" t="s">
        <v>12018</v>
      </c>
      <c r="D5818" s="42">
        <v>5</v>
      </c>
      <c r="E5818" s="3">
        <v>14.34</v>
      </c>
      <c r="F5818" s="7">
        <v>17.351399999999998</v>
      </c>
      <c r="G5818" s="48" t="s">
        <v>15356</v>
      </c>
      <c r="H5818" s="34" t="s">
        <v>3961</v>
      </c>
      <c r="I5818" s="51" t="s">
        <v>15358</v>
      </c>
    </row>
    <row r="5819" spans="1:9" ht="45" x14ac:dyDescent="0.25">
      <c r="A5819" s="19">
        <v>5814</v>
      </c>
      <c r="B5819" s="34" t="s">
        <v>3962</v>
      </c>
      <c r="C5819" s="44" t="s">
        <v>12019</v>
      </c>
      <c r="D5819" s="42">
        <v>5</v>
      </c>
      <c r="E5819" s="3">
        <v>16.46</v>
      </c>
      <c r="F5819" s="7">
        <v>19.916599999999999</v>
      </c>
      <c r="G5819" s="48" t="s">
        <v>15356</v>
      </c>
      <c r="H5819" s="34" t="s">
        <v>3962</v>
      </c>
      <c r="I5819" s="51" t="s">
        <v>15358</v>
      </c>
    </row>
    <row r="5820" spans="1:9" ht="45" x14ac:dyDescent="0.25">
      <c r="A5820" s="19">
        <v>5815</v>
      </c>
      <c r="B5820" s="34" t="s">
        <v>3963</v>
      </c>
      <c r="C5820" s="44" t="s">
        <v>12020</v>
      </c>
      <c r="D5820" s="42">
        <v>5</v>
      </c>
      <c r="E5820" s="3">
        <v>14.34</v>
      </c>
      <c r="F5820" s="7">
        <v>17.351399999999998</v>
      </c>
      <c r="G5820" s="48" t="s">
        <v>15356</v>
      </c>
      <c r="H5820" s="34" t="s">
        <v>3963</v>
      </c>
      <c r="I5820" s="51" t="s">
        <v>15358</v>
      </c>
    </row>
    <row r="5821" spans="1:9" ht="45" x14ac:dyDescent="0.25">
      <c r="A5821" s="19">
        <v>5816</v>
      </c>
      <c r="B5821" s="34" t="s">
        <v>3964</v>
      </c>
      <c r="C5821" s="44" t="s">
        <v>12021</v>
      </c>
      <c r="D5821" s="42">
        <v>5</v>
      </c>
      <c r="E5821" s="3">
        <v>16.46</v>
      </c>
      <c r="F5821" s="7">
        <v>19.916599999999999</v>
      </c>
      <c r="G5821" s="48" t="s">
        <v>15356</v>
      </c>
      <c r="H5821" s="34" t="s">
        <v>3964</v>
      </c>
      <c r="I5821" s="51" t="s">
        <v>15358</v>
      </c>
    </row>
    <row r="5822" spans="1:9" ht="45" x14ac:dyDescent="0.25">
      <c r="A5822" s="19">
        <v>5817</v>
      </c>
      <c r="B5822" s="34" t="s">
        <v>3965</v>
      </c>
      <c r="C5822" s="44" t="s">
        <v>12022</v>
      </c>
      <c r="D5822" s="42">
        <v>5</v>
      </c>
      <c r="E5822" s="3">
        <v>14.34</v>
      </c>
      <c r="F5822" s="7">
        <v>17.351399999999998</v>
      </c>
      <c r="G5822" s="48" t="s">
        <v>15356</v>
      </c>
      <c r="H5822" s="34" t="s">
        <v>3965</v>
      </c>
      <c r="I5822" s="51" t="s">
        <v>15358</v>
      </c>
    </row>
    <row r="5823" spans="1:9" ht="45" x14ac:dyDescent="0.25">
      <c r="A5823" s="19">
        <v>5818</v>
      </c>
      <c r="B5823" s="34" t="s">
        <v>3966</v>
      </c>
      <c r="C5823" s="44" t="s">
        <v>12023</v>
      </c>
      <c r="D5823" s="42">
        <v>5</v>
      </c>
      <c r="E5823" s="3">
        <v>16.46</v>
      </c>
      <c r="F5823" s="7">
        <v>19.916599999999999</v>
      </c>
      <c r="G5823" s="48" t="s">
        <v>15356</v>
      </c>
      <c r="H5823" s="34" t="s">
        <v>3966</v>
      </c>
      <c r="I5823" s="51" t="s">
        <v>15358</v>
      </c>
    </row>
    <row r="5824" spans="1:9" ht="45" x14ac:dyDescent="0.25">
      <c r="A5824" s="19">
        <v>5819</v>
      </c>
      <c r="B5824" s="34" t="s">
        <v>3967</v>
      </c>
      <c r="C5824" s="44" t="s">
        <v>12024</v>
      </c>
      <c r="D5824" s="42">
        <v>5</v>
      </c>
      <c r="E5824" s="3">
        <v>14.34</v>
      </c>
      <c r="F5824" s="7">
        <v>17.351399999999998</v>
      </c>
      <c r="G5824" s="48" t="s">
        <v>15356</v>
      </c>
      <c r="H5824" s="34" t="s">
        <v>3967</v>
      </c>
      <c r="I5824" s="51" t="s">
        <v>15358</v>
      </c>
    </row>
    <row r="5825" spans="1:9" ht="45" x14ac:dyDescent="0.25">
      <c r="A5825" s="19">
        <v>5820</v>
      </c>
      <c r="B5825" s="34" t="s">
        <v>3968</v>
      </c>
      <c r="C5825" s="44" t="s">
        <v>12025</v>
      </c>
      <c r="D5825" s="42">
        <v>5</v>
      </c>
      <c r="E5825" s="3">
        <v>16.46</v>
      </c>
      <c r="F5825" s="7">
        <v>19.916599999999999</v>
      </c>
      <c r="G5825" s="48" t="s">
        <v>15356</v>
      </c>
      <c r="H5825" s="34" t="s">
        <v>3968</v>
      </c>
      <c r="I5825" s="51" t="s">
        <v>15358</v>
      </c>
    </row>
    <row r="5826" spans="1:9" ht="45" x14ac:dyDescent="0.25">
      <c r="A5826" s="19">
        <v>5821</v>
      </c>
      <c r="B5826" s="34" t="s">
        <v>3969</v>
      </c>
      <c r="C5826" s="44" t="s">
        <v>12026</v>
      </c>
      <c r="D5826" s="42">
        <v>5</v>
      </c>
      <c r="E5826" s="3">
        <v>15.56</v>
      </c>
      <c r="F5826" s="7">
        <v>18.8276</v>
      </c>
      <c r="G5826" s="48" t="s">
        <v>15356</v>
      </c>
      <c r="H5826" s="34" t="s">
        <v>3969</v>
      </c>
      <c r="I5826" s="51" t="s">
        <v>15358</v>
      </c>
    </row>
    <row r="5827" spans="1:9" ht="45" x14ac:dyDescent="0.25">
      <c r="A5827" s="19">
        <v>5822</v>
      </c>
      <c r="B5827" s="34" t="s">
        <v>3970</v>
      </c>
      <c r="C5827" s="44" t="s">
        <v>12027</v>
      </c>
      <c r="D5827" s="42">
        <v>5</v>
      </c>
      <c r="E5827" s="3">
        <v>16.73</v>
      </c>
      <c r="F5827" s="7">
        <v>20.243300000000001</v>
      </c>
      <c r="G5827" s="48" t="s">
        <v>15356</v>
      </c>
      <c r="H5827" s="34" t="s">
        <v>3970</v>
      </c>
      <c r="I5827" s="51" t="s">
        <v>15358</v>
      </c>
    </row>
    <row r="5828" spans="1:9" ht="45" x14ac:dyDescent="0.25">
      <c r="A5828" s="19">
        <v>5823</v>
      </c>
      <c r="B5828" s="34" t="s">
        <v>3971</v>
      </c>
      <c r="C5828" s="44" t="s">
        <v>12028</v>
      </c>
      <c r="D5828" s="42">
        <v>5</v>
      </c>
      <c r="E5828" s="3">
        <v>17.48</v>
      </c>
      <c r="F5828" s="7">
        <v>21.1508</v>
      </c>
      <c r="G5828" s="48" t="s">
        <v>15356</v>
      </c>
      <c r="H5828" s="34" t="s">
        <v>3971</v>
      </c>
      <c r="I5828" s="51" t="s">
        <v>15358</v>
      </c>
    </row>
    <row r="5829" spans="1:9" ht="45" x14ac:dyDescent="0.25">
      <c r="A5829" s="19">
        <v>5824</v>
      </c>
      <c r="B5829" s="34" t="s">
        <v>3972</v>
      </c>
      <c r="C5829" s="44" t="s">
        <v>12029</v>
      </c>
      <c r="D5829" s="42">
        <v>5</v>
      </c>
      <c r="E5829" s="3">
        <v>17.510000000000002</v>
      </c>
      <c r="F5829" s="7">
        <v>21.187100000000001</v>
      </c>
      <c r="G5829" s="48" t="s">
        <v>15356</v>
      </c>
      <c r="H5829" s="34" t="s">
        <v>3972</v>
      </c>
      <c r="I5829" s="51" t="s">
        <v>15358</v>
      </c>
    </row>
    <row r="5830" spans="1:9" ht="45" x14ac:dyDescent="0.25">
      <c r="A5830" s="19">
        <v>5825</v>
      </c>
      <c r="B5830" s="34" t="s">
        <v>3973</v>
      </c>
      <c r="C5830" s="44" t="s">
        <v>12030</v>
      </c>
      <c r="D5830" s="42">
        <v>5</v>
      </c>
      <c r="E5830" s="3">
        <v>20.79</v>
      </c>
      <c r="F5830" s="7">
        <v>25.155899999999999</v>
      </c>
      <c r="G5830" s="48" t="s">
        <v>15356</v>
      </c>
      <c r="H5830" s="34" t="s">
        <v>3973</v>
      </c>
      <c r="I5830" s="51" t="s">
        <v>15358</v>
      </c>
    </row>
    <row r="5831" spans="1:9" ht="45" x14ac:dyDescent="0.25">
      <c r="A5831" s="19">
        <v>5826</v>
      </c>
      <c r="B5831" s="34" t="s">
        <v>3974</v>
      </c>
      <c r="C5831" s="44" t="s">
        <v>12031</v>
      </c>
      <c r="D5831" s="42">
        <v>5</v>
      </c>
      <c r="E5831" s="3">
        <v>19.28</v>
      </c>
      <c r="F5831" s="7">
        <v>23.328800000000001</v>
      </c>
      <c r="G5831" s="48" t="s">
        <v>15356</v>
      </c>
      <c r="H5831" s="34" t="s">
        <v>3974</v>
      </c>
      <c r="I5831" s="51" t="s">
        <v>15358</v>
      </c>
    </row>
    <row r="5832" spans="1:9" ht="45" x14ac:dyDescent="0.25">
      <c r="A5832" s="19">
        <v>5827</v>
      </c>
      <c r="B5832" s="34" t="s">
        <v>3975</v>
      </c>
      <c r="C5832" s="44" t="s">
        <v>12032</v>
      </c>
      <c r="D5832" s="42">
        <v>5</v>
      </c>
      <c r="E5832" s="3">
        <v>19.28</v>
      </c>
      <c r="F5832" s="7">
        <v>23.328800000000001</v>
      </c>
      <c r="G5832" s="48" t="s">
        <v>15356</v>
      </c>
      <c r="H5832" s="34" t="s">
        <v>3975</v>
      </c>
      <c r="I5832" s="51" t="s">
        <v>15358</v>
      </c>
    </row>
    <row r="5833" spans="1:9" ht="45" x14ac:dyDescent="0.25">
      <c r="A5833" s="19">
        <v>5828</v>
      </c>
      <c r="B5833" s="34" t="s">
        <v>3976</v>
      </c>
      <c r="C5833" s="44" t="s">
        <v>12033</v>
      </c>
      <c r="D5833" s="42">
        <v>5</v>
      </c>
      <c r="E5833" s="3">
        <v>18.829999999999998</v>
      </c>
      <c r="F5833" s="7">
        <v>22.784299999999998</v>
      </c>
      <c r="G5833" s="48" t="s">
        <v>15356</v>
      </c>
      <c r="H5833" s="34" t="s">
        <v>3976</v>
      </c>
      <c r="I5833" s="51" t="s">
        <v>15358</v>
      </c>
    </row>
    <row r="5834" spans="1:9" ht="45" x14ac:dyDescent="0.25">
      <c r="A5834" s="19">
        <v>5829</v>
      </c>
      <c r="B5834" s="34" t="s">
        <v>3977</v>
      </c>
      <c r="C5834" s="44" t="s">
        <v>12034</v>
      </c>
      <c r="D5834" s="42">
        <v>5</v>
      </c>
      <c r="E5834" s="3">
        <v>15.56</v>
      </c>
      <c r="F5834" s="7">
        <v>18.8276</v>
      </c>
      <c r="G5834" s="48" t="s">
        <v>15356</v>
      </c>
      <c r="H5834" s="34" t="s">
        <v>3977</v>
      </c>
      <c r="I5834" s="51" t="s">
        <v>15358</v>
      </c>
    </row>
    <row r="5835" spans="1:9" ht="45" x14ac:dyDescent="0.25">
      <c r="A5835" s="19">
        <v>5830</v>
      </c>
      <c r="B5835" s="34" t="s">
        <v>3978</v>
      </c>
      <c r="C5835" s="44" t="s">
        <v>12035</v>
      </c>
      <c r="D5835" s="42">
        <v>5</v>
      </c>
      <c r="E5835" s="3">
        <v>17.510000000000002</v>
      </c>
      <c r="F5835" s="7">
        <v>21.187100000000001</v>
      </c>
      <c r="G5835" s="48" t="s">
        <v>15356</v>
      </c>
      <c r="H5835" s="34" t="s">
        <v>3978</v>
      </c>
      <c r="I5835" s="51" t="s">
        <v>15358</v>
      </c>
    </row>
    <row r="5836" spans="1:9" ht="45" x14ac:dyDescent="0.25">
      <c r="A5836" s="19">
        <v>5831</v>
      </c>
      <c r="B5836" s="34" t="s">
        <v>3979</v>
      </c>
      <c r="C5836" s="44" t="s">
        <v>12036</v>
      </c>
      <c r="D5836" s="42">
        <v>5</v>
      </c>
      <c r="E5836" s="3">
        <v>20.79</v>
      </c>
      <c r="F5836" s="7">
        <v>25.155899999999999</v>
      </c>
      <c r="G5836" s="48" t="s">
        <v>15356</v>
      </c>
      <c r="H5836" s="34" t="s">
        <v>3979</v>
      </c>
      <c r="I5836" s="51" t="s">
        <v>15358</v>
      </c>
    </row>
    <row r="5837" spans="1:9" ht="45" x14ac:dyDescent="0.25">
      <c r="A5837" s="19">
        <v>5832</v>
      </c>
      <c r="B5837" s="34" t="s">
        <v>3980</v>
      </c>
      <c r="C5837" s="44" t="s">
        <v>12037</v>
      </c>
      <c r="D5837" s="42">
        <v>5</v>
      </c>
      <c r="E5837" s="3">
        <v>19.28</v>
      </c>
      <c r="F5837" s="7">
        <v>23.328800000000001</v>
      </c>
      <c r="G5837" s="48" t="s">
        <v>15356</v>
      </c>
      <c r="H5837" s="34" t="s">
        <v>3980</v>
      </c>
      <c r="I5837" s="51" t="s">
        <v>15358</v>
      </c>
    </row>
    <row r="5838" spans="1:9" ht="45" x14ac:dyDescent="0.25">
      <c r="A5838" s="19">
        <v>5833</v>
      </c>
      <c r="B5838" s="34" t="s">
        <v>3981</v>
      </c>
      <c r="C5838" s="44" t="s">
        <v>12038</v>
      </c>
      <c r="D5838" s="42">
        <v>5</v>
      </c>
      <c r="E5838" s="3">
        <v>19.28</v>
      </c>
      <c r="F5838" s="7">
        <v>23.328800000000001</v>
      </c>
      <c r="G5838" s="48" t="s">
        <v>15356</v>
      </c>
      <c r="H5838" s="34" t="s">
        <v>3981</v>
      </c>
      <c r="I5838" s="51" t="s">
        <v>15358</v>
      </c>
    </row>
    <row r="5839" spans="1:9" ht="45" x14ac:dyDescent="0.25">
      <c r="A5839" s="19">
        <v>5834</v>
      </c>
      <c r="B5839" s="34" t="s">
        <v>3982</v>
      </c>
      <c r="C5839" s="44" t="s">
        <v>12039</v>
      </c>
      <c r="D5839" s="42">
        <v>5</v>
      </c>
      <c r="E5839" s="3">
        <v>18.829999999999998</v>
      </c>
      <c r="F5839" s="7">
        <v>22.784299999999998</v>
      </c>
      <c r="G5839" s="48" t="s">
        <v>15356</v>
      </c>
      <c r="H5839" s="34" t="s">
        <v>3982</v>
      </c>
      <c r="I5839" s="51" t="s">
        <v>15358</v>
      </c>
    </row>
    <row r="5840" spans="1:9" ht="45" x14ac:dyDescent="0.25">
      <c r="A5840" s="19">
        <v>5835</v>
      </c>
      <c r="B5840" s="34" t="s">
        <v>3983</v>
      </c>
      <c r="C5840" s="44" t="s">
        <v>12040</v>
      </c>
      <c r="D5840" s="42">
        <v>5</v>
      </c>
      <c r="E5840" s="3">
        <v>15.56</v>
      </c>
      <c r="F5840" s="7">
        <v>18.8276</v>
      </c>
      <c r="G5840" s="48" t="s">
        <v>15356</v>
      </c>
      <c r="H5840" s="34" t="s">
        <v>3983</v>
      </c>
      <c r="I5840" s="51" t="s">
        <v>15358</v>
      </c>
    </row>
    <row r="5841" spans="1:9" ht="45" x14ac:dyDescent="0.25">
      <c r="A5841" s="19">
        <v>5836</v>
      </c>
      <c r="B5841" s="34" t="s">
        <v>3984</v>
      </c>
      <c r="C5841" s="44" t="s">
        <v>12041</v>
      </c>
      <c r="D5841" s="42">
        <v>5</v>
      </c>
      <c r="E5841" s="3">
        <v>17.510000000000002</v>
      </c>
      <c r="F5841" s="7">
        <v>21.187100000000001</v>
      </c>
      <c r="G5841" s="48" t="s">
        <v>15356</v>
      </c>
      <c r="H5841" s="34" t="s">
        <v>3984</v>
      </c>
      <c r="I5841" s="51" t="s">
        <v>15358</v>
      </c>
    </row>
    <row r="5842" spans="1:9" ht="45" x14ac:dyDescent="0.25">
      <c r="A5842" s="19">
        <v>5837</v>
      </c>
      <c r="B5842" s="34" t="s">
        <v>3985</v>
      </c>
      <c r="C5842" s="44" t="s">
        <v>12042</v>
      </c>
      <c r="D5842" s="42">
        <v>5</v>
      </c>
      <c r="E5842" s="3">
        <v>20.79</v>
      </c>
      <c r="F5842" s="7">
        <v>25.155899999999999</v>
      </c>
      <c r="G5842" s="48" t="s">
        <v>15356</v>
      </c>
      <c r="H5842" s="34" t="s">
        <v>3985</v>
      </c>
      <c r="I5842" s="51" t="s">
        <v>15358</v>
      </c>
    </row>
    <row r="5843" spans="1:9" ht="45" x14ac:dyDescent="0.25">
      <c r="A5843" s="19">
        <v>5838</v>
      </c>
      <c r="B5843" s="34" t="s">
        <v>3986</v>
      </c>
      <c r="C5843" s="44" t="s">
        <v>12043</v>
      </c>
      <c r="D5843" s="42">
        <v>5</v>
      </c>
      <c r="E5843" s="3">
        <v>19.28</v>
      </c>
      <c r="F5843" s="7">
        <v>23.328800000000001</v>
      </c>
      <c r="G5843" s="48" t="s">
        <v>15356</v>
      </c>
      <c r="H5843" s="34" t="s">
        <v>3986</v>
      </c>
      <c r="I5843" s="51" t="s">
        <v>15358</v>
      </c>
    </row>
    <row r="5844" spans="1:9" ht="45" x14ac:dyDescent="0.25">
      <c r="A5844" s="19">
        <v>5839</v>
      </c>
      <c r="B5844" s="34" t="s">
        <v>3987</v>
      </c>
      <c r="C5844" s="44" t="s">
        <v>12044</v>
      </c>
      <c r="D5844" s="42">
        <v>5</v>
      </c>
      <c r="E5844" s="3">
        <v>19.28</v>
      </c>
      <c r="F5844" s="7">
        <v>23.328800000000001</v>
      </c>
      <c r="G5844" s="48" t="s">
        <v>15356</v>
      </c>
      <c r="H5844" s="34" t="s">
        <v>3987</v>
      </c>
      <c r="I5844" s="51" t="s">
        <v>15358</v>
      </c>
    </row>
    <row r="5845" spans="1:9" ht="45" x14ac:dyDescent="0.25">
      <c r="A5845" s="19">
        <v>5840</v>
      </c>
      <c r="B5845" s="34" t="s">
        <v>3988</v>
      </c>
      <c r="C5845" s="44" t="s">
        <v>12045</v>
      </c>
      <c r="D5845" s="42">
        <v>5</v>
      </c>
      <c r="E5845" s="3">
        <v>18.829999999999998</v>
      </c>
      <c r="F5845" s="7">
        <v>22.784299999999998</v>
      </c>
      <c r="G5845" s="48" t="s">
        <v>15356</v>
      </c>
      <c r="H5845" s="34" t="s">
        <v>3988</v>
      </c>
      <c r="I5845" s="51" t="s">
        <v>15358</v>
      </c>
    </row>
    <row r="5846" spans="1:9" ht="45" x14ac:dyDescent="0.25">
      <c r="A5846" s="19">
        <v>5841</v>
      </c>
      <c r="B5846" s="34" t="s">
        <v>3989</v>
      </c>
      <c r="C5846" s="44" t="s">
        <v>12046</v>
      </c>
      <c r="D5846" s="42">
        <v>5</v>
      </c>
      <c r="E5846" s="3">
        <v>15.56</v>
      </c>
      <c r="F5846" s="7">
        <v>18.8276</v>
      </c>
      <c r="G5846" s="48" t="s">
        <v>15356</v>
      </c>
      <c r="H5846" s="34" t="s">
        <v>3989</v>
      </c>
      <c r="I5846" s="51" t="s">
        <v>15358</v>
      </c>
    </row>
    <row r="5847" spans="1:9" ht="45" x14ac:dyDescent="0.25">
      <c r="A5847" s="19">
        <v>5842</v>
      </c>
      <c r="B5847" s="34" t="s">
        <v>3990</v>
      </c>
      <c r="C5847" s="44" t="s">
        <v>12047</v>
      </c>
      <c r="D5847" s="42">
        <v>5</v>
      </c>
      <c r="E5847" s="3">
        <v>17.48</v>
      </c>
      <c r="F5847" s="7">
        <v>21.1508</v>
      </c>
      <c r="G5847" s="48" t="s">
        <v>15356</v>
      </c>
      <c r="H5847" s="34" t="s">
        <v>3990</v>
      </c>
      <c r="I5847" s="51" t="s">
        <v>15358</v>
      </c>
    </row>
    <row r="5848" spans="1:9" ht="45" x14ac:dyDescent="0.25">
      <c r="A5848" s="19">
        <v>5843</v>
      </c>
      <c r="B5848" s="34" t="s">
        <v>3991</v>
      </c>
      <c r="C5848" s="44" t="s">
        <v>12048</v>
      </c>
      <c r="D5848" s="42">
        <v>5</v>
      </c>
      <c r="E5848" s="3">
        <v>15.56</v>
      </c>
      <c r="F5848" s="7">
        <v>18.8276</v>
      </c>
      <c r="G5848" s="48" t="s">
        <v>15356</v>
      </c>
      <c r="H5848" s="34" t="s">
        <v>3991</v>
      </c>
      <c r="I5848" s="51" t="s">
        <v>15358</v>
      </c>
    </row>
    <row r="5849" spans="1:9" ht="45" x14ac:dyDescent="0.25">
      <c r="A5849" s="19">
        <v>5844</v>
      </c>
      <c r="B5849" s="34" t="s">
        <v>3992</v>
      </c>
      <c r="C5849" s="44" t="s">
        <v>12049</v>
      </c>
      <c r="D5849" s="42">
        <v>5</v>
      </c>
      <c r="E5849" s="3">
        <v>17.510000000000002</v>
      </c>
      <c r="F5849" s="7">
        <v>21.187100000000001</v>
      </c>
      <c r="G5849" s="48" t="s">
        <v>15356</v>
      </c>
      <c r="H5849" s="34" t="s">
        <v>3992</v>
      </c>
      <c r="I5849" s="51" t="s">
        <v>15358</v>
      </c>
    </row>
    <row r="5850" spans="1:9" ht="45" x14ac:dyDescent="0.25">
      <c r="A5850" s="19">
        <v>5845</v>
      </c>
      <c r="B5850" s="34" t="s">
        <v>3993</v>
      </c>
      <c r="C5850" s="44" t="s">
        <v>12050</v>
      </c>
      <c r="D5850" s="42">
        <v>5</v>
      </c>
      <c r="E5850" s="3">
        <v>20.79</v>
      </c>
      <c r="F5850" s="7">
        <v>25.155899999999999</v>
      </c>
      <c r="G5850" s="48" t="s">
        <v>15356</v>
      </c>
      <c r="H5850" s="34" t="s">
        <v>3993</v>
      </c>
      <c r="I5850" s="51" t="s">
        <v>15358</v>
      </c>
    </row>
    <row r="5851" spans="1:9" ht="45" x14ac:dyDescent="0.25">
      <c r="A5851" s="19">
        <v>5846</v>
      </c>
      <c r="B5851" s="34" t="s">
        <v>3994</v>
      </c>
      <c r="C5851" s="44" t="s">
        <v>12051</v>
      </c>
      <c r="D5851" s="42">
        <v>5</v>
      </c>
      <c r="E5851" s="3">
        <v>19.28</v>
      </c>
      <c r="F5851" s="7">
        <v>23.328800000000001</v>
      </c>
      <c r="G5851" s="48" t="s">
        <v>15356</v>
      </c>
      <c r="H5851" s="34" t="s">
        <v>3994</v>
      </c>
      <c r="I5851" s="51" t="s">
        <v>15358</v>
      </c>
    </row>
    <row r="5852" spans="1:9" ht="45" x14ac:dyDescent="0.25">
      <c r="A5852" s="19">
        <v>5847</v>
      </c>
      <c r="B5852" s="34" t="s">
        <v>3995</v>
      </c>
      <c r="C5852" s="44" t="s">
        <v>12052</v>
      </c>
      <c r="D5852" s="42">
        <v>5</v>
      </c>
      <c r="E5852" s="3">
        <v>19.28</v>
      </c>
      <c r="F5852" s="7">
        <v>23.328800000000001</v>
      </c>
      <c r="G5852" s="48" t="s">
        <v>15356</v>
      </c>
      <c r="H5852" s="34" t="s">
        <v>3995</v>
      </c>
      <c r="I5852" s="51" t="s">
        <v>15358</v>
      </c>
    </row>
    <row r="5853" spans="1:9" ht="45" x14ac:dyDescent="0.25">
      <c r="A5853" s="19">
        <v>5848</v>
      </c>
      <c r="B5853" s="34" t="s">
        <v>3996</v>
      </c>
      <c r="C5853" s="44" t="s">
        <v>12053</v>
      </c>
      <c r="D5853" s="42">
        <v>5</v>
      </c>
      <c r="E5853" s="3">
        <v>18.829999999999998</v>
      </c>
      <c r="F5853" s="7">
        <v>22.784299999999998</v>
      </c>
      <c r="G5853" s="48" t="s">
        <v>15356</v>
      </c>
      <c r="H5853" s="34" t="s">
        <v>3996</v>
      </c>
      <c r="I5853" s="51" t="s">
        <v>15358</v>
      </c>
    </row>
    <row r="5854" spans="1:9" ht="45" x14ac:dyDescent="0.25">
      <c r="A5854" s="19">
        <v>5849</v>
      </c>
      <c r="B5854" s="34" t="s">
        <v>3997</v>
      </c>
      <c r="C5854" s="44" t="s">
        <v>12054</v>
      </c>
      <c r="D5854" s="42">
        <v>5</v>
      </c>
      <c r="E5854" s="3">
        <v>14.34</v>
      </c>
      <c r="F5854" s="7">
        <v>17.351399999999998</v>
      </c>
      <c r="G5854" s="48" t="s">
        <v>15356</v>
      </c>
      <c r="H5854" s="34" t="s">
        <v>3997</v>
      </c>
      <c r="I5854" s="51" t="s">
        <v>15358</v>
      </c>
    </row>
    <row r="5855" spans="1:9" ht="45" x14ac:dyDescent="0.25">
      <c r="A5855" s="19">
        <v>5850</v>
      </c>
      <c r="B5855" s="34" t="s">
        <v>3998</v>
      </c>
      <c r="C5855" s="44" t="s">
        <v>12055</v>
      </c>
      <c r="D5855" s="42">
        <v>5</v>
      </c>
      <c r="E5855" s="3">
        <v>15.6</v>
      </c>
      <c r="F5855" s="7">
        <v>18.875999999999998</v>
      </c>
      <c r="G5855" s="48" t="s">
        <v>15356</v>
      </c>
      <c r="H5855" s="34" t="s">
        <v>3998</v>
      </c>
      <c r="I5855" s="51" t="s">
        <v>15358</v>
      </c>
    </row>
    <row r="5856" spans="1:9" ht="45" x14ac:dyDescent="0.25">
      <c r="A5856" s="19">
        <v>5851</v>
      </c>
      <c r="B5856" s="34" t="s">
        <v>3999</v>
      </c>
      <c r="C5856" s="44" t="s">
        <v>12056</v>
      </c>
      <c r="D5856" s="42">
        <v>5</v>
      </c>
      <c r="E5856" s="3">
        <v>18.510000000000002</v>
      </c>
      <c r="F5856" s="7">
        <v>22.397100000000002</v>
      </c>
      <c r="G5856" s="48" t="s">
        <v>15356</v>
      </c>
      <c r="H5856" s="34" t="s">
        <v>3999</v>
      </c>
      <c r="I5856" s="51" t="s">
        <v>15358</v>
      </c>
    </row>
    <row r="5857" spans="1:9" ht="45" x14ac:dyDescent="0.25">
      <c r="A5857" s="19">
        <v>5852</v>
      </c>
      <c r="B5857" s="34" t="s">
        <v>4000</v>
      </c>
      <c r="C5857" s="44" t="s">
        <v>12057</v>
      </c>
      <c r="D5857" s="42">
        <v>5</v>
      </c>
      <c r="E5857" s="3">
        <v>19.28</v>
      </c>
      <c r="F5857" s="7">
        <v>23.328800000000001</v>
      </c>
      <c r="G5857" s="48" t="s">
        <v>15356</v>
      </c>
      <c r="H5857" s="34" t="s">
        <v>4000</v>
      </c>
      <c r="I5857" s="51" t="s">
        <v>15358</v>
      </c>
    </row>
    <row r="5858" spans="1:9" ht="45" x14ac:dyDescent="0.25">
      <c r="A5858" s="19">
        <v>5853</v>
      </c>
      <c r="B5858" s="34" t="s">
        <v>4001</v>
      </c>
      <c r="C5858" s="44" t="s">
        <v>12058</v>
      </c>
      <c r="D5858" s="42">
        <v>5</v>
      </c>
      <c r="E5858" s="3">
        <v>17.18</v>
      </c>
      <c r="F5858" s="7">
        <v>20.787800000000001</v>
      </c>
      <c r="G5858" s="48" t="s">
        <v>15356</v>
      </c>
      <c r="H5858" s="34" t="s">
        <v>4001</v>
      </c>
      <c r="I5858" s="51" t="s">
        <v>15358</v>
      </c>
    </row>
    <row r="5859" spans="1:9" ht="45" x14ac:dyDescent="0.25">
      <c r="A5859" s="19">
        <v>5854</v>
      </c>
      <c r="B5859" s="34" t="s">
        <v>4002</v>
      </c>
      <c r="C5859" s="44" t="s">
        <v>12059</v>
      </c>
      <c r="D5859" s="42">
        <v>5</v>
      </c>
      <c r="E5859" s="3">
        <v>16.79</v>
      </c>
      <c r="F5859" s="7">
        <v>20.315899999999999</v>
      </c>
      <c r="G5859" s="48" t="s">
        <v>15356</v>
      </c>
      <c r="H5859" s="34" t="s">
        <v>4002</v>
      </c>
      <c r="I5859" s="51" t="s">
        <v>15358</v>
      </c>
    </row>
    <row r="5860" spans="1:9" ht="45" x14ac:dyDescent="0.25">
      <c r="A5860" s="19">
        <v>5855</v>
      </c>
      <c r="B5860" s="34" t="s">
        <v>4003</v>
      </c>
      <c r="C5860" s="44" t="s">
        <v>12060</v>
      </c>
      <c r="D5860" s="42">
        <v>5</v>
      </c>
      <c r="E5860" s="3">
        <v>14.34</v>
      </c>
      <c r="F5860" s="7">
        <v>17.351399999999998</v>
      </c>
      <c r="G5860" s="48" t="s">
        <v>15356</v>
      </c>
      <c r="H5860" s="34" t="s">
        <v>4003</v>
      </c>
      <c r="I5860" s="51" t="s">
        <v>15358</v>
      </c>
    </row>
    <row r="5861" spans="1:9" ht="45" x14ac:dyDescent="0.25">
      <c r="A5861" s="19">
        <v>5856</v>
      </c>
      <c r="B5861" s="34" t="s">
        <v>4004</v>
      </c>
      <c r="C5861" s="44" t="s">
        <v>12061</v>
      </c>
      <c r="D5861" s="42">
        <v>5</v>
      </c>
      <c r="E5861" s="3">
        <v>15.6</v>
      </c>
      <c r="F5861" s="7">
        <v>18.875999999999998</v>
      </c>
      <c r="G5861" s="48" t="s">
        <v>15356</v>
      </c>
      <c r="H5861" s="34" t="s">
        <v>4004</v>
      </c>
      <c r="I5861" s="51" t="s">
        <v>15358</v>
      </c>
    </row>
    <row r="5862" spans="1:9" ht="45" x14ac:dyDescent="0.25">
      <c r="A5862" s="19">
        <v>5857</v>
      </c>
      <c r="B5862" s="34" t="s">
        <v>4005</v>
      </c>
      <c r="C5862" s="44" t="s">
        <v>12062</v>
      </c>
      <c r="D5862" s="42">
        <v>5</v>
      </c>
      <c r="E5862" s="3">
        <v>16.79</v>
      </c>
      <c r="F5862" s="7">
        <v>20.315899999999999</v>
      </c>
      <c r="G5862" s="48" t="s">
        <v>15356</v>
      </c>
      <c r="H5862" s="34" t="s">
        <v>4005</v>
      </c>
      <c r="I5862" s="51" t="s">
        <v>15358</v>
      </c>
    </row>
    <row r="5863" spans="1:9" ht="30" x14ac:dyDescent="0.25">
      <c r="A5863" s="19">
        <v>5858</v>
      </c>
      <c r="B5863" s="34" t="s">
        <v>4006</v>
      </c>
      <c r="C5863" s="44" t="s">
        <v>12063</v>
      </c>
      <c r="D5863" s="42">
        <v>5</v>
      </c>
      <c r="E5863" s="3">
        <v>19.260000000000002</v>
      </c>
      <c r="F5863" s="7">
        <v>23.304600000000001</v>
      </c>
      <c r="G5863" s="48" t="s">
        <v>15356</v>
      </c>
      <c r="H5863" s="34" t="s">
        <v>4006</v>
      </c>
      <c r="I5863" s="51" t="s">
        <v>15358</v>
      </c>
    </row>
    <row r="5864" spans="1:9" ht="30" x14ac:dyDescent="0.25">
      <c r="A5864" s="19">
        <v>5859</v>
      </c>
      <c r="B5864" s="34" t="s">
        <v>4007</v>
      </c>
      <c r="C5864" s="44" t="s">
        <v>12064</v>
      </c>
      <c r="D5864" s="42">
        <v>5</v>
      </c>
      <c r="E5864" s="3">
        <v>19.260000000000002</v>
      </c>
      <c r="F5864" s="7">
        <v>23.304600000000001</v>
      </c>
      <c r="G5864" s="48" t="s">
        <v>15356</v>
      </c>
      <c r="H5864" s="34" t="s">
        <v>4007</v>
      </c>
      <c r="I5864" s="51" t="s">
        <v>15358</v>
      </c>
    </row>
    <row r="5865" spans="1:9" ht="45" x14ac:dyDescent="0.25">
      <c r="A5865" s="19">
        <v>5860</v>
      </c>
      <c r="B5865" s="34" t="s">
        <v>4008</v>
      </c>
      <c r="C5865" s="44" t="s">
        <v>12065</v>
      </c>
      <c r="D5865" s="42">
        <v>5</v>
      </c>
      <c r="E5865" s="3">
        <v>19.260000000000002</v>
      </c>
      <c r="F5865" s="7">
        <v>23.304600000000001</v>
      </c>
      <c r="G5865" s="48" t="s">
        <v>15356</v>
      </c>
      <c r="H5865" s="34" t="s">
        <v>4008</v>
      </c>
      <c r="I5865" s="51" t="s">
        <v>15358</v>
      </c>
    </row>
    <row r="5866" spans="1:9" x14ac:dyDescent="0.25">
      <c r="A5866" s="19">
        <v>5861</v>
      </c>
      <c r="B5866" s="34" t="s">
        <v>4009</v>
      </c>
      <c r="C5866" s="44" t="s">
        <v>12066</v>
      </c>
      <c r="D5866" s="42">
        <v>5</v>
      </c>
      <c r="E5866" s="3">
        <v>6.03</v>
      </c>
      <c r="F5866" s="7">
        <v>7.2963000000000005</v>
      </c>
      <c r="G5866" s="48" t="s">
        <v>15356</v>
      </c>
      <c r="H5866" s="34" t="s">
        <v>4009</v>
      </c>
      <c r="I5866" s="51" t="s">
        <v>15358</v>
      </c>
    </row>
    <row r="5867" spans="1:9" ht="30" x14ac:dyDescent="0.25">
      <c r="A5867" s="19">
        <v>5862</v>
      </c>
      <c r="B5867" s="34" t="s">
        <v>4010</v>
      </c>
      <c r="C5867" s="44" t="s">
        <v>12067</v>
      </c>
      <c r="D5867" s="42">
        <v>2</v>
      </c>
      <c r="E5867" s="3">
        <v>13.26</v>
      </c>
      <c r="F5867" s="7">
        <v>16.044599999999999</v>
      </c>
      <c r="G5867" s="48" t="s">
        <v>15356</v>
      </c>
      <c r="H5867" s="34" t="s">
        <v>4010</v>
      </c>
      <c r="I5867" s="51" t="s">
        <v>15358</v>
      </c>
    </row>
    <row r="5868" spans="1:9" ht="30" x14ac:dyDescent="0.25">
      <c r="A5868" s="19">
        <v>5863</v>
      </c>
      <c r="B5868" s="34" t="s">
        <v>4011</v>
      </c>
      <c r="C5868" s="44" t="s">
        <v>12068</v>
      </c>
      <c r="D5868" s="42">
        <v>1</v>
      </c>
      <c r="E5868" s="3">
        <v>94.56</v>
      </c>
      <c r="F5868" s="7">
        <v>114.41759999999999</v>
      </c>
      <c r="G5868" s="48" t="s">
        <v>15356</v>
      </c>
      <c r="H5868" s="34" t="s">
        <v>4011</v>
      </c>
      <c r="I5868" s="51" t="s">
        <v>15358</v>
      </c>
    </row>
    <row r="5869" spans="1:9" x14ac:dyDescent="0.25">
      <c r="A5869" s="19">
        <v>5864</v>
      </c>
      <c r="B5869" s="34" t="s">
        <v>4012</v>
      </c>
      <c r="C5869" s="44" t="s">
        <v>12069</v>
      </c>
      <c r="D5869" s="42">
        <v>1</v>
      </c>
      <c r="E5869" s="3">
        <v>16.5</v>
      </c>
      <c r="F5869" s="7">
        <v>19.965</v>
      </c>
      <c r="G5869" s="48" t="s">
        <v>15356</v>
      </c>
      <c r="H5869" s="34" t="s">
        <v>4012</v>
      </c>
      <c r="I5869" s="51" t="s">
        <v>15358</v>
      </c>
    </row>
    <row r="5870" spans="1:9" ht="30" x14ac:dyDescent="0.25">
      <c r="A5870" s="19">
        <v>5865</v>
      </c>
      <c r="B5870" s="34" t="s">
        <v>4013</v>
      </c>
      <c r="C5870" s="44" t="s">
        <v>12070</v>
      </c>
      <c r="D5870" s="42">
        <v>5</v>
      </c>
      <c r="E5870" s="3">
        <v>12.17</v>
      </c>
      <c r="F5870" s="7">
        <v>14.7257</v>
      </c>
      <c r="G5870" s="48" t="s">
        <v>15356</v>
      </c>
      <c r="H5870" s="34" t="s">
        <v>4013</v>
      </c>
      <c r="I5870" s="51" t="s">
        <v>15358</v>
      </c>
    </row>
    <row r="5871" spans="1:9" ht="30" x14ac:dyDescent="0.25">
      <c r="A5871" s="19">
        <v>5866</v>
      </c>
      <c r="B5871" s="34" t="s">
        <v>4014</v>
      </c>
      <c r="C5871" s="44" t="s">
        <v>12071</v>
      </c>
      <c r="D5871" s="42">
        <v>5</v>
      </c>
      <c r="E5871" s="3">
        <v>14.13</v>
      </c>
      <c r="F5871" s="7">
        <v>17.097300000000001</v>
      </c>
      <c r="G5871" s="48" t="s">
        <v>15356</v>
      </c>
      <c r="H5871" s="34" t="s">
        <v>4014</v>
      </c>
      <c r="I5871" s="51" t="s">
        <v>15358</v>
      </c>
    </row>
    <row r="5872" spans="1:9" ht="30" x14ac:dyDescent="0.25">
      <c r="A5872" s="19">
        <v>5867</v>
      </c>
      <c r="B5872" s="34" t="s">
        <v>4015</v>
      </c>
      <c r="C5872" s="44" t="s">
        <v>12072</v>
      </c>
      <c r="D5872" s="42">
        <v>5</v>
      </c>
      <c r="E5872" s="3">
        <v>12.63</v>
      </c>
      <c r="F5872" s="7">
        <v>15.282300000000001</v>
      </c>
      <c r="G5872" s="48" t="s">
        <v>15356</v>
      </c>
      <c r="H5872" s="34" t="s">
        <v>4015</v>
      </c>
      <c r="I5872" s="51" t="s">
        <v>15358</v>
      </c>
    </row>
    <row r="5873" spans="1:9" ht="30" x14ac:dyDescent="0.25">
      <c r="A5873" s="19">
        <v>5868</v>
      </c>
      <c r="B5873" s="34" t="s">
        <v>4016</v>
      </c>
      <c r="C5873" s="44" t="s">
        <v>12073</v>
      </c>
      <c r="D5873" s="42">
        <v>5</v>
      </c>
      <c r="E5873" s="3">
        <v>14.6</v>
      </c>
      <c r="F5873" s="7">
        <v>17.666</v>
      </c>
      <c r="G5873" s="48" t="s">
        <v>15356</v>
      </c>
      <c r="H5873" s="34" t="s">
        <v>4016</v>
      </c>
      <c r="I5873" s="51" t="s">
        <v>15358</v>
      </c>
    </row>
    <row r="5874" spans="1:9" ht="30" x14ac:dyDescent="0.25">
      <c r="A5874" s="19">
        <v>5869</v>
      </c>
      <c r="B5874" s="34" t="s">
        <v>4017</v>
      </c>
      <c r="C5874" s="44" t="s">
        <v>12074</v>
      </c>
      <c r="D5874" s="42">
        <v>2</v>
      </c>
      <c r="E5874" s="3">
        <v>29.46</v>
      </c>
      <c r="F5874" s="7">
        <v>35.646599999999999</v>
      </c>
      <c r="G5874" s="48" t="s">
        <v>15356</v>
      </c>
      <c r="H5874" s="34" t="s">
        <v>4017</v>
      </c>
      <c r="I5874" s="51" t="s">
        <v>15358</v>
      </c>
    </row>
    <row r="5875" spans="1:9" ht="30" x14ac:dyDescent="0.25">
      <c r="A5875" s="19">
        <v>5870</v>
      </c>
      <c r="B5875" s="34" t="s">
        <v>4018</v>
      </c>
      <c r="C5875" s="44" t="s">
        <v>12075</v>
      </c>
      <c r="D5875" s="42">
        <v>2</v>
      </c>
      <c r="E5875" s="3">
        <v>20.420000000000002</v>
      </c>
      <c r="F5875" s="7">
        <v>24.708200000000001</v>
      </c>
      <c r="G5875" s="48" t="s">
        <v>15356</v>
      </c>
      <c r="H5875" s="34" t="s">
        <v>4018</v>
      </c>
      <c r="I5875" s="51" t="s">
        <v>15358</v>
      </c>
    </row>
    <row r="5876" spans="1:9" ht="30" x14ac:dyDescent="0.25">
      <c r="A5876" s="19">
        <v>5871</v>
      </c>
      <c r="B5876" s="34" t="s">
        <v>4019</v>
      </c>
      <c r="C5876" s="44" t="s">
        <v>12076</v>
      </c>
      <c r="D5876" s="42">
        <v>2</v>
      </c>
      <c r="E5876" s="3">
        <v>20.420000000000002</v>
      </c>
      <c r="F5876" s="7">
        <v>24.708200000000001</v>
      </c>
      <c r="G5876" s="48" t="s">
        <v>15356</v>
      </c>
      <c r="H5876" s="34" t="s">
        <v>4019</v>
      </c>
      <c r="I5876" s="51" t="s">
        <v>15358</v>
      </c>
    </row>
    <row r="5877" spans="1:9" ht="30" x14ac:dyDescent="0.25">
      <c r="A5877" s="19">
        <v>5872</v>
      </c>
      <c r="B5877" s="34" t="s">
        <v>4020</v>
      </c>
      <c r="C5877" s="44" t="s">
        <v>12077</v>
      </c>
      <c r="D5877" s="42">
        <v>2</v>
      </c>
      <c r="E5877" s="3">
        <v>20.420000000000002</v>
      </c>
      <c r="F5877" s="7">
        <v>24.708200000000001</v>
      </c>
      <c r="G5877" s="48" t="s">
        <v>15356</v>
      </c>
      <c r="H5877" s="34" t="s">
        <v>4020</v>
      </c>
      <c r="I5877" s="51" t="s">
        <v>15358</v>
      </c>
    </row>
    <row r="5878" spans="1:9" ht="30" x14ac:dyDescent="0.25">
      <c r="A5878" s="19">
        <v>5873</v>
      </c>
      <c r="B5878" s="34" t="s">
        <v>4021</v>
      </c>
      <c r="C5878" s="44" t="s">
        <v>12078</v>
      </c>
      <c r="D5878" s="42">
        <v>2</v>
      </c>
      <c r="E5878" s="3">
        <v>31.2</v>
      </c>
      <c r="F5878" s="7">
        <v>37.751999999999995</v>
      </c>
      <c r="G5878" s="48" t="s">
        <v>15356</v>
      </c>
      <c r="H5878" s="34" t="s">
        <v>4021</v>
      </c>
      <c r="I5878" s="51" t="s">
        <v>15358</v>
      </c>
    </row>
    <row r="5879" spans="1:9" ht="30" x14ac:dyDescent="0.25">
      <c r="A5879" s="19">
        <v>5874</v>
      </c>
      <c r="B5879" s="34" t="s">
        <v>4022</v>
      </c>
      <c r="C5879" s="44" t="s">
        <v>12079</v>
      </c>
      <c r="D5879" s="42">
        <v>2</v>
      </c>
      <c r="E5879" s="3">
        <v>32.159999999999997</v>
      </c>
      <c r="F5879" s="7">
        <v>38.913599999999995</v>
      </c>
      <c r="G5879" s="48" t="s">
        <v>15356</v>
      </c>
      <c r="H5879" s="34" t="s">
        <v>4022</v>
      </c>
      <c r="I5879" s="51" t="s">
        <v>15358</v>
      </c>
    </row>
    <row r="5880" spans="1:9" ht="30" x14ac:dyDescent="0.25">
      <c r="A5880" s="19">
        <v>5875</v>
      </c>
      <c r="B5880" s="34" t="s">
        <v>4023</v>
      </c>
      <c r="C5880" s="44" t="s">
        <v>12080</v>
      </c>
      <c r="D5880" s="42">
        <v>2</v>
      </c>
      <c r="E5880" s="3">
        <v>32.97</v>
      </c>
      <c r="F5880" s="7">
        <v>39.893699999999995</v>
      </c>
      <c r="G5880" s="48" t="s">
        <v>15356</v>
      </c>
      <c r="H5880" s="34" t="s">
        <v>4023</v>
      </c>
      <c r="I5880" s="51" t="s">
        <v>15358</v>
      </c>
    </row>
    <row r="5881" spans="1:9" ht="30" x14ac:dyDescent="0.25">
      <c r="A5881" s="19">
        <v>5876</v>
      </c>
      <c r="B5881" s="34" t="s">
        <v>4024</v>
      </c>
      <c r="C5881" s="44" t="s">
        <v>12081</v>
      </c>
      <c r="D5881" s="42">
        <v>2</v>
      </c>
      <c r="E5881" s="3">
        <v>33.78</v>
      </c>
      <c r="F5881" s="7">
        <v>40.873800000000003</v>
      </c>
      <c r="G5881" s="48" t="s">
        <v>15356</v>
      </c>
      <c r="H5881" s="34" t="s">
        <v>4024</v>
      </c>
      <c r="I5881" s="51" t="s">
        <v>15358</v>
      </c>
    </row>
    <row r="5882" spans="1:9" ht="30" x14ac:dyDescent="0.25">
      <c r="A5882" s="19">
        <v>5877</v>
      </c>
      <c r="B5882" s="34" t="s">
        <v>4025</v>
      </c>
      <c r="C5882" s="44" t="s">
        <v>12082</v>
      </c>
      <c r="D5882" s="42">
        <v>2</v>
      </c>
      <c r="E5882" s="3">
        <v>34.619999999999997</v>
      </c>
      <c r="F5882" s="7">
        <v>41.890199999999993</v>
      </c>
      <c r="G5882" s="48" t="s">
        <v>15356</v>
      </c>
      <c r="H5882" s="34" t="s">
        <v>4025</v>
      </c>
      <c r="I5882" s="51" t="s">
        <v>15358</v>
      </c>
    </row>
    <row r="5883" spans="1:9" ht="30" x14ac:dyDescent="0.25">
      <c r="A5883" s="19">
        <v>5878</v>
      </c>
      <c r="B5883" s="34" t="s">
        <v>4026</v>
      </c>
      <c r="C5883" s="44" t="s">
        <v>12083</v>
      </c>
      <c r="D5883" s="42">
        <v>2</v>
      </c>
      <c r="E5883" s="3">
        <v>35.51</v>
      </c>
      <c r="F5883" s="7">
        <v>42.967099999999995</v>
      </c>
      <c r="G5883" s="48" t="s">
        <v>15356</v>
      </c>
      <c r="H5883" s="34" t="s">
        <v>4026</v>
      </c>
      <c r="I5883" s="51" t="s">
        <v>15358</v>
      </c>
    </row>
    <row r="5884" spans="1:9" ht="30" x14ac:dyDescent="0.25">
      <c r="A5884" s="19">
        <v>5879</v>
      </c>
      <c r="B5884" s="34" t="s">
        <v>4027</v>
      </c>
      <c r="C5884" s="44" t="s">
        <v>12084</v>
      </c>
      <c r="D5884" s="42">
        <v>1</v>
      </c>
      <c r="E5884" s="3">
        <v>23.93</v>
      </c>
      <c r="F5884" s="7">
        <v>28.955299999999998</v>
      </c>
      <c r="G5884" s="48" t="s">
        <v>15356</v>
      </c>
      <c r="H5884" s="34" t="s">
        <v>4027</v>
      </c>
      <c r="I5884" s="51" t="s">
        <v>15358</v>
      </c>
    </row>
    <row r="5885" spans="1:9" ht="30" x14ac:dyDescent="0.25">
      <c r="A5885" s="19">
        <v>5880</v>
      </c>
      <c r="B5885" s="34" t="s">
        <v>4028</v>
      </c>
      <c r="C5885" s="44" t="s">
        <v>12085</v>
      </c>
      <c r="D5885" s="42">
        <v>5</v>
      </c>
      <c r="E5885" s="3">
        <v>119.63</v>
      </c>
      <c r="F5885" s="7">
        <v>144.75229999999999</v>
      </c>
      <c r="G5885" s="48" t="s">
        <v>15356</v>
      </c>
      <c r="H5885" s="34" t="s">
        <v>4028</v>
      </c>
      <c r="I5885" s="51" t="s">
        <v>15358</v>
      </c>
    </row>
    <row r="5886" spans="1:9" x14ac:dyDescent="0.25">
      <c r="A5886" s="19">
        <v>5881</v>
      </c>
      <c r="B5886" s="34">
        <v>102000</v>
      </c>
      <c r="C5886" s="44" t="s">
        <v>12086</v>
      </c>
      <c r="D5886" s="42">
        <v>1</v>
      </c>
      <c r="E5886" s="3">
        <v>69.81</v>
      </c>
      <c r="F5886" s="7">
        <v>84.470100000000002</v>
      </c>
      <c r="G5886" s="48" t="s">
        <v>15356</v>
      </c>
      <c r="H5886" s="34">
        <v>102000</v>
      </c>
      <c r="I5886" s="51" t="s">
        <v>15358</v>
      </c>
    </row>
    <row r="5887" spans="1:9" x14ac:dyDescent="0.25">
      <c r="A5887" s="19">
        <v>5882</v>
      </c>
      <c r="B5887" s="34">
        <v>102010</v>
      </c>
      <c r="C5887" s="44" t="s">
        <v>12087</v>
      </c>
      <c r="D5887" s="42">
        <v>1</v>
      </c>
      <c r="E5887" s="3">
        <v>72.23</v>
      </c>
      <c r="F5887" s="7">
        <v>87.398300000000006</v>
      </c>
      <c r="G5887" s="48" t="s">
        <v>15356</v>
      </c>
      <c r="H5887" s="34">
        <v>102010</v>
      </c>
      <c r="I5887" s="51" t="s">
        <v>15358</v>
      </c>
    </row>
    <row r="5888" spans="1:9" x14ac:dyDescent="0.25">
      <c r="A5888" s="19">
        <v>5883</v>
      </c>
      <c r="B5888" s="34">
        <v>102020</v>
      </c>
      <c r="C5888" s="44" t="s">
        <v>12088</v>
      </c>
      <c r="D5888" s="42">
        <v>1</v>
      </c>
      <c r="E5888" s="3">
        <v>67.16</v>
      </c>
      <c r="F5888" s="7">
        <v>81.263599999999997</v>
      </c>
      <c r="G5888" s="48" t="s">
        <v>15356</v>
      </c>
      <c r="H5888" s="34">
        <v>102020</v>
      </c>
      <c r="I5888" s="51" t="s">
        <v>15358</v>
      </c>
    </row>
    <row r="5889" spans="1:9" x14ac:dyDescent="0.25">
      <c r="A5889" s="19">
        <v>5884</v>
      </c>
      <c r="B5889" s="34">
        <v>102030</v>
      </c>
      <c r="C5889" s="44" t="s">
        <v>12089</v>
      </c>
      <c r="D5889" s="42">
        <v>1</v>
      </c>
      <c r="E5889" s="3">
        <v>71.459999999999994</v>
      </c>
      <c r="F5889" s="7">
        <v>86.466599999999985</v>
      </c>
      <c r="G5889" s="48" t="s">
        <v>15356</v>
      </c>
      <c r="H5889" s="34">
        <v>102030</v>
      </c>
      <c r="I5889" s="51" t="s">
        <v>15358</v>
      </c>
    </row>
    <row r="5890" spans="1:9" x14ac:dyDescent="0.25">
      <c r="A5890" s="19">
        <v>5885</v>
      </c>
      <c r="B5890" s="34">
        <v>102040</v>
      </c>
      <c r="C5890" s="44" t="s">
        <v>12090</v>
      </c>
      <c r="D5890" s="42">
        <v>1</v>
      </c>
      <c r="E5890" s="3">
        <v>50.07</v>
      </c>
      <c r="F5890" s="7">
        <v>60.584699999999998</v>
      </c>
      <c r="G5890" s="48" t="s">
        <v>15356</v>
      </c>
      <c r="H5890" s="34">
        <v>102040</v>
      </c>
      <c r="I5890" s="51" t="s">
        <v>15358</v>
      </c>
    </row>
    <row r="5891" spans="1:9" x14ac:dyDescent="0.25">
      <c r="A5891" s="19">
        <v>5886</v>
      </c>
      <c r="B5891" s="34">
        <v>102050</v>
      </c>
      <c r="C5891" s="44" t="s">
        <v>12091</v>
      </c>
      <c r="D5891" s="42">
        <v>1</v>
      </c>
      <c r="E5891" s="3">
        <v>56.61</v>
      </c>
      <c r="F5891" s="7">
        <v>68.498099999999994</v>
      </c>
      <c r="G5891" s="48" t="s">
        <v>15356</v>
      </c>
      <c r="H5891" s="34">
        <v>102050</v>
      </c>
      <c r="I5891" s="51" t="s">
        <v>15358</v>
      </c>
    </row>
    <row r="5892" spans="1:9" x14ac:dyDescent="0.25">
      <c r="A5892" s="19">
        <v>5887</v>
      </c>
      <c r="B5892" s="34">
        <v>102060</v>
      </c>
      <c r="C5892" s="44" t="s">
        <v>12092</v>
      </c>
      <c r="D5892" s="42">
        <v>1</v>
      </c>
      <c r="E5892" s="3">
        <v>54.18</v>
      </c>
      <c r="F5892" s="7">
        <v>65.5578</v>
      </c>
      <c r="G5892" s="48" t="s">
        <v>15356</v>
      </c>
      <c r="H5892" s="34">
        <v>102060</v>
      </c>
      <c r="I5892" s="51" t="s">
        <v>15358</v>
      </c>
    </row>
    <row r="5893" spans="1:9" x14ac:dyDescent="0.25">
      <c r="A5893" s="19">
        <v>5888</v>
      </c>
      <c r="B5893" s="34">
        <v>102070</v>
      </c>
      <c r="C5893" s="44" t="s">
        <v>12093</v>
      </c>
      <c r="D5893" s="42">
        <v>1</v>
      </c>
      <c r="E5893" s="3">
        <v>74.39</v>
      </c>
      <c r="F5893" s="7">
        <v>90.011899999999997</v>
      </c>
      <c r="G5893" s="48" t="s">
        <v>15356</v>
      </c>
      <c r="H5893" s="34">
        <v>102070</v>
      </c>
      <c r="I5893" s="51" t="s">
        <v>15358</v>
      </c>
    </row>
    <row r="5894" spans="1:9" x14ac:dyDescent="0.25">
      <c r="A5894" s="19">
        <v>5889</v>
      </c>
      <c r="B5894" s="34">
        <v>102080</v>
      </c>
      <c r="C5894" s="44" t="s">
        <v>12094</v>
      </c>
      <c r="D5894" s="42">
        <v>1</v>
      </c>
      <c r="E5894" s="3">
        <v>44.94</v>
      </c>
      <c r="F5894" s="7">
        <v>54.377399999999994</v>
      </c>
      <c r="G5894" s="48" t="s">
        <v>15356</v>
      </c>
      <c r="H5894" s="34">
        <v>102080</v>
      </c>
      <c r="I5894" s="51" t="s">
        <v>15358</v>
      </c>
    </row>
    <row r="5895" spans="1:9" x14ac:dyDescent="0.25">
      <c r="A5895" s="19">
        <v>5890</v>
      </c>
      <c r="B5895" s="34">
        <v>102090</v>
      </c>
      <c r="C5895" s="44" t="s">
        <v>12095</v>
      </c>
      <c r="D5895" s="42">
        <v>1</v>
      </c>
      <c r="E5895" s="3">
        <v>45.41</v>
      </c>
      <c r="F5895" s="7">
        <v>54.946099999999994</v>
      </c>
      <c r="G5895" s="48" t="s">
        <v>15356</v>
      </c>
      <c r="H5895" s="34">
        <v>102090</v>
      </c>
      <c r="I5895" s="51" t="s">
        <v>15358</v>
      </c>
    </row>
    <row r="5896" spans="1:9" x14ac:dyDescent="0.25">
      <c r="A5896" s="19">
        <v>5891</v>
      </c>
      <c r="B5896" s="34">
        <v>105000</v>
      </c>
      <c r="C5896" s="44" t="s">
        <v>12096</v>
      </c>
      <c r="D5896" s="42">
        <v>1</v>
      </c>
      <c r="E5896" s="3">
        <v>31.16</v>
      </c>
      <c r="F5896" s="7">
        <v>37.703600000000002</v>
      </c>
      <c r="G5896" s="48" t="s">
        <v>15356</v>
      </c>
      <c r="H5896" s="34">
        <v>105000</v>
      </c>
      <c r="I5896" s="51" t="s">
        <v>15358</v>
      </c>
    </row>
    <row r="5897" spans="1:9" x14ac:dyDescent="0.25">
      <c r="A5897" s="19">
        <v>5892</v>
      </c>
      <c r="B5897" s="34">
        <v>105010</v>
      </c>
      <c r="C5897" s="44" t="s">
        <v>12097</v>
      </c>
      <c r="D5897" s="42">
        <v>1</v>
      </c>
      <c r="E5897" s="3">
        <v>34.5</v>
      </c>
      <c r="F5897" s="7">
        <v>41.744999999999997</v>
      </c>
      <c r="G5897" s="48" t="s">
        <v>15356</v>
      </c>
      <c r="H5897" s="34">
        <v>105010</v>
      </c>
      <c r="I5897" s="51" t="s">
        <v>15358</v>
      </c>
    </row>
    <row r="5898" spans="1:9" x14ac:dyDescent="0.25">
      <c r="A5898" s="19">
        <v>5893</v>
      </c>
      <c r="B5898" s="34">
        <v>105020</v>
      </c>
      <c r="C5898" s="44" t="s">
        <v>12098</v>
      </c>
      <c r="D5898" s="42">
        <v>1</v>
      </c>
      <c r="E5898" s="3">
        <v>33.590000000000003</v>
      </c>
      <c r="F5898" s="7">
        <v>40.643900000000002</v>
      </c>
      <c r="G5898" s="48" t="s">
        <v>15356</v>
      </c>
      <c r="H5898" s="34">
        <v>105020</v>
      </c>
      <c r="I5898" s="51" t="s">
        <v>15358</v>
      </c>
    </row>
    <row r="5899" spans="1:9" x14ac:dyDescent="0.25">
      <c r="A5899" s="19">
        <v>5894</v>
      </c>
      <c r="B5899" s="34">
        <v>105030</v>
      </c>
      <c r="C5899" s="44" t="s">
        <v>12099</v>
      </c>
      <c r="D5899" s="42">
        <v>1</v>
      </c>
      <c r="E5899" s="3">
        <v>38.93</v>
      </c>
      <c r="F5899" s="7">
        <v>47.1053</v>
      </c>
      <c r="G5899" s="48" t="s">
        <v>15356</v>
      </c>
      <c r="H5899" s="34">
        <v>105030</v>
      </c>
      <c r="I5899" s="51" t="s">
        <v>15358</v>
      </c>
    </row>
    <row r="5900" spans="1:9" x14ac:dyDescent="0.25">
      <c r="A5900" s="19">
        <v>5895</v>
      </c>
      <c r="B5900" s="34">
        <v>105040</v>
      </c>
      <c r="C5900" s="44" t="s">
        <v>12100</v>
      </c>
      <c r="D5900" s="42">
        <v>1</v>
      </c>
      <c r="E5900" s="3">
        <v>37.369999999999997</v>
      </c>
      <c r="F5900" s="7">
        <v>45.217699999999994</v>
      </c>
      <c r="G5900" s="48" t="s">
        <v>15356</v>
      </c>
      <c r="H5900" s="34">
        <v>105040</v>
      </c>
      <c r="I5900" s="51" t="s">
        <v>15358</v>
      </c>
    </row>
    <row r="5901" spans="1:9" x14ac:dyDescent="0.25">
      <c r="A5901" s="19">
        <v>5896</v>
      </c>
      <c r="B5901" s="34">
        <v>109933</v>
      </c>
      <c r="C5901" s="44" t="s">
        <v>12101</v>
      </c>
      <c r="D5901" s="42">
        <v>1</v>
      </c>
      <c r="E5901" s="3">
        <v>60.6</v>
      </c>
      <c r="F5901" s="7">
        <v>73.325999999999993</v>
      </c>
      <c r="G5901" s="48" t="s">
        <v>15356</v>
      </c>
      <c r="H5901" s="34">
        <v>109933</v>
      </c>
      <c r="I5901" s="51" t="s">
        <v>15358</v>
      </c>
    </row>
    <row r="5902" spans="1:9" x14ac:dyDescent="0.25">
      <c r="A5902" s="19">
        <v>5897</v>
      </c>
      <c r="B5902" s="34">
        <v>110501</v>
      </c>
      <c r="C5902" s="44" t="s">
        <v>12102</v>
      </c>
      <c r="D5902" s="42">
        <v>1</v>
      </c>
      <c r="E5902" s="3">
        <v>41.73</v>
      </c>
      <c r="F5902" s="7">
        <v>50.493299999999998</v>
      </c>
      <c r="G5902" s="48" t="s">
        <v>15356</v>
      </c>
      <c r="H5902" s="34">
        <v>110501</v>
      </c>
      <c r="I5902" s="51" t="s">
        <v>15358</v>
      </c>
    </row>
    <row r="5903" spans="1:9" x14ac:dyDescent="0.25">
      <c r="A5903" s="19">
        <v>5898</v>
      </c>
      <c r="B5903" s="34">
        <v>110502</v>
      </c>
      <c r="C5903" s="44" t="s">
        <v>12103</v>
      </c>
      <c r="D5903" s="42">
        <v>1</v>
      </c>
      <c r="E5903" s="3">
        <v>106.34</v>
      </c>
      <c r="F5903" s="7">
        <v>128.67140000000001</v>
      </c>
      <c r="G5903" s="48" t="s">
        <v>15356</v>
      </c>
      <c r="H5903" s="34">
        <v>110502</v>
      </c>
      <c r="I5903" s="51" t="s">
        <v>15358</v>
      </c>
    </row>
    <row r="5904" spans="1:9" x14ac:dyDescent="0.25">
      <c r="A5904" s="19">
        <v>5899</v>
      </c>
      <c r="B5904" s="34">
        <v>110515</v>
      </c>
      <c r="C5904" s="44" t="s">
        <v>12104</v>
      </c>
      <c r="D5904" s="42">
        <v>1</v>
      </c>
      <c r="E5904" s="3">
        <v>428.51</v>
      </c>
      <c r="F5904" s="7">
        <v>518.49709999999993</v>
      </c>
      <c r="G5904" s="48" t="s">
        <v>15356</v>
      </c>
      <c r="H5904" s="34">
        <v>110515</v>
      </c>
      <c r="I5904" s="51" t="s">
        <v>15358</v>
      </c>
    </row>
    <row r="5905" spans="1:9" x14ac:dyDescent="0.25">
      <c r="A5905" s="19">
        <v>5900</v>
      </c>
      <c r="B5905" s="34">
        <v>110535</v>
      </c>
      <c r="C5905" s="44" t="s">
        <v>12105</v>
      </c>
      <c r="D5905" s="42">
        <v>1</v>
      </c>
      <c r="E5905" s="3">
        <v>287.25</v>
      </c>
      <c r="F5905" s="7">
        <v>347.57249999999999</v>
      </c>
      <c r="G5905" s="48" t="s">
        <v>15356</v>
      </c>
      <c r="H5905" s="34">
        <v>110535</v>
      </c>
      <c r="I5905" s="51" t="s">
        <v>15358</v>
      </c>
    </row>
    <row r="5906" spans="1:9" x14ac:dyDescent="0.25">
      <c r="A5906" s="19">
        <v>5901</v>
      </c>
      <c r="B5906" s="34">
        <v>110540</v>
      </c>
      <c r="C5906" s="44" t="s">
        <v>12106</v>
      </c>
      <c r="D5906" s="42">
        <v>1</v>
      </c>
      <c r="E5906" s="3">
        <v>256.31</v>
      </c>
      <c r="F5906" s="7">
        <v>310.13509999999997</v>
      </c>
      <c r="G5906" s="48" t="s">
        <v>15356</v>
      </c>
      <c r="H5906" s="34">
        <v>110540</v>
      </c>
      <c r="I5906" s="51" t="s">
        <v>15358</v>
      </c>
    </row>
    <row r="5907" spans="1:9" x14ac:dyDescent="0.25">
      <c r="A5907" s="19">
        <v>5902</v>
      </c>
      <c r="B5907" s="34">
        <v>110550</v>
      </c>
      <c r="C5907" s="44" t="s">
        <v>12107</v>
      </c>
      <c r="D5907" s="42">
        <v>1</v>
      </c>
      <c r="E5907" s="3">
        <v>436.68</v>
      </c>
      <c r="F5907" s="7">
        <v>528.38279999999997</v>
      </c>
      <c r="G5907" s="48" t="s">
        <v>15356</v>
      </c>
      <c r="H5907" s="34">
        <v>110550</v>
      </c>
      <c r="I5907" s="51" t="s">
        <v>15358</v>
      </c>
    </row>
    <row r="5908" spans="1:9" x14ac:dyDescent="0.25">
      <c r="A5908" s="19">
        <v>5903</v>
      </c>
      <c r="B5908" s="34">
        <v>110560</v>
      </c>
      <c r="C5908" s="44" t="s">
        <v>12108</v>
      </c>
      <c r="D5908" s="42">
        <v>1</v>
      </c>
      <c r="E5908" s="3">
        <v>161.66999999999999</v>
      </c>
      <c r="F5908" s="7">
        <v>195.62069999999997</v>
      </c>
      <c r="G5908" s="48" t="s">
        <v>15356</v>
      </c>
      <c r="H5908" s="34">
        <v>110560</v>
      </c>
      <c r="I5908" s="51" t="s">
        <v>15358</v>
      </c>
    </row>
    <row r="5909" spans="1:9" x14ac:dyDescent="0.25">
      <c r="A5909" s="19">
        <v>5904</v>
      </c>
      <c r="B5909" s="34">
        <v>113010</v>
      </c>
      <c r="C5909" s="44" t="s">
        <v>12109</v>
      </c>
      <c r="D5909" s="42">
        <v>1</v>
      </c>
      <c r="E5909" s="3">
        <v>252.66</v>
      </c>
      <c r="F5909" s="7">
        <v>305.71859999999998</v>
      </c>
      <c r="G5909" s="48" t="s">
        <v>15356</v>
      </c>
      <c r="H5909" s="34">
        <v>113010</v>
      </c>
      <c r="I5909" s="51" t="s">
        <v>15358</v>
      </c>
    </row>
    <row r="5910" spans="1:9" x14ac:dyDescent="0.25">
      <c r="A5910" s="19">
        <v>5905</v>
      </c>
      <c r="B5910" s="34">
        <v>113011</v>
      </c>
      <c r="C5910" s="44" t="s">
        <v>12110</v>
      </c>
      <c r="D5910" s="42">
        <v>1</v>
      </c>
      <c r="E5910" s="3">
        <v>277.58999999999997</v>
      </c>
      <c r="F5910" s="7">
        <v>335.88389999999998</v>
      </c>
      <c r="G5910" s="48" t="s">
        <v>15356</v>
      </c>
      <c r="H5910" s="34">
        <v>113011</v>
      </c>
      <c r="I5910" s="51" t="s">
        <v>15358</v>
      </c>
    </row>
    <row r="5911" spans="1:9" x14ac:dyDescent="0.25">
      <c r="A5911" s="19">
        <v>5906</v>
      </c>
      <c r="B5911" s="34">
        <v>116090</v>
      </c>
      <c r="C5911" s="44" t="s">
        <v>12111</v>
      </c>
      <c r="D5911" s="42">
        <v>1</v>
      </c>
      <c r="E5911" s="3">
        <v>407.96</v>
      </c>
      <c r="F5911" s="7">
        <v>493.63159999999993</v>
      </c>
      <c r="G5911" s="48" t="s">
        <v>15356</v>
      </c>
      <c r="H5911" s="34">
        <v>116090</v>
      </c>
      <c r="I5911" s="51" t="s">
        <v>15358</v>
      </c>
    </row>
    <row r="5912" spans="1:9" x14ac:dyDescent="0.25">
      <c r="A5912" s="19">
        <v>5907</v>
      </c>
      <c r="B5912" s="34">
        <v>116091</v>
      </c>
      <c r="C5912" s="44" t="s">
        <v>12112</v>
      </c>
      <c r="D5912" s="42">
        <v>1</v>
      </c>
      <c r="E5912" s="3">
        <v>340.97</v>
      </c>
      <c r="F5912" s="7">
        <v>412.57370000000003</v>
      </c>
      <c r="G5912" s="48" t="s">
        <v>15356</v>
      </c>
      <c r="H5912" s="34">
        <v>116091</v>
      </c>
      <c r="I5912" s="51" t="s">
        <v>15358</v>
      </c>
    </row>
    <row r="5913" spans="1:9" x14ac:dyDescent="0.25">
      <c r="A5913" s="19">
        <v>5908</v>
      </c>
      <c r="B5913" s="34">
        <v>116096</v>
      </c>
      <c r="C5913" s="44" t="s">
        <v>12113</v>
      </c>
      <c r="D5913" s="42">
        <v>1</v>
      </c>
      <c r="E5913" s="3">
        <v>231.68</v>
      </c>
      <c r="F5913" s="7">
        <v>280.33280000000002</v>
      </c>
      <c r="G5913" s="48" t="s">
        <v>15356</v>
      </c>
      <c r="H5913" s="34">
        <v>116096</v>
      </c>
      <c r="I5913" s="51" t="s">
        <v>15358</v>
      </c>
    </row>
    <row r="5914" spans="1:9" x14ac:dyDescent="0.25">
      <c r="A5914" s="19">
        <v>5909</v>
      </c>
      <c r="B5914" s="34">
        <v>116097</v>
      </c>
      <c r="C5914" s="44" t="s">
        <v>12114</v>
      </c>
      <c r="D5914" s="42">
        <v>1</v>
      </c>
      <c r="E5914" s="3">
        <v>289.67</v>
      </c>
      <c r="F5914" s="7">
        <v>350.50069999999999</v>
      </c>
      <c r="G5914" s="48" t="s">
        <v>15356</v>
      </c>
      <c r="H5914" s="34">
        <v>116097</v>
      </c>
      <c r="I5914" s="51" t="s">
        <v>15358</v>
      </c>
    </row>
    <row r="5915" spans="1:9" x14ac:dyDescent="0.25">
      <c r="A5915" s="19">
        <v>5910</v>
      </c>
      <c r="B5915" s="34">
        <v>116105</v>
      </c>
      <c r="C5915" s="44" t="s">
        <v>12115</v>
      </c>
      <c r="D5915" s="42">
        <v>1</v>
      </c>
      <c r="E5915" s="3">
        <v>113.91</v>
      </c>
      <c r="F5915" s="7">
        <v>137.83109999999999</v>
      </c>
      <c r="G5915" s="48" t="s">
        <v>15356</v>
      </c>
      <c r="H5915" s="34">
        <v>116105</v>
      </c>
      <c r="I5915" s="51" t="s">
        <v>15358</v>
      </c>
    </row>
    <row r="5916" spans="1:9" x14ac:dyDescent="0.25">
      <c r="A5916" s="19">
        <v>5911</v>
      </c>
      <c r="B5916" s="34">
        <v>116106</v>
      </c>
      <c r="C5916" s="44" t="s">
        <v>12116</v>
      </c>
      <c r="D5916" s="42">
        <v>1</v>
      </c>
      <c r="E5916" s="3">
        <v>126.69</v>
      </c>
      <c r="F5916" s="7">
        <v>153.29489999999998</v>
      </c>
      <c r="G5916" s="48" t="s">
        <v>15356</v>
      </c>
      <c r="H5916" s="34">
        <v>116106</v>
      </c>
      <c r="I5916" s="51" t="s">
        <v>15358</v>
      </c>
    </row>
    <row r="5917" spans="1:9" x14ac:dyDescent="0.25">
      <c r="A5917" s="19">
        <v>5912</v>
      </c>
      <c r="B5917" s="34">
        <v>120128</v>
      </c>
      <c r="C5917" s="44" t="s">
        <v>12117</v>
      </c>
      <c r="D5917" s="42">
        <v>1</v>
      </c>
      <c r="E5917" s="3">
        <v>339.69</v>
      </c>
      <c r="F5917" s="7">
        <v>411.0249</v>
      </c>
      <c r="G5917" s="48" t="s">
        <v>15356</v>
      </c>
      <c r="H5917" s="34">
        <v>120128</v>
      </c>
      <c r="I5917" s="51" t="s">
        <v>15358</v>
      </c>
    </row>
    <row r="5918" spans="1:9" x14ac:dyDescent="0.25">
      <c r="A5918" s="19">
        <v>5913</v>
      </c>
      <c r="B5918" s="34">
        <v>123753</v>
      </c>
      <c r="C5918" s="44" t="s">
        <v>12118</v>
      </c>
      <c r="D5918" s="42">
        <v>1</v>
      </c>
      <c r="E5918" s="3">
        <v>48.56</v>
      </c>
      <c r="F5918" s="7">
        <v>58.757600000000004</v>
      </c>
      <c r="G5918" s="48" t="s">
        <v>15356</v>
      </c>
      <c r="H5918" s="34">
        <v>123753</v>
      </c>
      <c r="I5918" s="51" t="s">
        <v>15358</v>
      </c>
    </row>
    <row r="5919" spans="1:9" x14ac:dyDescent="0.25">
      <c r="A5919" s="19">
        <v>5914</v>
      </c>
      <c r="B5919" s="34">
        <v>125478</v>
      </c>
      <c r="C5919" s="44" t="s">
        <v>12119</v>
      </c>
      <c r="D5919" s="42">
        <v>1</v>
      </c>
      <c r="E5919" s="3">
        <v>82.98</v>
      </c>
      <c r="F5919" s="7">
        <v>100.4058</v>
      </c>
      <c r="G5919" s="48" t="s">
        <v>15356</v>
      </c>
      <c r="H5919" s="34">
        <v>125478</v>
      </c>
      <c r="I5919" s="51" t="s">
        <v>15358</v>
      </c>
    </row>
    <row r="5920" spans="1:9" x14ac:dyDescent="0.25">
      <c r="A5920" s="19">
        <v>5915</v>
      </c>
      <c r="B5920" s="34">
        <v>125480</v>
      </c>
      <c r="C5920" s="44" t="s">
        <v>12120</v>
      </c>
      <c r="D5920" s="42">
        <v>1</v>
      </c>
      <c r="E5920" s="3">
        <v>79.17</v>
      </c>
      <c r="F5920" s="7">
        <v>95.795699999999997</v>
      </c>
      <c r="G5920" s="48" t="s">
        <v>15356</v>
      </c>
      <c r="H5920" s="34">
        <v>125480</v>
      </c>
      <c r="I5920" s="51" t="s">
        <v>15358</v>
      </c>
    </row>
    <row r="5921" spans="1:9" x14ac:dyDescent="0.25">
      <c r="A5921" s="19">
        <v>5916</v>
      </c>
      <c r="B5921" s="34">
        <v>125482</v>
      </c>
      <c r="C5921" s="44" t="s">
        <v>12121</v>
      </c>
      <c r="D5921" s="42">
        <v>1</v>
      </c>
      <c r="E5921" s="3">
        <v>140.04</v>
      </c>
      <c r="F5921" s="7">
        <v>169.44839999999999</v>
      </c>
      <c r="G5921" s="48" t="s">
        <v>15356</v>
      </c>
      <c r="H5921" s="34">
        <v>125482</v>
      </c>
      <c r="I5921" s="51" t="s">
        <v>15358</v>
      </c>
    </row>
    <row r="5922" spans="1:9" x14ac:dyDescent="0.25">
      <c r="A5922" s="19">
        <v>5917</v>
      </c>
      <c r="B5922" s="34">
        <v>125486</v>
      </c>
      <c r="C5922" s="44" t="s">
        <v>12122</v>
      </c>
      <c r="D5922" s="42">
        <v>1</v>
      </c>
      <c r="E5922" s="3">
        <v>100.79</v>
      </c>
      <c r="F5922" s="7">
        <v>121.9559</v>
      </c>
      <c r="G5922" s="48" t="s">
        <v>15356</v>
      </c>
      <c r="H5922" s="34">
        <v>125486</v>
      </c>
      <c r="I5922" s="51" t="s">
        <v>15358</v>
      </c>
    </row>
    <row r="5923" spans="1:9" x14ac:dyDescent="0.25">
      <c r="A5923" s="19">
        <v>5918</v>
      </c>
      <c r="B5923" s="34">
        <v>125488</v>
      </c>
      <c r="C5923" s="44" t="s">
        <v>12123</v>
      </c>
      <c r="D5923" s="42">
        <v>1</v>
      </c>
      <c r="E5923" s="3">
        <v>145.80000000000001</v>
      </c>
      <c r="F5923" s="7">
        <v>176.41800000000001</v>
      </c>
      <c r="G5923" s="48" t="s">
        <v>15356</v>
      </c>
      <c r="H5923" s="34">
        <v>125488</v>
      </c>
      <c r="I5923" s="51" t="s">
        <v>15358</v>
      </c>
    </row>
    <row r="5924" spans="1:9" x14ac:dyDescent="0.25">
      <c r="A5924" s="19">
        <v>5919</v>
      </c>
      <c r="B5924" s="34">
        <v>125492</v>
      </c>
      <c r="C5924" s="44" t="s">
        <v>12124</v>
      </c>
      <c r="D5924" s="42">
        <v>1</v>
      </c>
      <c r="E5924" s="3">
        <v>79.23</v>
      </c>
      <c r="F5924" s="7">
        <v>95.868300000000005</v>
      </c>
      <c r="G5924" s="48" t="s">
        <v>15356</v>
      </c>
      <c r="H5924" s="34">
        <v>125492</v>
      </c>
      <c r="I5924" s="51" t="s">
        <v>15358</v>
      </c>
    </row>
    <row r="5925" spans="1:9" x14ac:dyDescent="0.25">
      <c r="A5925" s="19">
        <v>5920</v>
      </c>
      <c r="B5925" s="34">
        <v>125494</v>
      </c>
      <c r="C5925" s="44" t="s">
        <v>12125</v>
      </c>
      <c r="D5925" s="42">
        <v>1</v>
      </c>
      <c r="E5925" s="3">
        <v>79.23</v>
      </c>
      <c r="F5925" s="7">
        <v>95.868300000000005</v>
      </c>
      <c r="G5925" s="48" t="s">
        <v>15356</v>
      </c>
      <c r="H5925" s="34">
        <v>125494</v>
      </c>
      <c r="I5925" s="51" t="s">
        <v>15358</v>
      </c>
    </row>
    <row r="5926" spans="1:9" x14ac:dyDescent="0.25">
      <c r="A5926" s="19">
        <v>5921</v>
      </c>
      <c r="B5926" s="34">
        <v>125496</v>
      </c>
      <c r="C5926" s="44" t="s">
        <v>12126</v>
      </c>
      <c r="D5926" s="42">
        <v>1</v>
      </c>
      <c r="E5926" s="3">
        <v>137.41999999999999</v>
      </c>
      <c r="F5926" s="7">
        <v>166.27819999999997</v>
      </c>
      <c r="G5926" s="48" t="s">
        <v>15356</v>
      </c>
      <c r="H5926" s="34">
        <v>125496</v>
      </c>
      <c r="I5926" s="51" t="s">
        <v>15358</v>
      </c>
    </row>
    <row r="5927" spans="1:9" x14ac:dyDescent="0.25">
      <c r="A5927" s="19">
        <v>5922</v>
      </c>
      <c r="B5927" s="34">
        <v>125497</v>
      </c>
      <c r="C5927" s="44" t="s">
        <v>12127</v>
      </c>
      <c r="D5927" s="42">
        <v>1</v>
      </c>
      <c r="E5927" s="3">
        <v>97.85</v>
      </c>
      <c r="F5927" s="7">
        <v>118.39849999999998</v>
      </c>
      <c r="G5927" s="48" t="s">
        <v>15356</v>
      </c>
      <c r="H5927" s="34">
        <v>125497</v>
      </c>
      <c r="I5927" s="51" t="s">
        <v>15358</v>
      </c>
    </row>
    <row r="5928" spans="1:9" x14ac:dyDescent="0.25">
      <c r="A5928" s="19">
        <v>5923</v>
      </c>
      <c r="B5928" s="34">
        <v>125499</v>
      </c>
      <c r="C5928" s="44" t="s">
        <v>12128</v>
      </c>
      <c r="D5928" s="42">
        <v>1</v>
      </c>
      <c r="E5928" s="3">
        <v>131.55000000000001</v>
      </c>
      <c r="F5928" s="7">
        <v>159.1755</v>
      </c>
      <c r="G5928" s="48" t="s">
        <v>15356</v>
      </c>
      <c r="H5928" s="34">
        <v>125499</v>
      </c>
      <c r="I5928" s="51" t="s">
        <v>15358</v>
      </c>
    </row>
    <row r="5929" spans="1:9" x14ac:dyDescent="0.25">
      <c r="A5929" s="19">
        <v>5924</v>
      </c>
      <c r="B5929" s="34">
        <v>125500</v>
      </c>
      <c r="C5929" s="44" t="s">
        <v>12129</v>
      </c>
      <c r="D5929" s="42">
        <v>1</v>
      </c>
      <c r="E5929" s="3">
        <v>147.5</v>
      </c>
      <c r="F5929" s="7">
        <v>178.47499999999999</v>
      </c>
      <c r="G5929" s="48" t="s">
        <v>15356</v>
      </c>
      <c r="H5929" s="34">
        <v>125500</v>
      </c>
      <c r="I5929" s="51" t="s">
        <v>15358</v>
      </c>
    </row>
    <row r="5930" spans="1:9" x14ac:dyDescent="0.25">
      <c r="A5930" s="19">
        <v>5925</v>
      </c>
      <c r="B5930" s="34">
        <v>125504</v>
      </c>
      <c r="C5930" s="44" t="s">
        <v>12130</v>
      </c>
      <c r="D5930" s="42">
        <v>1</v>
      </c>
      <c r="E5930" s="3">
        <v>151.46</v>
      </c>
      <c r="F5930" s="7">
        <v>183.26660000000001</v>
      </c>
      <c r="G5930" s="48" t="s">
        <v>15356</v>
      </c>
      <c r="H5930" s="34">
        <v>125504</v>
      </c>
      <c r="I5930" s="51" t="s">
        <v>15358</v>
      </c>
    </row>
    <row r="5931" spans="1:9" x14ac:dyDescent="0.25">
      <c r="A5931" s="19">
        <v>5926</v>
      </c>
      <c r="B5931" s="34">
        <v>127028</v>
      </c>
      <c r="C5931" s="44" t="s">
        <v>12131</v>
      </c>
      <c r="D5931" s="42">
        <v>1</v>
      </c>
      <c r="E5931" s="3">
        <v>122.45</v>
      </c>
      <c r="F5931" s="7">
        <v>148.1645</v>
      </c>
      <c r="G5931" s="48" t="s">
        <v>15356</v>
      </c>
      <c r="H5931" s="34">
        <v>127028</v>
      </c>
      <c r="I5931" s="51" t="s">
        <v>15358</v>
      </c>
    </row>
    <row r="5932" spans="1:9" x14ac:dyDescent="0.25">
      <c r="A5932" s="19">
        <v>5927</v>
      </c>
      <c r="B5932" s="34">
        <v>127030</v>
      </c>
      <c r="C5932" s="44" t="s">
        <v>12132</v>
      </c>
      <c r="D5932" s="42">
        <v>1</v>
      </c>
      <c r="E5932" s="3">
        <v>150.87</v>
      </c>
      <c r="F5932" s="7">
        <v>182.55269999999999</v>
      </c>
      <c r="G5932" s="48" t="s">
        <v>15356</v>
      </c>
      <c r="H5932" s="34">
        <v>127030</v>
      </c>
      <c r="I5932" s="51" t="s">
        <v>15358</v>
      </c>
    </row>
    <row r="5933" spans="1:9" x14ac:dyDescent="0.25">
      <c r="A5933" s="19">
        <v>5928</v>
      </c>
      <c r="B5933" s="34">
        <v>128135</v>
      </c>
      <c r="C5933" s="44" t="s">
        <v>12133</v>
      </c>
      <c r="D5933" s="42">
        <v>1</v>
      </c>
      <c r="E5933" s="3">
        <v>121.92</v>
      </c>
      <c r="F5933" s="7">
        <v>147.5232</v>
      </c>
      <c r="G5933" s="48" t="s">
        <v>15356</v>
      </c>
      <c r="H5933" s="34">
        <v>128135</v>
      </c>
      <c r="I5933" s="51" t="s">
        <v>15358</v>
      </c>
    </row>
    <row r="5934" spans="1:9" x14ac:dyDescent="0.25">
      <c r="A5934" s="19">
        <v>5929</v>
      </c>
      <c r="B5934" s="34">
        <v>128136</v>
      </c>
      <c r="C5934" s="44" t="s">
        <v>12134</v>
      </c>
      <c r="D5934" s="42">
        <v>1</v>
      </c>
      <c r="E5934" s="3">
        <v>177.38</v>
      </c>
      <c r="F5934" s="7">
        <v>214.62979999999999</v>
      </c>
      <c r="G5934" s="48" t="s">
        <v>15356</v>
      </c>
      <c r="H5934" s="34">
        <v>128136</v>
      </c>
      <c r="I5934" s="51" t="s">
        <v>15358</v>
      </c>
    </row>
    <row r="5935" spans="1:9" x14ac:dyDescent="0.25">
      <c r="A5935" s="19">
        <v>5930</v>
      </c>
      <c r="B5935" s="34">
        <v>128138</v>
      </c>
      <c r="C5935" s="44" t="s">
        <v>12135</v>
      </c>
      <c r="D5935" s="42">
        <v>1</v>
      </c>
      <c r="E5935" s="3">
        <v>269.42</v>
      </c>
      <c r="F5935" s="7">
        <v>325.9982</v>
      </c>
      <c r="G5935" s="48" t="s">
        <v>15356</v>
      </c>
      <c r="H5935" s="34">
        <v>128138</v>
      </c>
      <c r="I5935" s="51" t="s">
        <v>15358</v>
      </c>
    </row>
    <row r="5936" spans="1:9" x14ac:dyDescent="0.25">
      <c r="A5936" s="19">
        <v>5931</v>
      </c>
      <c r="B5936" s="34">
        <v>139479</v>
      </c>
      <c r="C5936" s="44" t="s">
        <v>12136</v>
      </c>
      <c r="D5936" s="42">
        <v>1</v>
      </c>
      <c r="E5936" s="3">
        <v>25.64</v>
      </c>
      <c r="F5936" s="7">
        <v>31.0244</v>
      </c>
      <c r="G5936" s="48" t="s">
        <v>15356</v>
      </c>
      <c r="H5936" s="34">
        <v>139479</v>
      </c>
      <c r="I5936" s="51" t="s">
        <v>15358</v>
      </c>
    </row>
    <row r="5937" spans="1:9" x14ac:dyDescent="0.25">
      <c r="A5937" s="19">
        <v>5932</v>
      </c>
      <c r="B5937" s="34">
        <v>150407</v>
      </c>
      <c r="C5937" s="44" t="s">
        <v>12137</v>
      </c>
      <c r="D5937" s="42">
        <v>1</v>
      </c>
      <c r="E5937" s="3">
        <v>320.39</v>
      </c>
      <c r="F5937" s="7">
        <v>387.67189999999999</v>
      </c>
      <c r="G5937" s="48" t="s">
        <v>15356</v>
      </c>
      <c r="H5937" s="34">
        <v>150407</v>
      </c>
      <c r="I5937" s="51" t="s">
        <v>15358</v>
      </c>
    </row>
    <row r="5938" spans="1:9" x14ac:dyDescent="0.25">
      <c r="A5938" s="19">
        <v>5933</v>
      </c>
      <c r="B5938" s="34">
        <v>150865</v>
      </c>
      <c r="C5938" s="44" t="s">
        <v>12138</v>
      </c>
      <c r="D5938" s="42">
        <v>1</v>
      </c>
      <c r="E5938" s="3">
        <v>40.01</v>
      </c>
      <c r="F5938" s="7">
        <v>48.412099999999995</v>
      </c>
      <c r="G5938" s="48" t="s">
        <v>15356</v>
      </c>
      <c r="H5938" s="34">
        <v>150865</v>
      </c>
      <c r="I5938" s="51" t="s">
        <v>15358</v>
      </c>
    </row>
    <row r="5939" spans="1:9" x14ac:dyDescent="0.25">
      <c r="A5939" s="19">
        <v>5934</v>
      </c>
      <c r="B5939" s="34">
        <v>150870</v>
      </c>
      <c r="C5939" s="44" t="s">
        <v>12139</v>
      </c>
      <c r="D5939" s="42">
        <v>1</v>
      </c>
      <c r="E5939" s="3">
        <v>28.83</v>
      </c>
      <c r="F5939" s="7">
        <v>34.884299999999996</v>
      </c>
      <c r="G5939" s="48" t="s">
        <v>15356</v>
      </c>
      <c r="H5939" s="34">
        <v>150870</v>
      </c>
      <c r="I5939" s="51" t="s">
        <v>15358</v>
      </c>
    </row>
    <row r="5940" spans="1:9" x14ac:dyDescent="0.25">
      <c r="A5940" s="19">
        <v>5935</v>
      </c>
      <c r="B5940" s="34">
        <v>151061</v>
      </c>
      <c r="C5940" s="44" t="s">
        <v>12140</v>
      </c>
      <c r="D5940" s="42">
        <v>1</v>
      </c>
      <c r="E5940" s="3">
        <v>110.87</v>
      </c>
      <c r="F5940" s="7">
        <v>134.15270000000001</v>
      </c>
      <c r="G5940" s="48" t="s">
        <v>15356</v>
      </c>
      <c r="H5940" s="34">
        <v>151061</v>
      </c>
      <c r="I5940" s="51" t="s">
        <v>15358</v>
      </c>
    </row>
    <row r="5941" spans="1:9" x14ac:dyDescent="0.25">
      <c r="A5941" s="19">
        <v>5936</v>
      </c>
      <c r="B5941" s="34">
        <v>151062</v>
      </c>
      <c r="C5941" s="44" t="s">
        <v>12141</v>
      </c>
      <c r="D5941" s="42">
        <v>1</v>
      </c>
      <c r="E5941" s="3">
        <v>78.81</v>
      </c>
      <c r="F5941" s="7">
        <v>95.360100000000003</v>
      </c>
      <c r="G5941" s="48" t="s">
        <v>15356</v>
      </c>
      <c r="H5941" s="34">
        <v>151062</v>
      </c>
      <c r="I5941" s="51" t="s">
        <v>15358</v>
      </c>
    </row>
    <row r="5942" spans="1:9" x14ac:dyDescent="0.25">
      <c r="A5942" s="19">
        <v>5937</v>
      </c>
      <c r="B5942" s="34">
        <v>151063</v>
      </c>
      <c r="C5942" s="44" t="s">
        <v>12142</v>
      </c>
      <c r="D5942" s="42">
        <v>1</v>
      </c>
      <c r="E5942" s="3">
        <v>38.1</v>
      </c>
      <c r="F5942" s="7">
        <v>46.100999999999999</v>
      </c>
      <c r="G5942" s="48" t="s">
        <v>15356</v>
      </c>
      <c r="H5942" s="34">
        <v>151063</v>
      </c>
      <c r="I5942" s="51" t="s">
        <v>15358</v>
      </c>
    </row>
    <row r="5943" spans="1:9" x14ac:dyDescent="0.25">
      <c r="A5943" s="19">
        <v>5938</v>
      </c>
      <c r="B5943" s="34">
        <v>151064</v>
      </c>
      <c r="C5943" s="44" t="s">
        <v>12143</v>
      </c>
      <c r="D5943" s="42">
        <v>1</v>
      </c>
      <c r="E5943" s="3">
        <v>66.23</v>
      </c>
      <c r="F5943" s="7">
        <v>80.138300000000001</v>
      </c>
      <c r="G5943" s="48" t="s">
        <v>15356</v>
      </c>
      <c r="H5943" s="34">
        <v>151064</v>
      </c>
      <c r="I5943" s="51" t="s">
        <v>15358</v>
      </c>
    </row>
    <row r="5944" spans="1:9" x14ac:dyDescent="0.25">
      <c r="A5944" s="19">
        <v>5939</v>
      </c>
      <c r="B5944" s="34">
        <v>151065</v>
      </c>
      <c r="C5944" s="44" t="s">
        <v>12144</v>
      </c>
      <c r="D5944" s="42">
        <v>1</v>
      </c>
      <c r="E5944" s="3">
        <v>51.03</v>
      </c>
      <c r="F5944" s="7">
        <v>61.746299999999998</v>
      </c>
      <c r="G5944" s="48" t="s">
        <v>15356</v>
      </c>
      <c r="H5944" s="34">
        <v>151065</v>
      </c>
      <c r="I5944" s="51" t="s">
        <v>15358</v>
      </c>
    </row>
    <row r="5945" spans="1:9" x14ac:dyDescent="0.25">
      <c r="A5945" s="19">
        <v>5940</v>
      </c>
      <c r="B5945" s="34">
        <v>151066</v>
      </c>
      <c r="C5945" s="44" t="s">
        <v>12145</v>
      </c>
      <c r="D5945" s="42">
        <v>1</v>
      </c>
      <c r="E5945" s="3">
        <v>46.01</v>
      </c>
      <c r="F5945" s="7">
        <v>55.672099999999993</v>
      </c>
      <c r="G5945" s="48" t="s">
        <v>15356</v>
      </c>
      <c r="H5945" s="34">
        <v>151066</v>
      </c>
      <c r="I5945" s="51" t="s">
        <v>15358</v>
      </c>
    </row>
    <row r="5946" spans="1:9" x14ac:dyDescent="0.25">
      <c r="A5946" s="19">
        <v>5941</v>
      </c>
      <c r="B5946" s="34">
        <v>151067</v>
      </c>
      <c r="C5946" s="44" t="s">
        <v>12146</v>
      </c>
      <c r="D5946" s="42">
        <v>1</v>
      </c>
      <c r="E5946" s="3">
        <v>46.01</v>
      </c>
      <c r="F5946" s="7">
        <v>55.672099999999993</v>
      </c>
      <c r="G5946" s="48" t="s">
        <v>15356</v>
      </c>
      <c r="H5946" s="34">
        <v>151067</v>
      </c>
      <c r="I5946" s="51" t="s">
        <v>15358</v>
      </c>
    </row>
    <row r="5947" spans="1:9" x14ac:dyDescent="0.25">
      <c r="A5947" s="19">
        <v>5942</v>
      </c>
      <c r="B5947" s="34">
        <v>152061</v>
      </c>
      <c r="C5947" s="44" t="s">
        <v>12147</v>
      </c>
      <c r="D5947" s="42">
        <v>1</v>
      </c>
      <c r="E5947" s="3">
        <v>40.4</v>
      </c>
      <c r="F5947" s="7">
        <v>48.884</v>
      </c>
      <c r="G5947" s="48" t="s">
        <v>15356</v>
      </c>
      <c r="H5947" s="34">
        <v>152061</v>
      </c>
      <c r="I5947" s="51" t="s">
        <v>15358</v>
      </c>
    </row>
    <row r="5948" spans="1:9" x14ac:dyDescent="0.25">
      <c r="A5948" s="19">
        <v>5943</v>
      </c>
      <c r="B5948" s="34">
        <v>152062</v>
      </c>
      <c r="C5948" s="44" t="s">
        <v>12148</v>
      </c>
      <c r="D5948" s="42">
        <v>1</v>
      </c>
      <c r="E5948" s="3">
        <v>35.840000000000003</v>
      </c>
      <c r="F5948" s="7">
        <v>43.366400000000006</v>
      </c>
      <c r="G5948" s="48" t="s">
        <v>15356</v>
      </c>
      <c r="H5948" s="34">
        <v>152062</v>
      </c>
      <c r="I5948" s="51" t="s">
        <v>15358</v>
      </c>
    </row>
    <row r="5949" spans="1:9" x14ac:dyDescent="0.25">
      <c r="A5949" s="19">
        <v>5944</v>
      </c>
      <c r="B5949" s="34">
        <v>152063</v>
      </c>
      <c r="C5949" s="44" t="s">
        <v>12149</v>
      </c>
      <c r="D5949" s="42">
        <v>1</v>
      </c>
      <c r="E5949" s="3">
        <v>37.1</v>
      </c>
      <c r="F5949" s="7">
        <v>44.890999999999998</v>
      </c>
      <c r="G5949" s="48" t="s">
        <v>15356</v>
      </c>
      <c r="H5949" s="34">
        <v>152063</v>
      </c>
      <c r="I5949" s="51" t="s">
        <v>15358</v>
      </c>
    </row>
    <row r="5950" spans="1:9" x14ac:dyDescent="0.25">
      <c r="A5950" s="19">
        <v>5945</v>
      </c>
      <c r="B5950" s="34">
        <v>165996</v>
      </c>
      <c r="C5950" s="44" t="s">
        <v>12150</v>
      </c>
      <c r="D5950" s="42">
        <v>1</v>
      </c>
      <c r="E5950" s="3">
        <v>39.14</v>
      </c>
      <c r="F5950" s="7">
        <v>47.359400000000001</v>
      </c>
      <c r="G5950" s="48" t="s">
        <v>15356</v>
      </c>
      <c r="H5950" s="34">
        <v>165996</v>
      </c>
      <c r="I5950" s="51" t="s">
        <v>15358</v>
      </c>
    </row>
    <row r="5951" spans="1:9" x14ac:dyDescent="0.25">
      <c r="A5951" s="19">
        <v>5946</v>
      </c>
      <c r="B5951" s="34">
        <v>168353</v>
      </c>
      <c r="C5951" s="44" t="s">
        <v>12151</v>
      </c>
      <c r="D5951" s="42">
        <v>1</v>
      </c>
      <c r="E5951" s="3">
        <v>60.68</v>
      </c>
      <c r="F5951" s="7">
        <v>73.422799999999995</v>
      </c>
      <c r="G5951" s="48" t="s">
        <v>15356</v>
      </c>
      <c r="H5951" s="34">
        <v>168353</v>
      </c>
      <c r="I5951" s="51" t="s">
        <v>15358</v>
      </c>
    </row>
    <row r="5952" spans="1:9" x14ac:dyDescent="0.25">
      <c r="A5952" s="19">
        <v>5947</v>
      </c>
      <c r="B5952" s="34">
        <v>176759</v>
      </c>
      <c r="C5952" s="44" t="s">
        <v>12152</v>
      </c>
      <c r="D5952" s="42">
        <v>1</v>
      </c>
      <c r="E5952" s="3">
        <v>215.81</v>
      </c>
      <c r="F5952" s="7">
        <v>261.13009999999997</v>
      </c>
      <c r="G5952" s="48" t="s">
        <v>15356</v>
      </c>
      <c r="H5952" s="34">
        <v>176759</v>
      </c>
      <c r="I5952" s="51" t="s">
        <v>15358</v>
      </c>
    </row>
    <row r="5953" spans="1:9" x14ac:dyDescent="0.25">
      <c r="A5953" s="19">
        <v>5948</v>
      </c>
      <c r="B5953" s="34">
        <v>176762</v>
      </c>
      <c r="C5953" s="44" t="s">
        <v>12153</v>
      </c>
      <c r="D5953" s="42">
        <v>1</v>
      </c>
      <c r="E5953" s="3">
        <v>303.11</v>
      </c>
      <c r="F5953" s="7">
        <v>366.76310000000001</v>
      </c>
      <c r="G5953" s="48" t="s">
        <v>15356</v>
      </c>
      <c r="H5953" s="34">
        <v>176762</v>
      </c>
      <c r="I5953" s="51" t="s">
        <v>15358</v>
      </c>
    </row>
    <row r="5954" spans="1:9" x14ac:dyDescent="0.25">
      <c r="A5954" s="19">
        <v>5949</v>
      </c>
      <c r="B5954" s="34">
        <v>176772</v>
      </c>
      <c r="C5954" s="44" t="s">
        <v>12154</v>
      </c>
      <c r="D5954" s="42">
        <v>1</v>
      </c>
      <c r="E5954" s="3">
        <v>34.76</v>
      </c>
      <c r="F5954" s="7">
        <v>42.059599999999996</v>
      </c>
      <c r="G5954" s="48" t="s">
        <v>15356</v>
      </c>
      <c r="H5954" s="34">
        <v>176772</v>
      </c>
      <c r="I5954" s="51" t="s">
        <v>15358</v>
      </c>
    </row>
    <row r="5955" spans="1:9" x14ac:dyDescent="0.25">
      <c r="A5955" s="19">
        <v>5950</v>
      </c>
      <c r="B5955" s="34">
        <v>176776</v>
      </c>
      <c r="C5955" s="44" t="s">
        <v>12155</v>
      </c>
      <c r="D5955" s="42">
        <v>1</v>
      </c>
      <c r="E5955" s="3">
        <v>34.76</v>
      </c>
      <c r="F5955" s="7">
        <v>42.059599999999996</v>
      </c>
      <c r="G5955" s="48" t="s">
        <v>15356</v>
      </c>
      <c r="H5955" s="34">
        <v>176776</v>
      </c>
      <c r="I5955" s="51" t="s">
        <v>15358</v>
      </c>
    </row>
    <row r="5956" spans="1:9" x14ac:dyDescent="0.25">
      <c r="A5956" s="19">
        <v>5951</v>
      </c>
      <c r="B5956" s="34">
        <v>176779</v>
      </c>
      <c r="C5956" s="44" t="s">
        <v>12156</v>
      </c>
      <c r="D5956" s="42">
        <v>1</v>
      </c>
      <c r="E5956" s="3">
        <v>53.67</v>
      </c>
      <c r="F5956" s="7">
        <v>64.940700000000007</v>
      </c>
      <c r="G5956" s="48" t="s">
        <v>15356</v>
      </c>
      <c r="H5956" s="34">
        <v>176779</v>
      </c>
      <c r="I5956" s="51" t="s">
        <v>15358</v>
      </c>
    </row>
    <row r="5957" spans="1:9" x14ac:dyDescent="0.25">
      <c r="A5957" s="19">
        <v>5952</v>
      </c>
      <c r="B5957" s="34">
        <v>176780</v>
      </c>
      <c r="C5957" s="44" t="s">
        <v>12157</v>
      </c>
      <c r="D5957" s="42">
        <v>1</v>
      </c>
      <c r="E5957" s="3">
        <v>72.739999999999995</v>
      </c>
      <c r="F5957" s="7">
        <v>88.015399999999985</v>
      </c>
      <c r="G5957" s="48" t="s">
        <v>15356</v>
      </c>
      <c r="H5957" s="34">
        <v>176780</v>
      </c>
      <c r="I5957" s="51" t="s">
        <v>15358</v>
      </c>
    </row>
    <row r="5958" spans="1:9" x14ac:dyDescent="0.25">
      <c r="A5958" s="19">
        <v>5953</v>
      </c>
      <c r="B5958" s="34">
        <v>176782</v>
      </c>
      <c r="C5958" s="44" t="s">
        <v>12158</v>
      </c>
      <c r="D5958" s="42">
        <v>1</v>
      </c>
      <c r="E5958" s="3">
        <v>107.79</v>
      </c>
      <c r="F5958" s="7">
        <v>130.42590000000001</v>
      </c>
      <c r="G5958" s="48" t="s">
        <v>15356</v>
      </c>
      <c r="H5958" s="34">
        <v>176782</v>
      </c>
      <c r="I5958" s="51" t="s">
        <v>15358</v>
      </c>
    </row>
    <row r="5959" spans="1:9" x14ac:dyDescent="0.25">
      <c r="A5959" s="19">
        <v>5954</v>
      </c>
      <c r="B5959" s="34">
        <v>176792</v>
      </c>
      <c r="C5959" s="44" t="s">
        <v>12159</v>
      </c>
      <c r="D5959" s="42">
        <v>1</v>
      </c>
      <c r="E5959" s="3">
        <v>38.82</v>
      </c>
      <c r="F5959" s="7">
        <v>46.972200000000001</v>
      </c>
      <c r="G5959" s="48" t="s">
        <v>15356</v>
      </c>
      <c r="H5959" s="34">
        <v>176792</v>
      </c>
      <c r="I5959" s="51" t="s">
        <v>15358</v>
      </c>
    </row>
    <row r="5960" spans="1:9" x14ac:dyDescent="0.25">
      <c r="A5960" s="19">
        <v>5955</v>
      </c>
      <c r="B5960" s="34">
        <v>176796</v>
      </c>
      <c r="C5960" s="44" t="s">
        <v>12160</v>
      </c>
      <c r="D5960" s="42">
        <v>1</v>
      </c>
      <c r="E5960" s="3">
        <v>38.82</v>
      </c>
      <c r="F5960" s="7">
        <v>46.972200000000001</v>
      </c>
      <c r="G5960" s="48" t="s">
        <v>15356</v>
      </c>
      <c r="H5960" s="34">
        <v>176796</v>
      </c>
      <c r="I5960" s="51" t="s">
        <v>15358</v>
      </c>
    </row>
    <row r="5961" spans="1:9" x14ac:dyDescent="0.25">
      <c r="A5961" s="19">
        <v>5956</v>
      </c>
      <c r="B5961" s="34">
        <v>176799</v>
      </c>
      <c r="C5961" s="44" t="s">
        <v>12161</v>
      </c>
      <c r="D5961" s="42">
        <v>1</v>
      </c>
      <c r="E5961" s="3">
        <v>78.77</v>
      </c>
      <c r="F5961" s="7">
        <v>95.311699999999988</v>
      </c>
      <c r="G5961" s="48" t="s">
        <v>15356</v>
      </c>
      <c r="H5961" s="34">
        <v>176799</v>
      </c>
      <c r="I5961" s="51" t="s">
        <v>15358</v>
      </c>
    </row>
    <row r="5962" spans="1:9" x14ac:dyDescent="0.25">
      <c r="A5962" s="19">
        <v>5957</v>
      </c>
      <c r="B5962" s="34">
        <v>177105</v>
      </c>
      <c r="C5962" s="44" t="s">
        <v>12162</v>
      </c>
      <c r="D5962" s="42">
        <v>1</v>
      </c>
      <c r="E5962" s="3">
        <v>16.04</v>
      </c>
      <c r="F5962" s="7">
        <v>19.408399999999997</v>
      </c>
      <c r="G5962" s="48" t="s">
        <v>15356</v>
      </c>
      <c r="H5962" s="34">
        <v>177105</v>
      </c>
      <c r="I5962" s="51" t="s">
        <v>15358</v>
      </c>
    </row>
    <row r="5963" spans="1:9" x14ac:dyDescent="0.25">
      <c r="A5963" s="19">
        <v>5958</v>
      </c>
      <c r="B5963" s="34">
        <v>180020</v>
      </c>
      <c r="C5963" s="44" t="s">
        <v>12163</v>
      </c>
      <c r="D5963" s="42">
        <v>1</v>
      </c>
      <c r="E5963" s="3">
        <v>101.91</v>
      </c>
      <c r="F5963" s="7">
        <v>123.3111</v>
      </c>
      <c r="G5963" s="48" t="s">
        <v>15356</v>
      </c>
      <c r="H5963" s="34">
        <v>180020</v>
      </c>
      <c r="I5963" s="51" t="s">
        <v>15358</v>
      </c>
    </row>
    <row r="5964" spans="1:9" x14ac:dyDescent="0.25">
      <c r="A5964" s="19">
        <v>5959</v>
      </c>
      <c r="B5964" s="34">
        <v>180021</v>
      </c>
      <c r="C5964" s="44" t="s">
        <v>12164</v>
      </c>
      <c r="D5964" s="42">
        <v>1</v>
      </c>
      <c r="E5964" s="3">
        <v>40.590000000000003</v>
      </c>
      <c r="F5964" s="7">
        <v>49.113900000000001</v>
      </c>
      <c r="G5964" s="48" t="s">
        <v>15356</v>
      </c>
      <c r="H5964" s="34">
        <v>180021</v>
      </c>
      <c r="I5964" s="51" t="s">
        <v>15358</v>
      </c>
    </row>
    <row r="5965" spans="1:9" x14ac:dyDescent="0.25">
      <c r="A5965" s="19">
        <v>5960</v>
      </c>
      <c r="B5965" s="34">
        <v>180022</v>
      </c>
      <c r="C5965" s="44" t="s">
        <v>12165</v>
      </c>
      <c r="D5965" s="42">
        <v>1</v>
      </c>
      <c r="E5965" s="3">
        <v>45.89</v>
      </c>
      <c r="F5965" s="7">
        <v>55.526899999999998</v>
      </c>
      <c r="G5965" s="48" t="s">
        <v>15356</v>
      </c>
      <c r="H5965" s="34">
        <v>180022</v>
      </c>
      <c r="I5965" s="51" t="s">
        <v>15358</v>
      </c>
    </row>
    <row r="5966" spans="1:9" x14ac:dyDescent="0.25">
      <c r="A5966" s="19">
        <v>5961</v>
      </c>
      <c r="B5966" s="34">
        <v>180023</v>
      </c>
      <c r="C5966" s="44" t="s">
        <v>12166</v>
      </c>
      <c r="D5966" s="42">
        <v>1</v>
      </c>
      <c r="E5966" s="3">
        <v>88.07</v>
      </c>
      <c r="F5966" s="7">
        <v>106.56469999999999</v>
      </c>
      <c r="G5966" s="48" t="s">
        <v>15356</v>
      </c>
      <c r="H5966" s="34">
        <v>180023</v>
      </c>
      <c r="I5966" s="51" t="s">
        <v>15358</v>
      </c>
    </row>
    <row r="5967" spans="1:9" x14ac:dyDescent="0.25">
      <c r="A5967" s="19">
        <v>5962</v>
      </c>
      <c r="B5967" s="34">
        <v>180024</v>
      </c>
      <c r="C5967" s="44" t="s">
        <v>12167</v>
      </c>
      <c r="D5967" s="42">
        <v>1</v>
      </c>
      <c r="E5967" s="3">
        <v>68.959999999999994</v>
      </c>
      <c r="F5967" s="7">
        <v>83.441599999999994</v>
      </c>
      <c r="G5967" s="48" t="s">
        <v>15356</v>
      </c>
      <c r="H5967" s="34">
        <v>180024</v>
      </c>
      <c r="I5967" s="51" t="s">
        <v>15358</v>
      </c>
    </row>
    <row r="5968" spans="1:9" x14ac:dyDescent="0.25">
      <c r="A5968" s="19">
        <v>5963</v>
      </c>
      <c r="B5968" s="34">
        <v>180030</v>
      </c>
      <c r="C5968" s="44" t="s">
        <v>12168</v>
      </c>
      <c r="D5968" s="42">
        <v>1</v>
      </c>
      <c r="E5968" s="3">
        <v>259.61</v>
      </c>
      <c r="F5968" s="7">
        <v>314.12810000000002</v>
      </c>
      <c r="G5968" s="48" t="s">
        <v>15356</v>
      </c>
      <c r="H5968" s="34">
        <v>180030</v>
      </c>
      <c r="I5968" s="51" t="s">
        <v>15358</v>
      </c>
    </row>
    <row r="5969" spans="1:9" x14ac:dyDescent="0.25">
      <c r="A5969" s="19">
        <v>5964</v>
      </c>
      <c r="B5969" s="34">
        <v>180034</v>
      </c>
      <c r="C5969" s="44" t="s">
        <v>12167</v>
      </c>
      <c r="D5969" s="42">
        <v>1</v>
      </c>
      <c r="E5969" s="3">
        <v>56.49</v>
      </c>
      <c r="F5969" s="7">
        <v>68.352900000000005</v>
      </c>
      <c r="G5969" s="48" t="s">
        <v>15356</v>
      </c>
      <c r="H5969" s="34">
        <v>180034</v>
      </c>
      <c r="I5969" s="51" t="s">
        <v>15358</v>
      </c>
    </row>
    <row r="5970" spans="1:9" x14ac:dyDescent="0.25">
      <c r="A5970" s="19">
        <v>5965</v>
      </c>
      <c r="B5970" s="34">
        <v>208890</v>
      </c>
      <c r="C5970" s="44" t="s">
        <v>12169</v>
      </c>
      <c r="D5970" s="42">
        <v>1</v>
      </c>
      <c r="E5970" s="3">
        <v>160.22</v>
      </c>
      <c r="F5970" s="7">
        <v>193.86619999999999</v>
      </c>
      <c r="G5970" s="48" t="s">
        <v>15356</v>
      </c>
      <c r="H5970" s="34">
        <v>208890</v>
      </c>
      <c r="I5970" s="51" t="s">
        <v>15358</v>
      </c>
    </row>
    <row r="5971" spans="1:9" x14ac:dyDescent="0.25">
      <c r="A5971" s="19">
        <v>5966</v>
      </c>
      <c r="B5971" s="34">
        <v>208923</v>
      </c>
      <c r="C5971" s="44" t="s">
        <v>12170</v>
      </c>
      <c r="D5971" s="42">
        <v>1</v>
      </c>
      <c r="E5971" s="3">
        <v>40.32</v>
      </c>
      <c r="F5971" s="7">
        <v>48.787199999999999</v>
      </c>
      <c r="G5971" s="48" t="s">
        <v>15356</v>
      </c>
      <c r="H5971" s="34">
        <v>208923</v>
      </c>
      <c r="I5971" s="51" t="s">
        <v>15358</v>
      </c>
    </row>
    <row r="5972" spans="1:9" x14ac:dyDescent="0.25">
      <c r="A5972" s="19">
        <v>5967</v>
      </c>
      <c r="B5972" s="34">
        <v>208924</v>
      </c>
      <c r="C5972" s="44" t="s">
        <v>12171</v>
      </c>
      <c r="D5972" s="42">
        <v>1</v>
      </c>
      <c r="E5972" s="3">
        <v>44.82</v>
      </c>
      <c r="F5972" s="7">
        <v>54.232199999999999</v>
      </c>
      <c r="G5972" s="48" t="s">
        <v>15356</v>
      </c>
      <c r="H5972" s="34">
        <v>208924</v>
      </c>
      <c r="I5972" s="51" t="s">
        <v>15358</v>
      </c>
    </row>
    <row r="5973" spans="1:9" x14ac:dyDescent="0.25">
      <c r="A5973" s="19">
        <v>5968</v>
      </c>
      <c r="B5973" s="34">
        <v>208925</v>
      </c>
      <c r="C5973" s="44" t="s">
        <v>12172</v>
      </c>
      <c r="D5973" s="42">
        <v>1</v>
      </c>
      <c r="E5973" s="3">
        <v>60.23</v>
      </c>
      <c r="F5973" s="7">
        <v>72.878299999999996</v>
      </c>
      <c r="G5973" s="48" t="s">
        <v>15356</v>
      </c>
      <c r="H5973" s="34">
        <v>208925</v>
      </c>
      <c r="I5973" s="51" t="s">
        <v>15358</v>
      </c>
    </row>
    <row r="5974" spans="1:9" x14ac:dyDescent="0.25">
      <c r="A5974" s="19">
        <v>5969</v>
      </c>
      <c r="B5974" s="34">
        <v>208926</v>
      </c>
      <c r="C5974" s="44" t="s">
        <v>12173</v>
      </c>
      <c r="D5974" s="42">
        <v>1</v>
      </c>
      <c r="E5974" s="3">
        <v>61.53</v>
      </c>
      <c r="F5974" s="7">
        <v>74.451300000000003</v>
      </c>
      <c r="G5974" s="48" t="s">
        <v>15356</v>
      </c>
      <c r="H5974" s="34">
        <v>208926</v>
      </c>
      <c r="I5974" s="51" t="s">
        <v>15358</v>
      </c>
    </row>
    <row r="5975" spans="1:9" x14ac:dyDescent="0.25">
      <c r="A5975" s="19">
        <v>5970</v>
      </c>
      <c r="B5975" s="34">
        <v>208927</v>
      </c>
      <c r="C5975" s="44" t="s">
        <v>12174</v>
      </c>
      <c r="D5975" s="42">
        <v>1</v>
      </c>
      <c r="E5975" s="3">
        <v>80.13</v>
      </c>
      <c r="F5975" s="7">
        <v>96.957299999999989</v>
      </c>
      <c r="G5975" s="48" t="s">
        <v>15356</v>
      </c>
      <c r="H5975" s="34">
        <v>208927</v>
      </c>
      <c r="I5975" s="51" t="s">
        <v>15358</v>
      </c>
    </row>
    <row r="5976" spans="1:9" x14ac:dyDescent="0.25">
      <c r="A5976" s="19">
        <v>5971</v>
      </c>
      <c r="B5976" s="34">
        <v>208928</v>
      </c>
      <c r="C5976" s="44" t="s">
        <v>12175</v>
      </c>
      <c r="D5976" s="42">
        <v>1</v>
      </c>
      <c r="E5976" s="3">
        <v>114.5</v>
      </c>
      <c r="F5976" s="7">
        <v>138.54499999999999</v>
      </c>
      <c r="G5976" s="48" t="s">
        <v>15356</v>
      </c>
      <c r="H5976" s="34">
        <v>208928</v>
      </c>
      <c r="I5976" s="51" t="s">
        <v>15358</v>
      </c>
    </row>
    <row r="5977" spans="1:9" x14ac:dyDescent="0.25">
      <c r="A5977" s="19">
        <v>5972</v>
      </c>
      <c r="B5977" s="34">
        <v>209041</v>
      </c>
      <c r="C5977" s="44" t="s">
        <v>12176</v>
      </c>
      <c r="D5977" s="42">
        <v>1</v>
      </c>
      <c r="E5977" s="3">
        <v>52.13</v>
      </c>
      <c r="F5977" s="7">
        <v>63.077300000000001</v>
      </c>
      <c r="G5977" s="48" t="s">
        <v>15356</v>
      </c>
      <c r="H5977" s="34">
        <v>209041</v>
      </c>
      <c r="I5977" s="51" t="s">
        <v>15358</v>
      </c>
    </row>
    <row r="5978" spans="1:9" x14ac:dyDescent="0.25">
      <c r="A5978" s="19">
        <v>5973</v>
      </c>
      <c r="B5978" s="34">
        <v>209043</v>
      </c>
      <c r="C5978" s="44" t="s">
        <v>12177</v>
      </c>
      <c r="D5978" s="42">
        <v>1</v>
      </c>
      <c r="E5978" s="3">
        <v>42.62</v>
      </c>
      <c r="F5978" s="7">
        <v>51.570199999999993</v>
      </c>
      <c r="G5978" s="48" t="s">
        <v>15356</v>
      </c>
      <c r="H5978" s="34">
        <v>209043</v>
      </c>
      <c r="I5978" s="51" t="s">
        <v>15358</v>
      </c>
    </row>
    <row r="5979" spans="1:9" x14ac:dyDescent="0.25">
      <c r="A5979" s="19">
        <v>5974</v>
      </c>
      <c r="B5979" s="34">
        <v>209044</v>
      </c>
      <c r="C5979" s="44" t="s">
        <v>12178</v>
      </c>
      <c r="D5979" s="42">
        <v>1</v>
      </c>
      <c r="E5979" s="3">
        <v>44.51</v>
      </c>
      <c r="F5979" s="7">
        <v>53.857099999999996</v>
      </c>
      <c r="G5979" s="48" t="s">
        <v>15356</v>
      </c>
      <c r="H5979" s="34">
        <v>209044</v>
      </c>
      <c r="I5979" s="51" t="s">
        <v>15358</v>
      </c>
    </row>
    <row r="5980" spans="1:9" x14ac:dyDescent="0.25">
      <c r="A5980" s="19">
        <v>5975</v>
      </c>
      <c r="B5980" s="34">
        <v>209045</v>
      </c>
      <c r="C5980" s="44" t="s">
        <v>12179</v>
      </c>
      <c r="D5980" s="42">
        <v>1</v>
      </c>
      <c r="E5980" s="3">
        <v>59.82</v>
      </c>
      <c r="F5980" s="7">
        <v>72.382199999999997</v>
      </c>
      <c r="G5980" s="48" t="s">
        <v>15356</v>
      </c>
      <c r="H5980" s="34">
        <v>209045</v>
      </c>
      <c r="I5980" s="51" t="s">
        <v>15358</v>
      </c>
    </row>
    <row r="5981" spans="1:9" x14ac:dyDescent="0.25">
      <c r="A5981" s="19">
        <v>5976</v>
      </c>
      <c r="B5981" s="34">
        <v>209046</v>
      </c>
      <c r="C5981" s="44" t="s">
        <v>12180</v>
      </c>
      <c r="D5981" s="42">
        <v>1</v>
      </c>
      <c r="E5981" s="3">
        <v>61.13</v>
      </c>
      <c r="F5981" s="7">
        <v>73.967299999999994</v>
      </c>
      <c r="G5981" s="48" t="s">
        <v>15356</v>
      </c>
      <c r="H5981" s="34">
        <v>209046</v>
      </c>
      <c r="I5981" s="51" t="s">
        <v>15358</v>
      </c>
    </row>
    <row r="5982" spans="1:9" x14ac:dyDescent="0.25">
      <c r="A5982" s="19">
        <v>5977</v>
      </c>
      <c r="B5982" s="34">
        <v>209047</v>
      </c>
      <c r="C5982" s="44" t="s">
        <v>12181</v>
      </c>
      <c r="D5982" s="42">
        <v>1</v>
      </c>
      <c r="E5982" s="3">
        <v>79.58</v>
      </c>
      <c r="F5982" s="7">
        <v>96.291799999999995</v>
      </c>
      <c r="G5982" s="48" t="s">
        <v>15356</v>
      </c>
      <c r="H5982" s="34">
        <v>209047</v>
      </c>
      <c r="I5982" s="51" t="s">
        <v>15358</v>
      </c>
    </row>
    <row r="5983" spans="1:9" x14ac:dyDescent="0.25">
      <c r="A5983" s="19">
        <v>5978</v>
      </c>
      <c r="B5983" s="34">
        <v>209048</v>
      </c>
      <c r="C5983" s="44" t="s">
        <v>12182</v>
      </c>
      <c r="D5983" s="42">
        <v>1</v>
      </c>
      <c r="E5983" s="3">
        <v>113.72</v>
      </c>
      <c r="F5983" s="7">
        <v>137.60120000000001</v>
      </c>
      <c r="G5983" s="48" t="s">
        <v>15356</v>
      </c>
      <c r="H5983" s="34">
        <v>209048</v>
      </c>
      <c r="I5983" s="51" t="s">
        <v>15358</v>
      </c>
    </row>
    <row r="5984" spans="1:9" x14ac:dyDescent="0.25">
      <c r="A5984" s="19">
        <v>5979</v>
      </c>
      <c r="B5984" s="34">
        <v>209049</v>
      </c>
      <c r="C5984" s="44" t="s">
        <v>12183</v>
      </c>
      <c r="D5984" s="42">
        <v>1</v>
      </c>
      <c r="E5984" s="3">
        <v>107.01</v>
      </c>
      <c r="F5984" s="7">
        <v>129.4821</v>
      </c>
      <c r="G5984" s="48" t="s">
        <v>15356</v>
      </c>
      <c r="H5984" s="34">
        <v>209049</v>
      </c>
      <c r="I5984" s="51" t="s">
        <v>15358</v>
      </c>
    </row>
    <row r="5985" spans="1:9" x14ac:dyDescent="0.25">
      <c r="A5985" s="19">
        <v>5980</v>
      </c>
      <c r="B5985" s="34">
        <v>209050</v>
      </c>
      <c r="C5985" s="44" t="s">
        <v>12184</v>
      </c>
      <c r="D5985" s="42">
        <v>1</v>
      </c>
      <c r="E5985" s="3">
        <v>95.91</v>
      </c>
      <c r="F5985" s="7">
        <v>116.05109999999999</v>
      </c>
      <c r="G5985" s="48" t="s">
        <v>15356</v>
      </c>
      <c r="H5985" s="34">
        <v>209050</v>
      </c>
      <c r="I5985" s="51" t="s">
        <v>15358</v>
      </c>
    </row>
    <row r="5986" spans="1:9" x14ac:dyDescent="0.25">
      <c r="A5986" s="19">
        <v>5981</v>
      </c>
      <c r="B5986" s="34">
        <v>209121</v>
      </c>
      <c r="C5986" s="44" t="s">
        <v>12185</v>
      </c>
      <c r="D5986" s="42">
        <v>1</v>
      </c>
      <c r="E5986" s="3">
        <v>65.19</v>
      </c>
      <c r="F5986" s="7">
        <v>78.879899999999992</v>
      </c>
      <c r="G5986" s="48" t="s">
        <v>15356</v>
      </c>
      <c r="H5986" s="34">
        <v>209121</v>
      </c>
      <c r="I5986" s="51" t="s">
        <v>15358</v>
      </c>
    </row>
    <row r="5987" spans="1:9" x14ac:dyDescent="0.25">
      <c r="A5987" s="19">
        <v>5982</v>
      </c>
      <c r="B5987" s="34">
        <v>209123</v>
      </c>
      <c r="C5987" s="44" t="s">
        <v>12186</v>
      </c>
      <c r="D5987" s="42">
        <v>1</v>
      </c>
      <c r="E5987" s="3">
        <v>68.81</v>
      </c>
      <c r="F5987" s="7">
        <v>83.260099999999994</v>
      </c>
      <c r="G5987" s="48" t="s">
        <v>15356</v>
      </c>
      <c r="H5987" s="34">
        <v>209123</v>
      </c>
      <c r="I5987" s="51" t="s">
        <v>15358</v>
      </c>
    </row>
    <row r="5988" spans="1:9" x14ac:dyDescent="0.25">
      <c r="A5988" s="19">
        <v>5983</v>
      </c>
      <c r="B5988" s="34">
        <v>209124</v>
      </c>
      <c r="C5988" s="44" t="s">
        <v>12187</v>
      </c>
      <c r="D5988" s="42">
        <v>1</v>
      </c>
      <c r="E5988" s="3">
        <v>72.38</v>
      </c>
      <c r="F5988" s="7">
        <v>87.579799999999992</v>
      </c>
      <c r="G5988" s="48" t="s">
        <v>15356</v>
      </c>
      <c r="H5988" s="34">
        <v>209124</v>
      </c>
      <c r="I5988" s="51" t="s">
        <v>15358</v>
      </c>
    </row>
    <row r="5989" spans="1:9" x14ac:dyDescent="0.25">
      <c r="A5989" s="19">
        <v>5984</v>
      </c>
      <c r="B5989" s="34">
        <v>209125</v>
      </c>
      <c r="C5989" s="44" t="s">
        <v>12188</v>
      </c>
      <c r="D5989" s="42">
        <v>1</v>
      </c>
      <c r="E5989" s="3">
        <v>96.26</v>
      </c>
      <c r="F5989" s="7">
        <v>116.47460000000001</v>
      </c>
      <c r="G5989" s="48" t="s">
        <v>15356</v>
      </c>
      <c r="H5989" s="34">
        <v>209125</v>
      </c>
      <c r="I5989" s="51" t="s">
        <v>15358</v>
      </c>
    </row>
    <row r="5990" spans="1:9" x14ac:dyDescent="0.25">
      <c r="A5990" s="19">
        <v>5985</v>
      </c>
      <c r="B5990" s="34">
        <v>209126</v>
      </c>
      <c r="C5990" s="44" t="s">
        <v>12189</v>
      </c>
      <c r="D5990" s="42">
        <v>1</v>
      </c>
      <c r="E5990" s="3">
        <v>101.22</v>
      </c>
      <c r="F5990" s="7">
        <v>122.47619999999999</v>
      </c>
      <c r="G5990" s="48" t="s">
        <v>15356</v>
      </c>
      <c r="H5990" s="34">
        <v>209126</v>
      </c>
      <c r="I5990" s="51" t="s">
        <v>15358</v>
      </c>
    </row>
    <row r="5991" spans="1:9" x14ac:dyDescent="0.25">
      <c r="A5991" s="19">
        <v>5986</v>
      </c>
      <c r="B5991" s="34">
        <v>209127</v>
      </c>
      <c r="C5991" s="44" t="s">
        <v>12190</v>
      </c>
      <c r="D5991" s="42">
        <v>1</v>
      </c>
      <c r="E5991" s="3">
        <v>123.21</v>
      </c>
      <c r="F5991" s="7">
        <v>149.08409999999998</v>
      </c>
      <c r="G5991" s="48" t="s">
        <v>15356</v>
      </c>
      <c r="H5991" s="34">
        <v>209127</v>
      </c>
      <c r="I5991" s="51" t="s">
        <v>15358</v>
      </c>
    </row>
    <row r="5992" spans="1:9" x14ac:dyDescent="0.25">
      <c r="A5992" s="19">
        <v>5987</v>
      </c>
      <c r="B5992" s="34">
        <v>209128</v>
      </c>
      <c r="C5992" s="44" t="s">
        <v>12191</v>
      </c>
      <c r="D5992" s="42">
        <v>1</v>
      </c>
      <c r="E5992" s="3">
        <v>167.28</v>
      </c>
      <c r="F5992" s="7">
        <v>202.40879999999999</v>
      </c>
      <c r="G5992" s="48" t="s">
        <v>15356</v>
      </c>
      <c r="H5992" s="34">
        <v>209128</v>
      </c>
      <c r="I5992" s="51" t="s">
        <v>15358</v>
      </c>
    </row>
    <row r="5993" spans="1:9" x14ac:dyDescent="0.25">
      <c r="A5993" s="19">
        <v>5988</v>
      </c>
      <c r="B5993" s="34">
        <v>209129</v>
      </c>
      <c r="C5993" s="44" t="s">
        <v>12192</v>
      </c>
      <c r="D5993" s="42">
        <v>1</v>
      </c>
      <c r="E5993" s="3">
        <v>164.64</v>
      </c>
      <c r="F5993" s="7">
        <v>199.21439999999998</v>
      </c>
      <c r="G5993" s="48" t="s">
        <v>15356</v>
      </c>
      <c r="H5993" s="34">
        <v>209129</v>
      </c>
      <c r="I5993" s="51" t="s">
        <v>15358</v>
      </c>
    </row>
    <row r="5994" spans="1:9" x14ac:dyDescent="0.25">
      <c r="A5994" s="19">
        <v>5989</v>
      </c>
      <c r="B5994" s="34">
        <v>209130</v>
      </c>
      <c r="C5994" s="44" t="s">
        <v>12193</v>
      </c>
      <c r="D5994" s="42">
        <v>1</v>
      </c>
      <c r="E5994" s="3">
        <v>138.24</v>
      </c>
      <c r="F5994" s="7">
        <v>167.2704</v>
      </c>
      <c r="G5994" s="48" t="s">
        <v>15356</v>
      </c>
      <c r="H5994" s="34">
        <v>209130</v>
      </c>
      <c r="I5994" s="51" t="s">
        <v>15358</v>
      </c>
    </row>
    <row r="5995" spans="1:9" x14ac:dyDescent="0.25">
      <c r="A5995" s="19">
        <v>5990</v>
      </c>
      <c r="B5995" s="34">
        <v>209161</v>
      </c>
      <c r="C5995" s="44" t="s">
        <v>12194</v>
      </c>
      <c r="D5995" s="42">
        <v>1</v>
      </c>
      <c r="E5995" s="3">
        <v>56.36</v>
      </c>
      <c r="F5995" s="7">
        <v>68.195599999999999</v>
      </c>
      <c r="G5995" s="48" t="s">
        <v>15356</v>
      </c>
      <c r="H5995" s="34">
        <v>209161</v>
      </c>
      <c r="I5995" s="51" t="s">
        <v>15358</v>
      </c>
    </row>
    <row r="5996" spans="1:9" x14ac:dyDescent="0.25">
      <c r="A5996" s="19">
        <v>5991</v>
      </c>
      <c r="B5996" s="34">
        <v>209163</v>
      </c>
      <c r="C5996" s="44" t="s">
        <v>12195</v>
      </c>
      <c r="D5996" s="42">
        <v>1</v>
      </c>
      <c r="E5996" s="3">
        <v>55.71</v>
      </c>
      <c r="F5996" s="7">
        <v>67.409099999999995</v>
      </c>
      <c r="G5996" s="48" t="s">
        <v>15356</v>
      </c>
      <c r="H5996" s="34">
        <v>209163</v>
      </c>
      <c r="I5996" s="51" t="s">
        <v>15358</v>
      </c>
    </row>
    <row r="5997" spans="1:9" x14ac:dyDescent="0.25">
      <c r="A5997" s="19">
        <v>5992</v>
      </c>
      <c r="B5997" s="34">
        <v>209164</v>
      </c>
      <c r="C5997" s="44" t="s">
        <v>12196</v>
      </c>
      <c r="D5997" s="42">
        <v>1</v>
      </c>
      <c r="E5997" s="3">
        <v>59.33</v>
      </c>
      <c r="F5997" s="7">
        <v>71.789299999999997</v>
      </c>
      <c r="G5997" s="48" t="s">
        <v>15356</v>
      </c>
      <c r="H5997" s="34">
        <v>209164</v>
      </c>
      <c r="I5997" s="51" t="s">
        <v>15358</v>
      </c>
    </row>
    <row r="5998" spans="1:9" x14ac:dyDescent="0.25">
      <c r="A5998" s="19">
        <v>5993</v>
      </c>
      <c r="B5998" s="34">
        <v>209165</v>
      </c>
      <c r="C5998" s="44" t="s">
        <v>12197</v>
      </c>
      <c r="D5998" s="42">
        <v>1</v>
      </c>
      <c r="E5998" s="3">
        <v>77.3</v>
      </c>
      <c r="F5998" s="7">
        <v>93.532999999999987</v>
      </c>
      <c r="G5998" s="48" t="s">
        <v>15356</v>
      </c>
      <c r="H5998" s="34">
        <v>209165</v>
      </c>
      <c r="I5998" s="51" t="s">
        <v>15358</v>
      </c>
    </row>
    <row r="5999" spans="1:9" x14ac:dyDescent="0.25">
      <c r="A5999" s="19">
        <v>5994</v>
      </c>
      <c r="B5999" s="34">
        <v>209166</v>
      </c>
      <c r="C5999" s="44" t="s">
        <v>12198</v>
      </c>
      <c r="D5999" s="42">
        <v>1</v>
      </c>
      <c r="E5999" s="3">
        <v>78.709999999999994</v>
      </c>
      <c r="F5999" s="7">
        <v>95.239099999999993</v>
      </c>
      <c r="G5999" s="48" t="s">
        <v>15356</v>
      </c>
      <c r="H5999" s="34">
        <v>209166</v>
      </c>
      <c r="I5999" s="51" t="s">
        <v>15358</v>
      </c>
    </row>
    <row r="6000" spans="1:9" x14ac:dyDescent="0.25">
      <c r="A6000" s="19">
        <v>5995</v>
      </c>
      <c r="B6000" s="34">
        <v>209167</v>
      </c>
      <c r="C6000" s="44" t="s">
        <v>12199</v>
      </c>
      <c r="D6000" s="42">
        <v>1</v>
      </c>
      <c r="E6000" s="3">
        <v>107.48</v>
      </c>
      <c r="F6000" s="7">
        <v>130.05080000000001</v>
      </c>
      <c r="G6000" s="48" t="s">
        <v>15356</v>
      </c>
      <c r="H6000" s="34">
        <v>209167</v>
      </c>
      <c r="I6000" s="51" t="s">
        <v>15358</v>
      </c>
    </row>
    <row r="6001" spans="1:9" x14ac:dyDescent="0.25">
      <c r="A6001" s="19">
        <v>5996</v>
      </c>
      <c r="B6001" s="34">
        <v>209168</v>
      </c>
      <c r="C6001" s="44" t="s">
        <v>12200</v>
      </c>
      <c r="D6001" s="42">
        <v>1</v>
      </c>
      <c r="E6001" s="3">
        <v>156.88999999999999</v>
      </c>
      <c r="F6001" s="7">
        <v>189.83689999999999</v>
      </c>
      <c r="G6001" s="48" t="s">
        <v>15356</v>
      </c>
      <c r="H6001" s="34">
        <v>209168</v>
      </c>
      <c r="I6001" s="51" t="s">
        <v>15358</v>
      </c>
    </row>
    <row r="6002" spans="1:9" x14ac:dyDescent="0.25">
      <c r="A6002" s="19">
        <v>5997</v>
      </c>
      <c r="B6002" s="34">
        <v>209169</v>
      </c>
      <c r="C6002" s="44" t="s">
        <v>12201</v>
      </c>
      <c r="D6002" s="42">
        <v>1</v>
      </c>
      <c r="E6002" s="3">
        <v>155.63</v>
      </c>
      <c r="F6002" s="7">
        <v>188.31229999999999</v>
      </c>
      <c r="G6002" s="48" t="s">
        <v>15356</v>
      </c>
      <c r="H6002" s="34">
        <v>209169</v>
      </c>
      <c r="I6002" s="51" t="s">
        <v>15358</v>
      </c>
    </row>
    <row r="6003" spans="1:9" x14ac:dyDescent="0.25">
      <c r="A6003" s="19">
        <v>5998</v>
      </c>
      <c r="B6003" s="34">
        <v>209170</v>
      </c>
      <c r="C6003" s="44" t="s">
        <v>12202</v>
      </c>
      <c r="D6003" s="42">
        <v>1</v>
      </c>
      <c r="E6003" s="3">
        <v>108.92</v>
      </c>
      <c r="F6003" s="7">
        <v>131.79319999999998</v>
      </c>
      <c r="G6003" s="48" t="s">
        <v>15356</v>
      </c>
      <c r="H6003" s="34">
        <v>209170</v>
      </c>
      <c r="I6003" s="51" t="s">
        <v>15358</v>
      </c>
    </row>
    <row r="6004" spans="1:9" x14ac:dyDescent="0.25">
      <c r="A6004" s="19">
        <v>5999</v>
      </c>
      <c r="B6004" s="34">
        <v>209425</v>
      </c>
      <c r="C6004" s="44" t="s">
        <v>12203</v>
      </c>
      <c r="D6004" s="42">
        <v>1</v>
      </c>
      <c r="E6004" s="3">
        <v>89.54</v>
      </c>
      <c r="F6004" s="7">
        <v>108.3434</v>
      </c>
      <c r="G6004" s="48" t="s">
        <v>15356</v>
      </c>
      <c r="H6004" s="34">
        <v>209425</v>
      </c>
      <c r="I6004" s="51" t="s">
        <v>15358</v>
      </c>
    </row>
    <row r="6005" spans="1:9" x14ac:dyDescent="0.25">
      <c r="A6005" s="19">
        <v>6000</v>
      </c>
      <c r="B6005" s="34">
        <v>209427</v>
      </c>
      <c r="C6005" s="44" t="s">
        <v>12204</v>
      </c>
      <c r="D6005" s="42">
        <v>1</v>
      </c>
      <c r="E6005" s="3">
        <v>110.63</v>
      </c>
      <c r="F6005" s="7">
        <v>133.8623</v>
      </c>
      <c r="G6005" s="48" t="s">
        <v>15356</v>
      </c>
      <c r="H6005" s="34">
        <v>209427</v>
      </c>
      <c r="I6005" s="51" t="s">
        <v>15358</v>
      </c>
    </row>
    <row r="6006" spans="1:9" x14ac:dyDescent="0.25">
      <c r="A6006" s="19">
        <v>6001</v>
      </c>
      <c r="B6006" s="34">
        <v>209428</v>
      </c>
      <c r="C6006" s="44" t="s">
        <v>12205</v>
      </c>
      <c r="D6006" s="42">
        <v>1</v>
      </c>
      <c r="E6006" s="3">
        <v>165.93</v>
      </c>
      <c r="F6006" s="7">
        <v>200.77530000000002</v>
      </c>
      <c r="G6006" s="48" t="s">
        <v>15356</v>
      </c>
      <c r="H6006" s="34">
        <v>209428</v>
      </c>
      <c r="I6006" s="51" t="s">
        <v>15358</v>
      </c>
    </row>
    <row r="6007" spans="1:9" x14ac:dyDescent="0.25">
      <c r="A6007" s="19">
        <v>6002</v>
      </c>
      <c r="B6007" s="34">
        <v>209545</v>
      </c>
      <c r="C6007" s="44" t="s">
        <v>12206</v>
      </c>
      <c r="D6007" s="42">
        <v>1</v>
      </c>
      <c r="E6007" s="3">
        <v>92.61</v>
      </c>
      <c r="F6007" s="7">
        <v>112.0581</v>
      </c>
      <c r="G6007" s="48" t="s">
        <v>15356</v>
      </c>
      <c r="H6007" s="34">
        <v>209545</v>
      </c>
      <c r="I6007" s="51" t="s">
        <v>15358</v>
      </c>
    </row>
    <row r="6008" spans="1:9" x14ac:dyDescent="0.25">
      <c r="A6008" s="19">
        <v>6003</v>
      </c>
      <c r="B6008" s="34">
        <v>209546</v>
      </c>
      <c r="C6008" s="44" t="s">
        <v>12207</v>
      </c>
      <c r="D6008" s="42">
        <v>1</v>
      </c>
      <c r="E6008" s="3">
        <v>94.94</v>
      </c>
      <c r="F6008" s="7">
        <v>114.87739999999999</v>
      </c>
      <c r="G6008" s="48" t="s">
        <v>15356</v>
      </c>
      <c r="H6008" s="34">
        <v>209546</v>
      </c>
      <c r="I6008" s="51" t="s">
        <v>15358</v>
      </c>
    </row>
    <row r="6009" spans="1:9" x14ac:dyDescent="0.25">
      <c r="A6009" s="19">
        <v>6004</v>
      </c>
      <c r="B6009" s="34">
        <v>209547</v>
      </c>
      <c r="C6009" s="44" t="s">
        <v>12208</v>
      </c>
      <c r="D6009" s="42">
        <v>1</v>
      </c>
      <c r="E6009" s="3">
        <v>112.83</v>
      </c>
      <c r="F6009" s="7">
        <v>136.52429999999998</v>
      </c>
      <c r="G6009" s="48" t="s">
        <v>15356</v>
      </c>
      <c r="H6009" s="34">
        <v>209547</v>
      </c>
      <c r="I6009" s="51" t="s">
        <v>15358</v>
      </c>
    </row>
    <row r="6010" spans="1:9" x14ac:dyDescent="0.25">
      <c r="A6010" s="19">
        <v>6005</v>
      </c>
      <c r="B6010" s="34">
        <v>209548</v>
      </c>
      <c r="C6010" s="44" t="s">
        <v>12209</v>
      </c>
      <c r="D6010" s="42">
        <v>1</v>
      </c>
      <c r="E6010" s="3">
        <v>170.46</v>
      </c>
      <c r="F6010" s="7">
        <v>206.25659999999999</v>
      </c>
      <c r="G6010" s="48" t="s">
        <v>15356</v>
      </c>
      <c r="H6010" s="34">
        <v>209548</v>
      </c>
      <c r="I6010" s="51" t="s">
        <v>15358</v>
      </c>
    </row>
    <row r="6011" spans="1:9" x14ac:dyDescent="0.25">
      <c r="A6011" s="19">
        <v>6006</v>
      </c>
      <c r="B6011" s="34">
        <v>209549</v>
      </c>
      <c r="C6011" s="44" t="s">
        <v>12210</v>
      </c>
      <c r="D6011" s="42">
        <v>1</v>
      </c>
      <c r="E6011" s="3">
        <v>157.11000000000001</v>
      </c>
      <c r="F6011" s="7">
        <v>190.10310000000001</v>
      </c>
      <c r="G6011" s="48" t="s">
        <v>15356</v>
      </c>
      <c r="H6011" s="34">
        <v>209549</v>
      </c>
      <c r="I6011" s="51" t="s">
        <v>15358</v>
      </c>
    </row>
    <row r="6012" spans="1:9" x14ac:dyDescent="0.25">
      <c r="A6012" s="19">
        <v>6007</v>
      </c>
      <c r="B6012" s="34">
        <v>209550</v>
      </c>
      <c r="C6012" s="44" t="s">
        <v>12211</v>
      </c>
      <c r="D6012" s="42">
        <v>1</v>
      </c>
      <c r="E6012" s="3">
        <v>185.76</v>
      </c>
      <c r="F6012" s="7">
        <v>224.76959999999997</v>
      </c>
      <c r="G6012" s="48" t="s">
        <v>15356</v>
      </c>
      <c r="H6012" s="34">
        <v>209550</v>
      </c>
      <c r="I6012" s="51" t="s">
        <v>15358</v>
      </c>
    </row>
    <row r="6013" spans="1:9" x14ac:dyDescent="0.25">
      <c r="A6013" s="19">
        <v>6008</v>
      </c>
      <c r="B6013" s="34">
        <v>209625</v>
      </c>
      <c r="C6013" s="44" t="s">
        <v>12212</v>
      </c>
      <c r="D6013" s="42">
        <v>1</v>
      </c>
      <c r="E6013" s="3">
        <v>129.06</v>
      </c>
      <c r="F6013" s="7">
        <v>156.1626</v>
      </c>
      <c r="G6013" s="48" t="s">
        <v>15356</v>
      </c>
      <c r="H6013" s="34">
        <v>209625</v>
      </c>
      <c r="I6013" s="51" t="s">
        <v>15358</v>
      </c>
    </row>
    <row r="6014" spans="1:9" x14ac:dyDescent="0.25">
      <c r="A6014" s="19">
        <v>6009</v>
      </c>
      <c r="B6014" s="34">
        <v>209626</v>
      </c>
      <c r="C6014" s="44" t="s">
        <v>12213</v>
      </c>
      <c r="D6014" s="42">
        <v>1</v>
      </c>
      <c r="E6014" s="3">
        <v>132.21</v>
      </c>
      <c r="F6014" s="7">
        <v>159.97409999999999</v>
      </c>
      <c r="G6014" s="48" t="s">
        <v>15356</v>
      </c>
      <c r="H6014" s="34">
        <v>209626</v>
      </c>
      <c r="I6014" s="51" t="s">
        <v>15358</v>
      </c>
    </row>
    <row r="6015" spans="1:9" x14ac:dyDescent="0.25">
      <c r="A6015" s="19">
        <v>6010</v>
      </c>
      <c r="B6015" s="34">
        <v>209627</v>
      </c>
      <c r="C6015" s="44" t="s">
        <v>12214</v>
      </c>
      <c r="D6015" s="42">
        <v>1</v>
      </c>
      <c r="E6015" s="3">
        <v>152.88</v>
      </c>
      <c r="F6015" s="7">
        <v>184.98479999999998</v>
      </c>
      <c r="G6015" s="48" t="s">
        <v>15356</v>
      </c>
      <c r="H6015" s="34">
        <v>209627</v>
      </c>
      <c r="I6015" s="51" t="s">
        <v>15358</v>
      </c>
    </row>
    <row r="6016" spans="1:9" x14ac:dyDescent="0.25">
      <c r="A6016" s="19">
        <v>6011</v>
      </c>
      <c r="B6016" s="34">
        <v>209628</v>
      </c>
      <c r="C6016" s="44" t="s">
        <v>12215</v>
      </c>
      <c r="D6016" s="42">
        <v>1</v>
      </c>
      <c r="E6016" s="3">
        <v>227.55</v>
      </c>
      <c r="F6016" s="7">
        <v>275.33550000000002</v>
      </c>
      <c r="G6016" s="48" t="s">
        <v>15356</v>
      </c>
      <c r="H6016" s="34">
        <v>209628</v>
      </c>
      <c r="I6016" s="51" t="s">
        <v>15358</v>
      </c>
    </row>
    <row r="6017" spans="1:9" x14ac:dyDescent="0.25">
      <c r="A6017" s="19">
        <v>6012</v>
      </c>
      <c r="B6017" s="34">
        <v>209629</v>
      </c>
      <c r="C6017" s="44" t="s">
        <v>12216</v>
      </c>
      <c r="D6017" s="42">
        <v>1</v>
      </c>
      <c r="E6017" s="3">
        <v>199.07</v>
      </c>
      <c r="F6017" s="7">
        <v>240.87469999999999</v>
      </c>
      <c r="G6017" s="48" t="s">
        <v>15356</v>
      </c>
      <c r="H6017" s="34">
        <v>209629</v>
      </c>
      <c r="I6017" s="51" t="s">
        <v>15358</v>
      </c>
    </row>
    <row r="6018" spans="1:9" x14ac:dyDescent="0.25">
      <c r="A6018" s="19">
        <v>6013</v>
      </c>
      <c r="B6018" s="34">
        <v>209630</v>
      </c>
      <c r="C6018" s="44" t="s">
        <v>12217</v>
      </c>
      <c r="D6018" s="42">
        <v>1</v>
      </c>
      <c r="E6018" s="3">
        <v>205.65</v>
      </c>
      <c r="F6018" s="7">
        <v>248.8365</v>
      </c>
      <c r="G6018" s="48" t="s">
        <v>15356</v>
      </c>
      <c r="H6018" s="34">
        <v>209630</v>
      </c>
      <c r="I6018" s="51" t="s">
        <v>15358</v>
      </c>
    </row>
    <row r="6019" spans="1:9" x14ac:dyDescent="0.25">
      <c r="A6019" s="19">
        <v>6014</v>
      </c>
      <c r="B6019" s="34">
        <v>209665</v>
      </c>
      <c r="C6019" s="44" t="s">
        <v>12218</v>
      </c>
      <c r="D6019" s="42">
        <v>1</v>
      </c>
      <c r="E6019" s="3">
        <v>98.93</v>
      </c>
      <c r="F6019" s="7">
        <v>119.70530000000001</v>
      </c>
      <c r="G6019" s="48" t="s">
        <v>15356</v>
      </c>
      <c r="H6019" s="34">
        <v>209665</v>
      </c>
      <c r="I6019" s="51" t="s">
        <v>15358</v>
      </c>
    </row>
    <row r="6020" spans="1:9" x14ac:dyDescent="0.25">
      <c r="A6020" s="19">
        <v>6015</v>
      </c>
      <c r="B6020" s="34">
        <v>209666</v>
      </c>
      <c r="C6020" s="44" t="s">
        <v>12219</v>
      </c>
      <c r="D6020" s="42">
        <v>1</v>
      </c>
      <c r="E6020" s="3">
        <v>99.86</v>
      </c>
      <c r="F6020" s="7">
        <v>120.83059999999999</v>
      </c>
      <c r="G6020" s="48" t="s">
        <v>15356</v>
      </c>
      <c r="H6020" s="34">
        <v>209666</v>
      </c>
      <c r="I6020" s="51" t="s">
        <v>15358</v>
      </c>
    </row>
    <row r="6021" spans="1:9" x14ac:dyDescent="0.25">
      <c r="A6021" s="19">
        <v>6016</v>
      </c>
      <c r="B6021" s="34">
        <v>209667</v>
      </c>
      <c r="C6021" s="44" t="s">
        <v>12220</v>
      </c>
      <c r="D6021" s="42">
        <v>1</v>
      </c>
      <c r="E6021" s="3">
        <v>131.31</v>
      </c>
      <c r="F6021" s="7">
        <v>158.88509999999999</v>
      </c>
      <c r="G6021" s="48" t="s">
        <v>15356</v>
      </c>
      <c r="H6021" s="34">
        <v>209667</v>
      </c>
      <c r="I6021" s="51" t="s">
        <v>15358</v>
      </c>
    </row>
    <row r="6022" spans="1:9" x14ac:dyDescent="0.25">
      <c r="A6022" s="19">
        <v>6017</v>
      </c>
      <c r="B6022" s="34">
        <v>209668</v>
      </c>
      <c r="C6022" s="44" t="s">
        <v>12221</v>
      </c>
      <c r="D6022" s="42">
        <v>1</v>
      </c>
      <c r="E6022" s="3">
        <v>203.75</v>
      </c>
      <c r="F6022" s="7">
        <v>246.53749999999999</v>
      </c>
      <c r="G6022" s="48" t="s">
        <v>15356</v>
      </c>
      <c r="H6022" s="34">
        <v>209668</v>
      </c>
      <c r="I6022" s="51" t="s">
        <v>15358</v>
      </c>
    </row>
    <row r="6023" spans="1:9" x14ac:dyDescent="0.25">
      <c r="A6023" s="19">
        <v>6018</v>
      </c>
      <c r="B6023" s="34">
        <v>209669</v>
      </c>
      <c r="C6023" s="44" t="s">
        <v>12222</v>
      </c>
      <c r="D6023" s="42">
        <v>1</v>
      </c>
      <c r="E6023" s="3">
        <v>194.31</v>
      </c>
      <c r="F6023" s="7">
        <v>235.11509999999998</v>
      </c>
      <c r="G6023" s="48" t="s">
        <v>15356</v>
      </c>
      <c r="H6023" s="34">
        <v>209669</v>
      </c>
      <c r="I6023" s="51" t="s">
        <v>15358</v>
      </c>
    </row>
    <row r="6024" spans="1:9" x14ac:dyDescent="0.25">
      <c r="A6024" s="19">
        <v>6019</v>
      </c>
      <c r="B6024" s="34">
        <v>209672</v>
      </c>
      <c r="C6024" s="44" t="s">
        <v>12223</v>
      </c>
      <c r="D6024" s="42">
        <v>1</v>
      </c>
      <c r="E6024" s="3">
        <v>95.39</v>
      </c>
      <c r="F6024" s="7">
        <v>115.42189999999999</v>
      </c>
      <c r="G6024" s="48" t="s">
        <v>15356</v>
      </c>
      <c r="H6024" s="34">
        <v>209672</v>
      </c>
      <c r="I6024" s="51" t="s">
        <v>15358</v>
      </c>
    </row>
    <row r="6025" spans="1:9" x14ac:dyDescent="0.25">
      <c r="A6025" s="19">
        <v>6020</v>
      </c>
      <c r="B6025" s="34">
        <v>209673</v>
      </c>
      <c r="C6025" s="44" t="s">
        <v>12224</v>
      </c>
      <c r="D6025" s="42">
        <v>1</v>
      </c>
      <c r="E6025" s="3">
        <v>97.98</v>
      </c>
      <c r="F6025" s="7">
        <v>118.5558</v>
      </c>
      <c r="G6025" s="48" t="s">
        <v>15356</v>
      </c>
      <c r="H6025" s="34">
        <v>209673</v>
      </c>
      <c r="I6025" s="51" t="s">
        <v>15358</v>
      </c>
    </row>
    <row r="6026" spans="1:9" x14ac:dyDescent="0.25">
      <c r="A6026" s="19">
        <v>6021</v>
      </c>
      <c r="B6026" s="34">
        <v>209674</v>
      </c>
      <c r="C6026" s="44" t="s">
        <v>12225</v>
      </c>
      <c r="D6026" s="42">
        <v>1</v>
      </c>
      <c r="E6026" s="3">
        <v>100.59</v>
      </c>
      <c r="F6026" s="7">
        <v>121.7139</v>
      </c>
      <c r="G6026" s="48" t="s">
        <v>15356</v>
      </c>
      <c r="H6026" s="34">
        <v>209674</v>
      </c>
      <c r="I6026" s="51" t="s">
        <v>15358</v>
      </c>
    </row>
    <row r="6027" spans="1:9" x14ac:dyDescent="0.25">
      <c r="A6027" s="19">
        <v>6022</v>
      </c>
      <c r="B6027" s="34">
        <v>209675</v>
      </c>
      <c r="C6027" s="44" t="s">
        <v>12226</v>
      </c>
      <c r="D6027" s="42">
        <v>1</v>
      </c>
      <c r="E6027" s="3">
        <v>100.56</v>
      </c>
      <c r="F6027" s="7">
        <v>121.6776</v>
      </c>
      <c r="G6027" s="48" t="s">
        <v>15356</v>
      </c>
      <c r="H6027" s="34">
        <v>209675</v>
      </c>
      <c r="I6027" s="51" t="s">
        <v>15358</v>
      </c>
    </row>
    <row r="6028" spans="1:9" x14ac:dyDescent="0.25">
      <c r="A6028" s="19">
        <v>6023</v>
      </c>
      <c r="B6028" s="34">
        <v>209676</v>
      </c>
      <c r="C6028" s="44" t="s">
        <v>12227</v>
      </c>
      <c r="D6028" s="42">
        <v>1</v>
      </c>
      <c r="E6028" s="3">
        <v>57.39</v>
      </c>
      <c r="F6028" s="7">
        <v>69.441900000000004</v>
      </c>
      <c r="G6028" s="48" t="s">
        <v>15356</v>
      </c>
      <c r="H6028" s="34">
        <v>209676</v>
      </c>
      <c r="I6028" s="51" t="s">
        <v>15358</v>
      </c>
    </row>
    <row r="6029" spans="1:9" x14ac:dyDescent="0.25">
      <c r="A6029" s="19">
        <v>6024</v>
      </c>
      <c r="B6029" s="34">
        <v>209683</v>
      </c>
      <c r="C6029" s="44" t="s">
        <v>12228</v>
      </c>
      <c r="D6029" s="42">
        <v>1</v>
      </c>
      <c r="E6029" s="3">
        <v>137.07</v>
      </c>
      <c r="F6029" s="7">
        <v>165.85469999999998</v>
      </c>
      <c r="G6029" s="48" t="s">
        <v>15356</v>
      </c>
      <c r="H6029" s="34">
        <v>209683</v>
      </c>
      <c r="I6029" s="51" t="s">
        <v>15358</v>
      </c>
    </row>
    <row r="6030" spans="1:9" x14ac:dyDescent="0.25">
      <c r="A6030" s="19">
        <v>6025</v>
      </c>
      <c r="B6030" s="34">
        <v>209685</v>
      </c>
      <c r="C6030" s="44" t="s">
        <v>12229</v>
      </c>
      <c r="D6030" s="42">
        <v>1</v>
      </c>
      <c r="E6030" s="3">
        <v>104.15</v>
      </c>
      <c r="F6030" s="7">
        <v>126.0215</v>
      </c>
      <c r="G6030" s="48" t="s">
        <v>15356</v>
      </c>
      <c r="H6030" s="34">
        <v>209685</v>
      </c>
      <c r="I6030" s="51" t="s">
        <v>15358</v>
      </c>
    </row>
    <row r="6031" spans="1:9" x14ac:dyDescent="0.25">
      <c r="A6031" s="19">
        <v>6026</v>
      </c>
      <c r="B6031" s="34">
        <v>209686</v>
      </c>
      <c r="C6031" s="44" t="s">
        <v>12230</v>
      </c>
      <c r="D6031" s="42">
        <v>1</v>
      </c>
      <c r="E6031" s="3">
        <v>91.65</v>
      </c>
      <c r="F6031" s="7">
        <v>110.8965</v>
      </c>
      <c r="G6031" s="48" t="s">
        <v>15356</v>
      </c>
      <c r="H6031" s="34">
        <v>209686</v>
      </c>
      <c r="I6031" s="51" t="s">
        <v>15358</v>
      </c>
    </row>
    <row r="6032" spans="1:9" x14ac:dyDescent="0.25">
      <c r="A6032" s="19">
        <v>6027</v>
      </c>
      <c r="B6032" s="34">
        <v>211194</v>
      </c>
      <c r="C6032" s="44" t="s">
        <v>12231</v>
      </c>
      <c r="D6032" s="42">
        <v>1</v>
      </c>
      <c r="E6032" s="3">
        <v>214.2</v>
      </c>
      <c r="F6032" s="7">
        <v>259.18199999999996</v>
      </c>
      <c r="G6032" s="48" t="s">
        <v>15356</v>
      </c>
      <c r="H6032" s="34">
        <v>211194</v>
      </c>
      <c r="I6032" s="51" t="s">
        <v>15358</v>
      </c>
    </row>
    <row r="6033" spans="1:9" x14ac:dyDescent="0.25">
      <c r="A6033" s="19">
        <v>6028</v>
      </c>
      <c r="B6033" s="34">
        <v>211195</v>
      </c>
      <c r="C6033" s="44" t="s">
        <v>12232</v>
      </c>
      <c r="D6033" s="42">
        <v>1</v>
      </c>
      <c r="E6033" s="3">
        <v>119.69</v>
      </c>
      <c r="F6033" s="7">
        <v>144.82489999999999</v>
      </c>
      <c r="G6033" s="48" t="s">
        <v>15356</v>
      </c>
      <c r="H6033" s="34">
        <v>211195</v>
      </c>
      <c r="I6033" s="51" t="s">
        <v>15358</v>
      </c>
    </row>
    <row r="6034" spans="1:9" x14ac:dyDescent="0.25">
      <c r="A6034" s="19">
        <v>6029</v>
      </c>
      <c r="B6034" s="34">
        <v>211602</v>
      </c>
      <c r="C6034" s="44" t="s">
        <v>12233</v>
      </c>
      <c r="D6034" s="42">
        <v>1</v>
      </c>
      <c r="E6034" s="3">
        <v>141.57</v>
      </c>
      <c r="F6034" s="7">
        <v>171.29969999999997</v>
      </c>
      <c r="G6034" s="48" t="s">
        <v>15356</v>
      </c>
      <c r="H6034" s="34">
        <v>211602</v>
      </c>
      <c r="I6034" s="51" t="s">
        <v>15358</v>
      </c>
    </row>
    <row r="6035" spans="1:9" x14ac:dyDescent="0.25">
      <c r="A6035" s="19">
        <v>6030</v>
      </c>
      <c r="B6035" s="34">
        <v>211603</v>
      </c>
      <c r="C6035" s="44" t="s">
        <v>12234</v>
      </c>
      <c r="D6035" s="42">
        <v>1</v>
      </c>
      <c r="E6035" s="3">
        <v>142.97</v>
      </c>
      <c r="F6035" s="7">
        <v>172.99369999999999</v>
      </c>
      <c r="G6035" s="48" t="s">
        <v>15356</v>
      </c>
      <c r="H6035" s="34">
        <v>211603</v>
      </c>
      <c r="I6035" s="51" t="s">
        <v>15358</v>
      </c>
    </row>
    <row r="6036" spans="1:9" x14ac:dyDescent="0.25">
      <c r="A6036" s="19">
        <v>6031</v>
      </c>
      <c r="B6036" s="34">
        <v>211604</v>
      </c>
      <c r="C6036" s="44" t="s">
        <v>12235</v>
      </c>
      <c r="D6036" s="42">
        <v>1</v>
      </c>
      <c r="E6036" s="3">
        <v>154.35</v>
      </c>
      <c r="F6036" s="7">
        <v>186.76349999999999</v>
      </c>
      <c r="G6036" s="48" t="s">
        <v>15356</v>
      </c>
      <c r="H6036" s="34">
        <v>211604</v>
      </c>
      <c r="I6036" s="51" t="s">
        <v>15358</v>
      </c>
    </row>
    <row r="6037" spans="1:9" x14ac:dyDescent="0.25">
      <c r="A6037" s="19">
        <v>6032</v>
      </c>
      <c r="B6037" s="34">
        <v>211605</v>
      </c>
      <c r="C6037" s="44" t="s">
        <v>12236</v>
      </c>
      <c r="D6037" s="42">
        <v>1</v>
      </c>
      <c r="E6037" s="3">
        <v>171.45</v>
      </c>
      <c r="F6037" s="7">
        <v>207.45449999999997</v>
      </c>
      <c r="G6037" s="48" t="s">
        <v>15356</v>
      </c>
      <c r="H6037" s="34">
        <v>211605</v>
      </c>
      <c r="I6037" s="51" t="s">
        <v>15358</v>
      </c>
    </row>
    <row r="6038" spans="1:9" x14ac:dyDescent="0.25">
      <c r="A6038" s="19">
        <v>6033</v>
      </c>
      <c r="B6038" s="34">
        <v>211606</v>
      </c>
      <c r="C6038" s="44" t="s">
        <v>12237</v>
      </c>
      <c r="D6038" s="42">
        <v>1</v>
      </c>
      <c r="E6038" s="3">
        <v>183.42</v>
      </c>
      <c r="F6038" s="7">
        <v>221.93819999999997</v>
      </c>
      <c r="G6038" s="48" t="s">
        <v>15356</v>
      </c>
      <c r="H6038" s="34">
        <v>211606</v>
      </c>
      <c r="I6038" s="51" t="s">
        <v>15358</v>
      </c>
    </row>
    <row r="6039" spans="1:9" x14ac:dyDescent="0.25">
      <c r="A6039" s="19">
        <v>6034</v>
      </c>
      <c r="B6039" s="34">
        <v>211620</v>
      </c>
      <c r="C6039" s="44" t="s">
        <v>12238</v>
      </c>
      <c r="D6039" s="42">
        <v>1</v>
      </c>
      <c r="E6039" s="3">
        <v>151.22999999999999</v>
      </c>
      <c r="F6039" s="7">
        <v>182.98829999999998</v>
      </c>
      <c r="G6039" s="48" t="s">
        <v>15356</v>
      </c>
      <c r="H6039" s="34">
        <v>211620</v>
      </c>
      <c r="I6039" s="51" t="s">
        <v>15358</v>
      </c>
    </row>
    <row r="6040" spans="1:9" x14ac:dyDescent="0.25">
      <c r="A6040" s="19">
        <v>6035</v>
      </c>
      <c r="B6040" s="34">
        <v>211621</v>
      </c>
      <c r="C6040" s="44" t="s">
        <v>12239</v>
      </c>
      <c r="D6040" s="42">
        <v>1</v>
      </c>
      <c r="E6040" s="3">
        <v>167.79</v>
      </c>
      <c r="F6040" s="7">
        <v>203.02589999999998</v>
      </c>
      <c r="G6040" s="48" t="s">
        <v>15356</v>
      </c>
      <c r="H6040" s="34">
        <v>211621</v>
      </c>
      <c r="I6040" s="51" t="s">
        <v>15358</v>
      </c>
    </row>
    <row r="6041" spans="1:9" x14ac:dyDescent="0.25">
      <c r="A6041" s="19">
        <v>6036</v>
      </c>
      <c r="B6041" s="34">
        <v>211622</v>
      </c>
      <c r="C6041" s="44" t="s">
        <v>12240</v>
      </c>
      <c r="D6041" s="42">
        <v>1</v>
      </c>
      <c r="E6041" s="3">
        <v>169.52</v>
      </c>
      <c r="F6041" s="7">
        <v>205.11920000000001</v>
      </c>
      <c r="G6041" s="48" t="s">
        <v>15356</v>
      </c>
      <c r="H6041" s="34">
        <v>211622</v>
      </c>
      <c r="I6041" s="51" t="s">
        <v>15358</v>
      </c>
    </row>
    <row r="6042" spans="1:9" x14ac:dyDescent="0.25">
      <c r="A6042" s="19">
        <v>6037</v>
      </c>
      <c r="B6042" s="34">
        <v>211623</v>
      </c>
      <c r="C6042" s="44" t="s">
        <v>12241</v>
      </c>
      <c r="D6042" s="42">
        <v>1</v>
      </c>
      <c r="E6042" s="3">
        <v>177.47</v>
      </c>
      <c r="F6042" s="7">
        <v>214.73869999999999</v>
      </c>
      <c r="G6042" s="48" t="s">
        <v>15356</v>
      </c>
      <c r="H6042" s="34">
        <v>211623</v>
      </c>
      <c r="I6042" s="51" t="s">
        <v>15358</v>
      </c>
    </row>
    <row r="6043" spans="1:9" x14ac:dyDescent="0.25">
      <c r="A6043" s="19">
        <v>6038</v>
      </c>
      <c r="B6043" s="34">
        <v>211624</v>
      </c>
      <c r="C6043" s="44" t="s">
        <v>12242</v>
      </c>
      <c r="D6043" s="42">
        <v>1</v>
      </c>
      <c r="E6043" s="3">
        <v>197.07</v>
      </c>
      <c r="F6043" s="7">
        <v>238.45469999999997</v>
      </c>
      <c r="G6043" s="48" t="s">
        <v>15356</v>
      </c>
      <c r="H6043" s="34">
        <v>211624</v>
      </c>
      <c r="I6043" s="51" t="s">
        <v>15358</v>
      </c>
    </row>
    <row r="6044" spans="1:9" x14ac:dyDescent="0.25">
      <c r="A6044" s="19">
        <v>6039</v>
      </c>
      <c r="B6044" s="34">
        <v>211625</v>
      </c>
      <c r="C6044" s="44" t="s">
        <v>12243</v>
      </c>
      <c r="D6044" s="42">
        <v>1</v>
      </c>
      <c r="E6044" s="3">
        <v>214.38</v>
      </c>
      <c r="F6044" s="7">
        <v>259.39979999999997</v>
      </c>
      <c r="G6044" s="48" t="s">
        <v>15356</v>
      </c>
      <c r="H6044" s="34">
        <v>211625</v>
      </c>
      <c r="I6044" s="51" t="s">
        <v>15358</v>
      </c>
    </row>
    <row r="6045" spans="1:9" x14ac:dyDescent="0.25">
      <c r="A6045" s="19">
        <v>6040</v>
      </c>
      <c r="B6045" s="34">
        <v>211630</v>
      </c>
      <c r="C6045" s="44" t="s">
        <v>12244</v>
      </c>
      <c r="D6045" s="42">
        <v>1</v>
      </c>
      <c r="E6045" s="3">
        <v>149.57</v>
      </c>
      <c r="F6045" s="7">
        <v>180.97969999999998</v>
      </c>
      <c r="G6045" s="48" t="s">
        <v>15356</v>
      </c>
      <c r="H6045" s="34">
        <v>211630</v>
      </c>
      <c r="I6045" s="51" t="s">
        <v>15358</v>
      </c>
    </row>
    <row r="6046" spans="1:9" x14ac:dyDescent="0.25">
      <c r="A6046" s="19">
        <v>6041</v>
      </c>
      <c r="B6046" s="34">
        <v>211631</v>
      </c>
      <c r="C6046" s="44" t="s">
        <v>12245</v>
      </c>
      <c r="D6046" s="42">
        <v>1</v>
      </c>
      <c r="E6046" s="3">
        <v>162.74</v>
      </c>
      <c r="F6046" s="7">
        <v>196.91540000000001</v>
      </c>
      <c r="G6046" s="48" t="s">
        <v>15356</v>
      </c>
      <c r="H6046" s="34">
        <v>211631</v>
      </c>
      <c r="I6046" s="51" t="s">
        <v>15358</v>
      </c>
    </row>
    <row r="6047" spans="1:9" x14ac:dyDescent="0.25">
      <c r="A6047" s="19">
        <v>6042</v>
      </c>
      <c r="B6047" s="34">
        <v>211632</v>
      </c>
      <c r="C6047" s="44" t="s">
        <v>12246</v>
      </c>
      <c r="D6047" s="42">
        <v>1</v>
      </c>
      <c r="E6047" s="3">
        <v>163.52000000000001</v>
      </c>
      <c r="F6047" s="7">
        <v>197.85920000000002</v>
      </c>
      <c r="G6047" s="48" t="s">
        <v>15356</v>
      </c>
      <c r="H6047" s="34">
        <v>211632</v>
      </c>
      <c r="I6047" s="51" t="s">
        <v>15358</v>
      </c>
    </row>
    <row r="6048" spans="1:9" x14ac:dyDescent="0.25">
      <c r="A6048" s="19">
        <v>6043</v>
      </c>
      <c r="B6048" s="34">
        <v>211633</v>
      </c>
      <c r="C6048" s="44" t="s">
        <v>12247</v>
      </c>
      <c r="D6048" s="42">
        <v>1</v>
      </c>
      <c r="E6048" s="3">
        <v>178.37</v>
      </c>
      <c r="F6048" s="7">
        <v>215.82769999999999</v>
      </c>
      <c r="G6048" s="48" t="s">
        <v>15356</v>
      </c>
      <c r="H6048" s="34">
        <v>211633</v>
      </c>
      <c r="I6048" s="51" t="s">
        <v>15358</v>
      </c>
    </row>
    <row r="6049" spans="1:9" x14ac:dyDescent="0.25">
      <c r="A6049" s="19">
        <v>6044</v>
      </c>
      <c r="B6049" s="34">
        <v>211634</v>
      </c>
      <c r="C6049" s="44" t="s">
        <v>12248</v>
      </c>
      <c r="D6049" s="42">
        <v>1</v>
      </c>
      <c r="E6049" s="3">
        <v>201.33</v>
      </c>
      <c r="F6049" s="7">
        <v>243.60930000000002</v>
      </c>
      <c r="G6049" s="48" t="s">
        <v>15356</v>
      </c>
      <c r="H6049" s="34">
        <v>211634</v>
      </c>
      <c r="I6049" s="51" t="s">
        <v>15358</v>
      </c>
    </row>
    <row r="6050" spans="1:9" x14ac:dyDescent="0.25">
      <c r="A6050" s="19">
        <v>6045</v>
      </c>
      <c r="B6050" s="34">
        <v>211635</v>
      </c>
      <c r="C6050" s="44" t="s">
        <v>12249</v>
      </c>
      <c r="D6050" s="42">
        <v>1</v>
      </c>
      <c r="E6050" s="3">
        <v>215.85</v>
      </c>
      <c r="F6050" s="7">
        <v>261.17849999999999</v>
      </c>
      <c r="G6050" s="48" t="s">
        <v>15356</v>
      </c>
      <c r="H6050" s="34">
        <v>211635</v>
      </c>
      <c r="I6050" s="51" t="s">
        <v>15358</v>
      </c>
    </row>
    <row r="6051" spans="1:9" x14ac:dyDescent="0.25">
      <c r="A6051" s="19">
        <v>6046</v>
      </c>
      <c r="B6051" s="34">
        <v>211641</v>
      </c>
      <c r="C6051" s="44" t="s">
        <v>12250</v>
      </c>
      <c r="D6051" s="42">
        <v>1</v>
      </c>
      <c r="E6051" s="3">
        <v>55.74</v>
      </c>
      <c r="F6051" s="7">
        <v>67.445400000000006</v>
      </c>
      <c r="G6051" s="48" t="s">
        <v>15356</v>
      </c>
      <c r="H6051" s="34">
        <v>211641</v>
      </c>
      <c r="I6051" s="51" t="s">
        <v>15358</v>
      </c>
    </row>
    <row r="6052" spans="1:9" x14ac:dyDescent="0.25">
      <c r="A6052" s="19">
        <v>6047</v>
      </c>
      <c r="B6052" s="34">
        <v>215237</v>
      </c>
      <c r="C6052" s="44" t="s">
        <v>12251</v>
      </c>
      <c r="D6052" s="42">
        <v>1</v>
      </c>
      <c r="E6052" s="3">
        <v>210.45</v>
      </c>
      <c r="F6052" s="7">
        <v>254.64449999999997</v>
      </c>
      <c r="G6052" s="48" t="s">
        <v>15356</v>
      </c>
      <c r="H6052" s="34">
        <v>215237</v>
      </c>
      <c r="I6052" s="51" t="s">
        <v>15358</v>
      </c>
    </row>
    <row r="6053" spans="1:9" x14ac:dyDescent="0.25">
      <c r="A6053" s="19">
        <v>6048</v>
      </c>
      <c r="B6053" s="34">
        <v>215239</v>
      </c>
      <c r="C6053" s="44" t="s">
        <v>12252</v>
      </c>
      <c r="D6053" s="42">
        <v>1</v>
      </c>
      <c r="E6053" s="3">
        <v>232.58</v>
      </c>
      <c r="F6053" s="7">
        <v>281.42180000000002</v>
      </c>
      <c r="G6053" s="48" t="s">
        <v>15356</v>
      </c>
      <c r="H6053" s="34">
        <v>215239</v>
      </c>
      <c r="I6053" s="51" t="s">
        <v>15358</v>
      </c>
    </row>
    <row r="6054" spans="1:9" x14ac:dyDescent="0.25">
      <c r="A6054" s="19">
        <v>6049</v>
      </c>
      <c r="B6054" s="34">
        <v>215240</v>
      </c>
      <c r="C6054" s="44" t="s">
        <v>12253</v>
      </c>
      <c r="D6054" s="42">
        <v>1</v>
      </c>
      <c r="E6054" s="3">
        <v>363.68</v>
      </c>
      <c r="F6054" s="7">
        <v>440.05279999999999</v>
      </c>
      <c r="G6054" s="48" t="s">
        <v>15356</v>
      </c>
      <c r="H6054" s="34">
        <v>215240</v>
      </c>
      <c r="I6054" s="51" t="s">
        <v>15358</v>
      </c>
    </row>
    <row r="6055" spans="1:9" x14ac:dyDescent="0.25">
      <c r="A6055" s="19">
        <v>6050</v>
      </c>
      <c r="B6055" s="34">
        <v>215241</v>
      </c>
      <c r="C6055" s="44" t="s">
        <v>12254</v>
      </c>
      <c r="D6055" s="42">
        <v>1</v>
      </c>
      <c r="E6055" s="3">
        <v>859.02</v>
      </c>
      <c r="F6055" s="7">
        <v>1039.4141999999999</v>
      </c>
      <c r="G6055" s="48" t="s">
        <v>15356</v>
      </c>
      <c r="H6055" s="34">
        <v>215241</v>
      </c>
      <c r="I6055" s="51" t="s">
        <v>15358</v>
      </c>
    </row>
    <row r="6056" spans="1:9" x14ac:dyDescent="0.25">
      <c r="A6056" s="19">
        <v>6051</v>
      </c>
      <c r="B6056" s="34">
        <v>215243</v>
      </c>
      <c r="C6056" s="44" t="s">
        <v>12255</v>
      </c>
      <c r="D6056" s="42">
        <v>1</v>
      </c>
      <c r="E6056" s="3">
        <v>202.1</v>
      </c>
      <c r="F6056" s="7">
        <v>244.541</v>
      </c>
      <c r="G6056" s="48" t="s">
        <v>15356</v>
      </c>
      <c r="H6056" s="34">
        <v>215243</v>
      </c>
      <c r="I6056" s="51" t="s">
        <v>15358</v>
      </c>
    </row>
    <row r="6057" spans="1:9" x14ac:dyDescent="0.25">
      <c r="A6057" s="19">
        <v>6052</v>
      </c>
      <c r="B6057" s="34">
        <v>215257</v>
      </c>
      <c r="C6057" s="44" t="s">
        <v>12256</v>
      </c>
      <c r="D6057" s="42">
        <v>1</v>
      </c>
      <c r="E6057" s="3">
        <v>274.31</v>
      </c>
      <c r="F6057" s="7">
        <v>331.9151</v>
      </c>
      <c r="G6057" s="48" t="s">
        <v>15356</v>
      </c>
      <c r="H6057" s="34">
        <v>215257</v>
      </c>
      <c r="I6057" s="51" t="s">
        <v>15358</v>
      </c>
    </row>
    <row r="6058" spans="1:9" x14ac:dyDescent="0.25">
      <c r="A6058" s="19">
        <v>6053</v>
      </c>
      <c r="B6058" s="34">
        <v>215259</v>
      </c>
      <c r="C6058" s="44" t="s">
        <v>12257</v>
      </c>
      <c r="D6058" s="42">
        <v>1</v>
      </c>
      <c r="E6058" s="3">
        <v>369.2</v>
      </c>
      <c r="F6058" s="7">
        <v>446.73199999999997</v>
      </c>
      <c r="G6058" s="48" t="s">
        <v>15356</v>
      </c>
      <c r="H6058" s="34">
        <v>215259</v>
      </c>
      <c r="I6058" s="51" t="s">
        <v>15358</v>
      </c>
    </row>
    <row r="6059" spans="1:9" x14ac:dyDescent="0.25">
      <c r="A6059" s="19">
        <v>6054</v>
      </c>
      <c r="B6059" s="34">
        <v>216017</v>
      </c>
      <c r="C6059" s="44" t="s">
        <v>12258</v>
      </c>
      <c r="D6059" s="42">
        <v>1</v>
      </c>
      <c r="E6059" s="3">
        <v>241.26</v>
      </c>
      <c r="F6059" s="7">
        <v>291.9246</v>
      </c>
      <c r="G6059" s="48" t="s">
        <v>15356</v>
      </c>
      <c r="H6059" s="34">
        <v>216017</v>
      </c>
      <c r="I6059" s="51" t="s">
        <v>15358</v>
      </c>
    </row>
    <row r="6060" spans="1:9" x14ac:dyDescent="0.25">
      <c r="A6060" s="19">
        <v>6055</v>
      </c>
      <c r="B6060" s="34">
        <v>216019</v>
      </c>
      <c r="C6060" s="44" t="s">
        <v>12259</v>
      </c>
      <c r="D6060" s="42">
        <v>1</v>
      </c>
      <c r="E6060" s="3">
        <v>337.52</v>
      </c>
      <c r="F6060" s="7">
        <v>408.39919999999995</v>
      </c>
      <c r="G6060" s="48" t="s">
        <v>15356</v>
      </c>
      <c r="H6060" s="34">
        <v>216019</v>
      </c>
      <c r="I6060" s="51" t="s">
        <v>15358</v>
      </c>
    </row>
    <row r="6061" spans="1:9" x14ac:dyDescent="0.25">
      <c r="A6061" s="19">
        <v>6056</v>
      </c>
      <c r="B6061" s="34">
        <v>216020</v>
      </c>
      <c r="C6061" s="44" t="s">
        <v>12260</v>
      </c>
      <c r="D6061" s="42">
        <v>1</v>
      </c>
      <c r="E6061" s="3">
        <v>503.55</v>
      </c>
      <c r="F6061" s="7">
        <v>609.29549999999995</v>
      </c>
      <c r="G6061" s="48" t="s">
        <v>15356</v>
      </c>
      <c r="H6061" s="34">
        <v>216020</v>
      </c>
      <c r="I6061" s="51" t="s">
        <v>15358</v>
      </c>
    </row>
    <row r="6062" spans="1:9" x14ac:dyDescent="0.25">
      <c r="A6062" s="19">
        <v>6057</v>
      </c>
      <c r="B6062" s="34">
        <v>216021</v>
      </c>
      <c r="C6062" s="44" t="s">
        <v>12261</v>
      </c>
      <c r="D6062" s="42">
        <v>1</v>
      </c>
      <c r="E6062" s="3">
        <v>872.9</v>
      </c>
      <c r="F6062" s="7">
        <v>1056.2089999999998</v>
      </c>
      <c r="G6062" s="48" t="s">
        <v>15356</v>
      </c>
      <c r="H6062" s="34">
        <v>216021</v>
      </c>
      <c r="I6062" s="51" t="s">
        <v>15358</v>
      </c>
    </row>
    <row r="6063" spans="1:9" x14ac:dyDescent="0.25">
      <c r="A6063" s="19">
        <v>6058</v>
      </c>
      <c r="B6063" s="34">
        <v>216627</v>
      </c>
      <c r="C6063" s="44" t="s">
        <v>12262</v>
      </c>
      <c r="D6063" s="42">
        <v>1</v>
      </c>
      <c r="E6063" s="3">
        <v>93.45</v>
      </c>
      <c r="F6063" s="7">
        <v>113.0745</v>
      </c>
      <c r="G6063" s="48" t="s">
        <v>15356</v>
      </c>
      <c r="H6063" s="34">
        <v>216627</v>
      </c>
      <c r="I6063" s="51" t="s">
        <v>15358</v>
      </c>
    </row>
    <row r="6064" spans="1:9" x14ac:dyDescent="0.25">
      <c r="A6064" s="19">
        <v>6059</v>
      </c>
      <c r="B6064" s="34">
        <v>216629</v>
      </c>
      <c r="C6064" s="44" t="s">
        <v>12263</v>
      </c>
      <c r="D6064" s="42">
        <v>1</v>
      </c>
      <c r="E6064" s="3">
        <v>97.05</v>
      </c>
      <c r="F6064" s="7">
        <v>117.43049999999999</v>
      </c>
      <c r="G6064" s="48" t="s">
        <v>15356</v>
      </c>
      <c r="H6064" s="34">
        <v>216629</v>
      </c>
      <c r="I6064" s="51" t="s">
        <v>15358</v>
      </c>
    </row>
    <row r="6065" spans="1:9" x14ac:dyDescent="0.25">
      <c r="A6065" s="19">
        <v>6060</v>
      </c>
      <c r="B6065" s="34">
        <v>216637</v>
      </c>
      <c r="C6065" s="44" t="s">
        <v>12264</v>
      </c>
      <c r="D6065" s="42">
        <v>1</v>
      </c>
      <c r="E6065" s="3">
        <v>72.77</v>
      </c>
      <c r="F6065" s="7">
        <v>88.051699999999997</v>
      </c>
      <c r="G6065" s="48" t="s">
        <v>15356</v>
      </c>
      <c r="H6065" s="34">
        <v>216637</v>
      </c>
      <c r="I6065" s="51" t="s">
        <v>15358</v>
      </c>
    </row>
    <row r="6066" spans="1:9" x14ac:dyDescent="0.25">
      <c r="A6066" s="19">
        <v>6061</v>
      </c>
      <c r="B6066" s="34">
        <v>216639</v>
      </c>
      <c r="C6066" s="44" t="s">
        <v>12265</v>
      </c>
      <c r="D6066" s="42">
        <v>1</v>
      </c>
      <c r="E6066" s="3">
        <v>76.23</v>
      </c>
      <c r="F6066" s="7">
        <v>92.238299999999995</v>
      </c>
      <c r="G6066" s="48" t="s">
        <v>15356</v>
      </c>
      <c r="H6066" s="34">
        <v>216639</v>
      </c>
      <c r="I6066" s="51" t="s">
        <v>15358</v>
      </c>
    </row>
    <row r="6067" spans="1:9" x14ac:dyDescent="0.25">
      <c r="A6067" s="19">
        <v>6062</v>
      </c>
      <c r="B6067" s="34">
        <v>219371</v>
      </c>
      <c r="C6067" s="44" t="s">
        <v>12266</v>
      </c>
      <c r="D6067" s="42">
        <v>1</v>
      </c>
      <c r="E6067" s="3">
        <v>659.88</v>
      </c>
      <c r="F6067" s="7">
        <v>798.45479999999998</v>
      </c>
      <c r="G6067" s="48" t="s">
        <v>15356</v>
      </c>
      <c r="H6067" s="34">
        <v>219371</v>
      </c>
      <c r="I6067" s="51" t="s">
        <v>15358</v>
      </c>
    </row>
    <row r="6068" spans="1:9" x14ac:dyDescent="0.25">
      <c r="A6068" s="19">
        <v>6063</v>
      </c>
      <c r="B6068" s="34">
        <v>219415</v>
      </c>
      <c r="C6068" s="44" t="s">
        <v>12267</v>
      </c>
      <c r="D6068" s="42">
        <v>1</v>
      </c>
      <c r="E6068" s="3">
        <v>129.22999999999999</v>
      </c>
      <c r="F6068" s="7">
        <v>156.36829999999998</v>
      </c>
      <c r="G6068" s="48" t="s">
        <v>15356</v>
      </c>
      <c r="H6068" s="34">
        <v>219415</v>
      </c>
      <c r="I6068" s="51" t="s">
        <v>15358</v>
      </c>
    </row>
    <row r="6069" spans="1:9" x14ac:dyDescent="0.25">
      <c r="A6069" s="19">
        <v>6064</v>
      </c>
      <c r="B6069" s="34">
        <v>219417</v>
      </c>
      <c r="C6069" s="44" t="s">
        <v>12268</v>
      </c>
      <c r="D6069" s="42">
        <v>1</v>
      </c>
      <c r="E6069" s="3">
        <v>199.79</v>
      </c>
      <c r="F6069" s="7">
        <v>241.74589999999998</v>
      </c>
      <c r="G6069" s="48" t="s">
        <v>15356</v>
      </c>
      <c r="H6069" s="34">
        <v>219417</v>
      </c>
      <c r="I6069" s="51" t="s">
        <v>15358</v>
      </c>
    </row>
    <row r="6070" spans="1:9" x14ac:dyDescent="0.25">
      <c r="A6070" s="19">
        <v>6065</v>
      </c>
      <c r="B6070" s="34">
        <v>219419</v>
      </c>
      <c r="C6070" s="44" t="s">
        <v>12269</v>
      </c>
      <c r="D6070" s="42">
        <v>1</v>
      </c>
      <c r="E6070" s="3">
        <v>137.31</v>
      </c>
      <c r="F6070" s="7">
        <v>166.14509999999999</v>
      </c>
      <c r="G6070" s="48" t="s">
        <v>15356</v>
      </c>
      <c r="H6070" s="34">
        <v>219419</v>
      </c>
      <c r="I6070" s="51" t="s">
        <v>15358</v>
      </c>
    </row>
    <row r="6071" spans="1:9" x14ac:dyDescent="0.25">
      <c r="A6071" s="19">
        <v>6066</v>
      </c>
      <c r="B6071" s="34">
        <v>219435</v>
      </c>
      <c r="C6071" s="44" t="s">
        <v>12270</v>
      </c>
      <c r="D6071" s="42">
        <v>1</v>
      </c>
      <c r="E6071" s="3">
        <v>140.69999999999999</v>
      </c>
      <c r="F6071" s="7">
        <v>170.24699999999999</v>
      </c>
      <c r="G6071" s="48" t="s">
        <v>15356</v>
      </c>
      <c r="H6071" s="34">
        <v>219435</v>
      </c>
      <c r="I6071" s="51" t="s">
        <v>15358</v>
      </c>
    </row>
    <row r="6072" spans="1:9" x14ac:dyDescent="0.25">
      <c r="A6072" s="19">
        <v>6067</v>
      </c>
      <c r="B6072" s="34">
        <v>219437</v>
      </c>
      <c r="C6072" s="44" t="s">
        <v>12271</v>
      </c>
      <c r="D6072" s="42">
        <v>1</v>
      </c>
      <c r="E6072" s="3">
        <v>200.31</v>
      </c>
      <c r="F6072" s="7">
        <v>242.3751</v>
      </c>
      <c r="G6072" s="48" t="s">
        <v>15356</v>
      </c>
      <c r="H6072" s="34">
        <v>219437</v>
      </c>
      <c r="I6072" s="51" t="s">
        <v>15358</v>
      </c>
    </row>
    <row r="6073" spans="1:9" x14ac:dyDescent="0.25">
      <c r="A6073" s="19">
        <v>6068</v>
      </c>
      <c r="B6073" s="34">
        <v>219439</v>
      </c>
      <c r="C6073" s="44" t="s">
        <v>12272</v>
      </c>
      <c r="D6073" s="42">
        <v>1</v>
      </c>
      <c r="E6073" s="3">
        <v>153.13999999999999</v>
      </c>
      <c r="F6073" s="7">
        <v>185.29939999999999</v>
      </c>
      <c r="G6073" s="48" t="s">
        <v>15356</v>
      </c>
      <c r="H6073" s="34">
        <v>219439</v>
      </c>
      <c r="I6073" s="51" t="s">
        <v>15358</v>
      </c>
    </row>
    <row r="6074" spans="1:9" x14ac:dyDescent="0.25">
      <c r="A6074" s="19">
        <v>6069</v>
      </c>
      <c r="B6074" s="34">
        <v>219455</v>
      </c>
      <c r="C6074" s="44" t="s">
        <v>12273</v>
      </c>
      <c r="D6074" s="42">
        <v>1</v>
      </c>
      <c r="E6074" s="3">
        <v>224.06</v>
      </c>
      <c r="F6074" s="7">
        <v>271.11259999999999</v>
      </c>
      <c r="G6074" s="48" t="s">
        <v>15356</v>
      </c>
      <c r="H6074" s="34">
        <v>219455</v>
      </c>
      <c r="I6074" s="51" t="s">
        <v>15358</v>
      </c>
    </row>
    <row r="6075" spans="1:9" x14ac:dyDescent="0.25">
      <c r="A6075" s="19">
        <v>6070</v>
      </c>
      <c r="B6075" s="34">
        <v>219457</v>
      </c>
      <c r="C6075" s="44" t="s">
        <v>12274</v>
      </c>
      <c r="D6075" s="42">
        <v>1</v>
      </c>
      <c r="E6075" s="3">
        <v>305.06</v>
      </c>
      <c r="F6075" s="7">
        <v>369.12259999999998</v>
      </c>
      <c r="G6075" s="48" t="s">
        <v>15356</v>
      </c>
      <c r="H6075" s="34">
        <v>219457</v>
      </c>
      <c r="I6075" s="51" t="s">
        <v>15358</v>
      </c>
    </row>
    <row r="6076" spans="1:9" x14ac:dyDescent="0.25">
      <c r="A6076" s="19">
        <v>6071</v>
      </c>
      <c r="B6076" s="34">
        <v>219495</v>
      </c>
      <c r="C6076" s="44" t="s">
        <v>12275</v>
      </c>
      <c r="D6076" s="42">
        <v>1</v>
      </c>
      <c r="E6076" s="3">
        <v>179.22</v>
      </c>
      <c r="F6076" s="7">
        <v>216.8562</v>
      </c>
      <c r="G6076" s="48" t="s">
        <v>15356</v>
      </c>
      <c r="H6076" s="34">
        <v>219495</v>
      </c>
      <c r="I6076" s="51" t="s">
        <v>15358</v>
      </c>
    </row>
    <row r="6077" spans="1:9" x14ac:dyDescent="0.25">
      <c r="A6077" s="19">
        <v>6072</v>
      </c>
      <c r="B6077" s="34">
        <v>219497</v>
      </c>
      <c r="C6077" s="44" t="s">
        <v>12276</v>
      </c>
      <c r="D6077" s="42">
        <v>1</v>
      </c>
      <c r="E6077" s="3">
        <v>244.59</v>
      </c>
      <c r="F6077" s="7">
        <v>295.95389999999998</v>
      </c>
      <c r="G6077" s="48" t="s">
        <v>15356</v>
      </c>
      <c r="H6077" s="34">
        <v>219497</v>
      </c>
      <c r="I6077" s="51" t="s">
        <v>15358</v>
      </c>
    </row>
    <row r="6078" spans="1:9" x14ac:dyDescent="0.25">
      <c r="A6078" s="19">
        <v>6073</v>
      </c>
      <c r="B6078" s="34">
        <v>219499</v>
      </c>
      <c r="C6078" s="44" t="s">
        <v>12277</v>
      </c>
      <c r="D6078" s="42">
        <v>1</v>
      </c>
      <c r="E6078" s="3">
        <v>166.86</v>
      </c>
      <c r="F6078" s="7">
        <v>201.9006</v>
      </c>
      <c r="G6078" s="48" t="s">
        <v>15356</v>
      </c>
      <c r="H6078" s="34">
        <v>219499</v>
      </c>
      <c r="I6078" s="51" t="s">
        <v>15358</v>
      </c>
    </row>
    <row r="6079" spans="1:9" x14ac:dyDescent="0.25">
      <c r="A6079" s="19">
        <v>6074</v>
      </c>
      <c r="B6079" s="34">
        <v>219575</v>
      </c>
      <c r="C6079" s="44" t="s">
        <v>12278</v>
      </c>
      <c r="D6079" s="42">
        <v>1</v>
      </c>
      <c r="E6079" s="3">
        <v>158.81</v>
      </c>
      <c r="F6079" s="7">
        <v>192.1601</v>
      </c>
      <c r="G6079" s="48" t="s">
        <v>15356</v>
      </c>
      <c r="H6079" s="34">
        <v>219575</v>
      </c>
      <c r="I6079" s="51" t="s">
        <v>15358</v>
      </c>
    </row>
    <row r="6080" spans="1:9" x14ac:dyDescent="0.25">
      <c r="A6080" s="19">
        <v>6075</v>
      </c>
      <c r="B6080" s="34">
        <v>219577</v>
      </c>
      <c r="C6080" s="44" t="s">
        <v>12279</v>
      </c>
      <c r="D6080" s="42">
        <v>1</v>
      </c>
      <c r="E6080" s="3">
        <v>219.42</v>
      </c>
      <c r="F6080" s="7">
        <v>265.4982</v>
      </c>
      <c r="G6080" s="48" t="s">
        <v>15356</v>
      </c>
      <c r="H6080" s="34">
        <v>219577</v>
      </c>
      <c r="I6080" s="51" t="s">
        <v>15358</v>
      </c>
    </row>
    <row r="6081" spans="1:9" x14ac:dyDescent="0.25">
      <c r="A6081" s="19">
        <v>6076</v>
      </c>
      <c r="B6081" s="34">
        <v>219579</v>
      </c>
      <c r="C6081" s="44" t="s">
        <v>12280</v>
      </c>
      <c r="D6081" s="42">
        <v>1</v>
      </c>
      <c r="E6081" s="3">
        <v>158.15</v>
      </c>
      <c r="F6081" s="7">
        <v>191.36150000000001</v>
      </c>
      <c r="G6081" s="48" t="s">
        <v>15356</v>
      </c>
      <c r="H6081" s="34">
        <v>219579</v>
      </c>
      <c r="I6081" s="51" t="s">
        <v>15358</v>
      </c>
    </row>
    <row r="6082" spans="1:9" x14ac:dyDescent="0.25">
      <c r="A6082" s="19">
        <v>6077</v>
      </c>
      <c r="B6082" s="34">
        <v>219715</v>
      </c>
      <c r="C6082" s="44" t="s">
        <v>12281</v>
      </c>
      <c r="D6082" s="42">
        <v>1</v>
      </c>
      <c r="E6082" s="3">
        <v>200.15</v>
      </c>
      <c r="F6082" s="7">
        <v>242.1815</v>
      </c>
      <c r="G6082" s="48" t="s">
        <v>15356</v>
      </c>
      <c r="H6082" s="34">
        <v>219715</v>
      </c>
      <c r="I6082" s="51" t="s">
        <v>15358</v>
      </c>
    </row>
    <row r="6083" spans="1:9" x14ac:dyDescent="0.25">
      <c r="A6083" s="19">
        <v>6078</v>
      </c>
      <c r="B6083" s="34">
        <v>219717</v>
      </c>
      <c r="C6083" s="44" t="s">
        <v>12282</v>
      </c>
      <c r="D6083" s="42">
        <v>1</v>
      </c>
      <c r="E6083" s="3">
        <v>274.07</v>
      </c>
      <c r="F6083" s="7">
        <v>331.62469999999996</v>
      </c>
      <c r="G6083" s="48" t="s">
        <v>15356</v>
      </c>
      <c r="H6083" s="34">
        <v>219717</v>
      </c>
      <c r="I6083" s="51" t="s">
        <v>15358</v>
      </c>
    </row>
    <row r="6084" spans="1:9" x14ac:dyDescent="0.25">
      <c r="A6084" s="19">
        <v>6079</v>
      </c>
      <c r="B6084" s="34">
        <v>219719</v>
      </c>
      <c r="C6084" s="44" t="s">
        <v>12283</v>
      </c>
      <c r="D6084" s="42">
        <v>1</v>
      </c>
      <c r="E6084" s="3">
        <v>201.9</v>
      </c>
      <c r="F6084" s="7">
        <v>244.29900000000001</v>
      </c>
      <c r="G6084" s="48" t="s">
        <v>15356</v>
      </c>
      <c r="H6084" s="34">
        <v>219719</v>
      </c>
      <c r="I6084" s="51" t="s">
        <v>15358</v>
      </c>
    </row>
    <row r="6085" spans="1:9" x14ac:dyDescent="0.25">
      <c r="A6085" s="19">
        <v>6080</v>
      </c>
      <c r="B6085" s="34">
        <v>219720</v>
      </c>
      <c r="C6085" s="44" t="s">
        <v>12284</v>
      </c>
      <c r="D6085" s="42">
        <v>1</v>
      </c>
      <c r="E6085" s="3">
        <v>248</v>
      </c>
      <c r="F6085" s="7">
        <v>300.08</v>
      </c>
      <c r="G6085" s="48" t="s">
        <v>15356</v>
      </c>
      <c r="H6085" s="34">
        <v>219720</v>
      </c>
      <c r="I6085" s="51" t="s">
        <v>15358</v>
      </c>
    </row>
    <row r="6086" spans="1:9" x14ac:dyDescent="0.25">
      <c r="A6086" s="19">
        <v>6081</v>
      </c>
      <c r="B6086" s="34">
        <v>219755</v>
      </c>
      <c r="C6086" s="44" t="s">
        <v>12285</v>
      </c>
      <c r="D6086" s="42">
        <v>1</v>
      </c>
      <c r="E6086" s="3">
        <v>181.52</v>
      </c>
      <c r="F6086" s="7">
        <v>219.63920000000002</v>
      </c>
      <c r="G6086" s="48" t="s">
        <v>15356</v>
      </c>
      <c r="H6086" s="34">
        <v>219755</v>
      </c>
      <c r="I6086" s="51" t="s">
        <v>15358</v>
      </c>
    </row>
    <row r="6087" spans="1:9" x14ac:dyDescent="0.25">
      <c r="A6087" s="19">
        <v>6082</v>
      </c>
      <c r="B6087" s="34">
        <v>219757</v>
      </c>
      <c r="C6087" s="44" t="s">
        <v>12286</v>
      </c>
      <c r="D6087" s="42">
        <v>1</v>
      </c>
      <c r="E6087" s="3">
        <v>232.37</v>
      </c>
      <c r="F6087" s="7">
        <v>281.16770000000002</v>
      </c>
      <c r="G6087" s="48" t="s">
        <v>15356</v>
      </c>
      <c r="H6087" s="34">
        <v>219757</v>
      </c>
      <c r="I6087" s="51" t="s">
        <v>15358</v>
      </c>
    </row>
    <row r="6088" spans="1:9" x14ac:dyDescent="0.25">
      <c r="A6088" s="19">
        <v>6083</v>
      </c>
      <c r="B6088" s="34">
        <v>219759</v>
      </c>
      <c r="C6088" s="44" t="s">
        <v>12287</v>
      </c>
      <c r="D6088" s="42">
        <v>1</v>
      </c>
      <c r="E6088" s="3">
        <v>178.64</v>
      </c>
      <c r="F6088" s="7">
        <v>216.15439999999998</v>
      </c>
      <c r="G6088" s="48" t="s">
        <v>15356</v>
      </c>
      <c r="H6088" s="34">
        <v>219759</v>
      </c>
      <c r="I6088" s="51" t="s">
        <v>15358</v>
      </c>
    </row>
    <row r="6089" spans="1:9" x14ac:dyDescent="0.25">
      <c r="A6089" s="19">
        <v>6084</v>
      </c>
      <c r="B6089" s="34">
        <v>219760</v>
      </c>
      <c r="C6089" s="44" t="s">
        <v>12288</v>
      </c>
      <c r="D6089" s="42">
        <v>1</v>
      </c>
      <c r="E6089" s="3">
        <v>222.21</v>
      </c>
      <c r="F6089" s="7">
        <v>268.8741</v>
      </c>
      <c r="G6089" s="48" t="s">
        <v>15356</v>
      </c>
      <c r="H6089" s="34">
        <v>219760</v>
      </c>
      <c r="I6089" s="51" t="s">
        <v>15358</v>
      </c>
    </row>
    <row r="6090" spans="1:9" x14ac:dyDescent="0.25">
      <c r="A6090" s="19">
        <v>6085</v>
      </c>
      <c r="B6090" s="34">
        <v>219815</v>
      </c>
      <c r="C6090" s="44" t="s">
        <v>12270</v>
      </c>
      <c r="D6090" s="42">
        <v>1</v>
      </c>
      <c r="E6090" s="3">
        <v>194.58</v>
      </c>
      <c r="F6090" s="7">
        <v>235.4418</v>
      </c>
      <c r="G6090" s="48" t="s">
        <v>15356</v>
      </c>
      <c r="H6090" s="34">
        <v>219815</v>
      </c>
      <c r="I6090" s="51" t="s">
        <v>15358</v>
      </c>
    </row>
    <row r="6091" spans="1:9" x14ac:dyDescent="0.25">
      <c r="A6091" s="19">
        <v>6086</v>
      </c>
      <c r="B6091" s="34">
        <v>219817</v>
      </c>
      <c r="C6091" s="44" t="s">
        <v>12286</v>
      </c>
      <c r="D6091" s="42">
        <v>1</v>
      </c>
      <c r="E6091" s="3">
        <v>242.54</v>
      </c>
      <c r="F6091" s="7">
        <v>293.47339999999997</v>
      </c>
      <c r="G6091" s="48" t="s">
        <v>15356</v>
      </c>
      <c r="H6091" s="34">
        <v>219817</v>
      </c>
      <c r="I6091" s="51" t="s">
        <v>15358</v>
      </c>
    </row>
    <row r="6092" spans="1:9" x14ac:dyDescent="0.25">
      <c r="A6092" s="19">
        <v>6087</v>
      </c>
      <c r="B6092" s="34">
        <v>219819</v>
      </c>
      <c r="C6092" s="44" t="s">
        <v>12287</v>
      </c>
      <c r="D6092" s="42">
        <v>1</v>
      </c>
      <c r="E6092" s="3">
        <v>193.16</v>
      </c>
      <c r="F6092" s="7">
        <v>233.72359999999998</v>
      </c>
      <c r="G6092" s="48" t="s">
        <v>15356</v>
      </c>
      <c r="H6092" s="34">
        <v>219819</v>
      </c>
      <c r="I6092" s="51" t="s">
        <v>15358</v>
      </c>
    </row>
    <row r="6093" spans="1:9" x14ac:dyDescent="0.25">
      <c r="A6093" s="19">
        <v>6088</v>
      </c>
      <c r="B6093" s="34">
        <v>219820</v>
      </c>
      <c r="C6093" s="44" t="s">
        <v>12289</v>
      </c>
      <c r="D6093" s="42">
        <v>1</v>
      </c>
      <c r="E6093" s="3">
        <v>238.17</v>
      </c>
      <c r="F6093" s="7">
        <v>288.1857</v>
      </c>
      <c r="G6093" s="48" t="s">
        <v>15356</v>
      </c>
      <c r="H6093" s="34">
        <v>219820</v>
      </c>
      <c r="I6093" s="51" t="s">
        <v>15358</v>
      </c>
    </row>
    <row r="6094" spans="1:9" x14ac:dyDescent="0.25">
      <c r="A6094" s="19">
        <v>6089</v>
      </c>
      <c r="B6094" s="34">
        <v>219845</v>
      </c>
      <c r="C6094" s="44" t="s">
        <v>12290</v>
      </c>
      <c r="D6094" s="42">
        <v>1</v>
      </c>
      <c r="E6094" s="3">
        <v>383.4</v>
      </c>
      <c r="F6094" s="7">
        <v>463.91399999999999</v>
      </c>
      <c r="G6094" s="48" t="s">
        <v>15356</v>
      </c>
      <c r="H6094" s="34">
        <v>219845</v>
      </c>
      <c r="I6094" s="51" t="s">
        <v>15358</v>
      </c>
    </row>
    <row r="6095" spans="1:9" x14ac:dyDescent="0.25">
      <c r="A6095" s="19">
        <v>6090</v>
      </c>
      <c r="B6095" s="34">
        <v>219855</v>
      </c>
      <c r="C6095" s="44" t="s">
        <v>12291</v>
      </c>
      <c r="D6095" s="42">
        <v>1</v>
      </c>
      <c r="E6095" s="3">
        <v>419.9</v>
      </c>
      <c r="F6095" s="7">
        <v>508.07899999999995</v>
      </c>
      <c r="G6095" s="48" t="s">
        <v>15356</v>
      </c>
      <c r="H6095" s="34">
        <v>219855</v>
      </c>
      <c r="I6095" s="51" t="s">
        <v>15358</v>
      </c>
    </row>
    <row r="6096" spans="1:9" x14ac:dyDescent="0.25">
      <c r="A6096" s="19">
        <v>6091</v>
      </c>
      <c r="B6096" s="34">
        <v>219865</v>
      </c>
      <c r="C6096" s="44" t="s">
        <v>12292</v>
      </c>
      <c r="D6096" s="42">
        <v>1</v>
      </c>
      <c r="E6096" s="3">
        <v>415.07</v>
      </c>
      <c r="F6096" s="7">
        <v>502.23469999999998</v>
      </c>
      <c r="G6096" s="48" t="s">
        <v>15356</v>
      </c>
      <c r="H6096" s="34">
        <v>219865</v>
      </c>
      <c r="I6096" s="51" t="s">
        <v>15358</v>
      </c>
    </row>
    <row r="6097" spans="1:9" x14ac:dyDescent="0.25">
      <c r="A6097" s="19">
        <v>6092</v>
      </c>
      <c r="B6097" s="34">
        <v>219875</v>
      </c>
      <c r="C6097" s="44" t="s">
        <v>12293</v>
      </c>
      <c r="D6097" s="42">
        <v>1</v>
      </c>
      <c r="E6097" s="3">
        <v>463.91</v>
      </c>
      <c r="F6097" s="7">
        <v>561.33109999999999</v>
      </c>
      <c r="G6097" s="48" t="s">
        <v>15356</v>
      </c>
      <c r="H6097" s="34">
        <v>219875</v>
      </c>
      <c r="I6097" s="51" t="s">
        <v>15358</v>
      </c>
    </row>
    <row r="6098" spans="1:9" x14ac:dyDescent="0.25">
      <c r="A6098" s="19">
        <v>6093</v>
      </c>
      <c r="B6098" s="34">
        <v>219885</v>
      </c>
      <c r="C6098" s="44" t="s">
        <v>12294</v>
      </c>
      <c r="D6098" s="42">
        <v>1</v>
      </c>
      <c r="E6098" s="3">
        <v>265.83</v>
      </c>
      <c r="F6098" s="7">
        <v>321.65429999999998</v>
      </c>
      <c r="G6098" s="48" t="s">
        <v>15356</v>
      </c>
      <c r="H6098" s="34">
        <v>219885</v>
      </c>
      <c r="I6098" s="51" t="s">
        <v>15358</v>
      </c>
    </row>
    <row r="6099" spans="1:9" x14ac:dyDescent="0.25">
      <c r="A6099" s="19">
        <v>6094</v>
      </c>
      <c r="B6099" s="34">
        <v>219917</v>
      </c>
      <c r="C6099" s="44" t="s">
        <v>12295</v>
      </c>
      <c r="D6099" s="42">
        <v>1</v>
      </c>
      <c r="E6099" s="3">
        <v>91.31</v>
      </c>
      <c r="F6099" s="7">
        <v>110.4851</v>
      </c>
      <c r="G6099" s="48" t="s">
        <v>15356</v>
      </c>
      <c r="H6099" s="34">
        <v>219917</v>
      </c>
      <c r="I6099" s="51" t="s">
        <v>15358</v>
      </c>
    </row>
    <row r="6100" spans="1:9" x14ac:dyDescent="0.25">
      <c r="A6100" s="19">
        <v>6095</v>
      </c>
      <c r="B6100" s="34">
        <v>219919</v>
      </c>
      <c r="C6100" s="44" t="s">
        <v>12296</v>
      </c>
      <c r="D6100" s="42">
        <v>1</v>
      </c>
      <c r="E6100" s="3">
        <v>113.93</v>
      </c>
      <c r="F6100" s="7">
        <v>137.8553</v>
      </c>
      <c r="G6100" s="48" t="s">
        <v>15356</v>
      </c>
      <c r="H6100" s="34">
        <v>219919</v>
      </c>
      <c r="I6100" s="51" t="s">
        <v>15358</v>
      </c>
    </row>
    <row r="6101" spans="1:9" x14ac:dyDescent="0.25">
      <c r="A6101" s="19">
        <v>6096</v>
      </c>
      <c r="B6101" s="34">
        <v>219920</v>
      </c>
      <c r="C6101" s="44" t="s">
        <v>12297</v>
      </c>
      <c r="D6101" s="42">
        <v>1</v>
      </c>
      <c r="E6101" s="3">
        <v>146.4</v>
      </c>
      <c r="F6101" s="7">
        <v>177.14400000000001</v>
      </c>
      <c r="G6101" s="48" t="s">
        <v>15356</v>
      </c>
      <c r="H6101" s="34">
        <v>219920</v>
      </c>
      <c r="I6101" s="51" t="s">
        <v>15358</v>
      </c>
    </row>
    <row r="6102" spans="1:9" x14ac:dyDescent="0.25">
      <c r="A6102" s="19">
        <v>6097</v>
      </c>
      <c r="B6102" s="34">
        <v>219921</v>
      </c>
      <c r="C6102" s="44" t="s">
        <v>12298</v>
      </c>
      <c r="D6102" s="42">
        <v>1</v>
      </c>
      <c r="E6102" s="3">
        <v>199.32</v>
      </c>
      <c r="F6102" s="7">
        <v>241.17719999999997</v>
      </c>
      <c r="G6102" s="48" t="s">
        <v>15356</v>
      </c>
      <c r="H6102" s="34">
        <v>219921</v>
      </c>
      <c r="I6102" s="51" t="s">
        <v>15358</v>
      </c>
    </row>
    <row r="6103" spans="1:9" x14ac:dyDescent="0.25">
      <c r="A6103" s="19">
        <v>6098</v>
      </c>
      <c r="B6103" s="34">
        <v>219927</v>
      </c>
      <c r="C6103" s="44" t="s">
        <v>12299</v>
      </c>
      <c r="D6103" s="42">
        <v>1</v>
      </c>
      <c r="E6103" s="3">
        <v>101.57</v>
      </c>
      <c r="F6103" s="7">
        <v>122.89969999999998</v>
      </c>
      <c r="G6103" s="48" t="s">
        <v>15356</v>
      </c>
      <c r="H6103" s="34">
        <v>219927</v>
      </c>
      <c r="I6103" s="51" t="s">
        <v>15358</v>
      </c>
    </row>
    <row r="6104" spans="1:9" x14ac:dyDescent="0.25">
      <c r="A6104" s="19">
        <v>6099</v>
      </c>
      <c r="B6104" s="34">
        <v>219929</v>
      </c>
      <c r="C6104" s="44" t="s">
        <v>12300</v>
      </c>
      <c r="D6104" s="42">
        <v>1</v>
      </c>
      <c r="E6104" s="3">
        <v>123.8</v>
      </c>
      <c r="F6104" s="7">
        <v>149.798</v>
      </c>
      <c r="G6104" s="48" t="s">
        <v>15356</v>
      </c>
      <c r="H6104" s="34">
        <v>219929</v>
      </c>
      <c r="I6104" s="51" t="s">
        <v>15358</v>
      </c>
    </row>
    <row r="6105" spans="1:9" x14ac:dyDescent="0.25">
      <c r="A6105" s="19">
        <v>6100</v>
      </c>
      <c r="B6105" s="34">
        <v>219930</v>
      </c>
      <c r="C6105" s="44" t="s">
        <v>12301</v>
      </c>
      <c r="D6105" s="42">
        <v>1</v>
      </c>
      <c r="E6105" s="3">
        <v>155.72999999999999</v>
      </c>
      <c r="F6105" s="7">
        <v>188.43329999999997</v>
      </c>
      <c r="G6105" s="48" t="s">
        <v>15356</v>
      </c>
      <c r="H6105" s="34">
        <v>219930</v>
      </c>
      <c r="I6105" s="51" t="s">
        <v>15358</v>
      </c>
    </row>
    <row r="6106" spans="1:9" x14ac:dyDescent="0.25">
      <c r="A6106" s="19">
        <v>6101</v>
      </c>
      <c r="B6106" s="34">
        <v>219931</v>
      </c>
      <c r="C6106" s="44" t="s">
        <v>12302</v>
      </c>
      <c r="D6106" s="42">
        <v>1</v>
      </c>
      <c r="E6106" s="3">
        <v>204.06</v>
      </c>
      <c r="F6106" s="7">
        <v>246.9126</v>
      </c>
      <c r="G6106" s="48" t="s">
        <v>15356</v>
      </c>
      <c r="H6106" s="34">
        <v>219931</v>
      </c>
      <c r="I6106" s="51" t="s">
        <v>15358</v>
      </c>
    </row>
    <row r="6107" spans="1:9" x14ac:dyDescent="0.25">
      <c r="A6107" s="19">
        <v>6102</v>
      </c>
      <c r="B6107" s="34">
        <v>219939</v>
      </c>
      <c r="C6107" s="44" t="s">
        <v>12303</v>
      </c>
      <c r="D6107" s="42">
        <v>1</v>
      </c>
      <c r="E6107" s="3">
        <v>132.88999999999999</v>
      </c>
      <c r="F6107" s="7">
        <v>160.79689999999997</v>
      </c>
      <c r="G6107" s="48" t="s">
        <v>15356</v>
      </c>
      <c r="H6107" s="34">
        <v>219939</v>
      </c>
      <c r="I6107" s="51" t="s">
        <v>15358</v>
      </c>
    </row>
    <row r="6108" spans="1:9" x14ac:dyDescent="0.25">
      <c r="A6108" s="19">
        <v>6103</v>
      </c>
      <c r="B6108" s="34">
        <v>219940</v>
      </c>
      <c r="C6108" s="44" t="s">
        <v>12304</v>
      </c>
      <c r="D6108" s="42">
        <v>1</v>
      </c>
      <c r="E6108" s="3">
        <v>192.21</v>
      </c>
      <c r="F6108" s="7">
        <v>232.57410000000002</v>
      </c>
      <c r="G6108" s="48" t="s">
        <v>15356</v>
      </c>
      <c r="H6108" s="34">
        <v>219940</v>
      </c>
      <c r="I6108" s="51" t="s">
        <v>15358</v>
      </c>
    </row>
    <row r="6109" spans="1:9" x14ac:dyDescent="0.25">
      <c r="A6109" s="19">
        <v>6104</v>
      </c>
      <c r="B6109" s="34">
        <v>219975</v>
      </c>
      <c r="C6109" s="44" t="s">
        <v>12305</v>
      </c>
      <c r="D6109" s="42">
        <v>1</v>
      </c>
      <c r="E6109" s="3">
        <v>113.55</v>
      </c>
      <c r="F6109" s="7">
        <v>137.3955</v>
      </c>
      <c r="G6109" s="48" t="s">
        <v>15356</v>
      </c>
      <c r="H6109" s="34">
        <v>219975</v>
      </c>
      <c r="I6109" s="51" t="s">
        <v>15358</v>
      </c>
    </row>
    <row r="6110" spans="1:9" x14ac:dyDescent="0.25">
      <c r="A6110" s="19">
        <v>6105</v>
      </c>
      <c r="B6110" s="34">
        <v>220163</v>
      </c>
      <c r="C6110" s="44" t="s">
        <v>12306</v>
      </c>
      <c r="D6110" s="42">
        <v>1</v>
      </c>
      <c r="E6110" s="3">
        <v>41.13</v>
      </c>
      <c r="F6110" s="7">
        <v>49.767299999999999</v>
      </c>
      <c r="G6110" s="48" t="s">
        <v>15356</v>
      </c>
      <c r="H6110" s="34">
        <v>220163</v>
      </c>
      <c r="I6110" s="51" t="s">
        <v>15358</v>
      </c>
    </row>
    <row r="6111" spans="1:9" x14ac:dyDescent="0.25">
      <c r="A6111" s="19">
        <v>6106</v>
      </c>
      <c r="B6111" s="34">
        <v>220223</v>
      </c>
      <c r="C6111" s="44" t="s">
        <v>12307</v>
      </c>
      <c r="D6111" s="42">
        <v>1</v>
      </c>
      <c r="E6111" s="3">
        <v>45.03</v>
      </c>
      <c r="F6111" s="7">
        <v>54.4863</v>
      </c>
      <c r="G6111" s="48" t="s">
        <v>15356</v>
      </c>
      <c r="H6111" s="34">
        <v>220223</v>
      </c>
      <c r="I6111" s="51" t="s">
        <v>15358</v>
      </c>
    </row>
    <row r="6112" spans="1:9" x14ac:dyDescent="0.25">
      <c r="A6112" s="19">
        <v>6107</v>
      </c>
      <c r="B6112" s="34">
        <v>220283</v>
      </c>
      <c r="C6112" s="44" t="s">
        <v>12308</v>
      </c>
      <c r="D6112" s="42">
        <v>1</v>
      </c>
      <c r="E6112" s="3">
        <v>58.62</v>
      </c>
      <c r="F6112" s="7">
        <v>70.930199999999999</v>
      </c>
      <c r="G6112" s="48" t="s">
        <v>15356</v>
      </c>
      <c r="H6112" s="34">
        <v>220283</v>
      </c>
      <c r="I6112" s="51" t="s">
        <v>15358</v>
      </c>
    </row>
    <row r="6113" spans="1:9" x14ac:dyDescent="0.25">
      <c r="A6113" s="19">
        <v>6108</v>
      </c>
      <c r="B6113" s="34">
        <v>220724</v>
      </c>
      <c r="C6113" s="44" t="s">
        <v>12309</v>
      </c>
      <c r="D6113" s="42">
        <v>1</v>
      </c>
      <c r="E6113" s="3">
        <v>177.36</v>
      </c>
      <c r="F6113" s="7">
        <v>214.60560000000001</v>
      </c>
      <c r="G6113" s="48" t="s">
        <v>15356</v>
      </c>
      <c r="H6113" s="34">
        <v>220724</v>
      </c>
      <c r="I6113" s="51" t="s">
        <v>15358</v>
      </c>
    </row>
    <row r="6114" spans="1:9" x14ac:dyDescent="0.25">
      <c r="A6114" s="19">
        <v>6109</v>
      </c>
      <c r="B6114" s="34">
        <v>220725</v>
      </c>
      <c r="C6114" s="44" t="s">
        <v>12310</v>
      </c>
      <c r="D6114" s="42">
        <v>1</v>
      </c>
      <c r="E6114" s="3">
        <v>139.32</v>
      </c>
      <c r="F6114" s="7">
        <v>168.57719999999998</v>
      </c>
      <c r="G6114" s="48" t="s">
        <v>15356</v>
      </c>
      <c r="H6114" s="34">
        <v>220725</v>
      </c>
      <c r="I6114" s="51" t="s">
        <v>15358</v>
      </c>
    </row>
    <row r="6115" spans="1:9" x14ac:dyDescent="0.25">
      <c r="A6115" s="19">
        <v>6110</v>
      </c>
      <c r="B6115" s="34">
        <v>220726</v>
      </c>
      <c r="C6115" s="44" t="s">
        <v>12311</v>
      </c>
      <c r="D6115" s="42">
        <v>1</v>
      </c>
      <c r="E6115" s="3">
        <v>93.09</v>
      </c>
      <c r="F6115" s="7">
        <v>112.63890000000001</v>
      </c>
      <c r="G6115" s="48" t="s">
        <v>15356</v>
      </c>
      <c r="H6115" s="34">
        <v>220726</v>
      </c>
      <c r="I6115" s="51" t="s">
        <v>15358</v>
      </c>
    </row>
    <row r="6116" spans="1:9" x14ac:dyDescent="0.25">
      <c r="A6116" s="19">
        <v>6111</v>
      </c>
      <c r="B6116" s="34">
        <v>220728</v>
      </c>
      <c r="C6116" s="44" t="s">
        <v>12312</v>
      </c>
      <c r="D6116" s="42">
        <v>1</v>
      </c>
      <c r="E6116" s="3">
        <v>73.2</v>
      </c>
      <c r="F6116" s="7">
        <v>88.572000000000003</v>
      </c>
      <c r="G6116" s="48" t="s">
        <v>15356</v>
      </c>
      <c r="H6116" s="34">
        <v>220728</v>
      </c>
      <c r="I6116" s="51" t="s">
        <v>15358</v>
      </c>
    </row>
    <row r="6117" spans="1:9" x14ac:dyDescent="0.25">
      <c r="A6117" s="19">
        <v>6112</v>
      </c>
      <c r="B6117" s="34">
        <v>220735</v>
      </c>
      <c r="C6117" s="44" t="s">
        <v>12313</v>
      </c>
      <c r="D6117" s="42">
        <v>1</v>
      </c>
      <c r="E6117" s="3">
        <v>166.46</v>
      </c>
      <c r="F6117" s="7">
        <v>201.41660000000002</v>
      </c>
      <c r="G6117" s="48" t="s">
        <v>15356</v>
      </c>
      <c r="H6117" s="34">
        <v>220735</v>
      </c>
      <c r="I6117" s="51" t="s">
        <v>15358</v>
      </c>
    </row>
    <row r="6118" spans="1:9" x14ac:dyDescent="0.25">
      <c r="A6118" s="19">
        <v>6113</v>
      </c>
      <c r="B6118" s="34">
        <v>220736</v>
      </c>
      <c r="C6118" s="44" t="s">
        <v>12314</v>
      </c>
      <c r="D6118" s="42">
        <v>1</v>
      </c>
      <c r="E6118" s="3">
        <v>107.96</v>
      </c>
      <c r="F6118" s="7">
        <v>130.63159999999999</v>
      </c>
      <c r="G6118" s="48" t="s">
        <v>15356</v>
      </c>
      <c r="H6118" s="34">
        <v>220736</v>
      </c>
      <c r="I6118" s="51" t="s">
        <v>15358</v>
      </c>
    </row>
    <row r="6119" spans="1:9" x14ac:dyDescent="0.25">
      <c r="A6119" s="19">
        <v>6114</v>
      </c>
      <c r="B6119" s="34">
        <v>220738</v>
      </c>
      <c r="C6119" s="44" t="s">
        <v>12315</v>
      </c>
      <c r="D6119" s="42">
        <v>1</v>
      </c>
      <c r="E6119" s="3">
        <v>75.69</v>
      </c>
      <c r="F6119" s="7">
        <v>91.58489999999999</v>
      </c>
      <c r="G6119" s="48" t="s">
        <v>15356</v>
      </c>
      <c r="H6119" s="34">
        <v>220738</v>
      </c>
      <c r="I6119" s="51" t="s">
        <v>15358</v>
      </c>
    </row>
    <row r="6120" spans="1:9" x14ac:dyDescent="0.25">
      <c r="A6120" s="19">
        <v>6115</v>
      </c>
      <c r="B6120" s="34">
        <v>220745</v>
      </c>
      <c r="C6120" s="44" t="s">
        <v>12316</v>
      </c>
      <c r="D6120" s="42">
        <v>1</v>
      </c>
      <c r="E6120" s="3">
        <v>167.16</v>
      </c>
      <c r="F6120" s="7">
        <v>202.2636</v>
      </c>
      <c r="G6120" s="48" t="s">
        <v>15356</v>
      </c>
      <c r="H6120" s="34">
        <v>220745</v>
      </c>
      <c r="I6120" s="51" t="s">
        <v>15358</v>
      </c>
    </row>
    <row r="6121" spans="1:9" x14ac:dyDescent="0.25">
      <c r="A6121" s="19">
        <v>6116</v>
      </c>
      <c r="B6121" s="34">
        <v>220746</v>
      </c>
      <c r="C6121" s="44" t="s">
        <v>12317</v>
      </c>
      <c r="D6121" s="42">
        <v>1</v>
      </c>
      <c r="E6121" s="3">
        <v>109.97</v>
      </c>
      <c r="F6121" s="7">
        <v>133.06369999999998</v>
      </c>
      <c r="G6121" s="48" t="s">
        <v>15356</v>
      </c>
      <c r="H6121" s="34">
        <v>220746</v>
      </c>
      <c r="I6121" s="51" t="s">
        <v>15358</v>
      </c>
    </row>
    <row r="6122" spans="1:9" x14ac:dyDescent="0.25">
      <c r="A6122" s="19">
        <v>6117</v>
      </c>
      <c r="B6122" s="34">
        <v>220755</v>
      </c>
      <c r="C6122" s="44" t="s">
        <v>12318</v>
      </c>
      <c r="D6122" s="42">
        <v>1</v>
      </c>
      <c r="E6122" s="3">
        <v>174.89</v>
      </c>
      <c r="F6122" s="7">
        <v>211.61689999999999</v>
      </c>
      <c r="G6122" s="48" t="s">
        <v>15356</v>
      </c>
      <c r="H6122" s="34">
        <v>220755</v>
      </c>
      <c r="I6122" s="51" t="s">
        <v>15358</v>
      </c>
    </row>
    <row r="6123" spans="1:9" x14ac:dyDescent="0.25">
      <c r="A6123" s="19">
        <v>6118</v>
      </c>
      <c r="B6123" s="34">
        <v>220756</v>
      </c>
      <c r="C6123" s="44" t="s">
        <v>12319</v>
      </c>
      <c r="D6123" s="42">
        <v>1</v>
      </c>
      <c r="E6123" s="3">
        <v>126.24</v>
      </c>
      <c r="F6123" s="7">
        <v>152.75039999999998</v>
      </c>
      <c r="G6123" s="48" t="s">
        <v>15356</v>
      </c>
      <c r="H6123" s="34">
        <v>220756</v>
      </c>
      <c r="I6123" s="51" t="s">
        <v>15358</v>
      </c>
    </row>
    <row r="6124" spans="1:9" x14ac:dyDescent="0.25">
      <c r="A6124" s="19">
        <v>6119</v>
      </c>
      <c r="B6124" s="34">
        <v>220775</v>
      </c>
      <c r="C6124" s="44" t="s">
        <v>12320</v>
      </c>
      <c r="D6124" s="42">
        <v>1</v>
      </c>
      <c r="E6124" s="3">
        <v>183.8</v>
      </c>
      <c r="F6124" s="7">
        <v>222.398</v>
      </c>
      <c r="G6124" s="48" t="s">
        <v>15356</v>
      </c>
      <c r="H6124" s="34">
        <v>220775</v>
      </c>
      <c r="I6124" s="51" t="s">
        <v>15358</v>
      </c>
    </row>
    <row r="6125" spans="1:9" x14ac:dyDescent="0.25">
      <c r="A6125" s="19">
        <v>6120</v>
      </c>
      <c r="B6125" s="34">
        <v>220776</v>
      </c>
      <c r="C6125" s="44" t="s">
        <v>12321</v>
      </c>
      <c r="D6125" s="42">
        <v>1</v>
      </c>
      <c r="E6125" s="3">
        <v>131.61000000000001</v>
      </c>
      <c r="F6125" s="7">
        <v>159.24810000000002</v>
      </c>
      <c r="G6125" s="48" t="s">
        <v>15356</v>
      </c>
      <c r="H6125" s="34">
        <v>220776</v>
      </c>
      <c r="I6125" s="51" t="s">
        <v>15358</v>
      </c>
    </row>
    <row r="6126" spans="1:9" x14ac:dyDescent="0.25">
      <c r="A6126" s="19">
        <v>6121</v>
      </c>
      <c r="B6126" s="34">
        <v>220924</v>
      </c>
      <c r="C6126" s="44" t="s">
        <v>12322</v>
      </c>
      <c r="D6126" s="42">
        <v>1</v>
      </c>
      <c r="E6126" s="3">
        <v>177.36</v>
      </c>
      <c r="F6126" s="7">
        <v>214.60560000000001</v>
      </c>
      <c r="G6126" s="48" t="s">
        <v>15356</v>
      </c>
      <c r="H6126" s="34">
        <v>220924</v>
      </c>
      <c r="I6126" s="51" t="s">
        <v>15358</v>
      </c>
    </row>
    <row r="6127" spans="1:9" x14ac:dyDescent="0.25">
      <c r="A6127" s="19">
        <v>6122</v>
      </c>
      <c r="B6127" s="34">
        <v>220925</v>
      </c>
      <c r="C6127" s="44" t="s">
        <v>12323</v>
      </c>
      <c r="D6127" s="42">
        <v>1</v>
      </c>
      <c r="E6127" s="3">
        <v>139.32</v>
      </c>
      <c r="F6127" s="7">
        <v>168.57719999999998</v>
      </c>
      <c r="G6127" s="48" t="s">
        <v>15356</v>
      </c>
      <c r="H6127" s="34">
        <v>220925</v>
      </c>
      <c r="I6127" s="51" t="s">
        <v>15358</v>
      </c>
    </row>
    <row r="6128" spans="1:9" x14ac:dyDescent="0.25">
      <c r="A6128" s="19">
        <v>6123</v>
      </c>
      <c r="B6128" s="34">
        <v>220926</v>
      </c>
      <c r="C6128" s="44" t="s">
        <v>12324</v>
      </c>
      <c r="D6128" s="42">
        <v>1</v>
      </c>
      <c r="E6128" s="3">
        <v>92.15</v>
      </c>
      <c r="F6128" s="7">
        <v>111.50150000000001</v>
      </c>
      <c r="G6128" s="48" t="s">
        <v>15356</v>
      </c>
      <c r="H6128" s="34">
        <v>220926</v>
      </c>
      <c r="I6128" s="51" t="s">
        <v>15358</v>
      </c>
    </row>
    <row r="6129" spans="1:9" x14ac:dyDescent="0.25">
      <c r="A6129" s="19">
        <v>6124</v>
      </c>
      <c r="B6129" s="34">
        <v>220935</v>
      </c>
      <c r="C6129" s="44" t="s">
        <v>12325</v>
      </c>
      <c r="D6129" s="42">
        <v>1</v>
      </c>
      <c r="E6129" s="3">
        <v>166.46</v>
      </c>
      <c r="F6129" s="7">
        <v>201.41660000000002</v>
      </c>
      <c r="G6129" s="48" t="s">
        <v>15356</v>
      </c>
      <c r="H6129" s="34">
        <v>220935</v>
      </c>
      <c r="I6129" s="51" t="s">
        <v>15358</v>
      </c>
    </row>
    <row r="6130" spans="1:9" x14ac:dyDescent="0.25">
      <c r="A6130" s="19">
        <v>6125</v>
      </c>
      <c r="B6130" s="34">
        <v>220936</v>
      </c>
      <c r="C6130" s="44" t="s">
        <v>12326</v>
      </c>
      <c r="D6130" s="42">
        <v>1</v>
      </c>
      <c r="E6130" s="3">
        <v>100.86</v>
      </c>
      <c r="F6130" s="7">
        <v>122.0406</v>
      </c>
      <c r="G6130" s="48" t="s">
        <v>15356</v>
      </c>
      <c r="H6130" s="34">
        <v>220936</v>
      </c>
      <c r="I6130" s="51" t="s">
        <v>15358</v>
      </c>
    </row>
    <row r="6131" spans="1:9" x14ac:dyDescent="0.25">
      <c r="A6131" s="19">
        <v>6126</v>
      </c>
      <c r="B6131" s="34">
        <v>220945</v>
      </c>
      <c r="C6131" s="44" t="s">
        <v>12327</v>
      </c>
      <c r="D6131" s="42">
        <v>1</v>
      </c>
      <c r="E6131" s="3">
        <v>169.01</v>
      </c>
      <c r="F6131" s="7">
        <v>204.50209999999998</v>
      </c>
      <c r="G6131" s="48" t="s">
        <v>15356</v>
      </c>
      <c r="H6131" s="34">
        <v>220945</v>
      </c>
      <c r="I6131" s="51" t="s">
        <v>15358</v>
      </c>
    </row>
    <row r="6132" spans="1:9" x14ac:dyDescent="0.25">
      <c r="A6132" s="19">
        <v>6127</v>
      </c>
      <c r="B6132" s="34">
        <v>220946</v>
      </c>
      <c r="C6132" s="44" t="s">
        <v>12328</v>
      </c>
      <c r="D6132" s="42">
        <v>1</v>
      </c>
      <c r="E6132" s="3">
        <v>110.54</v>
      </c>
      <c r="F6132" s="7">
        <v>133.7534</v>
      </c>
      <c r="G6132" s="48" t="s">
        <v>15356</v>
      </c>
      <c r="H6132" s="34">
        <v>220946</v>
      </c>
      <c r="I6132" s="51" t="s">
        <v>15358</v>
      </c>
    </row>
    <row r="6133" spans="1:9" x14ac:dyDescent="0.25">
      <c r="A6133" s="19">
        <v>6128</v>
      </c>
      <c r="B6133" s="34">
        <v>220955</v>
      </c>
      <c r="C6133" s="44" t="s">
        <v>12329</v>
      </c>
      <c r="D6133" s="42">
        <v>1</v>
      </c>
      <c r="E6133" s="3">
        <v>168.21</v>
      </c>
      <c r="F6133" s="7">
        <v>203.5341</v>
      </c>
      <c r="G6133" s="48" t="s">
        <v>15356</v>
      </c>
      <c r="H6133" s="34">
        <v>220955</v>
      </c>
      <c r="I6133" s="51" t="s">
        <v>15358</v>
      </c>
    </row>
    <row r="6134" spans="1:9" x14ac:dyDescent="0.25">
      <c r="A6134" s="19">
        <v>6129</v>
      </c>
      <c r="B6134" s="34">
        <v>220956</v>
      </c>
      <c r="C6134" s="44" t="s">
        <v>12330</v>
      </c>
      <c r="D6134" s="42">
        <v>1</v>
      </c>
      <c r="E6134" s="3">
        <v>119.72</v>
      </c>
      <c r="F6134" s="7">
        <v>144.8612</v>
      </c>
      <c r="G6134" s="48" t="s">
        <v>15356</v>
      </c>
      <c r="H6134" s="34">
        <v>220956</v>
      </c>
      <c r="I6134" s="51" t="s">
        <v>15358</v>
      </c>
    </row>
    <row r="6135" spans="1:9" x14ac:dyDescent="0.25">
      <c r="A6135" s="19">
        <v>6130</v>
      </c>
      <c r="B6135" s="34">
        <v>220975</v>
      </c>
      <c r="C6135" s="44" t="s">
        <v>12331</v>
      </c>
      <c r="D6135" s="42">
        <v>1</v>
      </c>
      <c r="E6135" s="3">
        <v>183.8</v>
      </c>
      <c r="F6135" s="7">
        <v>222.398</v>
      </c>
      <c r="G6135" s="48" t="s">
        <v>15356</v>
      </c>
      <c r="H6135" s="34">
        <v>220975</v>
      </c>
      <c r="I6135" s="51" t="s">
        <v>15358</v>
      </c>
    </row>
    <row r="6136" spans="1:9" x14ac:dyDescent="0.25">
      <c r="A6136" s="19">
        <v>6131</v>
      </c>
      <c r="B6136" s="34">
        <v>220976</v>
      </c>
      <c r="C6136" s="44" t="s">
        <v>12332</v>
      </c>
      <c r="D6136" s="42">
        <v>1</v>
      </c>
      <c r="E6136" s="3">
        <v>131.31</v>
      </c>
      <c r="F6136" s="7">
        <v>158.88509999999999</v>
      </c>
      <c r="G6136" s="48" t="s">
        <v>15356</v>
      </c>
      <c r="H6136" s="34">
        <v>220976</v>
      </c>
      <c r="I6136" s="51" t="s">
        <v>15358</v>
      </c>
    </row>
    <row r="6137" spans="1:9" x14ac:dyDescent="0.25">
      <c r="A6137" s="19">
        <v>6132</v>
      </c>
      <c r="B6137" s="34">
        <v>221014</v>
      </c>
      <c r="C6137" s="44" t="s">
        <v>12333</v>
      </c>
      <c r="D6137" s="42">
        <v>1</v>
      </c>
      <c r="E6137" s="3">
        <v>65.84</v>
      </c>
      <c r="F6137" s="7">
        <v>79.666399999999996</v>
      </c>
      <c r="G6137" s="48" t="s">
        <v>15356</v>
      </c>
      <c r="H6137" s="34">
        <v>221014</v>
      </c>
      <c r="I6137" s="51" t="s">
        <v>15358</v>
      </c>
    </row>
    <row r="6138" spans="1:9" x14ac:dyDescent="0.25">
      <c r="A6138" s="19">
        <v>6133</v>
      </c>
      <c r="B6138" s="34">
        <v>221017</v>
      </c>
      <c r="C6138" s="44" t="s">
        <v>12334</v>
      </c>
      <c r="D6138" s="42">
        <v>1</v>
      </c>
      <c r="E6138" s="3">
        <v>73.95</v>
      </c>
      <c r="F6138" s="7">
        <v>89.479500000000002</v>
      </c>
      <c r="G6138" s="48" t="s">
        <v>15356</v>
      </c>
      <c r="H6138" s="34">
        <v>221017</v>
      </c>
      <c r="I6138" s="51" t="s">
        <v>15358</v>
      </c>
    </row>
    <row r="6139" spans="1:9" x14ac:dyDescent="0.25">
      <c r="A6139" s="19">
        <v>6134</v>
      </c>
      <c r="B6139" s="34">
        <v>221029</v>
      </c>
      <c r="C6139" s="44" t="s">
        <v>12335</v>
      </c>
      <c r="D6139" s="42">
        <v>1</v>
      </c>
      <c r="E6139" s="3">
        <v>785.1</v>
      </c>
      <c r="F6139" s="7">
        <v>949.971</v>
      </c>
      <c r="G6139" s="48" t="s">
        <v>15356</v>
      </c>
      <c r="H6139" s="34">
        <v>221029</v>
      </c>
      <c r="I6139" s="51" t="s">
        <v>15358</v>
      </c>
    </row>
    <row r="6140" spans="1:9" x14ac:dyDescent="0.25">
      <c r="A6140" s="19">
        <v>6135</v>
      </c>
      <c r="B6140" s="34">
        <v>221135</v>
      </c>
      <c r="C6140" s="44" t="s">
        <v>12336</v>
      </c>
      <c r="D6140" s="42">
        <v>1</v>
      </c>
      <c r="E6140" s="3">
        <v>111.59</v>
      </c>
      <c r="F6140" s="7">
        <v>135.0239</v>
      </c>
      <c r="G6140" s="48" t="s">
        <v>15356</v>
      </c>
      <c r="H6140" s="34">
        <v>221135</v>
      </c>
      <c r="I6140" s="51" t="s">
        <v>15358</v>
      </c>
    </row>
    <row r="6141" spans="1:9" x14ac:dyDescent="0.25">
      <c r="A6141" s="19">
        <v>6136</v>
      </c>
      <c r="B6141" s="34">
        <v>221140</v>
      </c>
      <c r="C6141" s="44" t="s">
        <v>12337</v>
      </c>
      <c r="D6141" s="42">
        <v>1</v>
      </c>
      <c r="E6141" s="3">
        <v>83.36</v>
      </c>
      <c r="F6141" s="7">
        <v>100.8656</v>
      </c>
      <c r="G6141" s="48" t="s">
        <v>15356</v>
      </c>
      <c r="H6141" s="34">
        <v>221140</v>
      </c>
      <c r="I6141" s="51" t="s">
        <v>15358</v>
      </c>
    </row>
    <row r="6142" spans="1:9" x14ac:dyDescent="0.25">
      <c r="A6142" s="19">
        <v>6137</v>
      </c>
      <c r="B6142" s="34">
        <v>221142</v>
      </c>
      <c r="C6142" s="44" t="s">
        <v>12338</v>
      </c>
      <c r="D6142" s="42">
        <v>1</v>
      </c>
      <c r="E6142" s="3">
        <v>92.64</v>
      </c>
      <c r="F6142" s="7">
        <v>112.09439999999999</v>
      </c>
      <c r="G6142" s="48" t="s">
        <v>15356</v>
      </c>
      <c r="H6142" s="34">
        <v>221142</v>
      </c>
      <c r="I6142" s="51" t="s">
        <v>15358</v>
      </c>
    </row>
    <row r="6143" spans="1:9" x14ac:dyDescent="0.25">
      <c r="A6143" s="19">
        <v>6138</v>
      </c>
      <c r="B6143" s="34">
        <v>221143</v>
      </c>
      <c r="C6143" s="44" t="s">
        <v>12339</v>
      </c>
      <c r="D6143" s="42">
        <v>1</v>
      </c>
      <c r="E6143" s="3">
        <v>59.4</v>
      </c>
      <c r="F6143" s="7">
        <v>71.873999999999995</v>
      </c>
      <c r="G6143" s="48" t="s">
        <v>15356</v>
      </c>
      <c r="H6143" s="34">
        <v>221143</v>
      </c>
      <c r="I6143" s="51" t="s">
        <v>15358</v>
      </c>
    </row>
    <row r="6144" spans="1:9" x14ac:dyDescent="0.25">
      <c r="A6144" s="19">
        <v>6139</v>
      </c>
      <c r="B6144" s="34">
        <v>221144</v>
      </c>
      <c r="C6144" s="44" t="s">
        <v>12340</v>
      </c>
      <c r="D6144" s="42">
        <v>1</v>
      </c>
      <c r="E6144" s="3">
        <v>65</v>
      </c>
      <c r="F6144" s="7">
        <v>78.649999999999991</v>
      </c>
      <c r="G6144" s="48" t="s">
        <v>15356</v>
      </c>
      <c r="H6144" s="34">
        <v>221144</v>
      </c>
      <c r="I6144" s="51" t="s">
        <v>15358</v>
      </c>
    </row>
    <row r="6145" spans="1:9" x14ac:dyDescent="0.25">
      <c r="A6145" s="19">
        <v>6140</v>
      </c>
      <c r="B6145" s="34">
        <v>221153</v>
      </c>
      <c r="C6145" s="44" t="s">
        <v>12341</v>
      </c>
      <c r="D6145" s="42">
        <v>1</v>
      </c>
      <c r="E6145" s="3">
        <v>62.15</v>
      </c>
      <c r="F6145" s="7">
        <v>75.201499999999996</v>
      </c>
      <c r="G6145" s="48" t="s">
        <v>15356</v>
      </c>
      <c r="H6145" s="34">
        <v>221153</v>
      </c>
      <c r="I6145" s="51" t="s">
        <v>15358</v>
      </c>
    </row>
    <row r="6146" spans="1:9" x14ac:dyDescent="0.25">
      <c r="A6146" s="19">
        <v>6141</v>
      </c>
      <c r="B6146" s="34">
        <v>221154</v>
      </c>
      <c r="C6146" s="44" t="s">
        <v>12342</v>
      </c>
      <c r="D6146" s="42">
        <v>1</v>
      </c>
      <c r="E6146" s="3">
        <v>59.57</v>
      </c>
      <c r="F6146" s="7">
        <v>72.079700000000003</v>
      </c>
      <c r="G6146" s="48" t="s">
        <v>15356</v>
      </c>
      <c r="H6146" s="34">
        <v>221154</v>
      </c>
      <c r="I6146" s="51" t="s">
        <v>15358</v>
      </c>
    </row>
    <row r="6147" spans="1:9" x14ac:dyDescent="0.25">
      <c r="A6147" s="19">
        <v>6142</v>
      </c>
      <c r="B6147" s="34">
        <v>221163</v>
      </c>
      <c r="C6147" s="44" t="s">
        <v>12343</v>
      </c>
      <c r="D6147" s="42">
        <v>1</v>
      </c>
      <c r="E6147" s="3">
        <v>68.42</v>
      </c>
      <c r="F6147" s="7">
        <v>82.788200000000003</v>
      </c>
      <c r="G6147" s="48" t="s">
        <v>15356</v>
      </c>
      <c r="H6147" s="34">
        <v>221163</v>
      </c>
      <c r="I6147" s="51" t="s">
        <v>15358</v>
      </c>
    </row>
    <row r="6148" spans="1:9" x14ac:dyDescent="0.25">
      <c r="A6148" s="19">
        <v>6143</v>
      </c>
      <c r="B6148" s="34">
        <v>221164</v>
      </c>
      <c r="C6148" s="44" t="s">
        <v>12344</v>
      </c>
      <c r="D6148" s="42">
        <v>1</v>
      </c>
      <c r="E6148" s="3">
        <v>65.55</v>
      </c>
      <c r="F6148" s="7">
        <v>79.3155</v>
      </c>
      <c r="G6148" s="48" t="s">
        <v>15356</v>
      </c>
      <c r="H6148" s="34">
        <v>221164</v>
      </c>
      <c r="I6148" s="51" t="s">
        <v>15358</v>
      </c>
    </row>
    <row r="6149" spans="1:9" x14ac:dyDescent="0.25">
      <c r="A6149" s="19">
        <v>6144</v>
      </c>
      <c r="B6149" s="34">
        <v>221624</v>
      </c>
      <c r="C6149" s="44" t="s">
        <v>12345</v>
      </c>
      <c r="D6149" s="42">
        <v>1</v>
      </c>
      <c r="E6149" s="3">
        <v>64.05</v>
      </c>
      <c r="F6149" s="7">
        <v>77.500499999999988</v>
      </c>
      <c r="G6149" s="48" t="s">
        <v>15356</v>
      </c>
      <c r="H6149" s="34">
        <v>221624</v>
      </c>
      <c r="I6149" s="51" t="s">
        <v>15358</v>
      </c>
    </row>
    <row r="6150" spans="1:9" x14ac:dyDescent="0.25">
      <c r="A6150" s="19">
        <v>6145</v>
      </c>
      <c r="B6150" s="34">
        <v>222333</v>
      </c>
      <c r="C6150" s="44" t="s">
        <v>12346</v>
      </c>
      <c r="D6150" s="42">
        <v>1</v>
      </c>
      <c r="E6150" s="3">
        <v>27.9</v>
      </c>
      <c r="F6150" s="7">
        <v>33.759</v>
      </c>
      <c r="G6150" s="48" t="s">
        <v>15356</v>
      </c>
      <c r="H6150" s="34">
        <v>222333</v>
      </c>
      <c r="I6150" s="51" t="s">
        <v>15358</v>
      </c>
    </row>
    <row r="6151" spans="1:9" x14ac:dyDescent="0.25">
      <c r="A6151" s="19">
        <v>6146</v>
      </c>
      <c r="B6151" s="34">
        <v>223682</v>
      </c>
      <c r="C6151" s="44" t="s">
        <v>12347</v>
      </c>
      <c r="D6151" s="42">
        <v>1</v>
      </c>
      <c r="E6151" s="3">
        <v>137.97</v>
      </c>
      <c r="F6151" s="7">
        <v>166.94370000000001</v>
      </c>
      <c r="G6151" s="48" t="s">
        <v>15356</v>
      </c>
      <c r="H6151" s="34">
        <v>223682</v>
      </c>
      <c r="I6151" s="51" t="s">
        <v>15358</v>
      </c>
    </row>
    <row r="6152" spans="1:9" x14ac:dyDescent="0.25">
      <c r="A6152" s="19">
        <v>6147</v>
      </c>
      <c r="B6152" s="34">
        <v>223683</v>
      </c>
      <c r="C6152" s="44" t="s">
        <v>12348</v>
      </c>
      <c r="D6152" s="42">
        <v>1</v>
      </c>
      <c r="E6152" s="3">
        <v>48.62</v>
      </c>
      <c r="F6152" s="7">
        <v>58.830199999999998</v>
      </c>
      <c r="G6152" s="48" t="s">
        <v>15356</v>
      </c>
      <c r="H6152" s="34">
        <v>223683</v>
      </c>
      <c r="I6152" s="51" t="s">
        <v>15358</v>
      </c>
    </row>
    <row r="6153" spans="1:9" x14ac:dyDescent="0.25">
      <c r="A6153" s="19">
        <v>6148</v>
      </c>
      <c r="B6153" s="34">
        <v>223684</v>
      </c>
      <c r="C6153" s="44" t="s">
        <v>12349</v>
      </c>
      <c r="D6153" s="42">
        <v>1</v>
      </c>
      <c r="E6153" s="3">
        <v>49.91</v>
      </c>
      <c r="F6153" s="7">
        <v>60.391099999999994</v>
      </c>
      <c r="G6153" s="48" t="s">
        <v>15356</v>
      </c>
      <c r="H6153" s="34">
        <v>223684</v>
      </c>
      <c r="I6153" s="51" t="s">
        <v>15358</v>
      </c>
    </row>
    <row r="6154" spans="1:9" x14ac:dyDescent="0.25">
      <c r="A6154" s="19">
        <v>6149</v>
      </c>
      <c r="B6154" s="34">
        <v>223685</v>
      </c>
      <c r="C6154" s="44" t="s">
        <v>12350</v>
      </c>
      <c r="D6154" s="42">
        <v>1</v>
      </c>
      <c r="E6154" s="3">
        <v>62.48</v>
      </c>
      <c r="F6154" s="7">
        <v>75.600799999999992</v>
      </c>
      <c r="G6154" s="48" t="s">
        <v>15356</v>
      </c>
      <c r="H6154" s="34">
        <v>223685</v>
      </c>
      <c r="I6154" s="51" t="s">
        <v>15358</v>
      </c>
    </row>
    <row r="6155" spans="1:9" x14ac:dyDescent="0.25">
      <c r="A6155" s="19">
        <v>6150</v>
      </c>
      <c r="B6155" s="34">
        <v>223686</v>
      </c>
      <c r="C6155" s="44" t="s">
        <v>12351</v>
      </c>
      <c r="D6155" s="42">
        <v>1</v>
      </c>
      <c r="E6155" s="3">
        <v>73.41</v>
      </c>
      <c r="F6155" s="7">
        <v>88.826099999999997</v>
      </c>
      <c r="G6155" s="48" t="s">
        <v>15356</v>
      </c>
      <c r="H6155" s="34">
        <v>223686</v>
      </c>
      <c r="I6155" s="51" t="s">
        <v>15358</v>
      </c>
    </row>
    <row r="6156" spans="1:9" x14ac:dyDescent="0.25">
      <c r="A6156" s="19">
        <v>6151</v>
      </c>
      <c r="B6156" s="34">
        <v>223687</v>
      </c>
      <c r="C6156" s="44" t="s">
        <v>12352</v>
      </c>
      <c r="D6156" s="42">
        <v>1</v>
      </c>
      <c r="E6156" s="3">
        <v>86.3</v>
      </c>
      <c r="F6156" s="7">
        <v>104.42299999999999</v>
      </c>
      <c r="G6156" s="48" t="s">
        <v>15356</v>
      </c>
      <c r="H6156" s="34">
        <v>223687</v>
      </c>
      <c r="I6156" s="51" t="s">
        <v>15358</v>
      </c>
    </row>
    <row r="6157" spans="1:9" x14ac:dyDescent="0.25">
      <c r="A6157" s="19">
        <v>6152</v>
      </c>
      <c r="B6157" s="34">
        <v>223692</v>
      </c>
      <c r="C6157" s="44" t="s">
        <v>12353</v>
      </c>
      <c r="D6157" s="42">
        <v>1</v>
      </c>
      <c r="E6157" s="3">
        <v>150.6</v>
      </c>
      <c r="F6157" s="7">
        <v>182.226</v>
      </c>
      <c r="G6157" s="48" t="s">
        <v>15356</v>
      </c>
      <c r="H6157" s="34">
        <v>223692</v>
      </c>
      <c r="I6157" s="51" t="s">
        <v>15358</v>
      </c>
    </row>
    <row r="6158" spans="1:9" x14ac:dyDescent="0.25">
      <c r="A6158" s="19">
        <v>6153</v>
      </c>
      <c r="B6158" s="34">
        <v>223693</v>
      </c>
      <c r="C6158" s="44" t="s">
        <v>12354</v>
      </c>
      <c r="D6158" s="42">
        <v>1</v>
      </c>
      <c r="E6158" s="3">
        <v>63.36</v>
      </c>
      <c r="F6158" s="7">
        <v>76.665599999999998</v>
      </c>
      <c r="G6158" s="48" t="s">
        <v>15356</v>
      </c>
      <c r="H6158" s="34">
        <v>223693</v>
      </c>
      <c r="I6158" s="51" t="s">
        <v>15358</v>
      </c>
    </row>
    <row r="6159" spans="1:9" x14ac:dyDescent="0.25">
      <c r="A6159" s="19">
        <v>6154</v>
      </c>
      <c r="B6159" s="34">
        <v>223695</v>
      </c>
      <c r="C6159" s="44" t="s">
        <v>12355</v>
      </c>
      <c r="D6159" s="42">
        <v>1</v>
      </c>
      <c r="E6159" s="3">
        <v>73.16</v>
      </c>
      <c r="F6159" s="7">
        <v>88.523599999999988</v>
      </c>
      <c r="G6159" s="48" t="s">
        <v>15356</v>
      </c>
      <c r="H6159" s="34">
        <v>223695</v>
      </c>
      <c r="I6159" s="51" t="s">
        <v>15358</v>
      </c>
    </row>
    <row r="6160" spans="1:9" x14ac:dyDescent="0.25">
      <c r="A6160" s="19">
        <v>6155</v>
      </c>
      <c r="B6160" s="34">
        <v>223696</v>
      </c>
      <c r="C6160" s="44" t="s">
        <v>12356</v>
      </c>
      <c r="D6160" s="42">
        <v>1</v>
      </c>
      <c r="E6160" s="3">
        <v>90.99</v>
      </c>
      <c r="F6160" s="7">
        <v>110.0979</v>
      </c>
      <c r="G6160" s="48" t="s">
        <v>15356</v>
      </c>
      <c r="H6160" s="34">
        <v>223696</v>
      </c>
      <c r="I6160" s="51" t="s">
        <v>15358</v>
      </c>
    </row>
    <row r="6161" spans="1:9" x14ac:dyDescent="0.25">
      <c r="A6161" s="19">
        <v>6156</v>
      </c>
      <c r="B6161" s="34">
        <v>223738</v>
      </c>
      <c r="C6161" s="44" t="s">
        <v>12357</v>
      </c>
      <c r="D6161" s="42">
        <v>1</v>
      </c>
      <c r="E6161" s="3">
        <v>137.04</v>
      </c>
      <c r="F6161" s="7">
        <v>165.8184</v>
      </c>
      <c r="G6161" s="48" t="s">
        <v>15356</v>
      </c>
      <c r="H6161" s="34">
        <v>223738</v>
      </c>
      <c r="I6161" s="51" t="s">
        <v>15358</v>
      </c>
    </row>
    <row r="6162" spans="1:9" x14ac:dyDescent="0.25">
      <c r="A6162" s="19">
        <v>6157</v>
      </c>
      <c r="B6162" s="34">
        <v>223739</v>
      </c>
      <c r="C6162" s="44" t="s">
        <v>12358</v>
      </c>
      <c r="D6162" s="42">
        <v>1</v>
      </c>
      <c r="E6162" s="3">
        <v>191.82</v>
      </c>
      <c r="F6162" s="7">
        <v>232.10219999999998</v>
      </c>
      <c r="G6162" s="48" t="s">
        <v>15356</v>
      </c>
      <c r="H6162" s="34">
        <v>223739</v>
      </c>
      <c r="I6162" s="51" t="s">
        <v>15358</v>
      </c>
    </row>
    <row r="6163" spans="1:9" x14ac:dyDescent="0.25">
      <c r="A6163" s="19">
        <v>6158</v>
      </c>
      <c r="B6163" s="34">
        <v>223742</v>
      </c>
      <c r="C6163" s="44" t="s">
        <v>12359</v>
      </c>
      <c r="D6163" s="42">
        <v>1</v>
      </c>
      <c r="E6163" s="3">
        <v>234.32</v>
      </c>
      <c r="F6163" s="7">
        <v>283.52719999999999</v>
      </c>
      <c r="G6163" s="48" t="s">
        <v>15356</v>
      </c>
      <c r="H6163" s="34">
        <v>223742</v>
      </c>
      <c r="I6163" s="51" t="s">
        <v>15358</v>
      </c>
    </row>
    <row r="6164" spans="1:9" x14ac:dyDescent="0.25">
      <c r="A6164" s="19">
        <v>6159</v>
      </c>
      <c r="B6164" s="34">
        <v>223743</v>
      </c>
      <c r="C6164" s="44" t="s">
        <v>12360</v>
      </c>
      <c r="D6164" s="42">
        <v>1</v>
      </c>
      <c r="E6164" s="3">
        <v>288.56</v>
      </c>
      <c r="F6164" s="7">
        <v>349.1576</v>
      </c>
      <c r="G6164" s="48" t="s">
        <v>15356</v>
      </c>
      <c r="H6164" s="34">
        <v>223743</v>
      </c>
      <c r="I6164" s="51" t="s">
        <v>15358</v>
      </c>
    </row>
    <row r="6165" spans="1:9" x14ac:dyDescent="0.25">
      <c r="A6165" s="19">
        <v>6160</v>
      </c>
      <c r="B6165" s="34">
        <v>223745</v>
      </c>
      <c r="C6165" s="44" t="s">
        <v>12361</v>
      </c>
      <c r="D6165" s="42">
        <v>1</v>
      </c>
      <c r="E6165" s="3">
        <v>362.12</v>
      </c>
      <c r="F6165" s="7">
        <v>438.16519999999997</v>
      </c>
      <c r="G6165" s="48" t="s">
        <v>15356</v>
      </c>
      <c r="H6165" s="34">
        <v>223745</v>
      </c>
      <c r="I6165" s="51" t="s">
        <v>15358</v>
      </c>
    </row>
    <row r="6166" spans="1:9" x14ac:dyDescent="0.25">
      <c r="A6166" s="19">
        <v>6161</v>
      </c>
      <c r="B6166" s="34">
        <v>223746</v>
      </c>
      <c r="C6166" s="44" t="s">
        <v>12362</v>
      </c>
      <c r="D6166" s="42">
        <v>1</v>
      </c>
      <c r="E6166" s="3">
        <v>202.08</v>
      </c>
      <c r="F6166" s="7">
        <v>244.51680000000002</v>
      </c>
      <c r="G6166" s="48" t="s">
        <v>15356</v>
      </c>
      <c r="H6166" s="34">
        <v>223746</v>
      </c>
      <c r="I6166" s="51" t="s">
        <v>15358</v>
      </c>
    </row>
    <row r="6167" spans="1:9" x14ac:dyDescent="0.25">
      <c r="A6167" s="19">
        <v>6162</v>
      </c>
      <c r="B6167" s="34">
        <v>223747</v>
      </c>
      <c r="C6167" s="44" t="s">
        <v>12363</v>
      </c>
      <c r="D6167" s="42">
        <v>1</v>
      </c>
      <c r="E6167" s="3">
        <v>279.83999999999997</v>
      </c>
      <c r="F6167" s="7">
        <v>338.60639999999995</v>
      </c>
      <c r="G6167" s="48" t="s">
        <v>15356</v>
      </c>
      <c r="H6167" s="34">
        <v>223747</v>
      </c>
      <c r="I6167" s="51" t="s">
        <v>15358</v>
      </c>
    </row>
    <row r="6168" spans="1:9" x14ac:dyDescent="0.25">
      <c r="A6168" s="19">
        <v>6163</v>
      </c>
      <c r="B6168" s="34">
        <v>223748</v>
      </c>
      <c r="C6168" s="44" t="s">
        <v>12364</v>
      </c>
      <c r="D6168" s="42">
        <v>1</v>
      </c>
      <c r="E6168" s="3">
        <v>391.7</v>
      </c>
      <c r="F6168" s="7">
        <v>473.95699999999999</v>
      </c>
      <c r="G6168" s="48" t="s">
        <v>15356</v>
      </c>
      <c r="H6168" s="34">
        <v>223748</v>
      </c>
      <c r="I6168" s="51" t="s">
        <v>15358</v>
      </c>
    </row>
    <row r="6169" spans="1:9" x14ac:dyDescent="0.25">
      <c r="A6169" s="19">
        <v>6164</v>
      </c>
      <c r="B6169" s="34">
        <v>223760</v>
      </c>
      <c r="C6169" s="44" t="s">
        <v>12365</v>
      </c>
      <c r="D6169" s="42">
        <v>1</v>
      </c>
      <c r="E6169" s="3">
        <v>246.57</v>
      </c>
      <c r="F6169" s="7">
        <v>298.34969999999998</v>
      </c>
      <c r="G6169" s="48" t="s">
        <v>15356</v>
      </c>
      <c r="H6169" s="34">
        <v>223760</v>
      </c>
      <c r="I6169" s="51" t="s">
        <v>15358</v>
      </c>
    </row>
    <row r="6170" spans="1:9" x14ac:dyDescent="0.25">
      <c r="A6170" s="19">
        <v>6165</v>
      </c>
      <c r="B6170" s="34">
        <v>223761</v>
      </c>
      <c r="C6170" s="44" t="s">
        <v>12366</v>
      </c>
      <c r="D6170" s="42">
        <v>1</v>
      </c>
      <c r="E6170" s="3">
        <v>273.27</v>
      </c>
      <c r="F6170" s="7">
        <v>330.65669999999994</v>
      </c>
      <c r="G6170" s="48" t="s">
        <v>15356</v>
      </c>
      <c r="H6170" s="34">
        <v>223761</v>
      </c>
      <c r="I6170" s="51" t="s">
        <v>15358</v>
      </c>
    </row>
    <row r="6171" spans="1:9" x14ac:dyDescent="0.25">
      <c r="A6171" s="19">
        <v>6166</v>
      </c>
      <c r="B6171" s="34">
        <v>223762</v>
      </c>
      <c r="C6171" s="44" t="s">
        <v>12367</v>
      </c>
      <c r="D6171" s="42">
        <v>1</v>
      </c>
      <c r="E6171" s="3">
        <v>309.60000000000002</v>
      </c>
      <c r="F6171" s="7">
        <v>374.61600000000004</v>
      </c>
      <c r="G6171" s="48" t="s">
        <v>15356</v>
      </c>
      <c r="H6171" s="34">
        <v>223762</v>
      </c>
      <c r="I6171" s="51" t="s">
        <v>15358</v>
      </c>
    </row>
    <row r="6172" spans="1:9" x14ac:dyDescent="0.25">
      <c r="A6172" s="19">
        <v>6167</v>
      </c>
      <c r="B6172" s="34">
        <v>223763</v>
      </c>
      <c r="C6172" s="44" t="s">
        <v>12368</v>
      </c>
      <c r="D6172" s="42">
        <v>1</v>
      </c>
      <c r="E6172" s="3">
        <v>378.8</v>
      </c>
      <c r="F6172" s="7">
        <v>458.34800000000001</v>
      </c>
      <c r="G6172" s="48" t="s">
        <v>15356</v>
      </c>
      <c r="H6172" s="34">
        <v>223763</v>
      </c>
      <c r="I6172" s="51" t="s">
        <v>15358</v>
      </c>
    </row>
    <row r="6173" spans="1:9" x14ac:dyDescent="0.25">
      <c r="A6173" s="19">
        <v>6168</v>
      </c>
      <c r="B6173" s="34">
        <v>223764</v>
      </c>
      <c r="C6173" s="44" t="s">
        <v>12369</v>
      </c>
      <c r="D6173" s="42">
        <v>1</v>
      </c>
      <c r="E6173" s="3">
        <v>483.02</v>
      </c>
      <c r="F6173" s="7">
        <v>584.45420000000001</v>
      </c>
      <c r="G6173" s="48" t="s">
        <v>15356</v>
      </c>
      <c r="H6173" s="34">
        <v>223764</v>
      </c>
      <c r="I6173" s="51" t="s">
        <v>15358</v>
      </c>
    </row>
    <row r="6174" spans="1:9" x14ac:dyDescent="0.25">
      <c r="A6174" s="19">
        <v>6169</v>
      </c>
      <c r="B6174" s="34">
        <v>223766</v>
      </c>
      <c r="C6174" s="44" t="s">
        <v>12370</v>
      </c>
      <c r="D6174" s="42">
        <v>1</v>
      </c>
      <c r="E6174" s="3">
        <v>360.21</v>
      </c>
      <c r="F6174" s="7">
        <v>435.85409999999996</v>
      </c>
      <c r="G6174" s="48" t="s">
        <v>15356</v>
      </c>
      <c r="H6174" s="34">
        <v>223766</v>
      </c>
      <c r="I6174" s="51" t="s">
        <v>15358</v>
      </c>
    </row>
    <row r="6175" spans="1:9" x14ac:dyDescent="0.25">
      <c r="A6175" s="19">
        <v>6170</v>
      </c>
      <c r="B6175" s="34">
        <v>223950</v>
      </c>
      <c r="C6175" s="44" t="s">
        <v>12371</v>
      </c>
      <c r="D6175" s="42">
        <v>1</v>
      </c>
      <c r="E6175" s="3">
        <v>149.01</v>
      </c>
      <c r="F6175" s="7">
        <v>180.3021</v>
      </c>
      <c r="G6175" s="48" t="s">
        <v>15356</v>
      </c>
      <c r="H6175" s="34">
        <v>223950</v>
      </c>
      <c r="I6175" s="51" t="s">
        <v>15358</v>
      </c>
    </row>
    <row r="6176" spans="1:9" x14ac:dyDescent="0.25">
      <c r="A6176" s="19">
        <v>6171</v>
      </c>
      <c r="B6176" s="34">
        <v>223952</v>
      </c>
      <c r="C6176" s="44" t="s">
        <v>12372</v>
      </c>
      <c r="D6176" s="42">
        <v>1</v>
      </c>
      <c r="E6176" s="3">
        <v>136.46</v>
      </c>
      <c r="F6176" s="7">
        <v>165.11660000000001</v>
      </c>
      <c r="G6176" s="48" t="s">
        <v>15356</v>
      </c>
      <c r="H6176" s="34">
        <v>223952</v>
      </c>
      <c r="I6176" s="51" t="s">
        <v>15358</v>
      </c>
    </row>
    <row r="6177" spans="1:9" x14ac:dyDescent="0.25">
      <c r="A6177" s="19">
        <v>6172</v>
      </c>
      <c r="B6177" s="34">
        <v>224007</v>
      </c>
      <c r="C6177" s="44" t="s">
        <v>12373</v>
      </c>
      <c r="D6177" s="42">
        <v>1</v>
      </c>
      <c r="E6177" s="3">
        <v>189.75</v>
      </c>
      <c r="F6177" s="7">
        <v>229.5975</v>
      </c>
      <c r="G6177" s="48" t="s">
        <v>15356</v>
      </c>
      <c r="H6177" s="34">
        <v>224007</v>
      </c>
      <c r="I6177" s="51" t="s">
        <v>15358</v>
      </c>
    </row>
    <row r="6178" spans="1:9" x14ac:dyDescent="0.25">
      <c r="A6178" s="19">
        <v>6173</v>
      </c>
      <c r="B6178" s="34">
        <v>224031</v>
      </c>
      <c r="C6178" s="44" t="s">
        <v>12374</v>
      </c>
      <c r="D6178" s="42">
        <v>1</v>
      </c>
      <c r="E6178" s="3">
        <v>168.6</v>
      </c>
      <c r="F6178" s="7">
        <v>204.006</v>
      </c>
      <c r="G6178" s="48" t="s">
        <v>15356</v>
      </c>
      <c r="H6178" s="34">
        <v>224031</v>
      </c>
      <c r="I6178" s="51" t="s">
        <v>15358</v>
      </c>
    </row>
    <row r="6179" spans="1:9" x14ac:dyDescent="0.25">
      <c r="A6179" s="19">
        <v>6174</v>
      </c>
      <c r="B6179" s="34">
        <v>224033</v>
      </c>
      <c r="C6179" s="44" t="s">
        <v>12375</v>
      </c>
      <c r="D6179" s="42">
        <v>1</v>
      </c>
      <c r="E6179" s="3">
        <v>166.95</v>
      </c>
      <c r="F6179" s="7">
        <v>202.00949999999997</v>
      </c>
      <c r="G6179" s="48" t="s">
        <v>15356</v>
      </c>
      <c r="H6179" s="34">
        <v>224033</v>
      </c>
      <c r="I6179" s="51" t="s">
        <v>15358</v>
      </c>
    </row>
    <row r="6180" spans="1:9" x14ac:dyDescent="0.25">
      <c r="A6180" s="19">
        <v>6175</v>
      </c>
      <c r="B6180" s="34">
        <v>224036</v>
      </c>
      <c r="C6180" s="44" t="s">
        <v>12376</v>
      </c>
      <c r="D6180" s="42">
        <v>1</v>
      </c>
      <c r="E6180" s="3">
        <v>108.18</v>
      </c>
      <c r="F6180" s="7">
        <v>130.89780000000002</v>
      </c>
      <c r="G6180" s="48" t="s">
        <v>15356</v>
      </c>
      <c r="H6180" s="34">
        <v>224036</v>
      </c>
      <c r="I6180" s="51" t="s">
        <v>15358</v>
      </c>
    </row>
    <row r="6181" spans="1:9" x14ac:dyDescent="0.25">
      <c r="A6181" s="19">
        <v>6176</v>
      </c>
      <c r="B6181" s="34">
        <v>224037</v>
      </c>
      <c r="C6181" s="44" t="s">
        <v>12377</v>
      </c>
      <c r="D6181" s="42">
        <v>1</v>
      </c>
      <c r="E6181" s="3">
        <v>116.21</v>
      </c>
      <c r="F6181" s="7">
        <v>140.61409999999998</v>
      </c>
      <c r="G6181" s="48" t="s">
        <v>15356</v>
      </c>
      <c r="H6181" s="34">
        <v>224037</v>
      </c>
      <c r="I6181" s="51" t="s">
        <v>15358</v>
      </c>
    </row>
    <row r="6182" spans="1:9" x14ac:dyDescent="0.25">
      <c r="A6182" s="19">
        <v>6177</v>
      </c>
      <c r="B6182" s="34">
        <v>224080</v>
      </c>
      <c r="C6182" s="44" t="s">
        <v>12378</v>
      </c>
      <c r="D6182" s="42">
        <v>1</v>
      </c>
      <c r="E6182" s="3">
        <v>64.53</v>
      </c>
      <c r="F6182" s="7">
        <v>78.081299999999999</v>
      </c>
      <c r="G6182" s="48" t="s">
        <v>15356</v>
      </c>
      <c r="H6182" s="34">
        <v>224080</v>
      </c>
      <c r="I6182" s="51" t="s">
        <v>15358</v>
      </c>
    </row>
    <row r="6183" spans="1:9" x14ac:dyDescent="0.25">
      <c r="A6183" s="19">
        <v>6178</v>
      </c>
      <c r="B6183" s="34">
        <v>224168</v>
      </c>
      <c r="C6183" s="44" t="s">
        <v>12379</v>
      </c>
      <c r="D6183" s="42">
        <v>1</v>
      </c>
      <c r="E6183" s="3">
        <v>102.54</v>
      </c>
      <c r="F6183" s="7">
        <v>124.07340000000001</v>
      </c>
      <c r="G6183" s="48" t="s">
        <v>15356</v>
      </c>
      <c r="H6183" s="34">
        <v>224168</v>
      </c>
      <c r="I6183" s="51" t="s">
        <v>15358</v>
      </c>
    </row>
    <row r="6184" spans="1:9" x14ac:dyDescent="0.25">
      <c r="A6184" s="19">
        <v>6179</v>
      </c>
      <c r="B6184" s="34">
        <v>224172</v>
      </c>
      <c r="C6184" s="44" t="s">
        <v>12380</v>
      </c>
      <c r="D6184" s="42">
        <v>1</v>
      </c>
      <c r="E6184" s="3">
        <v>89</v>
      </c>
      <c r="F6184" s="7">
        <v>107.69</v>
      </c>
      <c r="G6184" s="48" t="s">
        <v>15356</v>
      </c>
      <c r="H6184" s="34">
        <v>224172</v>
      </c>
      <c r="I6184" s="51" t="s">
        <v>15358</v>
      </c>
    </row>
    <row r="6185" spans="1:9" x14ac:dyDescent="0.25">
      <c r="A6185" s="19">
        <v>6180</v>
      </c>
      <c r="B6185" s="34">
        <v>224174</v>
      </c>
      <c r="C6185" s="44" t="s">
        <v>12381</v>
      </c>
      <c r="D6185" s="42">
        <v>1</v>
      </c>
      <c r="E6185" s="3">
        <v>319.85000000000002</v>
      </c>
      <c r="F6185" s="7">
        <v>387.01850000000002</v>
      </c>
      <c r="G6185" s="48" t="s">
        <v>15356</v>
      </c>
      <c r="H6185" s="34">
        <v>224174</v>
      </c>
      <c r="I6185" s="51" t="s">
        <v>15358</v>
      </c>
    </row>
    <row r="6186" spans="1:9" x14ac:dyDescent="0.25">
      <c r="A6186" s="19">
        <v>6181</v>
      </c>
      <c r="B6186" s="34">
        <v>224189</v>
      </c>
      <c r="C6186" s="44" t="s">
        <v>12382</v>
      </c>
      <c r="D6186" s="42">
        <v>1</v>
      </c>
      <c r="E6186" s="3">
        <v>61.92</v>
      </c>
      <c r="F6186" s="7">
        <v>74.923199999999994</v>
      </c>
      <c r="G6186" s="48" t="s">
        <v>15356</v>
      </c>
      <c r="H6186" s="34">
        <v>224189</v>
      </c>
      <c r="I6186" s="51" t="s">
        <v>15358</v>
      </c>
    </row>
    <row r="6187" spans="1:9" x14ac:dyDescent="0.25">
      <c r="A6187" s="19">
        <v>6182</v>
      </c>
      <c r="B6187" s="34">
        <v>224191</v>
      </c>
      <c r="C6187" s="44" t="s">
        <v>12383</v>
      </c>
      <c r="D6187" s="42">
        <v>1</v>
      </c>
      <c r="E6187" s="3">
        <v>78.39</v>
      </c>
      <c r="F6187" s="7">
        <v>94.851900000000001</v>
      </c>
      <c r="G6187" s="48" t="s">
        <v>15356</v>
      </c>
      <c r="H6187" s="34">
        <v>224191</v>
      </c>
      <c r="I6187" s="51" t="s">
        <v>15358</v>
      </c>
    </row>
    <row r="6188" spans="1:9" x14ac:dyDescent="0.25">
      <c r="A6188" s="19">
        <v>6183</v>
      </c>
      <c r="B6188" s="34">
        <v>224202</v>
      </c>
      <c r="C6188" s="44" t="s">
        <v>12384</v>
      </c>
      <c r="D6188" s="42">
        <v>1</v>
      </c>
      <c r="E6188" s="3">
        <v>118.88</v>
      </c>
      <c r="F6188" s="7">
        <v>143.84479999999999</v>
      </c>
      <c r="G6188" s="48" t="s">
        <v>15356</v>
      </c>
      <c r="H6188" s="34">
        <v>224202</v>
      </c>
      <c r="I6188" s="51" t="s">
        <v>15358</v>
      </c>
    </row>
    <row r="6189" spans="1:9" x14ac:dyDescent="0.25">
      <c r="A6189" s="19">
        <v>6184</v>
      </c>
      <c r="B6189" s="34">
        <v>224203</v>
      </c>
      <c r="C6189" s="44" t="s">
        <v>12385</v>
      </c>
      <c r="D6189" s="42">
        <v>1</v>
      </c>
      <c r="E6189" s="3">
        <v>175.26</v>
      </c>
      <c r="F6189" s="7">
        <v>212.06459999999998</v>
      </c>
      <c r="G6189" s="48" t="s">
        <v>15356</v>
      </c>
      <c r="H6189" s="34">
        <v>224203</v>
      </c>
      <c r="I6189" s="51" t="s">
        <v>15358</v>
      </c>
    </row>
    <row r="6190" spans="1:9" x14ac:dyDescent="0.25">
      <c r="A6190" s="19">
        <v>6185</v>
      </c>
      <c r="B6190" s="34">
        <v>224208</v>
      </c>
      <c r="C6190" s="44" t="s">
        <v>12386</v>
      </c>
      <c r="D6190" s="42">
        <v>1</v>
      </c>
      <c r="E6190" s="3">
        <v>202.52</v>
      </c>
      <c r="F6190" s="7">
        <v>245.04920000000001</v>
      </c>
      <c r="G6190" s="48" t="s">
        <v>15356</v>
      </c>
      <c r="H6190" s="34">
        <v>224208</v>
      </c>
      <c r="I6190" s="51" t="s">
        <v>15358</v>
      </c>
    </row>
    <row r="6191" spans="1:9" x14ac:dyDescent="0.25">
      <c r="A6191" s="19">
        <v>6186</v>
      </c>
      <c r="B6191" s="34">
        <v>224307</v>
      </c>
      <c r="C6191" s="44" t="s">
        <v>12387</v>
      </c>
      <c r="D6191" s="42">
        <v>1</v>
      </c>
      <c r="E6191" s="3">
        <v>444.99</v>
      </c>
      <c r="F6191" s="7">
        <v>538.43790000000001</v>
      </c>
      <c r="G6191" s="48" t="s">
        <v>15356</v>
      </c>
      <c r="H6191" s="34">
        <v>224307</v>
      </c>
      <c r="I6191" s="51" t="s">
        <v>15358</v>
      </c>
    </row>
    <row r="6192" spans="1:9" x14ac:dyDescent="0.25">
      <c r="A6192" s="19">
        <v>6187</v>
      </c>
      <c r="B6192" s="34">
        <v>224316</v>
      </c>
      <c r="C6192" s="44" t="s">
        <v>12388</v>
      </c>
      <c r="D6192" s="42">
        <v>1</v>
      </c>
      <c r="E6192" s="3">
        <v>399.29</v>
      </c>
      <c r="F6192" s="7">
        <v>483.14089999999999</v>
      </c>
      <c r="G6192" s="48" t="s">
        <v>15356</v>
      </c>
      <c r="H6192" s="34">
        <v>224316</v>
      </c>
      <c r="I6192" s="51" t="s">
        <v>15358</v>
      </c>
    </row>
    <row r="6193" spans="1:9" x14ac:dyDescent="0.25">
      <c r="A6193" s="19">
        <v>6188</v>
      </c>
      <c r="B6193" s="34">
        <v>224321</v>
      </c>
      <c r="C6193" s="44" t="s">
        <v>12389</v>
      </c>
      <c r="D6193" s="42">
        <v>1</v>
      </c>
      <c r="E6193" s="3">
        <v>847.17</v>
      </c>
      <c r="F6193" s="7">
        <v>1025.0756999999999</v>
      </c>
      <c r="G6193" s="48" t="s">
        <v>15356</v>
      </c>
      <c r="H6193" s="34">
        <v>224321</v>
      </c>
      <c r="I6193" s="51" t="s">
        <v>15358</v>
      </c>
    </row>
    <row r="6194" spans="1:9" x14ac:dyDescent="0.25">
      <c r="A6194" s="19">
        <v>6189</v>
      </c>
      <c r="B6194" s="34">
        <v>224322</v>
      </c>
      <c r="C6194" s="44" t="s">
        <v>12390</v>
      </c>
      <c r="D6194" s="42">
        <v>1</v>
      </c>
      <c r="E6194" s="3">
        <v>362.27</v>
      </c>
      <c r="F6194" s="7">
        <v>438.34669999999994</v>
      </c>
      <c r="G6194" s="48" t="s">
        <v>15356</v>
      </c>
      <c r="H6194" s="34">
        <v>224322</v>
      </c>
      <c r="I6194" s="51" t="s">
        <v>15358</v>
      </c>
    </row>
    <row r="6195" spans="1:9" x14ac:dyDescent="0.25">
      <c r="A6195" s="19">
        <v>6190</v>
      </c>
      <c r="B6195" s="34">
        <v>224323</v>
      </c>
      <c r="C6195" s="44" t="s">
        <v>12391</v>
      </c>
      <c r="D6195" s="42">
        <v>1</v>
      </c>
      <c r="E6195" s="3">
        <v>362.27</v>
      </c>
      <c r="F6195" s="7">
        <v>438.34669999999994</v>
      </c>
      <c r="G6195" s="48" t="s">
        <v>15356</v>
      </c>
      <c r="H6195" s="34">
        <v>224323</v>
      </c>
      <c r="I6195" s="51" t="s">
        <v>15358</v>
      </c>
    </row>
    <row r="6196" spans="1:9" x14ac:dyDescent="0.25">
      <c r="A6196" s="19">
        <v>6191</v>
      </c>
      <c r="B6196" s="34">
        <v>224357</v>
      </c>
      <c r="C6196" s="44" t="s">
        <v>12392</v>
      </c>
      <c r="D6196" s="42">
        <v>1</v>
      </c>
      <c r="E6196" s="3">
        <v>403.97</v>
      </c>
      <c r="F6196" s="7">
        <v>488.80369999999999</v>
      </c>
      <c r="G6196" s="48" t="s">
        <v>15356</v>
      </c>
      <c r="H6196" s="34">
        <v>224357</v>
      </c>
      <c r="I6196" s="51" t="s">
        <v>15358</v>
      </c>
    </row>
    <row r="6197" spans="1:9" x14ac:dyDescent="0.25">
      <c r="A6197" s="19">
        <v>6192</v>
      </c>
      <c r="B6197" s="34">
        <v>224372</v>
      </c>
      <c r="C6197" s="44" t="s">
        <v>12393</v>
      </c>
      <c r="D6197" s="42">
        <v>1</v>
      </c>
      <c r="E6197" s="3">
        <v>77.52</v>
      </c>
      <c r="F6197" s="7">
        <v>93.799199999999999</v>
      </c>
      <c r="G6197" s="48" t="s">
        <v>15356</v>
      </c>
      <c r="H6197" s="34">
        <v>224372</v>
      </c>
      <c r="I6197" s="51" t="s">
        <v>15358</v>
      </c>
    </row>
    <row r="6198" spans="1:9" x14ac:dyDescent="0.25">
      <c r="A6198" s="19">
        <v>6193</v>
      </c>
      <c r="B6198" s="34">
        <v>224373</v>
      </c>
      <c r="C6198" s="44" t="s">
        <v>12394</v>
      </c>
      <c r="D6198" s="42">
        <v>1</v>
      </c>
      <c r="E6198" s="3">
        <v>80.489999999999995</v>
      </c>
      <c r="F6198" s="7">
        <v>97.392899999999997</v>
      </c>
      <c r="G6198" s="48" t="s">
        <v>15356</v>
      </c>
      <c r="H6198" s="34">
        <v>224373</v>
      </c>
      <c r="I6198" s="51" t="s">
        <v>15358</v>
      </c>
    </row>
    <row r="6199" spans="1:9" x14ac:dyDescent="0.25">
      <c r="A6199" s="19">
        <v>6194</v>
      </c>
      <c r="B6199" s="34">
        <v>224626</v>
      </c>
      <c r="C6199" s="44" t="s">
        <v>12395</v>
      </c>
      <c r="D6199" s="42">
        <v>1</v>
      </c>
      <c r="E6199" s="3">
        <v>159.83000000000001</v>
      </c>
      <c r="F6199" s="7">
        <v>193.39430000000002</v>
      </c>
      <c r="G6199" s="48" t="s">
        <v>15356</v>
      </c>
      <c r="H6199" s="34">
        <v>224626</v>
      </c>
      <c r="I6199" s="51" t="s">
        <v>15358</v>
      </c>
    </row>
    <row r="6200" spans="1:9" x14ac:dyDescent="0.25">
      <c r="A6200" s="19">
        <v>6195</v>
      </c>
      <c r="B6200" s="34">
        <v>224627</v>
      </c>
      <c r="C6200" s="44" t="s">
        <v>12396</v>
      </c>
      <c r="D6200" s="42">
        <v>1</v>
      </c>
      <c r="E6200" s="3">
        <v>209.31</v>
      </c>
      <c r="F6200" s="7">
        <v>253.26509999999999</v>
      </c>
      <c r="G6200" s="48" t="s">
        <v>15356</v>
      </c>
      <c r="H6200" s="34">
        <v>224627</v>
      </c>
      <c r="I6200" s="51" t="s">
        <v>15358</v>
      </c>
    </row>
    <row r="6201" spans="1:9" x14ac:dyDescent="0.25">
      <c r="A6201" s="19">
        <v>6196</v>
      </c>
      <c r="B6201" s="34">
        <v>224628</v>
      </c>
      <c r="C6201" s="44" t="s">
        <v>12397</v>
      </c>
      <c r="D6201" s="42">
        <v>1</v>
      </c>
      <c r="E6201" s="3">
        <v>181.44</v>
      </c>
      <c r="F6201" s="7">
        <v>219.54239999999999</v>
      </c>
      <c r="G6201" s="48" t="s">
        <v>15356</v>
      </c>
      <c r="H6201" s="34">
        <v>224628</v>
      </c>
      <c r="I6201" s="51" t="s">
        <v>15358</v>
      </c>
    </row>
    <row r="6202" spans="1:9" x14ac:dyDescent="0.25">
      <c r="A6202" s="19">
        <v>6197</v>
      </c>
      <c r="B6202" s="34">
        <v>224629</v>
      </c>
      <c r="C6202" s="44" t="s">
        <v>12397</v>
      </c>
      <c r="D6202" s="42">
        <v>1</v>
      </c>
      <c r="E6202" s="3">
        <v>234.5</v>
      </c>
      <c r="F6202" s="7">
        <v>283.745</v>
      </c>
      <c r="G6202" s="48" t="s">
        <v>15356</v>
      </c>
      <c r="H6202" s="34">
        <v>224629</v>
      </c>
      <c r="I6202" s="51" t="s">
        <v>15358</v>
      </c>
    </row>
    <row r="6203" spans="1:9" x14ac:dyDescent="0.25">
      <c r="A6203" s="19">
        <v>6198</v>
      </c>
      <c r="B6203" s="34">
        <v>224700</v>
      </c>
      <c r="C6203" s="44" t="s">
        <v>12398</v>
      </c>
      <c r="D6203" s="42">
        <v>1</v>
      </c>
      <c r="E6203" s="3">
        <v>48.68</v>
      </c>
      <c r="F6203" s="7">
        <v>58.902799999999999</v>
      </c>
      <c r="G6203" s="48" t="s">
        <v>15356</v>
      </c>
      <c r="H6203" s="34">
        <v>224700</v>
      </c>
      <c r="I6203" s="51" t="s">
        <v>15358</v>
      </c>
    </row>
    <row r="6204" spans="1:9" x14ac:dyDescent="0.25">
      <c r="A6204" s="19">
        <v>6199</v>
      </c>
      <c r="B6204" s="34">
        <v>224701</v>
      </c>
      <c r="C6204" s="44" t="s">
        <v>12399</v>
      </c>
      <c r="D6204" s="42">
        <v>1</v>
      </c>
      <c r="E6204" s="3">
        <v>49.68</v>
      </c>
      <c r="F6204" s="7">
        <v>60.1128</v>
      </c>
      <c r="G6204" s="48" t="s">
        <v>15356</v>
      </c>
      <c r="H6204" s="34">
        <v>224701</v>
      </c>
      <c r="I6204" s="51" t="s">
        <v>15358</v>
      </c>
    </row>
    <row r="6205" spans="1:9" x14ac:dyDescent="0.25">
      <c r="A6205" s="19">
        <v>6200</v>
      </c>
      <c r="B6205" s="34">
        <v>224702</v>
      </c>
      <c r="C6205" s="44" t="s">
        <v>12400</v>
      </c>
      <c r="D6205" s="42">
        <v>1</v>
      </c>
      <c r="E6205" s="3">
        <v>50.33</v>
      </c>
      <c r="F6205" s="7">
        <v>60.899299999999997</v>
      </c>
      <c r="G6205" s="48" t="s">
        <v>15356</v>
      </c>
      <c r="H6205" s="34">
        <v>224702</v>
      </c>
      <c r="I6205" s="51" t="s">
        <v>15358</v>
      </c>
    </row>
    <row r="6206" spans="1:9" x14ac:dyDescent="0.25">
      <c r="A6206" s="19">
        <v>6201</v>
      </c>
      <c r="B6206" s="34">
        <v>224704</v>
      </c>
      <c r="C6206" s="44" t="s">
        <v>12401</v>
      </c>
      <c r="D6206" s="42">
        <v>1</v>
      </c>
      <c r="E6206" s="3">
        <v>57.66</v>
      </c>
      <c r="F6206" s="7">
        <v>69.768599999999992</v>
      </c>
      <c r="G6206" s="48" t="s">
        <v>15356</v>
      </c>
      <c r="H6206" s="34">
        <v>224704</v>
      </c>
      <c r="I6206" s="51" t="s">
        <v>15358</v>
      </c>
    </row>
    <row r="6207" spans="1:9" x14ac:dyDescent="0.25">
      <c r="A6207" s="19">
        <v>6202</v>
      </c>
      <c r="B6207" s="34">
        <v>224705</v>
      </c>
      <c r="C6207" s="44" t="s">
        <v>12402</v>
      </c>
      <c r="D6207" s="42">
        <v>1</v>
      </c>
      <c r="E6207" s="3">
        <v>64.59</v>
      </c>
      <c r="F6207" s="7">
        <v>78.153900000000007</v>
      </c>
      <c r="G6207" s="48" t="s">
        <v>15356</v>
      </c>
      <c r="H6207" s="34">
        <v>224705</v>
      </c>
      <c r="I6207" s="51" t="s">
        <v>15358</v>
      </c>
    </row>
    <row r="6208" spans="1:9" x14ac:dyDescent="0.25">
      <c r="A6208" s="19">
        <v>6203</v>
      </c>
      <c r="B6208" s="34">
        <v>224706</v>
      </c>
      <c r="C6208" s="44" t="s">
        <v>12403</v>
      </c>
      <c r="D6208" s="42">
        <v>1</v>
      </c>
      <c r="E6208" s="3">
        <v>68.069999999999993</v>
      </c>
      <c r="F6208" s="7">
        <v>82.364699999999985</v>
      </c>
      <c r="G6208" s="48" t="s">
        <v>15356</v>
      </c>
      <c r="H6208" s="34">
        <v>224706</v>
      </c>
      <c r="I6208" s="51" t="s">
        <v>15358</v>
      </c>
    </row>
    <row r="6209" spans="1:9" x14ac:dyDescent="0.25">
      <c r="A6209" s="19">
        <v>6204</v>
      </c>
      <c r="B6209" s="34">
        <v>224708</v>
      </c>
      <c r="C6209" s="44" t="s">
        <v>12404</v>
      </c>
      <c r="D6209" s="42">
        <v>1</v>
      </c>
      <c r="E6209" s="3">
        <v>89.19</v>
      </c>
      <c r="F6209" s="7">
        <v>107.9199</v>
      </c>
      <c r="G6209" s="48" t="s">
        <v>15356</v>
      </c>
      <c r="H6209" s="34">
        <v>224708</v>
      </c>
      <c r="I6209" s="51" t="s">
        <v>15358</v>
      </c>
    </row>
    <row r="6210" spans="1:9" x14ac:dyDescent="0.25">
      <c r="A6210" s="19">
        <v>6205</v>
      </c>
      <c r="B6210" s="34">
        <v>224710</v>
      </c>
      <c r="C6210" s="44" t="s">
        <v>12405</v>
      </c>
      <c r="D6210" s="42">
        <v>1</v>
      </c>
      <c r="E6210" s="3">
        <v>70.7</v>
      </c>
      <c r="F6210" s="7">
        <v>85.546999999999997</v>
      </c>
      <c r="G6210" s="48" t="s">
        <v>15356</v>
      </c>
      <c r="H6210" s="34">
        <v>224710</v>
      </c>
      <c r="I6210" s="51" t="s">
        <v>15358</v>
      </c>
    </row>
    <row r="6211" spans="1:9" x14ac:dyDescent="0.25">
      <c r="A6211" s="19">
        <v>6206</v>
      </c>
      <c r="B6211" s="34">
        <v>224711</v>
      </c>
      <c r="C6211" s="44" t="s">
        <v>12406</v>
      </c>
      <c r="D6211" s="42">
        <v>1</v>
      </c>
      <c r="E6211" s="3">
        <v>58.34</v>
      </c>
      <c r="F6211" s="7">
        <v>70.591400000000007</v>
      </c>
      <c r="G6211" s="48" t="s">
        <v>15356</v>
      </c>
      <c r="H6211" s="34">
        <v>224711</v>
      </c>
      <c r="I6211" s="51" t="s">
        <v>15358</v>
      </c>
    </row>
    <row r="6212" spans="1:9" x14ac:dyDescent="0.25">
      <c r="A6212" s="19">
        <v>6207</v>
      </c>
      <c r="B6212" s="34">
        <v>224712</v>
      </c>
      <c r="C6212" s="44" t="s">
        <v>12407</v>
      </c>
      <c r="D6212" s="42">
        <v>1</v>
      </c>
      <c r="E6212" s="3">
        <v>59.57</v>
      </c>
      <c r="F6212" s="7">
        <v>72.079700000000003</v>
      </c>
      <c r="G6212" s="48" t="s">
        <v>15356</v>
      </c>
      <c r="H6212" s="34">
        <v>224712</v>
      </c>
      <c r="I6212" s="51" t="s">
        <v>15358</v>
      </c>
    </row>
    <row r="6213" spans="1:9" x14ac:dyDescent="0.25">
      <c r="A6213" s="19">
        <v>6208</v>
      </c>
      <c r="B6213" s="34">
        <v>224714</v>
      </c>
      <c r="C6213" s="44" t="s">
        <v>12408</v>
      </c>
      <c r="D6213" s="42">
        <v>1</v>
      </c>
      <c r="E6213" s="3">
        <v>68.540000000000006</v>
      </c>
      <c r="F6213" s="7">
        <v>82.933400000000006</v>
      </c>
      <c r="G6213" s="48" t="s">
        <v>15356</v>
      </c>
      <c r="H6213" s="34">
        <v>224714</v>
      </c>
      <c r="I6213" s="51" t="s">
        <v>15358</v>
      </c>
    </row>
    <row r="6214" spans="1:9" x14ac:dyDescent="0.25">
      <c r="A6214" s="19">
        <v>6209</v>
      </c>
      <c r="B6214" s="34">
        <v>224720</v>
      </c>
      <c r="C6214" s="44" t="s">
        <v>12409</v>
      </c>
      <c r="D6214" s="42">
        <v>1</v>
      </c>
      <c r="E6214" s="3">
        <v>72.72</v>
      </c>
      <c r="F6214" s="7">
        <v>87.991199999999992</v>
      </c>
      <c r="G6214" s="48" t="s">
        <v>15356</v>
      </c>
      <c r="H6214" s="34">
        <v>224720</v>
      </c>
      <c r="I6214" s="51" t="s">
        <v>15358</v>
      </c>
    </row>
    <row r="6215" spans="1:9" x14ac:dyDescent="0.25">
      <c r="A6215" s="19">
        <v>6210</v>
      </c>
      <c r="B6215" s="34">
        <v>224721</v>
      </c>
      <c r="C6215" s="44" t="s">
        <v>12410</v>
      </c>
      <c r="D6215" s="42">
        <v>1</v>
      </c>
      <c r="E6215" s="3">
        <v>75.709999999999994</v>
      </c>
      <c r="F6215" s="7">
        <v>91.609099999999984</v>
      </c>
      <c r="G6215" s="48" t="s">
        <v>15356</v>
      </c>
      <c r="H6215" s="34">
        <v>224721</v>
      </c>
      <c r="I6215" s="51" t="s">
        <v>15358</v>
      </c>
    </row>
    <row r="6216" spans="1:9" x14ac:dyDescent="0.25">
      <c r="A6216" s="19">
        <v>6211</v>
      </c>
      <c r="B6216" s="34">
        <v>224722</v>
      </c>
      <c r="C6216" s="44" t="s">
        <v>12411</v>
      </c>
      <c r="D6216" s="42">
        <v>1</v>
      </c>
      <c r="E6216" s="3">
        <v>76.94</v>
      </c>
      <c r="F6216" s="7">
        <v>93.097399999999993</v>
      </c>
      <c r="G6216" s="48" t="s">
        <v>15356</v>
      </c>
      <c r="H6216" s="34">
        <v>224722</v>
      </c>
      <c r="I6216" s="51" t="s">
        <v>15358</v>
      </c>
    </row>
    <row r="6217" spans="1:9" x14ac:dyDescent="0.25">
      <c r="A6217" s="19">
        <v>6212</v>
      </c>
      <c r="B6217" s="34">
        <v>224724</v>
      </c>
      <c r="C6217" s="44" t="s">
        <v>12412</v>
      </c>
      <c r="D6217" s="42">
        <v>1</v>
      </c>
      <c r="E6217" s="3">
        <v>78.709999999999994</v>
      </c>
      <c r="F6217" s="7">
        <v>95.239099999999993</v>
      </c>
      <c r="G6217" s="48" t="s">
        <v>15356</v>
      </c>
      <c r="H6217" s="34">
        <v>224724</v>
      </c>
      <c r="I6217" s="51" t="s">
        <v>15358</v>
      </c>
    </row>
    <row r="6218" spans="1:9" x14ac:dyDescent="0.25">
      <c r="A6218" s="19">
        <v>6213</v>
      </c>
      <c r="B6218" s="34">
        <v>224725</v>
      </c>
      <c r="C6218" s="44" t="s">
        <v>12413</v>
      </c>
      <c r="D6218" s="42">
        <v>1</v>
      </c>
      <c r="E6218" s="3">
        <v>78.959999999999994</v>
      </c>
      <c r="F6218" s="7">
        <v>95.541599999999988</v>
      </c>
      <c r="G6218" s="48" t="s">
        <v>15356</v>
      </c>
      <c r="H6218" s="34">
        <v>224725</v>
      </c>
      <c r="I6218" s="51" t="s">
        <v>15358</v>
      </c>
    </row>
    <row r="6219" spans="1:9" x14ac:dyDescent="0.25">
      <c r="A6219" s="19">
        <v>6214</v>
      </c>
      <c r="B6219" s="34">
        <v>224726</v>
      </c>
      <c r="C6219" s="44" t="s">
        <v>12414</v>
      </c>
      <c r="D6219" s="42">
        <v>1</v>
      </c>
      <c r="E6219" s="3">
        <v>97.04</v>
      </c>
      <c r="F6219" s="7">
        <v>117.41840000000001</v>
      </c>
      <c r="G6219" s="48" t="s">
        <v>15356</v>
      </c>
      <c r="H6219" s="34">
        <v>224726</v>
      </c>
      <c r="I6219" s="51" t="s">
        <v>15358</v>
      </c>
    </row>
    <row r="6220" spans="1:9" x14ac:dyDescent="0.25">
      <c r="A6220" s="19">
        <v>6215</v>
      </c>
      <c r="B6220" s="34">
        <v>224728</v>
      </c>
      <c r="C6220" s="44" t="s">
        <v>12415</v>
      </c>
      <c r="D6220" s="42">
        <v>1</v>
      </c>
      <c r="E6220" s="3">
        <v>120.69</v>
      </c>
      <c r="F6220" s="7">
        <v>146.03489999999999</v>
      </c>
      <c r="G6220" s="48" t="s">
        <v>15356</v>
      </c>
      <c r="H6220" s="34">
        <v>224728</v>
      </c>
      <c r="I6220" s="51" t="s">
        <v>15358</v>
      </c>
    </row>
    <row r="6221" spans="1:9" x14ac:dyDescent="0.25">
      <c r="A6221" s="19">
        <v>6216</v>
      </c>
      <c r="B6221" s="34">
        <v>224730</v>
      </c>
      <c r="C6221" s="44" t="s">
        <v>12416</v>
      </c>
      <c r="D6221" s="42">
        <v>1</v>
      </c>
      <c r="E6221" s="3">
        <v>97.25</v>
      </c>
      <c r="F6221" s="7">
        <v>117.6725</v>
      </c>
      <c r="G6221" s="48" t="s">
        <v>15356</v>
      </c>
      <c r="H6221" s="34">
        <v>224730</v>
      </c>
      <c r="I6221" s="51" t="s">
        <v>15358</v>
      </c>
    </row>
    <row r="6222" spans="1:9" x14ac:dyDescent="0.25">
      <c r="A6222" s="19">
        <v>6217</v>
      </c>
      <c r="B6222" s="34">
        <v>224731</v>
      </c>
      <c r="C6222" s="44" t="s">
        <v>12417</v>
      </c>
      <c r="D6222" s="42">
        <v>1</v>
      </c>
      <c r="E6222" s="3">
        <v>82.25</v>
      </c>
      <c r="F6222" s="7">
        <v>99.522499999999994</v>
      </c>
      <c r="G6222" s="48" t="s">
        <v>15356</v>
      </c>
      <c r="H6222" s="34">
        <v>224731</v>
      </c>
      <c r="I6222" s="51" t="s">
        <v>15358</v>
      </c>
    </row>
    <row r="6223" spans="1:9" x14ac:dyDescent="0.25">
      <c r="A6223" s="19">
        <v>6218</v>
      </c>
      <c r="B6223" s="34">
        <v>224732</v>
      </c>
      <c r="C6223" s="44" t="s">
        <v>12418</v>
      </c>
      <c r="D6223" s="42">
        <v>1</v>
      </c>
      <c r="E6223" s="3">
        <v>83.07</v>
      </c>
      <c r="F6223" s="7">
        <v>100.51469999999999</v>
      </c>
      <c r="G6223" s="48" t="s">
        <v>15356</v>
      </c>
      <c r="H6223" s="34">
        <v>224732</v>
      </c>
      <c r="I6223" s="51" t="s">
        <v>15358</v>
      </c>
    </row>
    <row r="6224" spans="1:9" x14ac:dyDescent="0.25">
      <c r="A6224" s="19">
        <v>6219</v>
      </c>
      <c r="B6224" s="34">
        <v>224734</v>
      </c>
      <c r="C6224" s="44" t="s">
        <v>12419</v>
      </c>
      <c r="D6224" s="42">
        <v>1</v>
      </c>
      <c r="E6224" s="3">
        <v>88.32</v>
      </c>
      <c r="F6224" s="7">
        <v>106.86719999999998</v>
      </c>
      <c r="G6224" s="48" t="s">
        <v>15356</v>
      </c>
      <c r="H6224" s="34">
        <v>224734</v>
      </c>
      <c r="I6224" s="51" t="s">
        <v>15358</v>
      </c>
    </row>
    <row r="6225" spans="1:9" x14ac:dyDescent="0.25">
      <c r="A6225" s="19">
        <v>6220</v>
      </c>
      <c r="B6225" s="34">
        <v>224740</v>
      </c>
      <c r="C6225" s="44" t="s">
        <v>12420</v>
      </c>
      <c r="D6225" s="42">
        <v>1</v>
      </c>
      <c r="E6225" s="3">
        <v>114.53</v>
      </c>
      <c r="F6225" s="7">
        <v>138.5813</v>
      </c>
      <c r="G6225" s="48" t="s">
        <v>15356</v>
      </c>
      <c r="H6225" s="34">
        <v>224740</v>
      </c>
      <c r="I6225" s="51" t="s">
        <v>15358</v>
      </c>
    </row>
    <row r="6226" spans="1:9" x14ac:dyDescent="0.25">
      <c r="A6226" s="19">
        <v>6221</v>
      </c>
      <c r="B6226" s="34">
        <v>224741</v>
      </c>
      <c r="C6226" s="44" t="s">
        <v>12421</v>
      </c>
      <c r="D6226" s="42">
        <v>1</v>
      </c>
      <c r="E6226" s="3">
        <v>119.45</v>
      </c>
      <c r="F6226" s="7">
        <v>144.53450000000001</v>
      </c>
      <c r="G6226" s="48" t="s">
        <v>15356</v>
      </c>
      <c r="H6226" s="34">
        <v>224741</v>
      </c>
      <c r="I6226" s="51" t="s">
        <v>15358</v>
      </c>
    </row>
    <row r="6227" spans="1:9" x14ac:dyDescent="0.25">
      <c r="A6227" s="19">
        <v>6222</v>
      </c>
      <c r="B6227" s="34">
        <v>224742</v>
      </c>
      <c r="C6227" s="44" t="s">
        <v>12422</v>
      </c>
      <c r="D6227" s="42">
        <v>1</v>
      </c>
      <c r="E6227" s="3">
        <v>129.75</v>
      </c>
      <c r="F6227" s="7">
        <v>156.9975</v>
      </c>
      <c r="G6227" s="48" t="s">
        <v>15356</v>
      </c>
      <c r="H6227" s="34">
        <v>224742</v>
      </c>
      <c r="I6227" s="51" t="s">
        <v>15358</v>
      </c>
    </row>
    <row r="6228" spans="1:9" x14ac:dyDescent="0.25">
      <c r="A6228" s="19">
        <v>6223</v>
      </c>
      <c r="B6228" s="34">
        <v>224744</v>
      </c>
      <c r="C6228" s="44" t="s">
        <v>12423</v>
      </c>
      <c r="D6228" s="42">
        <v>1</v>
      </c>
      <c r="E6228" s="3">
        <v>153.65</v>
      </c>
      <c r="F6228" s="7">
        <v>185.91650000000001</v>
      </c>
      <c r="G6228" s="48" t="s">
        <v>15356</v>
      </c>
      <c r="H6228" s="34">
        <v>224744</v>
      </c>
      <c r="I6228" s="51" t="s">
        <v>15358</v>
      </c>
    </row>
    <row r="6229" spans="1:9" x14ac:dyDescent="0.25">
      <c r="A6229" s="19">
        <v>6224</v>
      </c>
      <c r="B6229" s="34">
        <v>224745</v>
      </c>
      <c r="C6229" s="44" t="s">
        <v>12424</v>
      </c>
      <c r="D6229" s="42">
        <v>1</v>
      </c>
      <c r="E6229" s="3">
        <v>172.17</v>
      </c>
      <c r="F6229" s="7">
        <v>208.32569999999998</v>
      </c>
      <c r="G6229" s="48" t="s">
        <v>15356</v>
      </c>
      <c r="H6229" s="34">
        <v>224745</v>
      </c>
      <c r="I6229" s="51" t="s">
        <v>15358</v>
      </c>
    </row>
    <row r="6230" spans="1:9" x14ac:dyDescent="0.25">
      <c r="A6230" s="19">
        <v>6225</v>
      </c>
      <c r="B6230" s="34">
        <v>224746</v>
      </c>
      <c r="C6230" s="44" t="s">
        <v>12425</v>
      </c>
      <c r="D6230" s="42">
        <v>1</v>
      </c>
      <c r="E6230" s="3">
        <v>190.92</v>
      </c>
      <c r="F6230" s="7">
        <v>231.01319999999998</v>
      </c>
      <c r="G6230" s="48" t="s">
        <v>15356</v>
      </c>
      <c r="H6230" s="34">
        <v>224746</v>
      </c>
      <c r="I6230" s="51" t="s">
        <v>15358</v>
      </c>
    </row>
    <row r="6231" spans="1:9" x14ac:dyDescent="0.25">
      <c r="A6231" s="19">
        <v>6226</v>
      </c>
      <c r="B6231" s="34">
        <v>224748</v>
      </c>
      <c r="C6231" s="44" t="s">
        <v>12426</v>
      </c>
      <c r="D6231" s="42">
        <v>1</v>
      </c>
      <c r="E6231" s="3">
        <v>213</v>
      </c>
      <c r="F6231" s="7">
        <v>257.73</v>
      </c>
      <c r="G6231" s="48" t="s">
        <v>15356</v>
      </c>
      <c r="H6231" s="34">
        <v>224748</v>
      </c>
      <c r="I6231" s="51" t="s">
        <v>15358</v>
      </c>
    </row>
    <row r="6232" spans="1:9" x14ac:dyDescent="0.25">
      <c r="A6232" s="19">
        <v>6227</v>
      </c>
      <c r="B6232" s="34">
        <v>224750</v>
      </c>
      <c r="C6232" s="44" t="s">
        <v>12427</v>
      </c>
      <c r="D6232" s="42">
        <v>1</v>
      </c>
      <c r="E6232" s="3">
        <v>144.5</v>
      </c>
      <c r="F6232" s="7">
        <v>174.845</v>
      </c>
      <c r="G6232" s="48" t="s">
        <v>15356</v>
      </c>
      <c r="H6232" s="34">
        <v>224750</v>
      </c>
      <c r="I6232" s="51" t="s">
        <v>15358</v>
      </c>
    </row>
    <row r="6233" spans="1:9" x14ac:dyDescent="0.25">
      <c r="A6233" s="19">
        <v>6228</v>
      </c>
      <c r="B6233" s="34">
        <v>224751</v>
      </c>
      <c r="C6233" s="44" t="s">
        <v>12428</v>
      </c>
      <c r="D6233" s="42">
        <v>1</v>
      </c>
      <c r="E6233" s="3">
        <v>151.02000000000001</v>
      </c>
      <c r="F6233" s="7">
        <v>182.73420000000002</v>
      </c>
      <c r="G6233" s="48" t="s">
        <v>15356</v>
      </c>
      <c r="H6233" s="34">
        <v>224751</v>
      </c>
      <c r="I6233" s="51" t="s">
        <v>15358</v>
      </c>
    </row>
    <row r="6234" spans="1:9" x14ac:dyDescent="0.25">
      <c r="A6234" s="19">
        <v>6229</v>
      </c>
      <c r="B6234" s="34">
        <v>224752</v>
      </c>
      <c r="C6234" s="44" t="s">
        <v>12429</v>
      </c>
      <c r="D6234" s="42">
        <v>1</v>
      </c>
      <c r="E6234" s="3">
        <v>161.38999999999999</v>
      </c>
      <c r="F6234" s="7">
        <v>195.28189999999998</v>
      </c>
      <c r="G6234" s="48" t="s">
        <v>15356</v>
      </c>
      <c r="H6234" s="34">
        <v>224752</v>
      </c>
      <c r="I6234" s="51" t="s">
        <v>15358</v>
      </c>
    </row>
    <row r="6235" spans="1:9" x14ac:dyDescent="0.25">
      <c r="A6235" s="19">
        <v>6230</v>
      </c>
      <c r="B6235" s="34">
        <v>224754</v>
      </c>
      <c r="C6235" s="44" t="s">
        <v>12430</v>
      </c>
      <c r="D6235" s="42">
        <v>1</v>
      </c>
      <c r="E6235" s="3">
        <v>176.94</v>
      </c>
      <c r="F6235" s="7">
        <v>214.09739999999999</v>
      </c>
      <c r="G6235" s="48" t="s">
        <v>15356</v>
      </c>
      <c r="H6235" s="34">
        <v>224754</v>
      </c>
      <c r="I6235" s="51" t="s">
        <v>15358</v>
      </c>
    </row>
    <row r="6236" spans="1:9" x14ac:dyDescent="0.25">
      <c r="A6236" s="19">
        <v>6231</v>
      </c>
      <c r="B6236" s="34">
        <v>224795</v>
      </c>
      <c r="C6236" s="44" t="s">
        <v>12431</v>
      </c>
      <c r="D6236" s="42">
        <v>1</v>
      </c>
      <c r="E6236" s="3">
        <v>182.4</v>
      </c>
      <c r="F6236" s="7">
        <v>220.70400000000001</v>
      </c>
      <c r="G6236" s="48" t="s">
        <v>15356</v>
      </c>
      <c r="H6236" s="34">
        <v>224795</v>
      </c>
      <c r="I6236" s="51" t="s">
        <v>15358</v>
      </c>
    </row>
    <row r="6237" spans="1:9" x14ac:dyDescent="0.25">
      <c r="A6237" s="19">
        <v>6232</v>
      </c>
      <c r="B6237" s="34">
        <v>224801</v>
      </c>
      <c r="C6237" s="44" t="s">
        <v>12432</v>
      </c>
      <c r="D6237" s="42">
        <v>1</v>
      </c>
      <c r="E6237" s="3">
        <v>72.239999999999995</v>
      </c>
      <c r="F6237" s="7">
        <v>87.410399999999996</v>
      </c>
      <c r="G6237" s="48" t="s">
        <v>15356</v>
      </c>
      <c r="H6237" s="34">
        <v>224801</v>
      </c>
      <c r="I6237" s="51" t="s">
        <v>15358</v>
      </c>
    </row>
    <row r="6238" spans="1:9" x14ac:dyDescent="0.25">
      <c r="A6238" s="19">
        <v>6233</v>
      </c>
      <c r="B6238" s="34">
        <v>224802</v>
      </c>
      <c r="C6238" s="44" t="s">
        <v>12433</v>
      </c>
      <c r="D6238" s="42">
        <v>1</v>
      </c>
      <c r="E6238" s="3">
        <v>76.41</v>
      </c>
      <c r="F6238" s="7">
        <v>92.456099999999992</v>
      </c>
      <c r="G6238" s="48" t="s">
        <v>15356</v>
      </c>
      <c r="H6238" s="34">
        <v>224802</v>
      </c>
      <c r="I6238" s="51" t="s">
        <v>15358</v>
      </c>
    </row>
    <row r="6239" spans="1:9" x14ac:dyDescent="0.25">
      <c r="A6239" s="19">
        <v>6234</v>
      </c>
      <c r="B6239" s="34">
        <v>224804</v>
      </c>
      <c r="C6239" s="44" t="s">
        <v>12434</v>
      </c>
      <c r="D6239" s="42">
        <v>1</v>
      </c>
      <c r="E6239" s="3">
        <v>90.26</v>
      </c>
      <c r="F6239" s="7">
        <v>109.2146</v>
      </c>
      <c r="G6239" s="48" t="s">
        <v>15356</v>
      </c>
      <c r="H6239" s="34">
        <v>224804</v>
      </c>
      <c r="I6239" s="51" t="s">
        <v>15358</v>
      </c>
    </row>
    <row r="6240" spans="1:9" x14ac:dyDescent="0.25">
      <c r="A6240" s="19">
        <v>6235</v>
      </c>
      <c r="B6240" s="34">
        <v>224805</v>
      </c>
      <c r="C6240" s="44" t="s">
        <v>12435</v>
      </c>
      <c r="D6240" s="42">
        <v>1</v>
      </c>
      <c r="E6240" s="3">
        <v>104.55</v>
      </c>
      <c r="F6240" s="7">
        <v>126.5055</v>
      </c>
      <c r="G6240" s="48" t="s">
        <v>15356</v>
      </c>
      <c r="H6240" s="34">
        <v>224805</v>
      </c>
      <c r="I6240" s="51" t="s">
        <v>15358</v>
      </c>
    </row>
    <row r="6241" spans="1:9" x14ac:dyDescent="0.25">
      <c r="A6241" s="19">
        <v>6236</v>
      </c>
      <c r="B6241" s="34">
        <v>224806</v>
      </c>
      <c r="C6241" s="44" t="s">
        <v>12436</v>
      </c>
      <c r="D6241" s="42">
        <v>1</v>
      </c>
      <c r="E6241" s="3">
        <v>108.75</v>
      </c>
      <c r="F6241" s="7">
        <v>131.58750000000001</v>
      </c>
      <c r="G6241" s="48" t="s">
        <v>15356</v>
      </c>
      <c r="H6241" s="34">
        <v>224806</v>
      </c>
      <c r="I6241" s="51" t="s">
        <v>15358</v>
      </c>
    </row>
    <row r="6242" spans="1:9" x14ac:dyDescent="0.25">
      <c r="A6242" s="19">
        <v>6237</v>
      </c>
      <c r="B6242" s="34">
        <v>224808</v>
      </c>
      <c r="C6242" s="44" t="s">
        <v>12437</v>
      </c>
      <c r="D6242" s="42">
        <v>1</v>
      </c>
      <c r="E6242" s="3">
        <v>147.18</v>
      </c>
      <c r="F6242" s="7">
        <v>178.08780000000002</v>
      </c>
      <c r="G6242" s="48" t="s">
        <v>15356</v>
      </c>
      <c r="H6242" s="34">
        <v>224808</v>
      </c>
      <c r="I6242" s="51" t="s">
        <v>15358</v>
      </c>
    </row>
    <row r="6243" spans="1:9" x14ac:dyDescent="0.25">
      <c r="A6243" s="19">
        <v>6238</v>
      </c>
      <c r="B6243" s="34">
        <v>224811</v>
      </c>
      <c r="C6243" s="44" t="s">
        <v>12438</v>
      </c>
      <c r="D6243" s="42">
        <v>1</v>
      </c>
      <c r="E6243" s="3">
        <v>87.38</v>
      </c>
      <c r="F6243" s="7">
        <v>105.7298</v>
      </c>
      <c r="G6243" s="48" t="s">
        <v>15356</v>
      </c>
      <c r="H6243" s="34">
        <v>224811</v>
      </c>
      <c r="I6243" s="51" t="s">
        <v>15358</v>
      </c>
    </row>
    <row r="6244" spans="1:9" x14ac:dyDescent="0.25">
      <c r="A6244" s="19">
        <v>6239</v>
      </c>
      <c r="B6244" s="34">
        <v>224812</v>
      </c>
      <c r="C6244" s="44" t="s">
        <v>12439</v>
      </c>
      <c r="D6244" s="42">
        <v>1</v>
      </c>
      <c r="E6244" s="3">
        <v>88.47</v>
      </c>
      <c r="F6244" s="7">
        <v>107.0487</v>
      </c>
      <c r="G6244" s="48" t="s">
        <v>15356</v>
      </c>
      <c r="H6244" s="34">
        <v>224812</v>
      </c>
      <c r="I6244" s="51" t="s">
        <v>15358</v>
      </c>
    </row>
    <row r="6245" spans="1:9" x14ac:dyDescent="0.25">
      <c r="A6245" s="19">
        <v>6240</v>
      </c>
      <c r="B6245" s="34">
        <v>224814</v>
      </c>
      <c r="C6245" s="44" t="s">
        <v>12440</v>
      </c>
      <c r="D6245" s="42">
        <v>1</v>
      </c>
      <c r="E6245" s="3">
        <v>103.88</v>
      </c>
      <c r="F6245" s="7">
        <v>125.69479999999999</v>
      </c>
      <c r="G6245" s="48" t="s">
        <v>15356</v>
      </c>
      <c r="H6245" s="34">
        <v>224814</v>
      </c>
      <c r="I6245" s="51" t="s">
        <v>15358</v>
      </c>
    </row>
    <row r="6246" spans="1:9" x14ac:dyDescent="0.25">
      <c r="A6246" s="19">
        <v>6241</v>
      </c>
      <c r="B6246" s="34">
        <v>224821</v>
      </c>
      <c r="C6246" s="44" t="s">
        <v>12441</v>
      </c>
      <c r="D6246" s="42">
        <v>1</v>
      </c>
      <c r="E6246" s="3">
        <v>79.97</v>
      </c>
      <c r="F6246" s="7">
        <v>96.7637</v>
      </c>
      <c r="G6246" s="48" t="s">
        <v>15356</v>
      </c>
      <c r="H6246" s="34">
        <v>224821</v>
      </c>
      <c r="I6246" s="51" t="s">
        <v>15358</v>
      </c>
    </row>
    <row r="6247" spans="1:9" x14ac:dyDescent="0.25">
      <c r="A6247" s="19">
        <v>6242</v>
      </c>
      <c r="B6247" s="34">
        <v>224822</v>
      </c>
      <c r="C6247" s="44" t="s">
        <v>12442</v>
      </c>
      <c r="D6247" s="42">
        <v>1</v>
      </c>
      <c r="E6247" s="3">
        <v>85.59</v>
      </c>
      <c r="F6247" s="7">
        <v>103.5639</v>
      </c>
      <c r="G6247" s="48" t="s">
        <v>15356</v>
      </c>
      <c r="H6247" s="34">
        <v>224822</v>
      </c>
      <c r="I6247" s="51" t="s">
        <v>15358</v>
      </c>
    </row>
    <row r="6248" spans="1:9" x14ac:dyDescent="0.25">
      <c r="A6248" s="19">
        <v>6243</v>
      </c>
      <c r="B6248" s="34">
        <v>224823</v>
      </c>
      <c r="C6248" s="44" t="s">
        <v>12443</v>
      </c>
      <c r="D6248" s="42">
        <v>1</v>
      </c>
      <c r="E6248" s="3">
        <v>90</v>
      </c>
      <c r="F6248" s="7">
        <v>108.89999999999999</v>
      </c>
      <c r="G6248" s="48" t="s">
        <v>15356</v>
      </c>
      <c r="H6248" s="34">
        <v>224823</v>
      </c>
      <c r="I6248" s="51" t="s">
        <v>15358</v>
      </c>
    </row>
    <row r="6249" spans="1:9" x14ac:dyDescent="0.25">
      <c r="A6249" s="19">
        <v>6244</v>
      </c>
      <c r="B6249" s="34">
        <v>224831</v>
      </c>
      <c r="C6249" s="44" t="s">
        <v>12444</v>
      </c>
      <c r="D6249" s="42">
        <v>1</v>
      </c>
      <c r="E6249" s="3">
        <v>155.66999999999999</v>
      </c>
      <c r="F6249" s="7">
        <v>188.36069999999998</v>
      </c>
      <c r="G6249" s="48" t="s">
        <v>15356</v>
      </c>
      <c r="H6249" s="34">
        <v>224831</v>
      </c>
      <c r="I6249" s="51" t="s">
        <v>15358</v>
      </c>
    </row>
    <row r="6250" spans="1:9" x14ac:dyDescent="0.25">
      <c r="A6250" s="19">
        <v>6245</v>
      </c>
      <c r="B6250" s="34">
        <v>224832</v>
      </c>
      <c r="C6250" s="44" t="s">
        <v>12445</v>
      </c>
      <c r="D6250" s="42">
        <v>1</v>
      </c>
      <c r="E6250" s="3">
        <v>179.12</v>
      </c>
      <c r="F6250" s="7">
        <v>216.73519999999999</v>
      </c>
      <c r="G6250" s="48" t="s">
        <v>15356</v>
      </c>
      <c r="H6250" s="34">
        <v>224832</v>
      </c>
      <c r="I6250" s="51" t="s">
        <v>15358</v>
      </c>
    </row>
    <row r="6251" spans="1:9" x14ac:dyDescent="0.25">
      <c r="A6251" s="19">
        <v>6246</v>
      </c>
      <c r="B6251" s="34">
        <v>224833</v>
      </c>
      <c r="C6251" s="44" t="s">
        <v>12446</v>
      </c>
      <c r="D6251" s="42">
        <v>1</v>
      </c>
      <c r="E6251" s="3">
        <v>177.3</v>
      </c>
      <c r="F6251" s="7">
        <v>214.53300000000002</v>
      </c>
      <c r="G6251" s="48" t="s">
        <v>15356</v>
      </c>
      <c r="H6251" s="34">
        <v>224833</v>
      </c>
      <c r="I6251" s="51" t="s">
        <v>15358</v>
      </c>
    </row>
    <row r="6252" spans="1:9" x14ac:dyDescent="0.25">
      <c r="A6252" s="19">
        <v>6247</v>
      </c>
      <c r="B6252" s="34">
        <v>224836</v>
      </c>
      <c r="C6252" s="44" t="s">
        <v>12447</v>
      </c>
      <c r="D6252" s="42">
        <v>1</v>
      </c>
      <c r="E6252" s="3">
        <v>199.61</v>
      </c>
      <c r="F6252" s="7">
        <v>241.52810000000002</v>
      </c>
      <c r="G6252" s="48" t="s">
        <v>15356</v>
      </c>
      <c r="H6252" s="34">
        <v>224836</v>
      </c>
      <c r="I6252" s="51" t="s">
        <v>15358</v>
      </c>
    </row>
    <row r="6253" spans="1:9" x14ac:dyDescent="0.25">
      <c r="A6253" s="19">
        <v>6248</v>
      </c>
      <c r="B6253" s="34">
        <v>224881</v>
      </c>
      <c r="C6253" s="44" t="s">
        <v>12448</v>
      </c>
      <c r="D6253" s="42">
        <v>1</v>
      </c>
      <c r="E6253" s="3">
        <v>132.33000000000001</v>
      </c>
      <c r="F6253" s="7">
        <v>160.11930000000001</v>
      </c>
      <c r="G6253" s="48" t="s">
        <v>15356</v>
      </c>
      <c r="H6253" s="34">
        <v>224881</v>
      </c>
      <c r="I6253" s="51" t="s">
        <v>15358</v>
      </c>
    </row>
    <row r="6254" spans="1:9" x14ac:dyDescent="0.25">
      <c r="A6254" s="19">
        <v>6249</v>
      </c>
      <c r="B6254" s="34">
        <v>224882</v>
      </c>
      <c r="C6254" s="44" t="s">
        <v>12449</v>
      </c>
      <c r="D6254" s="42">
        <v>1</v>
      </c>
      <c r="E6254" s="3">
        <v>70.8</v>
      </c>
      <c r="F6254" s="7">
        <v>85.667999999999992</v>
      </c>
      <c r="G6254" s="48" t="s">
        <v>15356</v>
      </c>
      <c r="H6254" s="34">
        <v>224882</v>
      </c>
      <c r="I6254" s="51" t="s">
        <v>15358</v>
      </c>
    </row>
    <row r="6255" spans="1:9" x14ac:dyDescent="0.25">
      <c r="A6255" s="19">
        <v>6250</v>
      </c>
      <c r="B6255" s="34">
        <v>224884</v>
      </c>
      <c r="C6255" s="44" t="s">
        <v>12450</v>
      </c>
      <c r="D6255" s="42">
        <v>1</v>
      </c>
      <c r="E6255" s="3">
        <v>82.32</v>
      </c>
      <c r="F6255" s="7">
        <v>99.607199999999992</v>
      </c>
      <c r="G6255" s="48" t="s">
        <v>15356</v>
      </c>
      <c r="H6255" s="34">
        <v>224884</v>
      </c>
      <c r="I6255" s="51" t="s">
        <v>15358</v>
      </c>
    </row>
    <row r="6256" spans="1:9" x14ac:dyDescent="0.25">
      <c r="A6256" s="19">
        <v>6251</v>
      </c>
      <c r="B6256" s="34">
        <v>224885</v>
      </c>
      <c r="C6256" s="44" t="s">
        <v>12451</v>
      </c>
      <c r="D6256" s="42">
        <v>1</v>
      </c>
      <c r="E6256" s="3">
        <v>96.15</v>
      </c>
      <c r="F6256" s="7">
        <v>116.3415</v>
      </c>
      <c r="G6256" s="48" t="s">
        <v>15356</v>
      </c>
      <c r="H6256" s="34">
        <v>224885</v>
      </c>
      <c r="I6256" s="51" t="s">
        <v>15358</v>
      </c>
    </row>
    <row r="6257" spans="1:9" x14ac:dyDescent="0.25">
      <c r="A6257" s="19">
        <v>6252</v>
      </c>
      <c r="B6257" s="34">
        <v>224886</v>
      </c>
      <c r="C6257" s="44" t="s">
        <v>12452</v>
      </c>
      <c r="D6257" s="42">
        <v>1</v>
      </c>
      <c r="E6257" s="3">
        <v>121.16</v>
      </c>
      <c r="F6257" s="7">
        <v>146.6036</v>
      </c>
      <c r="G6257" s="48" t="s">
        <v>15356</v>
      </c>
      <c r="H6257" s="34">
        <v>224886</v>
      </c>
      <c r="I6257" s="51" t="s">
        <v>15358</v>
      </c>
    </row>
    <row r="6258" spans="1:9" x14ac:dyDescent="0.25">
      <c r="A6258" s="19">
        <v>6253</v>
      </c>
      <c r="B6258" s="34">
        <v>224888</v>
      </c>
      <c r="C6258" s="44" t="s">
        <v>12453</v>
      </c>
      <c r="D6258" s="42">
        <v>1</v>
      </c>
      <c r="E6258" s="3">
        <v>145.88999999999999</v>
      </c>
      <c r="F6258" s="7">
        <v>176.52689999999998</v>
      </c>
      <c r="G6258" s="48" t="s">
        <v>15356</v>
      </c>
      <c r="H6258" s="34">
        <v>224888</v>
      </c>
      <c r="I6258" s="51" t="s">
        <v>15358</v>
      </c>
    </row>
    <row r="6259" spans="1:9" x14ac:dyDescent="0.25">
      <c r="A6259" s="19">
        <v>6254</v>
      </c>
      <c r="B6259" s="34">
        <v>224891</v>
      </c>
      <c r="C6259" s="44" t="s">
        <v>12454</v>
      </c>
      <c r="D6259" s="42">
        <v>1</v>
      </c>
      <c r="E6259" s="3">
        <v>59.75</v>
      </c>
      <c r="F6259" s="7">
        <v>72.297499999999999</v>
      </c>
      <c r="G6259" s="48" t="s">
        <v>15356</v>
      </c>
      <c r="H6259" s="34">
        <v>224891</v>
      </c>
      <c r="I6259" s="51" t="s">
        <v>15358</v>
      </c>
    </row>
    <row r="6260" spans="1:9" x14ac:dyDescent="0.25">
      <c r="A6260" s="19">
        <v>6255</v>
      </c>
      <c r="B6260" s="34">
        <v>224892</v>
      </c>
      <c r="C6260" s="44" t="s">
        <v>12455</v>
      </c>
      <c r="D6260" s="42">
        <v>1</v>
      </c>
      <c r="E6260" s="3">
        <v>46.47</v>
      </c>
      <c r="F6260" s="7">
        <v>56.228699999999996</v>
      </c>
      <c r="G6260" s="48" t="s">
        <v>15356</v>
      </c>
      <c r="H6260" s="34">
        <v>224892</v>
      </c>
      <c r="I6260" s="51" t="s">
        <v>15358</v>
      </c>
    </row>
    <row r="6261" spans="1:9" x14ac:dyDescent="0.25">
      <c r="A6261" s="19">
        <v>6256</v>
      </c>
      <c r="B6261" s="34">
        <v>224950</v>
      </c>
      <c r="C6261" s="44" t="s">
        <v>12456</v>
      </c>
      <c r="D6261" s="42">
        <v>1</v>
      </c>
      <c r="E6261" s="3">
        <v>87.51</v>
      </c>
      <c r="F6261" s="7">
        <v>105.8871</v>
      </c>
      <c r="G6261" s="48" t="s">
        <v>15356</v>
      </c>
      <c r="H6261" s="34">
        <v>224950</v>
      </c>
      <c r="I6261" s="51" t="s">
        <v>15358</v>
      </c>
    </row>
    <row r="6262" spans="1:9" x14ac:dyDescent="0.25">
      <c r="A6262" s="19">
        <v>6257</v>
      </c>
      <c r="B6262" s="34">
        <v>224952</v>
      </c>
      <c r="C6262" s="44" t="s">
        <v>12457</v>
      </c>
      <c r="D6262" s="42">
        <v>1</v>
      </c>
      <c r="E6262" s="3">
        <v>61.05</v>
      </c>
      <c r="F6262" s="7">
        <v>73.870499999999993</v>
      </c>
      <c r="G6262" s="48" t="s">
        <v>15356</v>
      </c>
      <c r="H6262" s="34">
        <v>224952</v>
      </c>
      <c r="I6262" s="51" t="s">
        <v>15358</v>
      </c>
    </row>
    <row r="6263" spans="1:9" x14ac:dyDescent="0.25">
      <c r="A6263" s="19">
        <v>6258</v>
      </c>
      <c r="B6263" s="34">
        <v>224981</v>
      </c>
      <c r="C6263" s="44" t="s">
        <v>12458</v>
      </c>
      <c r="D6263" s="42">
        <v>1</v>
      </c>
      <c r="E6263" s="3">
        <v>141.68</v>
      </c>
      <c r="F6263" s="7">
        <v>171.43280000000001</v>
      </c>
      <c r="G6263" s="48" t="s">
        <v>15356</v>
      </c>
      <c r="H6263" s="34">
        <v>224981</v>
      </c>
      <c r="I6263" s="51" t="s">
        <v>15358</v>
      </c>
    </row>
    <row r="6264" spans="1:9" x14ac:dyDescent="0.25">
      <c r="A6264" s="19">
        <v>6259</v>
      </c>
      <c r="B6264" s="34">
        <v>224982</v>
      </c>
      <c r="C6264" s="44" t="s">
        <v>12459</v>
      </c>
      <c r="D6264" s="42">
        <v>1</v>
      </c>
      <c r="E6264" s="3">
        <v>78.09</v>
      </c>
      <c r="F6264" s="7">
        <v>94.488900000000001</v>
      </c>
      <c r="G6264" s="48" t="s">
        <v>15356</v>
      </c>
      <c r="H6264" s="34">
        <v>224982</v>
      </c>
      <c r="I6264" s="51" t="s">
        <v>15358</v>
      </c>
    </row>
    <row r="6265" spans="1:9" x14ac:dyDescent="0.25">
      <c r="A6265" s="19">
        <v>6260</v>
      </c>
      <c r="B6265" s="34">
        <v>224984</v>
      </c>
      <c r="C6265" s="44" t="s">
        <v>12460</v>
      </c>
      <c r="D6265" s="42">
        <v>1</v>
      </c>
      <c r="E6265" s="3">
        <v>89.39</v>
      </c>
      <c r="F6265" s="7">
        <v>108.1619</v>
      </c>
      <c r="G6265" s="48" t="s">
        <v>15356</v>
      </c>
      <c r="H6265" s="34">
        <v>224984</v>
      </c>
      <c r="I6265" s="51" t="s">
        <v>15358</v>
      </c>
    </row>
    <row r="6266" spans="1:9" x14ac:dyDescent="0.25">
      <c r="A6266" s="19">
        <v>6261</v>
      </c>
      <c r="B6266" s="34">
        <v>225002</v>
      </c>
      <c r="C6266" s="44" t="s">
        <v>12461</v>
      </c>
      <c r="D6266" s="42">
        <v>1</v>
      </c>
      <c r="E6266" s="3">
        <v>90.3</v>
      </c>
      <c r="F6266" s="7">
        <v>109.26299999999999</v>
      </c>
      <c r="G6266" s="48" t="s">
        <v>15356</v>
      </c>
      <c r="H6266" s="34">
        <v>225002</v>
      </c>
      <c r="I6266" s="51" t="s">
        <v>15358</v>
      </c>
    </row>
    <row r="6267" spans="1:9" x14ac:dyDescent="0.25">
      <c r="A6267" s="19">
        <v>6262</v>
      </c>
      <c r="B6267" s="34">
        <v>225012</v>
      </c>
      <c r="C6267" s="44" t="s">
        <v>12462</v>
      </c>
      <c r="D6267" s="42">
        <v>1</v>
      </c>
      <c r="E6267" s="3">
        <v>93</v>
      </c>
      <c r="F6267" s="7">
        <v>112.53</v>
      </c>
      <c r="G6267" s="48" t="s">
        <v>15356</v>
      </c>
      <c r="H6267" s="34">
        <v>225012</v>
      </c>
      <c r="I6267" s="51" t="s">
        <v>15358</v>
      </c>
    </row>
    <row r="6268" spans="1:9" x14ac:dyDescent="0.25">
      <c r="A6268" s="19">
        <v>6263</v>
      </c>
      <c r="B6268" s="34">
        <v>225014</v>
      </c>
      <c r="C6268" s="44" t="s">
        <v>12463</v>
      </c>
      <c r="D6268" s="42">
        <v>1</v>
      </c>
      <c r="E6268" s="3">
        <v>105.24</v>
      </c>
      <c r="F6268" s="7">
        <v>127.34039999999999</v>
      </c>
      <c r="G6268" s="48" t="s">
        <v>15356</v>
      </c>
      <c r="H6268" s="34">
        <v>225014</v>
      </c>
      <c r="I6268" s="51" t="s">
        <v>15358</v>
      </c>
    </row>
    <row r="6269" spans="1:9" x14ac:dyDescent="0.25">
      <c r="A6269" s="19">
        <v>6264</v>
      </c>
      <c r="B6269" s="34">
        <v>225081</v>
      </c>
      <c r="C6269" s="44" t="s">
        <v>12464</v>
      </c>
      <c r="D6269" s="42">
        <v>1</v>
      </c>
      <c r="E6269" s="3">
        <v>139.85</v>
      </c>
      <c r="F6269" s="7">
        <v>169.21849999999998</v>
      </c>
      <c r="G6269" s="48" t="s">
        <v>15356</v>
      </c>
      <c r="H6269" s="34">
        <v>225081</v>
      </c>
      <c r="I6269" s="51" t="s">
        <v>15358</v>
      </c>
    </row>
    <row r="6270" spans="1:9" x14ac:dyDescent="0.25">
      <c r="A6270" s="19">
        <v>6265</v>
      </c>
      <c r="B6270" s="34">
        <v>225120</v>
      </c>
      <c r="C6270" s="44" t="s">
        <v>12465</v>
      </c>
      <c r="D6270" s="42">
        <v>1</v>
      </c>
      <c r="E6270" s="3">
        <v>93.81</v>
      </c>
      <c r="F6270" s="7">
        <v>113.51009999999999</v>
      </c>
      <c r="G6270" s="48" t="s">
        <v>15356</v>
      </c>
      <c r="H6270" s="34">
        <v>225120</v>
      </c>
      <c r="I6270" s="51" t="s">
        <v>15358</v>
      </c>
    </row>
    <row r="6271" spans="1:9" x14ac:dyDescent="0.25">
      <c r="A6271" s="19">
        <v>6266</v>
      </c>
      <c r="B6271" s="34">
        <v>225121</v>
      </c>
      <c r="C6271" s="44" t="s">
        <v>12466</v>
      </c>
      <c r="D6271" s="42">
        <v>1</v>
      </c>
      <c r="E6271" s="3">
        <v>123.18</v>
      </c>
      <c r="F6271" s="7">
        <v>149.0478</v>
      </c>
      <c r="G6271" s="48" t="s">
        <v>15356</v>
      </c>
      <c r="H6271" s="34">
        <v>225121</v>
      </c>
      <c r="I6271" s="51" t="s">
        <v>15358</v>
      </c>
    </row>
    <row r="6272" spans="1:9" x14ac:dyDescent="0.25">
      <c r="A6272" s="19">
        <v>6267</v>
      </c>
      <c r="B6272" s="34">
        <v>225124</v>
      </c>
      <c r="C6272" s="44" t="s">
        <v>12467</v>
      </c>
      <c r="D6272" s="42">
        <v>1</v>
      </c>
      <c r="E6272" s="3">
        <v>112.43</v>
      </c>
      <c r="F6272" s="7">
        <v>136.0403</v>
      </c>
      <c r="G6272" s="48" t="s">
        <v>15356</v>
      </c>
      <c r="H6272" s="34">
        <v>225124</v>
      </c>
      <c r="I6272" s="51" t="s">
        <v>15358</v>
      </c>
    </row>
    <row r="6273" spans="1:9" x14ac:dyDescent="0.25">
      <c r="A6273" s="19">
        <v>6268</v>
      </c>
      <c r="B6273" s="34">
        <v>225126</v>
      </c>
      <c r="C6273" s="44" t="s">
        <v>12468</v>
      </c>
      <c r="D6273" s="42">
        <v>1</v>
      </c>
      <c r="E6273" s="3">
        <v>97.05</v>
      </c>
      <c r="F6273" s="7">
        <v>117.43049999999999</v>
      </c>
      <c r="G6273" s="48" t="s">
        <v>15356</v>
      </c>
      <c r="H6273" s="34">
        <v>225126</v>
      </c>
      <c r="I6273" s="51" t="s">
        <v>15358</v>
      </c>
    </row>
    <row r="6274" spans="1:9" x14ac:dyDescent="0.25">
      <c r="A6274" s="19">
        <v>6269</v>
      </c>
      <c r="B6274" s="34">
        <v>225127</v>
      </c>
      <c r="C6274" s="44" t="s">
        <v>12469</v>
      </c>
      <c r="D6274" s="42">
        <v>1</v>
      </c>
      <c r="E6274" s="3">
        <v>126.93</v>
      </c>
      <c r="F6274" s="7">
        <v>153.58530000000002</v>
      </c>
      <c r="G6274" s="48" t="s">
        <v>15356</v>
      </c>
      <c r="H6274" s="34">
        <v>225127</v>
      </c>
      <c r="I6274" s="51" t="s">
        <v>15358</v>
      </c>
    </row>
    <row r="6275" spans="1:9" x14ac:dyDescent="0.25">
      <c r="A6275" s="19">
        <v>6270</v>
      </c>
      <c r="B6275" s="34">
        <v>225129</v>
      </c>
      <c r="C6275" s="44" t="s">
        <v>12470</v>
      </c>
      <c r="D6275" s="42">
        <v>1</v>
      </c>
      <c r="E6275" s="3">
        <v>117.33</v>
      </c>
      <c r="F6275" s="7">
        <v>141.9693</v>
      </c>
      <c r="G6275" s="48" t="s">
        <v>15356</v>
      </c>
      <c r="H6275" s="34">
        <v>225129</v>
      </c>
      <c r="I6275" s="51" t="s">
        <v>15358</v>
      </c>
    </row>
    <row r="6276" spans="1:9" x14ac:dyDescent="0.25">
      <c r="A6276" s="19">
        <v>6271</v>
      </c>
      <c r="B6276" s="34">
        <v>225130</v>
      </c>
      <c r="C6276" s="44" t="s">
        <v>12471</v>
      </c>
      <c r="D6276" s="42">
        <v>1</v>
      </c>
      <c r="E6276" s="3">
        <v>253.82</v>
      </c>
      <c r="F6276" s="7">
        <v>307.12219999999996</v>
      </c>
      <c r="G6276" s="48" t="s">
        <v>15356</v>
      </c>
      <c r="H6276" s="34">
        <v>225130</v>
      </c>
      <c r="I6276" s="51" t="s">
        <v>15358</v>
      </c>
    </row>
    <row r="6277" spans="1:9" x14ac:dyDescent="0.25">
      <c r="A6277" s="19">
        <v>6272</v>
      </c>
      <c r="B6277" s="34">
        <v>225142</v>
      </c>
      <c r="C6277" s="44" t="s">
        <v>12472</v>
      </c>
      <c r="D6277" s="42">
        <v>1</v>
      </c>
      <c r="E6277" s="3">
        <v>78.09</v>
      </c>
      <c r="F6277" s="7">
        <v>94.488900000000001</v>
      </c>
      <c r="G6277" s="48" t="s">
        <v>15356</v>
      </c>
      <c r="H6277" s="34">
        <v>225142</v>
      </c>
      <c r="I6277" s="51" t="s">
        <v>15358</v>
      </c>
    </row>
    <row r="6278" spans="1:9" x14ac:dyDescent="0.25">
      <c r="A6278" s="19">
        <v>6273</v>
      </c>
      <c r="B6278" s="34">
        <v>225144</v>
      </c>
      <c r="C6278" s="44" t="s">
        <v>12473</v>
      </c>
      <c r="D6278" s="42">
        <v>1</v>
      </c>
      <c r="E6278" s="3">
        <v>85.67</v>
      </c>
      <c r="F6278" s="7">
        <v>103.66070000000001</v>
      </c>
      <c r="G6278" s="48" t="s">
        <v>15356</v>
      </c>
      <c r="H6278" s="34">
        <v>225144</v>
      </c>
      <c r="I6278" s="51" t="s">
        <v>15358</v>
      </c>
    </row>
    <row r="6279" spans="1:9" x14ac:dyDescent="0.25">
      <c r="A6279" s="19">
        <v>6274</v>
      </c>
      <c r="B6279" s="34">
        <v>225145</v>
      </c>
      <c r="C6279" s="44" t="s">
        <v>12474</v>
      </c>
      <c r="D6279" s="42">
        <v>1</v>
      </c>
      <c r="E6279" s="3">
        <v>99.8</v>
      </c>
      <c r="F6279" s="7">
        <v>120.758</v>
      </c>
      <c r="G6279" s="48" t="s">
        <v>15356</v>
      </c>
      <c r="H6279" s="34">
        <v>225145</v>
      </c>
      <c r="I6279" s="51" t="s">
        <v>15358</v>
      </c>
    </row>
    <row r="6280" spans="1:9" x14ac:dyDescent="0.25">
      <c r="A6280" s="19">
        <v>6275</v>
      </c>
      <c r="B6280" s="34">
        <v>225170</v>
      </c>
      <c r="C6280" s="44" t="s">
        <v>12475</v>
      </c>
      <c r="D6280" s="42">
        <v>1</v>
      </c>
      <c r="E6280" s="3">
        <v>172.89</v>
      </c>
      <c r="F6280" s="7">
        <v>209.19689999999997</v>
      </c>
      <c r="G6280" s="48" t="s">
        <v>15356</v>
      </c>
      <c r="H6280" s="34">
        <v>225170</v>
      </c>
      <c r="I6280" s="51" t="s">
        <v>15358</v>
      </c>
    </row>
    <row r="6281" spans="1:9" x14ac:dyDescent="0.25">
      <c r="A6281" s="19">
        <v>6276</v>
      </c>
      <c r="B6281" s="34">
        <v>225172</v>
      </c>
      <c r="C6281" s="44" t="s">
        <v>12476</v>
      </c>
      <c r="D6281" s="42">
        <v>1</v>
      </c>
      <c r="E6281" s="3">
        <v>149.58000000000001</v>
      </c>
      <c r="F6281" s="7">
        <v>180.99180000000001</v>
      </c>
      <c r="G6281" s="48" t="s">
        <v>15356</v>
      </c>
      <c r="H6281" s="34">
        <v>225172</v>
      </c>
      <c r="I6281" s="51" t="s">
        <v>15358</v>
      </c>
    </row>
    <row r="6282" spans="1:9" x14ac:dyDescent="0.25">
      <c r="A6282" s="19">
        <v>6277</v>
      </c>
      <c r="B6282" s="34">
        <v>225173</v>
      </c>
      <c r="C6282" s="44" t="s">
        <v>12477</v>
      </c>
      <c r="D6282" s="42">
        <v>1</v>
      </c>
      <c r="E6282" s="3">
        <v>178.49</v>
      </c>
      <c r="F6282" s="7">
        <v>215.97290000000001</v>
      </c>
      <c r="G6282" s="48" t="s">
        <v>15356</v>
      </c>
      <c r="H6282" s="34">
        <v>225173</v>
      </c>
      <c r="I6282" s="51" t="s">
        <v>15358</v>
      </c>
    </row>
    <row r="6283" spans="1:9" x14ac:dyDescent="0.25">
      <c r="A6283" s="19">
        <v>6278</v>
      </c>
      <c r="B6283" s="34">
        <v>225174</v>
      </c>
      <c r="C6283" s="44" t="s">
        <v>12478</v>
      </c>
      <c r="D6283" s="42">
        <v>1</v>
      </c>
      <c r="E6283" s="3">
        <v>164.93</v>
      </c>
      <c r="F6283" s="7">
        <v>199.56530000000001</v>
      </c>
      <c r="G6283" s="48" t="s">
        <v>15356</v>
      </c>
      <c r="H6283" s="34">
        <v>225174</v>
      </c>
      <c r="I6283" s="51" t="s">
        <v>15358</v>
      </c>
    </row>
    <row r="6284" spans="1:9" x14ac:dyDescent="0.25">
      <c r="A6284" s="19">
        <v>6279</v>
      </c>
      <c r="B6284" s="34">
        <v>225175</v>
      </c>
      <c r="C6284" s="44" t="s">
        <v>12479</v>
      </c>
      <c r="D6284" s="42">
        <v>1</v>
      </c>
      <c r="E6284" s="3">
        <v>137.04</v>
      </c>
      <c r="F6284" s="7">
        <v>165.8184</v>
      </c>
      <c r="G6284" s="48" t="s">
        <v>15356</v>
      </c>
      <c r="H6284" s="34">
        <v>225175</v>
      </c>
      <c r="I6284" s="51" t="s">
        <v>15358</v>
      </c>
    </row>
    <row r="6285" spans="1:9" x14ac:dyDescent="0.25">
      <c r="A6285" s="19">
        <v>6280</v>
      </c>
      <c r="B6285" s="34">
        <v>225179</v>
      </c>
      <c r="C6285" s="44" t="s">
        <v>12480</v>
      </c>
      <c r="D6285" s="42">
        <v>1</v>
      </c>
      <c r="E6285" s="3">
        <v>137.04</v>
      </c>
      <c r="F6285" s="7">
        <v>165.8184</v>
      </c>
      <c r="G6285" s="48" t="s">
        <v>15356</v>
      </c>
      <c r="H6285" s="34">
        <v>225179</v>
      </c>
      <c r="I6285" s="51" t="s">
        <v>15358</v>
      </c>
    </row>
    <row r="6286" spans="1:9" x14ac:dyDescent="0.25">
      <c r="A6286" s="19">
        <v>6281</v>
      </c>
      <c r="B6286" s="34">
        <v>225180</v>
      </c>
      <c r="C6286" s="44" t="s">
        <v>12481</v>
      </c>
      <c r="D6286" s="42">
        <v>1</v>
      </c>
      <c r="E6286" s="3">
        <v>177.48</v>
      </c>
      <c r="F6286" s="7">
        <v>214.75079999999997</v>
      </c>
      <c r="G6286" s="48" t="s">
        <v>15356</v>
      </c>
      <c r="H6286" s="34">
        <v>225180</v>
      </c>
      <c r="I6286" s="51" t="s">
        <v>15358</v>
      </c>
    </row>
    <row r="6287" spans="1:9" x14ac:dyDescent="0.25">
      <c r="A6287" s="19">
        <v>6282</v>
      </c>
      <c r="B6287" s="34">
        <v>225185</v>
      </c>
      <c r="C6287" s="44" t="s">
        <v>12482</v>
      </c>
      <c r="D6287" s="42">
        <v>1</v>
      </c>
      <c r="E6287" s="3">
        <v>187.41</v>
      </c>
      <c r="F6287" s="7">
        <v>226.76609999999999</v>
      </c>
      <c r="G6287" s="48" t="s">
        <v>15356</v>
      </c>
      <c r="H6287" s="34">
        <v>225185</v>
      </c>
      <c r="I6287" s="51" t="s">
        <v>15358</v>
      </c>
    </row>
    <row r="6288" spans="1:9" x14ac:dyDescent="0.25">
      <c r="A6288" s="19">
        <v>6283</v>
      </c>
      <c r="B6288" s="34">
        <v>225190</v>
      </c>
      <c r="C6288" s="44" t="s">
        <v>12483</v>
      </c>
      <c r="D6288" s="42">
        <v>1</v>
      </c>
      <c r="E6288" s="3">
        <v>170.82</v>
      </c>
      <c r="F6288" s="7">
        <v>206.69219999999999</v>
      </c>
      <c r="G6288" s="48" t="s">
        <v>15356</v>
      </c>
      <c r="H6288" s="34">
        <v>225190</v>
      </c>
      <c r="I6288" s="51" t="s">
        <v>15358</v>
      </c>
    </row>
    <row r="6289" spans="1:9" x14ac:dyDescent="0.25">
      <c r="A6289" s="19">
        <v>6284</v>
      </c>
      <c r="B6289" s="34">
        <v>225195</v>
      </c>
      <c r="C6289" s="44" t="s">
        <v>12484</v>
      </c>
      <c r="D6289" s="42">
        <v>1</v>
      </c>
      <c r="E6289" s="3">
        <v>193.07</v>
      </c>
      <c r="F6289" s="7">
        <v>233.61469999999997</v>
      </c>
      <c r="G6289" s="48" t="s">
        <v>15356</v>
      </c>
      <c r="H6289" s="34">
        <v>225195</v>
      </c>
      <c r="I6289" s="51" t="s">
        <v>15358</v>
      </c>
    </row>
    <row r="6290" spans="1:9" x14ac:dyDescent="0.25">
      <c r="A6290" s="19">
        <v>6285</v>
      </c>
      <c r="B6290" s="34">
        <v>225200</v>
      </c>
      <c r="C6290" s="44" t="s">
        <v>12485</v>
      </c>
      <c r="D6290" s="42">
        <v>1</v>
      </c>
      <c r="E6290" s="3">
        <v>209.78</v>
      </c>
      <c r="F6290" s="7">
        <v>253.8338</v>
      </c>
      <c r="G6290" s="48" t="s">
        <v>15356</v>
      </c>
      <c r="H6290" s="34">
        <v>225200</v>
      </c>
      <c r="I6290" s="51" t="s">
        <v>15358</v>
      </c>
    </row>
    <row r="6291" spans="1:9" x14ac:dyDescent="0.25">
      <c r="A6291" s="19">
        <v>6286</v>
      </c>
      <c r="B6291" s="34">
        <v>225205</v>
      </c>
      <c r="C6291" s="44" t="s">
        <v>12486</v>
      </c>
      <c r="D6291" s="42">
        <v>1</v>
      </c>
      <c r="E6291" s="3">
        <v>217.31</v>
      </c>
      <c r="F6291" s="7">
        <v>262.94509999999997</v>
      </c>
      <c r="G6291" s="48" t="s">
        <v>15356</v>
      </c>
      <c r="H6291" s="34">
        <v>225205</v>
      </c>
      <c r="I6291" s="51" t="s">
        <v>15358</v>
      </c>
    </row>
    <row r="6292" spans="1:9" x14ac:dyDescent="0.25">
      <c r="A6292" s="19">
        <v>6287</v>
      </c>
      <c r="B6292" s="34">
        <v>225235</v>
      </c>
      <c r="C6292" s="44" t="s">
        <v>12487</v>
      </c>
      <c r="D6292" s="42">
        <v>1</v>
      </c>
      <c r="E6292" s="3">
        <v>139.38</v>
      </c>
      <c r="F6292" s="7">
        <v>168.6498</v>
      </c>
      <c r="G6292" s="48" t="s">
        <v>15356</v>
      </c>
      <c r="H6292" s="34">
        <v>225235</v>
      </c>
      <c r="I6292" s="51" t="s">
        <v>15358</v>
      </c>
    </row>
    <row r="6293" spans="1:9" x14ac:dyDescent="0.25">
      <c r="A6293" s="19">
        <v>6288</v>
      </c>
      <c r="B6293" s="34">
        <v>225241</v>
      </c>
      <c r="C6293" s="44" t="s">
        <v>12488</v>
      </c>
      <c r="D6293" s="42">
        <v>1</v>
      </c>
      <c r="E6293" s="3">
        <v>114.9</v>
      </c>
      <c r="F6293" s="7">
        <v>139.029</v>
      </c>
      <c r="G6293" s="48" t="s">
        <v>15356</v>
      </c>
      <c r="H6293" s="34">
        <v>225241</v>
      </c>
      <c r="I6293" s="51" t="s">
        <v>15358</v>
      </c>
    </row>
    <row r="6294" spans="1:9" x14ac:dyDescent="0.25">
      <c r="A6294" s="19">
        <v>6289</v>
      </c>
      <c r="B6294" s="34">
        <v>225242</v>
      </c>
      <c r="C6294" s="44" t="s">
        <v>12489</v>
      </c>
      <c r="D6294" s="42">
        <v>1</v>
      </c>
      <c r="E6294" s="3">
        <v>184.25</v>
      </c>
      <c r="F6294" s="7">
        <v>222.9425</v>
      </c>
      <c r="G6294" s="48" t="s">
        <v>15356</v>
      </c>
      <c r="H6294" s="34">
        <v>225242</v>
      </c>
      <c r="I6294" s="51" t="s">
        <v>15358</v>
      </c>
    </row>
    <row r="6295" spans="1:9" x14ac:dyDescent="0.25">
      <c r="A6295" s="19">
        <v>6290</v>
      </c>
      <c r="B6295" s="34">
        <v>225255</v>
      </c>
      <c r="C6295" s="44" t="s">
        <v>12490</v>
      </c>
      <c r="D6295" s="42">
        <v>1</v>
      </c>
      <c r="E6295" s="3">
        <v>201.84</v>
      </c>
      <c r="F6295" s="7">
        <v>244.22639999999998</v>
      </c>
      <c r="G6295" s="48" t="s">
        <v>15356</v>
      </c>
      <c r="H6295" s="34">
        <v>225255</v>
      </c>
      <c r="I6295" s="51" t="s">
        <v>15358</v>
      </c>
    </row>
    <row r="6296" spans="1:9" x14ac:dyDescent="0.25">
      <c r="A6296" s="19">
        <v>6291</v>
      </c>
      <c r="B6296" s="34">
        <v>225257</v>
      </c>
      <c r="C6296" s="44" t="s">
        <v>12491</v>
      </c>
      <c r="D6296" s="42">
        <v>1</v>
      </c>
      <c r="E6296" s="3">
        <v>23.19</v>
      </c>
      <c r="F6296" s="7">
        <v>28.059899999999999</v>
      </c>
      <c r="G6296" s="48" t="s">
        <v>15356</v>
      </c>
      <c r="H6296" s="34">
        <v>225257</v>
      </c>
      <c r="I6296" s="51" t="s">
        <v>15358</v>
      </c>
    </row>
    <row r="6297" spans="1:9" x14ac:dyDescent="0.25">
      <c r="A6297" s="19">
        <v>6292</v>
      </c>
      <c r="B6297" s="34">
        <v>225258</v>
      </c>
      <c r="C6297" s="44" t="s">
        <v>12492</v>
      </c>
      <c r="D6297" s="42">
        <v>1</v>
      </c>
      <c r="E6297" s="3">
        <v>91.44</v>
      </c>
      <c r="F6297" s="7">
        <v>110.64239999999999</v>
      </c>
      <c r="G6297" s="48" t="s">
        <v>15356</v>
      </c>
      <c r="H6297" s="34">
        <v>225258</v>
      </c>
      <c r="I6297" s="51" t="s">
        <v>15358</v>
      </c>
    </row>
    <row r="6298" spans="1:9" x14ac:dyDescent="0.25">
      <c r="A6298" s="19">
        <v>6293</v>
      </c>
      <c r="B6298" s="34">
        <v>225259</v>
      </c>
      <c r="C6298" s="44" t="s">
        <v>12493</v>
      </c>
      <c r="D6298" s="42">
        <v>1</v>
      </c>
      <c r="E6298" s="3">
        <v>14.52</v>
      </c>
      <c r="F6298" s="7">
        <v>17.569199999999999</v>
      </c>
      <c r="G6298" s="48" t="s">
        <v>15356</v>
      </c>
      <c r="H6298" s="34">
        <v>225259</v>
      </c>
      <c r="I6298" s="51" t="s">
        <v>15358</v>
      </c>
    </row>
    <row r="6299" spans="1:9" x14ac:dyDescent="0.25">
      <c r="A6299" s="19">
        <v>6294</v>
      </c>
      <c r="B6299" s="34">
        <v>225260</v>
      </c>
      <c r="C6299" s="44" t="s">
        <v>12494</v>
      </c>
      <c r="D6299" s="42">
        <v>1</v>
      </c>
      <c r="E6299" s="3">
        <v>52.08</v>
      </c>
      <c r="F6299" s="7">
        <v>63.016799999999996</v>
      </c>
      <c r="G6299" s="48" t="s">
        <v>15356</v>
      </c>
      <c r="H6299" s="34">
        <v>225260</v>
      </c>
      <c r="I6299" s="51" t="s">
        <v>15358</v>
      </c>
    </row>
    <row r="6300" spans="1:9" x14ac:dyDescent="0.25">
      <c r="A6300" s="19">
        <v>6295</v>
      </c>
      <c r="B6300" s="34">
        <v>225265</v>
      </c>
      <c r="C6300" s="44" t="s">
        <v>12495</v>
      </c>
      <c r="D6300" s="42">
        <v>1</v>
      </c>
      <c r="E6300" s="3">
        <v>117.98</v>
      </c>
      <c r="F6300" s="7">
        <v>142.75579999999999</v>
      </c>
      <c r="G6300" s="48" t="s">
        <v>15356</v>
      </c>
      <c r="H6300" s="34">
        <v>225265</v>
      </c>
      <c r="I6300" s="51" t="s">
        <v>15358</v>
      </c>
    </row>
    <row r="6301" spans="1:9" x14ac:dyDescent="0.25">
      <c r="A6301" s="19">
        <v>6296</v>
      </c>
      <c r="B6301" s="34">
        <v>225268</v>
      </c>
      <c r="C6301" s="44" t="s">
        <v>12496</v>
      </c>
      <c r="D6301" s="42">
        <v>1</v>
      </c>
      <c r="E6301" s="3">
        <v>55.59</v>
      </c>
      <c r="F6301" s="7">
        <v>67.263900000000007</v>
      </c>
      <c r="G6301" s="48" t="s">
        <v>15356</v>
      </c>
      <c r="H6301" s="34">
        <v>225268</v>
      </c>
      <c r="I6301" s="51" t="s">
        <v>15358</v>
      </c>
    </row>
    <row r="6302" spans="1:9" x14ac:dyDescent="0.25">
      <c r="A6302" s="19">
        <v>6297</v>
      </c>
      <c r="B6302" s="34">
        <v>225277</v>
      </c>
      <c r="C6302" s="44" t="s">
        <v>12497</v>
      </c>
      <c r="D6302" s="42">
        <v>1</v>
      </c>
      <c r="E6302" s="3">
        <v>33.24</v>
      </c>
      <c r="F6302" s="7">
        <v>40.220399999999998</v>
      </c>
      <c r="G6302" s="48" t="s">
        <v>15356</v>
      </c>
      <c r="H6302" s="34">
        <v>225277</v>
      </c>
      <c r="I6302" s="51" t="s">
        <v>15358</v>
      </c>
    </row>
    <row r="6303" spans="1:9" x14ac:dyDescent="0.25">
      <c r="A6303" s="19">
        <v>6298</v>
      </c>
      <c r="B6303" s="34">
        <v>225278</v>
      </c>
      <c r="C6303" s="44" t="s">
        <v>12498</v>
      </c>
      <c r="D6303" s="42">
        <v>1</v>
      </c>
      <c r="E6303" s="3">
        <v>34.04</v>
      </c>
      <c r="F6303" s="7">
        <v>41.188399999999994</v>
      </c>
      <c r="G6303" s="48" t="s">
        <v>15356</v>
      </c>
      <c r="H6303" s="34">
        <v>225278</v>
      </c>
      <c r="I6303" s="51" t="s">
        <v>15358</v>
      </c>
    </row>
    <row r="6304" spans="1:9" x14ac:dyDescent="0.25">
      <c r="A6304" s="19">
        <v>6299</v>
      </c>
      <c r="B6304" s="34">
        <v>225280</v>
      </c>
      <c r="C6304" s="44" t="s">
        <v>12499</v>
      </c>
      <c r="D6304" s="42">
        <v>1</v>
      </c>
      <c r="E6304" s="3">
        <v>39.24</v>
      </c>
      <c r="F6304" s="7">
        <v>47.480400000000003</v>
      </c>
      <c r="G6304" s="48" t="s">
        <v>15356</v>
      </c>
      <c r="H6304" s="34">
        <v>225280</v>
      </c>
      <c r="I6304" s="51" t="s">
        <v>15358</v>
      </c>
    </row>
    <row r="6305" spans="1:9" x14ac:dyDescent="0.25">
      <c r="A6305" s="19">
        <v>6300</v>
      </c>
      <c r="B6305" s="34">
        <v>225288</v>
      </c>
      <c r="C6305" s="44" t="s">
        <v>12500</v>
      </c>
      <c r="D6305" s="42">
        <v>1</v>
      </c>
      <c r="E6305" s="3">
        <v>67.22</v>
      </c>
      <c r="F6305" s="7">
        <v>81.336199999999991</v>
      </c>
      <c r="G6305" s="48" t="s">
        <v>15356</v>
      </c>
      <c r="H6305" s="34">
        <v>225288</v>
      </c>
      <c r="I6305" s="51" t="s">
        <v>15358</v>
      </c>
    </row>
    <row r="6306" spans="1:9" x14ac:dyDescent="0.25">
      <c r="A6306" s="19">
        <v>6301</v>
      </c>
      <c r="B6306" s="34">
        <v>225289</v>
      </c>
      <c r="C6306" s="44" t="s">
        <v>12501</v>
      </c>
      <c r="D6306" s="42">
        <v>1</v>
      </c>
      <c r="E6306" s="3">
        <v>72.42</v>
      </c>
      <c r="F6306" s="7">
        <v>87.628199999999993</v>
      </c>
      <c r="G6306" s="48" t="s">
        <v>15356</v>
      </c>
      <c r="H6306" s="34">
        <v>225289</v>
      </c>
      <c r="I6306" s="51" t="s">
        <v>15358</v>
      </c>
    </row>
    <row r="6307" spans="1:9" x14ac:dyDescent="0.25">
      <c r="A6307" s="19">
        <v>6302</v>
      </c>
      <c r="B6307" s="34">
        <v>225290</v>
      </c>
      <c r="C6307" s="44" t="s">
        <v>12502</v>
      </c>
      <c r="D6307" s="42">
        <v>1</v>
      </c>
      <c r="E6307" s="3">
        <v>73.98</v>
      </c>
      <c r="F6307" s="7">
        <v>89.515799999999999</v>
      </c>
      <c r="G6307" s="48" t="s">
        <v>15356</v>
      </c>
      <c r="H6307" s="34">
        <v>225290</v>
      </c>
      <c r="I6307" s="51" t="s">
        <v>15358</v>
      </c>
    </row>
    <row r="6308" spans="1:9" x14ac:dyDescent="0.25">
      <c r="A6308" s="19">
        <v>6303</v>
      </c>
      <c r="B6308" s="34">
        <v>225310</v>
      </c>
      <c r="C6308" s="44" t="s">
        <v>12503</v>
      </c>
      <c r="D6308" s="42">
        <v>1</v>
      </c>
      <c r="E6308" s="3">
        <v>155.99</v>
      </c>
      <c r="F6308" s="7">
        <v>188.74790000000002</v>
      </c>
      <c r="G6308" s="48" t="s">
        <v>15356</v>
      </c>
      <c r="H6308" s="34">
        <v>225310</v>
      </c>
      <c r="I6308" s="51" t="s">
        <v>15358</v>
      </c>
    </row>
    <row r="6309" spans="1:9" x14ac:dyDescent="0.25">
      <c r="A6309" s="19">
        <v>6304</v>
      </c>
      <c r="B6309" s="34">
        <v>225315</v>
      </c>
      <c r="C6309" s="44" t="s">
        <v>12504</v>
      </c>
      <c r="D6309" s="42">
        <v>1</v>
      </c>
      <c r="E6309" s="3">
        <v>168.53</v>
      </c>
      <c r="F6309" s="7">
        <v>203.9213</v>
      </c>
      <c r="G6309" s="48" t="s">
        <v>15356</v>
      </c>
      <c r="H6309" s="34">
        <v>225315</v>
      </c>
      <c r="I6309" s="51" t="s">
        <v>15358</v>
      </c>
    </row>
    <row r="6310" spans="1:9" x14ac:dyDescent="0.25">
      <c r="A6310" s="19">
        <v>6305</v>
      </c>
      <c r="B6310" s="34">
        <v>225326</v>
      </c>
      <c r="C6310" s="44" t="s">
        <v>12505</v>
      </c>
      <c r="D6310" s="42">
        <v>1</v>
      </c>
      <c r="E6310" s="3">
        <v>143.43</v>
      </c>
      <c r="F6310" s="7">
        <v>173.55029999999999</v>
      </c>
      <c r="G6310" s="48" t="s">
        <v>15356</v>
      </c>
      <c r="H6310" s="34">
        <v>225326</v>
      </c>
      <c r="I6310" s="51" t="s">
        <v>15358</v>
      </c>
    </row>
    <row r="6311" spans="1:9" x14ac:dyDescent="0.25">
      <c r="A6311" s="19">
        <v>6306</v>
      </c>
      <c r="B6311" s="34">
        <v>225328</v>
      </c>
      <c r="C6311" s="44" t="s">
        <v>12506</v>
      </c>
      <c r="D6311" s="42">
        <v>1</v>
      </c>
      <c r="E6311" s="3">
        <v>151.46</v>
      </c>
      <c r="F6311" s="7">
        <v>183.26660000000001</v>
      </c>
      <c r="G6311" s="48" t="s">
        <v>15356</v>
      </c>
      <c r="H6311" s="34">
        <v>225328</v>
      </c>
      <c r="I6311" s="51" t="s">
        <v>15358</v>
      </c>
    </row>
    <row r="6312" spans="1:9" x14ac:dyDescent="0.25">
      <c r="A6312" s="19">
        <v>6307</v>
      </c>
      <c r="B6312" s="34">
        <v>225402</v>
      </c>
      <c r="C6312" s="44" t="s">
        <v>12507</v>
      </c>
      <c r="D6312" s="42">
        <v>1</v>
      </c>
      <c r="E6312" s="3">
        <v>165.18</v>
      </c>
      <c r="F6312" s="7">
        <v>199.86779999999999</v>
      </c>
      <c r="G6312" s="48" t="s">
        <v>15356</v>
      </c>
      <c r="H6312" s="34">
        <v>225402</v>
      </c>
      <c r="I6312" s="51" t="s">
        <v>15358</v>
      </c>
    </row>
    <row r="6313" spans="1:9" x14ac:dyDescent="0.25">
      <c r="A6313" s="19">
        <v>6308</v>
      </c>
      <c r="B6313" s="34">
        <v>225414</v>
      </c>
      <c r="C6313" s="44" t="s">
        <v>12508</v>
      </c>
      <c r="D6313" s="42">
        <v>1</v>
      </c>
      <c r="E6313" s="3">
        <v>286.70999999999998</v>
      </c>
      <c r="F6313" s="7">
        <v>346.91909999999996</v>
      </c>
      <c r="G6313" s="48" t="s">
        <v>15356</v>
      </c>
      <c r="H6313" s="34">
        <v>225414</v>
      </c>
      <c r="I6313" s="51" t="s">
        <v>15358</v>
      </c>
    </row>
    <row r="6314" spans="1:9" x14ac:dyDescent="0.25">
      <c r="A6314" s="19">
        <v>6309</v>
      </c>
      <c r="B6314" s="34">
        <v>225415</v>
      </c>
      <c r="C6314" s="44" t="s">
        <v>12509</v>
      </c>
      <c r="D6314" s="42">
        <v>1</v>
      </c>
      <c r="E6314" s="3">
        <v>286.70999999999998</v>
      </c>
      <c r="F6314" s="7">
        <v>346.91909999999996</v>
      </c>
      <c r="G6314" s="48" t="s">
        <v>15356</v>
      </c>
      <c r="H6314" s="34">
        <v>225415</v>
      </c>
      <c r="I6314" s="51" t="s">
        <v>15358</v>
      </c>
    </row>
    <row r="6315" spans="1:9" x14ac:dyDescent="0.25">
      <c r="A6315" s="19">
        <v>6310</v>
      </c>
      <c r="B6315" s="34">
        <v>225532</v>
      </c>
      <c r="C6315" s="44" t="s">
        <v>12510</v>
      </c>
      <c r="D6315" s="42">
        <v>1</v>
      </c>
      <c r="E6315" s="3">
        <v>153.19999999999999</v>
      </c>
      <c r="F6315" s="7">
        <v>185.37199999999999</v>
      </c>
      <c r="G6315" s="48" t="s">
        <v>15356</v>
      </c>
      <c r="H6315" s="34">
        <v>225532</v>
      </c>
      <c r="I6315" s="51" t="s">
        <v>15358</v>
      </c>
    </row>
    <row r="6316" spans="1:9" x14ac:dyDescent="0.25">
      <c r="A6316" s="19">
        <v>6311</v>
      </c>
      <c r="B6316" s="34">
        <v>225534</v>
      </c>
      <c r="C6316" s="44" t="s">
        <v>12511</v>
      </c>
      <c r="D6316" s="42">
        <v>1</v>
      </c>
      <c r="E6316" s="3">
        <v>121.77</v>
      </c>
      <c r="F6316" s="7">
        <v>147.3417</v>
      </c>
      <c r="G6316" s="48" t="s">
        <v>15356</v>
      </c>
      <c r="H6316" s="34">
        <v>225534</v>
      </c>
      <c r="I6316" s="51" t="s">
        <v>15358</v>
      </c>
    </row>
    <row r="6317" spans="1:9" x14ac:dyDescent="0.25">
      <c r="A6317" s="19">
        <v>6312</v>
      </c>
      <c r="B6317" s="34">
        <v>225535</v>
      </c>
      <c r="C6317" s="44" t="s">
        <v>12512</v>
      </c>
      <c r="D6317" s="42">
        <v>1</v>
      </c>
      <c r="E6317" s="3">
        <v>149.1</v>
      </c>
      <c r="F6317" s="7">
        <v>180.411</v>
      </c>
      <c r="G6317" s="48" t="s">
        <v>15356</v>
      </c>
      <c r="H6317" s="34">
        <v>225535</v>
      </c>
      <c r="I6317" s="51" t="s">
        <v>15358</v>
      </c>
    </row>
    <row r="6318" spans="1:9" x14ac:dyDescent="0.25">
      <c r="A6318" s="19">
        <v>6313</v>
      </c>
      <c r="B6318" s="34">
        <v>225536</v>
      </c>
      <c r="C6318" s="44" t="s">
        <v>12513</v>
      </c>
      <c r="D6318" s="42">
        <v>1</v>
      </c>
      <c r="E6318" s="3">
        <v>151.19999999999999</v>
      </c>
      <c r="F6318" s="7">
        <v>182.95199999999997</v>
      </c>
      <c r="G6318" s="48" t="s">
        <v>15356</v>
      </c>
      <c r="H6318" s="34">
        <v>225536</v>
      </c>
      <c r="I6318" s="51" t="s">
        <v>15358</v>
      </c>
    </row>
    <row r="6319" spans="1:9" x14ac:dyDescent="0.25">
      <c r="A6319" s="19">
        <v>6314</v>
      </c>
      <c r="B6319" s="34">
        <v>225538</v>
      </c>
      <c r="C6319" s="44" t="s">
        <v>12514</v>
      </c>
      <c r="D6319" s="42">
        <v>1</v>
      </c>
      <c r="E6319" s="3">
        <v>153.53</v>
      </c>
      <c r="F6319" s="7">
        <v>185.7713</v>
      </c>
      <c r="G6319" s="48" t="s">
        <v>15356</v>
      </c>
      <c r="H6319" s="34">
        <v>225538</v>
      </c>
      <c r="I6319" s="51" t="s">
        <v>15358</v>
      </c>
    </row>
    <row r="6320" spans="1:9" x14ac:dyDescent="0.25">
      <c r="A6320" s="19">
        <v>6315</v>
      </c>
      <c r="B6320" s="34">
        <v>225543</v>
      </c>
      <c r="C6320" s="44" t="s">
        <v>12515</v>
      </c>
      <c r="D6320" s="42">
        <v>1</v>
      </c>
      <c r="E6320" s="3">
        <v>93.39</v>
      </c>
      <c r="F6320" s="7">
        <v>113.00189999999999</v>
      </c>
      <c r="G6320" s="48" t="s">
        <v>15356</v>
      </c>
      <c r="H6320" s="34">
        <v>225543</v>
      </c>
      <c r="I6320" s="51" t="s">
        <v>15358</v>
      </c>
    </row>
    <row r="6321" spans="1:9" x14ac:dyDescent="0.25">
      <c r="A6321" s="19">
        <v>6316</v>
      </c>
      <c r="B6321" s="34">
        <v>225544</v>
      </c>
      <c r="C6321" s="44" t="s">
        <v>12516</v>
      </c>
      <c r="D6321" s="42">
        <v>1</v>
      </c>
      <c r="E6321" s="3">
        <v>110.81</v>
      </c>
      <c r="F6321" s="7">
        <v>134.08009999999999</v>
      </c>
      <c r="G6321" s="48" t="s">
        <v>15356</v>
      </c>
      <c r="H6321" s="34">
        <v>225544</v>
      </c>
      <c r="I6321" s="51" t="s">
        <v>15358</v>
      </c>
    </row>
    <row r="6322" spans="1:9" x14ac:dyDescent="0.25">
      <c r="A6322" s="19">
        <v>6317</v>
      </c>
      <c r="B6322" s="34">
        <v>225546</v>
      </c>
      <c r="C6322" s="44" t="s">
        <v>12517</v>
      </c>
      <c r="D6322" s="42">
        <v>1</v>
      </c>
      <c r="E6322" s="3">
        <v>126.3</v>
      </c>
      <c r="F6322" s="7">
        <v>152.82299999999998</v>
      </c>
      <c r="G6322" s="48" t="s">
        <v>15356</v>
      </c>
      <c r="H6322" s="34">
        <v>225546</v>
      </c>
      <c r="I6322" s="51" t="s">
        <v>15358</v>
      </c>
    </row>
    <row r="6323" spans="1:9" x14ac:dyDescent="0.25">
      <c r="A6323" s="19">
        <v>6318</v>
      </c>
      <c r="B6323" s="34">
        <v>226433</v>
      </c>
      <c r="C6323" s="44" t="s">
        <v>12518</v>
      </c>
      <c r="D6323" s="42">
        <v>1</v>
      </c>
      <c r="E6323" s="3">
        <v>166.83</v>
      </c>
      <c r="F6323" s="7">
        <v>201.86430000000001</v>
      </c>
      <c r="G6323" s="48" t="s">
        <v>15356</v>
      </c>
      <c r="H6323" s="34">
        <v>226433</v>
      </c>
      <c r="I6323" s="51" t="s">
        <v>15358</v>
      </c>
    </row>
    <row r="6324" spans="1:9" x14ac:dyDescent="0.25">
      <c r="A6324" s="19">
        <v>6319</v>
      </c>
      <c r="B6324" s="34">
        <v>226434</v>
      </c>
      <c r="C6324" s="44" t="s">
        <v>12519</v>
      </c>
      <c r="D6324" s="42">
        <v>1</v>
      </c>
      <c r="E6324" s="3">
        <v>190.88</v>
      </c>
      <c r="F6324" s="7">
        <v>230.9648</v>
      </c>
      <c r="G6324" s="48" t="s">
        <v>15356</v>
      </c>
      <c r="H6324" s="34">
        <v>226434</v>
      </c>
      <c r="I6324" s="51" t="s">
        <v>15358</v>
      </c>
    </row>
    <row r="6325" spans="1:9" x14ac:dyDescent="0.25">
      <c r="A6325" s="19">
        <v>6320</v>
      </c>
      <c r="B6325" s="34">
        <v>226436</v>
      </c>
      <c r="C6325" s="44" t="s">
        <v>12520</v>
      </c>
      <c r="D6325" s="42">
        <v>1</v>
      </c>
      <c r="E6325" s="3">
        <v>216.98</v>
      </c>
      <c r="F6325" s="7">
        <v>262.54579999999999</v>
      </c>
      <c r="G6325" s="48" t="s">
        <v>15356</v>
      </c>
      <c r="H6325" s="34">
        <v>226436</v>
      </c>
      <c r="I6325" s="51" t="s">
        <v>15358</v>
      </c>
    </row>
    <row r="6326" spans="1:9" x14ac:dyDescent="0.25">
      <c r="A6326" s="19">
        <v>6321</v>
      </c>
      <c r="B6326" s="34">
        <v>226732</v>
      </c>
      <c r="C6326" s="44" t="s">
        <v>12521</v>
      </c>
      <c r="D6326" s="42">
        <v>1</v>
      </c>
      <c r="E6326" s="3">
        <v>200.75</v>
      </c>
      <c r="F6326" s="7">
        <v>242.9075</v>
      </c>
      <c r="G6326" s="48" t="s">
        <v>15356</v>
      </c>
      <c r="H6326" s="34">
        <v>226732</v>
      </c>
      <c r="I6326" s="51" t="s">
        <v>15358</v>
      </c>
    </row>
    <row r="6327" spans="1:9" x14ac:dyDescent="0.25">
      <c r="A6327" s="19">
        <v>6322</v>
      </c>
      <c r="B6327" s="34">
        <v>226733</v>
      </c>
      <c r="C6327" s="44" t="s">
        <v>12522</v>
      </c>
      <c r="D6327" s="42">
        <v>1</v>
      </c>
      <c r="E6327" s="3">
        <v>243.92</v>
      </c>
      <c r="F6327" s="7">
        <v>295.14319999999998</v>
      </c>
      <c r="G6327" s="48" t="s">
        <v>15356</v>
      </c>
      <c r="H6327" s="34">
        <v>226733</v>
      </c>
      <c r="I6327" s="51" t="s">
        <v>15358</v>
      </c>
    </row>
    <row r="6328" spans="1:9" x14ac:dyDescent="0.25">
      <c r="A6328" s="19">
        <v>6323</v>
      </c>
      <c r="B6328" s="34">
        <v>226773</v>
      </c>
      <c r="C6328" s="44" t="s">
        <v>12523</v>
      </c>
      <c r="D6328" s="42">
        <v>1</v>
      </c>
      <c r="E6328" s="3">
        <v>257.51</v>
      </c>
      <c r="F6328" s="7">
        <v>311.58709999999996</v>
      </c>
      <c r="G6328" s="48" t="s">
        <v>15356</v>
      </c>
      <c r="H6328" s="34">
        <v>226773</v>
      </c>
      <c r="I6328" s="51" t="s">
        <v>15358</v>
      </c>
    </row>
    <row r="6329" spans="1:9" x14ac:dyDescent="0.25">
      <c r="A6329" s="19">
        <v>6324</v>
      </c>
      <c r="B6329" s="34">
        <v>227180</v>
      </c>
      <c r="C6329" s="44" t="s">
        <v>12524</v>
      </c>
      <c r="D6329" s="42">
        <v>1</v>
      </c>
      <c r="E6329" s="3">
        <v>153.15</v>
      </c>
      <c r="F6329" s="7">
        <v>185.3115</v>
      </c>
      <c r="G6329" s="48" t="s">
        <v>15356</v>
      </c>
      <c r="H6329" s="34">
        <v>227180</v>
      </c>
      <c r="I6329" s="51" t="s">
        <v>15358</v>
      </c>
    </row>
    <row r="6330" spans="1:9" x14ac:dyDescent="0.25">
      <c r="A6330" s="19">
        <v>6325</v>
      </c>
      <c r="B6330" s="34">
        <v>227498</v>
      </c>
      <c r="C6330" s="44" t="s">
        <v>12525</v>
      </c>
      <c r="D6330" s="42">
        <v>1</v>
      </c>
      <c r="E6330" s="3">
        <v>200.25</v>
      </c>
      <c r="F6330" s="7">
        <v>242.30249999999998</v>
      </c>
      <c r="G6330" s="48" t="s">
        <v>15356</v>
      </c>
      <c r="H6330" s="34">
        <v>227498</v>
      </c>
      <c r="I6330" s="51" t="s">
        <v>15358</v>
      </c>
    </row>
    <row r="6331" spans="1:9" x14ac:dyDescent="0.25">
      <c r="A6331" s="19">
        <v>6326</v>
      </c>
      <c r="B6331" s="34">
        <v>227580</v>
      </c>
      <c r="C6331" s="44" t="s">
        <v>12526</v>
      </c>
      <c r="D6331" s="42">
        <v>1</v>
      </c>
      <c r="E6331" s="3">
        <v>99.8</v>
      </c>
      <c r="F6331" s="7">
        <v>120.758</v>
      </c>
      <c r="G6331" s="48" t="s">
        <v>15356</v>
      </c>
      <c r="H6331" s="34">
        <v>227580</v>
      </c>
      <c r="I6331" s="51" t="s">
        <v>15358</v>
      </c>
    </row>
    <row r="6332" spans="1:9" x14ac:dyDescent="0.25">
      <c r="A6332" s="19">
        <v>6327</v>
      </c>
      <c r="B6332" s="34">
        <v>227667</v>
      </c>
      <c r="C6332" s="44" t="s">
        <v>12527</v>
      </c>
      <c r="D6332" s="42">
        <v>1</v>
      </c>
      <c r="E6332" s="3">
        <v>350.21</v>
      </c>
      <c r="F6332" s="7">
        <v>423.75409999999994</v>
      </c>
      <c r="G6332" s="48" t="s">
        <v>15356</v>
      </c>
      <c r="H6332" s="34">
        <v>227667</v>
      </c>
      <c r="I6332" s="51" t="s">
        <v>15358</v>
      </c>
    </row>
    <row r="6333" spans="1:9" x14ac:dyDescent="0.25">
      <c r="A6333" s="19">
        <v>6328</v>
      </c>
      <c r="B6333" s="34">
        <v>227670</v>
      </c>
      <c r="C6333" s="44" t="s">
        <v>12528</v>
      </c>
      <c r="D6333" s="42">
        <v>1</v>
      </c>
      <c r="E6333" s="3">
        <v>42.87</v>
      </c>
      <c r="F6333" s="7">
        <v>51.872699999999995</v>
      </c>
      <c r="G6333" s="48" t="s">
        <v>15356</v>
      </c>
      <c r="H6333" s="34">
        <v>227670</v>
      </c>
      <c r="I6333" s="51" t="s">
        <v>15358</v>
      </c>
    </row>
    <row r="6334" spans="1:9" x14ac:dyDescent="0.25">
      <c r="A6334" s="19">
        <v>6329</v>
      </c>
      <c r="B6334" s="34">
        <v>227672</v>
      </c>
      <c r="C6334" s="44" t="s">
        <v>12529</v>
      </c>
      <c r="D6334" s="42">
        <v>1</v>
      </c>
      <c r="E6334" s="3">
        <v>41.25</v>
      </c>
      <c r="F6334" s="7">
        <v>49.912500000000001</v>
      </c>
      <c r="G6334" s="48" t="s">
        <v>15356</v>
      </c>
      <c r="H6334" s="34">
        <v>227672</v>
      </c>
      <c r="I6334" s="51" t="s">
        <v>15358</v>
      </c>
    </row>
    <row r="6335" spans="1:9" x14ac:dyDescent="0.25">
      <c r="A6335" s="19">
        <v>6330</v>
      </c>
      <c r="B6335" s="34">
        <v>227700</v>
      </c>
      <c r="C6335" s="44" t="s">
        <v>12530</v>
      </c>
      <c r="D6335" s="42">
        <v>1</v>
      </c>
      <c r="E6335" s="3">
        <v>99.12</v>
      </c>
      <c r="F6335" s="7">
        <v>119.93520000000001</v>
      </c>
      <c r="G6335" s="48" t="s">
        <v>15356</v>
      </c>
      <c r="H6335" s="34">
        <v>227700</v>
      </c>
      <c r="I6335" s="51" t="s">
        <v>15358</v>
      </c>
    </row>
    <row r="6336" spans="1:9" x14ac:dyDescent="0.25">
      <c r="A6336" s="19">
        <v>6331</v>
      </c>
      <c r="B6336" s="34">
        <v>227723</v>
      </c>
      <c r="C6336" s="44" t="s">
        <v>12531</v>
      </c>
      <c r="D6336" s="42">
        <v>1</v>
      </c>
      <c r="E6336" s="3">
        <v>42.23</v>
      </c>
      <c r="F6336" s="7">
        <v>51.098299999999995</v>
      </c>
      <c r="G6336" s="48" t="s">
        <v>15356</v>
      </c>
      <c r="H6336" s="34">
        <v>227723</v>
      </c>
      <c r="I6336" s="51" t="s">
        <v>15358</v>
      </c>
    </row>
    <row r="6337" spans="1:9" x14ac:dyDescent="0.25">
      <c r="A6337" s="19">
        <v>6332</v>
      </c>
      <c r="B6337" s="34">
        <v>228778</v>
      </c>
      <c r="C6337" s="44" t="s">
        <v>12532</v>
      </c>
      <c r="D6337" s="42">
        <v>1</v>
      </c>
      <c r="E6337" s="3">
        <v>94.02</v>
      </c>
      <c r="F6337" s="7">
        <v>113.76419999999999</v>
      </c>
      <c r="G6337" s="48" t="s">
        <v>15356</v>
      </c>
      <c r="H6337" s="34">
        <v>228778</v>
      </c>
      <c r="I6337" s="51" t="s">
        <v>15358</v>
      </c>
    </row>
    <row r="6338" spans="1:9" x14ac:dyDescent="0.25">
      <c r="A6338" s="19">
        <v>6333</v>
      </c>
      <c r="B6338" s="34">
        <v>228780</v>
      </c>
      <c r="C6338" s="44" t="s">
        <v>12533</v>
      </c>
      <c r="D6338" s="42">
        <v>1</v>
      </c>
      <c r="E6338" s="3">
        <v>94.02</v>
      </c>
      <c r="F6338" s="7">
        <v>113.76419999999999</v>
      </c>
      <c r="G6338" s="48" t="s">
        <v>15356</v>
      </c>
      <c r="H6338" s="34">
        <v>228780</v>
      </c>
      <c r="I6338" s="51" t="s">
        <v>15358</v>
      </c>
    </row>
    <row r="6339" spans="1:9" x14ac:dyDescent="0.25">
      <c r="A6339" s="19">
        <v>6334</v>
      </c>
      <c r="B6339" s="34">
        <v>228783</v>
      </c>
      <c r="C6339" s="44" t="s">
        <v>12534</v>
      </c>
      <c r="D6339" s="42">
        <v>1</v>
      </c>
      <c r="E6339" s="3">
        <v>22.97</v>
      </c>
      <c r="F6339" s="7">
        <v>27.793699999999998</v>
      </c>
      <c r="G6339" s="48" t="s">
        <v>15356</v>
      </c>
      <c r="H6339" s="34">
        <v>228783</v>
      </c>
      <c r="I6339" s="51" t="s">
        <v>15358</v>
      </c>
    </row>
    <row r="6340" spans="1:9" x14ac:dyDescent="0.25">
      <c r="A6340" s="19">
        <v>6335</v>
      </c>
      <c r="B6340" s="34">
        <v>228785</v>
      </c>
      <c r="C6340" s="44" t="s">
        <v>12535</v>
      </c>
      <c r="D6340" s="42">
        <v>1</v>
      </c>
      <c r="E6340" s="3">
        <v>22.97</v>
      </c>
      <c r="F6340" s="7">
        <v>27.793699999999998</v>
      </c>
      <c r="G6340" s="48" t="s">
        <v>15356</v>
      </c>
      <c r="H6340" s="34">
        <v>228785</v>
      </c>
      <c r="I6340" s="51" t="s">
        <v>15358</v>
      </c>
    </row>
    <row r="6341" spans="1:9" x14ac:dyDescent="0.25">
      <c r="A6341" s="19">
        <v>6336</v>
      </c>
      <c r="B6341" s="34">
        <v>237070</v>
      </c>
      <c r="C6341" s="44" t="s">
        <v>12536</v>
      </c>
      <c r="D6341" s="42">
        <v>1</v>
      </c>
      <c r="E6341" s="3">
        <v>155.24</v>
      </c>
      <c r="F6341" s="7">
        <v>187.84040000000002</v>
      </c>
      <c r="G6341" s="48" t="s">
        <v>15356</v>
      </c>
      <c r="H6341" s="34">
        <v>237070</v>
      </c>
      <c r="I6341" s="51" t="s">
        <v>15358</v>
      </c>
    </row>
    <row r="6342" spans="1:9" x14ac:dyDescent="0.25">
      <c r="A6342" s="19">
        <v>6337</v>
      </c>
      <c r="B6342" s="34">
        <v>237071</v>
      </c>
      <c r="C6342" s="44" t="s">
        <v>12537</v>
      </c>
      <c r="D6342" s="42">
        <v>1</v>
      </c>
      <c r="E6342" s="3">
        <v>28.68</v>
      </c>
      <c r="F6342" s="7">
        <v>34.702799999999996</v>
      </c>
      <c r="G6342" s="48" t="s">
        <v>15356</v>
      </c>
      <c r="H6342" s="34">
        <v>237071</v>
      </c>
      <c r="I6342" s="51" t="s">
        <v>15358</v>
      </c>
    </row>
    <row r="6343" spans="1:9" x14ac:dyDescent="0.25">
      <c r="A6343" s="19">
        <v>6338</v>
      </c>
      <c r="B6343" s="34">
        <v>237072</v>
      </c>
      <c r="C6343" s="44" t="s">
        <v>12538</v>
      </c>
      <c r="D6343" s="42">
        <v>1</v>
      </c>
      <c r="E6343" s="3">
        <v>36.869999999999997</v>
      </c>
      <c r="F6343" s="7">
        <v>44.612699999999997</v>
      </c>
      <c r="G6343" s="48" t="s">
        <v>15356</v>
      </c>
      <c r="H6343" s="34">
        <v>237072</v>
      </c>
      <c r="I6343" s="51" t="s">
        <v>15358</v>
      </c>
    </row>
    <row r="6344" spans="1:9" x14ac:dyDescent="0.25">
      <c r="A6344" s="19">
        <v>6339</v>
      </c>
      <c r="B6344" s="34">
        <v>239201</v>
      </c>
      <c r="C6344" s="44" t="s">
        <v>12539</v>
      </c>
      <c r="D6344" s="42">
        <v>1</v>
      </c>
      <c r="E6344" s="3">
        <v>14.51</v>
      </c>
      <c r="F6344" s="7">
        <v>17.557099999999998</v>
      </c>
      <c r="G6344" s="48" t="s">
        <v>15356</v>
      </c>
      <c r="H6344" s="34">
        <v>239201</v>
      </c>
      <c r="I6344" s="51" t="s">
        <v>15358</v>
      </c>
    </row>
    <row r="6345" spans="1:9" x14ac:dyDescent="0.25">
      <c r="A6345" s="19">
        <v>6340</v>
      </c>
      <c r="B6345" s="34">
        <v>239202</v>
      </c>
      <c r="C6345" s="44" t="s">
        <v>12540</v>
      </c>
      <c r="D6345" s="42">
        <v>1</v>
      </c>
      <c r="E6345" s="3">
        <v>28.56</v>
      </c>
      <c r="F6345" s="7">
        <v>34.557600000000001</v>
      </c>
      <c r="G6345" s="48" t="s">
        <v>15356</v>
      </c>
      <c r="H6345" s="34">
        <v>239202</v>
      </c>
      <c r="I6345" s="51" t="s">
        <v>15358</v>
      </c>
    </row>
    <row r="6346" spans="1:9" x14ac:dyDescent="0.25">
      <c r="A6346" s="19">
        <v>6341</v>
      </c>
      <c r="B6346" s="34">
        <v>239203</v>
      </c>
      <c r="C6346" s="44" t="s">
        <v>12541</v>
      </c>
      <c r="D6346" s="42">
        <v>1</v>
      </c>
      <c r="E6346" s="3">
        <v>16.46</v>
      </c>
      <c r="F6346" s="7">
        <v>19.916599999999999</v>
      </c>
      <c r="G6346" s="48" t="s">
        <v>15356</v>
      </c>
      <c r="H6346" s="34">
        <v>239203</v>
      </c>
      <c r="I6346" s="51" t="s">
        <v>15358</v>
      </c>
    </row>
    <row r="6347" spans="1:9" x14ac:dyDescent="0.25">
      <c r="A6347" s="19">
        <v>6342</v>
      </c>
      <c r="B6347" s="34">
        <v>239207</v>
      </c>
      <c r="C6347" s="44" t="s">
        <v>12542</v>
      </c>
      <c r="D6347" s="42">
        <v>1</v>
      </c>
      <c r="E6347" s="3">
        <v>18.87</v>
      </c>
      <c r="F6347" s="7">
        <v>22.832699999999999</v>
      </c>
      <c r="G6347" s="48" t="s">
        <v>15356</v>
      </c>
      <c r="H6347" s="34">
        <v>239207</v>
      </c>
      <c r="I6347" s="51" t="s">
        <v>15358</v>
      </c>
    </row>
    <row r="6348" spans="1:9" x14ac:dyDescent="0.25">
      <c r="A6348" s="19">
        <v>6343</v>
      </c>
      <c r="B6348" s="34">
        <v>239209</v>
      </c>
      <c r="C6348" s="44" t="s">
        <v>12543</v>
      </c>
      <c r="D6348" s="42">
        <v>1</v>
      </c>
      <c r="E6348" s="3">
        <v>20.16</v>
      </c>
      <c r="F6348" s="7">
        <v>24.393599999999999</v>
      </c>
      <c r="G6348" s="48" t="s">
        <v>15356</v>
      </c>
      <c r="H6348" s="34">
        <v>239209</v>
      </c>
      <c r="I6348" s="51" t="s">
        <v>15358</v>
      </c>
    </row>
    <row r="6349" spans="1:9" x14ac:dyDescent="0.25">
      <c r="A6349" s="19">
        <v>6344</v>
      </c>
      <c r="B6349" s="34">
        <v>239211</v>
      </c>
      <c r="C6349" s="44" t="s">
        <v>12544</v>
      </c>
      <c r="D6349" s="42">
        <v>1</v>
      </c>
      <c r="E6349" s="3">
        <v>17.7</v>
      </c>
      <c r="F6349" s="7">
        <v>21.416999999999998</v>
      </c>
      <c r="G6349" s="48" t="s">
        <v>15356</v>
      </c>
      <c r="H6349" s="34">
        <v>239211</v>
      </c>
      <c r="I6349" s="51" t="s">
        <v>15358</v>
      </c>
    </row>
    <row r="6350" spans="1:9" x14ac:dyDescent="0.25">
      <c r="A6350" s="19">
        <v>6345</v>
      </c>
      <c r="B6350" s="34">
        <v>239213</v>
      </c>
      <c r="C6350" s="44" t="s">
        <v>12545</v>
      </c>
      <c r="D6350" s="42">
        <v>1</v>
      </c>
      <c r="E6350" s="3">
        <v>13.76</v>
      </c>
      <c r="F6350" s="7">
        <v>16.6496</v>
      </c>
      <c r="G6350" s="48" t="s">
        <v>15356</v>
      </c>
      <c r="H6350" s="34">
        <v>239213</v>
      </c>
      <c r="I6350" s="51" t="s">
        <v>15358</v>
      </c>
    </row>
    <row r="6351" spans="1:9" x14ac:dyDescent="0.25">
      <c r="A6351" s="19">
        <v>6346</v>
      </c>
      <c r="B6351" s="34">
        <v>239214</v>
      </c>
      <c r="C6351" s="44" t="s">
        <v>12546</v>
      </c>
      <c r="D6351" s="42">
        <v>1</v>
      </c>
      <c r="E6351" s="3">
        <v>14.97</v>
      </c>
      <c r="F6351" s="7">
        <v>18.113700000000001</v>
      </c>
      <c r="G6351" s="48" t="s">
        <v>15356</v>
      </c>
      <c r="H6351" s="34">
        <v>239214</v>
      </c>
      <c r="I6351" s="51" t="s">
        <v>15358</v>
      </c>
    </row>
    <row r="6352" spans="1:9" x14ac:dyDescent="0.25">
      <c r="A6352" s="19">
        <v>6347</v>
      </c>
      <c r="B6352" s="34">
        <v>239216</v>
      </c>
      <c r="C6352" s="44" t="s">
        <v>12547</v>
      </c>
      <c r="D6352" s="42">
        <v>1</v>
      </c>
      <c r="E6352" s="3">
        <v>20.36</v>
      </c>
      <c r="F6352" s="7">
        <v>24.6356</v>
      </c>
      <c r="G6352" s="48" t="s">
        <v>15356</v>
      </c>
      <c r="H6352" s="34">
        <v>239216</v>
      </c>
      <c r="I6352" s="51" t="s">
        <v>15358</v>
      </c>
    </row>
    <row r="6353" spans="1:9" x14ac:dyDescent="0.25">
      <c r="A6353" s="19">
        <v>6348</v>
      </c>
      <c r="B6353" s="34">
        <v>239217</v>
      </c>
      <c r="C6353" s="44" t="s">
        <v>12548</v>
      </c>
      <c r="D6353" s="42">
        <v>1</v>
      </c>
      <c r="E6353" s="3">
        <v>24.05</v>
      </c>
      <c r="F6353" s="7">
        <v>29.1005</v>
      </c>
      <c r="G6353" s="48" t="s">
        <v>15356</v>
      </c>
      <c r="H6353" s="34">
        <v>239217</v>
      </c>
      <c r="I6353" s="51" t="s">
        <v>15358</v>
      </c>
    </row>
    <row r="6354" spans="1:9" x14ac:dyDescent="0.25">
      <c r="A6354" s="19">
        <v>6349</v>
      </c>
      <c r="B6354" s="34">
        <v>239218</v>
      </c>
      <c r="C6354" s="44" t="s">
        <v>12549</v>
      </c>
      <c r="D6354" s="42">
        <v>1</v>
      </c>
      <c r="E6354" s="3">
        <v>24.8</v>
      </c>
      <c r="F6354" s="7">
        <v>30.007999999999999</v>
      </c>
      <c r="G6354" s="48" t="s">
        <v>15356</v>
      </c>
      <c r="H6354" s="34">
        <v>239218</v>
      </c>
      <c r="I6354" s="51" t="s">
        <v>15358</v>
      </c>
    </row>
    <row r="6355" spans="1:9" x14ac:dyDescent="0.25">
      <c r="A6355" s="19">
        <v>6350</v>
      </c>
      <c r="B6355" s="34">
        <v>239220</v>
      </c>
      <c r="C6355" s="44" t="s">
        <v>12550</v>
      </c>
      <c r="D6355" s="42">
        <v>1</v>
      </c>
      <c r="E6355" s="3">
        <v>25.71</v>
      </c>
      <c r="F6355" s="7">
        <v>31.109100000000002</v>
      </c>
      <c r="G6355" s="48" t="s">
        <v>15356</v>
      </c>
      <c r="H6355" s="34">
        <v>239220</v>
      </c>
      <c r="I6355" s="51" t="s">
        <v>15358</v>
      </c>
    </row>
    <row r="6356" spans="1:9" x14ac:dyDescent="0.25">
      <c r="A6356" s="19">
        <v>6351</v>
      </c>
      <c r="B6356" s="34">
        <v>239222</v>
      </c>
      <c r="C6356" s="44" t="s">
        <v>12551</v>
      </c>
      <c r="D6356" s="42">
        <v>1</v>
      </c>
      <c r="E6356" s="3">
        <v>38.33</v>
      </c>
      <c r="F6356" s="7">
        <v>46.379299999999994</v>
      </c>
      <c r="G6356" s="48" t="s">
        <v>15356</v>
      </c>
      <c r="H6356" s="34">
        <v>239222</v>
      </c>
      <c r="I6356" s="51" t="s">
        <v>15358</v>
      </c>
    </row>
    <row r="6357" spans="1:9" x14ac:dyDescent="0.25">
      <c r="A6357" s="19">
        <v>6352</v>
      </c>
      <c r="B6357" s="34">
        <v>239225</v>
      </c>
      <c r="C6357" s="44" t="s">
        <v>12552</v>
      </c>
      <c r="D6357" s="42">
        <v>1</v>
      </c>
      <c r="E6357" s="3">
        <v>34.380000000000003</v>
      </c>
      <c r="F6357" s="7">
        <v>41.599800000000002</v>
      </c>
      <c r="G6357" s="48" t="s">
        <v>15356</v>
      </c>
      <c r="H6357" s="34">
        <v>239225</v>
      </c>
      <c r="I6357" s="51" t="s">
        <v>15358</v>
      </c>
    </row>
    <row r="6358" spans="1:9" x14ac:dyDescent="0.25">
      <c r="A6358" s="19">
        <v>6353</v>
      </c>
      <c r="B6358" s="34">
        <v>239226</v>
      </c>
      <c r="C6358" s="44" t="s">
        <v>12553</v>
      </c>
      <c r="D6358" s="42">
        <v>1</v>
      </c>
      <c r="E6358" s="3">
        <v>39.380000000000003</v>
      </c>
      <c r="F6358" s="7">
        <v>47.649799999999999</v>
      </c>
      <c r="G6358" s="48" t="s">
        <v>15356</v>
      </c>
      <c r="H6358" s="34">
        <v>239226</v>
      </c>
      <c r="I6358" s="51" t="s">
        <v>15358</v>
      </c>
    </row>
    <row r="6359" spans="1:9" x14ac:dyDescent="0.25">
      <c r="A6359" s="19">
        <v>6354</v>
      </c>
      <c r="B6359" s="34">
        <v>239227</v>
      </c>
      <c r="C6359" s="44" t="s">
        <v>12554</v>
      </c>
      <c r="D6359" s="42">
        <v>1</v>
      </c>
      <c r="E6359" s="3">
        <v>33.44</v>
      </c>
      <c r="F6359" s="7">
        <v>40.462399999999995</v>
      </c>
      <c r="G6359" s="48" t="s">
        <v>15356</v>
      </c>
      <c r="H6359" s="34">
        <v>239227</v>
      </c>
      <c r="I6359" s="51" t="s">
        <v>15358</v>
      </c>
    </row>
    <row r="6360" spans="1:9" x14ac:dyDescent="0.25">
      <c r="A6360" s="19">
        <v>6355</v>
      </c>
      <c r="B6360" s="34">
        <v>239229</v>
      </c>
      <c r="C6360" s="44" t="s">
        <v>12555</v>
      </c>
      <c r="D6360" s="42">
        <v>1</v>
      </c>
      <c r="E6360" s="3">
        <v>34.01</v>
      </c>
      <c r="F6360" s="7">
        <v>41.152099999999997</v>
      </c>
      <c r="G6360" s="48" t="s">
        <v>15356</v>
      </c>
      <c r="H6360" s="34">
        <v>239229</v>
      </c>
      <c r="I6360" s="51" t="s">
        <v>15358</v>
      </c>
    </row>
    <row r="6361" spans="1:9" x14ac:dyDescent="0.25">
      <c r="A6361" s="19">
        <v>6356</v>
      </c>
      <c r="B6361" s="34">
        <v>239231</v>
      </c>
      <c r="C6361" s="44" t="s">
        <v>12556</v>
      </c>
      <c r="D6361" s="42">
        <v>1</v>
      </c>
      <c r="E6361" s="3">
        <v>49.82</v>
      </c>
      <c r="F6361" s="7">
        <v>60.282199999999996</v>
      </c>
      <c r="G6361" s="48" t="s">
        <v>15356</v>
      </c>
      <c r="H6361" s="34">
        <v>239231</v>
      </c>
      <c r="I6361" s="51" t="s">
        <v>15358</v>
      </c>
    </row>
    <row r="6362" spans="1:9" x14ac:dyDescent="0.25">
      <c r="A6362" s="19">
        <v>6357</v>
      </c>
      <c r="B6362" s="34">
        <v>239233</v>
      </c>
      <c r="C6362" s="44" t="s">
        <v>12557</v>
      </c>
      <c r="D6362" s="42">
        <v>1</v>
      </c>
      <c r="E6362" s="3">
        <v>44.73</v>
      </c>
      <c r="F6362" s="7">
        <v>54.123299999999993</v>
      </c>
      <c r="G6362" s="48" t="s">
        <v>15356</v>
      </c>
      <c r="H6362" s="34">
        <v>239233</v>
      </c>
      <c r="I6362" s="51" t="s">
        <v>15358</v>
      </c>
    </row>
    <row r="6363" spans="1:9" x14ac:dyDescent="0.25">
      <c r="A6363" s="19">
        <v>6358</v>
      </c>
      <c r="B6363" s="34">
        <v>239235</v>
      </c>
      <c r="C6363" s="44" t="s">
        <v>12558</v>
      </c>
      <c r="D6363" s="42">
        <v>1</v>
      </c>
      <c r="E6363" s="3">
        <v>59.43</v>
      </c>
      <c r="F6363" s="7">
        <v>71.910299999999992</v>
      </c>
      <c r="G6363" s="48" t="s">
        <v>15356</v>
      </c>
      <c r="H6363" s="34">
        <v>239235</v>
      </c>
      <c r="I6363" s="51" t="s">
        <v>15358</v>
      </c>
    </row>
    <row r="6364" spans="1:9" x14ac:dyDescent="0.25">
      <c r="A6364" s="19">
        <v>6359</v>
      </c>
      <c r="B6364" s="34">
        <v>239236</v>
      </c>
      <c r="C6364" s="44" t="s">
        <v>12559</v>
      </c>
      <c r="D6364" s="42">
        <v>1</v>
      </c>
      <c r="E6364" s="3">
        <v>69.83</v>
      </c>
      <c r="F6364" s="7">
        <v>84.494299999999996</v>
      </c>
      <c r="G6364" s="48" t="s">
        <v>15356</v>
      </c>
      <c r="H6364" s="34">
        <v>239236</v>
      </c>
      <c r="I6364" s="51" t="s">
        <v>15358</v>
      </c>
    </row>
    <row r="6365" spans="1:9" x14ac:dyDescent="0.25">
      <c r="A6365" s="19">
        <v>6360</v>
      </c>
      <c r="B6365" s="34">
        <v>239237</v>
      </c>
      <c r="C6365" s="44" t="s">
        <v>12560</v>
      </c>
      <c r="D6365" s="42">
        <v>1</v>
      </c>
      <c r="E6365" s="3">
        <v>44.42</v>
      </c>
      <c r="F6365" s="7">
        <v>53.748199999999997</v>
      </c>
      <c r="G6365" s="48" t="s">
        <v>15356</v>
      </c>
      <c r="H6365" s="34">
        <v>239237</v>
      </c>
      <c r="I6365" s="51" t="s">
        <v>15358</v>
      </c>
    </row>
    <row r="6366" spans="1:9" x14ac:dyDescent="0.25">
      <c r="A6366" s="19">
        <v>6361</v>
      </c>
      <c r="B6366" s="34">
        <v>239238</v>
      </c>
      <c r="C6366" s="44" t="s">
        <v>12561</v>
      </c>
      <c r="D6366" s="42">
        <v>1</v>
      </c>
      <c r="E6366" s="3">
        <v>60.72</v>
      </c>
      <c r="F6366" s="7">
        <v>73.471199999999996</v>
      </c>
      <c r="G6366" s="48" t="s">
        <v>15356</v>
      </c>
      <c r="H6366" s="34">
        <v>239238</v>
      </c>
      <c r="I6366" s="51" t="s">
        <v>15358</v>
      </c>
    </row>
    <row r="6367" spans="1:9" x14ac:dyDescent="0.25">
      <c r="A6367" s="19">
        <v>6362</v>
      </c>
      <c r="B6367" s="34">
        <v>239239</v>
      </c>
      <c r="C6367" s="44" t="s">
        <v>12562</v>
      </c>
      <c r="D6367" s="42">
        <v>1</v>
      </c>
      <c r="E6367" s="3">
        <v>66.02</v>
      </c>
      <c r="F6367" s="7">
        <v>79.884199999999993</v>
      </c>
      <c r="G6367" s="48" t="s">
        <v>15356</v>
      </c>
      <c r="H6367" s="34">
        <v>239239</v>
      </c>
      <c r="I6367" s="51" t="s">
        <v>15358</v>
      </c>
    </row>
    <row r="6368" spans="1:9" x14ac:dyDescent="0.25">
      <c r="A6368" s="19">
        <v>6363</v>
      </c>
      <c r="B6368" s="34">
        <v>239240</v>
      </c>
      <c r="C6368" s="44" t="s">
        <v>12563</v>
      </c>
      <c r="D6368" s="42">
        <v>1</v>
      </c>
      <c r="E6368" s="3">
        <v>80.55</v>
      </c>
      <c r="F6368" s="7">
        <v>97.465499999999992</v>
      </c>
      <c r="G6368" s="48" t="s">
        <v>15356</v>
      </c>
      <c r="H6368" s="34">
        <v>239240</v>
      </c>
      <c r="I6368" s="51" t="s">
        <v>15358</v>
      </c>
    </row>
    <row r="6369" spans="1:9" x14ac:dyDescent="0.25">
      <c r="A6369" s="19">
        <v>6364</v>
      </c>
      <c r="B6369" s="34">
        <v>239241</v>
      </c>
      <c r="C6369" s="44" t="s">
        <v>12564</v>
      </c>
      <c r="D6369" s="42">
        <v>1</v>
      </c>
      <c r="E6369" s="3">
        <v>89.25</v>
      </c>
      <c r="F6369" s="7">
        <v>107.99249999999999</v>
      </c>
      <c r="G6369" s="48" t="s">
        <v>15356</v>
      </c>
      <c r="H6369" s="34">
        <v>239241</v>
      </c>
      <c r="I6369" s="51" t="s">
        <v>15358</v>
      </c>
    </row>
    <row r="6370" spans="1:9" x14ac:dyDescent="0.25">
      <c r="A6370" s="19">
        <v>6365</v>
      </c>
      <c r="B6370" s="34">
        <v>239242</v>
      </c>
      <c r="C6370" s="44" t="s">
        <v>12565</v>
      </c>
      <c r="D6370" s="42">
        <v>1</v>
      </c>
      <c r="E6370" s="3">
        <v>100.71</v>
      </c>
      <c r="F6370" s="7">
        <v>121.85909999999998</v>
      </c>
      <c r="G6370" s="48" t="s">
        <v>15356</v>
      </c>
      <c r="H6370" s="34">
        <v>239242</v>
      </c>
      <c r="I6370" s="51" t="s">
        <v>15358</v>
      </c>
    </row>
    <row r="6371" spans="1:9" x14ac:dyDescent="0.25">
      <c r="A6371" s="19">
        <v>6366</v>
      </c>
      <c r="B6371" s="34">
        <v>239243</v>
      </c>
      <c r="C6371" s="44" t="s">
        <v>12566</v>
      </c>
      <c r="D6371" s="42">
        <v>1</v>
      </c>
      <c r="E6371" s="3">
        <v>85.5</v>
      </c>
      <c r="F6371" s="7">
        <v>103.455</v>
      </c>
      <c r="G6371" s="48" t="s">
        <v>15356</v>
      </c>
      <c r="H6371" s="34">
        <v>239243</v>
      </c>
      <c r="I6371" s="51" t="s">
        <v>15358</v>
      </c>
    </row>
    <row r="6372" spans="1:9" x14ac:dyDescent="0.25">
      <c r="A6372" s="19">
        <v>6367</v>
      </c>
      <c r="B6372" s="34">
        <v>239244</v>
      </c>
      <c r="C6372" s="44" t="s">
        <v>12567</v>
      </c>
      <c r="D6372" s="42">
        <v>1</v>
      </c>
      <c r="E6372" s="3">
        <v>105.9</v>
      </c>
      <c r="F6372" s="7">
        <v>128.13900000000001</v>
      </c>
      <c r="G6372" s="48" t="s">
        <v>15356</v>
      </c>
      <c r="H6372" s="34">
        <v>239244</v>
      </c>
      <c r="I6372" s="51" t="s">
        <v>15358</v>
      </c>
    </row>
    <row r="6373" spans="1:9" x14ac:dyDescent="0.25">
      <c r="A6373" s="19">
        <v>6368</v>
      </c>
      <c r="B6373" s="34">
        <v>239246</v>
      </c>
      <c r="C6373" s="44" t="s">
        <v>12568</v>
      </c>
      <c r="D6373" s="42">
        <v>1</v>
      </c>
      <c r="E6373" s="3">
        <v>169.95</v>
      </c>
      <c r="F6373" s="7">
        <v>205.63949999999997</v>
      </c>
      <c r="G6373" s="48" t="s">
        <v>15356</v>
      </c>
      <c r="H6373" s="34">
        <v>239246</v>
      </c>
      <c r="I6373" s="51" t="s">
        <v>15358</v>
      </c>
    </row>
    <row r="6374" spans="1:9" x14ac:dyDescent="0.25">
      <c r="A6374" s="19">
        <v>6369</v>
      </c>
      <c r="B6374" s="34">
        <v>239249</v>
      </c>
      <c r="C6374" s="44" t="s">
        <v>12569</v>
      </c>
      <c r="D6374" s="42">
        <v>1</v>
      </c>
      <c r="E6374" s="3">
        <v>36.869999999999997</v>
      </c>
      <c r="F6374" s="7">
        <v>44.612699999999997</v>
      </c>
      <c r="G6374" s="48" t="s">
        <v>15356</v>
      </c>
      <c r="H6374" s="34">
        <v>239249</v>
      </c>
      <c r="I6374" s="51" t="s">
        <v>15358</v>
      </c>
    </row>
    <row r="6375" spans="1:9" x14ac:dyDescent="0.25">
      <c r="A6375" s="19">
        <v>6370</v>
      </c>
      <c r="B6375" s="34">
        <v>239250</v>
      </c>
      <c r="C6375" s="44" t="s">
        <v>12570</v>
      </c>
      <c r="D6375" s="42">
        <v>1</v>
      </c>
      <c r="E6375" s="3">
        <v>39.47</v>
      </c>
      <c r="F6375" s="7">
        <v>47.758699999999997</v>
      </c>
      <c r="G6375" s="48" t="s">
        <v>15356</v>
      </c>
      <c r="H6375" s="34">
        <v>239250</v>
      </c>
      <c r="I6375" s="51" t="s">
        <v>15358</v>
      </c>
    </row>
    <row r="6376" spans="1:9" x14ac:dyDescent="0.25">
      <c r="A6376" s="19">
        <v>6371</v>
      </c>
      <c r="B6376" s="34">
        <v>239251</v>
      </c>
      <c r="C6376" s="44" t="s">
        <v>12571</v>
      </c>
      <c r="D6376" s="42">
        <v>1</v>
      </c>
      <c r="E6376" s="3">
        <v>40.74</v>
      </c>
      <c r="F6376" s="7">
        <v>49.295400000000001</v>
      </c>
      <c r="G6376" s="48" t="s">
        <v>15356</v>
      </c>
      <c r="H6376" s="34">
        <v>239251</v>
      </c>
      <c r="I6376" s="51" t="s">
        <v>15358</v>
      </c>
    </row>
    <row r="6377" spans="1:9" x14ac:dyDescent="0.25">
      <c r="A6377" s="19">
        <v>6372</v>
      </c>
      <c r="B6377" s="34">
        <v>239253</v>
      </c>
      <c r="C6377" s="44" t="s">
        <v>12572</v>
      </c>
      <c r="D6377" s="42">
        <v>1</v>
      </c>
      <c r="E6377" s="3">
        <v>37.729999999999997</v>
      </c>
      <c r="F6377" s="7">
        <v>45.653299999999994</v>
      </c>
      <c r="G6377" s="48" t="s">
        <v>15356</v>
      </c>
      <c r="H6377" s="34">
        <v>239253</v>
      </c>
      <c r="I6377" s="51" t="s">
        <v>15358</v>
      </c>
    </row>
    <row r="6378" spans="1:9" x14ac:dyDescent="0.25">
      <c r="A6378" s="19">
        <v>6373</v>
      </c>
      <c r="B6378" s="34">
        <v>239255</v>
      </c>
      <c r="C6378" s="44" t="s">
        <v>12573</v>
      </c>
      <c r="D6378" s="42">
        <v>1</v>
      </c>
      <c r="E6378" s="3">
        <v>41.06</v>
      </c>
      <c r="F6378" s="7">
        <v>49.682600000000001</v>
      </c>
      <c r="G6378" s="48" t="s">
        <v>15356</v>
      </c>
      <c r="H6378" s="34">
        <v>239255</v>
      </c>
      <c r="I6378" s="51" t="s">
        <v>15358</v>
      </c>
    </row>
    <row r="6379" spans="1:9" x14ac:dyDescent="0.25">
      <c r="A6379" s="19">
        <v>6374</v>
      </c>
      <c r="B6379" s="34">
        <v>239257</v>
      </c>
      <c r="C6379" s="44" t="s">
        <v>12574</v>
      </c>
      <c r="D6379" s="42">
        <v>1</v>
      </c>
      <c r="E6379" s="3">
        <v>42.33</v>
      </c>
      <c r="F6379" s="7">
        <v>51.219299999999997</v>
      </c>
      <c r="G6379" s="48" t="s">
        <v>15356</v>
      </c>
      <c r="H6379" s="34">
        <v>239257</v>
      </c>
      <c r="I6379" s="51" t="s">
        <v>15358</v>
      </c>
    </row>
    <row r="6380" spans="1:9" x14ac:dyDescent="0.25">
      <c r="A6380" s="19">
        <v>6375</v>
      </c>
      <c r="B6380" s="34">
        <v>239259</v>
      </c>
      <c r="C6380" s="44" t="s">
        <v>12575</v>
      </c>
      <c r="D6380" s="42">
        <v>1</v>
      </c>
      <c r="E6380" s="3">
        <v>48.12</v>
      </c>
      <c r="F6380" s="7">
        <v>58.225199999999994</v>
      </c>
      <c r="G6380" s="48" t="s">
        <v>15356</v>
      </c>
      <c r="H6380" s="34">
        <v>239259</v>
      </c>
      <c r="I6380" s="51" t="s">
        <v>15358</v>
      </c>
    </row>
    <row r="6381" spans="1:9" x14ac:dyDescent="0.25">
      <c r="A6381" s="19">
        <v>6376</v>
      </c>
      <c r="B6381" s="34">
        <v>239260</v>
      </c>
      <c r="C6381" s="44" t="s">
        <v>12576</v>
      </c>
      <c r="D6381" s="42">
        <v>1</v>
      </c>
      <c r="E6381" s="3">
        <v>61.22</v>
      </c>
      <c r="F6381" s="7">
        <v>74.0762</v>
      </c>
      <c r="G6381" s="48" t="s">
        <v>15356</v>
      </c>
      <c r="H6381" s="34">
        <v>239260</v>
      </c>
      <c r="I6381" s="51" t="s">
        <v>15358</v>
      </c>
    </row>
    <row r="6382" spans="1:9" x14ac:dyDescent="0.25">
      <c r="A6382" s="19">
        <v>6377</v>
      </c>
      <c r="B6382" s="34">
        <v>239273</v>
      </c>
      <c r="C6382" s="44" t="s">
        <v>12577</v>
      </c>
      <c r="D6382" s="42">
        <v>1</v>
      </c>
      <c r="E6382" s="3">
        <v>14.51</v>
      </c>
      <c r="F6382" s="7">
        <v>17.557099999999998</v>
      </c>
      <c r="G6382" s="48" t="s">
        <v>15356</v>
      </c>
      <c r="H6382" s="34">
        <v>239273</v>
      </c>
      <c r="I6382" s="51" t="s">
        <v>15358</v>
      </c>
    </row>
    <row r="6383" spans="1:9" x14ac:dyDescent="0.25">
      <c r="A6383" s="19">
        <v>6378</v>
      </c>
      <c r="B6383" s="34">
        <v>239274</v>
      </c>
      <c r="C6383" s="44" t="s">
        <v>12578</v>
      </c>
      <c r="D6383" s="42">
        <v>1</v>
      </c>
      <c r="E6383" s="3">
        <v>24.54</v>
      </c>
      <c r="F6383" s="7">
        <v>29.693399999999997</v>
      </c>
      <c r="G6383" s="48" t="s">
        <v>15356</v>
      </c>
      <c r="H6383" s="34">
        <v>239274</v>
      </c>
      <c r="I6383" s="51" t="s">
        <v>15358</v>
      </c>
    </row>
    <row r="6384" spans="1:9" x14ac:dyDescent="0.25">
      <c r="A6384" s="19">
        <v>6379</v>
      </c>
      <c r="B6384" s="34">
        <v>239275</v>
      </c>
      <c r="C6384" s="44" t="s">
        <v>12579</v>
      </c>
      <c r="D6384" s="42">
        <v>1</v>
      </c>
      <c r="E6384" s="3">
        <v>14.66</v>
      </c>
      <c r="F6384" s="7">
        <v>17.738599999999998</v>
      </c>
      <c r="G6384" s="48" t="s">
        <v>15356</v>
      </c>
      <c r="H6384" s="34">
        <v>239275</v>
      </c>
      <c r="I6384" s="51" t="s">
        <v>15358</v>
      </c>
    </row>
    <row r="6385" spans="1:9" x14ac:dyDescent="0.25">
      <c r="A6385" s="19">
        <v>6380</v>
      </c>
      <c r="B6385" s="34">
        <v>239281</v>
      </c>
      <c r="C6385" s="44" t="s">
        <v>12580</v>
      </c>
      <c r="D6385" s="42">
        <v>1</v>
      </c>
      <c r="E6385" s="3">
        <v>20.16</v>
      </c>
      <c r="F6385" s="7">
        <v>24.393599999999999</v>
      </c>
      <c r="G6385" s="48" t="s">
        <v>15356</v>
      </c>
      <c r="H6385" s="34">
        <v>239281</v>
      </c>
      <c r="I6385" s="51" t="s">
        <v>15358</v>
      </c>
    </row>
    <row r="6386" spans="1:9" x14ac:dyDescent="0.25">
      <c r="A6386" s="19">
        <v>6381</v>
      </c>
      <c r="B6386" s="34">
        <v>239283</v>
      </c>
      <c r="C6386" s="44" t="s">
        <v>12581</v>
      </c>
      <c r="D6386" s="42">
        <v>1</v>
      </c>
      <c r="E6386" s="3">
        <v>16.86</v>
      </c>
      <c r="F6386" s="7">
        <v>20.400599999999997</v>
      </c>
      <c r="G6386" s="48" t="s">
        <v>15356</v>
      </c>
      <c r="H6386" s="34">
        <v>239283</v>
      </c>
      <c r="I6386" s="51" t="s">
        <v>15358</v>
      </c>
    </row>
    <row r="6387" spans="1:9" x14ac:dyDescent="0.25">
      <c r="A6387" s="19">
        <v>6382</v>
      </c>
      <c r="B6387" s="34">
        <v>239284</v>
      </c>
      <c r="C6387" s="44" t="s">
        <v>12582</v>
      </c>
      <c r="D6387" s="42">
        <v>1</v>
      </c>
      <c r="E6387" s="3">
        <v>21.71</v>
      </c>
      <c r="F6387" s="7">
        <v>26.269100000000002</v>
      </c>
      <c r="G6387" s="48" t="s">
        <v>15356</v>
      </c>
      <c r="H6387" s="34">
        <v>239284</v>
      </c>
      <c r="I6387" s="51" t="s">
        <v>15358</v>
      </c>
    </row>
    <row r="6388" spans="1:9" x14ac:dyDescent="0.25">
      <c r="A6388" s="19">
        <v>6383</v>
      </c>
      <c r="B6388" s="34">
        <v>239285</v>
      </c>
      <c r="C6388" s="44" t="s">
        <v>12583</v>
      </c>
      <c r="D6388" s="42">
        <v>1</v>
      </c>
      <c r="E6388" s="3">
        <v>14.16</v>
      </c>
      <c r="F6388" s="7">
        <v>17.133600000000001</v>
      </c>
      <c r="G6388" s="48" t="s">
        <v>15356</v>
      </c>
      <c r="H6388" s="34">
        <v>239285</v>
      </c>
      <c r="I6388" s="51" t="s">
        <v>15358</v>
      </c>
    </row>
    <row r="6389" spans="1:9" x14ac:dyDescent="0.25">
      <c r="A6389" s="19">
        <v>6384</v>
      </c>
      <c r="B6389" s="34">
        <v>239286</v>
      </c>
      <c r="C6389" s="44" t="s">
        <v>12584</v>
      </c>
      <c r="D6389" s="42">
        <v>1</v>
      </c>
      <c r="E6389" s="3">
        <v>14.73</v>
      </c>
      <c r="F6389" s="7">
        <v>17.8233</v>
      </c>
      <c r="G6389" s="48" t="s">
        <v>15356</v>
      </c>
      <c r="H6389" s="34">
        <v>239286</v>
      </c>
      <c r="I6389" s="51" t="s">
        <v>15358</v>
      </c>
    </row>
    <row r="6390" spans="1:9" x14ac:dyDescent="0.25">
      <c r="A6390" s="19">
        <v>6385</v>
      </c>
      <c r="B6390" s="34">
        <v>239287</v>
      </c>
      <c r="C6390" s="44" t="s">
        <v>12585</v>
      </c>
      <c r="D6390" s="42">
        <v>1</v>
      </c>
      <c r="E6390" s="3">
        <v>16.579999999999998</v>
      </c>
      <c r="F6390" s="7">
        <v>20.061799999999998</v>
      </c>
      <c r="G6390" s="48" t="s">
        <v>15356</v>
      </c>
      <c r="H6390" s="34">
        <v>239287</v>
      </c>
      <c r="I6390" s="51" t="s">
        <v>15358</v>
      </c>
    </row>
    <row r="6391" spans="1:9" x14ac:dyDescent="0.25">
      <c r="A6391" s="19">
        <v>6386</v>
      </c>
      <c r="B6391" s="34">
        <v>239288</v>
      </c>
      <c r="C6391" s="44" t="s">
        <v>12586</v>
      </c>
      <c r="D6391" s="42">
        <v>1</v>
      </c>
      <c r="E6391" s="3">
        <v>19.95</v>
      </c>
      <c r="F6391" s="7">
        <v>24.139499999999998</v>
      </c>
      <c r="G6391" s="48" t="s">
        <v>15356</v>
      </c>
      <c r="H6391" s="34">
        <v>239288</v>
      </c>
      <c r="I6391" s="51" t="s">
        <v>15358</v>
      </c>
    </row>
    <row r="6392" spans="1:9" x14ac:dyDescent="0.25">
      <c r="A6392" s="19">
        <v>6387</v>
      </c>
      <c r="B6392" s="34">
        <v>239289</v>
      </c>
      <c r="C6392" s="44" t="s">
        <v>12587</v>
      </c>
      <c r="D6392" s="42">
        <v>1</v>
      </c>
      <c r="E6392" s="3">
        <v>23.51</v>
      </c>
      <c r="F6392" s="7">
        <v>28.447100000000002</v>
      </c>
      <c r="G6392" s="48" t="s">
        <v>15356</v>
      </c>
      <c r="H6392" s="34">
        <v>239289</v>
      </c>
      <c r="I6392" s="51" t="s">
        <v>15358</v>
      </c>
    </row>
    <row r="6393" spans="1:9" x14ac:dyDescent="0.25">
      <c r="A6393" s="19">
        <v>6388</v>
      </c>
      <c r="B6393" s="34">
        <v>239290</v>
      </c>
      <c r="C6393" s="44" t="s">
        <v>12588</v>
      </c>
      <c r="D6393" s="42">
        <v>1</v>
      </c>
      <c r="E6393" s="3">
        <v>24.05</v>
      </c>
      <c r="F6393" s="7">
        <v>29.1005</v>
      </c>
      <c r="G6393" s="48" t="s">
        <v>15356</v>
      </c>
      <c r="H6393" s="34">
        <v>239290</v>
      </c>
      <c r="I6393" s="51" t="s">
        <v>15358</v>
      </c>
    </row>
    <row r="6394" spans="1:9" x14ac:dyDescent="0.25">
      <c r="A6394" s="19">
        <v>6389</v>
      </c>
      <c r="B6394" s="34">
        <v>239291</v>
      </c>
      <c r="C6394" s="44" t="s">
        <v>12589</v>
      </c>
      <c r="D6394" s="42">
        <v>1</v>
      </c>
      <c r="E6394" s="3">
        <v>22.98</v>
      </c>
      <c r="F6394" s="7">
        <v>27.805800000000001</v>
      </c>
      <c r="G6394" s="48" t="s">
        <v>15356</v>
      </c>
      <c r="H6394" s="34">
        <v>239291</v>
      </c>
      <c r="I6394" s="51" t="s">
        <v>15358</v>
      </c>
    </row>
    <row r="6395" spans="1:9" x14ac:dyDescent="0.25">
      <c r="A6395" s="19">
        <v>6390</v>
      </c>
      <c r="B6395" s="34">
        <v>239292</v>
      </c>
      <c r="C6395" s="44" t="s">
        <v>12590</v>
      </c>
      <c r="D6395" s="42">
        <v>1</v>
      </c>
      <c r="E6395" s="3">
        <v>24.93</v>
      </c>
      <c r="F6395" s="7">
        <v>30.165299999999998</v>
      </c>
      <c r="G6395" s="48" t="s">
        <v>15356</v>
      </c>
      <c r="H6395" s="34">
        <v>239292</v>
      </c>
      <c r="I6395" s="51" t="s">
        <v>15358</v>
      </c>
    </row>
    <row r="6396" spans="1:9" x14ac:dyDescent="0.25">
      <c r="A6396" s="19">
        <v>6391</v>
      </c>
      <c r="B6396" s="34">
        <v>239401</v>
      </c>
      <c r="C6396" s="44" t="s">
        <v>12591</v>
      </c>
      <c r="D6396" s="42">
        <v>1</v>
      </c>
      <c r="E6396" s="3">
        <v>906.74</v>
      </c>
      <c r="F6396" s="7">
        <v>1097.1553999999999</v>
      </c>
      <c r="G6396" s="48" t="s">
        <v>15356</v>
      </c>
      <c r="H6396" s="34">
        <v>239401</v>
      </c>
      <c r="I6396" s="51" t="s">
        <v>15358</v>
      </c>
    </row>
    <row r="6397" spans="1:9" x14ac:dyDescent="0.25">
      <c r="A6397" s="19">
        <v>6392</v>
      </c>
      <c r="B6397" s="34">
        <v>239425</v>
      </c>
      <c r="C6397" s="44" t="s">
        <v>12592</v>
      </c>
      <c r="D6397" s="42">
        <v>1</v>
      </c>
      <c r="E6397" s="3">
        <v>3326.03</v>
      </c>
      <c r="F6397" s="7">
        <v>4024.4963000000002</v>
      </c>
      <c r="G6397" s="48" t="s">
        <v>15356</v>
      </c>
      <c r="H6397" s="34">
        <v>239425</v>
      </c>
      <c r="I6397" s="51" t="s">
        <v>15358</v>
      </c>
    </row>
    <row r="6398" spans="1:9" x14ac:dyDescent="0.25">
      <c r="A6398" s="19">
        <v>6393</v>
      </c>
      <c r="B6398" s="34">
        <v>239433</v>
      </c>
      <c r="C6398" s="44" t="s">
        <v>12593</v>
      </c>
      <c r="D6398" s="42">
        <v>1</v>
      </c>
      <c r="E6398" s="3">
        <v>1625.22</v>
      </c>
      <c r="F6398" s="7">
        <v>1966.5162</v>
      </c>
      <c r="G6398" s="48" t="s">
        <v>15356</v>
      </c>
      <c r="H6398" s="34">
        <v>239433</v>
      </c>
      <c r="I6398" s="51" t="s">
        <v>15358</v>
      </c>
    </row>
    <row r="6399" spans="1:9" x14ac:dyDescent="0.25">
      <c r="A6399" s="19">
        <v>6394</v>
      </c>
      <c r="B6399" s="34">
        <v>239443</v>
      </c>
      <c r="C6399" s="44" t="s">
        <v>12594</v>
      </c>
      <c r="D6399" s="42">
        <v>1</v>
      </c>
      <c r="E6399" s="3">
        <v>1995.5</v>
      </c>
      <c r="F6399" s="7">
        <v>2414.5549999999998</v>
      </c>
      <c r="G6399" s="48" t="s">
        <v>15356</v>
      </c>
      <c r="H6399" s="34">
        <v>239443</v>
      </c>
      <c r="I6399" s="51" t="s">
        <v>15358</v>
      </c>
    </row>
    <row r="6400" spans="1:9" x14ac:dyDescent="0.25">
      <c r="A6400" s="19">
        <v>6395</v>
      </c>
      <c r="B6400" s="34">
        <v>239446</v>
      </c>
      <c r="C6400" s="44" t="s">
        <v>12595</v>
      </c>
      <c r="D6400" s="42">
        <v>1</v>
      </c>
      <c r="E6400" s="3">
        <v>1579.04</v>
      </c>
      <c r="F6400" s="7">
        <v>1910.6383999999998</v>
      </c>
      <c r="G6400" s="48" t="s">
        <v>15356</v>
      </c>
      <c r="H6400" s="34">
        <v>239446</v>
      </c>
      <c r="I6400" s="51" t="s">
        <v>15358</v>
      </c>
    </row>
    <row r="6401" spans="1:9" x14ac:dyDescent="0.25">
      <c r="A6401" s="19">
        <v>6396</v>
      </c>
      <c r="B6401" s="34">
        <v>239451</v>
      </c>
      <c r="C6401" s="44" t="s">
        <v>12596</v>
      </c>
      <c r="D6401" s="42">
        <v>1</v>
      </c>
      <c r="E6401" s="3">
        <v>1420.7</v>
      </c>
      <c r="F6401" s="7">
        <v>1719.047</v>
      </c>
      <c r="G6401" s="48" t="s">
        <v>15356</v>
      </c>
      <c r="H6401" s="34">
        <v>239451</v>
      </c>
      <c r="I6401" s="51" t="s">
        <v>15358</v>
      </c>
    </row>
    <row r="6402" spans="1:9" x14ac:dyDescent="0.25">
      <c r="A6402" s="19">
        <v>6397</v>
      </c>
      <c r="B6402" s="34">
        <v>239494</v>
      </c>
      <c r="C6402" s="44" t="s">
        <v>12597</v>
      </c>
      <c r="D6402" s="42">
        <v>1</v>
      </c>
      <c r="E6402" s="3">
        <v>341.03</v>
      </c>
      <c r="F6402" s="7">
        <v>412.64629999999994</v>
      </c>
      <c r="G6402" s="48" t="s">
        <v>15356</v>
      </c>
      <c r="H6402" s="34">
        <v>239494</v>
      </c>
      <c r="I6402" s="51" t="s">
        <v>15358</v>
      </c>
    </row>
    <row r="6403" spans="1:9" x14ac:dyDescent="0.25">
      <c r="A6403" s="19">
        <v>6398</v>
      </c>
      <c r="B6403" s="34">
        <v>239501</v>
      </c>
      <c r="C6403" s="44" t="s">
        <v>12598</v>
      </c>
      <c r="D6403" s="42">
        <v>1</v>
      </c>
      <c r="E6403" s="3">
        <v>24.93</v>
      </c>
      <c r="F6403" s="7">
        <v>30.165299999999998</v>
      </c>
      <c r="G6403" s="48" t="s">
        <v>15356</v>
      </c>
      <c r="H6403" s="34">
        <v>239501</v>
      </c>
      <c r="I6403" s="51" t="s">
        <v>15358</v>
      </c>
    </row>
    <row r="6404" spans="1:9" x14ac:dyDescent="0.25">
      <c r="A6404" s="19">
        <v>6399</v>
      </c>
      <c r="B6404" s="34">
        <v>239506</v>
      </c>
      <c r="C6404" s="44" t="s">
        <v>12599</v>
      </c>
      <c r="D6404" s="42">
        <v>1</v>
      </c>
      <c r="E6404" s="3">
        <v>24.59</v>
      </c>
      <c r="F6404" s="7">
        <v>29.753899999999998</v>
      </c>
      <c r="G6404" s="48" t="s">
        <v>15356</v>
      </c>
      <c r="H6404" s="34">
        <v>239506</v>
      </c>
      <c r="I6404" s="51" t="s">
        <v>15358</v>
      </c>
    </row>
    <row r="6405" spans="1:9" x14ac:dyDescent="0.25">
      <c r="A6405" s="19">
        <v>6400</v>
      </c>
      <c r="B6405" s="34">
        <v>239510</v>
      </c>
      <c r="C6405" s="44" t="s">
        <v>12600</v>
      </c>
      <c r="D6405" s="42">
        <v>1</v>
      </c>
      <c r="E6405" s="3">
        <v>34.49</v>
      </c>
      <c r="F6405" s="7">
        <v>41.732900000000001</v>
      </c>
      <c r="G6405" s="48" t="s">
        <v>15356</v>
      </c>
      <c r="H6405" s="34">
        <v>239510</v>
      </c>
      <c r="I6405" s="51" t="s">
        <v>15358</v>
      </c>
    </row>
    <row r="6406" spans="1:9" x14ac:dyDescent="0.25">
      <c r="A6406" s="19">
        <v>6401</v>
      </c>
      <c r="B6406" s="34">
        <v>239512</v>
      </c>
      <c r="C6406" s="44" t="s">
        <v>12601</v>
      </c>
      <c r="D6406" s="42">
        <v>1</v>
      </c>
      <c r="E6406" s="3">
        <v>45.38</v>
      </c>
      <c r="F6406" s="7">
        <v>54.909800000000004</v>
      </c>
      <c r="G6406" s="48" t="s">
        <v>15356</v>
      </c>
      <c r="H6406" s="34">
        <v>239512</v>
      </c>
      <c r="I6406" s="51" t="s">
        <v>15358</v>
      </c>
    </row>
    <row r="6407" spans="1:9" x14ac:dyDescent="0.25">
      <c r="A6407" s="19">
        <v>6402</v>
      </c>
      <c r="B6407" s="34">
        <v>239516</v>
      </c>
      <c r="C6407" s="44" t="s">
        <v>12602</v>
      </c>
      <c r="D6407" s="42">
        <v>1</v>
      </c>
      <c r="E6407" s="3">
        <v>44.43</v>
      </c>
      <c r="F6407" s="7">
        <v>53.760300000000001</v>
      </c>
      <c r="G6407" s="48" t="s">
        <v>15356</v>
      </c>
      <c r="H6407" s="34">
        <v>239516</v>
      </c>
      <c r="I6407" s="51" t="s">
        <v>15358</v>
      </c>
    </row>
    <row r="6408" spans="1:9" x14ac:dyDescent="0.25">
      <c r="A6408" s="19">
        <v>6403</v>
      </c>
      <c r="B6408" s="34">
        <v>239853</v>
      </c>
      <c r="C6408" s="44" t="s">
        <v>12603</v>
      </c>
      <c r="D6408" s="42">
        <v>1</v>
      </c>
      <c r="E6408" s="3">
        <v>95.54</v>
      </c>
      <c r="F6408" s="7">
        <v>115.60340000000001</v>
      </c>
      <c r="G6408" s="48" t="s">
        <v>15356</v>
      </c>
      <c r="H6408" s="34">
        <v>239853</v>
      </c>
      <c r="I6408" s="51" t="s">
        <v>15358</v>
      </c>
    </row>
    <row r="6409" spans="1:9" x14ac:dyDescent="0.25">
      <c r="A6409" s="19">
        <v>6404</v>
      </c>
      <c r="B6409" s="34">
        <v>240080</v>
      </c>
      <c r="C6409" s="44" t="s">
        <v>12604</v>
      </c>
      <c r="D6409" s="42">
        <v>1</v>
      </c>
      <c r="E6409" s="3">
        <v>164.03</v>
      </c>
      <c r="F6409" s="7">
        <v>198.47630000000001</v>
      </c>
      <c r="G6409" s="48" t="s">
        <v>15356</v>
      </c>
      <c r="H6409" s="34">
        <v>240080</v>
      </c>
      <c r="I6409" s="51" t="s">
        <v>15358</v>
      </c>
    </row>
    <row r="6410" spans="1:9" x14ac:dyDescent="0.25">
      <c r="A6410" s="19">
        <v>6405</v>
      </c>
      <c r="B6410" s="34">
        <v>240081</v>
      </c>
      <c r="C6410" s="44" t="s">
        <v>12605</v>
      </c>
      <c r="D6410" s="42">
        <v>1</v>
      </c>
      <c r="E6410" s="3">
        <v>191.82</v>
      </c>
      <c r="F6410" s="7">
        <v>232.10219999999998</v>
      </c>
      <c r="G6410" s="48" t="s">
        <v>15356</v>
      </c>
      <c r="H6410" s="34">
        <v>240081</v>
      </c>
      <c r="I6410" s="51" t="s">
        <v>15358</v>
      </c>
    </row>
    <row r="6411" spans="1:9" x14ac:dyDescent="0.25">
      <c r="A6411" s="19">
        <v>6406</v>
      </c>
      <c r="B6411" s="34">
        <v>240106</v>
      </c>
      <c r="C6411" s="44" t="s">
        <v>12606</v>
      </c>
      <c r="D6411" s="42">
        <v>1</v>
      </c>
      <c r="E6411" s="3">
        <v>46.04</v>
      </c>
      <c r="F6411" s="7">
        <v>55.708399999999997</v>
      </c>
      <c r="G6411" s="48" t="s">
        <v>15356</v>
      </c>
      <c r="H6411" s="34">
        <v>240106</v>
      </c>
      <c r="I6411" s="51" t="s">
        <v>15358</v>
      </c>
    </row>
    <row r="6412" spans="1:9" x14ac:dyDescent="0.25">
      <c r="A6412" s="19">
        <v>6407</v>
      </c>
      <c r="B6412" s="34">
        <v>240112</v>
      </c>
      <c r="C6412" s="44" t="s">
        <v>12607</v>
      </c>
      <c r="D6412" s="42">
        <v>1</v>
      </c>
      <c r="E6412" s="3">
        <v>77.849999999999994</v>
      </c>
      <c r="F6412" s="7">
        <v>94.198499999999996</v>
      </c>
      <c r="G6412" s="48" t="s">
        <v>15356</v>
      </c>
      <c r="H6412" s="34">
        <v>240112</v>
      </c>
      <c r="I6412" s="51" t="s">
        <v>15358</v>
      </c>
    </row>
    <row r="6413" spans="1:9" x14ac:dyDescent="0.25">
      <c r="A6413" s="19">
        <v>6408</v>
      </c>
      <c r="B6413" s="34">
        <v>240114</v>
      </c>
      <c r="C6413" s="44" t="s">
        <v>12608</v>
      </c>
      <c r="D6413" s="42">
        <v>1</v>
      </c>
      <c r="E6413" s="3">
        <v>81.95</v>
      </c>
      <c r="F6413" s="7">
        <v>99.159499999999994</v>
      </c>
      <c r="G6413" s="48" t="s">
        <v>15356</v>
      </c>
      <c r="H6413" s="34">
        <v>240114</v>
      </c>
      <c r="I6413" s="51" t="s">
        <v>15358</v>
      </c>
    </row>
    <row r="6414" spans="1:9" x14ac:dyDescent="0.25">
      <c r="A6414" s="19">
        <v>6409</v>
      </c>
      <c r="B6414" s="34">
        <v>240119</v>
      </c>
      <c r="C6414" s="44" t="s">
        <v>12575</v>
      </c>
      <c r="D6414" s="42">
        <v>1</v>
      </c>
      <c r="E6414" s="3">
        <v>69.83</v>
      </c>
      <c r="F6414" s="7">
        <v>84.494299999999996</v>
      </c>
      <c r="G6414" s="48" t="s">
        <v>15356</v>
      </c>
      <c r="H6414" s="34">
        <v>240119</v>
      </c>
      <c r="I6414" s="51" t="s">
        <v>15358</v>
      </c>
    </row>
    <row r="6415" spans="1:9" x14ac:dyDescent="0.25">
      <c r="A6415" s="19">
        <v>6410</v>
      </c>
      <c r="B6415" s="34">
        <v>240121</v>
      </c>
      <c r="C6415" s="44" t="s">
        <v>12576</v>
      </c>
      <c r="D6415" s="42">
        <v>1</v>
      </c>
      <c r="E6415" s="3">
        <v>80.900000000000006</v>
      </c>
      <c r="F6415" s="7">
        <v>97.88900000000001</v>
      </c>
      <c r="G6415" s="48" t="s">
        <v>15356</v>
      </c>
      <c r="H6415" s="34">
        <v>240121</v>
      </c>
      <c r="I6415" s="51" t="s">
        <v>15358</v>
      </c>
    </row>
    <row r="6416" spans="1:9" x14ac:dyDescent="0.25">
      <c r="A6416" s="19">
        <v>6411</v>
      </c>
      <c r="B6416" s="34">
        <v>240181</v>
      </c>
      <c r="C6416" s="44" t="s">
        <v>12609</v>
      </c>
      <c r="D6416" s="42">
        <v>1</v>
      </c>
      <c r="E6416" s="3">
        <v>94.41</v>
      </c>
      <c r="F6416" s="7">
        <v>114.23609999999999</v>
      </c>
      <c r="G6416" s="48" t="s">
        <v>15356</v>
      </c>
      <c r="H6416" s="34">
        <v>240181</v>
      </c>
      <c r="I6416" s="51" t="s">
        <v>15358</v>
      </c>
    </row>
    <row r="6417" spans="1:9" x14ac:dyDescent="0.25">
      <c r="A6417" s="19">
        <v>6412</v>
      </c>
      <c r="B6417" s="34">
        <v>240200</v>
      </c>
      <c r="C6417" s="44" t="s">
        <v>12610</v>
      </c>
      <c r="D6417" s="42">
        <v>1</v>
      </c>
      <c r="E6417" s="3">
        <v>89.39</v>
      </c>
      <c r="F6417" s="7">
        <v>108.1619</v>
      </c>
      <c r="G6417" s="48" t="s">
        <v>15356</v>
      </c>
      <c r="H6417" s="34">
        <v>240200</v>
      </c>
      <c r="I6417" s="51" t="s">
        <v>15358</v>
      </c>
    </row>
    <row r="6418" spans="1:9" x14ac:dyDescent="0.25">
      <c r="A6418" s="19">
        <v>6413</v>
      </c>
      <c r="B6418" s="34">
        <v>240206</v>
      </c>
      <c r="C6418" s="44" t="s">
        <v>12611</v>
      </c>
      <c r="D6418" s="42">
        <v>1</v>
      </c>
      <c r="E6418" s="3">
        <v>135.36000000000001</v>
      </c>
      <c r="F6418" s="7">
        <v>163.78560000000002</v>
      </c>
      <c r="G6418" s="48" t="s">
        <v>15356</v>
      </c>
      <c r="H6418" s="34">
        <v>240206</v>
      </c>
      <c r="I6418" s="51" t="s">
        <v>15358</v>
      </c>
    </row>
    <row r="6419" spans="1:9" x14ac:dyDescent="0.25">
      <c r="A6419" s="19">
        <v>6414</v>
      </c>
      <c r="B6419" s="34">
        <v>240208</v>
      </c>
      <c r="C6419" s="44" t="s">
        <v>12612</v>
      </c>
      <c r="D6419" s="42">
        <v>1</v>
      </c>
      <c r="E6419" s="3">
        <v>42.59</v>
      </c>
      <c r="F6419" s="7">
        <v>51.533900000000003</v>
      </c>
      <c r="G6419" s="48" t="s">
        <v>15356</v>
      </c>
      <c r="H6419" s="34">
        <v>240208</v>
      </c>
      <c r="I6419" s="51" t="s">
        <v>15358</v>
      </c>
    </row>
    <row r="6420" spans="1:9" x14ac:dyDescent="0.25">
      <c r="A6420" s="19">
        <v>6415</v>
      </c>
      <c r="B6420" s="34">
        <v>240209</v>
      </c>
      <c r="C6420" s="44" t="s">
        <v>12613</v>
      </c>
      <c r="D6420" s="42">
        <v>1</v>
      </c>
      <c r="E6420" s="3">
        <v>48.62</v>
      </c>
      <c r="F6420" s="7">
        <v>58.830199999999998</v>
      </c>
      <c r="G6420" s="48" t="s">
        <v>15356</v>
      </c>
      <c r="H6420" s="34">
        <v>240209</v>
      </c>
      <c r="I6420" s="51" t="s">
        <v>15358</v>
      </c>
    </row>
    <row r="6421" spans="1:9" x14ac:dyDescent="0.25">
      <c r="A6421" s="19">
        <v>6416</v>
      </c>
      <c r="B6421" s="34">
        <v>240215</v>
      </c>
      <c r="C6421" s="44" t="s">
        <v>12614</v>
      </c>
      <c r="D6421" s="42">
        <v>1</v>
      </c>
      <c r="E6421" s="3">
        <v>137.72999999999999</v>
      </c>
      <c r="F6421" s="7">
        <v>166.65329999999997</v>
      </c>
      <c r="G6421" s="48" t="s">
        <v>15356</v>
      </c>
      <c r="H6421" s="34">
        <v>240215</v>
      </c>
      <c r="I6421" s="51" t="s">
        <v>15358</v>
      </c>
    </row>
    <row r="6422" spans="1:9" x14ac:dyDescent="0.25">
      <c r="A6422" s="19">
        <v>6417</v>
      </c>
      <c r="B6422" s="34">
        <v>240216</v>
      </c>
      <c r="C6422" s="44" t="s">
        <v>12615</v>
      </c>
      <c r="D6422" s="42">
        <v>1</v>
      </c>
      <c r="E6422" s="3">
        <v>223.44</v>
      </c>
      <c r="F6422" s="7">
        <v>270.36239999999998</v>
      </c>
      <c r="G6422" s="48" t="s">
        <v>15356</v>
      </c>
      <c r="H6422" s="34">
        <v>240216</v>
      </c>
      <c r="I6422" s="51" t="s">
        <v>15358</v>
      </c>
    </row>
    <row r="6423" spans="1:9" x14ac:dyDescent="0.25">
      <c r="A6423" s="19">
        <v>6418</v>
      </c>
      <c r="B6423" s="34">
        <v>240218</v>
      </c>
      <c r="C6423" s="44" t="s">
        <v>12616</v>
      </c>
      <c r="D6423" s="42">
        <v>1</v>
      </c>
      <c r="E6423" s="3">
        <v>263.61</v>
      </c>
      <c r="F6423" s="7">
        <v>318.96809999999999</v>
      </c>
      <c r="G6423" s="48" t="s">
        <v>15356</v>
      </c>
      <c r="H6423" s="34">
        <v>240218</v>
      </c>
      <c r="I6423" s="51" t="s">
        <v>15358</v>
      </c>
    </row>
    <row r="6424" spans="1:9" x14ac:dyDescent="0.25">
      <c r="A6424" s="19">
        <v>6419</v>
      </c>
      <c r="B6424" s="34">
        <v>240223</v>
      </c>
      <c r="C6424" s="44" t="s">
        <v>12617</v>
      </c>
      <c r="D6424" s="42">
        <v>1</v>
      </c>
      <c r="E6424" s="3">
        <v>158.99</v>
      </c>
      <c r="F6424" s="7">
        <v>192.37790000000001</v>
      </c>
      <c r="G6424" s="48" t="s">
        <v>15356</v>
      </c>
      <c r="H6424" s="34">
        <v>240223</v>
      </c>
      <c r="I6424" s="51" t="s">
        <v>15358</v>
      </c>
    </row>
    <row r="6425" spans="1:9" x14ac:dyDescent="0.25">
      <c r="A6425" s="19">
        <v>6420</v>
      </c>
      <c r="B6425" s="34">
        <v>240228</v>
      </c>
      <c r="C6425" s="44" t="s">
        <v>12618</v>
      </c>
      <c r="D6425" s="42">
        <v>1</v>
      </c>
      <c r="E6425" s="3">
        <v>118.8</v>
      </c>
      <c r="F6425" s="7">
        <v>143.74799999999999</v>
      </c>
      <c r="G6425" s="48" t="s">
        <v>15356</v>
      </c>
      <c r="H6425" s="34">
        <v>240228</v>
      </c>
      <c r="I6425" s="51" t="s">
        <v>15358</v>
      </c>
    </row>
    <row r="6426" spans="1:9" x14ac:dyDescent="0.25">
      <c r="A6426" s="19">
        <v>6421</v>
      </c>
      <c r="B6426" s="34">
        <v>240241</v>
      </c>
      <c r="C6426" s="44" t="s">
        <v>12619</v>
      </c>
      <c r="D6426" s="42">
        <v>1</v>
      </c>
      <c r="E6426" s="3">
        <v>501.59</v>
      </c>
      <c r="F6426" s="7">
        <v>606.9239</v>
      </c>
      <c r="G6426" s="48" t="s">
        <v>15356</v>
      </c>
      <c r="H6426" s="34">
        <v>240241</v>
      </c>
      <c r="I6426" s="51" t="s">
        <v>15358</v>
      </c>
    </row>
    <row r="6427" spans="1:9" x14ac:dyDescent="0.25">
      <c r="A6427" s="19">
        <v>6422</v>
      </c>
      <c r="B6427" s="34">
        <v>240250</v>
      </c>
      <c r="C6427" s="44" t="s">
        <v>12620</v>
      </c>
      <c r="D6427" s="42">
        <v>1</v>
      </c>
      <c r="E6427" s="3">
        <v>471.77</v>
      </c>
      <c r="F6427" s="7">
        <v>570.84169999999995</v>
      </c>
      <c r="G6427" s="48" t="s">
        <v>15356</v>
      </c>
      <c r="H6427" s="34">
        <v>240250</v>
      </c>
      <c r="I6427" s="51" t="s">
        <v>15358</v>
      </c>
    </row>
    <row r="6428" spans="1:9" x14ac:dyDescent="0.25">
      <c r="A6428" s="19">
        <v>6423</v>
      </c>
      <c r="B6428" s="34">
        <v>240264</v>
      </c>
      <c r="C6428" s="44" t="s">
        <v>12621</v>
      </c>
      <c r="D6428" s="42">
        <v>1</v>
      </c>
      <c r="E6428" s="3">
        <v>120.71</v>
      </c>
      <c r="F6428" s="7">
        <v>146.0591</v>
      </c>
      <c r="G6428" s="48" t="s">
        <v>15356</v>
      </c>
      <c r="H6428" s="34">
        <v>240264</v>
      </c>
      <c r="I6428" s="51" t="s">
        <v>15358</v>
      </c>
    </row>
    <row r="6429" spans="1:9" x14ac:dyDescent="0.25">
      <c r="A6429" s="19">
        <v>6424</v>
      </c>
      <c r="B6429" s="34">
        <v>240269</v>
      </c>
      <c r="C6429" s="44" t="s">
        <v>12622</v>
      </c>
      <c r="D6429" s="42">
        <v>1</v>
      </c>
      <c r="E6429" s="3">
        <v>371.73</v>
      </c>
      <c r="F6429" s="7">
        <v>449.79329999999999</v>
      </c>
      <c r="G6429" s="48" t="s">
        <v>15356</v>
      </c>
      <c r="H6429" s="34">
        <v>240269</v>
      </c>
      <c r="I6429" s="51" t="s">
        <v>15358</v>
      </c>
    </row>
    <row r="6430" spans="1:9" x14ac:dyDescent="0.25">
      <c r="A6430" s="19">
        <v>6425</v>
      </c>
      <c r="B6430" s="34">
        <v>240280</v>
      </c>
      <c r="C6430" s="44" t="s">
        <v>12623</v>
      </c>
      <c r="D6430" s="42">
        <v>1</v>
      </c>
      <c r="E6430" s="3">
        <v>168.75</v>
      </c>
      <c r="F6430" s="7">
        <v>204.1875</v>
      </c>
      <c r="G6430" s="48" t="s">
        <v>15356</v>
      </c>
      <c r="H6430" s="34">
        <v>240280</v>
      </c>
      <c r="I6430" s="51" t="s">
        <v>15358</v>
      </c>
    </row>
    <row r="6431" spans="1:9" x14ac:dyDescent="0.25">
      <c r="A6431" s="19">
        <v>6426</v>
      </c>
      <c r="B6431" s="34">
        <v>240281</v>
      </c>
      <c r="C6431" s="44" t="s">
        <v>12624</v>
      </c>
      <c r="D6431" s="42">
        <v>1</v>
      </c>
      <c r="E6431" s="3">
        <v>214.4</v>
      </c>
      <c r="F6431" s="7">
        <v>259.42399999999998</v>
      </c>
      <c r="G6431" s="48" t="s">
        <v>15356</v>
      </c>
      <c r="H6431" s="34">
        <v>240281</v>
      </c>
      <c r="I6431" s="51" t="s">
        <v>15358</v>
      </c>
    </row>
    <row r="6432" spans="1:9" x14ac:dyDescent="0.25">
      <c r="A6432" s="19">
        <v>6427</v>
      </c>
      <c r="B6432" s="34">
        <v>240319</v>
      </c>
      <c r="C6432" s="44" t="s">
        <v>12625</v>
      </c>
      <c r="D6432" s="42">
        <v>1</v>
      </c>
      <c r="E6432" s="3">
        <v>61.08</v>
      </c>
      <c r="F6432" s="7">
        <v>73.90679999999999</v>
      </c>
      <c r="G6432" s="48" t="s">
        <v>15356</v>
      </c>
      <c r="H6432" s="34">
        <v>240319</v>
      </c>
      <c r="I6432" s="51" t="s">
        <v>15358</v>
      </c>
    </row>
    <row r="6433" spans="1:9" x14ac:dyDescent="0.25">
      <c r="A6433" s="19">
        <v>6428</v>
      </c>
      <c r="B6433" s="34">
        <v>240321</v>
      </c>
      <c r="C6433" s="44" t="s">
        <v>12626</v>
      </c>
      <c r="D6433" s="42">
        <v>1</v>
      </c>
      <c r="E6433" s="3">
        <v>62.82</v>
      </c>
      <c r="F6433" s="7">
        <v>76.012199999999993</v>
      </c>
      <c r="G6433" s="48" t="s">
        <v>15356</v>
      </c>
      <c r="H6433" s="34">
        <v>240321</v>
      </c>
      <c r="I6433" s="51" t="s">
        <v>15358</v>
      </c>
    </row>
    <row r="6434" spans="1:9" x14ac:dyDescent="0.25">
      <c r="A6434" s="19">
        <v>6429</v>
      </c>
      <c r="B6434" s="34">
        <v>240330</v>
      </c>
      <c r="C6434" s="44" t="s">
        <v>12627</v>
      </c>
      <c r="D6434" s="42">
        <v>1</v>
      </c>
      <c r="E6434" s="3">
        <v>211.17</v>
      </c>
      <c r="F6434" s="7">
        <v>255.51569999999998</v>
      </c>
      <c r="G6434" s="48" t="s">
        <v>15356</v>
      </c>
      <c r="H6434" s="34">
        <v>240330</v>
      </c>
      <c r="I6434" s="51" t="s">
        <v>15358</v>
      </c>
    </row>
    <row r="6435" spans="1:9" x14ac:dyDescent="0.25">
      <c r="A6435" s="19">
        <v>6430</v>
      </c>
      <c r="B6435" s="34">
        <v>240381</v>
      </c>
      <c r="C6435" s="44" t="s">
        <v>12628</v>
      </c>
      <c r="D6435" s="42">
        <v>1</v>
      </c>
      <c r="E6435" s="3">
        <v>201.87</v>
      </c>
      <c r="F6435" s="7">
        <v>244.2627</v>
      </c>
      <c r="G6435" s="48" t="s">
        <v>15356</v>
      </c>
      <c r="H6435" s="34">
        <v>240381</v>
      </c>
      <c r="I6435" s="51" t="s">
        <v>15358</v>
      </c>
    </row>
    <row r="6436" spans="1:9" x14ac:dyDescent="0.25">
      <c r="A6436" s="19">
        <v>6431</v>
      </c>
      <c r="B6436" s="34">
        <v>240408</v>
      </c>
      <c r="C6436" s="44" t="s">
        <v>12629</v>
      </c>
      <c r="D6436" s="42">
        <v>1</v>
      </c>
      <c r="E6436" s="3">
        <v>136.07</v>
      </c>
      <c r="F6436" s="7">
        <v>164.6447</v>
      </c>
      <c r="G6436" s="48" t="s">
        <v>15356</v>
      </c>
      <c r="H6436" s="34">
        <v>240408</v>
      </c>
      <c r="I6436" s="51" t="s">
        <v>15358</v>
      </c>
    </row>
    <row r="6437" spans="1:9" x14ac:dyDescent="0.25">
      <c r="A6437" s="19">
        <v>6432</v>
      </c>
      <c r="B6437" s="34">
        <v>240409</v>
      </c>
      <c r="C6437" s="44" t="s">
        <v>12630</v>
      </c>
      <c r="D6437" s="42">
        <v>1</v>
      </c>
      <c r="E6437" s="3">
        <v>147.74</v>
      </c>
      <c r="F6437" s="7">
        <v>178.7654</v>
      </c>
      <c r="G6437" s="48" t="s">
        <v>15356</v>
      </c>
      <c r="H6437" s="34">
        <v>240409</v>
      </c>
      <c r="I6437" s="51" t="s">
        <v>15358</v>
      </c>
    </row>
    <row r="6438" spans="1:9" x14ac:dyDescent="0.25">
      <c r="A6438" s="19">
        <v>6433</v>
      </c>
      <c r="B6438" s="34">
        <v>240414</v>
      </c>
      <c r="C6438" s="44" t="s">
        <v>12631</v>
      </c>
      <c r="D6438" s="42">
        <v>1</v>
      </c>
      <c r="E6438" s="3">
        <v>168.29</v>
      </c>
      <c r="F6438" s="7">
        <v>203.6309</v>
      </c>
      <c r="G6438" s="48" t="s">
        <v>15356</v>
      </c>
      <c r="H6438" s="34">
        <v>240414</v>
      </c>
      <c r="I6438" s="51" t="s">
        <v>15358</v>
      </c>
    </row>
    <row r="6439" spans="1:9" x14ac:dyDescent="0.25">
      <c r="A6439" s="19">
        <v>6434</v>
      </c>
      <c r="B6439" s="34">
        <v>240415</v>
      </c>
      <c r="C6439" s="44" t="s">
        <v>12632</v>
      </c>
      <c r="D6439" s="42">
        <v>1</v>
      </c>
      <c r="E6439" s="3">
        <v>202.47</v>
      </c>
      <c r="F6439" s="7">
        <v>244.98869999999999</v>
      </c>
      <c r="G6439" s="48" t="s">
        <v>15356</v>
      </c>
      <c r="H6439" s="34">
        <v>240415</v>
      </c>
      <c r="I6439" s="51" t="s">
        <v>15358</v>
      </c>
    </row>
    <row r="6440" spans="1:9" x14ac:dyDescent="0.25">
      <c r="A6440" s="19">
        <v>6435</v>
      </c>
      <c r="B6440" s="34">
        <v>240416</v>
      </c>
      <c r="C6440" s="44" t="s">
        <v>12633</v>
      </c>
      <c r="D6440" s="42">
        <v>1</v>
      </c>
      <c r="E6440" s="3">
        <v>138.05000000000001</v>
      </c>
      <c r="F6440" s="7">
        <v>167.04050000000001</v>
      </c>
      <c r="G6440" s="48" t="s">
        <v>15356</v>
      </c>
      <c r="H6440" s="34">
        <v>240416</v>
      </c>
      <c r="I6440" s="51" t="s">
        <v>15358</v>
      </c>
    </row>
    <row r="6441" spans="1:9" x14ac:dyDescent="0.25">
      <c r="A6441" s="19">
        <v>6436</v>
      </c>
      <c r="B6441" s="34">
        <v>240418</v>
      </c>
      <c r="C6441" s="44" t="s">
        <v>12634</v>
      </c>
      <c r="D6441" s="42">
        <v>1</v>
      </c>
      <c r="E6441" s="3">
        <v>145.38</v>
      </c>
      <c r="F6441" s="7">
        <v>175.90979999999999</v>
      </c>
      <c r="G6441" s="48" t="s">
        <v>15356</v>
      </c>
      <c r="H6441" s="34">
        <v>240418</v>
      </c>
      <c r="I6441" s="51" t="s">
        <v>15358</v>
      </c>
    </row>
    <row r="6442" spans="1:9" x14ac:dyDescent="0.25">
      <c r="A6442" s="19">
        <v>6437</v>
      </c>
      <c r="B6442" s="34">
        <v>240419</v>
      </c>
      <c r="C6442" s="44" t="s">
        <v>12635</v>
      </c>
      <c r="D6442" s="42">
        <v>1</v>
      </c>
      <c r="E6442" s="3">
        <v>169.19</v>
      </c>
      <c r="F6442" s="7">
        <v>204.7199</v>
      </c>
      <c r="G6442" s="48" t="s">
        <v>15356</v>
      </c>
      <c r="H6442" s="34">
        <v>240419</v>
      </c>
      <c r="I6442" s="51" t="s">
        <v>15358</v>
      </c>
    </row>
    <row r="6443" spans="1:9" x14ac:dyDescent="0.25">
      <c r="A6443" s="19">
        <v>6438</v>
      </c>
      <c r="B6443" s="34">
        <v>240421</v>
      </c>
      <c r="C6443" s="44" t="s">
        <v>12636</v>
      </c>
      <c r="D6443" s="42">
        <v>1</v>
      </c>
      <c r="E6443" s="3">
        <v>220.04</v>
      </c>
      <c r="F6443" s="7">
        <v>266.2484</v>
      </c>
      <c r="G6443" s="48" t="s">
        <v>15356</v>
      </c>
      <c r="H6443" s="34">
        <v>240421</v>
      </c>
      <c r="I6443" s="51" t="s">
        <v>15358</v>
      </c>
    </row>
    <row r="6444" spans="1:9" x14ac:dyDescent="0.25">
      <c r="A6444" s="19">
        <v>6439</v>
      </c>
      <c r="B6444" s="34">
        <v>240463</v>
      </c>
      <c r="C6444" s="44" t="s">
        <v>12637</v>
      </c>
      <c r="D6444" s="42">
        <v>1</v>
      </c>
      <c r="E6444" s="3">
        <v>155.15</v>
      </c>
      <c r="F6444" s="7">
        <v>187.73150000000001</v>
      </c>
      <c r="G6444" s="48" t="s">
        <v>15356</v>
      </c>
      <c r="H6444" s="34">
        <v>240463</v>
      </c>
      <c r="I6444" s="51" t="s">
        <v>15358</v>
      </c>
    </row>
    <row r="6445" spans="1:9" x14ac:dyDescent="0.25">
      <c r="A6445" s="19">
        <v>6440</v>
      </c>
      <c r="B6445" s="34">
        <v>240480</v>
      </c>
      <c r="C6445" s="44" t="s">
        <v>12638</v>
      </c>
      <c r="D6445" s="42">
        <v>1</v>
      </c>
      <c r="E6445" s="3">
        <v>230.48</v>
      </c>
      <c r="F6445" s="7">
        <v>278.88079999999997</v>
      </c>
      <c r="G6445" s="48" t="s">
        <v>15356</v>
      </c>
      <c r="H6445" s="34">
        <v>240480</v>
      </c>
      <c r="I6445" s="51" t="s">
        <v>15358</v>
      </c>
    </row>
    <row r="6446" spans="1:9" x14ac:dyDescent="0.25">
      <c r="A6446" s="19">
        <v>6441</v>
      </c>
      <c r="B6446" s="34">
        <v>240481</v>
      </c>
      <c r="C6446" s="44" t="s">
        <v>12639</v>
      </c>
      <c r="D6446" s="42">
        <v>1</v>
      </c>
      <c r="E6446" s="3">
        <v>252.72</v>
      </c>
      <c r="F6446" s="7">
        <v>305.7912</v>
      </c>
      <c r="G6446" s="48" t="s">
        <v>15356</v>
      </c>
      <c r="H6446" s="34">
        <v>240481</v>
      </c>
      <c r="I6446" s="51" t="s">
        <v>15358</v>
      </c>
    </row>
    <row r="6447" spans="1:9" x14ac:dyDescent="0.25">
      <c r="A6447" s="19">
        <v>6442</v>
      </c>
      <c r="B6447" s="34">
        <v>240563</v>
      </c>
      <c r="C6447" s="44" t="s">
        <v>12640</v>
      </c>
      <c r="D6447" s="42">
        <v>1</v>
      </c>
      <c r="E6447" s="3">
        <v>59.79</v>
      </c>
      <c r="F6447" s="7">
        <v>72.3459</v>
      </c>
      <c r="G6447" s="48" t="s">
        <v>15356</v>
      </c>
      <c r="H6447" s="34">
        <v>240563</v>
      </c>
      <c r="I6447" s="51" t="s">
        <v>15358</v>
      </c>
    </row>
    <row r="6448" spans="1:9" x14ac:dyDescent="0.25">
      <c r="A6448" s="19">
        <v>6443</v>
      </c>
      <c r="B6448" s="34">
        <v>240602</v>
      </c>
      <c r="C6448" s="44" t="s">
        <v>12641</v>
      </c>
      <c r="D6448" s="42">
        <v>1</v>
      </c>
      <c r="E6448" s="3">
        <v>36.51</v>
      </c>
      <c r="F6448" s="7">
        <v>44.177099999999996</v>
      </c>
      <c r="G6448" s="48" t="s">
        <v>15356</v>
      </c>
      <c r="H6448" s="34">
        <v>240602</v>
      </c>
      <c r="I6448" s="51" t="s">
        <v>15358</v>
      </c>
    </row>
    <row r="6449" spans="1:9" x14ac:dyDescent="0.25">
      <c r="A6449" s="19">
        <v>6444</v>
      </c>
      <c r="B6449" s="34">
        <v>240680</v>
      </c>
      <c r="C6449" s="44" t="s">
        <v>12642</v>
      </c>
      <c r="D6449" s="42">
        <v>1</v>
      </c>
      <c r="E6449" s="3">
        <v>112.97</v>
      </c>
      <c r="F6449" s="7">
        <v>136.69370000000001</v>
      </c>
      <c r="G6449" s="48" t="s">
        <v>15356</v>
      </c>
      <c r="H6449" s="34">
        <v>240680</v>
      </c>
      <c r="I6449" s="51" t="s">
        <v>15358</v>
      </c>
    </row>
    <row r="6450" spans="1:9" x14ac:dyDescent="0.25">
      <c r="A6450" s="19">
        <v>6445</v>
      </c>
      <c r="B6450" s="34">
        <v>240683</v>
      </c>
      <c r="C6450" s="44" t="s">
        <v>12643</v>
      </c>
      <c r="D6450" s="42">
        <v>1</v>
      </c>
      <c r="E6450" s="3">
        <v>1081.77</v>
      </c>
      <c r="F6450" s="7">
        <v>1308.9416999999999</v>
      </c>
      <c r="G6450" s="48" t="s">
        <v>15356</v>
      </c>
      <c r="H6450" s="34">
        <v>240683</v>
      </c>
      <c r="I6450" s="51" t="s">
        <v>15358</v>
      </c>
    </row>
    <row r="6451" spans="1:9" x14ac:dyDescent="0.25">
      <c r="A6451" s="19">
        <v>6446</v>
      </c>
      <c r="B6451" s="34">
        <v>240726</v>
      </c>
      <c r="C6451" s="44" t="s">
        <v>12644</v>
      </c>
      <c r="D6451" s="42">
        <v>1</v>
      </c>
      <c r="E6451" s="3">
        <v>20.48</v>
      </c>
      <c r="F6451" s="7">
        <v>24.780799999999999</v>
      </c>
      <c r="G6451" s="48" t="s">
        <v>15356</v>
      </c>
      <c r="H6451" s="34">
        <v>240726</v>
      </c>
      <c r="I6451" s="51" t="s">
        <v>15358</v>
      </c>
    </row>
    <row r="6452" spans="1:9" x14ac:dyDescent="0.25">
      <c r="A6452" s="19">
        <v>6447</v>
      </c>
      <c r="B6452" s="34">
        <v>240736</v>
      </c>
      <c r="C6452" s="44" t="s">
        <v>12645</v>
      </c>
      <c r="D6452" s="42">
        <v>1</v>
      </c>
      <c r="E6452" s="3">
        <v>20.48</v>
      </c>
      <c r="F6452" s="7">
        <v>24.780799999999999</v>
      </c>
      <c r="G6452" s="48" t="s">
        <v>15356</v>
      </c>
      <c r="H6452" s="34">
        <v>240736</v>
      </c>
      <c r="I6452" s="51" t="s">
        <v>15358</v>
      </c>
    </row>
    <row r="6453" spans="1:9" x14ac:dyDescent="0.25">
      <c r="A6453" s="19">
        <v>6448</v>
      </c>
      <c r="B6453" s="34">
        <v>240740</v>
      </c>
      <c r="C6453" s="44" t="s">
        <v>12646</v>
      </c>
      <c r="D6453" s="42">
        <v>1</v>
      </c>
      <c r="E6453" s="3">
        <v>63.06</v>
      </c>
      <c r="F6453" s="7">
        <v>76.302599999999998</v>
      </c>
      <c r="G6453" s="48" t="s">
        <v>15356</v>
      </c>
      <c r="H6453" s="34">
        <v>240740</v>
      </c>
      <c r="I6453" s="51" t="s">
        <v>15358</v>
      </c>
    </row>
    <row r="6454" spans="1:9" x14ac:dyDescent="0.25">
      <c r="A6454" s="19">
        <v>6449</v>
      </c>
      <c r="B6454" s="34">
        <v>240746</v>
      </c>
      <c r="C6454" s="44" t="s">
        <v>12647</v>
      </c>
      <c r="D6454" s="42">
        <v>1</v>
      </c>
      <c r="E6454" s="3">
        <v>35.96</v>
      </c>
      <c r="F6454" s="7">
        <v>43.511600000000001</v>
      </c>
      <c r="G6454" s="48" t="s">
        <v>15356</v>
      </c>
      <c r="H6454" s="34">
        <v>240746</v>
      </c>
      <c r="I6454" s="51" t="s">
        <v>15358</v>
      </c>
    </row>
    <row r="6455" spans="1:9" x14ac:dyDescent="0.25">
      <c r="A6455" s="19">
        <v>6450</v>
      </c>
      <c r="B6455" s="34">
        <v>240750</v>
      </c>
      <c r="C6455" s="44" t="s">
        <v>12648</v>
      </c>
      <c r="D6455" s="42">
        <v>1</v>
      </c>
      <c r="E6455" s="3">
        <v>79.97</v>
      </c>
      <c r="F6455" s="7">
        <v>96.7637</v>
      </c>
      <c r="G6455" s="48" t="s">
        <v>15356</v>
      </c>
      <c r="H6455" s="34">
        <v>240750</v>
      </c>
      <c r="I6455" s="51" t="s">
        <v>15358</v>
      </c>
    </row>
    <row r="6456" spans="1:9" x14ac:dyDescent="0.25">
      <c r="A6456" s="19">
        <v>6451</v>
      </c>
      <c r="B6456" s="34">
        <v>240754</v>
      </c>
      <c r="C6456" s="44" t="s">
        <v>12649</v>
      </c>
      <c r="D6456" s="42">
        <v>1</v>
      </c>
      <c r="E6456" s="3">
        <v>45.8</v>
      </c>
      <c r="F6456" s="7">
        <v>55.417999999999992</v>
      </c>
      <c r="G6456" s="48" t="s">
        <v>15356</v>
      </c>
      <c r="H6456" s="34">
        <v>240754</v>
      </c>
      <c r="I6456" s="51" t="s">
        <v>15358</v>
      </c>
    </row>
    <row r="6457" spans="1:9" x14ac:dyDescent="0.25">
      <c r="A6457" s="19">
        <v>6452</v>
      </c>
      <c r="B6457" s="34">
        <v>240755</v>
      </c>
      <c r="C6457" s="44" t="s">
        <v>12650</v>
      </c>
      <c r="D6457" s="42">
        <v>1</v>
      </c>
      <c r="E6457" s="3">
        <v>62.45</v>
      </c>
      <c r="F6457" s="7">
        <v>75.564499999999995</v>
      </c>
      <c r="G6457" s="48" t="s">
        <v>15356</v>
      </c>
      <c r="H6457" s="34">
        <v>240755</v>
      </c>
      <c r="I6457" s="51" t="s">
        <v>15358</v>
      </c>
    </row>
    <row r="6458" spans="1:9" x14ac:dyDescent="0.25">
      <c r="A6458" s="19">
        <v>6453</v>
      </c>
      <c r="B6458" s="34">
        <v>240756</v>
      </c>
      <c r="C6458" s="44" t="s">
        <v>12651</v>
      </c>
      <c r="D6458" s="42">
        <v>1</v>
      </c>
      <c r="E6458" s="3">
        <v>6.99</v>
      </c>
      <c r="F6458" s="7">
        <v>8.4579000000000004</v>
      </c>
      <c r="G6458" s="48" t="s">
        <v>15356</v>
      </c>
      <c r="H6458" s="34">
        <v>240756</v>
      </c>
      <c r="I6458" s="51" t="s">
        <v>15358</v>
      </c>
    </row>
    <row r="6459" spans="1:9" x14ac:dyDescent="0.25">
      <c r="A6459" s="19">
        <v>6454</v>
      </c>
      <c r="B6459" s="34">
        <v>240760</v>
      </c>
      <c r="C6459" s="44" t="s">
        <v>12652</v>
      </c>
      <c r="D6459" s="42">
        <v>1</v>
      </c>
      <c r="E6459" s="3">
        <v>25.01</v>
      </c>
      <c r="F6459" s="7">
        <v>30.2621</v>
      </c>
      <c r="G6459" s="48" t="s">
        <v>15356</v>
      </c>
      <c r="H6459" s="34">
        <v>240760</v>
      </c>
      <c r="I6459" s="51" t="s">
        <v>15358</v>
      </c>
    </row>
    <row r="6460" spans="1:9" x14ac:dyDescent="0.25">
      <c r="A6460" s="19">
        <v>6455</v>
      </c>
      <c r="B6460" s="34">
        <v>240780</v>
      </c>
      <c r="C6460" s="44" t="s">
        <v>12653</v>
      </c>
      <c r="D6460" s="42">
        <v>1</v>
      </c>
      <c r="E6460" s="3">
        <v>229.07</v>
      </c>
      <c r="F6460" s="7">
        <v>277.17469999999997</v>
      </c>
      <c r="G6460" s="48" t="s">
        <v>15356</v>
      </c>
      <c r="H6460" s="34">
        <v>240780</v>
      </c>
      <c r="I6460" s="51" t="s">
        <v>15358</v>
      </c>
    </row>
    <row r="6461" spans="1:9" x14ac:dyDescent="0.25">
      <c r="A6461" s="19">
        <v>6456</v>
      </c>
      <c r="B6461" s="34">
        <v>240804</v>
      </c>
      <c r="C6461" s="44" t="s">
        <v>12654</v>
      </c>
      <c r="D6461" s="42">
        <v>1</v>
      </c>
      <c r="E6461" s="3">
        <v>111.69</v>
      </c>
      <c r="F6461" s="7">
        <v>135.14490000000001</v>
      </c>
      <c r="G6461" s="48" t="s">
        <v>15356</v>
      </c>
      <c r="H6461" s="34">
        <v>240804</v>
      </c>
      <c r="I6461" s="51" t="s">
        <v>15358</v>
      </c>
    </row>
    <row r="6462" spans="1:9" x14ac:dyDescent="0.25">
      <c r="A6462" s="19">
        <v>6457</v>
      </c>
      <c r="B6462" s="34">
        <v>240805</v>
      </c>
      <c r="C6462" s="44" t="s">
        <v>12655</v>
      </c>
      <c r="D6462" s="42">
        <v>1</v>
      </c>
      <c r="E6462" s="3">
        <v>137.07</v>
      </c>
      <c r="F6462" s="7">
        <v>165.85469999999998</v>
      </c>
      <c r="G6462" s="48" t="s">
        <v>15356</v>
      </c>
      <c r="H6462" s="34">
        <v>240805</v>
      </c>
      <c r="I6462" s="51" t="s">
        <v>15358</v>
      </c>
    </row>
    <row r="6463" spans="1:9" x14ac:dyDescent="0.25">
      <c r="A6463" s="19">
        <v>6458</v>
      </c>
      <c r="B6463" s="34">
        <v>240817</v>
      </c>
      <c r="C6463" s="44" t="s">
        <v>12656</v>
      </c>
      <c r="D6463" s="42">
        <v>1</v>
      </c>
      <c r="E6463" s="3">
        <v>189.03</v>
      </c>
      <c r="F6463" s="7">
        <v>228.72629999999998</v>
      </c>
      <c r="G6463" s="48" t="s">
        <v>15356</v>
      </c>
      <c r="H6463" s="34">
        <v>240817</v>
      </c>
      <c r="I6463" s="51" t="s">
        <v>15358</v>
      </c>
    </row>
    <row r="6464" spans="1:9" x14ac:dyDescent="0.25">
      <c r="A6464" s="19">
        <v>6459</v>
      </c>
      <c r="B6464" s="34">
        <v>240818</v>
      </c>
      <c r="C6464" s="44" t="s">
        <v>12657</v>
      </c>
      <c r="D6464" s="42">
        <v>1</v>
      </c>
      <c r="E6464" s="3">
        <v>211.08</v>
      </c>
      <c r="F6464" s="7">
        <v>255.4068</v>
      </c>
      <c r="G6464" s="48" t="s">
        <v>15356</v>
      </c>
      <c r="H6464" s="34">
        <v>240818</v>
      </c>
      <c r="I6464" s="51" t="s">
        <v>15358</v>
      </c>
    </row>
    <row r="6465" spans="1:9" x14ac:dyDescent="0.25">
      <c r="A6465" s="19">
        <v>6460</v>
      </c>
      <c r="B6465" s="34">
        <v>240917</v>
      </c>
      <c r="C6465" s="44" t="s">
        <v>12658</v>
      </c>
      <c r="D6465" s="42">
        <v>1</v>
      </c>
      <c r="E6465" s="3">
        <v>240.42</v>
      </c>
      <c r="F6465" s="7">
        <v>290.90819999999997</v>
      </c>
      <c r="G6465" s="48" t="s">
        <v>15356</v>
      </c>
      <c r="H6465" s="34">
        <v>240917</v>
      </c>
      <c r="I6465" s="51" t="s">
        <v>15358</v>
      </c>
    </row>
    <row r="6466" spans="1:9" x14ac:dyDescent="0.25">
      <c r="A6466" s="19">
        <v>6461</v>
      </c>
      <c r="B6466" s="34">
        <v>241009</v>
      </c>
      <c r="C6466" s="44" t="s">
        <v>12659</v>
      </c>
      <c r="D6466" s="42">
        <v>1</v>
      </c>
      <c r="E6466" s="3">
        <v>102.29</v>
      </c>
      <c r="F6466" s="7">
        <v>123.7709</v>
      </c>
      <c r="G6466" s="48" t="s">
        <v>15356</v>
      </c>
      <c r="H6466" s="34">
        <v>241009</v>
      </c>
      <c r="I6466" s="51" t="s">
        <v>15358</v>
      </c>
    </row>
    <row r="6467" spans="1:9" x14ac:dyDescent="0.25">
      <c r="A6467" s="19">
        <v>6462</v>
      </c>
      <c r="B6467" s="34">
        <v>241017</v>
      </c>
      <c r="C6467" s="44" t="s">
        <v>12660</v>
      </c>
      <c r="D6467" s="42">
        <v>1</v>
      </c>
      <c r="E6467" s="3">
        <v>165.23</v>
      </c>
      <c r="F6467" s="7">
        <v>199.92829999999998</v>
      </c>
      <c r="G6467" s="48" t="s">
        <v>15356</v>
      </c>
      <c r="H6467" s="34">
        <v>241017</v>
      </c>
      <c r="I6467" s="51" t="s">
        <v>15358</v>
      </c>
    </row>
    <row r="6468" spans="1:9" x14ac:dyDescent="0.25">
      <c r="A6468" s="19">
        <v>6463</v>
      </c>
      <c r="B6468" s="34">
        <v>241018</v>
      </c>
      <c r="C6468" s="44" t="s">
        <v>12661</v>
      </c>
      <c r="D6468" s="42">
        <v>1</v>
      </c>
      <c r="E6468" s="3">
        <v>190.88</v>
      </c>
      <c r="F6468" s="7">
        <v>230.9648</v>
      </c>
      <c r="G6468" s="48" t="s">
        <v>15356</v>
      </c>
      <c r="H6468" s="34">
        <v>241018</v>
      </c>
      <c r="I6468" s="51" t="s">
        <v>15358</v>
      </c>
    </row>
    <row r="6469" spans="1:9" x14ac:dyDescent="0.25">
      <c r="A6469" s="19">
        <v>6464</v>
      </c>
      <c r="B6469" s="34">
        <v>241317</v>
      </c>
      <c r="C6469" s="44" t="s">
        <v>12662</v>
      </c>
      <c r="D6469" s="42">
        <v>1</v>
      </c>
      <c r="E6469" s="3">
        <v>104.9</v>
      </c>
      <c r="F6469" s="7">
        <v>126.929</v>
      </c>
      <c r="G6469" s="48" t="s">
        <v>15356</v>
      </c>
      <c r="H6469" s="34">
        <v>241317</v>
      </c>
      <c r="I6469" s="51" t="s">
        <v>15358</v>
      </c>
    </row>
    <row r="6470" spans="1:9" x14ac:dyDescent="0.25">
      <c r="A6470" s="19">
        <v>6465</v>
      </c>
      <c r="B6470" s="34">
        <v>242210</v>
      </c>
      <c r="C6470" s="44" t="s">
        <v>12663</v>
      </c>
      <c r="D6470" s="42">
        <v>1</v>
      </c>
      <c r="E6470" s="3">
        <v>27.48</v>
      </c>
      <c r="F6470" s="7">
        <v>33.250799999999998</v>
      </c>
      <c r="G6470" s="48" t="s">
        <v>15356</v>
      </c>
      <c r="H6470" s="34">
        <v>242210</v>
      </c>
      <c r="I6470" s="51" t="s">
        <v>15358</v>
      </c>
    </row>
    <row r="6471" spans="1:9" x14ac:dyDescent="0.25">
      <c r="A6471" s="19">
        <v>6466</v>
      </c>
      <c r="B6471" s="34">
        <v>242212</v>
      </c>
      <c r="C6471" s="44" t="s">
        <v>12579</v>
      </c>
      <c r="D6471" s="42">
        <v>1</v>
      </c>
      <c r="E6471" s="3">
        <v>30.89</v>
      </c>
      <c r="F6471" s="7">
        <v>37.376899999999999</v>
      </c>
      <c r="G6471" s="48" t="s">
        <v>15356</v>
      </c>
      <c r="H6471" s="34">
        <v>242212</v>
      </c>
      <c r="I6471" s="51" t="s">
        <v>15358</v>
      </c>
    </row>
    <row r="6472" spans="1:9" x14ac:dyDescent="0.25">
      <c r="A6472" s="19">
        <v>6467</v>
      </c>
      <c r="B6472" s="34">
        <v>242214</v>
      </c>
      <c r="C6472" s="44" t="s">
        <v>12664</v>
      </c>
      <c r="D6472" s="42">
        <v>1</v>
      </c>
      <c r="E6472" s="3">
        <v>32.06</v>
      </c>
      <c r="F6472" s="7">
        <v>38.7926</v>
      </c>
      <c r="G6472" s="48" t="s">
        <v>15356</v>
      </c>
      <c r="H6472" s="34">
        <v>242214</v>
      </c>
      <c r="I6472" s="51" t="s">
        <v>15358</v>
      </c>
    </row>
    <row r="6473" spans="1:9" x14ac:dyDescent="0.25">
      <c r="A6473" s="19">
        <v>6468</v>
      </c>
      <c r="B6473" s="34">
        <v>242216</v>
      </c>
      <c r="C6473" s="44" t="s">
        <v>12665</v>
      </c>
      <c r="D6473" s="42">
        <v>1</v>
      </c>
      <c r="E6473" s="3">
        <v>35.119999999999997</v>
      </c>
      <c r="F6473" s="7">
        <v>42.495199999999997</v>
      </c>
      <c r="G6473" s="48" t="s">
        <v>15356</v>
      </c>
      <c r="H6473" s="34">
        <v>242216</v>
      </c>
      <c r="I6473" s="51" t="s">
        <v>15358</v>
      </c>
    </row>
    <row r="6474" spans="1:9" x14ac:dyDescent="0.25">
      <c r="A6474" s="19">
        <v>6469</v>
      </c>
      <c r="B6474" s="34">
        <v>242217</v>
      </c>
      <c r="C6474" s="44" t="s">
        <v>12666</v>
      </c>
      <c r="D6474" s="42">
        <v>1</v>
      </c>
      <c r="E6474" s="3">
        <v>36.24</v>
      </c>
      <c r="F6474" s="7">
        <v>43.8504</v>
      </c>
      <c r="G6474" s="48" t="s">
        <v>15356</v>
      </c>
      <c r="H6474" s="34">
        <v>242217</v>
      </c>
      <c r="I6474" s="51" t="s">
        <v>15358</v>
      </c>
    </row>
    <row r="6475" spans="1:9" x14ac:dyDescent="0.25">
      <c r="A6475" s="19">
        <v>6470</v>
      </c>
      <c r="B6475" s="34">
        <v>242218</v>
      </c>
      <c r="C6475" s="44" t="s">
        <v>12667</v>
      </c>
      <c r="D6475" s="42">
        <v>1</v>
      </c>
      <c r="E6475" s="3">
        <v>37.47</v>
      </c>
      <c r="F6475" s="7">
        <v>45.338699999999996</v>
      </c>
      <c r="G6475" s="48" t="s">
        <v>15356</v>
      </c>
      <c r="H6475" s="34">
        <v>242218</v>
      </c>
      <c r="I6475" s="51" t="s">
        <v>15358</v>
      </c>
    </row>
    <row r="6476" spans="1:9" x14ac:dyDescent="0.25">
      <c r="A6476" s="19">
        <v>6471</v>
      </c>
      <c r="B6476" s="34">
        <v>242220</v>
      </c>
      <c r="C6476" s="44" t="s">
        <v>12580</v>
      </c>
      <c r="D6476" s="42">
        <v>1</v>
      </c>
      <c r="E6476" s="3">
        <v>38.61</v>
      </c>
      <c r="F6476" s="7">
        <v>46.7181</v>
      </c>
      <c r="G6476" s="48" t="s">
        <v>15356</v>
      </c>
      <c r="H6476" s="34">
        <v>242220</v>
      </c>
      <c r="I6476" s="51" t="s">
        <v>15358</v>
      </c>
    </row>
    <row r="6477" spans="1:9" x14ac:dyDescent="0.25">
      <c r="A6477" s="19">
        <v>6472</v>
      </c>
      <c r="B6477" s="34">
        <v>242222</v>
      </c>
      <c r="C6477" s="44" t="s">
        <v>12668</v>
      </c>
      <c r="D6477" s="42">
        <v>1</v>
      </c>
      <c r="E6477" s="3">
        <v>39.78</v>
      </c>
      <c r="F6477" s="7">
        <v>48.133800000000001</v>
      </c>
      <c r="G6477" s="48" t="s">
        <v>15356</v>
      </c>
      <c r="H6477" s="34">
        <v>242222</v>
      </c>
      <c r="I6477" s="51" t="s">
        <v>15358</v>
      </c>
    </row>
    <row r="6478" spans="1:9" x14ac:dyDescent="0.25">
      <c r="A6478" s="19">
        <v>6473</v>
      </c>
      <c r="B6478" s="34">
        <v>242224</v>
      </c>
      <c r="C6478" s="44" t="s">
        <v>12581</v>
      </c>
      <c r="D6478" s="42">
        <v>1</v>
      </c>
      <c r="E6478" s="3">
        <v>42.06</v>
      </c>
      <c r="F6478" s="7">
        <v>50.892600000000002</v>
      </c>
      <c r="G6478" s="48" t="s">
        <v>15356</v>
      </c>
      <c r="H6478" s="34">
        <v>242224</v>
      </c>
      <c r="I6478" s="51" t="s">
        <v>15358</v>
      </c>
    </row>
    <row r="6479" spans="1:9" x14ac:dyDescent="0.25">
      <c r="A6479" s="19">
        <v>6474</v>
      </c>
      <c r="B6479" s="34">
        <v>242225</v>
      </c>
      <c r="C6479" s="44" t="s">
        <v>12669</v>
      </c>
      <c r="D6479" s="42">
        <v>1</v>
      </c>
      <c r="E6479" s="3">
        <v>43.49</v>
      </c>
      <c r="F6479" s="7">
        <v>52.622900000000001</v>
      </c>
      <c r="G6479" s="48" t="s">
        <v>15356</v>
      </c>
      <c r="H6479" s="34">
        <v>242225</v>
      </c>
      <c r="I6479" s="51" t="s">
        <v>15358</v>
      </c>
    </row>
    <row r="6480" spans="1:9" x14ac:dyDescent="0.25">
      <c r="A6480" s="19">
        <v>6475</v>
      </c>
      <c r="B6480" s="34">
        <v>242226</v>
      </c>
      <c r="C6480" s="44" t="s">
        <v>12582</v>
      </c>
      <c r="D6480" s="42">
        <v>1</v>
      </c>
      <c r="E6480" s="3">
        <v>43.59</v>
      </c>
      <c r="F6480" s="7">
        <v>52.743900000000004</v>
      </c>
      <c r="G6480" s="48" t="s">
        <v>15356</v>
      </c>
      <c r="H6480" s="34">
        <v>242226</v>
      </c>
      <c r="I6480" s="51" t="s">
        <v>15358</v>
      </c>
    </row>
    <row r="6481" spans="1:9" x14ac:dyDescent="0.25">
      <c r="A6481" s="19">
        <v>6476</v>
      </c>
      <c r="B6481" s="34">
        <v>242228</v>
      </c>
      <c r="C6481" s="44" t="s">
        <v>12670</v>
      </c>
      <c r="D6481" s="42">
        <v>1</v>
      </c>
      <c r="E6481" s="3">
        <v>62.91</v>
      </c>
      <c r="F6481" s="7">
        <v>76.121099999999998</v>
      </c>
      <c r="G6481" s="48" t="s">
        <v>15356</v>
      </c>
      <c r="H6481" s="34">
        <v>242228</v>
      </c>
      <c r="I6481" s="51" t="s">
        <v>15358</v>
      </c>
    </row>
    <row r="6482" spans="1:9" x14ac:dyDescent="0.25">
      <c r="A6482" s="19">
        <v>6477</v>
      </c>
      <c r="B6482" s="34">
        <v>242245</v>
      </c>
      <c r="C6482" s="44" t="s">
        <v>12671</v>
      </c>
      <c r="D6482" s="42">
        <v>1</v>
      </c>
      <c r="E6482" s="3">
        <v>87.81</v>
      </c>
      <c r="F6482" s="7">
        <v>106.2501</v>
      </c>
      <c r="G6482" s="48" t="s">
        <v>15356</v>
      </c>
      <c r="H6482" s="34">
        <v>242245</v>
      </c>
      <c r="I6482" s="51" t="s">
        <v>15358</v>
      </c>
    </row>
    <row r="6483" spans="1:9" x14ac:dyDescent="0.25">
      <c r="A6483" s="19">
        <v>6478</v>
      </c>
      <c r="B6483" s="34">
        <v>242247</v>
      </c>
      <c r="C6483" s="44" t="s">
        <v>12672</v>
      </c>
      <c r="D6483" s="42">
        <v>1</v>
      </c>
      <c r="E6483" s="3">
        <v>121.05</v>
      </c>
      <c r="F6483" s="7">
        <v>146.47049999999999</v>
      </c>
      <c r="G6483" s="48" t="s">
        <v>15356</v>
      </c>
      <c r="H6483" s="34">
        <v>242247</v>
      </c>
      <c r="I6483" s="51" t="s">
        <v>15358</v>
      </c>
    </row>
    <row r="6484" spans="1:9" x14ac:dyDescent="0.25">
      <c r="A6484" s="19">
        <v>6479</v>
      </c>
      <c r="B6484" s="34">
        <v>242401</v>
      </c>
      <c r="C6484" s="44" t="s">
        <v>12673</v>
      </c>
      <c r="D6484" s="42">
        <v>1</v>
      </c>
      <c r="E6484" s="3">
        <v>15.41</v>
      </c>
      <c r="F6484" s="7">
        <v>18.646100000000001</v>
      </c>
      <c r="G6484" s="48" t="s">
        <v>15356</v>
      </c>
      <c r="H6484" s="34">
        <v>242401</v>
      </c>
      <c r="I6484" s="51" t="s">
        <v>15358</v>
      </c>
    </row>
    <row r="6485" spans="1:9" x14ac:dyDescent="0.25">
      <c r="A6485" s="19">
        <v>6480</v>
      </c>
      <c r="B6485" s="34">
        <v>242402</v>
      </c>
      <c r="C6485" s="44" t="s">
        <v>12674</v>
      </c>
      <c r="D6485" s="42">
        <v>1</v>
      </c>
      <c r="E6485" s="3">
        <v>15.41</v>
      </c>
      <c r="F6485" s="7">
        <v>18.646100000000001</v>
      </c>
      <c r="G6485" s="48" t="s">
        <v>15356</v>
      </c>
      <c r="H6485" s="34">
        <v>242402</v>
      </c>
      <c r="I6485" s="51" t="s">
        <v>15358</v>
      </c>
    </row>
    <row r="6486" spans="1:9" x14ac:dyDescent="0.25">
      <c r="A6486" s="19">
        <v>6481</v>
      </c>
      <c r="B6486" s="34">
        <v>242403</v>
      </c>
      <c r="C6486" s="44" t="s">
        <v>12675</v>
      </c>
      <c r="D6486" s="42">
        <v>1</v>
      </c>
      <c r="E6486" s="3">
        <v>15.41</v>
      </c>
      <c r="F6486" s="7">
        <v>18.646100000000001</v>
      </c>
      <c r="G6486" s="48" t="s">
        <v>15356</v>
      </c>
      <c r="H6486" s="34">
        <v>242403</v>
      </c>
      <c r="I6486" s="51" t="s">
        <v>15358</v>
      </c>
    </row>
    <row r="6487" spans="1:9" x14ac:dyDescent="0.25">
      <c r="A6487" s="19">
        <v>6482</v>
      </c>
      <c r="B6487" s="34">
        <v>242404</v>
      </c>
      <c r="C6487" s="44" t="s">
        <v>12676</v>
      </c>
      <c r="D6487" s="42">
        <v>1</v>
      </c>
      <c r="E6487" s="3">
        <v>15.41</v>
      </c>
      <c r="F6487" s="7">
        <v>18.646100000000001</v>
      </c>
      <c r="G6487" s="48" t="s">
        <v>15356</v>
      </c>
      <c r="H6487" s="34">
        <v>242404</v>
      </c>
      <c r="I6487" s="51" t="s">
        <v>15358</v>
      </c>
    </row>
    <row r="6488" spans="1:9" x14ac:dyDescent="0.25">
      <c r="A6488" s="19">
        <v>6483</v>
      </c>
      <c r="B6488" s="34">
        <v>242405</v>
      </c>
      <c r="C6488" s="44" t="s">
        <v>12677</v>
      </c>
      <c r="D6488" s="42">
        <v>1</v>
      </c>
      <c r="E6488" s="3">
        <v>15.41</v>
      </c>
      <c r="F6488" s="7">
        <v>18.646100000000001</v>
      </c>
      <c r="G6488" s="48" t="s">
        <v>15356</v>
      </c>
      <c r="H6488" s="34">
        <v>242405</v>
      </c>
      <c r="I6488" s="51" t="s">
        <v>15358</v>
      </c>
    </row>
    <row r="6489" spans="1:9" x14ac:dyDescent="0.25">
      <c r="A6489" s="19">
        <v>6484</v>
      </c>
      <c r="B6489" s="34">
        <v>242406</v>
      </c>
      <c r="C6489" s="44" t="s">
        <v>12678</v>
      </c>
      <c r="D6489" s="42">
        <v>1</v>
      </c>
      <c r="E6489" s="3">
        <v>15.41</v>
      </c>
      <c r="F6489" s="7">
        <v>18.646100000000001</v>
      </c>
      <c r="G6489" s="48" t="s">
        <v>15356</v>
      </c>
      <c r="H6489" s="34">
        <v>242406</v>
      </c>
      <c r="I6489" s="51" t="s">
        <v>15358</v>
      </c>
    </row>
    <row r="6490" spans="1:9" x14ac:dyDescent="0.25">
      <c r="A6490" s="19">
        <v>6485</v>
      </c>
      <c r="B6490" s="34">
        <v>242407</v>
      </c>
      <c r="C6490" s="44" t="s">
        <v>12679</v>
      </c>
      <c r="D6490" s="42">
        <v>1</v>
      </c>
      <c r="E6490" s="3">
        <v>15.41</v>
      </c>
      <c r="F6490" s="7">
        <v>18.646100000000001</v>
      </c>
      <c r="G6490" s="48" t="s">
        <v>15356</v>
      </c>
      <c r="H6490" s="34">
        <v>242407</v>
      </c>
      <c r="I6490" s="51" t="s">
        <v>15358</v>
      </c>
    </row>
    <row r="6491" spans="1:9" x14ac:dyDescent="0.25">
      <c r="A6491" s="19">
        <v>6486</v>
      </c>
      <c r="B6491" s="34">
        <v>242408</v>
      </c>
      <c r="C6491" s="44" t="s">
        <v>12680</v>
      </c>
      <c r="D6491" s="42">
        <v>1</v>
      </c>
      <c r="E6491" s="3">
        <v>15.41</v>
      </c>
      <c r="F6491" s="7">
        <v>18.646100000000001</v>
      </c>
      <c r="G6491" s="48" t="s">
        <v>15356</v>
      </c>
      <c r="H6491" s="34">
        <v>242408</v>
      </c>
      <c r="I6491" s="51" t="s">
        <v>15358</v>
      </c>
    </row>
    <row r="6492" spans="1:9" x14ac:dyDescent="0.25">
      <c r="A6492" s="19">
        <v>6487</v>
      </c>
      <c r="B6492" s="34">
        <v>242410</v>
      </c>
      <c r="C6492" s="44" t="s">
        <v>12681</v>
      </c>
      <c r="D6492" s="42">
        <v>1</v>
      </c>
      <c r="E6492" s="3">
        <v>15.41</v>
      </c>
      <c r="F6492" s="7">
        <v>18.646100000000001</v>
      </c>
      <c r="G6492" s="48" t="s">
        <v>15356</v>
      </c>
      <c r="H6492" s="34">
        <v>242410</v>
      </c>
      <c r="I6492" s="51" t="s">
        <v>15358</v>
      </c>
    </row>
    <row r="6493" spans="1:9" x14ac:dyDescent="0.25">
      <c r="A6493" s="19">
        <v>6488</v>
      </c>
      <c r="B6493" s="34">
        <v>242411</v>
      </c>
      <c r="C6493" s="44" t="s">
        <v>12682</v>
      </c>
      <c r="D6493" s="42">
        <v>1</v>
      </c>
      <c r="E6493" s="3">
        <v>19.61</v>
      </c>
      <c r="F6493" s="7">
        <v>23.728099999999998</v>
      </c>
      <c r="G6493" s="48" t="s">
        <v>15356</v>
      </c>
      <c r="H6493" s="34">
        <v>242411</v>
      </c>
      <c r="I6493" s="51" t="s">
        <v>15358</v>
      </c>
    </row>
    <row r="6494" spans="1:9" x14ac:dyDescent="0.25">
      <c r="A6494" s="19">
        <v>6489</v>
      </c>
      <c r="B6494" s="34">
        <v>242412</v>
      </c>
      <c r="C6494" s="44" t="s">
        <v>12683</v>
      </c>
      <c r="D6494" s="42">
        <v>1</v>
      </c>
      <c r="E6494" s="3">
        <v>19.61</v>
      </c>
      <c r="F6494" s="7">
        <v>23.728099999999998</v>
      </c>
      <c r="G6494" s="48" t="s">
        <v>15356</v>
      </c>
      <c r="H6494" s="34">
        <v>242412</v>
      </c>
      <c r="I6494" s="51" t="s">
        <v>15358</v>
      </c>
    </row>
    <row r="6495" spans="1:9" x14ac:dyDescent="0.25">
      <c r="A6495" s="19">
        <v>6490</v>
      </c>
      <c r="B6495" s="34">
        <v>242413</v>
      </c>
      <c r="C6495" s="44" t="s">
        <v>12684</v>
      </c>
      <c r="D6495" s="42">
        <v>1</v>
      </c>
      <c r="E6495" s="3">
        <v>19.61</v>
      </c>
      <c r="F6495" s="7">
        <v>23.728099999999998</v>
      </c>
      <c r="G6495" s="48" t="s">
        <v>15356</v>
      </c>
      <c r="H6495" s="34">
        <v>242413</v>
      </c>
      <c r="I6495" s="51" t="s">
        <v>15358</v>
      </c>
    </row>
    <row r="6496" spans="1:9" x14ac:dyDescent="0.25">
      <c r="A6496" s="19">
        <v>6491</v>
      </c>
      <c r="B6496" s="34">
        <v>242414</v>
      </c>
      <c r="C6496" s="44" t="s">
        <v>12685</v>
      </c>
      <c r="D6496" s="42">
        <v>1</v>
      </c>
      <c r="E6496" s="3">
        <v>19.61</v>
      </c>
      <c r="F6496" s="7">
        <v>23.728099999999998</v>
      </c>
      <c r="G6496" s="48" t="s">
        <v>15356</v>
      </c>
      <c r="H6496" s="34">
        <v>242414</v>
      </c>
      <c r="I6496" s="51" t="s">
        <v>15358</v>
      </c>
    </row>
    <row r="6497" spans="1:9" x14ac:dyDescent="0.25">
      <c r="A6497" s="19">
        <v>6492</v>
      </c>
      <c r="B6497" s="34">
        <v>242415</v>
      </c>
      <c r="C6497" s="44" t="s">
        <v>12686</v>
      </c>
      <c r="D6497" s="42">
        <v>1</v>
      </c>
      <c r="E6497" s="3">
        <v>19.61</v>
      </c>
      <c r="F6497" s="7">
        <v>23.728099999999998</v>
      </c>
      <c r="G6497" s="48" t="s">
        <v>15356</v>
      </c>
      <c r="H6497" s="34">
        <v>242415</v>
      </c>
      <c r="I6497" s="51" t="s">
        <v>15358</v>
      </c>
    </row>
    <row r="6498" spans="1:9" x14ac:dyDescent="0.25">
      <c r="A6498" s="19">
        <v>6493</v>
      </c>
      <c r="B6498" s="34">
        <v>242416</v>
      </c>
      <c r="C6498" s="44" t="s">
        <v>12687</v>
      </c>
      <c r="D6498" s="42">
        <v>1</v>
      </c>
      <c r="E6498" s="3">
        <v>19.61</v>
      </c>
      <c r="F6498" s="7">
        <v>23.728099999999998</v>
      </c>
      <c r="G6498" s="48" t="s">
        <v>15356</v>
      </c>
      <c r="H6498" s="34">
        <v>242416</v>
      </c>
      <c r="I6498" s="51" t="s">
        <v>15358</v>
      </c>
    </row>
    <row r="6499" spans="1:9" x14ac:dyDescent="0.25">
      <c r="A6499" s="19">
        <v>6494</v>
      </c>
      <c r="B6499" s="34">
        <v>242417</v>
      </c>
      <c r="C6499" s="44" t="s">
        <v>12688</v>
      </c>
      <c r="D6499" s="42">
        <v>1</v>
      </c>
      <c r="E6499" s="3">
        <v>19.61</v>
      </c>
      <c r="F6499" s="7">
        <v>23.728099999999998</v>
      </c>
      <c r="G6499" s="48" t="s">
        <v>15356</v>
      </c>
      <c r="H6499" s="34">
        <v>242417</v>
      </c>
      <c r="I6499" s="51" t="s">
        <v>15358</v>
      </c>
    </row>
    <row r="6500" spans="1:9" x14ac:dyDescent="0.25">
      <c r="A6500" s="19">
        <v>6495</v>
      </c>
      <c r="B6500" s="34">
        <v>242418</v>
      </c>
      <c r="C6500" s="44" t="s">
        <v>12689</v>
      </c>
      <c r="D6500" s="42">
        <v>1</v>
      </c>
      <c r="E6500" s="3">
        <v>19.61</v>
      </c>
      <c r="F6500" s="7">
        <v>23.728099999999998</v>
      </c>
      <c r="G6500" s="48" t="s">
        <v>15356</v>
      </c>
      <c r="H6500" s="34">
        <v>242418</v>
      </c>
      <c r="I6500" s="51" t="s">
        <v>15358</v>
      </c>
    </row>
    <row r="6501" spans="1:9" x14ac:dyDescent="0.25">
      <c r="A6501" s="19">
        <v>6496</v>
      </c>
      <c r="B6501" s="34">
        <v>242420</v>
      </c>
      <c r="C6501" s="44" t="s">
        <v>12690</v>
      </c>
      <c r="D6501" s="42">
        <v>1</v>
      </c>
      <c r="E6501" s="3">
        <v>19.079999999999998</v>
      </c>
      <c r="F6501" s="7">
        <v>23.086799999999997</v>
      </c>
      <c r="G6501" s="48" t="s">
        <v>15356</v>
      </c>
      <c r="H6501" s="34">
        <v>242420</v>
      </c>
      <c r="I6501" s="51" t="s">
        <v>15358</v>
      </c>
    </row>
    <row r="6502" spans="1:9" x14ac:dyDescent="0.25">
      <c r="A6502" s="19">
        <v>6497</v>
      </c>
      <c r="B6502" s="34">
        <v>242421</v>
      </c>
      <c r="C6502" s="44" t="s">
        <v>12691</v>
      </c>
      <c r="D6502" s="42">
        <v>1</v>
      </c>
      <c r="E6502" s="3">
        <v>20.13</v>
      </c>
      <c r="F6502" s="7">
        <v>24.357299999999999</v>
      </c>
      <c r="G6502" s="48" t="s">
        <v>15356</v>
      </c>
      <c r="H6502" s="34">
        <v>242421</v>
      </c>
      <c r="I6502" s="51" t="s">
        <v>15358</v>
      </c>
    </row>
    <row r="6503" spans="1:9" x14ac:dyDescent="0.25">
      <c r="A6503" s="19">
        <v>6498</v>
      </c>
      <c r="B6503" s="34">
        <v>242422</v>
      </c>
      <c r="C6503" s="44" t="s">
        <v>12692</v>
      </c>
      <c r="D6503" s="42">
        <v>1</v>
      </c>
      <c r="E6503" s="3">
        <v>20.13</v>
      </c>
      <c r="F6503" s="7">
        <v>24.357299999999999</v>
      </c>
      <c r="G6503" s="48" t="s">
        <v>15356</v>
      </c>
      <c r="H6503" s="34">
        <v>242422</v>
      </c>
      <c r="I6503" s="51" t="s">
        <v>15358</v>
      </c>
    </row>
    <row r="6504" spans="1:9" x14ac:dyDescent="0.25">
      <c r="A6504" s="19">
        <v>6499</v>
      </c>
      <c r="B6504" s="34">
        <v>242423</v>
      </c>
      <c r="C6504" s="44" t="s">
        <v>12693</v>
      </c>
      <c r="D6504" s="42">
        <v>1</v>
      </c>
      <c r="E6504" s="3">
        <v>18.89</v>
      </c>
      <c r="F6504" s="7">
        <v>22.8569</v>
      </c>
      <c r="G6504" s="48" t="s">
        <v>15356</v>
      </c>
      <c r="H6504" s="34">
        <v>242423</v>
      </c>
      <c r="I6504" s="51" t="s">
        <v>15358</v>
      </c>
    </row>
    <row r="6505" spans="1:9" x14ac:dyDescent="0.25">
      <c r="A6505" s="19">
        <v>6500</v>
      </c>
      <c r="B6505" s="34">
        <v>242424</v>
      </c>
      <c r="C6505" s="44" t="s">
        <v>12694</v>
      </c>
      <c r="D6505" s="42">
        <v>1</v>
      </c>
      <c r="E6505" s="3">
        <v>20.13</v>
      </c>
      <c r="F6505" s="7">
        <v>24.357299999999999</v>
      </c>
      <c r="G6505" s="48" t="s">
        <v>15356</v>
      </c>
      <c r="H6505" s="34">
        <v>242424</v>
      </c>
      <c r="I6505" s="51" t="s">
        <v>15358</v>
      </c>
    </row>
    <row r="6506" spans="1:9" x14ac:dyDescent="0.25">
      <c r="A6506" s="19">
        <v>6501</v>
      </c>
      <c r="B6506" s="34">
        <v>242425</v>
      </c>
      <c r="C6506" s="44" t="s">
        <v>12695</v>
      </c>
      <c r="D6506" s="42">
        <v>1</v>
      </c>
      <c r="E6506" s="3">
        <v>20.13</v>
      </c>
      <c r="F6506" s="7">
        <v>24.357299999999999</v>
      </c>
      <c r="G6506" s="48" t="s">
        <v>15356</v>
      </c>
      <c r="H6506" s="34">
        <v>242425</v>
      </c>
      <c r="I6506" s="51" t="s">
        <v>15358</v>
      </c>
    </row>
    <row r="6507" spans="1:9" x14ac:dyDescent="0.25">
      <c r="A6507" s="19">
        <v>6502</v>
      </c>
      <c r="B6507" s="34">
        <v>242426</v>
      </c>
      <c r="C6507" s="44" t="s">
        <v>12696</v>
      </c>
      <c r="D6507" s="42">
        <v>1</v>
      </c>
      <c r="E6507" s="3">
        <v>20.13</v>
      </c>
      <c r="F6507" s="7">
        <v>24.357299999999999</v>
      </c>
      <c r="G6507" s="48" t="s">
        <v>15356</v>
      </c>
      <c r="H6507" s="34">
        <v>242426</v>
      </c>
      <c r="I6507" s="51" t="s">
        <v>15358</v>
      </c>
    </row>
    <row r="6508" spans="1:9" x14ac:dyDescent="0.25">
      <c r="A6508" s="19">
        <v>6503</v>
      </c>
      <c r="B6508" s="34">
        <v>242427</v>
      </c>
      <c r="C6508" s="44" t="s">
        <v>12697</v>
      </c>
      <c r="D6508" s="42">
        <v>1</v>
      </c>
      <c r="E6508" s="3">
        <v>20.13</v>
      </c>
      <c r="F6508" s="7">
        <v>24.357299999999999</v>
      </c>
      <c r="G6508" s="48" t="s">
        <v>15356</v>
      </c>
      <c r="H6508" s="34">
        <v>242427</v>
      </c>
      <c r="I6508" s="51" t="s">
        <v>15358</v>
      </c>
    </row>
    <row r="6509" spans="1:9" x14ac:dyDescent="0.25">
      <c r="A6509" s="19">
        <v>6504</v>
      </c>
      <c r="B6509" s="34">
        <v>242428</v>
      </c>
      <c r="C6509" s="44" t="s">
        <v>12698</v>
      </c>
      <c r="D6509" s="42">
        <v>1</v>
      </c>
      <c r="E6509" s="3">
        <v>18.89</v>
      </c>
      <c r="F6509" s="7">
        <v>22.8569</v>
      </c>
      <c r="G6509" s="48" t="s">
        <v>15356</v>
      </c>
      <c r="H6509" s="34">
        <v>242428</v>
      </c>
      <c r="I6509" s="51" t="s">
        <v>15358</v>
      </c>
    </row>
    <row r="6510" spans="1:9" x14ac:dyDescent="0.25">
      <c r="A6510" s="19">
        <v>6505</v>
      </c>
      <c r="B6510" s="34">
        <v>242430</v>
      </c>
      <c r="C6510" s="44" t="s">
        <v>12699</v>
      </c>
      <c r="D6510" s="42">
        <v>1</v>
      </c>
      <c r="E6510" s="3">
        <v>19.53</v>
      </c>
      <c r="F6510" s="7">
        <v>23.6313</v>
      </c>
      <c r="G6510" s="48" t="s">
        <v>15356</v>
      </c>
      <c r="H6510" s="34">
        <v>242430</v>
      </c>
      <c r="I6510" s="51" t="s">
        <v>15358</v>
      </c>
    </row>
    <row r="6511" spans="1:9" x14ac:dyDescent="0.25">
      <c r="A6511" s="19">
        <v>6506</v>
      </c>
      <c r="B6511" s="34">
        <v>242431</v>
      </c>
      <c r="C6511" s="44" t="s">
        <v>12700</v>
      </c>
      <c r="D6511" s="42">
        <v>1</v>
      </c>
      <c r="E6511" s="3">
        <v>21.27</v>
      </c>
      <c r="F6511" s="7">
        <v>25.736699999999999</v>
      </c>
      <c r="G6511" s="48" t="s">
        <v>15356</v>
      </c>
      <c r="H6511" s="34">
        <v>242431</v>
      </c>
      <c r="I6511" s="51" t="s">
        <v>15358</v>
      </c>
    </row>
    <row r="6512" spans="1:9" x14ac:dyDescent="0.25">
      <c r="A6512" s="19">
        <v>6507</v>
      </c>
      <c r="B6512" s="34">
        <v>242432</v>
      </c>
      <c r="C6512" s="44" t="s">
        <v>12701</v>
      </c>
      <c r="D6512" s="42">
        <v>1</v>
      </c>
      <c r="E6512" s="3">
        <v>21.27</v>
      </c>
      <c r="F6512" s="7">
        <v>25.736699999999999</v>
      </c>
      <c r="G6512" s="48" t="s">
        <v>15356</v>
      </c>
      <c r="H6512" s="34">
        <v>242432</v>
      </c>
      <c r="I6512" s="51" t="s">
        <v>15358</v>
      </c>
    </row>
    <row r="6513" spans="1:9" x14ac:dyDescent="0.25">
      <c r="A6513" s="19">
        <v>6508</v>
      </c>
      <c r="B6513" s="34">
        <v>242433</v>
      </c>
      <c r="C6513" s="44" t="s">
        <v>12702</v>
      </c>
      <c r="D6513" s="42">
        <v>1</v>
      </c>
      <c r="E6513" s="3">
        <v>21.27</v>
      </c>
      <c r="F6513" s="7">
        <v>25.736699999999999</v>
      </c>
      <c r="G6513" s="48" t="s">
        <v>15356</v>
      </c>
      <c r="H6513" s="34">
        <v>242433</v>
      </c>
      <c r="I6513" s="51" t="s">
        <v>15358</v>
      </c>
    </row>
    <row r="6514" spans="1:9" x14ac:dyDescent="0.25">
      <c r="A6514" s="19">
        <v>6509</v>
      </c>
      <c r="B6514" s="34">
        <v>242434</v>
      </c>
      <c r="C6514" s="44" t="s">
        <v>12703</v>
      </c>
      <c r="D6514" s="42">
        <v>1</v>
      </c>
      <c r="E6514" s="3">
        <v>21.27</v>
      </c>
      <c r="F6514" s="7">
        <v>25.736699999999999</v>
      </c>
      <c r="G6514" s="48" t="s">
        <v>15356</v>
      </c>
      <c r="H6514" s="34">
        <v>242434</v>
      </c>
      <c r="I6514" s="51" t="s">
        <v>15358</v>
      </c>
    </row>
    <row r="6515" spans="1:9" x14ac:dyDescent="0.25">
      <c r="A6515" s="19">
        <v>6510</v>
      </c>
      <c r="B6515" s="34">
        <v>242436</v>
      </c>
      <c r="C6515" s="44" t="s">
        <v>12704</v>
      </c>
      <c r="D6515" s="42">
        <v>1</v>
      </c>
      <c r="E6515" s="3">
        <v>21.27</v>
      </c>
      <c r="F6515" s="7">
        <v>25.736699999999999</v>
      </c>
      <c r="G6515" s="48" t="s">
        <v>15356</v>
      </c>
      <c r="H6515" s="34">
        <v>242436</v>
      </c>
      <c r="I6515" s="51" t="s">
        <v>15358</v>
      </c>
    </row>
    <row r="6516" spans="1:9" x14ac:dyDescent="0.25">
      <c r="A6516" s="19">
        <v>6511</v>
      </c>
      <c r="B6516" s="34">
        <v>242437</v>
      </c>
      <c r="C6516" s="44" t="s">
        <v>12705</v>
      </c>
      <c r="D6516" s="42">
        <v>1</v>
      </c>
      <c r="E6516" s="3">
        <v>21.27</v>
      </c>
      <c r="F6516" s="7">
        <v>25.736699999999999</v>
      </c>
      <c r="G6516" s="48" t="s">
        <v>15356</v>
      </c>
      <c r="H6516" s="34">
        <v>242437</v>
      </c>
      <c r="I6516" s="51" t="s">
        <v>15358</v>
      </c>
    </row>
    <row r="6517" spans="1:9" x14ac:dyDescent="0.25">
      <c r="A6517" s="19">
        <v>6512</v>
      </c>
      <c r="B6517" s="34">
        <v>242438</v>
      </c>
      <c r="C6517" s="44" t="s">
        <v>12706</v>
      </c>
      <c r="D6517" s="42">
        <v>1</v>
      </c>
      <c r="E6517" s="3">
        <v>21.27</v>
      </c>
      <c r="F6517" s="7">
        <v>25.736699999999999</v>
      </c>
      <c r="G6517" s="48" t="s">
        <v>15356</v>
      </c>
      <c r="H6517" s="34">
        <v>242438</v>
      </c>
      <c r="I6517" s="51" t="s">
        <v>15358</v>
      </c>
    </row>
    <row r="6518" spans="1:9" x14ac:dyDescent="0.25">
      <c r="A6518" s="19">
        <v>6513</v>
      </c>
      <c r="B6518" s="34">
        <v>242440</v>
      </c>
      <c r="C6518" s="44" t="s">
        <v>12707</v>
      </c>
      <c r="D6518" s="42">
        <v>1</v>
      </c>
      <c r="E6518" s="3">
        <v>21.27</v>
      </c>
      <c r="F6518" s="7">
        <v>25.736699999999999</v>
      </c>
      <c r="G6518" s="48" t="s">
        <v>15356</v>
      </c>
      <c r="H6518" s="34">
        <v>242440</v>
      </c>
      <c r="I6518" s="51" t="s">
        <v>15358</v>
      </c>
    </row>
    <row r="6519" spans="1:9" x14ac:dyDescent="0.25">
      <c r="A6519" s="19">
        <v>6514</v>
      </c>
      <c r="B6519" s="34">
        <v>242501</v>
      </c>
      <c r="C6519" s="44" t="s">
        <v>12708</v>
      </c>
      <c r="D6519" s="42">
        <v>1</v>
      </c>
      <c r="E6519" s="3">
        <v>17.850000000000001</v>
      </c>
      <c r="F6519" s="7">
        <v>21.598500000000001</v>
      </c>
      <c r="G6519" s="48" t="s">
        <v>15356</v>
      </c>
      <c r="H6519" s="34">
        <v>242501</v>
      </c>
      <c r="I6519" s="51" t="s">
        <v>15358</v>
      </c>
    </row>
    <row r="6520" spans="1:9" x14ac:dyDescent="0.25">
      <c r="A6520" s="19">
        <v>6515</v>
      </c>
      <c r="B6520" s="34">
        <v>242502</v>
      </c>
      <c r="C6520" s="44" t="s">
        <v>12709</v>
      </c>
      <c r="D6520" s="42">
        <v>1</v>
      </c>
      <c r="E6520" s="3">
        <v>17.850000000000001</v>
      </c>
      <c r="F6520" s="7">
        <v>21.598500000000001</v>
      </c>
      <c r="G6520" s="48" t="s">
        <v>15356</v>
      </c>
      <c r="H6520" s="34">
        <v>242502</v>
      </c>
      <c r="I6520" s="51" t="s">
        <v>15358</v>
      </c>
    </row>
    <row r="6521" spans="1:9" x14ac:dyDescent="0.25">
      <c r="A6521" s="19">
        <v>6516</v>
      </c>
      <c r="B6521" s="34">
        <v>242503</v>
      </c>
      <c r="C6521" s="44" t="s">
        <v>12710</v>
      </c>
      <c r="D6521" s="42">
        <v>1</v>
      </c>
      <c r="E6521" s="3">
        <v>17.850000000000001</v>
      </c>
      <c r="F6521" s="7">
        <v>21.598500000000001</v>
      </c>
      <c r="G6521" s="48" t="s">
        <v>15356</v>
      </c>
      <c r="H6521" s="34">
        <v>242503</v>
      </c>
      <c r="I6521" s="51" t="s">
        <v>15358</v>
      </c>
    </row>
    <row r="6522" spans="1:9" x14ac:dyDescent="0.25">
      <c r="A6522" s="19">
        <v>6517</v>
      </c>
      <c r="B6522" s="34">
        <v>242504</v>
      </c>
      <c r="C6522" s="44" t="s">
        <v>12711</v>
      </c>
      <c r="D6522" s="42">
        <v>1</v>
      </c>
      <c r="E6522" s="3">
        <v>17.850000000000001</v>
      </c>
      <c r="F6522" s="7">
        <v>21.598500000000001</v>
      </c>
      <c r="G6522" s="48" t="s">
        <v>15356</v>
      </c>
      <c r="H6522" s="34">
        <v>242504</v>
      </c>
      <c r="I6522" s="51" t="s">
        <v>15358</v>
      </c>
    </row>
    <row r="6523" spans="1:9" x14ac:dyDescent="0.25">
      <c r="A6523" s="19">
        <v>6518</v>
      </c>
      <c r="B6523" s="34">
        <v>242505</v>
      </c>
      <c r="C6523" s="44" t="s">
        <v>12712</v>
      </c>
      <c r="D6523" s="42">
        <v>1</v>
      </c>
      <c r="E6523" s="3">
        <v>17.850000000000001</v>
      </c>
      <c r="F6523" s="7">
        <v>21.598500000000001</v>
      </c>
      <c r="G6523" s="48" t="s">
        <v>15356</v>
      </c>
      <c r="H6523" s="34">
        <v>242505</v>
      </c>
      <c r="I6523" s="51" t="s">
        <v>15358</v>
      </c>
    </row>
    <row r="6524" spans="1:9" x14ac:dyDescent="0.25">
      <c r="A6524" s="19">
        <v>6519</v>
      </c>
      <c r="B6524" s="34">
        <v>242506</v>
      </c>
      <c r="C6524" s="44" t="s">
        <v>12713</v>
      </c>
      <c r="D6524" s="42">
        <v>1</v>
      </c>
      <c r="E6524" s="3">
        <v>17.850000000000001</v>
      </c>
      <c r="F6524" s="7">
        <v>21.598500000000001</v>
      </c>
      <c r="G6524" s="48" t="s">
        <v>15356</v>
      </c>
      <c r="H6524" s="34">
        <v>242506</v>
      </c>
      <c r="I6524" s="51" t="s">
        <v>15358</v>
      </c>
    </row>
    <row r="6525" spans="1:9" x14ac:dyDescent="0.25">
      <c r="A6525" s="19">
        <v>6520</v>
      </c>
      <c r="B6525" s="34">
        <v>242507</v>
      </c>
      <c r="C6525" s="44" t="s">
        <v>12714</v>
      </c>
      <c r="D6525" s="42">
        <v>1</v>
      </c>
      <c r="E6525" s="3">
        <v>17.850000000000001</v>
      </c>
      <c r="F6525" s="7">
        <v>21.598500000000001</v>
      </c>
      <c r="G6525" s="48" t="s">
        <v>15356</v>
      </c>
      <c r="H6525" s="34">
        <v>242507</v>
      </c>
      <c r="I6525" s="51" t="s">
        <v>15358</v>
      </c>
    </row>
    <row r="6526" spans="1:9" x14ac:dyDescent="0.25">
      <c r="A6526" s="19">
        <v>6521</v>
      </c>
      <c r="B6526" s="34">
        <v>242508</v>
      </c>
      <c r="C6526" s="44" t="s">
        <v>12715</v>
      </c>
      <c r="D6526" s="42">
        <v>1</v>
      </c>
      <c r="E6526" s="3">
        <v>17.850000000000001</v>
      </c>
      <c r="F6526" s="7">
        <v>21.598500000000001</v>
      </c>
      <c r="G6526" s="48" t="s">
        <v>15356</v>
      </c>
      <c r="H6526" s="34">
        <v>242508</v>
      </c>
      <c r="I6526" s="51" t="s">
        <v>15358</v>
      </c>
    </row>
    <row r="6527" spans="1:9" x14ac:dyDescent="0.25">
      <c r="A6527" s="19">
        <v>6522</v>
      </c>
      <c r="B6527" s="34">
        <v>242509</v>
      </c>
      <c r="C6527" s="44" t="s">
        <v>12716</v>
      </c>
      <c r="D6527" s="42">
        <v>1</v>
      </c>
      <c r="E6527" s="3">
        <v>17.850000000000001</v>
      </c>
      <c r="F6527" s="7">
        <v>21.598500000000001</v>
      </c>
      <c r="G6527" s="48" t="s">
        <v>15356</v>
      </c>
      <c r="H6527" s="34">
        <v>242509</v>
      </c>
      <c r="I6527" s="51" t="s">
        <v>15358</v>
      </c>
    </row>
    <row r="6528" spans="1:9" x14ac:dyDescent="0.25">
      <c r="A6528" s="19">
        <v>6523</v>
      </c>
      <c r="B6528" s="34">
        <v>242510</v>
      </c>
      <c r="C6528" s="44" t="s">
        <v>12717</v>
      </c>
      <c r="D6528" s="42">
        <v>1</v>
      </c>
      <c r="E6528" s="3">
        <v>17.850000000000001</v>
      </c>
      <c r="F6528" s="7">
        <v>21.598500000000001</v>
      </c>
      <c r="G6528" s="48" t="s">
        <v>15356</v>
      </c>
      <c r="H6528" s="34">
        <v>242510</v>
      </c>
      <c r="I6528" s="51" t="s">
        <v>15358</v>
      </c>
    </row>
    <row r="6529" spans="1:9" x14ac:dyDescent="0.25">
      <c r="A6529" s="19">
        <v>6524</v>
      </c>
      <c r="B6529" s="34">
        <v>242511</v>
      </c>
      <c r="C6529" s="44" t="s">
        <v>12718</v>
      </c>
      <c r="D6529" s="42">
        <v>1</v>
      </c>
      <c r="E6529" s="3">
        <v>18.920000000000002</v>
      </c>
      <c r="F6529" s="7">
        <v>22.8932</v>
      </c>
      <c r="G6529" s="48" t="s">
        <v>15356</v>
      </c>
      <c r="H6529" s="34">
        <v>242511</v>
      </c>
      <c r="I6529" s="51" t="s">
        <v>15358</v>
      </c>
    </row>
    <row r="6530" spans="1:9" x14ac:dyDescent="0.25">
      <c r="A6530" s="19">
        <v>6525</v>
      </c>
      <c r="B6530" s="34">
        <v>242512</v>
      </c>
      <c r="C6530" s="44" t="s">
        <v>12719</v>
      </c>
      <c r="D6530" s="42">
        <v>1</v>
      </c>
      <c r="E6530" s="3">
        <v>18.920000000000002</v>
      </c>
      <c r="F6530" s="7">
        <v>22.8932</v>
      </c>
      <c r="G6530" s="48" t="s">
        <v>15356</v>
      </c>
      <c r="H6530" s="34">
        <v>242512</v>
      </c>
      <c r="I6530" s="51" t="s">
        <v>15358</v>
      </c>
    </row>
    <row r="6531" spans="1:9" x14ac:dyDescent="0.25">
      <c r="A6531" s="19">
        <v>6526</v>
      </c>
      <c r="B6531" s="34">
        <v>242513</v>
      </c>
      <c r="C6531" s="44" t="s">
        <v>12720</v>
      </c>
      <c r="D6531" s="42">
        <v>1</v>
      </c>
      <c r="E6531" s="3">
        <v>18.920000000000002</v>
      </c>
      <c r="F6531" s="7">
        <v>22.8932</v>
      </c>
      <c r="G6531" s="48" t="s">
        <v>15356</v>
      </c>
      <c r="H6531" s="34">
        <v>242513</v>
      </c>
      <c r="I6531" s="51" t="s">
        <v>15358</v>
      </c>
    </row>
    <row r="6532" spans="1:9" x14ac:dyDescent="0.25">
      <c r="A6532" s="19">
        <v>6527</v>
      </c>
      <c r="B6532" s="34">
        <v>242514</v>
      </c>
      <c r="C6532" s="44" t="s">
        <v>12721</v>
      </c>
      <c r="D6532" s="42">
        <v>1</v>
      </c>
      <c r="E6532" s="3">
        <v>18.920000000000002</v>
      </c>
      <c r="F6532" s="7">
        <v>22.8932</v>
      </c>
      <c r="G6532" s="48" t="s">
        <v>15356</v>
      </c>
      <c r="H6532" s="34">
        <v>242514</v>
      </c>
      <c r="I6532" s="51" t="s">
        <v>15358</v>
      </c>
    </row>
    <row r="6533" spans="1:9" x14ac:dyDescent="0.25">
      <c r="A6533" s="19">
        <v>6528</v>
      </c>
      <c r="B6533" s="34">
        <v>242515</v>
      </c>
      <c r="C6533" s="44" t="s">
        <v>12722</v>
      </c>
      <c r="D6533" s="42">
        <v>1</v>
      </c>
      <c r="E6533" s="3">
        <v>18.920000000000002</v>
      </c>
      <c r="F6533" s="7">
        <v>22.8932</v>
      </c>
      <c r="G6533" s="48" t="s">
        <v>15356</v>
      </c>
      <c r="H6533" s="34">
        <v>242515</v>
      </c>
      <c r="I6533" s="51" t="s">
        <v>15358</v>
      </c>
    </row>
    <row r="6534" spans="1:9" x14ac:dyDescent="0.25">
      <c r="A6534" s="19">
        <v>6529</v>
      </c>
      <c r="B6534" s="34">
        <v>242516</v>
      </c>
      <c r="C6534" s="44" t="s">
        <v>12723</v>
      </c>
      <c r="D6534" s="42">
        <v>1</v>
      </c>
      <c r="E6534" s="3">
        <v>18.920000000000002</v>
      </c>
      <c r="F6534" s="7">
        <v>22.8932</v>
      </c>
      <c r="G6534" s="48" t="s">
        <v>15356</v>
      </c>
      <c r="H6534" s="34">
        <v>242516</v>
      </c>
      <c r="I6534" s="51" t="s">
        <v>15358</v>
      </c>
    </row>
    <row r="6535" spans="1:9" x14ac:dyDescent="0.25">
      <c r="A6535" s="19">
        <v>6530</v>
      </c>
      <c r="B6535" s="34">
        <v>242517</v>
      </c>
      <c r="C6535" s="44" t="s">
        <v>12724</v>
      </c>
      <c r="D6535" s="42">
        <v>1</v>
      </c>
      <c r="E6535" s="3">
        <v>18.920000000000002</v>
      </c>
      <c r="F6535" s="7">
        <v>22.8932</v>
      </c>
      <c r="G6535" s="48" t="s">
        <v>15356</v>
      </c>
      <c r="H6535" s="34">
        <v>242517</v>
      </c>
      <c r="I6535" s="51" t="s">
        <v>15358</v>
      </c>
    </row>
    <row r="6536" spans="1:9" x14ac:dyDescent="0.25">
      <c r="A6536" s="19">
        <v>6531</v>
      </c>
      <c r="B6536" s="34">
        <v>242518</v>
      </c>
      <c r="C6536" s="44" t="s">
        <v>12725</v>
      </c>
      <c r="D6536" s="42">
        <v>1</v>
      </c>
      <c r="E6536" s="3">
        <v>18.920000000000002</v>
      </c>
      <c r="F6536" s="7">
        <v>22.8932</v>
      </c>
      <c r="G6536" s="48" t="s">
        <v>15356</v>
      </c>
      <c r="H6536" s="34">
        <v>242518</v>
      </c>
      <c r="I6536" s="51" t="s">
        <v>15358</v>
      </c>
    </row>
    <row r="6537" spans="1:9" x14ac:dyDescent="0.25">
      <c r="A6537" s="19">
        <v>6532</v>
      </c>
      <c r="B6537" s="34">
        <v>242519</v>
      </c>
      <c r="C6537" s="44" t="s">
        <v>12726</v>
      </c>
      <c r="D6537" s="42">
        <v>1</v>
      </c>
      <c r="E6537" s="3">
        <v>18.920000000000002</v>
      </c>
      <c r="F6537" s="7">
        <v>22.8932</v>
      </c>
      <c r="G6537" s="48" t="s">
        <v>15356</v>
      </c>
      <c r="H6537" s="34">
        <v>242519</v>
      </c>
      <c r="I6537" s="51" t="s">
        <v>15358</v>
      </c>
    </row>
    <row r="6538" spans="1:9" x14ac:dyDescent="0.25">
      <c r="A6538" s="19">
        <v>6533</v>
      </c>
      <c r="B6538" s="34">
        <v>242520</v>
      </c>
      <c r="C6538" s="44" t="s">
        <v>12727</v>
      </c>
      <c r="D6538" s="42">
        <v>1</v>
      </c>
      <c r="E6538" s="3">
        <v>18.68</v>
      </c>
      <c r="F6538" s="7">
        <v>22.602799999999998</v>
      </c>
      <c r="G6538" s="48" t="s">
        <v>15356</v>
      </c>
      <c r="H6538" s="34">
        <v>242520</v>
      </c>
      <c r="I6538" s="51" t="s">
        <v>15358</v>
      </c>
    </row>
    <row r="6539" spans="1:9" x14ac:dyDescent="0.25">
      <c r="A6539" s="19">
        <v>6534</v>
      </c>
      <c r="B6539" s="34">
        <v>242521</v>
      </c>
      <c r="C6539" s="44" t="s">
        <v>12728</v>
      </c>
      <c r="D6539" s="42">
        <v>1</v>
      </c>
      <c r="E6539" s="3">
        <v>23.36</v>
      </c>
      <c r="F6539" s="7">
        <v>28.265599999999999</v>
      </c>
      <c r="G6539" s="48" t="s">
        <v>15356</v>
      </c>
      <c r="H6539" s="34">
        <v>242521</v>
      </c>
      <c r="I6539" s="51" t="s">
        <v>15358</v>
      </c>
    </row>
    <row r="6540" spans="1:9" x14ac:dyDescent="0.25">
      <c r="A6540" s="19">
        <v>6535</v>
      </c>
      <c r="B6540" s="34">
        <v>242522</v>
      </c>
      <c r="C6540" s="44" t="s">
        <v>12729</v>
      </c>
      <c r="D6540" s="42">
        <v>1</v>
      </c>
      <c r="E6540" s="3">
        <v>23.36</v>
      </c>
      <c r="F6540" s="7">
        <v>28.265599999999999</v>
      </c>
      <c r="G6540" s="48" t="s">
        <v>15356</v>
      </c>
      <c r="H6540" s="34">
        <v>242522</v>
      </c>
      <c r="I6540" s="51" t="s">
        <v>15358</v>
      </c>
    </row>
    <row r="6541" spans="1:9" x14ac:dyDescent="0.25">
      <c r="A6541" s="19">
        <v>6536</v>
      </c>
      <c r="B6541" s="34">
        <v>242523</v>
      </c>
      <c r="C6541" s="44" t="s">
        <v>12730</v>
      </c>
      <c r="D6541" s="42">
        <v>1</v>
      </c>
      <c r="E6541" s="3">
        <v>23.36</v>
      </c>
      <c r="F6541" s="7">
        <v>28.265599999999999</v>
      </c>
      <c r="G6541" s="48" t="s">
        <v>15356</v>
      </c>
      <c r="H6541" s="34">
        <v>242523</v>
      </c>
      <c r="I6541" s="51" t="s">
        <v>15358</v>
      </c>
    </row>
    <row r="6542" spans="1:9" x14ac:dyDescent="0.25">
      <c r="A6542" s="19">
        <v>6537</v>
      </c>
      <c r="B6542" s="34">
        <v>242524</v>
      </c>
      <c r="C6542" s="44" t="s">
        <v>12731</v>
      </c>
      <c r="D6542" s="42">
        <v>1</v>
      </c>
      <c r="E6542" s="3">
        <v>23.36</v>
      </c>
      <c r="F6542" s="7">
        <v>28.265599999999999</v>
      </c>
      <c r="G6542" s="48" t="s">
        <v>15356</v>
      </c>
      <c r="H6542" s="34">
        <v>242524</v>
      </c>
      <c r="I6542" s="51" t="s">
        <v>15358</v>
      </c>
    </row>
    <row r="6543" spans="1:9" x14ac:dyDescent="0.25">
      <c r="A6543" s="19">
        <v>6538</v>
      </c>
      <c r="B6543" s="34">
        <v>242525</v>
      </c>
      <c r="C6543" s="44" t="s">
        <v>12732</v>
      </c>
      <c r="D6543" s="42">
        <v>1</v>
      </c>
      <c r="E6543" s="3">
        <v>23.36</v>
      </c>
      <c r="F6543" s="7">
        <v>28.265599999999999</v>
      </c>
      <c r="G6543" s="48" t="s">
        <v>15356</v>
      </c>
      <c r="H6543" s="34">
        <v>242525</v>
      </c>
      <c r="I6543" s="51" t="s">
        <v>15358</v>
      </c>
    </row>
    <row r="6544" spans="1:9" x14ac:dyDescent="0.25">
      <c r="A6544" s="19">
        <v>6539</v>
      </c>
      <c r="B6544" s="34">
        <v>242526</v>
      </c>
      <c r="C6544" s="44" t="s">
        <v>12733</v>
      </c>
      <c r="D6544" s="42">
        <v>1</v>
      </c>
      <c r="E6544" s="3">
        <v>23.36</v>
      </c>
      <c r="F6544" s="7">
        <v>28.265599999999999</v>
      </c>
      <c r="G6544" s="48" t="s">
        <v>15356</v>
      </c>
      <c r="H6544" s="34">
        <v>242526</v>
      </c>
      <c r="I6544" s="51" t="s">
        <v>15358</v>
      </c>
    </row>
    <row r="6545" spans="1:9" x14ac:dyDescent="0.25">
      <c r="A6545" s="19">
        <v>6540</v>
      </c>
      <c r="B6545" s="34">
        <v>242527</v>
      </c>
      <c r="C6545" s="44" t="s">
        <v>12734</v>
      </c>
      <c r="D6545" s="42">
        <v>1</v>
      </c>
      <c r="E6545" s="3">
        <v>23.36</v>
      </c>
      <c r="F6545" s="7">
        <v>28.265599999999999</v>
      </c>
      <c r="G6545" s="48" t="s">
        <v>15356</v>
      </c>
      <c r="H6545" s="34">
        <v>242527</v>
      </c>
      <c r="I6545" s="51" t="s">
        <v>15358</v>
      </c>
    </row>
    <row r="6546" spans="1:9" x14ac:dyDescent="0.25">
      <c r="A6546" s="19">
        <v>6541</v>
      </c>
      <c r="B6546" s="34">
        <v>242528</v>
      </c>
      <c r="C6546" s="44" t="s">
        <v>12735</v>
      </c>
      <c r="D6546" s="42">
        <v>1</v>
      </c>
      <c r="E6546" s="3">
        <v>23.36</v>
      </c>
      <c r="F6546" s="7">
        <v>28.265599999999999</v>
      </c>
      <c r="G6546" s="48" t="s">
        <v>15356</v>
      </c>
      <c r="H6546" s="34">
        <v>242528</v>
      </c>
      <c r="I6546" s="51" t="s">
        <v>15358</v>
      </c>
    </row>
    <row r="6547" spans="1:9" x14ac:dyDescent="0.25">
      <c r="A6547" s="19">
        <v>6542</v>
      </c>
      <c r="B6547" s="34">
        <v>242530</v>
      </c>
      <c r="C6547" s="44" t="s">
        <v>12736</v>
      </c>
      <c r="D6547" s="42">
        <v>1</v>
      </c>
      <c r="E6547" s="3">
        <v>23.36</v>
      </c>
      <c r="F6547" s="7">
        <v>28.265599999999999</v>
      </c>
      <c r="G6547" s="48" t="s">
        <v>15356</v>
      </c>
      <c r="H6547" s="34">
        <v>242530</v>
      </c>
      <c r="I6547" s="51" t="s">
        <v>15358</v>
      </c>
    </row>
    <row r="6548" spans="1:9" x14ac:dyDescent="0.25">
      <c r="A6548" s="19">
        <v>6543</v>
      </c>
      <c r="B6548" s="34">
        <v>242531</v>
      </c>
      <c r="C6548" s="44" t="s">
        <v>12737</v>
      </c>
      <c r="D6548" s="42">
        <v>1</v>
      </c>
      <c r="E6548" s="3">
        <v>20.72</v>
      </c>
      <c r="F6548" s="7">
        <v>25.071199999999997</v>
      </c>
      <c r="G6548" s="48" t="s">
        <v>15356</v>
      </c>
      <c r="H6548" s="34">
        <v>242531</v>
      </c>
      <c r="I6548" s="51" t="s">
        <v>15358</v>
      </c>
    </row>
    <row r="6549" spans="1:9" x14ac:dyDescent="0.25">
      <c r="A6549" s="19">
        <v>6544</v>
      </c>
      <c r="B6549" s="34">
        <v>242532</v>
      </c>
      <c r="C6549" s="44" t="s">
        <v>12738</v>
      </c>
      <c r="D6549" s="42">
        <v>1</v>
      </c>
      <c r="E6549" s="3">
        <v>20.72</v>
      </c>
      <c r="F6549" s="7">
        <v>25.071199999999997</v>
      </c>
      <c r="G6549" s="48" t="s">
        <v>15356</v>
      </c>
      <c r="H6549" s="34">
        <v>242532</v>
      </c>
      <c r="I6549" s="51" t="s">
        <v>15358</v>
      </c>
    </row>
    <row r="6550" spans="1:9" x14ac:dyDescent="0.25">
      <c r="A6550" s="19">
        <v>6545</v>
      </c>
      <c r="B6550" s="34">
        <v>242533</v>
      </c>
      <c r="C6550" s="44" t="s">
        <v>12739</v>
      </c>
      <c r="D6550" s="42">
        <v>1</v>
      </c>
      <c r="E6550" s="3">
        <v>20.72</v>
      </c>
      <c r="F6550" s="7">
        <v>25.071199999999997</v>
      </c>
      <c r="G6550" s="48" t="s">
        <v>15356</v>
      </c>
      <c r="H6550" s="34">
        <v>242533</v>
      </c>
      <c r="I6550" s="51" t="s">
        <v>15358</v>
      </c>
    </row>
    <row r="6551" spans="1:9" x14ac:dyDescent="0.25">
      <c r="A6551" s="19">
        <v>6546</v>
      </c>
      <c r="B6551" s="34">
        <v>242534</v>
      </c>
      <c r="C6551" s="44" t="s">
        <v>12740</v>
      </c>
      <c r="D6551" s="42">
        <v>1</v>
      </c>
      <c r="E6551" s="3">
        <v>20.72</v>
      </c>
      <c r="F6551" s="7">
        <v>25.071199999999997</v>
      </c>
      <c r="G6551" s="48" t="s">
        <v>15356</v>
      </c>
      <c r="H6551" s="34">
        <v>242534</v>
      </c>
      <c r="I6551" s="51" t="s">
        <v>15358</v>
      </c>
    </row>
    <row r="6552" spans="1:9" x14ac:dyDescent="0.25">
      <c r="A6552" s="19">
        <v>6547</v>
      </c>
      <c r="B6552" s="34">
        <v>242535</v>
      </c>
      <c r="C6552" s="44" t="s">
        <v>12741</v>
      </c>
      <c r="D6552" s="42">
        <v>1</v>
      </c>
      <c r="E6552" s="3">
        <v>20.72</v>
      </c>
      <c r="F6552" s="7">
        <v>25.071199999999997</v>
      </c>
      <c r="G6552" s="48" t="s">
        <v>15356</v>
      </c>
      <c r="H6552" s="34">
        <v>242535</v>
      </c>
      <c r="I6552" s="51" t="s">
        <v>15358</v>
      </c>
    </row>
    <row r="6553" spans="1:9" x14ac:dyDescent="0.25">
      <c r="A6553" s="19">
        <v>6548</v>
      </c>
      <c r="B6553" s="34">
        <v>242536</v>
      </c>
      <c r="C6553" s="44" t="s">
        <v>12742</v>
      </c>
      <c r="D6553" s="42">
        <v>1</v>
      </c>
      <c r="E6553" s="3">
        <v>20.72</v>
      </c>
      <c r="F6553" s="7">
        <v>25.071199999999997</v>
      </c>
      <c r="G6553" s="48" t="s">
        <v>15356</v>
      </c>
      <c r="H6553" s="34">
        <v>242536</v>
      </c>
      <c r="I6553" s="51" t="s">
        <v>15358</v>
      </c>
    </row>
    <row r="6554" spans="1:9" x14ac:dyDescent="0.25">
      <c r="A6554" s="19">
        <v>6549</v>
      </c>
      <c r="B6554" s="34">
        <v>242537</v>
      </c>
      <c r="C6554" s="44" t="s">
        <v>12743</v>
      </c>
      <c r="D6554" s="42">
        <v>1</v>
      </c>
      <c r="E6554" s="3">
        <v>20.72</v>
      </c>
      <c r="F6554" s="7">
        <v>25.071199999999997</v>
      </c>
      <c r="G6554" s="48" t="s">
        <v>15356</v>
      </c>
      <c r="H6554" s="34">
        <v>242537</v>
      </c>
      <c r="I6554" s="51" t="s">
        <v>15358</v>
      </c>
    </row>
    <row r="6555" spans="1:9" x14ac:dyDescent="0.25">
      <c r="A6555" s="19">
        <v>6550</v>
      </c>
      <c r="B6555" s="34">
        <v>242538</v>
      </c>
      <c r="C6555" s="44" t="s">
        <v>12744</v>
      </c>
      <c r="D6555" s="42">
        <v>1</v>
      </c>
      <c r="E6555" s="3">
        <v>20.72</v>
      </c>
      <c r="F6555" s="7">
        <v>25.071199999999997</v>
      </c>
      <c r="G6555" s="48" t="s">
        <v>15356</v>
      </c>
      <c r="H6555" s="34">
        <v>242538</v>
      </c>
      <c r="I6555" s="51" t="s">
        <v>15358</v>
      </c>
    </row>
    <row r="6556" spans="1:9" x14ac:dyDescent="0.25">
      <c r="A6556" s="19">
        <v>6551</v>
      </c>
      <c r="B6556" s="34">
        <v>242540</v>
      </c>
      <c r="C6556" s="44" t="s">
        <v>12745</v>
      </c>
      <c r="D6556" s="42">
        <v>1</v>
      </c>
      <c r="E6556" s="3">
        <v>20.18</v>
      </c>
      <c r="F6556" s="7">
        <v>24.4178</v>
      </c>
      <c r="G6556" s="48" t="s">
        <v>15356</v>
      </c>
      <c r="H6556" s="34">
        <v>242540</v>
      </c>
      <c r="I6556" s="51" t="s">
        <v>15358</v>
      </c>
    </row>
    <row r="6557" spans="1:9" x14ac:dyDescent="0.25">
      <c r="A6557" s="19">
        <v>6552</v>
      </c>
      <c r="B6557" s="34">
        <v>242612</v>
      </c>
      <c r="C6557" s="44" t="s">
        <v>12746</v>
      </c>
      <c r="D6557" s="42">
        <v>1</v>
      </c>
      <c r="E6557" s="3">
        <v>25.07</v>
      </c>
      <c r="F6557" s="7">
        <v>30.334699999999998</v>
      </c>
      <c r="G6557" s="48" t="s">
        <v>15356</v>
      </c>
      <c r="H6557" s="34">
        <v>242612</v>
      </c>
      <c r="I6557" s="51" t="s">
        <v>15358</v>
      </c>
    </row>
    <row r="6558" spans="1:9" x14ac:dyDescent="0.25">
      <c r="A6558" s="19">
        <v>6553</v>
      </c>
      <c r="B6558" s="34">
        <v>242615</v>
      </c>
      <c r="C6558" s="44" t="s">
        <v>12747</v>
      </c>
      <c r="D6558" s="42">
        <v>1</v>
      </c>
      <c r="E6558" s="3">
        <v>28.07</v>
      </c>
      <c r="F6558" s="7">
        <v>33.964700000000001</v>
      </c>
      <c r="G6558" s="48" t="s">
        <v>15356</v>
      </c>
      <c r="H6558" s="34">
        <v>242615</v>
      </c>
      <c r="I6558" s="51" t="s">
        <v>15358</v>
      </c>
    </row>
    <row r="6559" spans="1:9" x14ac:dyDescent="0.25">
      <c r="A6559" s="19">
        <v>6554</v>
      </c>
      <c r="B6559" s="34">
        <v>242616</v>
      </c>
      <c r="C6559" s="44" t="s">
        <v>12748</v>
      </c>
      <c r="D6559" s="42">
        <v>1</v>
      </c>
      <c r="E6559" s="3">
        <v>37.97</v>
      </c>
      <c r="F6559" s="7">
        <v>45.9437</v>
      </c>
      <c r="G6559" s="48" t="s">
        <v>15356</v>
      </c>
      <c r="H6559" s="34">
        <v>242616</v>
      </c>
      <c r="I6559" s="51" t="s">
        <v>15358</v>
      </c>
    </row>
    <row r="6560" spans="1:9" x14ac:dyDescent="0.25">
      <c r="A6560" s="19">
        <v>6555</v>
      </c>
      <c r="B6560" s="34">
        <v>242619</v>
      </c>
      <c r="C6560" s="44" t="s">
        <v>12749</v>
      </c>
      <c r="D6560" s="42">
        <v>1</v>
      </c>
      <c r="E6560" s="3">
        <v>47.28</v>
      </c>
      <c r="F6560" s="7">
        <v>57.208799999999997</v>
      </c>
      <c r="G6560" s="48" t="s">
        <v>15356</v>
      </c>
      <c r="H6560" s="34">
        <v>242619</v>
      </c>
      <c r="I6560" s="51" t="s">
        <v>15358</v>
      </c>
    </row>
    <row r="6561" spans="1:9" x14ac:dyDescent="0.25">
      <c r="A6561" s="19">
        <v>6556</v>
      </c>
      <c r="B6561" s="34">
        <v>242760</v>
      </c>
      <c r="C6561" s="44" t="s">
        <v>12750</v>
      </c>
      <c r="D6561" s="42">
        <v>1</v>
      </c>
      <c r="E6561" s="3">
        <v>29.33</v>
      </c>
      <c r="F6561" s="7">
        <v>35.4893</v>
      </c>
      <c r="G6561" s="48" t="s">
        <v>15356</v>
      </c>
      <c r="H6561" s="34">
        <v>242760</v>
      </c>
      <c r="I6561" s="51" t="s">
        <v>15358</v>
      </c>
    </row>
    <row r="6562" spans="1:9" x14ac:dyDescent="0.25">
      <c r="A6562" s="19">
        <v>6557</v>
      </c>
      <c r="B6562" s="34">
        <v>242761</v>
      </c>
      <c r="C6562" s="44" t="s">
        <v>12751</v>
      </c>
      <c r="D6562" s="42">
        <v>1</v>
      </c>
      <c r="E6562" s="3">
        <v>45.74</v>
      </c>
      <c r="F6562" s="7">
        <v>55.345399999999998</v>
      </c>
      <c r="G6562" s="48" t="s">
        <v>15356</v>
      </c>
      <c r="H6562" s="34">
        <v>242761</v>
      </c>
      <c r="I6562" s="51" t="s">
        <v>15358</v>
      </c>
    </row>
    <row r="6563" spans="1:9" x14ac:dyDescent="0.25">
      <c r="A6563" s="19">
        <v>6558</v>
      </c>
      <c r="B6563" s="34">
        <v>242762</v>
      </c>
      <c r="C6563" s="44" t="s">
        <v>12752</v>
      </c>
      <c r="D6563" s="42">
        <v>1</v>
      </c>
      <c r="E6563" s="3">
        <v>39.54</v>
      </c>
      <c r="F6563" s="7">
        <v>47.843399999999995</v>
      </c>
      <c r="G6563" s="48" t="s">
        <v>15356</v>
      </c>
      <c r="H6563" s="34">
        <v>242762</v>
      </c>
      <c r="I6563" s="51" t="s">
        <v>15358</v>
      </c>
    </row>
    <row r="6564" spans="1:9" x14ac:dyDescent="0.25">
      <c r="A6564" s="19">
        <v>6559</v>
      </c>
      <c r="B6564" s="34">
        <v>242765</v>
      </c>
      <c r="C6564" s="44" t="s">
        <v>12753</v>
      </c>
      <c r="D6564" s="42">
        <v>1</v>
      </c>
      <c r="E6564" s="3">
        <v>98.04</v>
      </c>
      <c r="F6564" s="7">
        <v>118.6284</v>
      </c>
      <c r="G6564" s="48" t="s">
        <v>15356</v>
      </c>
      <c r="H6564" s="34">
        <v>242765</v>
      </c>
      <c r="I6564" s="51" t="s">
        <v>15358</v>
      </c>
    </row>
    <row r="6565" spans="1:9" x14ac:dyDescent="0.25">
      <c r="A6565" s="19">
        <v>6560</v>
      </c>
      <c r="B6565" s="34">
        <v>242766</v>
      </c>
      <c r="C6565" s="44" t="s">
        <v>12754</v>
      </c>
      <c r="D6565" s="42">
        <v>1</v>
      </c>
      <c r="E6565" s="3">
        <v>103.04</v>
      </c>
      <c r="F6565" s="7">
        <v>124.67840000000001</v>
      </c>
      <c r="G6565" s="48" t="s">
        <v>15356</v>
      </c>
      <c r="H6565" s="34">
        <v>242766</v>
      </c>
      <c r="I6565" s="51" t="s">
        <v>15358</v>
      </c>
    </row>
    <row r="6566" spans="1:9" x14ac:dyDescent="0.25">
      <c r="A6566" s="19">
        <v>6561</v>
      </c>
      <c r="B6566" s="34">
        <v>242768</v>
      </c>
      <c r="C6566" s="44" t="s">
        <v>12755</v>
      </c>
      <c r="D6566" s="42">
        <v>1</v>
      </c>
      <c r="E6566" s="3">
        <v>54.48</v>
      </c>
      <c r="F6566" s="7">
        <v>65.9208</v>
      </c>
      <c r="G6566" s="48" t="s">
        <v>15356</v>
      </c>
      <c r="H6566" s="34">
        <v>242768</v>
      </c>
      <c r="I6566" s="51" t="s">
        <v>15358</v>
      </c>
    </row>
    <row r="6567" spans="1:9" x14ac:dyDescent="0.25">
      <c r="A6567" s="19">
        <v>6562</v>
      </c>
      <c r="B6567" s="34">
        <v>242772</v>
      </c>
      <c r="C6567" s="44" t="s">
        <v>12756</v>
      </c>
      <c r="D6567" s="42">
        <v>1</v>
      </c>
      <c r="E6567" s="3">
        <v>414.8</v>
      </c>
      <c r="F6567" s="7">
        <v>501.90800000000002</v>
      </c>
      <c r="G6567" s="48" t="s">
        <v>15356</v>
      </c>
      <c r="H6567" s="34">
        <v>242772</v>
      </c>
      <c r="I6567" s="51" t="s">
        <v>15358</v>
      </c>
    </row>
    <row r="6568" spans="1:9" x14ac:dyDescent="0.25">
      <c r="A6568" s="19">
        <v>6563</v>
      </c>
      <c r="B6568" s="34">
        <v>242775</v>
      </c>
      <c r="C6568" s="44" t="s">
        <v>12757</v>
      </c>
      <c r="D6568" s="42">
        <v>1</v>
      </c>
      <c r="E6568" s="3">
        <v>488.13</v>
      </c>
      <c r="F6568" s="7">
        <v>590.63729999999998</v>
      </c>
      <c r="G6568" s="48" t="s">
        <v>15356</v>
      </c>
      <c r="H6568" s="34">
        <v>242775</v>
      </c>
      <c r="I6568" s="51" t="s">
        <v>15358</v>
      </c>
    </row>
    <row r="6569" spans="1:9" x14ac:dyDescent="0.25">
      <c r="A6569" s="19">
        <v>6564</v>
      </c>
      <c r="B6569" s="34">
        <v>242776</v>
      </c>
      <c r="C6569" s="44" t="s">
        <v>12758</v>
      </c>
      <c r="D6569" s="42">
        <v>1</v>
      </c>
      <c r="E6569" s="3">
        <v>344.55</v>
      </c>
      <c r="F6569" s="7">
        <v>416.90550000000002</v>
      </c>
      <c r="G6569" s="48" t="s">
        <v>15356</v>
      </c>
      <c r="H6569" s="34">
        <v>242776</v>
      </c>
      <c r="I6569" s="51" t="s">
        <v>15358</v>
      </c>
    </row>
    <row r="6570" spans="1:9" x14ac:dyDescent="0.25">
      <c r="A6570" s="19">
        <v>6565</v>
      </c>
      <c r="B6570" s="34">
        <v>242782</v>
      </c>
      <c r="C6570" s="44" t="s">
        <v>12759</v>
      </c>
      <c r="D6570" s="42">
        <v>1</v>
      </c>
      <c r="E6570" s="3">
        <v>206.73</v>
      </c>
      <c r="F6570" s="7">
        <v>250.14329999999998</v>
      </c>
      <c r="G6570" s="48" t="s">
        <v>15356</v>
      </c>
      <c r="H6570" s="34">
        <v>242782</v>
      </c>
      <c r="I6570" s="51" t="s">
        <v>15358</v>
      </c>
    </row>
    <row r="6571" spans="1:9" x14ac:dyDescent="0.25">
      <c r="A6571" s="19">
        <v>6566</v>
      </c>
      <c r="B6571" s="34">
        <v>242786</v>
      </c>
      <c r="C6571" s="44" t="s">
        <v>12760</v>
      </c>
      <c r="D6571" s="42">
        <v>1</v>
      </c>
      <c r="E6571" s="3">
        <v>236.88</v>
      </c>
      <c r="F6571" s="7">
        <v>286.62479999999999</v>
      </c>
      <c r="G6571" s="48" t="s">
        <v>15356</v>
      </c>
      <c r="H6571" s="34">
        <v>242786</v>
      </c>
      <c r="I6571" s="51" t="s">
        <v>15358</v>
      </c>
    </row>
    <row r="6572" spans="1:9" x14ac:dyDescent="0.25">
      <c r="A6572" s="19">
        <v>6567</v>
      </c>
      <c r="B6572" s="34">
        <v>242800</v>
      </c>
      <c r="C6572" s="44" t="s">
        <v>12761</v>
      </c>
      <c r="D6572" s="42">
        <v>1</v>
      </c>
      <c r="E6572" s="3">
        <v>48.48</v>
      </c>
      <c r="F6572" s="7">
        <v>58.660799999999995</v>
      </c>
      <c r="G6572" s="48" t="s">
        <v>15356</v>
      </c>
      <c r="H6572" s="34">
        <v>242800</v>
      </c>
      <c r="I6572" s="51" t="s">
        <v>15358</v>
      </c>
    </row>
    <row r="6573" spans="1:9" x14ac:dyDescent="0.25">
      <c r="A6573" s="19">
        <v>6568</v>
      </c>
      <c r="B6573" s="34">
        <v>242802</v>
      </c>
      <c r="C6573" s="44" t="s">
        <v>12762</v>
      </c>
      <c r="D6573" s="42">
        <v>1</v>
      </c>
      <c r="E6573" s="3">
        <v>47.75</v>
      </c>
      <c r="F6573" s="7">
        <v>57.777499999999996</v>
      </c>
      <c r="G6573" s="48" t="s">
        <v>15356</v>
      </c>
      <c r="H6573" s="34">
        <v>242802</v>
      </c>
      <c r="I6573" s="51" t="s">
        <v>15358</v>
      </c>
    </row>
    <row r="6574" spans="1:9" x14ac:dyDescent="0.25">
      <c r="A6574" s="19">
        <v>6569</v>
      </c>
      <c r="B6574" s="34">
        <v>242804</v>
      </c>
      <c r="C6574" s="44" t="s">
        <v>12763</v>
      </c>
      <c r="D6574" s="42">
        <v>1</v>
      </c>
      <c r="E6574" s="3">
        <v>50.88</v>
      </c>
      <c r="F6574" s="7">
        <v>61.564799999999998</v>
      </c>
      <c r="G6574" s="48" t="s">
        <v>15356</v>
      </c>
      <c r="H6574" s="34">
        <v>242804</v>
      </c>
      <c r="I6574" s="51" t="s">
        <v>15358</v>
      </c>
    </row>
    <row r="6575" spans="1:9" x14ac:dyDescent="0.25">
      <c r="A6575" s="19">
        <v>6570</v>
      </c>
      <c r="B6575" s="34">
        <v>242806</v>
      </c>
      <c r="C6575" s="44" t="s">
        <v>12764</v>
      </c>
      <c r="D6575" s="42">
        <v>1</v>
      </c>
      <c r="E6575" s="3">
        <v>79.760000000000005</v>
      </c>
      <c r="F6575" s="7">
        <v>96.509600000000006</v>
      </c>
      <c r="G6575" s="48" t="s">
        <v>15356</v>
      </c>
      <c r="H6575" s="34">
        <v>242806</v>
      </c>
      <c r="I6575" s="51" t="s">
        <v>15358</v>
      </c>
    </row>
    <row r="6576" spans="1:9" x14ac:dyDescent="0.25">
      <c r="A6576" s="19">
        <v>6571</v>
      </c>
      <c r="B6576" s="34">
        <v>242808</v>
      </c>
      <c r="C6576" s="44" t="s">
        <v>12765</v>
      </c>
      <c r="D6576" s="42">
        <v>1</v>
      </c>
      <c r="E6576" s="3">
        <v>47.75</v>
      </c>
      <c r="F6576" s="7">
        <v>57.777499999999996</v>
      </c>
      <c r="G6576" s="48" t="s">
        <v>15356</v>
      </c>
      <c r="H6576" s="34">
        <v>242808</v>
      </c>
      <c r="I6576" s="51" t="s">
        <v>15358</v>
      </c>
    </row>
    <row r="6577" spans="1:9" x14ac:dyDescent="0.25">
      <c r="A6577" s="19">
        <v>6572</v>
      </c>
      <c r="B6577" s="34">
        <v>242810</v>
      </c>
      <c r="C6577" s="44" t="s">
        <v>12766</v>
      </c>
      <c r="D6577" s="42">
        <v>1</v>
      </c>
      <c r="E6577" s="3">
        <v>70.8</v>
      </c>
      <c r="F6577" s="7">
        <v>85.667999999999992</v>
      </c>
      <c r="G6577" s="48" t="s">
        <v>15356</v>
      </c>
      <c r="H6577" s="34">
        <v>242810</v>
      </c>
      <c r="I6577" s="51" t="s">
        <v>15358</v>
      </c>
    </row>
    <row r="6578" spans="1:9" x14ac:dyDescent="0.25">
      <c r="A6578" s="19">
        <v>6573</v>
      </c>
      <c r="B6578" s="34">
        <v>242815</v>
      </c>
      <c r="C6578" s="44" t="s">
        <v>12767</v>
      </c>
      <c r="D6578" s="42">
        <v>1</v>
      </c>
      <c r="E6578" s="3">
        <v>80.78</v>
      </c>
      <c r="F6578" s="7">
        <v>97.743799999999993</v>
      </c>
      <c r="G6578" s="48" t="s">
        <v>15356</v>
      </c>
      <c r="H6578" s="34">
        <v>242815</v>
      </c>
      <c r="I6578" s="51" t="s">
        <v>15358</v>
      </c>
    </row>
    <row r="6579" spans="1:9" x14ac:dyDescent="0.25">
      <c r="A6579" s="19">
        <v>6574</v>
      </c>
      <c r="B6579" s="34">
        <v>264710</v>
      </c>
      <c r="C6579" s="44" t="s">
        <v>12768</v>
      </c>
      <c r="D6579" s="42">
        <v>1</v>
      </c>
      <c r="E6579" s="3">
        <v>124.07</v>
      </c>
      <c r="F6579" s="7">
        <v>150.12469999999999</v>
      </c>
      <c r="G6579" s="48" t="s">
        <v>15356</v>
      </c>
      <c r="H6579" s="34">
        <v>264710</v>
      </c>
      <c r="I6579" s="51" t="s">
        <v>15358</v>
      </c>
    </row>
    <row r="6580" spans="1:9" x14ac:dyDescent="0.25">
      <c r="A6580" s="19">
        <v>6575</v>
      </c>
      <c r="B6580" s="34">
        <v>264711</v>
      </c>
      <c r="C6580" s="44" t="s">
        <v>12769</v>
      </c>
      <c r="D6580" s="42">
        <v>1</v>
      </c>
      <c r="E6580" s="3">
        <v>275.52</v>
      </c>
      <c r="F6580" s="7">
        <v>333.37919999999997</v>
      </c>
      <c r="G6580" s="48" t="s">
        <v>15356</v>
      </c>
      <c r="H6580" s="34">
        <v>264711</v>
      </c>
      <c r="I6580" s="51" t="s">
        <v>15358</v>
      </c>
    </row>
    <row r="6581" spans="1:9" x14ac:dyDescent="0.25">
      <c r="A6581" s="19">
        <v>6576</v>
      </c>
      <c r="B6581" s="34">
        <v>265422</v>
      </c>
      <c r="C6581" s="44" t="s">
        <v>12770</v>
      </c>
      <c r="D6581" s="42">
        <v>1</v>
      </c>
      <c r="E6581" s="3">
        <v>114.95</v>
      </c>
      <c r="F6581" s="7">
        <v>139.08949999999999</v>
      </c>
      <c r="G6581" s="48" t="s">
        <v>15356</v>
      </c>
      <c r="H6581" s="34">
        <v>265422</v>
      </c>
      <c r="I6581" s="51" t="s">
        <v>15358</v>
      </c>
    </row>
    <row r="6582" spans="1:9" x14ac:dyDescent="0.25">
      <c r="A6582" s="19">
        <v>6577</v>
      </c>
      <c r="B6582" s="34">
        <v>276840</v>
      </c>
      <c r="C6582" s="44" t="s">
        <v>12771</v>
      </c>
      <c r="D6582" s="42">
        <v>1</v>
      </c>
      <c r="E6582" s="3">
        <v>193.52</v>
      </c>
      <c r="F6582" s="7">
        <v>234.1592</v>
      </c>
      <c r="G6582" s="48" t="s">
        <v>15356</v>
      </c>
      <c r="H6582" s="34">
        <v>276840</v>
      </c>
      <c r="I6582" s="51" t="s">
        <v>15358</v>
      </c>
    </row>
    <row r="6583" spans="1:9" x14ac:dyDescent="0.25">
      <c r="A6583" s="19">
        <v>6578</v>
      </c>
      <c r="B6583" s="34">
        <v>281135</v>
      </c>
      <c r="C6583" s="44" t="s">
        <v>12772</v>
      </c>
      <c r="D6583" s="42">
        <v>1</v>
      </c>
      <c r="E6583" s="3">
        <v>92.99</v>
      </c>
      <c r="F6583" s="7">
        <v>112.5179</v>
      </c>
      <c r="G6583" s="48" t="s">
        <v>15356</v>
      </c>
      <c r="H6583" s="34">
        <v>281135</v>
      </c>
      <c r="I6583" s="51" t="s">
        <v>15358</v>
      </c>
    </row>
    <row r="6584" spans="1:9" x14ac:dyDescent="0.25">
      <c r="A6584" s="19">
        <v>6579</v>
      </c>
      <c r="B6584" s="34">
        <v>281155</v>
      </c>
      <c r="C6584" s="44" t="s">
        <v>12773</v>
      </c>
      <c r="D6584" s="42">
        <v>1</v>
      </c>
      <c r="E6584" s="3">
        <v>107.67</v>
      </c>
      <c r="F6584" s="7">
        <v>130.2807</v>
      </c>
      <c r="G6584" s="48" t="s">
        <v>15356</v>
      </c>
      <c r="H6584" s="34">
        <v>281155</v>
      </c>
      <c r="I6584" s="51" t="s">
        <v>15358</v>
      </c>
    </row>
    <row r="6585" spans="1:9" x14ac:dyDescent="0.25">
      <c r="A6585" s="19">
        <v>6580</v>
      </c>
      <c r="B6585" s="34">
        <v>281158</v>
      </c>
      <c r="C6585" s="44" t="s">
        <v>12774</v>
      </c>
      <c r="D6585" s="42">
        <v>1</v>
      </c>
      <c r="E6585" s="3">
        <v>45.29</v>
      </c>
      <c r="F6585" s="7">
        <v>54.800899999999999</v>
      </c>
      <c r="G6585" s="48" t="s">
        <v>15356</v>
      </c>
      <c r="H6585" s="34">
        <v>281158</v>
      </c>
      <c r="I6585" s="51" t="s">
        <v>15358</v>
      </c>
    </row>
    <row r="6586" spans="1:9" x14ac:dyDescent="0.25">
      <c r="A6586" s="19">
        <v>6581</v>
      </c>
      <c r="B6586" s="34">
        <v>297746</v>
      </c>
      <c r="C6586" s="44" t="s">
        <v>12775</v>
      </c>
      <c r="D6586" s="42">
        <v>1</v>
      </c>
      <c r="E6586" s="3">
        <v>127.23</v>
      </c>
      <c r="F6586" s="7">
        <v>153.94829999999999</v>
      </c>
      <c r="G6586" s="48" t="s">
        <v>15356</v>
      </c>
      <c r="H6586" s="34">
        <v>297746</v>
      </c>
      <c r="I6586" s="51" t="s">
        <v>15358</v>
      </c>
    </row>
    <row r="6587" spans="1:9" x14ac:dyDescent="0.25">
      <c r="A6587" s="19">
        <v>6582</v>
      </c>
      <c r="B6587" s="34">
        <v>297749</v>
      </c>
      <c r="C6587" s="44" t="s">
        <v>12776</v>
      </c>
      <c r="D6587" s="42">
        <v>1</v>
      </c>
      <c r="E6587" s="3">
        <v>132.77000000000001</v>
      </c>
      <c r="F6587" s="7">
        <v>160.65170000000001</v>
      </c>
      <c r="G6587" s="48" t="s">
        <v>15356</v>
      </c>
      <c r="H6587" s="34">
        <v>297749</v>
      </c>
      <c r="I6587" s="51" t="s">
        <v>15358</v>
      </c>
    </row>
    <row r="6588" spans="1:9" x14ac:dyDescent="0.25">
      <c r="A6588" s="19">
        <v>6583</v>
      </c>
      <c r="B6588" s="34">
        <v>297752</v>
      </c>
      <c r="C6588" s="44" t="s">
        <v>12777</v>
      </c>
      <c r="D6588" s="42">
        <v>1</v>
      </c>
      <c r="E6588" s="3">
        <v>137.52000000000001</v>
      </c>
      <c r="F6588" s="7">
        <v>166.39920000000001</v>
      </c>
      <c r="G6588" s="48" t="s">
        <v>15356</v>
      </c>
      <c r="H6588" s="34">
        <v>297752</v>
      </c>
      <c r="I6588" s="51" t="s">
        <v>15358</v>
      </c>
    </row>
    <row r="6589" spans="1:9" x14ac:dyDescent="0.25">
      <c r="A6589" s="19">
        <v>6584</v>
      </c>
      <c r="B6589" s="34">
        <v>297755</v>
      </c>
      <c r="C6589" s="44" t="s">
        <v>12778</v>
      </c>
      <c r="D6589" s="42">
        <v>1</v>
      </c>
      <c r="E6589" s="3">
        <v>92.36</v>
      </c>
      <c r="F6589" s="7">
        <v>111.7556</v>
      </c>
      <c r="G6589" s="48" t="s">
        <v>15356</v>
      </c>
      <c r="H6589" s="34">
        <v>297755</v>
      </c>
      <c r="I6589" s="51" t="s">
        <v>15358</v>
      </c>
    </row>
    <row r="6590" spans="1:9" x14ac:dyDescent="0.25">
      <c r="A6590" s="19">
        <v>6585</v>
      </c>
      <c r="B6590" s="34">
        <v>297757</v>
      </c>
      <c r="C6590" s="44" t="s">
        <v>12779</v>
      </c>
      <c r="D6590" s="42">
        <v>1</v>
      </c>
      <c r="E6590" s="3">
        <v>152.49</v>
      </c>
      <c r="F6590" s="7">
        <v>184.5129</v>
      </c>
      <c r="G6590" s="48" t="s">
        <v>15356</v>
      </c>
      <c r="H6590" s="34">
        <v>297757</v>
      </c>
      <c r="I6590" s="51" t="s">
        <v>15358</v>
      </c>
    </row>
    <row r="6591" spans="1:9" x14ac:dyDescent="0.25">
      <c r="A6591" s="19">
        <v>6586</v>
      </c>
      <c r="B6591" s="34">
        <v>297800</v>
      </c>
      <c r="C6591" s="44" t="s">
        <v>12780</v>
      </c>
      <c r="D6591" s="42">
        <v>1</v>
      </c>
      <c r="E6591" s="3">
        <v>46.16</v>
      </c>
      <c r="F6591" s="7">
        <v>55.853599999999993</v>
      </c>
      <c r="G6591" s="48" t="s">
        <v>15356</v>
      </c>
      <c r="H6591" s="34">
        <v>297800</v>
      </c>
      <c r="I6591" s="51" t="s">
        <v>15358</v>
      </c>
    </row>
    <row r="6592" spans="1:9" x14ac:dyDescent="0.25">
      <c r="A6592" s="19">
        <v>6587</v>
      </c>
      <c r="B6592" s="34">
        <v>297814</v>
      </c>
      <c r="C6592" s="44" t="s">
        <v>12781</v>
      </c>
      <c r="D6592" s="42">
        <v>1</v>
      </c>
      <c r="E6592" s="3">
        <v>60.98</v>
      </c>
      <c r="F6592" s="7">
        <v>73.785799999999995</v>
      </c>
      <c r="G6592" s="48" t="s">
        <v>15356</v>
      </c>
      <c r="H6592" s="34">
        <v>297814</v>
      </c>
      <c r="I6592" s="51" t="s">
        <v>15358</v>
      </c>
    </row>
    <row r="6593" spans="1:9" x14ac:dyDescent="0.25">
      <c r="A6593" s="19">
        <v>6588</v>
      </c>
      <c r="B6593" s="34">
        <v>297815</v>
      </c>
      <c r="C6593" s="44" t="s">
        <v>12782</v>
      </c>
      <c r="D6593" s="42">
        <v>1</v>
      </c>
      <c r="E6593" s="3">
        <v>72.83</v>
      </c>
      <c r="F6593" s="7">
        <v>88.124299999999991</v>
      </c>
      <c r="G6593" s="48" t="s">
        <v>15356</v>
      </c>
      <c r="H6593" s="34">
        <v>297815</v>
      </c>
      <c r="I6593" s="51" t="s">
        <v>15358</v>
      </c>
    </row>
    <row r="6594" spans="1:9" x14ac:dyDescent="0.25">
      <c r="A6594" s="19">
        <v>6589</v>
      </c>
      <c r="B6594" s="34">
        <v>297825</v>
      </c>
      <c r="C6594" s="44" t="s">
        <v>12783</v>
      </c>
      <c r="D6594" s="42">
        <v>1</v>
      </c>
      <c r="E6594" s="3">
        <v>75.81</v>
      </c>
      <c r="F6594" s="7">
        <v>91.730099999999993</v>
      </c>
      <c r="G6594" s="48" t="s">
        <v>15356</v>
      </c>
      <c r="H6594" s="34">
        <v>297825</v>
      </c>
      <c r="I6594" s="51" t="s">
        <v>15358</v>
      </c>
    </row>
    <row r="6595" spans="1:9" x14ac:dyDescent="0.25">
      <c r="A6595" s="19">
        <v>6590</v>
      </c>
      <c r="B6595" s="34">
        <v>297883</v>
      </c>
      <c r="C6595" s="44" t="s">
        <v>12784</v>
      </c>
      <c r="D6595" s="42">
        <v>1</v>
      </c>
      <c r="E6595" s="3">
        <v>222.71</v>
      </c>
      <c r="F6595" s="7">
        <v>269.47910000000002</v>
      </c>
      <c r="G6595" s="48" t="s">
        <v>15356</v>
      </c>
      <c r="H6595" s="34">
        <v>297883</v>
      </c>
      <c r="I6595" s="51" t="s">
        <v>15358</v>
      </c>
    </row>
    <row r="6596" spans="1:9" x14ac:dyDescent="0.25">
      <c r="A6596" s="19">
        <v>6591</v>
      </c>
      <c r="B6596" s="34">
        <v>300180</v>
      </c>
      <c r="C6596" s="44" t="s">
        <v>12785</v>
      </c>
      <c r="D6596" s="42">
        <v>1</v>
      </c>
      <c r="E6596" s="3">
        <v>51.86</v>
      </c>
      <c r="F6596" s="7">
        <v>62.750599999999999</v>
      </c>
      <c r="G6596" s="48" t="s">
        <v>15356</v>
      </c>
      <c r="H6596" s="34">
        <v>300180</v>
      </c>
      <c r="I6596" s="51" t="s">
        <v>15358</v>
      </c>
    </row>
    <row r="6597" spans="1:9" x14ac:dyDescent="0.25">
      <c r="A6597" s="19">
        <v>6592</v>
      </c>
      <c r="B6597" s="34">
        <v>300190</v>
      </c>
      <c r="C6597" s="44" t="s">
        <v>12786</v>
      </c>
      <c r="D6597" s="42">
        <v>1</v>
      </c>
      <c r="E6597" s="3">
        <v>60.48</v>
      </c>
      <c r="F6597" s="7">
        <v>73.180799999999991</v>
      </c>
      <c r="G6597" s="48" t="s">
        <v>15356</v>
      </c>
      <c r="H6597" s="34">
        <v>300190</v>
      </c>
      <c r="I6597" s="51" t="s">
        <v>15358</v>
      </c>
    </row>
    <row r="6598" spans="1:9" x14ac:dyDescent="0.25">
      <c r="A6598" s="19">
        <v>6593</v>
      </c>
      <c r="B6598" s="34">
        <v>300200</v>
      </c>
      <c r="C6598" s="44" t="s">
        <v>12787</v>
      </c>
      <c r="D6598" s="42">
        <v>1</v>
      </c>
      <c r="E6598" s="3">
        <v>30.54</v>
      </c>
      <c r="F6598" s="7">
        <v>36.953399999999995</v>
      </c>
      <c r="G6598" s="48" t="s">
        <v>15356</v>
      </c>
      <c r="H6598" s="34">
        <v>300200</v>
      </c>
      <c r="I6598" s="51" t="s">
        <v>15358</v>
      </c>
    </row>
    <row r="6599" spans="1:9" x14ac:dyDescent="0.25">
      <c r="A6599" s="19">
        <v>6594</v>
      </c>
      <c r="B6599" s="34">
        <v>300203</v>
      </c>
      <c r="C6599" s="44" t="s">
        <v>12788</v>
      </c>
      <c r="D6599" s="42">
        <v>1</v>
      </c>
      <c r="E6599" s="3">
        <v>54.12</v>
      </c>
      <c r="F6599" s="7">
        <v>65.485199999999992</v>
      </c>
      <c r="G6599" s="48" t="s">
        <v>15356</v>
      </c>
      <c r="H6599" s="34">
        <v>300203</v>
      </c>
      <c r="I6599" s="51" t="s">
        <v>15358</v>
      </c>
    </row>
    <row r="6600" spans="1:9" x14ac:dyDescent="0.25">
      <c r="A6600" s="19">
        <v>6595</v>
      </c>
      <c r="B6600" s="34">
        <v>300205</v>
      </c>
      <c r="C6600" s="44" t="s">
        <v>12789</v>
      </c>
      <c r="D6600" s="42">
        <v>1</v>
      </c>
      <c r="E6600" s="3">
        <v>78.77</v>
      </c>
      <c r="F6600" s="7">
        <v>95.311699999999988</v>
      </c>
      <c r="G6600" s="48" t="s">
        <v>15356</v>
      </c>
      <c r="H6600" s="34">
        <v>300205</v>
      </c>
      <c r="I6600" s="51" t="s">
        <v>15358</v>
      </c>
    </row>
    <row r="6601" spans="1:9" x14ac:dyDescent="0.25">
      <c r="A6601" s="19">
        <v>6596</v>
      </c>
      <c r="B6601" s="34">
        <v>300208</v>
      </c>
      <c r="C6601" s="44" t="s">
        <v>12790</v>
      </c>
      <c r="D6601" s="42">
        <v>1</v>
      </c>
      <c r="E6601" s="3">
        <v>84.66</v>
      </c>
      <c r="F6601" s="7">
        <v>102.43859999999999</v>
      </c>
      <c r="G6601" s="48" t="s">
        <v>15356</v>
      </c>
      <c r="H6601" s="34">
        <v>300208</v>
      </c>
      <c r="I6601" s="51" t="s">
        <v>15358</v>
      </c>
    </row>
    <row r="6602" spans="1:9" x14ac:dyDescent="0.25">
      <c r="A6602" s="19">
        <v>6597</v>
      </c>
      <c r="B6602" s="34">
        <v>300220</v>
      </c>
      <c r="C6602" s="44" t="s">
        <v>12791</v>
      </c>
      <c r="D6602" s="42">
        <v>1</v>
      </c>
      <c r="E6602" s="3">
        <v>39.479999999999997</v>
      </c>
      <c r="F6602" s="7">
        <v>47.770799999999994</v>
      </c>
      <c r="G6602" s="48" t="s">
        <v>15356</v>
      </c>
      <c r="H6602" s="34">
        <v>300220</v>
      </c>
      <c r="I6602" s="51" t="s">
        <v>15358</v>
      </c>
    </row>
    <row r="6603" spans="1:9" x14ac:dyDescent="0.25">
      <c r="A6603" s="19">
        <v>6598</v>
      </c>
      <c r="B6603" s="34">
        <v>327145</v>
      </c>
      <c r="C6603" s="44" t="s">
        <v>12792</v>
      </c>
      <c r="D6603" s="42">
        <v>1</v>
      </c>
      <c r="E6603" s="3">
        <v>57.78</v>
      </c>
      <c r="F6603" s="7">
        <v>69.913799999999995</v>
      </c>
      <c r="G6603" s="48" t="s">
        <v>15356</v>
      </c>
      <c r="H6603" s="34">
        <v>327145</v>
      </c>
      <c r="I6603" s="51" t="s">
        <v>15358</v>
      </c>
    </row>
    <row r="6604" spans="1:9" x14ac:dyDescent="0.25">
      <c r="A6604" s="19">
        <v>6599</v>
      </c>
      <c r="B6604" s="34">
        <v>327147</v>
      </c>
      <c r="C6604" s="44" t="s">
        <v>12793</v>
      </c>
      <c r="D6604" s="42">
        <v>1</v>
      </c>
      <c r="E6604" s="3">
        <v>64.97</v>
      </c>
      <c r="F6604" s="7">
        <v>78.613699999999994</v>
      </c>
      <c r="G6604" s="48" t="s">
        <v>15356</v>
      </c>
      <c r="H6604" s="34">
        <v>327147</v>
      </c>
      <c r="I6604" s="51" t="s">
        <v>15358</v>
      </c>
    </row>
    <row r="6605" spans="1:9" x14ac:dyDescent="0.25">
      <c r="A6605" s="19">
        <v>6600</v>
      </c>
      <c r="B6605" s="34">
        <v>327149</v>
      </c>
      <c r="C6605" s="44" t="s">
        <v>12794</v>
      </c>
      <c r="D6605" s="42">
        <v>1</v>
      </c>
      <c r="E6605" s="3">
        <v>81.27</v>
      </c>
      <c r="F6605" s="7">
        <v>98.336699999999993</v>
      </c>
      <c r="G6605" s="48" t="s">
        <v>15356</v>
      </c>
      <c r="H6605" s="34">
        <v>327149</v>
      </c>
      <c r="I6605" s="51" t="s">
        <v>15358</v>
      </c>
    </row>
    <row r="6606" spans="1:9" x14ac:dyDescent="0.25">
      <c r="A6606" s="19">
        <v>6601</v>
      </c>
      <c r="B6606" s="34">
        <v>327150</v>
      </c>
      <c r="C6606" s="44" t="s">
        <v>12795</v>
      </c>
      <c r="D6606" s="42">
        <v>1</v>
      </c>
      <c r="E6606" s="3">
        <v>50.94</v>
      </c>
      <c r="F6606" s="7">
        <v>61.637399999999992</v>
      </c>
      <c r="G6606" s="48" t="s">
        <v>15356</v>
      </c>
      <c r="H6606" s="34">
        <v>327150</v>
      </c>
      <c r="I6606" s="51" t="s">
        <v>15358</v>
      </c>
    </row>
    <row r="6607" spans="1:9" x14ac:dyDescent="0.25">
      <c r="A6607" s="19">
        <v>6602</v>
      </c>
      <c r="B6607" s="34">
        <v>327151</v>
      </c>
      <c r="C6607" s="44" t="s">
        <v>12796</v>
      </c>
      <c r="D6607" s="42">
        <v>1</v>
      </c>
      <c r="E6607" s="3">
        <v>45.32</v>
      </c>
      <c r="F6607" s="7">
        <v>54.837199999999996</v>
      </c>
      <c r="G6607" s="48" t="s">
        <v>15356</v>
      </c>
      <c r="H6607" s="34">
        <v>327151</v>
      </c>
      <c r="I6607" s="51" t="s">
        <v>15358</v>
      </c>
    </row>
    <row r="6608" spans="1:9" x14ac:dyDescent="0.25">
      <c r="A6608" s="19">
        <v>6603</v>
      </c>
      <c r="B6608" s="34">
        <v>327152</v>
      </c>
      <c r="C6608" s="44" t="s">
        <v>12797</v>
      </c>
      <c r="D6608" s="42">
        <v>1</v>
      </c>
      <c r="E6608" s="3">
        <v>44.96</v>
      </c>
      <c r="F6608" s="7">
        <v>54.401600000000002</v>
      </c>
      <c r="G6608" s="48" t="s">
        <v>15356</v>
      </c>
      <c r="H6608" s="34">
        <v>327152</v>
      </c>
      <c r="I6608" s="51" t="s">
        <v>15358</v>
      </c>
    </row>
    <row r="6609" spans="1:9" x14ac:dyDescent="0.25">
      <c r="A6609" s="19">
        <v>6604</v>
      </c>
      <c r="B6609" s="34">
        <v>327153</v>
      </c>
      <c r="C6609" s="44" t="s">
        <v>12798</v>
      </c>
      <c r="D6609" s="42">
        <v>1</v>
      </c>
      <c r="E6609" s="3">
        <v>57.54</v>
      </c>
      <c r="F6609" s="7">
        <v>69.623400000000004</v>
      </c>
      <c r="G6609" s="48" t="s">
        <v>15356</v>
      </c>
      <c r="H6609" s="34">
        <v>327153</v>
      </c>
      <c r="I6609" s="51" t="s">
        <v>15358</v>
      </c>
    </row>
    <row r="6610" spans="1:9" x14ac:dyDescent="0.25">
      <c r="A6610" s="19">
        <v>6605</v>
      </c>
      <c r="B6610" s="34">
        <v>327155</v>
      </c>
      <c r="C6610" s="44" t="s">
        <v>12799</v>
      </c>
      <c r="D6610" s="42">
        <v>1</v>
      </c>
      <c r="E6610" s="3">
        <v>56.45</v>
      </c>
      <c r="F6610" s="7">
        <v>68.304500000000004</v>
      </c>
      <c r="G6610" s="48" t="s">
        <v>15356</v>
      </c>
      <c r="H6610" s="34">
        <v>327155</v>
      </c>
      <c r="I6610" s="51" t="s">
        <v>15358</v>
      </c>
    </row>
    <row r="6611" spans="1:9" x14ac:dyDescent="0.25">
      <c r="A6611" s="19">
        <v>6606</v>
      </c>
      <c r="B6611" s="34">
        <v>327200</v>
      </c>
      <c r="C6611" s="44" t="s">
        <v>12800</v>
      </c>
      <c r="D6611" s="42">
        <v>1</v>
      </c>
      <c r="E6611" s="3">
        <v>31.65</v>
      </c>
      <c r="F6611" s="7">
        <v>38.296499999999995</v>
      </c>
      <c r="G6611" s="48" t="s">
        <v>15356</v>
      </c>
      <c r="H6611" s="34">
        <v>327200</v>
      </c>
      <c r="I6611" s="51" t="s">
        <v>15358</v>
      </c>
    </row>
    <row r="6612" spans="1:9" x14ac:dyDescent="0.25">
      <c r="A6612" s="19">
        <v>6607</v>
      </c>
      <c r="B6612" s="34">
        <v>327210</v>
      </c>
      <c r="C6612" s="44" t="s">
        <v>12801</v>
      </c>
      <c r="D6612" s="42">
        <v>1</v>
      </c>
      <c r="E6612" s="3">
        <v>34.71</v>
      </c>
      <c r="F6612" s="7">
        <v>41.999099999999999</v>
      </c>
      <c r="G6612" s="48" t="s">
        <v>15356</v>
      </c>
      <c r="H6612" s="34">
        <v>327210</v>
      </c>
      <c r="I6612" s="51" t="s">
        <v>15358</v>
      </c>
    </row>
    <row r="6613" spans="1:9" x14ac:dyDescent="0.25">
      <c r="A6613" s="19">
        <v>6608</v>
      </c>
      <c r="B6613" s="34">
        <v>327220</v>
      </c>
      <c r="C6613" s="44" t="s">
        <v>12802</v>
      </c>
      <c r="D6613" s="42">
        <v>1</v>
      </c>
      <c r="E6613" s="3">
        <v>76.8</v>
      </c>
      <c r="F6613" s="7">
        <v>92.927999999999997</v>
      </c>
      <c r="G6613" s="48" t="s">
        <v>15356</v>
      </c>
      <c r="H6613" s="34">
        <v>327220</v>
      </c>
      <c r="I6613" s="51" t="s">
        <v>15358</v>
      </c>
    </row>
    <row r="6614" spans="1:9" x14ac:dyDescent="0.25">
      <c r="A6614" s="19">
        <v>6609</v>
      </c>
      <c r="B6614" s="34">
        <v>327225</v>
      </c>
      <c r="C6614" s="44" t="s">
        <v>12803</v>
      </c>
      <c r="D6614" s="42">
        <v>1</v>
      </c>
      <c r="E6614" s="3">
        <v>210.47</v>
      </c>
      <c r="F6614" s="7">
        <v>254.6687</v>
      </c>
      <c r="G6614" s="48" t="s">
        <v>15356</v>
      </c>
      <c r="H6614" s="34">
        <v>327225</v>
      </c>
      <c r="I6614" s="51" t="s">
        <v>15358</v>
      </c>
    </row>
    <row r="6615" spans="1:9" x14ac:dyDescent="0.25">
      <c r="A6615" s="19">
        <v>6610</v>
      </c>
      <c r="B6615" s="34">
        <v>327230</v>
      </c>
      <c r="C6615" s="44" t="s">
        <v>12804</v>
      </c>
      <c r="D6615" s="42">
        <v>1</v>
      </c>
      <c r="E6615" s="3">
        <v>89.45</v>
      </c>
      <c r="F6615" s="7">
        <v>108.2345</v>
      </c>
      <c r="G6615" s="48" t="s">
        <v>15356</v>
      </c>
      <c r="H6615" s="34">
        <v>327230</v>
      </c>
      <c r="I6615" s="51" t="s">
        <v>15358</v>
      </c>
    </row>
    <row r="6616" spans="1:9" x14ac:dyDescent="0.25">
      <c r="A6616" s="19">
        <v>6611</v>
      </c>
      <c r="B6616" s="34">
        <v>327342</v>
      </c>
      <c r="C6616" s="44" t="s">
        <v>12805</v>
      </c>
      <c r="D6616" s="42">
        <v>1</v>
      </c>
      <c r="E6616" s="3">
        <v>90.6</v>
      </c>
      <c r="F6616" s="7">
        <v>109.62599999999999</v>
      </c>
      <c r="G6616" s="48" t="s">
        <v>15356</v>
      </c>
      <c r="H6616" s="34">
        <v>327342</v>
      </c>
      <c r="I6616" s="51" t="s">
        <v>15358</v>
      </c>
    </row>
    <row r="6617" spans="1:9" x14ac:dyDescent="0.25">
      <c r="A6617" s="19">
        <v>6612</v>
      </c>
      <c r="B6617" s="34">
        <v>334003</v>
      </c>
      <c r="C6617" s="44" t="s">
        <v>12806</v>
      </c>
      <c r="D6617" s="42">
        <v>1</v>
      </c>
      <c r="E6617" s="3">
        <v>125.91</v>
      </c>
      <c r="F6617" s="7">
        <v>152.3511</v>
      </c>
      <c r="G6617" s="48" t="s">
        <v>15356</v>
      </c>
      <c r="H6617" s="34">
        <v>334003</v>
      </c>
      <c r="I6617" s="51" t="s">
        <v>15358</v>
      </c>
    </row>
    <row r="6618" spans="1:9" x14ac:dyDescent="0.25">
      <c r="A6618" s="19">
        <v>6613</v>
      </c>
      <c r="B6618" s="34">
        <v>334014</v>
      </c>
      <c r="C6618" s="44" t="s">
        <v>12807</v>
      </c>
      <c r="D6618" s="42">
        <v>1</v>
      </c>
      <c r="E6618" s="3">
        <v>134.54</v>
      </c>
      <c r="F6618" s="7">
        <v>162.79339999999999</v>
      </c>
      <c r="G6618" s="48" t="s">
        <v>15356</v>
      </c>
      <c r="H6618" s="34">
        <v>334014</v>
      </c>
      <c r="I6618" s="51" t="s">
        <v>15358</v>
      </c>
    </row>
    <row r="6619" spans="1:9" x14ac:dyDescent="0.25">
      <c r="A6619" s="19">
        <v>6614</v>
      </c>
      <c r="B6619" s="34">
        <v>334025</v>
      </c>
      <c r="C6619" s="44" t="s">
        <v>12808</v>
      </c>
      <c r="D6619" s="42">
        <v>1</v>
      </c>
      <c r="E6619" s="3">
        <v>157.38</v>
      </c>
      <c r="F6619" s="7">
        <v>190.4298</v>
      </c>
      <c r="G6619" s="48" t="s">
        <v>15356</v>
      </c>
      <c r="H6619" s="34">
        <v>334025</v>
      </c>
      <c r="I6619" s="51" t="s">
        <v>15358</v>
      </c>
    </row>
    <row r="6620" spans="1:9" x14ac:dyDescent="0.25">
      <c r="A6620" s="19">
        <v>6615</v>
      </c>
      <c r="B6620" s="34">
        <v>348252</v>
      </c>
      <c r="C6620" s="44" t="s">
        <v>12809</v>
      </c>
      <c r="D6620" s="42">
        <v>1</v>
      </c>
      <c r="E6620" s="3">
        <v>228.56</v>
      </c>
      <c r="F6620" s="7">
        <v>276.55759999999998</v>
      </c>
      <c r="G6620" s="48" t="s">
        <v>15356</v>
      </c>
      <c r="H6620" s="34">
        <v>348252</v>
      </c>
      <c r="I6620" s="51" t="s">
        <v>15358</v>
      </c>
    </row>
    <row r="6621" spans="1:9" x14ac:dyDescent="0.25">
      <c r="A6621" s="19">
        <v>6616</v>
      </c>
      <c r="B6621" s="34">
        <v>348253</v>
      </c>
      <c r="C6621" s="44" t="s">
        <v>12810</v>
      </c>
      <c r="D6621" s="42">
        <v>1</v>
      </c>
      <c r="E6621" s="3">
        <v>232.5</v>
      </c>
      <c r="F6621" s="7">
        <v>281.32499999999999</v>
      </c>
      <c r="G6621" s="48" t="s">
        <v>15356</v>
      </c>
      <c r="H6621" s="34">
        <v>348253</v>
      </c>
      <c r="I6621" s="51" t="s">
        <v>15358</v>
      </c>
    </row>
    <row r="6622" spans="1:9" x14ac:dyDescent="0.25">
      <c r="A6622" s="19">
        <v>6617</v>
      </c>
      <c r="B6622" s="34">
        <v>348256</v>
      </c>
      <c r="C6622" s="44" t="s">
        <v>12811</v>
      </c>
      <c r="D6622" s="42">
        <v>1</v>
      </c>
      <c r="E6622" s="3">
        <v>285.47000000000003</v>
      </c>
      <c r="F6622" s="7">
        <v>345.4187</v>
      </c>
      <c r="G6622" s="48" t="s">
        <v>15356</v>
      </c>
      <c r="H6622" s="34">
        <v>348256</v>
      </c>
      <c r="I6622" s="51" t="s">
        <v>15358</v>
      </c>
    </row>
    <row r="6623" spans="1:9" x14ac:dyDescent="0.25">
      <c r="A6623" s="19">
        <v>6618</v>
      </c>
      <c r="B6623" s="34">
        <v>348258</v>
      </c>
      <c r="C6623" s="44" t="s">
        <v>12812</v>
      </c>
      <c r="D6623" s="42">
        <v>1</v>
      </c>
      <c r="E6623" s="3">
        <v>327.95</v>
      </c>
      <c r="F6623" s="7">
        <v>396.81949999999995</v>
      </c>
      <c r="G6623" s="48" t="s">
        <v>15356</v>
      </c>
      <c r="H6623" s="34">
        <v>348258</v>
      </c>
      <c r="I6623" s="51" t="s">
        <v>15358</v>
      </c>
    </row>
    <row r="6624" spans="1:9" x14ac:dyDescent="0.25">
      <c r="A6624" s="19">
        <v>6619</v>
      </c>
      <c r="B6624" s="34">
        <v>348272</v>
      </c>
      <c r="C6624" s="44" t="s">
        <v>12809</v>
      </c>
      <c r="D6624" s="42">
        <v>1</v>
      </c>
      <c r="E6624" s="3">
        <v>228.41</v>
      </c>
      <c r="F6624" s="7">
        <v>276.37610000000001</v>
      </c>
      <c r="G6624" s="48" t="s">
        <v>15356</v>
      </c>
      <c r="H6624" s="34">
        <v>348272</v>
      </c>
      <c r="I6624" s="51" t="s">
        <v>15358</v>
      </c>
    </row>
    <row r="6625" spans="1:9" x14ac:dyDescent="0.25">
      <c r="A6625" s="19">
        <v>6620</v>
      </c>
      <c r="B6625" s="34">
        <v>348273</v>
      </c>
      <c r="C6625" s="44" t="s">
        <v>12810</v>
      </c>
      <c r="D6625" s="42">
        <v>1</v>
      </c>
      <c r="E6625" s="3">
        <v>232.5</v>
      </c>
      <c r="F6625" s="7">
        <v>281.32499999999999</v>
      </c>
      <c r="G6625" s="48" t="s">
        <v>15356</v>
      </c>
      <c r="H6625" s="34">
        <v>348273</v>
      </c>
      <c r="I6625" s="51" t="s">
        <v>15358</v>
      </c>
    </row>
    <row r="6626" spans="1:9" x14ac:dyDescent="0.25">
      <c r="A6626" s="19">
        <v>6621</v>
      </c>
      <c r="B6626" s="34">
        <v>348522</v>
      </c>
      <c r="C6626" s="44" t="s">
        <v>12813</v>
      </c>
      <c r="D6626" s="42">
        <v>1</v>
      </c>
      <c r="E6626" s="3">
        <v>263.93</v>
      </c>
      <c r="F6626" s="7">
        <v>319.3553</v>
      </c>
      <c r="G6626" s="48" t="s">
        <v>15356</v>
      </c>
      <c r="H6626" s="34">
        <v>348522</v>
      </c>
      <c r="I6626" s="51" t="s">
        <v>15358</v>
      </c>
    </row>
    <row r="6627" spans="1:9" x14ac:dyDescent="0.25">
      <c r="A6627" s="19">
        <v>6622</v>
      </c>
      <c r="B6627" s="34">
        <v>348524</v>
      </c>
      <c r="C6627" s="44" t="s">
        <v>12814</v>
      </c>
      <c r="D6627" s="42">
        <v>1</v>
      </c>
      <c r="E6627" s="3">
        <v>316.58999999999997</v>
      </c>
      <c r="F6627" s="7">
        <v>383.07389999999998</v>
      </c>
      <c r="G6627" s="48" t="s">
        <v>15356</v>
      </c>
      <c r="H6627" s="34">
        <v>348524</v>
      </c>
      <c r="I6627" s="51" t="s">
        <v>15358</v>
      </c>
    </row>
    <row r="6628" spans="1:9" x14ac:dyDescent="0.25">
      <c r="A6628" s="19">
        <v>6623</v>
      </c>
      <c r="B6628" s="34">
        <v>348528</v>
      </c>
      <c r="C6628" s="44" t="s">
        <v>12815</v>
      </c>
      <c r="D6628" s="42">
        <v>1</v>
      </c>
      <c r="E6628" s="3">
        <v>365.01</v>
      </c>
      <c r="F6628" s="7">
        <v>441.66209999999995</v>
      </c>
      <c r="G6628" s="48" t="s">
        <v>15356</v>
      </c>
      <c r="H6628" s="34">
        <v>348528</v>
      </c>
      <c r="I6628" s="51" t="s">
        <v>15358</v>
      </c>
    </row>
    <row r="6629" spans="1:9" x14ac:dyDescent="0.25">
      <c r="A6629" s="19">
        <v>6624</v>
      </c>
      <c r="B6629" s="34">
        <v>348920</v>
      </c>
      <c r="C6629" s="44" t="s">
        <v>12816</v>
      </c>
      <c r="D6629" s="42">
        <v>1</v>
      </c>
      <c r="E6629" s="3">
        <v>512.27</v>
      </c>
      <c r="F6629" s="7">
        <v>619.84669999999994</v>
      </c>
      <c r="G6629" s="48" t="s">
        <v>15356</v>
      </c>
      <c r="H6629" s="34">
        <v>348920</v>
      </c>
      <c r="I6629" s="51" t="s">
        <v>15358</v>
      </c>
    </row>
    <row r="6630" spans="1:9" x14ac:dyDescent="0.25">
      <c r="A6630" s="19">
        <v>6625</v>
      </c>
      <c r="B6630" s="34">
        <v>348930</v>
      </c>
      <c r="C6630" s="44" t="s">
        <v>12817</v>
      </c>
      <c r="D6630" s="42">
        <v>1</v>
      </c>
      <c r="E6630" s="3">
        <v>385.89</v>
      </c>
      <c r="F6630" s="7">
        <v>466.92689999999999</v>
      </c>
      <c r="G6630" s="48" t="s">
        <v>15356</v>
      </c>
      <c r="H6630" s="34">
        <v>348930</v>
      </c>
      <c r="I6630" s="51" t="s">
        <v>15358</v>
      </c>
    </row>
    <row r="6631" spans="1:9" x14ac:dyDescent="0.25">
      <c r="A6631" s="19">
        <v>6626</v>
      </c>
      <c r="B6631" s="34">
        <v>348969</v>
      </c>
      <c r="C6631" s="44" t="s">
        <v>12818</v>
      </c>
      <c r="D6631" s="42">
        <v>1</v>
      </c>
      <c r="E6631" s="3">
        <v>1083.6500000000001</v>
      </c>
      <c r="F6631" s="7">
        <v>1311.2165</v>
      </c>
      <c r="G6631" s="48" t="s">
        <v>15356</v>
      </c>
      <c r="H6631" s="34">
        <v>348969</v>
      </c>
      <c r="I6631" s="51" t="s">
        <v>15358</v>
      </c>
    </row>
    <row r="6632" spans="1:9" x14ac:dyDescent="0.25">
      <c r="A6632" s="19">
        <v>6627</v>
      </c>
      <c r="B6632" s="34">
        <v>350025</v>
      </c>
      <c r="C6632" s="44" t="s">
        <v>12819</v>
      </c>
      <c r="D6632" s="42">
        <v>1</v>
      </c>
      <c r="E6632" s="3">
        <v>21.03</v>
      </c>
      <c r="F6632" s="7">
        <v>25.446300000000001</v>
      </c>
      <c r="G6632" s="48" t="s">
        <v>15356</v>
      </c>
      <c r="H6632" s="34">
        <v>350025</v>
      </c>
      <c r="I6632" s="51" t="s">
        <v>15358</v>
      </c>
    </row>
    <row r="6633" spans="1:9" x14ac:dyDescent="0.25">
      <c r="A6633" s="19">
        <v>6628</v>
      </c>
      <c r="B6633" s="34">
        <v>350040</v>
      </c>
      <c r="C6633" s="44" t="s">
        <v>12820</v>
      </c>
      <c r="D6633" s="42">
        <v>1</v>
      </c>
      <c r="E6633" s="3">
        <v>16.850000000000001</v>
      </c>
      <c r="F6633" s="7">
        <v>20.388500000000001</v>
      </c>
      <c r="G6633" s="48" t="s">
        <v>15356</v>
      </c>
      <c r="H6633" s="34">
        <v>350040</v>
      </c>
      <c r="I6633" s="51" t="s">
        <v>15358</v>
      </c>
    </row>
    <row r="6634" spans="1:9" x14ac:dyDescent="0.25">
      <c r="A6634" s="19">
        <v>6629</v>
      </c>
      <c r="B6634" s="34">
        <v>350045</v>
      </c>
      <c r="C6634" s="44" t="s">
        <v>12821</v>
      </c>
      <c r="D6634" s="42">
        <v>1</v>
      </c>
      <c r="E6634" s="3">
        <v>22.82</v>
      </c>
      <c r="F6634" s="7">
        <v>27.612199999999998</v>
      </c>
      <c r="G6634" s="48" t="s">
        <v>15356</v>
      </c>
      <c r="H6634" s="34">
        <v>350045</v>
      </c>
      <c r="I6634" s="51" t="s">
        <v>15358</v>
      </c>
    </row>
    <row r="6635" spans="1:9" x14ac:dyDescent="0.25">
      <c r="A6635" s="19">
        <v>6630</v>
      </c>
      <c r="B6635" s="34">
        <v>350190</v>
      </c>
      <c r="C6635" s="44" t="s">
        <v>12822</v>
      </c>
      <c r="D6635" s="42">
        <v>1</v>
      </c>
      <c r="E6635" s="3">
        <v>280.29000000000002</v>
      </c>
      <c r="F6635" s="7">
        <v>339.15090000000004</v>
      </c>
      <c r="G6635" s="48" t="s">
        <v>15356</v>
      </c>
      <c r="H6635" s="34">
        <v>350190</v>
      </c>
      <c r="I6635" s="51" t="s">
        <v>15358</v>
      </c>
    </row>
    <row r="6636" spans="1:9" x14ac:dyDescent="0.25">
      <c r="A6636" s="19">
        <v>6631</v>
      </c>
      <c r="B6636" s="34">
        <v>350195</v>
      </c>
      <c r="C6636" s="44" t="s">
        <v>12823</v>
      </c>
      <c r="D6636" s="42">
        <v>1</v>
      </c>
      <c r="E6636" s="3">
        <v>276.60000000000002</v>
      </c>
      <c r="F6636" s="7">
        <v>334.68600000000004</v>
      </c>
      <c r="G6636" s="48" t="s">
        <v>15356</v>
      </c>
      <c r="H6636" s="34">
        <v>350195</v>
      </c>
      <c r="I6636" s="51" t="s">
        <v>15358</v>
      </c>
    </row>
    <row r="6637" spans="1:9" x14ac:dyDescent="0.25">
      <c r="A6637" s="19">
        <v>6632</v>
      </c>
      <c r="B6637" s="34">
        <v>351054</v>
      </c>
      <c r="C6637" s="44" t="s">
        <v>12824</v>
      </c>
      <c r="D6637" s="42">
        <v>1</v>
      </c>
      <c r="E6637" s="3">
        <v>37.549999999999997</v>
      </c>
      <c r="F6637" s="7">
        <v>45.435499999999998</v>
      </c>
      <c r="G6637" s="48" t="s">
        <v>15356</v>
      </c>
      <c r="H6637" s="34">
        <v>351054</v>
      </c>
      <c r="I6637" s="51" t="s">
        <v>15358</v>
      </c>
    </row>
    <row r="6638" spans="1:9" x14ac:dyDescent="0.25">
      <c r="A6638" s="19">
        <v>6633</v>
      </c>
      <c r="B6638" s="34">
        <v>351454</v>
      </c>
      <c r="C6638" s="44" t="s">
        <v>12825</v>
      </c>
      <c r="D6638" s="42">
        <v>1</v>
      </c>
      <c r="E6638" s="3">
        <v>89.97</v>
      </c>
      <c r="F6638" s="7">
        <v>108.86369999999999</v>
      </c>
      <c r="G6638" s="48" t="s">
        <v>15356</v>
      </c>
      <c r="H6638" s="34">
        <v>351454</v>
      </c>
      <c r="I6638" s="51" t="s">
        <v>15358</v>
      </c>
    </row>
    <row r="6639" spans="1:9" x14ac:dyDescent="0.25">
      <c r="A6639" s="19">
        <v>6634</v>
      </c>
      <c r="B6639" s="34">
        <v>351456</v>
      </c>
      <c r="C6639" s="44" t="s">
        <v>12825</v>
      </c>
      <c r="D6639" s="42">
        <v>1</v>
      </c>
      <c r="E6639" s="3">
        <v>76.86</v>
      </c>
      <c r="F6639" s="7">
        <v>93.000599999999991</v>
      </c>
      <c r="G6639" s="48" t="s">
        <v>15356</v>
      </c>
      <c r="H6639" s="34">
        <v>351456</v>
      </c>
      <c r="I6639" s="51" t="s">
        <v>15358</v>
      </c>
    </row>
    <row r="6640" spans="1:9" x14ac:dyDescent="0.25">
      <c r="A6640" s="19">
        <v>6635</v>
      </c>
      <c r="B6640" s="34">
        <v>351486</v>
      </c>
      <c r="C6640" s="44" t="s">
        <v>12826</v>
      </c>
      <c r="D6640" s="42">
        <v>1</v>
      </c>
      <c r="E6640" s="3">
        <v>94.53</v>
      </c>
      <c r="F6640" s="7">
        <v>114.3813</v>
      </c>
      <c r="G6640" s="48" t="s">
        <v>15356</v>
      </c>
      <c r="H6640" s="34">
        <v>351486</v>
      </c>
      <c r="I6640" s="51" t="s">
        <v>15358</v>
      </c>
    </row>
    <row r="6641" spans="1:9" x14ac:dyDescent="0.25">
      <c r="A6641" s="19">
        <v>6636</v>
      </c>
      <c r="B6641" s="34">
        <v>351514</v>
      </c>
      <c r="C6641" s="44" t="s">
        <v>12827</v>
      </c>
      <c r="D6641" s="42">
        <v>1</v>
      </c>
      <c r="E6641" s="3">
        <v>99.03</v>
      </c>
      <c r="F6641" s="7">
        <v>119.8263</v>
      </c>
      <c r="G6641" s="48" t="s">
        <v>15356</v>
      </c>
      <c r="H6641" s="34">
        <v>351514</v>
      </c>
      <c r="I6641" s="51" t="s">
        <v>15358</v>
      </c>
    </row>
    <row r="6642" spans="1:9" x14ac:dyDescent="0.25">
      <c r="A6642" s="19">
        <v>6637</v>
      </c>
      <c r="B6642" s="34">
        <v>353255</v>
      </c>
      <c r="C6642" s="44" t="s">
        <v>12828</v>
      </c>
      <c r="D6642" s="42">
        <v>1</v>
      </c>
      <c r="E6642" s="3">
        <v>47.6</v>
      </c>
      <c r="F6642" s="7">
        <v>57.595999999999997</v>
      </c>
      <c r="G6642" s="48" t="s">
        <v>15356</v>
      </c>
      <c r="H6642" s="34">
        <v>353255</v>
      </c>
      <c r="I6642" s="51" t="s">
        <v>15358</v>
      </c>
    </row>
    <row r="6643" spans="1:9" x14ac:dyDescent="0.25">
      <c r="A6643" s="19">
        <v>6638</v>
      </c>
      <c r="B6643" s="34">
        <v>353257</v>
      </c>
      <c r="C6643" s="44" t="s">
        <v>12829</v>
      </c>
      <c r="D6643" s="42">
        <v>1</v>
      </c>
      <c r="E6643" s="3">
        <v>48.18</v>
      </c>
      <c r="F6643" s="7">
        <v>58.297799999999995</v>
      </c>
      <c r="G6643" s="48" t="s">
        <v>15356</v>
      </c>
      <c r="H6643" s="34">
        <v>353257</v>
      </c>
      <c r="I6643" s="51" t="s">
        <v>15358</v>
      </c>
    </row>
    <row r="6644" spans="1:9" x14ac:dyDescent="0.25">
      <c r="A6644" s="19">
        <v>6639</v>
      </c>
      <c r="B6644" s="34">
        <v>353259</v>
      </c>
      <c r="C6644" s="44" t="s">
        <v>12830</v>
      </c>
      <c r="D6644" s="42">
        <v>1</v>
      </c>
      <c r="E6644" s="3">
        <v>50.76</v>
      </c>
      <c r="F6644" s="7">
        <v>61.419599999999996</v>
      </c>
      <c r="G6644" s="48" t="s">
        <v>15356</v>
      </c>
      <c r="H6644" s="34">
        <v>353259</v>
      </c>
      <c r="I6644" s="51" t="s">
        <v>15358</v>
      </c>
    </row>
    <row r="6645" spans="1:9" x14ac:dyDescent="0.25">
      <c r="A6645" s="19">
        <v>6640</v>
      </c>
      <c r="B6645" s="34">
        <v>353262</v>
      </c>
      <c r="C6645" s="44" t="s">
        <v>12831</v>
      </c>
      <c r="D6645" s="42">
        <v>1</v>
      </c>
      <c r="E6645" s="3">
        <v>53.46</v>
      </c>
      <c r="F6645" s="7">
        <v>64.686599999999999</v>
      </c>
      <c r="G6645" s="48" t="s">
        <v>15356</v>
      </c>
      <c r="H6645" s="34">
        <v>353262</v>
      </c>
      <c r="I6645" s="51" t="s">
        <v>15358</v>
      </c>
    </row>
    <row r="6646" spans="1:9" x14ac:dyDescent="0.25">
      <c r="A6646" s="19">
        <v>6641</v>
      </c>
      <c r="B6646" s="34">
        <v>353264</v>
      </c>
      <c r="C6646" s="44" t="s">
        <v>12832</v>
      </c>
      <c r="D6646" s="42">
        <v>1</v>
      </c>
      <c r="E6646" s="3">
        <v>56.1</v>
      </c>
      <c r="F6646" s="7">
        <v>67.881</v>
      </c>
      <c r="G6646" s="48" t="s">
        <v>15356</v>
      </c>
      <c r="H6646" s="34">
        <v>353264</v>
      </c>
      <c r="I6646" s="51" t="s">
        <v>15358</v>
      </c>
    </row>
    <row r="6647" spans="1:9" x14ac:dyDescent="0.25">
      <c r="A6647" s="19">
        <v>6642</v>
      </c>
      <c r="B6647" s="34">
        <v>353266</v>
      </c>
      <c r="C6647" s="44" t="s">
        <v>12833</v>
      </c>
      <c r="D6647" s="42">
        <v>1</v>
      </c>
      <c r="E6647" s="3">
        <v>96.95</v>
      </c>
      <c r="F6647" s="7">
        <v>117.3095</v>
      </c>
      <c r="G6647" s="48" t="s">
        <v>15356</v>
      </c>
      <c r="H6647" s="34">
        <v>353266</v>
      </c>
      <c r="I6647" s="51" t="s">
        <v>15358</v>
      </c>
    </row>
    <row r="6648" spans="1:9" x14ac:dyDescent="0.25">
      <c r="A6648" s="19">
        <v>6643</v>
      </c>
      <c r="B6648" s="34">
        <v>354235</v>
      </c>
      <c r="C6648" s="44" t="s">
        <v>12834</v>
      </c>
      <c r="D6648" s="42">
        <v>1</v>
      </c>
      <c r="E6648" s="3">
        <v>375.35</v>
      </c>
      <c r="F6648" s="7">
        <v>454.17349999999999</v>
      </c>
      <c r="G6648" s="48" t="s">
        <v>15356</v>
      </c>
      <c r="H6648" s="34">
        <v>354235</v>
      </c>
      <c r="I6648" s="51" t="s">
        <v>15358</v>
      </c>
    </row>
    <row r="6649" spans="1:9" x14ac:dyDescent="0.25">
      <c r="A6649" s="19">
        <v>6644</v>
      </c>
      <c r="B6649" s="34">
        <v>354237</v>
      </c>
      <c r="C6649" s="44" t="s">
        <v>12835</v>
      </c>
      <c r="D6649" s="42">
        <v>1</v>
      </c>
      <c r="E6649" s="3">
        <v>212.9</v>
      </c>
      <c r="F6649" s="7">
        <v>257.60899999999998</v>
      </c>
      <c r="G6649" s="48" t="s">
        <v>15356</v>
      </c>
      <c r="H6649" s="34">
        <v>354237</v>
      </c>
      <c r="I6649" s="51" t="s">
        <v>15358</v>
      </c>
    </row>
    <row r="6650" spans="1:9" x14ac:dyDescent="0.25">
      <c r="A6650" s="19">
        <v>6645</v>
      </c>
      <c r="B6650" s="34">
        <v>354239</v>
      </c>
      <c r="C6650" s="44" t="s">
        <v>12836</v>
      </c>
      <c r="D6650" s="42">
        <v>1</v>
      </c>
      <c r="E6650" s="3">
        <v>196.05</v>
      </c>
      <c r="F6650" s="7">
        <v>237.22050000000002</v>
      </c>
      <c r="G6650" s="48" t="s">
        <v>15356</v>
      </c>
      <c r="H6650" s="34">
        <v>354239</v>
      </c>
      <c r="I6650" s="51" t="s">
        <v>15358</v>
      </c>
    </row>
    <row r="6651" spans="1:9" x14ac:dyDescent="0.25">
      <c r="A6651" s="19">
        <v>6646</v>
      </c>
      <c r="B6651" s="34">
        <v>354242</v>
      </c>
      <c r="C6651" s="44" t="s">
        <v>12837</v>
      </c>
      <c r="D6651" s="42">
        <v>1</v>
      </c>
      <c r="E6651" s="3">
        <v>1218.95</v>
      </c>
      <c r="F6651" s="7">
        <v>1474.9295</v>
      </c>
      <c r="G6651" s="48" t="s">
        <v>15356</v>
      </c>
      <c r="H6651" s="34">
        <v>354242</v>
      </c>
      <c r="I6651" s="51" t="s">
        <v>15358</v>
      </c>
    </row>
    <row r="6652" spans="1:9" x14ac:dyDescent="0.25">
      <c r="A6652" s="19">
        <v>6647</v>
      </c>
      <c r="B6652" s="34">
        <v>354244</v>
      </c>
      <c r="C6652" s="44" t="s">
        <v>12838</v>
      </c>
      <c r="D6652" s="42">
        <v>1</v>
      </c>
      <c r="E6652" s="3">
        <v>336.1</v>
      </c>
      <c r="F6652" s="7">
        <v>406.68100000000004</v>
      </c>
      <c r="G6652" s="48" t="s">
        <v>15356</v>
      </c>
      <c r="H6652" s="34">
        <v>354244</v>
      </c>
      <c r="I6652" s="51" t="s">
        <v>15358</v>
      </c>
    </row>
    <row r="6653" spans="1:9" x14ac:dyDescent="0.25">
      <c r="A6653" s="19">
        <v>6648</v>
      </c>
      <c r="B6653" s="34">
        <v>355392</v>
      </c>
      <c r="C6653" s="44" t="s">
        <v>12839</v>
      </c>
      <c r="D6653" s="42">
        <v>1</v>
      </c>
      <c r="E6653" s="3">
        <v>38.9</v>
      </c>
      <c r="F6653" s="7">
        <v>47.068999999999996</v>
      </c>
      <c r="G6653" s="48" t="s">
        <v>15356</v>
      </c>
      <c r="H6653" s="34">
        <v>355392</v>
      </c>
      <c r="I6653" s="51" t="s">
        <v>15358</v>
      </c>
    </row>
    <row r="6654" spans="1:9" x14ac:dyDescent="0.25">
      <c r="A6654" s="19">
        <v>6649</v>
      </c>
      <c r="B6654" s="34">
        <v>355394</v>
      </c>
      <c r="C6654" s="44" t="s">
        <v>12840</v>
      </c>
      <c r="D6654" s="42">
        <v>1</v>
      </c>
      <c r="E6654" s="3">
        <v>45.69</v>
      </c>
      <c r="F6654" s="7">
        <v>55.284899999999993</v>
      </c>
      <c r="G6654" s="48" t="s">
        <v>15356</v>
      </c>
      <c r="H6654" s="34">
        <v>355394</v>
      </c>
      <c r="I6654" s="51" t="s">
        <v>15358</v>
      </c>
    </row>
    <row r="6655" spans="1:9" x14ac:dyDescent="0.25">
      <c r="A6655" s="19">
        <v>6650</v>
      </c>
      <c r="B6655" s="34">
        <v>355395</v>
      </c>
      <c r="C6655" s="44" t="s">
        <v>12841</v>
      </c>
      <c r="D6655" s="42">
        <v>1</v>
      </c>
      <c r="E6655" s="3">
        <v>53.7</v>
      </c>
      <c r="F6655" s="7">
        <v>64.977000000000004</v>
      </c>
      <c r="G6655" s="48" t="s">
        <v>15356</v>
      </c>
      <c r="H6655" s="34">
        <v>355395</v>
      </c>
      <c r="I6655" s="51" t="s">
        <v>15358</v>
      </c>
    </row>
    <row r="6656" spans="1:9" x14ac:dyDescent="0.25">
      <c r="A6656" s="19">
        <v>6651</v>
      </c>
      <c r="B6656" s="34">
        <v>355397</v>
      </c>
      <c r="C6656" s="44" t="s">
        <v>12842</v>
      </c>
      <c r="D6656" s="42">
        <v>1</v>
      </c>
      <c r="E6656" s="3">
        <v>66.33</v>
      </c>
      <c r="F6656" s="7">
        <v>80.259299999999996</v>
      </c>
      <c r="G6656" s="48" t="s">
        <v>15356</v>
      </c>
      <c r="H6656" s="34">
        <v>355397</v>
      </c>
      <c r="I6656" s="51" t="s">
        <v>15358</v>
      </c>
    </row>
    <row r="6657" spans="1:9" x14ac:dyDescent="0.25">
      <c r="A6657" s="19">
        <v>6652</v>
      </c>
      <c r="B6657" s="34">
        <v>355442</v>
      </c>
      <c r="C6657" s="44" t="s">
        <v>12843</v>
      </c>
      <c r="D6657" s="42">
        <v>1</v>
      </c>
      <c r="E6657" s="3">
        <v>45.39</v>
      </c>
      <c r="F6657" s="7">
        <v>54.921900000000001</v>
      </c>
      <c r="G6657" s="48" t="s">
        <v>15356</v>
      </c>
      <c r="H6657" s="34">
        <v>355442</v>
      </c>
      <c r="I6657" s="51" t="s">
        <v>15358</v>
      </c>
    </row>
    <row r="6658" spans="1:9" x14ac:dyDescent="0.25">
      <c r="A6658" s="19">
        <v>6653</v>
      </c>
      <c r="B6658" s="34">
        <v>355444</v>
      </c>
      <c r="C6658" s="44" t="s">
        <v>12844</v>
      </c>
      <c r="D6658" s="42">
        <v>1</v>
      </c>
      <c r="E6658" s="3">
        <v>63.36</v>
      </c>
      <c r="F6658" s="7">
        <v>76.665599999999998</v>
      </c>
      <c r="G6658" s="48" t="s">
        <v>15356</v>
      </c>
      <c r="H6658" s="34">
        <v>355444</v>
      </c>
      <c r="I6658" s="51" t="s">
        <v>15358</v>
      </c>
    </row>
    <row r="6659" spans="1:9" x14ac:dyDescent="0.25">
      <c r="A6659" s="19">
        <v>6654</v>
      </c>
      <c r="B6659" s="34">
        <v>355445</v>
      </c>
      <c r="C6659" s="44" t="s">
        <v>12845</v>
      </c>
      <c r="D6659" s="42">
        <v>1</v>
      </c>
      <c r="E6659" s="3">
        <v>70.52</v>
      </c>
      <c r="F6659" s="7">
        <v>85.329199999999986</v>
      </c>
      <c r="G6659" s="48" t="s">
        <v>15356</v>
      </c>
      <c r="H6659" s="34">
        <v>355445</v>
      </c>
      <c r="I6659" s="51" t="s">
        <v>15358</v>
      </c>
    </row>
    <row r="6660" spans="1:9" x14ac:dyDescent="0.25">
      <c r="A6660" s="19">
        <v>6655</v>
      </c>
      <c r="B6660" s="34">
        <v>355752</v>
      </c>
      <c r="C6660" s="44" t="s">
        <v>12846</v>
      </c>
      <c r="D6660" s="42">
        <v>1</v>
      </c>
      <c r="E6660" s="3">
        <v>65.3</v>
      </c>
      <c r="F6660" s="7">
        <v>79.012999999999991</v>
      </c>
      <c r="G6660" s="48" t="s">
        <v>15356</v>
      </c>
      <c r="H6660" s="34">
        <v>355752</v>
      </c>
      <c r="I6660" s="51" t="s">
        <v>15358</v>
      </c>
    </row>
    <row r="6661" spans="1:9" x14ac:dyDescent="0.25">
      <c r="A6661" s="19">
        <v>6656</v>
      </c>
      <c r="B6661" s="34">
        <v>355753</v>
      </c>
      <c r="C6661" s="44" t="s">
        <v>12847</v>
      </c>
      <c r="D6661" s="42">
        <v>1</v>
      </c>
      <c r="E6661" s="3">
        <v>70.67</v>
      </c>
      <c r="F6661" s="7">
        <v>85.5107</v>
      </c>
      <c r="G6661" s="48" t="s">
        <v>15356</v>
      </c>
      <c r="H6661" s="34">
        <v>355753</v>
      </c>
      <c r="I6661" s="51" t="s">
        <v>15358</v>
      </c>
    </row>
    <row r="6662" spans="1:9" x14ac:dyDescent="0.25">
      <c r="A6662" s="19">
        <v>6657</v>
      </c>
      <c r="B6662" s="34">
        <v>355754</v>
      </c>
      <c r="C6662" s="44" t="s">
        <v>12848</v>
      </c>
      <c r="D6662" s="42">
        <v>1</v>
      </c>
      <c r="E6662" s="3">
        <v>72.540000000000006</v>
      </c>
      <c r="F6662" s="7">
        <v>87.773400000000009</v>
      </c>
      <c r="G6662" s="48" t="s">
        <v>15356</v>
      </c>
      <c r="H6662" s="34">
        <v>355754</v>
      </c>
      <c r="I6662" s="51" t="s">
        <v>15358</v>
      </c>
    </row>
    <row r="6663" spans="1:9" x14ac:dyDescent="0.25">
      <c r="A6663" s="19">
        <v>6658</v>
      </c>
      <c r="B6663" s="34">
        <v>355755</v>
      </c>
      <c r="C6663" s="44" t="s">
        <v>12849</v>
      </c>
      <c r="D6663" s="42">
        <v>1</v>
      </c>
      <c r="E6663" s="3">
        <v>79.14</v>
      </c>
      <c r="F6663" s="7">
        <v>95.759399999999999</v>
      </c>
      <c r="G6663" s="48" t="s">
        <v>15356</v>
      </c>
      <c r="H6663" s="34">
        <v>355755</v>
      </c>
      <c r="I6663" s="51" t="s">
        <v>15358</v>
      </c>
    </row>
    <row r="6664" spans="1:9" x14ac:dyDescent="0.25">
      <c r="A6664" s="19">
        <v>6659</v>
      </c>
      <c r="B6664" s="34">
        <v>355757</v>
      </c>
      <c r="C6664" s="44" t="s">
        <v>12850</v>
      </c>
      <c r="D6664" s="42">
        <v>1</v>
      </c>
      <c r="E6664" s="3">
        <v>107.69</v>
      </c>
      <c r="F6664" s="7">
        <v>130.3049</v>
      </c>
      <c r="G6664" s="48" t="s">
        <v>15356</v>
      </c>
      <c r="H6664" s="34">
        <v>355757</v>
      </c>
      <c r="I6664" s="51" t="s">
        <v>15358</v>
      </c>
    </row>
    <row r="6665" spans="1:9" x14ac:dyDescent="0.25">
      <c r="A6665" s="19">
        <v>6660</v>
      </c>
      <c r="B6665" s="34">
        <v>355803</v>
      </c>
      <c r="C6665" s="44" t="s">
        <v>12851</v>
      </c>
      <c r="D6665" s="42">
        <v>1</v>
      </c>
      <c r="E6665" s="3">
        <v>86.42</v>
      </c>
      <c r="F6665" s="7">
        <v>104.5682</v>
      </c>
      <c r="G6665" s="48" t="s">
        <v>15356</v>
      </c>
      <c r="H6665" s="34">
        <v>355803</v>
      </c>
      <c r="I6665" s="51" t="s">
        <v>15358</v>
      </c>
    </row>
    <row r="6666" spans="1:9" x14ac:dyDescent="0.25">
      <c r="A6666" s="19">
        <v>6661</v>
      </c>
      <c r="B6666" s="34">
        <v>355804</v>
      </c>
      <c r="C6666" s="44" t="s">
        <v>12852</v>
      </c>
      <c r="D6666" s="42">
        <v>1</v>
      </c>
      <c r="E6666" s="3">
        <v>83</v>
      </c>
      <c r="F6666" s="7">
        <v>100.42999999999999</v>
      </c>
      <c r="G6666" s="48" t="s">
        <v>15356</v>
      </c>
      <c r="H6666" s="34">
        <v>355804</v>
      </c>
      <c r="I6666" s="51" t="s">
        <v>15358</v>
      </c>
    </row>
    <row r="6667" spans="1:9" x14ac:dyDescent="0.25">
      <c r="A6667" s="19">
        <v>6662</v>
      </c>
      <c r="B6667" s="34">
        <v>355807</v>
      </c>
      <c r="C6667" s="44" t="s">
        <v>12853</v>
      </c>
      <c r="D6667" s="42">
        <v>1</v>
      </c>
      <c r="E6667" s="3">
        <v>118.58</v>
      </c>
      <c r="F6667" s="7">
        <v>143.48179999999999</v>
      </c>
      <c r="G6667" s="48" t="s">
        <v>15356</v>
      </c>
      <c r="H6667" s="34">
        <v>355807</v>
      </c>
      <c r="I6667" s="51" t="s">
        <v>15358</v>
      </c>
    </row>
    <row r="6668" spans="1:9" x14ac:dyDescent="0.25">
      <c r="A6668" s="19">
        <v>6663</v>
      </c>
      <c r="B6668" s="34">
        <v>356465</v>
      </c>
      <c r="C6668" s="44" t="s">
        <v>12854</v>
      </c>
      <c r="D6668" s="42">
        <v>1</v>
      </c>
      <c r="E6668" s="3">
        <v>1163.81</v>
      </c>
      <c r="F6668" s="7">
        <v>1408.2100999999998</v>
      </c>
      <c r="G6668" s="48" t="s">
        <v>15356</v>
      </c>
      <c r="H6668" s="34">
        <v>356465</v>
      </c>
      <c r="I6668" s="51" t="s">
        <v>15358</v>
      </c>
    </row>
    <row r="6669" spans="1:9" x14ac:dyDescent="0.25">
      <c r="A6669" s="19">
        <v>6664</v>
      </c>
      <c r="B6669" s="34">
        <v>356830</v>
      </c>
      <c r="C6669" s="44" t="s">
        <v>12855</v>
      </c>
      <c r="D6669" s="42">
        <v>1</v>
      </c>
      <c r="E6669" s="3">
        <v>190.22</v>
      </c>
      <c r="F6669" s="7">
        <v>230.1662</v>
      </c>
      <c r="G6669" s="48" t="s">
        <v>15356</v>
      </c>
      <c r="H6669" s="34">
        <v>356830</v>
      </c>
      <c r="I6669" s="51" t="s">
        <v>15358</v>
      </c>
    </row>
    <row r="6670" spans="1:9" x14ac:dyDescent="0.25">
      <c r="A6670" s="19">
        <v>6665</v>
      </c>
      <c r="B6670" s="34">
        <v>356831</v>
      </c>
      <c r="C6670" s="44" t="s">
        <v>12856</v>
      </c>
      <c r="D6670" s="42">
        <v>1</v>
      </c>
      <c r="E6670" s="3">
        <v>212.91</v>
      </c>
      <c r="F6670" s="7">
        <v>257.62110000000001</v>
      </c>
      <c r="G6670" s="48" t="s">
        <v>15356</v>
      </c>
      <c r="H6670" s="34">
        <v>356831</v>
      </c>
      <c r="I6670" s="51" t="s">
        <v>15358</v>
      </c>
    </row>
    <row r="6671" spans="1:9" x14ac:dyDescent="0.25">
      <c r="A6671" s="19">
        <v>6666</v>
      </c>
      <c r="B6671" s="34">
        <v>356832</v>
      </c>
      <c r="C6671" s="44" t="s">
        <v>12857</v>
      </c>
      <c r="D6671" s="42">
        <v>1</v>
      </c>
      <c r="E6671" s="3">
        <v>287.73</v>
      </c>
      <c r="F6671" s="7">
        <v>348.1533</v>
      </c>
      <c r="G6671" s="48" t="s">
        <v>15356</v>
      </c>
      <c r="H6671" s="34">
        <v>356832</v>
      </c>
      <c r="I6671" s="51" t="s">
        <v>15358</v>
      </c>
    </row>
    <row r="6672" spans="1:9" x14ac:dyDescent="0.25">
      <c r="A6672" s="19">
        <v>6667</v>
      </c>
      <c r="B6672" s="34">
        <v>356834</v>
      </c>
      <c r="C6672" s="44" t="s">
        <v>12858</v>
      </c>
      <c r="D6672" s="42">
        <v>1</v>
      </c>
      <c r="E6672" s="3">
        <v>418.14</v>
      </c>
      <c r="F6672" s="7">
        <v>505.94939999999997</v>
      </c>
      <c r="G6672" s="48" t="s">
        <v>15356</v>
      </c>
      <c r="H6672" s="34">
        <v>356834</v>
      </c>
      <c r="I6672" s="51" t="s">
        <v>15358</v>
      </c>
    </row>
    <row r="6673" spans="1:9" x14ac:dyDescent="0.25">
      <c r="A6673" s="19">
        <v>6668</v>
      </c>
      <c r="B6673" s="34">
        <v>356837</v>
      </c>
      <c r="C6673" s="44" t="s">
        <v>12859</v>
      </c>
      <c r="D6673" s="42">
        <v>1</v>
      </c>
      <c r="E6673" s="3">
        <v>535.67999999999995</v>
      </c>
      <c r="F6673" s="7">
        <v>648.17279999999994</v>
      </c>
      <c r="G6673" s="48" t="s">
        <v>15356</v>
      </c>
      <c r="H6673" s="34">
        <v>356837</v>
      </c>
      <c r="I6673" s="51" t="s">
        <v>15358</v>
      </c>
    </row>
    <row r="6674" spans="1:9" x14ac:dyDescent="0.25">
      <c r="A6674" s="19">
        <v>6669</v>
      </c>
      <c r="B6674" s="34">
        <v>356839</v>
      </c>
      <c r="C6674" s="44" t="s">
        <v>12860</v>
      </c>
      <c r="D6674" s="42">
        <v>1</v>
      </c>
      <c r="E6674" s="3">
        <v>724.37</v>
      </c>
      <c r="F6674" s="7">
        <v>876.48770000000002</v>
      </c>
      <c r="G6674" s="48" t="s">
        <v>15356</v>
      </c>
      <c r="H6674" s="34">
        <v>356839</v>
      </c>
      <c r="I6674" s="51" t="s">
        <v>15358</v>
      </c>
    </row>
    <row r="6675" spans="1:9" x14ac:dyDescent="0.25">
      <c r="A6675" s="19">
        <v>6670</v>
      </c>
      <c r="B6675" s="34">
        <v>356841</v>
      </c>
      <c r="C6675" s="44" t="s">
        <v>12861</v>
      </c>
      <c r="D6675" s="42">
        <v>1</v>
      </c>
      <c r="E6675" s="3">
        <v>104.22</v>
      </c>
      <c r="F6675" s="7">
        <v>126.1062</v>
      </c>
      <c r="G6675" s="48" t="s">
        <v>15356</v>
      </c>
      <c r="H6675" s="34">
        <v>356841</v>
      </c>
      <c r="I6675" s="51" t="s">
        <v>15358</v>
      </c>
    </row>
    <row r="6676" spans="1:9" x14ac:dyDescent="0.25">
      <c r="A6676" s="19">
        <v>6671</v>
      </c>
      <c r="B6676" s="34">
        <v>356842</v>
      </c>
      <c r="C6676" s="44" t="s">
        <v>12862</v>
      </c>
      <c r="D6676" s="42">
        <v>1</v>
      </c>
      <c r="E6676" s="3">
        <v>105.11</v>
      </c>
      <c r="F6676" s="7">
        <v>127.1831</v>
      </c>
      <c r="G6676" s="48" t="s">
        <v>15356</v>
      </c>
      <c r="H6676" s="34">
        <v>356842</v>
      </c>
      <c r="I6676" s="51" t="s">
        <v>15358</v>
      </c>
    </row>
    <row r="6677" spans="1:9" x14ac:dyDescent="0.25">
      <c r="A6677" s="19">
        <v>6672</v>
      </c>
      <c r="B6677" s="34">
        <v>356843</v>
      </c>
      <c r="C6677" s="44" t="s">
        <v>12863</v>
      </c>
      <c r="D6677" s="42">
        <v>1</v>
      </c>
      <c r="E6677" s="3">
        <v>134.84</v>
      </c>
      <c r="F6677" s="7">
        <v>163.15639999999999</v>
      </c>
      <c r="G6677" s="48" t="s">
        <v>15356</v>
      </c>
      <c r="H6677" s="34">
        <v>356843</v>
      </c>
      <c r="I6677" s="51" t="s">
        <v>15358</v>
      </c>
    </row>
    <row r="6678" spans="1:9" x14ac:dyDescent="0.25">
      <c r="A6678" s="19">
        <v>6673</v>
      </c>
      <c r="B6678" s="34">
        <v>356844</v>
      </c>
      <c r="C6678" s="44" t="s">
        <v>12864</v>
      </c>
      <c r="D6678" s="42">
        <v>1</v>
      </c>
      <c r="E6678" s="3">
        <v>138.54</v>
      </c>
      <c r="F6678" s="7">
        <v>167.63339999999999</v>
      </c>
      <c r="G6678" s="48" t="s">
        <v>15356</v>
      </c>
      <c r="H6678" s="34">
        <v>356844</v>
      </c>
      <c r="I6678" s="51" t="s">
        <v>15358</v>
      </c>
    </row>
    <row r="6679" spans="1:9" x14ac:dyDescent="0.25">
      <c r="A6679" s="19">
        <v>6674</v>
      </c>
      <c r="B6679" s="34">
        <v>356847</v>
      </c>
      <c r="C6679" s="44" t="s">
        <v>12865</v>
      </c>
      <c r="D6679" s="42">
        <v>1</v>
      </c>
      <c r="E6679" s="3">
        <v>130.28</v>
      </c>
      <c r="F6679" s="7">
        <v>157.6388</v>
      </c>
      <c r="G6679" s="48" t="s">
        <v>15356</v>
      </c>
      <c r="H6679" s="34">
        <v>356847</v>
      </c>
      <c r="I6679" s="51" t="s">
        <v>15358</v>
      </c>
    </row>
    <row r="6680" spans="1:9" x14ac:dyDescent="0.25">
      <c r="A6680" s="19">
        <v>6675</v>
      </c>
      <c r="B6680" s="34">
        <v>356848</v>
      </c>
      <c r="C6680" s="44" t="s">
        <v>12866</v>
      </c>
      <c r="D6680" s="42">
        <v>1</v>
      </c>
      <c r="E6680" s="3">
        <v>130.28</v>
      </c>
      <c r="F6680" s="7">
        <v>157.6388</v>
      </c>
      <c r="G6680" s="48" t="s">
        <v>15356</v>
      </c>
      <c r="H6680" s="34">
        <v>356848</v>
      </c>
      <c r="I6680" s="51" t="s">
        <v>15358</v>
      </c>
    </row>
    <row r="6681" spans="1:9" x14ac:dyDescent="0.25">
      <c r="A6681" s="19">
        <v>6676</v>
      </c>
      <c r="B6681" s="34">
        <v>356849</v>
      </c>
      <c r="C6681" s="44" t="s">
        <v>12867</v>
      </c>
      <c r="D6681" s="42">
        <v>1</v>
      </c>
      <c r="E6681" s="3">
        <v>122.24</v>
      </c>
      <c r="F6681" s="7">
        <v>147.91039999999998</v>
      </c>
      <c r="G6681" s="48" t="s">
        <v>15356</v>
      </c>
      <c r="H6681" s="34">
        <v>356849</v>
      </c>
      <c r="I6681" s="51" t="s">
        <v>15358</v>
      </c>
    </row>
    <row r="6682" spans="1:9" x14ac:dyDescent="0.25">
      <c r="A6682" s="19">
        <v>6677</v>
      </c>
      <c r="B6682" s="34">
        <v>356873</v>
      </c>
      <c r="C6682" s="44" t="s">
        <v>12868</v>
      </c>
      <c r="D6682" s="42">
        <v>1</v>
      </c>
      <c r="E6682" s="3">
        <v>189.39</v>
      </c>
      <c r="F6682" s="7">
        <v>229.16189999999997</v>
      </c>
      <c r="G6682" s="48" t="s">
        <v>15356</v>
      </c>
      <c r="H6682" s="34">
        <v>356873</v>
      </c>
      <c r="I6682" s="51" t="s">
        <v>15358</v>
      </c>
    </row>
    <row r="6683" spans="1:9" x14ac:dyDescent="0.25">
      <c r="A6683" s="19">
        <v>6678</v>
      </c>
      <c r="B6683" s="34">
        <v>356874</v>
      </c>
      <c r="C6683" s="44" t="s">
        <v>12869</v>
      </c>
      <c r="D6683" s="42">
        <v>1</v>
      </c>
      <c r="E6683" s="3">
        <v>52.01</v>
      </c>
      <c r="F6683" s="7">
        <v>62.932099999999998</v>
      </c>
      <c r="G6683" s="48" t="s">
        <v>15356</v>
      </c>
      <c r="H6683" s="34">
        <v>356874</v>
      </c>
      <c r="I6683" s="51" t="s">
        <v>15358</v>
      </c>
    </row>
    <row r="6684" spans="1:9" x14ac:dyDescent="0.25">
      <c r="A6684" s="19">
        <v>6679</v>
      </c>
      <c r="B6684" s="34">
        <v>356875</v>
      </c>
      <c r="C6684" s="44" t="s">
        <v>12870</v>
      </c>
      <c r="D6684" s="42">
        <v>1</v>
      </c>
      <c r="E6684" s="3">
        <v>187.79</v>
      </c>
      <c r="F6684" s="7">
        <v>227.2259</v>
      </c>
      <c r="G6684" s="48" t="s">
        <v>15356</v>
      </c>
      <c r="H6684" s="34">
        <v>356875</v>
      </c>
      <c r="I6684" s="51" t="s">
        <v>15358</v>
      </c>
    </row>
    <row r="6685" spans="1:9" x14ac:dyDescent="0.25">
      <c r="A6685" s="19">
        <v>6680</v>
      </c>
      <c r="B6685" s="34">
        <v>356876</v>
      </c>
      <c r="C6685" s="44" t="s">
        <v>12871</v>
      </c>
      <c r="D6685" s="42">
        <v>1</v>
      </c>
      <c r="E6685" s="3">
        <v>228.39</v>
      </c>
      <c r="F6685" s="7">
        <v>276.3519</v>
      </c>
      <c r="G6685" s="48" t="s">
        <v>15356</v>
      </c>
      <c r="H6685" s="34">
        <v>356876</v>
      </c>
      <c r="I6685" s="51" t="s">
        <v>15358</v>
      </c>
    </row>
    <row r="6686" spans="1:9" x14ac:dyDescent="0.25">
      <c r="A6686" s="19">
        <v>6681</v>
      </c>
      <c r="B6686" s="34">
        <v>356877</v>
      </c>
      <c r="C6686" s="44" t="s">
        <v>12872</v>
      </c>
      <c r="D6686" s="42">
        <v>1</v>
      </c>
      <c r="E6686" s="3">
        <v>52.01</v>
      </c>
      <c r="F6686" s="7">
        <v>62.932099999999998</v>
      </c>
      <c r="G6686" s="48" t="s">
        <v>15356</v>
      </c>
      <c r="H6686" s="34">
        <v>356877</v>
      </c>
      <c r="I6686" s="51" t="s">
        <v>15358</v>
      </c>
    </row>
    <row r="6687" spans="1:9" x14ac:dyDescent="0.25">
      <c r="A6687" s="19">
        <v>6682</v>
      </c>
      <c r="B6687" s="34">
        <v>356878</v>
      </c>
      <c r="C6687" s="44" t="s">
        <v>12873</v>
      </c>
      <c r="D6687" s="42">
        <v>1</v>
      </c>
      <c r="E6687" s="3">
        <v>55.41</v>
      </c>
      <c r="F6687" s="7">
        <v>67.046099999999996</v>
      </c>
      <c r="G6687" s="48" t="s">
        <v>15356</v>
      </c>
      <c r="H6687" s="34">
        <v>356878</v>
      </c>
      <c r="I6687" s="51" t="s">
        <v>15358</v>
      </c>
    </row>
    <row r="6688" spans="1:9" x14ac:dyDescent="0.25">
      <c r="A6688" s="19">
        <v>6683</v>
      </c>
      <c r="B6688" s="34">
        <v>356879</v>
      </c>
      <c r="C6688" s="44" t="s">
        <v>12874</v>
      </c>
      <c r="D6688" s="42">
        <v>1</v>
      </c>
      <c r="E6688" s="3">
        <v>249.17</v>
      </c>
      <c r="F6688" s="7">
        <v>301.4957</v>
      </c>
      <c r="G6688" s="48" t="s">
        <v>15356</v>
      </c>
      <c r="H6688" s="34">
        <v>356879</v>
      </c>
      <c r="I6688" s="51" t="s">
        <v>15358</v>
      </c>
    </row>
    <row r="6689" spans="1:9" x14ac:dyDescent="0.25">
      <c r="A6689" s="19">
        <v>6684</v>
      </c>
      <c r="B6689" s="34">
        <v>356880</v>
      </c>
      <c r="C6689" s="44" t="s">
        <v>12875</v>
      </c>
      <c r="D6689" s="42">
        <v>1</v>
      </c>
      <c r="E6689" s="3">
        <v>55.41</v>
      </c>
      <c r="F6689" s="7">
        <v>67.046099999999996</v>
      </c>
      <c r="G6689" s="48" t="s">
        <v>15356</v>
      </c>
      <c r="H6689" s="34">
        <v>356880</v>
      </c>
      <c r="I6689" s="51" t="s">
        <v>15358</v>
      </c>
    </row>
    <row r="6690" spans="1:9" x14ac:dyDescent="0.25">
      <c r="A6690" s="19">
        <v>6685</v>
      </c>
      <c r="B6690" s="34">
        <v>356882</v>
      </c>
      <c r="C6690" s="44" t="s">
        <v>12876</v>
      </c>
      <c r="D6690" s="42">
        <v>1</v>
      </c>
      <c r="E6690" s="3">
        <v>355.13</v>
      </c>
      <c r="F6690" s="7">
        <v>429.70729999999998</v>
      </c>
      <c r="G6690" s="48" t="s">
        <v>15356</v>
      </c>
      <c r="H6690" s="34">
        <v>356882</v>
      </c>
      <c r="I6690" s="51" t="s">
        <v>15358</v>
      </c>
    </row>
    <row r="6691" spans="1:9" x14ac:dyDescent="0.25">
      <c r="A6691" s="19">
        <v>6686</v>
      </c>
      <c r="B6691" s="34">
        <v>356883</v>
      </c>
      <c r="C6691" s="44" t="s">
        <v>12877</v>
      </c>
      <c r="D6691" s="42">
        <v>1</v>
      </c>
      <c r="E6691" s="3">
        <v>53.54</v>
      </c>
      <c r="F6691" s="7">
        <v>64.7834</v>
      </c>
      <c r="G6691" s="48" t="s">
        <v>15356</v>
      </c>
      <c r="H6691" s="34">
        <v>356883</v>
      </c>
      <c r="I6691" s="51" t="s">
        <v>15358</v>
      </c>
    </row>
    <row r="6692" spans="1:9" x14ac:dyDescent="0.25">
      <c r="A6692" s="19">
        <v>6687</v>
      </c>
      <c r="B6692" s="34">
        <v>356884</v>
      </c>
      <c r="C6692" s="44" t="s">
        <v>12878</v>
      </c>
      <c r="D6692" s="42">
        <v>1</v>
      </c>
      <c r="E6692" s="3">
        <v>404.69</v>
      </c>
      <c r="F6692" s="7">
        <v>489.67489999999998</v>
      </c>
      <c r="G6692" s="48" t="s">
        <v>15356</v>
      </c>
      <c r="H6692" s="34">
        <v>356884</v>
      </c>
      <c r="I6692" s="51" t="s">
        <v>15358</v>
      </c>
    </row>
    <row r="6693" spans="1:9" x14ac:dyDescent="0.25">
      <c r="A6693" s="19">
        <v>6688</v>
      </c>
      <c r="B6693" s="34">
        <v>356885</v>
      </c>
      <c r="C6693" s="44" t="s">
        <v>12879</v>
      </c>
      <c r="D6693" s="42">
        <v>1</v>
      </c>
      <c r="E6693" s="3">
        <v>76.55</v>
      </c>
      <c r="F6693" s="7">
        <v>92.625499999999988</v>
      </c>
      <c r="G6693" s="48" t="s">
        <v>15356</v>
      </c>
      <c r="H6693" s="34">
        <v>356885</v>
      </c>
      <c r="I6693" s="51" t="s">
        <v>15358</v>
      </c>
    </row>
    <row r="6694" spans="1:9" x14ac:dyDescent="0.25">
      <c r="A6694" s="19">
        <v>6689</v>
      </c>
      <c r="B6694" s="34">
        <v>356886</v>
      </c>
      <c r="C6694" s="44" t="s">
        <v>12880</v>
      </c>
      <c r="D6694" s="42">
        <v>1</v>
      </c>
      <c r="E6694" s="3">
        <v>76.55</v>
      </c>
      <c r="F6694" s="7">
        <v>92.625499999999988</v>
      </c>
      <c r="G6694" s="48" t="s">
        <v>15356</v>
      </c>
      <c r="H6694" s="34">
        <v>356886</v>
      </c>
      <c r="I6694" s="51" t="s">
        <v>15358</v>
      </c>
    </row>
    <row r="6695" spans="1:9" x14ac:dyDescent="0.25">
      <c r="A6695" s="19">
        <v>6690</v>
      </c>
      <c r="B6695" s="34">
        <v>356887</v>
      </c>
      <c r="C6695" s="44" t="s">
        <v>12881</v>
      </c>
      <c r="D6695" s="42">
        <v>1</v>
      </c>
      <c r="E6695" s="3">
        <v>601.73</v>
      </c>
      <c r="F6695" s="7">
        <v>728.0933</v>
      </c>
      <c r="G6695" s="48" t="s">
        <v>15356</v>
      </c>
      <c r="H6695" s="34">
        <v>356887</v>
      </c>
      <c r="I6695" s="51" t="s">
        <v>15358</v>
      </c>
    </row>
    <row r="6696" spans="1:9" x14ac:dyDescent="0.25">
      <c r="A6696" s="19">
        <v>6691</v>
      </c>
      <c r="B6696" s="34">
        <v>356888</v>
      </c>
      <c r="C6696" s="44" t="s">
        <v>12882</v>
      </c>
      <c r="D6696" s="42">
        <v>1</v>
      </c>
      <c r="E6696" s="3">
        <v>71.84</v>
      </c>
      <c r="F6696" s="7">
        <v>86.926400000000001</v>
      </c>
      <c r="G6696" s="48" t="s">
        <v>15356</v>
      </c>
      <c r="H6696" s="34">
        <v>356888</v>
      </c>
      <c r="I6696" s="51" t="s">
        <v>15358</v>
      </c>
    </row>
    <row r="6697" spans="1:9" x14ac:dyDescent="0.25">
      <c r="A6697" s="19">
        <v>6692</v>
      </c>
      <c r="B6697" s="34">
        <v>356889</v>
      </c>
      <c r="C6697" s="44" t="s">
        <v>12883</v>
      </c>
      <c r="D6697" s="42">
        <v>1</v>
      </c>
      <c r="E6697" s="3">
        <v>787.64</v>
      </c>
      <c r="F6697" s="7">
        <v>953.0444</v>
      </c>
      <c r="G6697" s="48" t="s">
        <v>15356</v>
      </c>
      <c r="H6697" s="34">
        <v>356889</v>
      </c>
      <c r="I6697" s="51" t="s">
        <v>15358</v>
      </c>
    </row>
    <row r="6698" spans="1:9" x14ac:dyDescent="0.25">
      <c r="A6698" s="19">
        <v>6693</v>
      </c>
      <c r="B6698" s="34">
        <v>356890</v>
      </c>
      <c r="C6698" s="44" t="s">
        <v>12884</v>
      </c>
      <c r="D6698" s="42">
        <v>1</v>
      </c>
      <c r="E6698" s="3">
        <v>933.96</v>
      </c>
      <c r="F6698" s="7">
        <v>1130.0916</v>
      </c>
      <c r="G6698" s="48" t="s">
        <v>15356</v>
      </c>
      <c r="H6698" s="34">
        <v>356890</v>
      </c>
      <c r="I6698" s="51" t="s">
        <v>15358</v>
      </c>
    </row>
    <row r="6699" spans="1:9" x14ac:dyDescent="0.25">
      <c r="A6699" s="19">
        <v>6694</v>
      </c>
      <c r="B6699" s="34">
        <v>356891</v>
      </c>
      <c r="C6699" s="44" t="s">
        <v>12885</v>
      </c>
      <c r="D6699" s="42">
        <v>1</v>
      </c>
      <c r="E6699" s="3">
        <v>71.84</v>
      </c>
      <c r="F6699" s="7">
        <v>86.926400000000001</v>
      </c>
      <c r="G6699" s="48" t="s">
        <v>15356</v>
      </c>
      <c r="H6699" s="34">
        <v>356891</v>
      </c>
      <c r="I6699" s="51" t="s">
        <v>15358</v>
      </c>
    </row>
    <row r="6700" spans="1:9" x14ac:dyDescent="0.25">
      <c r="A6700" s="19">
        <v>6695</v>
      </c>
      <c r="B6700" s="34">
        <v>356893</v>
      </c>
      <c r="C6700" s="44" t="s">
        <v>12886</v>
      </c>
      <c r="D6700" s="42">
        <v>1</v>
      </c>
      <c r="E6700" s="3">
        <v>96.81</v>
      </c>
      <c r="F6700" s="7">
        <v>117.1401</v>
      </c>
      <c r="G6700" s="48" t="s">
        <v>15356</v>
      </c>
      <c r="H6700" s="34">
        <v>356893</v>
      </c>
      <c r="I6700" s="51" t="s">
        <v>15358</v>
      </c>
    </row>
    <row r="6701" spans="1:9" x14ac:dyDescent="0.25">
      <c r="A6701" s="19">
        <v>6696</v>
      </c>
      <c r="B6701" s="34">
        <v>356895</v>
      </c>
      <c r="C6701" s="44" t="s">
        <v>12887</v>
      </c>
      <c r="D6701" s="42">
        <v>1</v>
      </c>
      <c r="E6701" s="3">
        <v>103.2</v>
      </c>
      <c r="F6701" s="7">
        <v>124.872</v>
      </c>
      <c r="G6701" s="48" t="s">
        <v>15356</v>
      </c>
      <c r="H6701" s="34">
        <v>356895</v>
      </c>
      <c r="I6701" s="51" t="s">
        <v>15358</v>
      </c>
    </row>
    <row r="6702" spans="1:9" x14ac:dyDescent="0.25">
      <c r="A6702" s="19">
        <v>6697</v>
      </c>
      <c r="B6702" s="34">
        <v>356896</v>
      </c>
      <c r="C6702" s="44" t="s">
        <v>12888</v>
      </c>
      <c r="D6702" s="42">
        <v>1</v>
      </c>
      <c r="E6702" s="3">
        <v>115.64</v>
      </c>
      <c r="F6702" s="7">
        <v>139.92439999999999</v>
      </c>
      <c r="G6702" s="48" t="s">
        <v>15356</v>
      </c>
      <c r="H6702" s="34">
        <v>356896</v>
      </c>
      <c r="I6702" s="51" t="s">
        <v>15358</v>
      </c>
    </row>
    <row r="6703" spans="1:9" x14ac:dyDescent="0.25">
      <c r="A6703" s="19">
        <v>6698</v>
      </c>
      <c r="B6703" s="34">
        <v>356899</v>
      </c>
      <c r="C6703" s="44" t="s">
        <v>12889</v>
      </c>
      <c r="D6703" s="42">
        <v>1</v>
      </c>
      <c r="E6703" s="3">
        <v>115.64</v>
      </c>
      <c r="F6703" s="7">
        <v>139.92439999999999</v>
      </c>
      <c r="G6703" s="48" t="s">
        <v>15356</v>
      </c>
      <c r="H6703" s="34">
        <v>356899</v>
      </c>
      <c r="I6703" s="51" t="s">
        <v>15358</v>
      </c>
    </row>
    <row r="6704" spans="1:9" x14ac:dyDescent="0.25">
      <c r="A6704" s="19">
        <v>6699</v>
      </c>
      <c r="B6704" s="34">
        <v>356902</v>
      </c>
      <c r="C6704" s="44" t="s">
        <v>12890</v>
      </c>
      <c r="D6704" s="42">
        <v>1</v>
      </c>
      <c r="E6704" s="3">
        <v>134.94</v>
      </c>
      <c r="F6704" s="7">
        <v>163.2774</v>
      </c>
      <c r="G6704" s="48" t="s">
        <v>15356</v>
      </c>
      <c r="H6704" s="34">
        <v>356902</v>
      </c>
      <c r="I6704" s="51" t="s">
        <v>15358</v>
      </c>
    </row>
    <row r="6705" spans="1:9" x14ac:dyDescent="0.25">
      <c r="A6705" s="19">
        <v>6700</v>
      </c>
      <c r="B6705" s="34">
        <v>356903</v>
      </c>
      <c r="C6705" s="44" t="s">
        <v>12891</v>
      </c>
      <c r="D6705" s="42">
        <v>1</v>
      </c>
      <c r="E6705" s="3">
        <v>115.65</v>
      </c>
      <c r="F6705" s="7">
        <v>139.9365</v>
      </c>
      <c r="G6705" s="48" t="s">
        <v>15356</v>
      </c>
      <c r="H6705" s="34">
        <v>356903</v>
      </c>
      <c r="I6705" s="51" t="s">
        <v>15358</v>
      </c>
    </row>
    <row r="6706" spans="1:9" x14ac:dyDescent="0.25">
      <c r="A6706" s="19">
        <v>6701</v>
      </c>
      <c r="B6706" s="34">
        <v>356904</v>
      </c>
      <c r="C6706" s="44" t="s">
        <v>12892</v>
      </c>
      <c r="D6706" s="42">
        <v>1</v>
      </c>
      <c r="E6706" s="3">
        <v>131.58000000000001</v>
      </c>
      <c r="F6706" s="7">
        <v>159.21180000000001</v>
      </c>
      <c r="G6706" s="48" t="s">
        <v>15356</v>
      </c>
      <c r="H6706" s="34">
        <v>356904</v>
      </c>
      <c r="I6706" s="51" t="s">
        <v>15358</v>
      </c>
    </row>
    <row r="6707" spans="1:9" x14ac:dyDescent="0.25">
      <c r="A6707" s="19">
        <v>6702</v>
      </c>
      <c r="B6707" s="34">
        <v>356907</v>
      </c>
      <c r="C6707" s="44" t="s">
        <v>12893</v>
      </c>
      <c r="D6707" s="42">
        <v>1</v>
      </c>
      <c r="E6707" s="3">
        <v>150.44999999999999</v>
      </c>
      <c r="F6707" s="7">
        <v>182.04449999999997</v>
      </c>
      <c r="G6707" s="48" t="s">
        <v>15356</v>
      </c>
      <c r="H6707" s="34">
        <v>356907</v>
      </c>
      <c r="I6707" s="51" t="s">
        <v>15358</v>
      </c>
    </row>
    <row r="6708" spans="1:9" x14ac:dyDescent="0.25">
      <c r="A6708" s="19">
        <v>6703</v>
      </c>
      <c r="B6708" s="34">
        <v>356909</v>
      </c>
      <c r="C6708" s="44" t="s">
        <v>12894</v>
      </c>
      <c r="D6708" s="42">
        <v>1</v>
      </c>
      <c r="E6708" s="3">
        <v>159.06</v>
      </c>
      <c r="F6708" s="7">
        <v>192.46260000000001</v>
      </c>
      <c r="G6708" s="48" t="s">
        <v>15356</v>
      </c>
      <c r="H6708" s="34">
        <v>356909</v>
      </c>
      <c r="I6708" s="51" t="s">
        <v>15358</v>
      </c>
    </row>
    <row r="6709" spans="1:9" x14ac:dyDescent="0.25">
      <c r="A6709" s="19">
        <v>6704</v>
      </c>
      <c r="B6709" s="34">
        <v>356910</v>
      </c>
      <c r="C6709" s="44" t="s">
        <v>12895</v>
      </c>
      <c r="D6709" s="42">
        <v>1</v>
      </c>
      <c r="E6709" s="3">
        <v>149.24</v>
      </c>
      <c r="F6709" s="7">
        <v>180.5804</v>
      </c>
      <c r="G6709" s="48" t="s">
        <v>15356</v>
      </c>
      <c r="H6709" s="34">
        <v>356910</v>
      </c>
      <c r="I6709" s="51" t="s">
        <v>15358</v>
      </c>
    </row>
    <row r="6710" spans="1:9" x14ac:dyDescent="0.25">
      <c r="A6710" s="19">
        <v>6705</v>
      </c>
      <c r="B6710" s="34">
        <v>356913</v>
      </c>
      <c r="C6710" s="44" t="s">
        <v>12896</v>
      </c>
      <c r="D6710" s="42">
        <v>1</v>
      </c>
      <c r="E6710" s="3">
        <v>86.13</v>
      </c>
      <c r="F6710" s="7">
        <v>104.21729999999999</v>
      </c>
      <c r="G6710" s="48" t="s">
        <v>15356</v>
      </c>
      <c r="H6710" s="34">
        <v>356913</v>
      </c>
      <c r="I6710" s="51" t="s">
        <v>15358</v>
      </c>
    </row>
    <row r="6711" spans="1:9" x14ac:dyDescent="0.25">
      <c r="A6711" s="19">
        <v>6706</v>
      </c>
      <c r="B6711" s="34">
        <v>356915</v>
      </c>
      <c r="C6711" s="44" t="s">
        <v>12897</v>
      </c>
      <c r="D6711" s="42">
        <v>1</v>
      </c>
      <c r="E6711" s="3">
        <v>92.67</v>
      </c>
      <c r="F6711" s="7">
        <v>112.1307</v>
      </c>
      <c r="G6711" s="48" t="s">
        <v>15356</v>
      </c>
      <c r="H6711" s="34">
        <v>356915</v>
      </c>
      <c r="I6711" s="51" t="s">
        <v>15358</v>
      </c>
    </row>
    <row r="6712" spans="1:9" x14ac:dyDescent="0.25">
      <c r="A6712" s="19">
        <v>6707</v>
      </c>
      <c r="B6712" s="34">
        <v>356916</v>
      </c>
      <c r="C6712" s="44" t="s">
        <v>12898</v>
      </c>
      <c r="D6712" s="42">
        <v>1</v>
      </c>
      <c r="E6712" s="3">
        <v>118.94</v>
      </c>
      <c r="F6712" s="7">
        <v>143.91739999999999</v>
      </c>
      <c r="G6712" s="48" t="s">
        <v>15356</v>
      </c>
      <c r="H6712" s="34">
        <v>356916</v>
      </c>
      <c r="I6712" s="51" t="s">
        <v>15358</v>
      </c>
    </row>
    <row r="6713" spans="1:9" x14ac:dyDescent="0.25">
      <c r="A6713" s="19">
        <v>6708</v>
      </c>
      <c r="B6713" s="34">
        <v>356919</v>
      </c>
      <c r="C6713" s="44" t="s">
        <v>12899</v>
      </c>
      <c r="D6713" s="42">
        <v>1</v>
      </c>
      <c r="E6713" s="3">
        <v>140.88</v>
      </c>
      <c r="F6713" s="7">
        <v>170.4648</v>
      </c>
      <c r="G6713" s="48" t="s">
        <v>15356</v>
      </c>
      <c r="H6713" s="34">
        <v>356919</v>
      </c>
      <c r="I6713" s="51" t="s">
        <v>15358</v>
      </c>
    </row>
    <row r="6714" spans="1:9" x14ac:dyDescent="0.25">
      <c r="A6714" s="19">
        <v>6709</v>
      </c>
      <c r="B6714" s="34">
        <v>356922</v>
      </c>
      <c r="C6714" s="44" t="s">
        <v>12900</v>
      </c>
      <c r="D6714" s="42">
        <v>1</v>
      </c>
      <c r="E6714" s="3">
        <v>319.77</v>
      </c>
      <c r="F6714" s="7">
        <v>386.92169999999999</v>
      </c>
      <c r="G6714" s="48" t="s">
        <v>15356</v>
      </c>
      <c r="H6714" s="34">
        <v>356922</v>
      </c>
      <c r="I6714" s="51" t="s">
        <v>15358</v>
      </c>
    </row>
    <row r="6715" spans="1:9" x14ac:dyDescent="0.25">
      <c r="A6715" s="19">
        <v>6710</v>
      </c>
      <c r="B6715" s="34">
        <v>356924</v>
      </c>
      <c r="C6715" s="44" t="s">
        <v>12901</v>
      </c>
      <c r="D6715" s="42">
        <v>1</v>
      </c>
      <c r="E6715" s="3">
        <v>289.22000000000003</v>
      </c>
      <c r="F6715" s="7">
        <v>349.95620000000002</v>
      </c>
      <c r="G6715" s="48" t="s">
        <v>15356</v>
      </c>
      <c r="H6715" s="34">
        <v>356924</v>
      </c>
      <c r="I6715" s="51" t="s">
        <v>15358</v>
      </c>
    </row>
    <row r="6716" spans="1:9" x14ac:dyDescent="0.25">
      <c r="A6716" s="19">
        <v>6711</v>
      </c>
      <c r="B6716" s="34">
        <v>356927</v>
      </c>
      <c r="C6716" s="44" t="s">
        <v>12902</v>
      </c>
      <c r="D6716" s="42">
        <v>1</v>
      </c>
      <c r="E6716" s="3">
        <v>474.9</v>
      </c>
      <c r="F6716" s="7">
        <v>574.62899999999991</v>
      </c>
      <c r="G6716" s="48" t="s">
        <v>15356</v>
      </c>
      <c r="H6716" s="34">
        <v>356927</v>
      </c>
      <c r="I6716" s="51" t="s">
        <v>15358</v>
      </c>
    </row>
    <row r="6717" spans="1:9" x14ac:dyDescent="0.25">
      <c r="A6717" s="19">
        <v>6712</v>
      </c>
      <c r="B6717" s="34">
        <v>356929</v>
      </c>
      <c r="C6717" s="44" t="s">
        <v>12903</v>
      </c>
      <c r="D6717" s="42">
        <v>1</v>
      </c>
      <c r="E6717" s="3">
        <v>887.99</v>
      </c>
      <c r="F6717" s="7">
        <v>1074.4678999999999</v>
      </c>
      <c r="G6717" s="48" t="s">
        <v>15356</v>
      </c>
      <c r="H6717" s="34">
        <v>356929</v>
      </c>
      <c r="I6717" s="51" t="s">
        <v>15358</v>
      </c>
    </row>
    <row r="6718" spans="1:9" x14ac:dyDescent="0.25">
      <c r="A6718" s="19">
        <v>6713</v>
      </c>
      <c r="B6718" s="34">
        <v>356930</v>
      </c>
      <c r="C6718" s="44" t="s">
        <v>12904</v>
      </c>
      <c r="D6718" s="42">
        <v>1</v>
      </c>
      <c r="E6718" s="3">
        <v>809.3</v>
      </c>
      <c r="F6718" s="7">
        <v>979.25299999999993</v>
      </c>
      <c r="G6718" s="48" t="s">
        <v>15356</v>
      </c>
      <c r="H6718" s="34">
        <v>356930</v>
      </c>
      <c r="I6718" s="51" t="s">
        <v>15358</v>
      </c>
    </row>
    <row r="6719" spans="1:9" x14ac:dyDescent="0.25">
      <c r="A6719" s="19">
        <v>6714</v>
      </c>
      <c r="B6719" s="34">
        <v>356943</v>
      </c>
      <c r="C6719" s="44" t="s">
        <v>12905</v>
      </c>
      <c r="D6719" s="42">
        <v>1</v>
      </c>
      <c r="E6719" s="3">
        <v>293.39</v>
      </c>
      <c r="F6719" s="7">
        <v>355.00189999999998</v>
      </c>
      <c r="G6719" s="48" t="s">
        <v>15356</v>
      </c>
      <c r="H6719" s="34">
        <v>356943</v>
      </c>
      <c r="I6719" s="51" t="s">
        <v>15358</v>
      </c>
    </row>
    <row r="6720" spans="1:9" x14ac:dyDescent="0.25">
      <c r="A6720" s="19">
        <v>6715</v>
      </c>
      <c r="B6720" s="34">
        <v>356945</v>
      </c>
      <c r="C6720" s="44" t="s">
        <v>12906</v>
      </c>
      <c r="D6720" s="42">
        <v>1</v>
      </c>
      <c r="E6720" s="3">
        <v>341.18</v>
      </c>
      <c r="F6720" s="7">
        <v>412.82779999999997</v>
      </c>
      <c r="G6720" s="48" t="s">
        <v>15356</v>
      </c>
      <c r="H6720" s="34">
        <v>356945</v>
      </c>
      <c r="I6720" s="51" t="s">
        <v>15358</v>
      </c>
    </row>
    <row r="6721" spans="1:9" x14ac:dyDescent="0.25">
      <c r="A6721" s="19">
        <v>6716</v>
      </c>
      <c r="B6721" s="34">
        <v>356946</v>
      </c>
      <c r="C6721" s="44" t="s">
        <v>12907</v>
      </c>
      <c r="D6721" s="42">
        <v>1</v>
      </c>
      <c r="E6721" s="3">
        <v>477.35</v>
      </c>
      <c r="F6721" s="7">
        <v>577.59350000000006</v>
      </c>
      <c r="G6721" s="48" t="s">
        <v>15356</v>
      </c>
      <c r="H6721" s="34">
        <v>356946</v>
      </c>
      <c r="I6721" s="51" t="s">
        <v>15358</v>
      </c>
    </row>
    <row r="6722" spans="1:9" x14ac:dyDescent="0.25">
      <c r="A6722" s="19">
        <v>6717</v>
      </c>
      <c r="B6722" s="34">
        <v>356949</v>
      </c>
      <c r="C6722" s="44" t="s">
        <v>12908</v>
      </c>
      <c r="D6722" s="42">
        <v>1</v>
      </c>
      <c r="E6722" s="3">
        <v>531.6</v>
      </c>
      <c r="F6722" s="7">
        <v>643.23599999999999</v>
      </c>
      <c r="G6722" s="48" t="s">
        <v>15356</v>
      </c>
      <c r="H6722" s="34">
        <v>356949</v>
      </c>
      <c r="I6722" s="51" t="s">
        <v>15358</v>
      </c>
    </row>
    <row r="6723" spans="1:9" x14ac:dyDescent="0.25">
      <c r="A6723" s="19">
        <v>6718</v>
      </c>
      <c r="B6723" s="34">
        <v>356952</v>
      </c>
      <c r="C6723" s="44" t="s">
        <v>12909</v>
      </c>
      <c r="D6723" s="42">
        <v>1</v>
      </c>
      <c r="E6723" s="3">
        <v>611.03</v>
      </c>
      <c r="F6723" s="7">
        <v>739.34629999999993</v>
      </c>
      <c r="G6723" s="48" t="s">
        <v>15356</v>
      </c>
      <c r="H6723" s="34">
        <v>356952</v>
      </c>
      <c r="I6723" s="51" t="s">
        <v>15358</v>
      </c>
    </row>
    <row r="6724" spans="1:9" x14ac:dyDescent="0.25">
      <c r="A6724" s="19">
        <v>6719</v>
      </c>
      <c r="B6724" s="34">
        <v>356954</v>
      </c>
      <c r="C6724" s="44" t="s">
        <v>12910</v>
      </c>
      <c r="D6724" s="42">
        <v>1</v>
      </c>
      <c r="E6724" s="3">
        <v>720.77</v>
      </c>
      <c r="F6724" s="7">
        <v>872.13169999999991</v>
      </c>
      <c r="G6724" s="48" t="s">
        <v>15356</v>
      </c>
      <c r="H6724" s="34">
        <v>356954</v>
      </c>
      <c r="I6724" s="51" t="s">
        <v>15358</v>
      </c>
    </row>
    <row r="6725" spans="1:9" x14ac:dyDescent="0.25">
      <c r="A6725" s="19">
        <v>6720</v>
      </c>
      <c r="B6725" s="34">
        <v>356963</v>
      </c>
      <c r="C6725" s="44" t="s">
        <v>12911</v>
      </c>
      <c r="D6725" s="42">
        <v>1</v>
      </c>
      <c r="E6725" s="3">
        <v>205.28</v>
      </c>
      <c r="F6725" s="7">
        <v>248.3888</v>
      </c>
      <c r="G6725" s="48" t="s">
        <v>15356</v>
      </c>
      <c r="H6725" s="34">
        <v>356963</v>
      </c>
      <c r="I6725" s="51" t="s">
        <v>15358</v>
      </c>
    </row>
    <row r="6726" spans="1:9" x14ac:dyDescent="0.25">
      <c r="A6726" s="19">
        <v>6721</v>
      </c>
      <c r="B6726" s="34">
        <v>356965</v>
      </c>
      <c r="C6726" s="44" t="s">
        <v>12912</v>
      </c>
      <c r="D6726" s="42">
        <v>1</v>
      </c>
      <c r="E6726" s="3">
        <v>245.87</v>
      </c>
      <c r="F6726" s="7">
        <v>297.5027</v>
      </c>
      <c r="G6726" s="48" t="s">
        <v>15356</v>
      </c>
      <c r="H6726" s="34">
        <v>356965</v>
      </c>
      <c r="I6726" s="51" t="s">
        <v>15358</v>
      </c>
    </row>
    <row r="6727" spans="1:9" x14ac:dyDescent="0.25">
      <c r="A6727" s="19">
        <v>6722</v>
      </c>
      <c r="B6727" s="34">
        <v>356966</v>
      </c>
      <c r="C6727" s="44" t="s">
        <v>12913</v>
      </c>
      <c r="D6727" s="42">
        <v>1</v>
      </c>
      <c r="E6727" s="3">
        <v>664.43</v>
      </c>
      <c r="F6727" s="7">
        <v>803.96029999999996</v>
      </c>
      <c r="G6727" s="48" t="s">
        <v>15356</v>
      </c>
      <c r="H6727" s="34">
        <v>356966</v>
      </c>
      <c r="I6727" s="51" t="s">
        <v>15358</v>
      </c>
    </row>
    <row r="6728" spans="1:9" x14ac:dyDescent="0.25">
      <c r="A6728" s="19">
        <v>6723</v>
      </c>
      <c r="B6728" s="34">
        <v>356969</v>
      </c>
      <c r="C6728" s="44" t="s">
        <v>12914</v>
      </c>
      <c r="D6728" s="42">
        <v>1</v>
      </c>
      <c r="E6728" s="3">
        <v>728.84</v>
      </c>
      <c r="F6728" s="7">
        <v>881.89639999999997</v>
      </c>
      <c r="G6728" s="48" t="s">
        <v>15356</v>
      </c>
      <c r="H6728" s="34">
        <v>356969</v>
      </c>
      <c r="I6728" s="51" t="s">
        <v>15358</v>
      </c>
    </row>
    <row r="6729" spans="1:9" x14ac:dyDescent="0.25">
      <c r="A6729" s="19">
        <v>6724</v>
      </c>
      <c r="B6729" s="34">
        <v>356972</v>
      </c>
      <c r="C6729" s="44" t="s">
        <v>12915</v>
      </c>
      <c r="D6729" s="42">
        <v>1</v>
      </c>
      <c r="E6729" s="3">
        <v>704.57</v>
      </c>
      <c r="F6729" s="7">
        <v>852.52970000000005</v>
      </c>
      <c r="G6729" s="48" t="s">
        <v>15356</v>
      </c>
      <c r="H6729" s="34">
        <v>356972</v>
      </c>
      <c r="I6729" s="51" t="s">
        <v>15358</v>
      </c>
    </row>
    <row r="6730" spans="1:9" x14ac:dyDescent="0.25">
      <c r="A6730" s="19">
        <v>6725</v>
      </c>
      <c r="B6730" s="34">
        <v>356974</v>
      </c>
      <c r="C6730" s="44" t="s">
        <v>12916</v>
      </c>
      <c r="D6730" s="42">
        <v>1</v>
      </c>
      <c r="E6730" s="3">
        <v>1021.14</v>
      </c>
      <c r="F6730" s="7">
        <v>1235.5793999999999</v>
      </c>
      <c r="G6730" s="48" t="s">
        <v>15356</v>
      </c>
      <c r="H6730" s="34">
        <v>356974</v>
      </c>
      <c r="I6730" s="51" t="s">
        <v>15358</v>
      </c>
    </row>
    <row r="6731" spans="1:9" x14ac:dyDescent="0.25">
      <c r="A6731" s="19">
        <v>6726</v>
      </c>
      <c r="B6731" s="34">
        <v>356984</v>
      </c>
      <c r="C6731" s="44" t="s">
        <v>12917</v>
      </c>
      <c r="D6731" s="42">
        <v>1</v>
      </c>
      <c r="E6731" s="3">
        <v>809.16</v>
      </c>
      <c r="F6731" s="7">
        <v>979.08359999999993</v>
      </c>
      <c r="G6731" s="48" t="s">
        <v>15356</v>
      </c>
      <c r="H6731" s="34">
        <v>356984</v>
      </c>
      <c r="I6731" s="51" t="s">
        <v>15358</v>
      </c>
    </row>
    <row r="6732" spans="1:9" x14ac:dyDescent="0.25">
      <c r="A6732" s="19">
        <v>6727</v>
      </c>
      <c r="B6732" s="34">
        <v>356987</v>
      </c>
      <c r="C6732" s="44" t="s">
        <v>12918</v>
      </c>
      <c r="D6732" s="42">
        <v>1</v>
      </c>
      <c r="E6732" s="3">
        <v>1043.1300000000001</v>
      </c>
      <c r="F6732" s="7">
        <v>1262.1873000000001</v>
      </c>
      <c r="G6732" s="48" t="s">
        <v>15356</v>
      </c>
      <c r="H6732" s="34">
        <v>356987</v>
      </c>
      <c r="I6732" s="51" t="s">
        <v>15358</v>
      </c>
    </row>
    <row r="6733" spans="1:9" x14ac:dyDescent="0.25">
      <c r="A6733" s="19">
        <v>6728</v>
      </c>
      <c r="B6733" s="34">
        <v>357421</v>
      </c>
      <c r="C6733" s="44" t="s">
        <v>12919</v>
      </c>
      <c r="D6733" s="42">
        <v>1</v>
      </c>
      <c r="E6733" s="3">
        <v>121.67</v>
      </c>
      <c r="F6733" s="7">
        <v>147.22069999999999</v>
      </c>
      <c r="G6733" s="48" t="s">
        <v>15356</v>
      </c>
      <c r="H6733" s="34">
        <v>357421</v>
      </c>
      <c r="I6733" s="51" t="s">
        <v>15358</v>
      </c>
    </row>
    <row r="6734" spans="1:9" x14ac:dyDescent="0.25">
      <c r="A6734" s="19">
        <v>6729</v>
      </c>
      <c r="B6734" s="34">
        <v>357422</v>
      </c>
      <c r="C6734" s="44" t="s">
        <v>12920</v>
      </c>
      <c r="D6734" s="42">
        <v>1</v>
      </c>
      <c r="E6734" s="3">
        <v>153.13999999999999</v>
      </c>
      <c r="F6734" s="7">
        <v>185.29939999999999</v>
      </c>
      <c r="G6734" s="48" t="s">
        <v>15356</v>
      </c>
      <c r="H6734" s="34">
        <v>357422</v>
      </c>
      <c r="I6734" s="51" t="s">
        <v>15358</v>
      </c>
    </row>
    <row r="6735" spans="1:9" x14ac:dyDescent="0.25">
      <c r="A6735" s="19">
        <v>6730</v>
      </c>
      <c r="B6735" s="34">
        <v>357424</v>
      </c>
      <c r="C6735" s="44" t="s">
        <v>12921</v>
      </c>
      <c r="D6735" s="42">
        <v>1</v>
      </c>
      <c r="E6735" s="3">
        <v>158.47999999999999</v>
      </c>
      <c r="F6735" s="7">
        <v>191.76079999999999</v>
      </c>
      <c r="G6735" s="48" t="s">
        <v>15356</v>
      </c>
      <c r="H6735" s="34">
        <v>357424</v>
      </c>
      <c r="I6735" s="51" t="s">
        <v>15358</v>
      </c>
    </row>
    <row r="6736" spans="1:9" x14ac:dyDescent="0.25">
      <c r="A6736" s="19">
        <v>6731</v>
      </c>
      <c r="B6736" s="34">
        <v>357426</v>
      </c>
      <c r="C6736" s="44" t="s">
        <v>12922</v>
      </c>
      <c r="D6736" s="42">
        <v>1</v>
      </c>
      <c r="E6736" s="3">
        <v>171.8</v>
      </c>
      <c r="F6736" s="7">
        <v>207.87800000000001</v>
      </c>
      <c r="G6736" s="48" t="s">
        <v>15356</v>
      </c>
      <c r="H6736" s="34">
        <v>357426</v>
      </c>
      <c r="I6736" s="51" t="s">
        <v>15358</v>
      </c>
    </row>
    <row r="6737" spans="1:9" x14ac:dyDescent="0.25">
      <c r="A6737" s="19">
        <v>6732</v>
      </c>
      <c r="B6737" s="34">
        <v>357428</v>
      </c>
      <c r="C6737" s="44" t="s">
        <v>12923</v>
      </c>
      <c r="D6737" s="42">
        <v>1</v>
      </c>
      <c r="E6737" s="3">
        <v>222.02</v>
      </c>
      <c r="F6737" s="7">
        <v>268.64420000000001</v>
      </c>
      <c r="G6737" s="48" t="s">
        <v>15356</v>
      </c>
      <c r="H6737" s="34">
        <v>357428</v>
      </c>
      <c r="I6737" s="51" t="s">
        <v>15358</v>
      </c>
    </row>
    <row r="6738" spans="1:9" x14ac:dyDescent="0.25">
      <c r="A6738" s="19">
        <v>6733</v>
      </c>
      <c r="B6738" s="34">
        <v>357535</v>
      </c>
      <c r="C6738" s="44" t="s">
        <v>12924</v>
      </c>
      <c r="D6738" s="42">
        <v>1</v>
      </c>
      <c r="E6738" s="3">
        <v>16.64</v>
      </c>
      <c r="F6738" s="7">
        <v>20.134399999999999</v>
      </c>
      <c r="G6738" s="48" t="s">
        <v>15356</v>
      </c>
      <c r="H6738" s="34">
        <v>357535</v>
      </c>
      <c r="I6738" s="51" t="s">
        <v>15358</v>
      </c>
    </row>
    <row r="6739" spans="1:9" x14ac:dyDescent="0.25">
      <c r="A6739" s="19">
        <v>6734</v>
      </c>
      <c r="B6739" s="34">
        <v>357537</v>
      </c>
      <c r="C6739" s="44" t="s">
        <v>12925</v>
      </c>
      <c r="D6739" s="42">
        <v>1</v>
      </c>
      <c r="E6739" s="3">
        <v>63.96</v>
      </c>
      <c r="F6739" s="7">
        <v>77.391599999999997</v>
      </c>
      <c r="G6739" s="48" t="s">
        <v>15356</v>
      </c>
      <c r="H6739" s="34">
        <v>357537</v>
      </c>
      <c r="I6739" s="51" t="s">
        <v>15358</v>
      </c>
    </row>
    <row r="6740" spans="1:9" x14ac:dyDescent="0.25">
      <c r="A6740" s="19">
        <v>6735</v>
      </c>
      <c r="B6740" s="34">
        <v>357538</v>
      </c>
      <c r="C6740" s="44" t="s">
        <v>12926</v>
      </c>
      <c r="D6740" s="42">
        <v>1</v>
      </c>
      <c r="E6740" s="3">
        <v>169.34</v>
      </c>
      <c r="F6740" s="7">
        <v>204.9014</v>
      </c>
      <c r="G6740" s="48" t="s">
        <v>15356</v>
      </c>
      <c r="H6740" s="34">
        <v>357538</v>
      </c>
      <c r="I6740" s="51" t="s">
        <v>15358</v>
      </c>
    </row>
    <row r="6741" spans="1:9" x14ac:dyDescent="0.25">
      <c r="A6741" s="19">
        <v>6736</v>
      </c>
      <c r="B6741" s="34">
        <v>357542</v>
      </c>
      <c r="C6741" s="44" t="s">
        <v>12927</v>
      </c>
      <c r="D6741" s="42">
        <v>1</v>
      </c>
      <c r="E6741" s="3">
        <v>186.44</v>
      </c>
      <c r="F6741" s="7">
        <v>225.5924</v>
      </c>
      <c r="G6741" s="48" t="s">
        <v>15356</v>
      </c>
      <c r="H6741" s="34">
        <v>357542</v>
      </c>
      <c r="I6741" s="51" t="s">
        <v>15358</v>
      </c>
    </row>
    <row r="6742" spans="1:9" x14ac:dyDescent="0.25">
      <c r="A6742" s="19">
        <v>6737</v>
      </c>
      <c r="B6742" s="34">
        <v>357544</v>
      </c>
      <c r="C6742" s="44" t="s">
        <v>12928</v>
      </c>
      <c r="D6742" s="42">
        <v>1</v>
      </c>
      <c r="E6742" s="3">
        <v>214.29</v>
      </c>
      <c r="F6742" s="7">
        <v>259.29089999999997</v>
      </c>
      <c r="G6742" s="48" t="s">
        <v>15356</v>
      </c>
      <c r="H6742" s="34">
        <v>357544</v>
      </c>
      <c r="I6742" s="51" t="s">
        <v>15358</v>
      </c>
    </row>
    <row r="6743" spans="1:9" x14ac:dyDescent="0.25">
      <c r="A6743" s="19">
        <v>6738</v>
      </c>
      <c r="B6743" s="34">
        <v>357546</v>
      </c>
      <c r="C6743" s="44" t="s">
        <v>12929</v>
      </c>
      <c r="D6743" s="42">
        <v>1</v>
      </c>
      <c r="E6743" s="3">
        <v>266.75</v>
      </c>
      <c r="F6743" s="7">
        <v>322.76749999999998</v>
      </c>
      <c r="G6743" s="48" t="s">
        <v>15356</v>
      </c>
      <c r="H6743" s="34">
        <v>357546</v>
      </c>
      <c r="I6743" s="51" t="s">
        <v>15358</v>
      </c>
    </row>
    <row r="6744" spans="1:9" x14ac:dyDescent="0.25">
      <c r="A6744" s="19">
        <v>6739</v>
      </c>
      <c r="B6744" s="34">
        <v>357572</v>
      </c>
      <c r="C6744" s="44" t="s">
        <v>12930</v>
      </c>
      <c r="D6744" s="42">
        <v>1</v>
      </c>
      <c r="E6744" s="3">
        <v>33</v>
      </c>
      <c r="F6744" s="7">
        <v>39.93</v>
      </c>
      <c r="G6744" s="48" t="s">
        <v>15356</v>
      </c>
      <c r="H6744" s="34">
        <v>357572</v>
      </c>
      <c r="I6744" s="51" t="s">
        <v>15358</v>
      </c>
    </row>
    <row r="6745" spans="1:9" x14ac:dyDescent="0.25">
      <c r="A6745" s="19">
        <v>6740</v>
      </c>
      <c r="B6745" s="34">
        <v>357574</v>
      </c>
      <c r="C6745" s="44" t="s">
        <v>12931</v>
      </c>
      <c r="D6745" s="42">
        <v>1</v>
      </c>
      <c r="E6745" s="3">
        <v>485.82</v>
      </c>
      <c r="F6745" s="7">
        <v>587.84219999999993</v>
      </c>
      <c r="G6745" s="48" t="s">
        <v>15356</v>
      </c>
      <c r="H6745" s="34">
        <v>357574</v>
      </c>
      <c r="I6745" s="51" t="s">
        <v>15358</v>
      </c>
    </row>
    <row r="6746" spans="1:9" x14ac:dyDescent="0.25">
      <c r="A6746" s="19">
        <v>6741</v>
      </c>
      <c r="B6746" s="34">
        <v>357576</v>
      </c>
      <c r="C6746" s="44" t="s">
        <v>12932</v>
      </c>
      <c r="D6746" s="42">
        <v>1</v>
      </c>
      <c r="E6746" s="3">
        <v>610.35</v>
      </c>
      <c r="F6746" s="7">
        <v>738.52350000000001</v>
      </c>
      <c r="G6746" s="48" t="s">
        <v>15356</v>
      </c>
      <c r="H6746" s="34">
        <v>357576</v>
      </c>
      <c r="I6746" s="51" t="s">
        <v>15358</v>
      </c>
    </row>
    <row r="6747" spans="1:9" x14ac:dyDescent="0.25">
      <c r="A6747" s="19">
        <v>6742</v>
      </c>
      <c r="B6747" s="34">
        <v>357841</v>
      </c>
      <c r="C6747" s="44" t="s">
        <v>12933</v>
      </c>
      <c r="D6747" s="42">
        <v>1</v>
      </c>
      <c r="E6747" s="3">
        <v>84.23</v>
      </c>
      <c r="F6747" s="7">
        <v>101.9183</v>
      </c>
      <c r="G6747" s="48" t="s">
        <v>15356</v>
      </c>
      <c r="H6747" s="34">
        <v>357841</v>
      </c>
      <c r="I6747" s="51" t="s">
        <v>15358</v>
      </c>
    </row>
    <row r="6748" spans="1:9" x14ac:dyDescent="0.25">
      <c r="A6748" s="19">
        <v>6743</v>
      </c>
      <c r="B6748" s="34">
        <v>357843</v>
      </c>
      <c r="C6748" s="44" t="s">
        <v>12934</v>
      </c>
      <c r="D6748" s="42">
        <v>1</v>
      </c>
      <c r="E6748" s="3">
        <v>100.49</v>
      </c>
      <c r="F6748" s="7">
        <v>121.59289999999999</v>
      </c>
      <c r="G6748" s="48" t="s">
        <v>15356</v>
      </c>
      <c r="H6748" s="34">
        <v>357843</v>
      </c>
      <c r="I6748" s="51" t="s">
        <v>15358</v>
      </c>
    </row>
    <row r="6749" spans="1:9" x14ac:dyDescent="0.25">
      <c r="A6749" s="19">
        <v>6744</v>
      </c>
      <c r="B6749" s="34">
        <v>357844</v>
      </c>
      <c r="C6749" s="44" t="s">
        <v>12935</v>
      </c>
      <c r="D6749" s="42">
        <v>1</v>
      </c>
      <c r="E6749" s="3">
        <v>100.46</v>
      </c>
      <c r="F6749" s="7">
        <v>121.55659999999999</v>
      </c>
      <c r="G6749" s="48" t="s">
        <v>15356</v>
      </c>
      <c r="H6749" s="34">
        <v>357844</v>
      </c>
      <c r="I6749" s="51" t="s">
        <v>15358</v>
      </c>
    </row>
    <row r="6750" spans="1:9" x14ac:dyDescent="0.25">
      <c r="A6750" s="19">
        <v>6745</v>
      </c>
      <c r="B6750" s="34">
        <v>357848</v>
      </c>
      <c r="C6750" s="44" t="s">
        <v>12936</v>
      </c>
      <c r="D6750" s="42">
        <v>1</v>
      </c>
      <c r="E6750" s="3">
        <v>78.959999999999994</v>
      </c>
      <c r="F6750" s="7">
        <v>95.541599999999988</v>
      </c>
      <c r="G6750" s="48" t="s">
        <v>15356</v>
      </c>
      <c r="H6750" s="34">
        <v>357848</v>
      </c>
      <c r="I6750" s="51" t="s">
        <v>15358</v>
      </c>
    </row>
    <row r="6751" spans="1:9" x14ac:dyDescent="0.25">
      <c r="A6751" s="19">
        <v>6746</v>
      </c>
      <c r="B6751" s="34">
        <v>357860</v>
      </c>
      <c r="C6751" s="44" t="s">
        <v>12937</v>
      </c>
      <c r="D6751" s="42">
        <v>1</v>
      </c>
      <c r="E6751" s="3">
        <v>158.6</v>
      </c>
      <c r="F6751" s="7">
        <v>191.90599999999998</v>
      </c>
      <c r="G6751" s="48" t="s">
        <v>15356</v>
      </c>
      <c r="H6751" s="34">
        <v>357860</v>
      </c>
      <c r="I6751" s="51" t="s">
        <v>15358</v>
      </c>
    </row>
    <row r="6752" spans="1:9" x14ac:dyDescent="0.25">
      <c r="A6752" s="19">
        <v>6747</v>
      </c>
      <c r="B6752" s="34">
        <v>357966</v>
      </c>
      <c r="C6752" s="44" t="s">
        <v>12938</v>
      </c>
      <c r="D6752" s="42">
        <v>1</v>
      </c>
      <c r="E6752" s="3">
        <v>93.38</v>
      </c>
      <c r="F6752" s="7">
        <v>112.98979999999999</v>
      </c>
      <c r="G6752" s="48" t="s">
        <v>15356</v>
      </c>
      <c r="H6752" s="34">
        <v>357966</v>
      </c>
      <c r="I6752" s="51" t="s">
        <v>15358</v>
      </c>
    </row>
    <row r="6753" spans="1:9" x14ac:dyDescent="0.25">
      <c r="A6753" s="19">
        <v>6748</v>
      </c>
      <c r="B6753" s="34">
        <v>357969</v>
      </c>
      <c r="C6753" s="44" t="s">
        <v>12939</v>
      </c>
      <c r="D6753" s="42">
        <v>1</v>
      </c>
      <c r="E6753" s="3">
        <v>167.36</v>
      </c>
      <c r="F6753" s="7">
        <v>202.50560000000002</v>
      </c>
      <c r="G6753" s="48" t="s">
        <v>15356</v>
      </c>
      <c r="H6753" s="34">
        <v>357969</v>
      </c>
      <c r="I6753" s="51" t="s">
        <v>15358</v>
      </c>
    </row>
    <row r="6754" spans="1:9" x14ac:dyDescent="0.25">
      <c r="A6754" s="19">
        <v>6749</v>
      </c>
      <c r="B6754" s="34">
        <v>357971</v>
      </c>
      <c r="C6754" s="44" t="s">
        <v>12940</v>
      </c>
      <c r="D6754" s="42">
        <v>1</v>
      </c>
      <c r="E6754" s="3">
        <v>95.85</v>
      </c>
      <c r="F6754" s="7">
        <v>115.9785</v>
      </c>
      <c r="G6754" s="48" t="s">
        <v>15356</v>
      </c>
      <c r="H6754" s="34">
        <v>357971</v>
      </c>
      <c r="I6754" s="51" t="s">
        <v>15358</v>
      </c>
    </row>
    <row r="6755" spans="1:9" x14ac:dyDescent="0.25">
      <c r="A6755" s="19">
        <v>6750</v>
      </c>
      <c r="B6755" s="34">
        <v>357974</v>
      </c>
      <c r="C6755" s="44" t="s">
        <v>12941</v>
      </c>
      <c r="D6755" s="42">
        <v>1</v>
      </c>
      <c r="E6755" s="3">
        <v>169.62</v>
      </c>
      <c r="F6755" s="7">
        <v>205.24019999999999</v>
      </c>
      <c r="G6755" s="48" t="s">
        <v>15356</v>
      </c>
      <c r="H6755" s="34">
        <v>357974</v>
      </c>
      <c r="I6755" s="51" t="s">
        <v>15358</v>
      </c>
    </row>
    <row r="6756" spans="1:9" x14ac:dyDescent="0.25">
      <c r="A6756" s="19">
        <v>6751</v>
      </c>
      <c r="B6756" s="34">
        <v>357976</v>
      </c>
      <c r="C6756" s="44" t="s">
        <v>12942</v>
      </c>
      <c r="D6756" s="42">
        <v>1</v>
      </c>
      <c r="E6756" s="3">
        <v>87.66</v>
      </c>
      <c r="F6756" s="7">
        <v>106.06859999999999</v>
      </c>
      <c r="G6756" s="48" t="s">
        <v>15356</v>
      </c>
      <c r="H6756" s="34">
        <v>357976</v>
      </c>
      <c r="I6756" s="51" t="s">
        <v>15358</v>
      </c>
    </row>
    <row r="6757" spans="1:9" x14ac:dyDescent="0.25">
      <c r="A6757" s="19">
        <v>6752</v>
      </c>
      <c r="B6757" s="34">
        <v>357979</v>
      </c>
      <c r="C6757" s="44" t="s">
        <v>12943</v>
      </c>
      <c r="D6757" s="42">
        <v>1</v>
      </c>
      <c r="E6757" s="3">
        <v>171.98</v>
      </c>
      <c r="F6757" s="7">
        <v>208.09579999999997</v>
      </c>
      <c r="G6757" s="48" t="s">
        <v>15356</v>
      </c>
      <c r="H6757" s="34">
        <v>357979</v>
      </c>
      <c r="I6757" s="51" t="s">
        <v>15358</v>
      </c>
    </row>
    <row r="6758" spans="1:9" x14ac:dyDescent="0.25">
      <c r="A6758" s="19">
        <v>6753</v>
      </c>
      <c r="B6758" s="34">
        <v>357981</v>
      </c>
      <c r="C6758" s="44" t="s">
        <v>12944</v>
      </c>
      <c r="D6758" s="42">
        <v>1</v>
      </c>
      <c r="E6758" s="3">
        <v>104.72</v>
      </c>
      <c r="F6758" s="7">
        <v>126.71119999999999</v>
      </c>
      <c r="G6758" s="48" t="s">
        <v>15356</v>
      </c>
      <c r="H6758" s="34">
        <v>357981</v>
      </c>
      <c r="I6758" s="51" t="s">
        <v>15358</v>
      </c>
    </row>
    <row r="6759" spans="1:9" x14ac:dyDescent="0.25">
      <c r="A6759" s="19">
        <v>6754</v>
      </c>
      <c r="B6759" s="34">
        <v>357984</v>
      </c>
      <c r="C6759" s="44" t="s">
        <v>12945</v>
      </c>
      <c r="D6759" s="42">
        <v>1</v>
      </c>
      <c r="E6759" s="3">
        <v>194.99</v>
      </c>
      <c r="F6759" s="7">
        <v>235.93790000000001</v>
      </c>
      <c r="G6759" s="48" t="s">
        <v>15356</v>
      </c>
      <c r="H6759" s="34">
        <v>357984</v>
      </c>
      <c r="I6759" s="51" t="s">
        <v>15358</v>
      </c>
    </row>
    <row r="6760" spans="1:9" x14ac:dyDescent="0.25">
      <c r="A6760" s="19">
        <v>6755</v>
      </c>
      <c r="B6760" s="34">
        <v>357986</v>
      </c>
      <c r="C6760" s="44" t="s">
        <v>12946</v>
      </c>
      <c r="D6760" s="42">
        <v>1</v>
      </c>
      <c r="E6760" s="3">
        <v>119.42</v>
      </c>
      <c r="F6760" s="7">
        <v>144.4982</v>
      </c>
      <c r="G6760" s="48" t="s">
        <v>15356</v>
      </c>
      <c r="H6760" s="34">
        <v>357986</v>
      </c>
      <c r="I6760" s="51" t="s">
        <v>15358</v>
      </c>
    </row>
    <row r="6761" spans="1:9" x14ac:dyDescent="0.25">
      <c r="A6761" s="19">
        <v>6756</v>
      </c>
      <c r="B6761" s="34">
        <v>357989</v>
      </c>
      <c r="C6761" s="44" t="s">
        <v>12947</v>
      </c>
      <c r="D6761" s="42">
        <v>1</v>
      </c>
      <c r="E6761" s="3">
        <v>225.17</v>
      </c>
      <c r="F6761" s="7">
        <v>272.45569999999998</v>
      </c>
      <c r="G6761" s="48" t="s">
        <v>15356</v>
      </c>
      <c r="H6761" s="34">
        <v>357989</v>
      </c>
      <c r="I6761" s="51" t="s">
        <v>15358</v>
      </c>
    </row>
    <row r="6762" spans="1:9" x14ac:dyDescent="0.25">
      <c r="A6762" s="19">
        <v>6757</v>
      </c>
      <c r="B6762" s="34">
        <v>357991</v>
      </c>
      <c r="C6762" s="44" t="s">
        <v>12948</v>
      </c>
      <c r="D6762" s="42">
        <v>1</v>
      </c>
      <c r="E6762" s="3">
        <v>139.82</v>
      </c>
      <c r="F6762" s="7">
        <v>169.18219999999999</v>
      </c>
      <c r="G6762" s="48" t="s">
        <v>15356</v>
      </c>
      <c r="H6762" s="34">
        <v>357991</v>
      </c>
      <c r="I6762" s="51" t="s">
        <v>15358</v>
      </c>
    </row>
    <row r="6763" spans="1:9" x14ac:dyDescent="0.25">
      <c r="A6763" s="19">
        <v>6758</v>
      </c>
      <c r="B6763" s="34">
        <v>357994</v>
      </c>
      <c r="C6763" s="44" t="s">
        <v>12949</v>
      </c>
      <c r="D6763" s="42">
        <v>1</v>
      </c>
      <c r="E6763" s="3">
        <v>265.95</v>
      </c>
      <c r="F6763" s="7">
        <v>321.79949999999997</v>
      </c>
      <c r="G6763" s="48" t="s">
        <v>15356</v>
      </c>
      <c r="H6763" s="34">
        <v>357994</v>
      </c>
      <c r="I6763" s="51" t="s">
        <v>15358</v>
      </c>
    </row>
    <row r="6764" spans="1:9" x14ac:dyDescent="0.25">
      <c r="A6764" s="19">
        <v>6759</v>
      </c>
      <c r="B6764" s="34">
        <v>358003</v>
      </c>
      <c r="C6764" s="44" t="s">
        <v>12950</v>
      </c>
      <c r="D6764" s="42">
        <v>1</v>
      </c>
      <c r="E6764" s="3">
        <v>163.38</v>
      </c>
      <c r="F6764" s="7">
        <v>197.68979999999999</v>
      </c>
      <c r="G6764" s="48" t="s">
        <v>15356</v>
      </c>
      <c r="H6764" s="34">
        <v>358003</v>
      </c>
      <c r="I6764" s="51" t="s">
        <v>15358</v>
      </c>
    </row>
    <row r="6765" spans="1:9" x14ac:dyDescent="0.25">
      <c r="A6765" s="19">
        <v>6760</v>
      </c>
      <c r="B6765" s="34">
        <v>358004</v>
      </c>
      <c r="C6765" s="44" t="s">
        <v>12951</v>
      </c>
      <c r="D6765" s="42">
        <v>1</v>
      </c>
      <c r="E6765" s="3">
        <v>86.09</v>
      </c>
      <c r="F6765" s="7">
        <v>104.16890000000001</v>
      </c>
      <c r="G6765" s="48" t="s">
        <v>15356</v>
      </c>
      <c r="H6765" s="34">
        <v>358004</v>
      </c>
      <c r="I6765" s="51" t="s">
        <v>15358</v>
      </c>
    </row>
    <row r="6766" spans="1:9" x14ac:dyDescent="0.25">
      <c r="A6766" s="19">
        <v>6761</v>
      </c>
      <c r="B6766" s="34">
        <v>358005</v>
      </c>
      <c r="C6766" s="44" t="s">
        <v>12952</v>
      </c>
      <c r="D6766" s="42">
        <v>1</v>
      </c>
      <c r="E6766" s="3">
        <v>165.36</v>
      </c>
      <c r="F6766" s="7">
        <v>200.0856</v>
      </c>
      <c r="G6766" s="48" t="s">
        <v>15356</v>
      </c>
      <c r="H6766" s="34">
        <v>358005</v>
      </c>
      <c r="I6766" s="51" t="s">
        <v>15358</v>
      </c>
    </row>
    <row r="6767" spans="1:9" x14ac:dyDescent="0.25">
      <c r="A6767" s="19">
        <v>6762</v>
      </c>
      <c r="B6767" s="34">
        <v>358006</v>
      </c>
      <c r="C6767" s="44" t="s">
        <v>12953</v>
      </c>
      <c r="D6767" s="42">
        <v>1</v>
      </c>
      <c r="E6767" s="3">
        <v>82.31</v>
      </c>
      <c r="F6767" s="7">
        <v>99.595100000000002</v>
      </c>
      <c r="G6767" s="48" t="s">
        <v>15356</v>
      </c>
      <c r="H6767" s="34">
        <v>358006</v>
      </c>
      <c r="I6767" s="51" t="s">
        <v>15358</v>
      </c>
    </row>
    <row r="6768" spans="1:9" x14ac:dyDescent="0.25">
      <c r="A6768" s="19">
        <v>6763</v>
      </c>
      <c r="B6768" s="34">
        <v>358007</v>
      </c>
      <c r="C6768" s="44" t="s">
        <v>12954</v>
      </c>
      <c r="D6768" s="42">
        <v>1</v>
      </c>
      <c r="E6768" s="3">
        <v>167.81</v>
      </c>
      <c r="F6768" s="7">
        <v>203.05009999999999</v>
      </c>
      <c r="G6768" s="48" t="s">
        <v>15356</v>
      </c>
      <c r="H6768" s="34">
        <v>358007</v>
      </c>
      <c r="I6768" s="51" t="s">
        <v>15358</v>
      </c>
    </row>
    <row r="6769" spans="1:9" x14ac:dyDescent="0.25">
      <c r="A6769" s="19">
        <v>6764</v>
      </c>
      <c r="B6769" s="34">
        <v>358008</v>
      </c>
      <c r="C6769" s="44" t="s">
        <v>12955</v>
      </c>
      <c r="D6769" s="42">
        <v>1</v>
      </c>
      <c r="E6769" s="3">
        <v>88.56</v>
      </c>
      <c r="F6769" s="7">
        <v>107.1576</v>
      </c>
      <c r="G6769" s="48" t="s">
        <v>15356</v>
      </c>
      <c r="H6769" s="34">
        <v>358008</v>
      </c>
      <c r="I6769" s="51" t="s">
        <v>15358</v>
      </c>
    </row>
    <row r="6770" spans="1:9" x14ac:dyDescent="0.25">
      <c r="A6770" s="19">
        <v>6765</v>
      </c>
      <c r="B6770" s="34">
        <v>358009</v>
      </c>
      <c r="C6770" s="44" t="s">
        <v>12956</v>
      </c>
      <c r="D6770" s="42">
        <v>1</v>
      </c>
      <c r="E6770" s="3">
        <v>191.82</v>
      </c>
      <c r="F6770" s="7">
        <v>232.10219999999998</v>
      </c>
      <c r="G6770" s="48" t="s">
        <v>15356</v>
      </c>
      <c r="H6770" s="34">
        <v>358009</v>
      </c>
      <c r="I6770" s="51" t="s">
        <v>15358</v>
      </c>
    </row>
    <row r="6771" spans="1:9" x14ac:dyDescent="0.25">
      <c r="A6771" s="19">
        <v>6766</v>
      </c>
      <c r="B6771" s="34">
        <v>358010</v>
      </c>
      <c r="C6771" s="44" t="s">
        <v>12957</v>
      </c>
      <c r="D6771" s="42">
        <v>1</v>
      </c>
      <c r="E6771" s="3">
        <v>91.01</v>
      </c>
      <c r="F6771" s="7">
        <v>110.1221</v>
      </c>
      <c r="G6771" s="48" t="s">
        <v>15356</v>
      </c>
      <c r="H6771" s="34">
        <v>358010</v>
      </c>
      <c r="I6771" s="51" t="s">
        <v>15358</v>
      </c>
    </row>
    <row r="6772" spans="1:9" x14ac:dyDescent="0.25">
      <c r="A6772" s="19">
        <v>6767</v>
      </c>
      <c r="B6772" s="34">
        <v>358011</v>
      </c>
      <c r="C6772" s="44" t="s">
        <v>12958</v>
      </c>
      <c r="D6772" s="42">
        <v>1</v>
      </c>
      <c r="E6772" s="3">
        <v>221.43</v>
      </c>
      <c r="F6772" s="7">
        <v>267.93029999999999</v>
      </c>
      <c r="G6772" s="48" t="s">
        <v>15356</v>
      </c>
      <c r="H6772" s="34">
        <v>358011</v>
      </c>
      <c r="I6772" s="51" t="s">
        <v>15358</v>
      </c>
    </row>
    <row r="6773" spans="1:9" x14ac:dyDescent="0.25">
      <c r="A6773" s="19">
        <v>6768</v>
      </c>
      <c r="B6773" s="34">
        <v>358012</v>
      </c>
      <c r="C6773" s="44" t="s">
        <v>12959</v>
      </c>
      <c r="D6773" s="42">
        <v>1</v>
      </c>
      <c r="E6773" s="3">
        <v>105.83</v>
      </c>
      <c r="F6773" s="7">
        <v>128.05429999999998</v>
      </c>
      <c r="G6773" s="48" t="s">
        <v>15356</v>
      </c>
      <c r="H6773" s="34">
        <v>358012</v>
      </c>
      <c r="I6773" s="51" t="s">
        <v>15358</v>
      </c>
    </row>
    <row r="6774" spans="1:9" x14ac:dyDescent="0.25">
      <c r="A6774" s="19">
        <v>6769</v>
      </c>
      <c r="B6774" s="34">
        <v>358013</v>
      </c>
      <c r="C6774" s="44" t="s">
        <v>12960</v>
      </c>
      <c r="D6774" s="42">
        <v>1</v>
      </c>
      <c r="E6774" s="3">
        <v>261.89999999999998</v>
      </c>
      <c r="F6774" s="7">
        <v>316.89899999999994</v>
      </c>
      <c r="G6774" s="48" t="s">
        <v>15356</v>
      </c>
      <c r="H6774" s="34">
        <v>358013</v>
      </c>
      <c r="I6774" s="51" t="s">
        <v>15358</v>
      </c>
    </row>
    <row r="6775" spans="1:9" x14ac:dyDescent="0.25">
      <c r="A6775" s="19">
        <v>6770</v>
      </c>
      <c r="B6775" s="34">
        <v>358014</v>
      </c>
      <c r="C6775" s="44" t="s">
        <v>12961</v>
      </c>
      <c r="D6775" s="42">
        <v>1</v>
      </c>
      <c r="E6775" s="3">
        <v>123.11</v>
      </c>
      <c r="F6775" s="7">
        <v>148.9631</v>
      </c>
      <c r="G6775" s="48" t="s">
        <v>15356</v>
      </c>
      <c r="H6775" s="34">
        <v>358014</v>
      </c>
      <c r="I6775" s="51" t="s">
        <v>15358</v>
      </c>
    </row>
    <row r="6776" spans="1:9" x14ac:dyDescent="0.25">
      <c r="A6776" s="19">
        <v>6771</v>
      </c>
      <c r="B6776" s="34">
        <v>358026</v>
      </c>
      <c r="C6776" s="44" t="s">
        <v>12962</v>
      </c>
      <c r="D6776" s="42">
        <v>1</v>
      </c>
      <c r="E6776" s="3">
        <v>93.83</v>
      </c>
      <c r="F6776" s="7">
        <v>113.53429999999999</v>
      </c>
      <c r="G6776" s="48" t="s">
        <v>15356</v>
      </c>
      <c r="H6776" s="34">
        <v>358026</v>
      </c>
      <c r="I6776" s="51" t="s">
        <v>15358</v>
      </c>
    </row>
    <row r="6777" spans="1:9" x14ac:dyDescent="0.25">
      <c r="A6777" s="19">
        <v>6772</v>
      </c>
      <c r="B6777" s="34">
        <v>358028</v>
      </c>
      <c r="C6777" s="44" t="s">
        <v>12963</v>
      </c>
      <c r="D6777" s="42">
        <v>1</v>
      </c>
      <c r="E6777" s="3">
        <v>80.06</v>
      </c>
      <c r="F6777" s="7">
        <v>96.872600000000006</v>
      </c>
      <c r="G6777" s="48" t="s">
        <v>15356</v>
      </c>
      <c r="H6777" s="34">
        <v>358028</v>
      </c>
      <c r="I6777" s="51" t="s">
        <v>15358</v>
      </c>
    </row>
    <row r="6778" spans="1:9" x14ac:dyDescent="0.25">
      <c r="A6778" s="19">
        <v>6773</v>
      </c>
      <c r="B6778" s="34">
        <v>358029</v>
      </c>
      <c r="C6778" s="44" t="s">
        <v>12964</v>
      </c>
      <c r="D6778" s="42">
        <v>1</v>
      </c>
      <c r="E6778" s="3">
        <v>163.98</v>
      </c>
      <c r="F6778" s="7">
        <v>198.41579999999999</v>
      </c>
      <c r="G6778" s="48" t="s">
        <v>15356</v>
      </c>
      <c r="H6778" s="34">
        <v>358029</v>
      </c>
      <c r="I6778" s="51" t="s">
        <v>15358</v>
      </c>
    </row>
    <row r="6779" spans="1:9" x14ac:dyDescent="0.25">
      <c r="A6779" s="19">
        <v>6774</v>
      </c>
      <c r="B6779" s="34">
        <v>358031</v>
      </c>
      <c r="C6779" s="44" t="s">
        <v>12965</v>
      </c>
      <c r="D6779" s="42">
        <v>1</v>
      </c>
      <c r="E6779" s="3">
        <v>90.03</v>
      </c>
      <c r="F6779" s="7">
        <v>108.9363</v>
      </c>
      <c r="G6779" s="48" t="s">
        <v>15356</v>
      </c>
      <c r="H6779" s="34">
        <v>358031</v>
      </c>
      <c r="I6779" s="51" t="s">
        <v>15358</v>
      </c>
    </row>
    <row r="6780" spans="1:9" x14ac:dyDescent="0.25">
      <c r="A6780" s="19">
        <v>6775</v>
      </c>
      <c r="B6780" s="34">
        <v>358033</v>
      </c>
      <c r="C6780" s="44" t="s">
        <v>12966</v>
      </c>
      <c r="D6780" s="42">
        <v>1</v>
      </c>
      <c r="E6780" s="3">
        <v>76.28</v>
      </c>
      <c r="F6780" s="7">
        <v>92.2988</v>
      </c>
      <c r="G6780" s="48" t="s">
        <v>15356</v>
      </c>
      <c r="H6780" s="34">
        <v>358033</v>
      </c>
      <c r="I6780" s="51" t="s">
        <v>15358</v>
      </c>
    </row>
    <row r="6781" spans="1:9" x14ac:dyDescent="0.25">
      <c r="A6781" s="19">
        <v>6776</v>
      </c>
      <c r="B6781" s="34">
        <v>358034</v>
      </c>
      <c r="C6781" s="44" t="s">
        <v>12967</v>
      </c>
      <c r="D6781" s="42">
        <v>1</v>
      </c>
      <c r="E6781" s="3">
        <v>165.96</v>
      </c>
      <c r="F6781" s="7">
        <v>200.8116</v>
      </c>
      <c r="G6781" s="48" t="s">
        <v>15356</v>
      </c>
      <c r="H6781" s="34">
        <v>358034</v>
      </c>
      <c r="I6781" s="51" t="s">
        <v>15358</v>
      </c>
    </row>
    <row r="6782" spans="1:9" x14ac:dyDescent="0.25">
      <c r="A6782" s="19">
        <v>6777</v>
      </c>
      <c r="B6782" s="34">
        <v>358036</v>
      </c>
      <c r="C6782" s="44" t="s">
        <v>12968</v>
      </c>
      <c r="D6782" s="42">
        <v>1</v>
      </c>
      <c r="E6782" s="3">
        <v>82.13</v>
      </c>
      <c r="F6782" s="7">
        <v>99.377299999999991</v>
      </c>
      <c r="G6782" s="48" t="s">
        <v>15356</v>
      </c>
      <c r="H6782" s="34">
        <v>358036</v>
      </c>
      <c r="I6782" s="51" t="s">
        <v>15358</v>
      </c>
    </row>
    <row r="6783" spans="1:9" x14ac:dyDescent="0.25">
      <c r="A6783" s="19">
        <v>6778</v>
      </c>
      <c r="B6783" s="34">
        <v>358038</v>
      </c>
      <c r="C6783" s="44" t="s">
        <v>12969</v>
      </c>
      <c r="D6783" s="42">
        <v>1</v>
      </c>
      <c r="E6783" s="3">
        <v>82.56</v>
      </c>
      <c r="F6783" s="7">
        <v>99.897599999999997</v>
      </c>
      <c r="G6783" s="48" t="s">
        <v>15356</v>
      </c>
      <c r="H6783" s="34">
        <v>358038</v>
      </c>
      <c r="I6783" s="51" t="s">
        <v>15358</v>
      </c>
    </row>
    <row r="6784" spans="1:9" x14ac:dyDescent="0.25">
      <c r="A6784" s="19">
        <v>6779</v>
      </c>
      <c r="B6784" s="34">
        <v>358039</v>
      </c>
      <c r="C6784" s="44" t="s">
        <v>12970</v>
      </c>
      <c r="D6784" s="42">
        <v>1</v>
      </c>
      <c r="E6784" s="3">
        <v>168.51</v>
      </c>
      <c r="F6784" s="7">
        <v>203.89709999999999</v>
      </c>
      <c r="G6784" s="48" t="s">
        <v>15356</v>
      </c>
      <c r="H6784" s="34">
        <v>358039</v>
      </c>
      <c r="I6784" s="51" t="s">
        <v>15358</v>
      </c>
    </row>
    <row r="6785" spans="1:9" x14ac:dyDescent="0.25">
      <c r="A6785" s="19">
        <v>6780</v>
      </c>
      <c r="B6785" s="34">
        <v>358041</v>
      </c>
      <c r="C6785" s="44" t="s">
        <v>12971</v>
      </c>
      <c r="D6785" s="42">
        <v>1</v>
      </c>
      <c r="E6785" s="3">
        <v>106.29</v>
      </c>
      <c r="F6785" s="7">
        <v>128.61090000000002</v>
      </c>
      <c r="G6785" s="48" t="s">
        <v>15356</v>
      </c>
      <c r="H6785" s="34">
        <v>358041</v>
      </c>
      <c r="I6785" s="51" t="s">
        <v>15358</v>
      </c>
    </row>
    <row r="6786" spans="1:9" x14ac:dyDescent="0.25">
      <c r="A6786" s="19">
        <v>6781</v>
      </c>
      <c r="B6786" s="34">
        <v>358043</v>
      </c>
      <c r="C6786" s="44" t="s">
        <v>12972</v>
      </c>
      <c r="D6786" s="42">
        <v>1</v>
      </c>
      <c r="E6786" s="3">
        <v>84.99</v>
      </c>
      <c r="F6786" s="7">
        <v>102.83789999999999</v>
      </c>
      <c r="G6786" s="48" t="s">
        <v>15356</v>
      </c>
      <c r="H6786" s="34">
        <v>358043</v>
      </c>
      <c r="I6786" s="51" t="s">
        <v>15358</v>
      </c>
    </row>
    <row r="6787" spans="1:9" x14ac:dyDescent="0.25">
      <c r="A6787" s="19">
        <v>6782</v>
      </c>
      <c r="B6787" s="34">
        <v>358044</v>
      </c>
      <c r="C6787" s="44" t="s">
        <v>12973</v>
      </c>
      <c r="D6787" s="42">
        <v>1</v>
      </c>
      <c r="E6787" s="3">
        <v>192.2</v>
      </c>
      <c r="F6787" s="7">
        <v>232.56199999999998</v>
      </c>
      <c r="G6787" s="48" t="s">
        <v>15356</v>
      </c>
      <c r="H6787" s="34">
        <v>358044</v>
      </c>
      <c r="I6787" s="51" t="s">
        <v>15358</v>
      </c>
    </row>
    <row r="6788" spans="1:9" x14ac:dyDescent="0.25">
      <c r="A6788" s="19">
        <v>6783</v>
      </c>
      <c r="B6788" s="34">
        <v>358046</v>
      </c>
      <c r="C6788" s="44" t="s">
        <v>12974</v>
      </c>
      <c r="D6788" s="42">
        <v>1</v>
      </c>
      <c r="E6788" s="3">
        <v>122.58</v>
      </c>
      <c r="F6788" s="7">
        <v>148.3218</v>
      </c>
      <c r="G6788" s="48" t="s">
        <v>15356</v>
      </c>
      <c r="H6788" s="34">
        <v>358046</v>
      </c>
      <c r="I6788" s="51" t="s">
        <v>15358</v>
      </c>
    </row>
    <row r="6789" spans="1:9" x14ac:dyDescent="0.25">
      <c r="A6789" s="19">
        <v>6784</v>
      </c>
      <c r="B6789" s="34">
        <v>358048</v>
      </c>
      <c r="C6789" s="44" t="s">
        <v>12975</v>
      </c>
      <c r="D6789" s="42">
        <v>1</v>
      </c>
      <c r="E6789" s="3">
        <v>100.08</v>
      </c>
      <c r="F6789" s="7">
        <v>121.09679999999999</v>
      </c>
      <c r="G6789" s="48" t="s">
        <v>15356</v>
      </c>
      <c r="H6789" s="34">
        <v>358048</v>
      </c>
      <c r="I6789" s="51" t="s">
        <v>15358</v>
      </c>
    </row>
    <row r="6790" spans="1:9" x14ac:dyDescent="0.25">
      <c r="A6790" s="19">
        <v>6785</v>
      </c>
      <c r="B6790" s="34">
        <v>358049</v>
      </c>
      <c r="C6790" s="44" t="s">
        <v>12976</v>
      </c>
      <c r="D6790" s="42">
        <v>1</v>
      </c>
      <c r="E6790" s="3">
        <v>223.88</v>
      </c>
      <c r="F6790" s="7">
        <v>270.89479999999998</v>
      </c>
      <c r="G6790" s="48" t="s">
        <v>15356</v>
      </c>
      <c r="H6790" s="34">
        <v>358049</v>
      </c>
      <c r="I6790" s="51" t="s">
        <v>15358</v>
      </c>
    </row>
    <row r="6791" spans="1:9" x14ac:dyDescent="0.25">
      <c r="A6791" s="19">
        <v>6786</v>
      </c>
      <c r="B6791" s="34">
        <v>358051</v>
      </c>
      <c r="C6791" s="44" t="s">
        <v>12977</v>
      </c>
      <c r="D6791" s="42">
        <v>1</v>
      </c>
      <c r="E6791" s="3">
        <v>136.13</v>
      </c>
      <c r="F6791" s="7">
        <v>164.71729999999999</v>
      </c>
      <c r="G6791" s="48" t="s">
        <v>15356</v>
      </c>
      <c r="H6791" s="34">
        <v>358051</v>
      </c>
      <c r="I6791" s="51" t="s">
        <v>15358</v>
      </c>
    </row>
    <row r="6792" spans="1:9" x14ac:dyDescent="0.25">
      <c r="A6792" s="19">
        <v>6787</v>
      </c>
      <c r="B6792" s="34">
        <v>358053</v>
      </c>
      <c r="C6792" s="44" t="s">
        <v>12978</v>
      </c>
      <c r="D6792" s="42">
        <v>1</v>
      </c>
      <c r="E6792" s="3">
        <v>119.49</v>
      </c>
      <c r="F6792" s="7">
        <v>144.5829</v>
      </c>
      <c r="G6792" s="48" t="s">
        <v>15356</v>
      </c>
      <c r="H6792" s="34">
        <v>358053</v>
      </c>
      <c r="I6792" s="51" t="s">
        <v>15358</v>
      </c>
    </row>
    <row r="6793" spans="1:9" x14ac:dyDescent="0.25">
      <c r="A6793" s="19">
        <v>6788</v>
      </c>
      <c r="B6793" s="34">
        <v>358054</v>
      </c>
      <c r="C6793" s="44" t="s">
        <v>12979</v>
      </c>
      <c r="D6793" s="42">
        <v>1</v>
      </c>
      <c r="E6793" s="3">
        <v>266.08999999999997</v>
      </c>
      <c r="F6793" s="7">
        <v>321.96889999999996</v>
      </c>
      <c r="G6793" s="48" t="s">
        <v>15356</v>
      </c>
      <c r="H6793" s="34">
        <v>358054</v>
      </c>
      <c r="I6793" s="51" t="s">
        <v>15358</v>
      </c>
    </row>
    <row r="6794" spans="1:9" x14ac:dyDescent="0.25">
      <c r="A6794" s="19">
        <v>6789</v>
      </c>
      <c r="B6794" s="34">
        <v>358101</v>
      </c>
      <c r="C6794" s="44" t="s">
        <v>12980</v>
      </c>
      <c r="D6794" s="42">
        <v>1</v>
      </c>
      <c r="E6794" s="3">
        <v>76.760000000000005</v>
      </c>
      <c r="F6794" s="7">
        <v>92.879599999999996</v>
      </c>
      <c r="G6794" s="48" t="s">
        <v>15356</v>
      </c>
      <c r="H6794" s="34">
        <v>358101</v>
      </c>
      <c r="I6794" s="51" t="s">
        <v>15358</v>
      </c>
    </row>
    <row r="6795" spans="1:9" x14ac:dyDescent="0.25">
      <c r="A6795" s="19">
        <v>6790</v>
      </c>
      <c r="B6795" s="34">
        <v>358102</v>
      </c>
      <c r="C6795" s="44" t="s">
        <v>12981</v>
      </c>
      <c r="D6795" s="42">
        <v>1</v>
      </c>
      <c r="E6795" s="3">
        <v>98.82</v>
      </c>
      <c r="F6795" s="7">
        <v>119.5722</v>
      </c>
      <c r="G6795" s="48" t="s">
        <v>15356</v>
      </c>
      <c r="H6795" s="34">
        <v>358102</v>
      </c>
      <c r="I6795" s="51" t="s">
        <v>15358</v>
      </c>
    </row>
    <row r="6796" spans="1:9" x14ac:dyDescent="0.25">
      <c r="A6796" s="19">
        <v>6791</v>
      </c>
      <c r="B6796" s="34">
        <v>358103</v>
      </c>
      <c r="C6796" s="44" t="s">
        <v>12982</v>
      </c>
      <c r="D6796" s="42">
        <v>1</v>
      </c>
      <c r="E6796" s="3">
        <v>91.19</v>
      </c>
      <c r="F6796" s="7">
        <v>110.3399</v>
      </c>
      <c r="G6796" s="48" t="s">
        <v>15356</v>
      </c>
      <c r="H6796" s="34">
        <v>358103</v>
      </c>
      <c r="I6796" s="51" t="s">
        <v>15358</v>
      </c>
    </row>
    <row r="6797" spans="1:9" x14ac:dyDescent="0.25">
      <c r="A6797" s="19">
        <v>6792</v>
      </c>
      <c r="B6797" s="34">
        <v>358105</v>
      </c>
      <c r="C6797" s="44" t="s">
        <v>12983</v>
      </c>
      <c r="D6797" s="42">
        <v>1</v>
      </c>
      <c r="E6797" s="3">
        <v>76.760000000000005</v>
      </c>
      <c r="F6797" s="7">
        <v>92.879599999999996</v>
      </c>
      <c r="G6797" s="48" t="s">
        <v>15356</v>
      </c>
      <c r="H6797" s="34">
        <v>358105</v>
      </c>
      <c r="I6797" s="51" t="s">
        <v>15358</v>
      </c>
    </row>
    <row r="6798" spans="1:9" x14ac:dyDescent="0.25">
      <c r="A6798" s="19">
        <v>6793</v>
      </c>
      <c r="B6798" s="34">
        <v>358106</v>
      </c>
      <c r="C6798" s="44" t="s">
        <v>12984</v>
      </c>
      <c r="D6798" s="42">
        <v>1</v>
      </c>
      <c r="E6798" s="3">
        <v>92.72</v>
      </c>
      <c r="F6798" s="7">
        <v>112.19119999999999</v>
      </c>
      <c r="G6798" s="48" t="s">
        <v>15356</v>
      </c>
      <c r="H6798" s="34">
        <v>358106</v>
      </c>
      <c r="I6798" s="51" t="s">
        <v>15358</v>
      </c>
    </row>
    <row r="6799" spans="1:9" x14ac:dyDescent="0.25">
      <c r="A6799" s="19">
        <v>6794</v>
      </c>
      <c r="B6799" s="34">
        <v>358107</v>
      </c>
      <c r="C6799" s="44" t="s">
        <v>12985</v>
      </c>
      <c r="D6799" s="42">
        <v>1</v>
      </c>
      <c r="E6799" s="3">
        <v>91.19</v>
      </c>
      <c r="F6799" s="7">
        <v>110.3399</v>
      </c>
      <c r="G6799" s="48" t="s">
        <v>15356</v>
      </c>
      <c r="H6799" s="34">
        <v>358107</v>
      </c>
      <c r="I6799" s="51" t="s">
        <v>15358</v>
      </c>
    </row>
    <row r="6800" spans="1:9" x14ac:dyDescent="0.25">
      <c r="A6800" s="19">
        <v>6795</v>
      </c>
      <c r="B6800" s="34">
        <v>358109</v>
      </c>
      <c r="C6800" s="44" t="s">
        <v>12986</v>
      </c>
      <c r="D6800" s="42">
        <v>1</v>
      </c>
      <c r="E6800" s="3">
        <v>81.59</v>
      </c>
      <c r="F6800" s="7">
        <v>98.7239</v>
      </c>
      <c r="G6800" s="48" t="s">
        <v>15356</v>
      </c>
      <c r="H6800" s="34">
        <v>358109</v>
      </c>
      <c r="I6800" s="51" t="s">
        <v>15358</v>
      </c>
    </row>
    <row r="6801" spans="1:9" x14ac:dyDescent="0.25">
      <c r="A6801" s="19">
        <v>6796</v>
      </c>
      <c r="B6801" s="34">
        <v>358110</v>
      </c>
      <c r="C6801" s="44" t="s">
        <v>12987</v>
      </c>
      <c r="D6801" s="42">
        <v>1</v>
      </c>
      <c r="E6801" s="3">
        <v>99.71</v>
      </c>
      <c r="F6801" s="7">
        <v>120.64909999999999</v>
      </c>
      <c r="G6801" s="48" t="s">
        <v>15356</v>
      </c>
      <c r="H6801" s="34">
        <v>358110</v>
      </c>
      <c r="I6801" s="51" t="s">
        <v>15358</v>
      </c>
    </row>
    <row r="6802" spans="1:9" x14ac:dyDescent="0.25">
      <c r="A6802" s="19">
        <v>6797</v>
      </c>
      <c r="B6802" s="34">
        <v>358111</v>
      </c>
      <c r="C6802" s="44" t="s">
        <v>12988</v>
      </c>
      <c r="D6802" s="42">
        <v>1</v>
      </c>
      <c r="E6802" s="3">
        <v>91.98</v>
      </c>
      <c r="F6802" s="7">
        <v>111.2958</v>
      </c>
      <c r="G6802" s="48" t="s">
        <v>15356</v>
      </c>
      <c r="H6802" s="34">
        <v>358111</v>
      </c>
      <c r="I6802" s="51" t="s">
        <v>15358</v>
      </c>
    </row>
    <row r="6803" spans="1:9" x14ac:dyDescent="0.25">
      <c r="A6803" s="19">
        <v>6798</v>
      </c>
      <c r="B6803" s="34">
        <v>358113</v>
      </c>
      <c r="C6803" s="44" t="s">
        <v>12989</v>
      </c>
      <c r="D6803" s="42">
        <v>1</v>
      </c>
      <c r="E6803" s="3">
        <v>93.38</v>
      </c>
      <c r="F6803" s="7">
        <v>112.98979999999999</v>
      </c>
      <c r="G6803" s="48" t="s">
        <v>15356</v>
      </c>
      <c r="H6803" s="34">
        <v>358113</v>
      </c>
      <c r="I6803" s="51" t="s">
        <v>15358</v>
      </c>
    </row>
    <row r="6804" spans="1:9" x14ac:dyDescent="0.25">
      <c r="A6804" s="19">
        <v>6799</v>
      </c>
      <c r="B6804" s="34">
        <v>358114</v>
      </c>
      <c r="C6804" s="44" t="s">
        <v>12990</v>
      </c>
      <c r="D6804" s="42">
        <v>1</v>
      </c>
      <c r="E6804" s="3">
        <v>113.43</v>
      </c>
      <c r="F6804" s="7">
        <v>137.25030000000001</v>
      </c>
      <c r="G6804" s="48" t="s">
        <v>15356</v>
      </c>
      <c r="H6804" s="34">
        <v>358114</v>
      </c>
      <c r="I6804" s="51" t="s">
        <v>15358</v>
      </c>
    </row>
    <row r="6805" spans="1:9" x14ac:dyDescent="0.25">
      <c r="A6805" s="19">
        <v>6800</v>
      </c>
      <c r="B6805" s="34">
        <v>358115</v>
      </c>
      <c r="C6805" s="44" t="s">
        <v>12991</v>
      </c>
      <c r="D6805" s="42">
        <v>1</v>
      </c>
      <c r="E6805" s="3">
        <v>105.32</v>
      </c>
      <c r="F6805" s="7">
        <v>127.43719999999999</v>
      </c>
      <c r="G6805" s="48" t="s">
        <v>15356</v>
      </c>
      <c r="H6805" s="34">
        <v>358115</v>
      </c>
      <c r="I6805" s="51" t="s">
        <v>15358</v>
      </c>
    </row>
    <row r="6806" spans="1:9" x14ac:dyDescent="0.25">
      <c r="A6806" s="19">
        <v>6801</v>
      </c>
      <c r="B6806" s="34">
        <v>358131</v>
      </c>
      <c r="C6806" s="44" t="s">
        <v>12992</v>
      </c>
      <c r="D6806" s="42">
        <v>1</v>
      </c>
      <c r="E6806" s="3">
        <v>95.09</v>
      </c>
      <c r="F6806" s="7">
        <v>115.05889999999999</v>
      </c>
      <c r="G6806" s="48" t="s">
        <v>15356</v>
      </c>
      <c r="H6806" s="34">
        <v>358131</v>
      </c>
      <c r="I6806" s="51" t="s">
        <v>15358</v>
      </c>
    </row>
    <row r="6807" spans="1:9" x14ac:dyDescent="0.25">
      <c r="A6807" s="19">
        <v>6802</v>
      </c>
      <c r="B6807" s="34">
        <v>358132</v>
      </c>
      <c r="C6807" s="44" t="s">
        <v>12993</v>
      </c>
      <c r="D6807" s="42">
        <v>1</v>
      </c>
      <c r="E6807" s="3">
        <v>68.81</v>
      </c>
      <c r="F6807" s="7">
        <v>83.260099999999994</v>
      </c>
      <c r="G6807" s="48" t="s">
        <v>15356</v>
      </c>
      <c r="H6807" s="34">
        <v>358132</v>
      </c>
      <c r="I6807" s="51" t="s">
        <v>15358</v>
      </c>
    </row>
    <row r="6808" spans="1:9" x14ac:dyDescent="0.25">
      <c r="A6808" s="19">
        <v>6803</v>
      </c>
      <c r="B6808" s="34">
        <v>358133</v>
      </c>
      <c r="C6808" s="44" t="s">
        <v>12994</v>
      </c>
      <c r="D6808" s="42">
        <v>1</v>
      </c>
      <c r="E6808" s="3">
        <v>81.900000000000006</v>
      </c>
      <c r="F6808" s="7">
        <v>99.099000000000004</v>
      </c>
      <c r="G6808" s="48" t="s">
        <v>15356</v>
      </c>
      <c r="H6808" s="34">
        <v>358133</v>
      </c>
      <c r="I6808" s="51" t="s">
        <v>15358</v>
      </c>
    </row>
    <row r="6809" spans="1:9" x14ac:dyDescent="0.25">
      <c r="A6809" s="19">
        <v>6804</v>
      </c>
      <c r="B6809" s="34">
        <v>358135</v>
      </c>
      <c r="C6809" s="44" t="s">
        <v>12995</v>
      </c>
      <c r="D6809" s="42">
        <v>1</v>
      </c>
      <c r="E6809" s="3">
        <v>89.27</v>
      </c>
      <c r="F6809" s="7">
        <v>108.01669999999999</v>
      </c>
      <c r="G6809" s="48" t="s">
        <v>15356</v>
      </c>
      <c r="H6809" s="34">
        <v>358135</v>
      </c>
      <c r="I6809" s="51" t="s">
        <v>15358</v>
      </c>
    </row>
    <row r="6810" spans="1:9" x14ac:dyDescent="0.25">
      <c r="A6810" s="19">
        <v>6805</v>
      </c>
      <c r="B6810" s="34">
        <v>358136</v>
      </c>
      <c r="C6810" s="44" t="s">
        <v>12996</v>
      </c>
      <c r="D6810" s="42">
        <v>1</v>
      </c>
      <c r="E6810" s="3">
        <v>80.67</v>
      </c>
      <c r="F6810" s="7">
        <v>97.610699999999994</v>
      </c>
      <c r="G6810" s="48" t="s">
        <v>15356</v>
      </c>
      <c r="H6810" s="34">
        <v>358136</v>
      </c>
      <c r="I6810" s="51" t="s">
        <v>15358</v>
      </c>
    </row>
    <row r="6811" spans="1:9" x14ac:dyDescent="0.25">
      <c r="A6811" s="19">
        <v>6806</v>
      </c>
      <c r="B6811" s="34">
        <v>358137</v>
      </c>
      <c r="C6811" s="44" t="s">
        <v>12997</v>
      </c>
      <c r="D6811" s="42">
        <v>1</v>
      </c>
      <c r="E6811" s="3">
        <v>81.900000000000006</v>
      </c>
      <c r="F6811" s="7">
        <v>99.099000000000004</v>
      </c>
      <c r="G6811" s="48" t="s">
        <v>15356</v>
      </c>
      <c r="H6811" s="34">
        <v>358137</v>
      </c>
      <c r="I6811" s="51" t="s">
        <v>15358</v>
      </c>
    </row>
    <row r="6812" spans="1:9" x14ac:dyDescent="0.25">
      <c r="A6812" s="19">
        <v>6807</v>
      </c>
      <c r="B6812" s="34">
        <v>358139</v>
      </c>
      <c r="C6812" s="44" t="s">
        <v>12998</v>
      </c>
      <c r="D6812" s="42">
        <v>1</v>
      </c>
      <c r="E6812" s="3">
        <v>114.8</v>
      </c>
      <c r="F6812" s="7">
        <v>138.90799999999999</v>
      </c>
      <c r="G6812" s="48" t="s">
        <v>15356</v>
      </c>
      <c r="H6812" s="34">
        <v>358139</v>
      </c>
      <c r="I6812" s="51" t="s">
        <v>15358</v>
      </c>
    </row>
    <row r="6813" spans="1:9" x14ac:dyDescent="0.25">
      <c r="A6813" s="19">
        <v>6808</v>
      </c>
      <c r="B6813" s="34">
        <v>358140</v>
      </c>
      <c r="C6813" s="44" t="s">
        <v>12999</v>
      </c>
      <c r="D6813" s="42">
        <v>1</v>
      </c>
      <c r="E6813" s="3">
        <v>81.23</v>
      </c>
      <c r="F6813" s="7">
        <v>98.288300000000007</v>
      </c>
      <c r="G6813" s="48" t="s">
        <v>15356</v>
      </c>
      <c r="H6813" s="34">
        <v>358140</v>
      </c>
      <c r="I6813" s="51" t="s">
        <v>15358</v>
      </c>
    </row>
    <row r="6814" spans="1:9" x14ac:dyDescent="0.25">
      <c r="A6814" s="19">
        <v>6809</v>
      </c>
      <c r="B6814" s="34">
        <v>358141</v>
      </c>
      <c r="C6814" s="44" t="s">
        <v>13000</v>
      </c>
      <c r="D6814" s="42">
        <v>1</v>
      </c>
      <c r="E6814" s="3">
        <v>92.58</v>
      </c>
      <c r="F6814" s="7">
        <v>112.0218</v>
      </c>
      <c r="G6814" s="48" t="s">
        <v>15356</v>
      </c>
      <c r="H6814" s="34">
        <v>358141</v>
      </c>
      <c r="I6814" s="51" t="s">
        <v>15358</v>
      </c>
    </row>
    <row r="6815" spans="1:9" x14ac:dyDescent="0.25">
      <c r="A6815" s="19">
        <v>6810</v>
      </c>
      <c r="B6815" s="34">
        <v>358143</v>
      </c>
      <c r="C6815" s="44" t="s">
        <v>13001</v>
      </c>
      <c r="D6815" s="42">
        <v>1</v>
      </c>
      <c r="E6815" s="3">
        <v>129.12</v>
      </c>
      <c r="F6815" s="7">
        <v>156.23519999999999</v>
      </c>
      <c r="G6815" s="48" t="s">
        <v>15356</v>
      </c>
      <c r="H6815" s="34">
        <v>358143</v>
      </c>
      <c r="I6815" s="51" t="s">
        <v>15358</v>
      </c>
    </row>
    <row r="6816" spans="1:9" x14ac:dyDescent="0.25">
      <c r="A6816" s="19">
        <v>6811</v>
      </c>
      <c r="B6816" s="34">
        <v>358144</v>
      </c>
      <c r="C6816" s="44" t="s">
        <v>13002</v>
      </c>
      <c r="D6816" s="42">
        <v>1</v>
      </c>
      <c r="E6816" s="3">
        <v>81.78</v>
      </c>
      <c r="F6816" s="7">
        <v>98.953800000000001</v>
      </c>
      <c r="G6816" s="48" t="s">
        <v>15356</v>
      </c>
      <c r="H6816" s="34">
        <v>358144</v>
      </c>
      <c r="I6816" s="51" t="s">
        <v>15358</v>
      </c>
    </row>
    <row r="6817" spans="1:9" x14ac:dyDescent="0.25">
      <c r="A6817" s="19">
        <v>6812</v>
      </c>
      <c r="B6817" s="34">
        <v>358145</v>
      </c>
      <c r="C6817" s="44" t="s">
        <v>13003</v>
      </c>
      <c r="D6817" s="42">
        <v>1</v>
      </c>
      <c r="E6817" s="3">
        <v>105.05</v>
      </c>
      <c r="F6817" s="7">
        <v>127.11049999999999</v>
      </c>
      <c r="G6817" s="48" t="s">
        <v>15356</v>
      </c>
      <c r="H6817" s="34">
        <v>358145</v>
      </c>
      <c r="I6817" s="51" t="s">
        <v>15358</v>
      </c>
    </row>
    <row r="6818" spans="1:9" x14ac:dyDescent="0.25">
      <c r="A6818" s="19">
        <v>6813</v>
      </c>
      <c r="B6818" s="34">
        <v>358204</v>
      </c>
      <c r="C6818" s="44" t="s">
        <v>13004</v>
      </c>
      <c r="D6818" s="42">
        <v>1</v>
      </c>
      <c r="E6818" s="3">
        <v>422.18</v>
      </c>
      <c r="F6818" s="7">
        <v>510.83780000000002</v>
      </c>
      <c r="G6818" s="48" t="s">
        <v>15356</v>
      </c>
      <c r="H6818" s="34">
        <v>358204</v>
      </c>
      <c r="I6818" s="51" t="s">
        <v>15358</v>
      </c>
    </row>
    <row r="6819" spans="1:9" x14ac:dyDescent="0.25">
      <c r="A6819" s="19">
        <v>6814</v>
      </c>
      <c r="B6819" s="34">
        <v>358606</v>
      </c>
      <c r="C6819" s="44" t="s">
        <v>13005</v>
      </c>
      <c r="D6819" s="42">
        <v>1</v>
      </c>
      <c r="E6819" s="3">
        <v>146.72999999999999</v>
      </c>
      <c r="F6819" s="7">
        <v>177.54329999999999</v>
      </c>
      <c r="G6819" s="48" t="s">
        <v>15356</v>
      </c>
      <c r="H6819" s="34">
        <v>358606</v>
      </c>
      <c r="I6819" s="51" t="s">
        <v>15358</v>
      </c>
    </row>
    <row r="6820" spans="1:9" x14ac:dyDescent="0.25">
      <c r="A6820" s="19">
        <v>6815</v>
      </c>
      <c r="B6820" s="34">
        <v>358607</v>
      </c>
      <c r="C6820" s="44" t="s">
        <v>13006</v>
      </c>
      <c r="D6820" s="42">
        <v>1</v>
      </c>
      <c r="E6820" s="3">
        <v>147.65</v>
      </c>
      <c r="F6820" s="7">
        <v>178.65649999999999</v>
      </c>
      <c r="G6820" s="48" t="s">
        <v>15356</v>
      </c>
      <c r="H6820" s="34">
        <v>358607</v>
      </c>
      <c r="I6820" s="51" t="s">
        <v>15358</v>
      </c>
    </row>
    <row r="6821" spans="1:9" x14ac:dyDescent="0.25">
      <c r="A6821" s="19">
        <v>6816</v>
      </c>
      <c r="B6821" s="34">
        <v>358610</v>
      </c>
      <c r="C6821" s="44" t="s">
        <v>13007</v>
      </c>
      <c r="D6821" s="42">
        <v>1</v>
      </c>
      <c r="E6821" s="3">
        <v>205.17</v>
      </c>
      <c r="F6821" s="7">
        <v>248.25569999999999</v>
      </c>
      <c r="G6821" s="48" t="s">
        <v>15356</v>
      </c>
      <c r="H6821" s="34">
        <v>358610</v>
      </c>
      <c r="I6821" s="51" t="s">
        <v>15358</v>
      </c>
    </row>
    <row r="6822" spans="1:9" x14ac:dyDescent="0.25">
      <c r="A6822" s="19">
        <v>6817</v>
      </c>
      <c r="B6822" s="34">
        <v>358646</v>
      </c>
      <c r="C6822" s="44" t="s">
        <v>13008</v>
      </c>
      <c r="D6822" s="42">
        <v>1</v>
      </c>
      <c r="E6822" s="3">
        <v>173.28</v>
      </c>
      <c r="F6822" s="7">
        <v>209.6688</v>
      </c>
      <c r="G6822" s="48" t="s">
        <v>15356</v>
      </c>
      <c r="H6822" s="34">
        <v>358646</v>
      </c>
      <c r="I6822" s="51" t="s">
        <v>15358</v>
      </c>
    </row>
    <row r="6823" spans="1:9" x14ac:dyDescent="0.25">
      <c r="A6823" s="19">
        <v>6818</v>
      </c>
      <c r="B6823" s="34">
        <v>358647</v>
      </c>
      <c r="C6823" s="44" t="s">
        <v>13009</v>
      </c>
      <c r="D6823" s="42">
        <v>1</v>
      </c>
      <c r="E6823" s="3">
        <v>176.46</v>
      </c>
      <c r="F6823" s="7">
        <v>213.51660000000001</v>
      </c>
      <c r="G6823" s="48" t="s">
        <v>15356</v>
      </c>
      <c r="H6823" s="34">
        <v>358647</v>
      </c>
      <c r="I6823" s="51" t="s">
        <v>15358</v>
      </c>
    </row>
    <row r="6824" spans="1:9" x14ac:dyDescent="0.25">
      <c r="A6824" s="19">
        <v>6819</v>
      </c>
      <c r="B6824" s="34">
        <v>358650</v>
      </c>
      <c r="C6824" s="44" t="s">
        <v>13010</v>
      </c>
      <c r="D6824" s="42">
        <v>1</v>
      </c>
      <c r="E6824" s="3">
        <v>354.69</v>
      </c>
      <c r="F6824" s="7">
        <v>429.17489999999998</v>
      </c>
      <c r="G6824" s="48" t="s">
        <v>15356</v>
      </c>
      <c r="H6824" s="34">
        <v>358650</v>
      </c>
      <c r="I6824" s="51" t="s">
        <v>15358</v>
      </c>
    </row>
    <row r="6825" spans="1:9" x14ac:dyDescent="0.25">
      <c r="A6825" s="19">
        <v>6820</v>
      </c>
      <c r="B6825" s="34">
        <v>360099</v>
      </c>
      <c r="C6825" s="44" t="s">
        <v>13011</v>
      </c>
      <c r="D6825" s="42">
        <v>1</v>
      </c>
      <c r="E6825" s="3">
        <v>58.74</v>
      </c>
      <c r="F6825" s="7">
        <v>71.075400000000002</v>
      </c>
      <c r="G6825" s="48" t="s">
        <v>15356</v>
      </c>
      <c r="H6825" s="34">
        <v>360099</v>
      </c>
      <c r="I6825" s="51" t="s">
        <v>15358</v>
      </c>
    </row>
    <row r="6826" spans="1:9" x14ac:dyDescent="0.25">
      <c r="A6826" s="19">
        <v>6821</v>
      </c>
      <c r="B6826" s="34">
        <v>360100</v>
      </c>
      <c r="C6826" s="44" t="s">
        <v>13012</v>
      </c>
      <c r="D6826" s="42">
        <v>1</v>
      </c>
      <c r="E6826" s="3">
        <v>61.86</v>
      </c>
      <c r="F6826" s="7">
        <v>74.8506</v>
      </c>
      <c r="G6826" s="48" t="s">
        <v>15356</v>
      </c>
      <c r="H6826" s="34">
        <v>360100</v>
      </c>
      <c r="I6826" s="51" t="s">
        <v>15358</v>
      </c>
    </row>
    <row r="6827" spans="1:9" x14ac:dyDescent="0.25">
      <c r="A6827" s="19">
        <v>6822</v>
      </c>
      <c r="B6827" s="34">
        <v>360101</v>
      </c>
      <c r="C6827" s="44" t="s">
        <v>13013</v>
      </c>
      <c r="D6827" s="42">
        <v>1</v>
      </c>
      <c r="E6827" s="3">
        <v>61.86</v>
      </c>
      <c r="F6827" s="7">
        <v>74.8506</v>
      </c>
      <c r="G6827" s="48" t="s">
        <v>15356</v>
      </c>
      <c r="H6827" s="34">
        <v>360101</v>
      </c>
      <c r="I6827" s="51" t="s">
        <v>15358</v>
      </c>
    </row>
    <row r="6828" spans="1:9" x14ac:dyDescent="0.25">
      <c r="A6828" s="19">
        <v>6823</v>
      </c>
      <c r="B6828" s="34">
        <v>360102</v>
      </c>
      <c r="C6828" s="44" t="s">
        <v>13014</v>
      </c>
      <c r="D6828" s="42">
        <v>1</v>
      </c>
      <c r="E6828" s="3">
        <v>50.27</v>
      </c>
      <c r="F6828" s="7">
        <v>60.826700000000002</v>
      </c>
      <c r="G6828" s="48" t="s">
        <v>15356</v>
      </c>
      <c r="H6828" s="34">
        <v>360102</v>
      </c>
      <c r="I6828" s="51" t="s">
        <v>15358</v>
      </c>
    </row>
    <row r="6829" spans="1:9" x14ac:dyDescent="0.25">
      <c r="A6829" s="19">
        <v>6824</v>
      </c>
      <c r="B6829" s="34">
        <v>360103</v>
      </c>
      <c r="C6829" s="44" t="s">
        <v>13015</v>
      </c>
      <c r="D6829" s="42">
        <v>1</v>
      </c>
      <c r="E6829" s="3">
        <v>52.58</v>
      </c>
      <c r="F6829" s="7">
        <v>63.621799999999993</v>
      </c>
      <c r="G6829" s="48" t="s">
        <v>15356</v>
      </c>
      <c r="H6829" s="34">
        <v>360103</v>
      </c>
      <c r="I6829" s="51" t="s">
        <v>15358</v>
      </c>
    </row>
    <row r="6830" spans="1:9" x14ac:dyDescent="0.25">
      <c r="A6830" s="19">
        <v>6825</v>
      </c>
      <c r="B6830" s="34">
        <v>360104</v>
      </c>
      <c r="C6830" s="44" t="s">
        <v>13016</v>
      </c>
      <c r="D6830" s="42">
        <v>1</v>
      </c>
      <c r="E6830" s="3">
        <v>52.58</v>
      </c>
      <c r="F6830" s="7">
        <v>63.621799999999993</v>
      </c>
      <c r="G6830" s="48" t="s">
        <v>15356</v>
      </c>
      <c r="H6830" s="34">
        <v>360104</v>
      </c>
      <c r="I6830" s="51" t="s">
        <v>15358</v>
      </c>
    </row>
    <row r="6831" spans="1:9" x14ac:dyDescent="0.25">
      <c r="A6831" s="19">
        <v>6826</v>
      </c>
      <c r="B6831" s="34">
        <v>360110</v>
      </c>
      <c r="C6831" s="44" t="s">
        <v>13017</v>
      </c>
      <c r="D6831" s="42">
        <v>1</v>
      </c>
      <c r="E6831" s="3">
        <v>48.9</v>
      </c>
      <c r="F6831" s="7">
        <v>59.168999999999997</v>
      </c>
      <c r="G6831" s="48" t="s">
        <v>15356</v>
      </c>
      <c r="H6831" s="34">
        <v>360110</v>
      </c>
      <c r="I6831" s="51" t="s">
        <v>15358</v>
      </c>
    </row>
    <row r="6832" spans="1:9" x14ac:dyDescent="0.25">
      <c r="A6832" s="19">
        <v>6827</v>
      </c>
      <c r="B6832" s="34">
        <v>360111</v>
      </c>
      <c r="C6832" s="44" t="s">
        <v>13018</v>
      </c>
      <c r="D6832" s="42">
        <v>1</v>
      </c>
      <c r="E6832" s="3">
        <v>52.73</v>
      </c>
      <c r="F6832" s="7">
        <v>63.803299999999993</v>
      </c>
      <c r="G6832" s="48" t="s">
        <v>15356</v>
      </c>
      <c r="H6832" s="34">
        <v>360111</v>
      </c>
      <c r="I6832" s="51" t="s">
        <v>15358</v>
      </c>
    </row>
    <row r="6833" spans="1:9" x14ac:dyDescent="0.25">
      <c r="A6833" s="19">
        <v>6828</v>
      </c>
      <c r="B6833" s="34">
        <v>360199</v>
      </c>
      <c r="C6833" s="44" t="s">
        <v>13019</v>
      </c>
      <c r="D6833" s="42">
        <v>1</v>
      </c>
      <c r="E6833" s="3">
        <v>73.37</v>
      </c>
      <c r="F6833" s="7">
        <v>88.777699999999996</v>
      </c>
      <c r="G6833" s="48" t="s">
        <v>15356</v>
      </c>
      <c r="H6833" s="34">
        <v>360199</v>
      </c>
      <c r="I6833" s="51" t="s">
        <v>15358</v>
      </c>
    </row>
    <row r="6834" spans="1:9" x14ac:dyDescent="0.25">
      <c r="A6834" s="19">
        <v>6829</v>
      </c>
      <c r="B6834" s="34">
        <v>360200</v>
      </c>
      <c r="C6834" s="44" t="s">
        <v>13020</v>
      </c>
      <c r="D6834" s="42">
        <v>1</v>
      </c>
      <c r="E6834" s="3">
        <v>70.95</v>
      </c>
      <c r="F6834" s="7">
        <v>85.849500000000006</v>
      </c>
      <c r="G6834" s="48" t="s">
        <v>15356</v>
      </c>
      <c r="H6834" s="34">
        <v>360200</v>
      </c>
      <c r="I6834" s="51" t="s">
        <v>15358</v>
      </c>
    </row>
    <row r="6835" spans="1:9" x14ac:dyDescent="0.25">
      <c r="A6835" s="19">
        <v>6830</v>
      </c>
      <c r="B6835" s="34">
        <v>360201</v>
      </c>
      <c r="C6835" s="44" t="s">
        <v>13021</v>
      </c>
      <c r="D6835" s="42">
        <v>1</v>
      </c>
      <c r="E6835" s="3">
        <v>73.37</v>
      </c>
      <c r="F6835" s="7">
        <v>88.777699999999996</v>
      </c>
      <c r="G6835" s="48" t="s">
        <v>15356</v>
      </c>
      <c r="H6835" s="34">
        <v>360201</v>
      </c>
      <c r="I6835" s="51" t="s">
        <v>15358</v>
      </c>
    </row>
    <row r="6836" spans="1:9" x14ac:dyDescent="0.25">
      <c r="A6836" s="19">
        <v>6831</v>
      </c>
      <c r="B6836" s="34">
        <v>360205</v>
      </c>
      <c r="C6836" s="44" t="s">
        <v>13022</v>
      </c>
      <c r="D6836" s="42">
        <v>1</v>
      </c>
      <c r="E6836" s="3">
        <v>56.25</v>
      </c>
      <c r="F6836" s="7">
        <v>68.0625</v>
      </c>
      <c r="G6836" s="48" t="s">
        <v>15356</v>
      </c>
      <c r="H6836" s="34">
        <v>360205</v>
      </c>
      <c r="I6836" s="51" t="s">
        <v>15358</v>
      </c>
    </row>
    <row r="6837" spans="1:9" x14ac:dyDescent="0.25">
      <c r="A6837" s="19">
        <v>6832</v>
      </c>
      <c r="B6837" s="34">
        <v>360206</v>
      </c>
      <c r="C6837" s="44" t="s">
        <v>13023</v>
      </c>
      <c r="D6837" s="42">
        <v>1</v>
      </c>
      <c r="E6837" s="3">
        <v>57.51</v>
      </c>
      <c r="F6837" s="7">
        <v>69.587099999999992</v>
      </c>
      <c r="G6837" s="48" t="s">
        <v>15356</v>
      </c>
      <c r="H6837" s="34">
        <v>360206</v>
      </c>
      <c r="I6837" s="51" t="s">
        <v>15358</v>
      </c>
    </row>
    <row r="6838" spans="1:9" x14ac:dyDescent="0.25">
      <c r="A6838" s="19">
        <v>6833</v>
      </c>
      <c r="B6838" s="34">
        <v>360207</v>
      </c>
      <c r="C6838" s="44" t="s">
        <v>13024</v>
      </c>
      <c r="D6838" s="42">
        <v>1</v>
      </c>
      <c r="E6838" s="3">
        <v>57.51</v>
      </c>
      <c r="F6838" s="7">
        <v>69.587099999999992</v>
      </c>
      <c r="G6838" s="48" t="s">
        <v>15356</v>
      </c>
      <c r="H6838" s="34">
        <v>360207</v>
      </c>
      <c r="I6838" s="51" t="s">
        <v>15358</v>
      </c>
    </row>
    <row r="6839" spans="1:9" x14ac:dyDescent="0.25">
      <c r="A6839" s="19">
        <v>6834</v>
      </c>
      <c r="B6839" s="34">
        <v>360250</v>
      </c>
      <c r="C6839" s="44" t="s">
        <v>13025</v>
      </c>
      <c r="D6839" s="42">
        <v>1</v>
      </c>
      <c r="E6839" s="3">
        <v>30.3</v>
      </c>
      <c r="F6839" s="7">
        <v>36.662999999999997</v>
      </c>
      <c r="G6839" s="48" t="s">
        <v>15356</v>
      </c>
      <c r="H6839" s="34">
        <v>360250</v>
      </c>
      <c r="I6839" s="51" t="s">
        <v>15358</v>
      </c>
    </row>
    <row r="6840" spans="1:9" x14ac:dyDescent="0.25">
      <c r="A6840" s="19">
        <v>6835</v>
      </c>
      <c r="B6840" s="34">
        <v>360251</v>
      </c>
      <c r="C6840" s="44" t="s">
        <v>13026</v>
      </c>
      <c r="D6840" s="42">
        <v>1</v>
      </c>
      <c r="E6840" s="3">
        <v>29.51</v>
      </c>
      <c r="F6840" s="7">
        <v>35.707100000000004</v>
      </c>
      <c r="G6840" s="48" t="s">
        <v>15356</v>
      </c>
      <c r="H6840" s="34">
        <v>360251</v>
      </c>
      <c r="I6840" s="51" t="s">
        <v>15358</v>
      </c>
    </row>
    <row r="6841" spans="1:9" x14ac:dyDescent="0.25">
      <c r="A6841" s="19">
        <v>6836</v>
      </c>
      <c r="B6841" s="34">
        <v>360252</v>
      </c>
      <c r="C6841" s="44" t="s">
        <v>13027</v>
      </c>
      <c r="D6841" s="42">
        <v>1</v>
      </c>
      <c r="E6841" s="3">
        <v>30.3</v>
      </c>
      <c r="F6841" s="7">
        <v>36.662999999999997</v>
      </c>
      <c r="G6841" s="48" t="s">
        <v>15356</v>
      </c>
      <c r="H6841" s="34">
        <v>360252</v>
      </c>
      <c r="I6841" s="51" t="s">
        <v>15358</v>
      </c>
    </row>
    <row r="6842" spans="1:9" x14ac:dyDescent="0.25">
      <c r="A6842" s="19">
        <v>6837</v>
      </c>
      <c r="B6842" s="34">
        <v>366012</v>
      </c>
      <c r="C6842" s="44" t="s">
        <v>13028</v>
      </c>
      <c r="D6842" s="42">
        <v>1</v>
      </c>
      <c r="E6842" s="3">
        <v>43.79</v>
      </c>
      <c r="F6842" s="7">
        <v>52.985900000000001</v>
      </c>
      <c r="G6842" s="48" t="s">
        <v>15356</v>
      </c>
      <c r="H6842" s="34">
        <v>366012</v>
      </c>
      <c r="I6842" s="51" t="s">
        <v>15358</v>
      </c>
    </row>
    <row r="6843" spans="1:9" x14ac:dyDescent="0.25">
      <c r="A6843" s="19">
        <v>6838</v>
      </c>
      <c r="B6843" s="34">
        <v>366022</v>
      </c>
      <c r="C6843" s="44" t="s">
        <v>13029</v>
      </c>
      <c r="D6843" s="42">
        <v>1</v>
      </c>
      <c r="E6843" s="3">
        <v>25.38</v>
      </c>
      <c r="F6843" s="7">
        <v>30.709799999999998</v>
      </c>
      <c r="G6843" s="48" t="s">
        <v>15356</v>
      </c>
      <c r="H6843" s="34">
        <v>366022</v>
      </c>
      <c r="I6843" s="51" t="s">
        <v>15358</v>
      </c>
    </row>
    <row r="6844" spans="1:9" x14ac:dyDescent="0.25">
      <c r="A6844" s="19">
        <v>6839</v>
      </c>
      <c r="B6844" s="34">
        <v>366042</v>
      </c>
      <c r="C6844" s="44" t="s">
        <v>13030</v>
      </c>
      <c r="D6844" s="42">
        <v>1</v>
      </c>
      <c r="E6844" s="3">
        <v>26</v>
      </c>
      <c r="F6844" s="7">
        <v>31.46</v>
      </c>
      <c r="G6844" s="48" t="s">
        <v>15356</v>
      </c>
      <c r="H6844" s="34">
        <v>366042</v>
      </c>
      <c r="I6844" s="51" t="s">
        <v>15358</v>
      </c>
    </row>
    <row r="6845" spans="1:9" x14ac:dyDescent="0.25">
      <c r="A6845" s="19">
        <v>6840</v>
      </c>
      <c r="B6845" s="34">
        <v>370100</v>
      </c>
      <c r="C6845" s="44" t="s">
        <v>13031</v>
      </c>
      <c r="D6845" s="42">
        <v>1</v>
      </c>
      <c r="E6845" s="3">
        <v>35</v>
      </c>
      <c r="F6845" s="7">
        <v>42.35</v>
      </c>
      <c r="G6845" s="48" t="s">
        <v>15356</v>
      </c>
      <c r="H6845" s="34">
        <v>370100</v>
      </c>
      <c r="I6845" s="51" t="s">
        <v>15358</v>
      </c>
    </row>
    <row r="6846" spans="1:9" x14ac:dyDescent="0.25">
      <c r="A6846" s="19">
        <v>6841</v>
      </c>
      <c r="B6846" s="34">
        <v>370110</v>
      </c>
      <c r="C6846" s="44" t="s">
        <v>13032</v>
      </c>
      <c r="D6846" s="42">
        <v>1</v>
      </c>
      <c r="E6846" s="3">
        <v>41.87</v>
      </c>
      <c r="F6846" s="7">
        <v>50.662699999999994</v>
      </c>
      <c r="G6846" s="48" t="s">
        <v>15356</v>
      </c>
      <c r="H6846" s="34">
        <v>370110</v>
      </c>
      <c r="I6846" s="51" t="s">
        <v>15358</v>
      </c>
    </row>
    <row r="6847" spans="1:9" x14ac:dyDescent="0.25">
      <c r="A6847" s="19">
        <v>6842</v>
      </c>
      <c r="B6847" s="34">
        <v>370120</v>
      </c>
      <c r="C6847" s="44" t="s">
        <v>13033</v>
      </c>
      <c r="D6847" s="42">
        <v>1</v>
      </c>
      <c r="E6847" s="3">
        <v>81.93</v>
      </c>
      <c r="F6847" s="7">
        <v>99.135300000000001</v>
      </c>
      <c r="G6847" s="48" t="s">
        <v>15356</v>
      </c>
      <c r="H6847" s="34">
        <v>370120</v>
      </c>
      <c r="I6847" s="51" t="s">
        <v>15358</v>
      </c>
    </row>
    <row r="6848" spans="1:9" x14ac:dyDescent="0.25">
      <c r="A6848" s="19">
        <v>6843</v>
      </c>
      <c r="B6848" s="34">
        <v>370150</v>
      </c>
      <c r="C6848" s="44" t="s">
        <v>13034</v>
      </c>
      <c r="D6848" s="42">
        <v>1</v>
      </c>
      <c r="E6848" s="3">
        <v>48.42</v>
      </c>
      <c r="F6848" s="7">
        <v>58.588200000000001</v>
      </c>
      <c r="G6848" s="48" t="s">
        <v>15356</v>
      </c>
      <c r="H6848" s="34">
        <v>370150</v>
      </c>
      <c r="I6848" s="51" t="s">
        <v>15358</v>
      </c>
    </row>
    <row r="6849" spans="1:9" x14ac:dyDescent="0.25">
      <c r="A6849" s="19">
        <v>6844</v>
      </c>
      <c r="B6849" s="34">
        <v>370155</v>
      </c>
      <c r="C6849" s="44" t="s">
        <v>13035</v>
      </c>
      <c r="D6849" s="42">
        <v>1</v>
      </c>
      <c r="E6849" s="3">
        <v>61.25</v>
      </c>
      <c r="F6849" s="7">
        <v>74.112499999999997</v>
      </c>
      <c r="G6849" s="48" t="s">
        <v>15356</v>
      </c>
      <c r="H6849" s="34">
        <v>370155</v>
      </c>
      <c r="I6849" s="51" t="s">
        <v>15358</v>
      </c>
    </row>
    <row r="6850" spans="1:9" x14ac:dyDescent="0.25">
      <c r="A6850" s="19">
        <v>6845</v>
      </c>
      <c r="B6850" s="34">
        <v>370160</v>
      </c>
      <c r="C6850" s="44" t="s">
        <v>13036</v>
      </c>
      <c r="D6850" s="42">
        <v>1</v>
      </c>
      <c r="E6850" s="3">
        <v>47.07</v>
      </c>
      <c r="F6850" s="7">
        <v>56.954699999999995</v>
      </c>
      <c r="G6850" s="48" t="s">
        <v>15356</v>
      </c>
      <c r="H6850" s="34">
        <v>370160</v>
      </c>
      <c r="I6850" s="51" t="s">
        <v>15358</v>
      </c>
    </row>
    <row r="6851" spans="1:9" x14ac:dyDescent="0.25">
      <c r="A6851" s="19">
        <v>6846</v>
      </c>
      <c r="B6851" s="34">
        <v>370170</v>
      </c>
      <c r="C6851" s="44" t="s">
        <v>13037</v>
      </c>
      <c r="D6851" s="42">
        <v>1</v>
      </c>
      <c r="E6851" s="3">
        <v>58.97</v>
      </c>
      <c r="F6851" s="7">
        <v>71.353700000000003</v>
      </c>
      <c r="G6851" s="48" t="s">
        <v>15356</v>
      </c>
      <c r="H6851" s="34">
        <v>370170</v>
      </c>
      <c r="I6851" s="51" t="s">
        <v>15358</v>
      </c>
    </row>
    <row r="6852" spans="1:9" x14ac:dyDescent="0.25">
      <c r="A6852" s="19">
        <v>6847</v>
      </c>
      <c r="B6852" s="34">
        <v>370790</v>
      </c>
      <c r="C6852" s="44" t="s">
        <v>13038</v>
      </c>
      <c r="D6852" s="42">
        <v>1</v>
      </c>
      <c r="E6852" s="3">
        <v>63.74</v>
      </c>
      <c r="F6852" s="7">
        <v>77.125399999999999</v>
      </c>
      <c r="G6852" s="48" t="s">
        <v>15356</v>
      </c>
      <c r="H6852" s="34">
        <v>370790</v>
      </c>
      <c r="I6852" s="51" t="s">
        <v>15358</v>
      </c>
    </row>
    <row r="6853" spans="1:9" x14ac:dyDescent="0.25">
      <c r="A6853" s="19">
        <v>6848</v>
      </c>
      <c r="B6853" s="34">
        <v>370792</v>
      </c>
      <c r="C6853" s="44" t="s">
        <v>13039</v>
      </c>
      <c r="D6853" s="42">
        <v>1</v>
      </c>
      <c r="E6853" s="3">
        <v>80.67</v>
      </c>
      <c r="F6853" s="7">
        <v>97.610699999999994</v>
      </c>
      <c r="G6853" s="48" t="s">
        <v>15356</v>
      </c>
      <c r="H6853" s="34">
        <v>370792</v>
      </c>
      <c r="I6853" s="51" t="s">
        <v>15358</v>
      </c>
    </row>
    <row r="6854" spans="1:9" x14ac:dyDescent="0.25">
      <c r="A6854" s="19">
        <v>6849</v>
      </c>
      <c r="B6854" s="34">
        <v>374304</v>
      </c>
      <c r="C6854" s="44" t="s">
        <v>13040</v>
      </c>
      <c r="D6854" s="42">
        <v>1</v>
      </c>
      <c r="E6854" s="3">
        <v>88.95</v>
      </c>
      <c r="F6854" s="7">
        <v>107.62950000000001</v>
      </c>
      <c r="G6854" s="48" t="s">
        <v>15356</v>
      </c>
      <c r="H6854" s="34">
        <v>374304</v>
      </c>
      <c r="I6854" s="51" t="s">
        <v>15358</v>
      </c>
    </row>
    <row r="6855" spans="1:9" x14ac:dyDescent="0.25">
      <c r="A6855" s="19">
        <v>6850</v>
      </c>
      <c r="B6855" s="34">
        <v>374305</v>
      </c>
      <c r="C6855" s="44" t="s">
        <v>13041</v>
      </c>
      <c r="D6855" s="42">
        <v>1</v>
      </c>
      <c r="E6855" s="3">
        <v>95.16</v>
      </c>
      <c r="F6855" s="7">
        <v>115.14359999999999</v>
      </c>
      <c r="G6855" s="48" t="s">
        <v>15356</v>
      </c>
      <c r="H6855" s="34">
        <v>374305</v>
      </c>
      <c r="I6855" s="51" t="s">
        <v>15358</v>
      </c>
    </row>
    <row r="6856" spans="1:9" x14ac:dyDescent="0.25">
      <c r="A6856" s="19">
        <v>6851</v>
      </c>
      <c r="B6856" s="34">
        <v>374306</v>
      </c>
      <c r="C6856" s="44" t="s">
        <v>13042</v>
      </c>
      <c r="D6856" s="42">
        <v>1</v>
      </c>
      <c r="E6856" s="3">
        <v>120.99</v>
      </c>
      <c r="F6856" s="7">
        <v>146.39789999999999</v>
      </c>
      <c r="G6856" s="48" t="s">
        <v>15356</v>
      </c>
      <c r="H6856" s="34">
        <v>374306</v>
      </c>
      <c r="I6856" s="51" t="s">
        <v>15358</v>
      </c>
    </row>
    <row r="6857" spans="1:9" x14ac:dyDescent="0.25">
      <c r="A6857" s="19">
        <v>6852</v>
      </c>
      <c r="B6857" s="34">
        <v>374308</v>
      </c>
      <c r="C6857" s="44" t="s">
        <v>13043</v>
      </c>
      <c r="D6857" s="42">
        <v>1</v>
      </c>
      <c r="E6857" s="3">
        <v>112.34</v>
      </c>
      <c r="F6857" s="7">
        <v>135.9314</v>
      </c>
      <c r="G6857" s="48" t="s">
        <v>15356</v>
      </c>
      <c r="H6857" s="34">
        <v>374308</v>
      </c>
      <c r="I6857" s="51" t="s">
        <v>15358</v>
      </c>
    </row>
    <row r="6858" spans="1:9" x14ac:dyDescent="0.25">
      <c r="A6858" s="19">
        <v>6853</v>
      </c>
      <c r="B6858" s="34">
        <v>374310</v>
      </c>
      <c r="C6858" s="44" t="s">
        <v>13044</v>
      </c>
      <c r="D6858" s="42">
        <v>1</v>
      </c>
      <c r="E6858" s="3">
        <v>55.23</v>
      </c>
      <c r="F6858" s="7">
        <v>66.828299999999999</v>
      </c>
      <c r="G6858" s="48" t="s">
        <v>15356</v>
      </c>
      <c r="H6858" s="34">
        <v>374310</v>
      </c>
      <c r="I6858" s="51" t="s">
        <v>15358</v>
      </c>
    </row>
    <row r="6859" spans="1:9" x14ac:dyDescent="0.25">
      <c r="A6859" s="19">
        <v>6854</v>
      </c>
      <c r="B6859" s="34">
        <v>374311</v>
      </c>
      <c r="C6859" s="44" t="s">
        <v>13045</v>
      </c>
      <c r="D6859" s="42">
        <v>1</v>
      </c>
      <c r="E6859" s="3">
        <v>85.19</v>
      </c>
      <c r="F6859" s="7">
        <v>103.07989999999999</v>
      </c>
      <c r="G6859" s="48" t="s">
        <v>15356</v>
      </c>
      <c r="H6859" s="34">
        <v>374311</v>
      </c>
      <c r="I6859" s="51" t="s">
        <v>15358</v>
      </c>
    </row>
    <row r="6860" spans="1:9" x14ac:dyDescent="0.25">
      <c r="A6860" s="19">
        <v>6855</v>
      </c>
      <c r="B6860" s="34">
        <v>374313</v>
      </c>
      <c r="C6860" s="44" t="s">
        <v>13046</v>
      </c>
      <c r="D6860" s="42">
        <v>1</v>
      </c>
      <c r="E6860" s="3">
        <v>108.81</v>
      </c>
      <c r="F6860" s="7">
        <v>131.6601</v>
      </c>
      <c r="G6860" s="48" t="s">
        <v>15356</v>
      </c>
      <c r="H6860" s="34">
        <v>374313</v>
      </c>
      <c r="I6860" s="51" t="s">
        <v>15358</v>
      </c>
    </row>
    <row r="6861" spans="1:9" x14ac:dyDescent="0.25">
      <c r="A6861" s="19">
        <v>6856</v>
      </c>
      <c r="B6861" s="34">
        <v>374314</v>
      </c>
      <c r="C6861" s="44" t="s">
        <v>13047</v>
      </c>
      <c r="D6861" s="42">
        <v>1</v>
      </c>
      <c r="E6861" s="3">
        <v>111.5</v>
      </c>
      <c r="F6861" s="7">
        <v>134.91499999999999</v>
      </c>
      <c r="G6861" s="48" t="s">
        <v>15356</v>
      </c>
      <c r="H6861" s="34">
        <v>374314</v>
      </c>
      <c r="I6861" s="51" t="s">
        <v>15358</v>
      </c>
    </row>
    <row r="6862" spans="1:9" x14ac:dyDescent="0.25">
      <c r="A6862" s="19">
        <v>6857</v>
      </c>
      <c r="B6862" s="34">
        <v>374315</v>
      </c>
      <c r="C6862" s="44" t="s">
        <v>13048</v>
      </c>
      <c r="D6862" s="42">
        <v>1</v>
      </c>
      <c r="E6862" s="3">
        <v>109.34</v>
      </c>
      <c r="F6862" s="7">
        <v>132.3014</v>
      </c>
      <c r="G6862" s="48" t="s">
        <v>15356</v>
      </c>
      <c r="H6862" s="34">
        <v>374315</v>
      </c>
      <c r="I6862" s="51" t="s">
        <v>15358</v>
      </c>
    </row>
    <row r="6863" spans="1:9" x14ac:dyDescent="0.25">
      <c r="A6863" s="19">
        <v>6858</v>
      </c>
      <c r="B6863" s="34">
        <v>374316</v>
      </c>
      <c r="C6863" s="44" t="s">
        <v>13049</v>
      </c>
      <c r="D6863" s="42">
        <v>1</v>
      </c>
      <c r="E6863" s="3">
        <v>111.32</v>
      </c>
      <c r="F6863" s="7">
        <v>134.69719999999998</v>
      </c>
      <c r="G6863" s="48" t="s">
        <v>15356</v>
      </c>
      <c r="H6863" s="34">
        <v>374316</v>
      </c>
      <c r="I6863" s="51" t="s">
        <v>15358</v>
      </c>
    </row>
    <row r="6864" spans="1:9" x14ac:dyDescent="0.25">
      <c r="A6864" s="19">
        <v>6859</v>
      </c>
      <c r="B6864" s="34">
        <v>374318</v>
      </c>
      <c r="C6864" s="44" t="s">
        <v>13050</v>
      </c>
      <c r="D6864" s="42">
        <v>1</v>
      </c>
      <c r="E6864" s="3">
        <v>147.71</v>
      </c>
      <c r="F6864" s="7">
        <v>178.72910000000002</v>
      </c>
      <c r="G6864" s="48" t="s">
        <v>15356</v>
      </c>
      <c r="H6864" s="34">
        <v>374318</v>
      </c>
      <c r="I6864" s="51" t="s">
        <v>15358</v>
      </c>
    </row>
    <row r="6865" spans="1:9" x14ac:dyDescent="0.25">
      <c r="A6865" s="19">
        <v>6860</v>
      </c>
      <c r="B6865" s="34">
        <v>374319</v>
      </c>
      <c r="C6865" s="44" t="s">
        <v>13051</v>
      </c>
      <c r="D6865" s="42">
        <v>1</v>
      </c>
      <c r="E6865" s="3">
        <v>202.14</v>
      </c>
      <c r="F6865" s="7">
        <v>244.58939999999998</v>
      </c>
      <c r="G6865" s="48" t="s">
        <v>15356</v>
      </c>
      <c r="H6865" s="34">
        <v>374319</v>
      </c>
      <c r="I6865" s="51" t="s">
        <v>15358</v>
      </c>
    </row>
    <row r="6866" spans="1:9" x14ac:dyDescent="0.25">
      <c r="A6866" s="19">
        <v>6861</v>
      </c>
      <c r="B6866" s="34">
        <v>374320</v>
      </c>
      <c r="C6866" s="44" t="s">
        <v>13052</v>
      </c>
      <c r="D6866" s="42">
        <v>1</v>
      </c>
      <c r="E6866" s="3">
        <v>104.76</v>
      </c>
      <c r="F6866" s="7">
        <v>126.75960000000001</v>
      </c>
      <c r="G6866" s="48" t="s">
        <v>15356</v>
      </c>
      <c r="H6866" s="34">
        <v>374320</v>
      </c>
      <c r="I6866" s="51" t="s">
        <v>15358</v>
      </c>
    </row>
    <row r="6867" spans="1:9" x14ac:dyDescent="0.25">
      <c r="A6867" s="19">
        <v>6862</v>
      </c>
      <c r="B6867" s="34">
        <v>374321</v>
      </c>
      <c r="C6867" s="44" t="s">
        <v>13053</v>
      </c>
      <c r="D6867" s="42">
        <v>1</v>
      </c>
      <c r="E6867" s="3">
        <v>106.22</v>
      </c>
      <c r="F6867" s="7">
        <v>128.52619999999999</v>
      </c>
      <c r="G6867" s="48" t="s">
        <v>15356</v>
      </c>
      <c r="H6867" s="34">
        <v>374321</v>
      </c>
      <c r="I6867" s="51" t="s">
        <v>15358</v>
      </c>
    </row>
    <row r="6868" spans="1:9" x14ac:dyDescent="0.25">
      <c r="A6868" s="19">
        <v>6863</v>
      </c>
      <c r="B6868" s="34">
        <v>374322</v>
      </c>
      <c r="C6868" s="44" t="s">
        <v>13054</v>
      </c>
      <c r="D6868" s="42">
        <v>1</v>
      </c>
      <c r="E6868" s="3">
        <v>21.27</v>
      </c>
      <c r="F6868" s="7">
        <v>25.736699999999999</v>
      </c>
      <c r="G6868" s="48" t="s">
        <v>15356</v>
      </c>
      <c r="H6868" s="34">
        <v>374322</v>
      </c>
      <c r="I6868" s="51" t="s">
        <v>15358</v>
      </c>
    </row>
    <row r="6869" spans="1:9" x14ac:dyDescent="0.25">
      <c r="A6869" s="19">
        <v>6864</v>
      </c>
      <c r="B6869" s="34">
        <v>374324</v>
      </c>
      <c r="C6869" s="44" t="s">
        <v>13055</v>
      </c>
      <c r="D6869" s="42">
        <v>1</v>
      </c>
      <c r="E6869" s="3">
        <v>31.29</v>
      </c>
      <c r="F6869" s="7">
        <v>37.860900000000001</v>
      </c>
      <c r="G6869" s="48" t="s">
        <v>15356</v>
      </c>
      <c r="H6869" s="34">
        <v>374324</v>
      </c>
      <c r="I6869" s="51" t="s">
        <v>15358</v>
      </c>
    </row>
    <row r="6870" spans="1:9" x14ac:dyDescent="0.25">
      <c r="A6870" s="19">
        <v>6865</v>
      </c>
      <c r="B6870" s="34">
        <v>374326</v>
      </c>
      <c r="C6870" s="44" t="s">
        <v>13056</v>
      </c>
      <c r="D6870" s="42">
        <v>1</v>
      </c>
      <c r="E6870" s="3">
        <v>31.29</v>
      </c>
      <c r="F6870" s="7">
        <v>37.860900000000001</v>
      </c>
      <c r="G6870" s="48" t="s">
        <v>15356</v>
      </c>
      <c r="H6870" s="34">
        <v>374326</v>
      </c>
      <c r="I6870" s="51" t="s">
        <v>15358</v>
      </c>
    </row>
    <row r="6871" spans="1:9" x14ac:dyDescent="0.25">
      <c r="A6871" s="19">
        <v>6866</v>
      </c>
      <c r="B6871" s="34">
        <v>374328</v>
      </c>
      <c r="C6871" s="44" t="s">
        <v>13057</v>
      </c>
      <c r="D6871" s="42">
        <v>1</v>
      </c>
      <c r="E6871" s="3">
        <v>31.29</v>
      </c>
      <c r="F6871" s="7">
        <v>37.860900000000001</v>
      </c>
      <c r="G6871" s="48" t="s">
        <v>15356</v>
      </c>
      <c r="H6871" s="34">
        <v>374328</v>
      </c>
      <c r="I6871" s="51" t="s">
        <v>15358</v>
      </c>
    </row>
    <row r="6872" spans="1:9" x14ac:dyDescent="0.25">
      <c r="A6872" s="19">
        <v>6867</v>
      </c>
      <c r="B6872" s="34">
        <v>377160</v>
      </c>
      <c r="C6872" s="44" t="s">
        <v>13058</v>
      </c>
      <c r="D6872" s="42">
        <v>1</v>
      </c>
      <c r="E6872" s="3">
        <v>357.59</v>
      </c>
      <c r="F6872" s="7">
        <v>432.68389999999994</v>
      </c>
      <c r="G6872" s="48" t="s">
        <v>15356</v>
      </c>
      <c r="H6872" s="34">
        <v>377160</v>
      </c>
      <c r="I6872" s="51" t="s">
        <v>15358</v>
      </c>
    </row>
    <row r="6873" spans="1:9" x14ac:dyDescent="0.25">
      <c r="A6873" s="19">
        <v>6868</v>
      </c>
      <c r="B6873" s="34">
        <v>377161</v>
      </c>
      <c r="C6873" s="44" t="s">
        <v>13059</v>
      </c>
      <c r="D6873" s="42">
        <v>1</v>
      </c>
      <c r="E6873" s="3">
        <v>26.33</v>
      </c>
      <c r="F6873" s="7">
        <v>31.859299999999998</v>
      </c>
      <c r="G6873" s="48" t="s">
        <v>15356</v>
      </c>
      <c r="H6873" s="34">
        <v>377161</v>
      </c>
      <c r="I6873" s="51" t="s">
        <v>15358</v>
      </c>
    </row>
    <row r="6874" spans="1:9" x14ac:dyDescent="0.25">
      <c r="A6874" s="19">
        <v>6869</v>
      </c>
      <c r="B6874" s="34">
        <v>377162</v>
      </c>
      <c r="C6874" s="44" t="s">
        <v>13060</v>
      </c>
      <c r="D6874" s="42">
        <v>1</v>
      </c>
      <c r="E6874" s="3">
        <v>99.57</v>
      </c>
      <c r="F6874" s="7">
        <v>120.47969999999999</v>
      </c>
      <c r="G6874" s="48" t="s">
        <v>15356</v>
      </c>
      <c r="H6874" s="34">
        <v>377162</v>
      </c>
      <c r="I6874" s="51" t="s">
        <v>15358</v>
      </c>
    </row>
    <row r="6875" spans="1:9" x14ac:dyDescent="0.25">
      <c r="A6875" s="19">
        <v>6870</v>
      </c>
      <c r="B6875" s="34">
        <v>377163</v>
      </c>
      <c r="C6875" s="44" t="s">
        <v>13061</v>
      </c>
      <c r="D6875" s="42">
        <v>1</v>
      </c>
      <c r="E6875" s="3">
        <v>69.2</v>
      </c>
      <c r="F6875" s="7">
        <v>83.731999999999999</v>
      </c>
      <c r="G6875" s="48" t="s">
        <v>15356</v>
      </c>
      <c r="H6875" s="34">
        <v>377163</v>
      </c>
      <c r="I6875" s="51" t="s">
        <v>15358</v>
      </c>
    </row>
    <row r="6876" spans="1:9" x14ac:dyDescent="0.25">
      <c r="A6876" s="19">
        <v>6871</v>
      </c>
      <c r="B6876" s="34">
        <v>377164</v>
      </c>
      <c r="C6876" s="44" t="s">
        <v>13062</v>
      </c>
      <c r="D6876" s="42">
        <v>1</v>
      </c>
      <c r="E6876" s="3">
        <v>86.67</v>
      </c>
      <c r="F6876" s="7">
        <v>104.8707</v>
      </c>
      <c r="G6876" s="48" t="s">
        <v>15356</v>
      </c>
      <c r="H6876" s="34">
        <v>377164</v>
      </c>
      <c r="I6876" s="51" t="s">
        <v>15358</v>
      </c>
    </row>
    <row r="6877" spans="1:9" x14ac:dyDescent="0.25">
      <c r="A6877" s="19">
        <v>6872</v>
      </c>
      <c r="B6877" s="34">
        <v>377165</v>
      </c>
      <c r="C6877" s="44" t="s">
        <v>13063</v>
      </c>
      <c r="D6877" s="42">
        <v>1</v>
      </c>
      <c r="E6877" s="3">
        <v>78.59</v>
      </c>
      <c r="F6877" s="7">
        <v>95.093900000000005</v>
      </c>
      <c r="G6877" s="48" t="s">
        <v>15356</v>
      </c>
      <c r="H6877" s="34">
        <v>377165</v>
      </c>
      <c r="I6877" s="51" t="s">
        <v>15358</v>
      </c>
    </row>
    <row r="6878" spans="1:9" x14ac:dyDescent="0.25">
      <c r="A6878" s="19">
        <v>6873</v>
      </c>
      <c r="B6878" s="34">
        <v>377166</v>
      </c>
      <c r="C6878" s="44" t="s">
        <v>13064</v>
      </c>
      <c r="D6878" s="42">
        <v>1</v>
      </c>
      <c r="E6878" s="3">
        <v>30.84</v>
      </c>
      <c r="F6878" s="7">
        <v>37.316400000000002</v>
      </c>
      <c r="G6878" s="48" t="s">
        <v>15356</v>
      </c>
      <c r="H6878" s="34">
        <v>377166</v>
      </c>
      <c r="I6878" s="51" t="s">
        <v>15358</v>
      </c>
    </row>
    <row r="6879" spans="1:9" x14ac:dyDescent="0.25">
      <c r="A6879" s="19">
        <v>6874</v>
      </c>
      <c r="B6879" s="34">
        <v>380100</v>
      </c>
      <c r="C6879" s="44" t="s">
        <v>13065</v>
      </c>
      <c r="D6879" s="42">
        <v>1</v>
      </c>
      <c r="E6879" s="3">
        <v>78.150000000000006</v>
      </c>
      <c r="F6879" s="7">
        <v>94.561500000000009</v>
      </c>
      <c r="G6879" s="48" t="s">
        <v>15356</v>
      </c>
      <c r="H6879" s="34">
        <v>380100</v>
      </c>
      <c r="I6879" s="51" t="s">
        <v>15358</v>
      </c>
    </row>
    <row r="6880" spans="1:9" x14ac:dyDescent="0.25">
      <c r="A6880" s="19">
        <v>6875</v>
      </c>
      <c r="B6880" s="34">
        <v>380110</v>
      </c>
      <c r="C6880" s="44" t="s">
        <v>13066</v>
      </c>
      <c r="D6880" s="42">
        <v>1</v>
      </c>
      <c r="E6880" s="3">
        <v>88.44</v>
      </c>
      <c r="F6880" s="7">
        <v>107.0124</v>
      </c>
      <c r="G6880" s="48" t="s">
        <v>15356</v>
      </c>
      <c r="H6880" s="34">
        <v>380110</v>
      </c>
      <c r="I6880" s="51" t="s">
        <v>15358</v>
      </c>
    </row>
    <row r="6881" spans="1:9" x14ac:dyDescent="0.25">
      <c r="A6881" s="19">
        <v>6876</v>
      </c>
      <c r="B6881" s="34">
        <v>380200</v>
      </c>
      <c r="C6881" s="44" t="s">
        <v>13067</v>
      </c>
      <c r="D6881" s="42">
        <v>1</v>
      </c>
      <c r="E6881" s="3">
        <v>71.239999999999995</v>
      </c>
      <c r="F6881" s="7">
        <v>86.200399999999988</v>
      </c>
      <c r="G6881" s="48" t="s">
        <v>15356</v>
      </c>
      <c r="H6881" s="34">
        <v>380200</v>
      </c>
      <c r="I6881" s="51" t="s">
        <v>15358</v>
      </c>
    </row>
    <row r="6882" spans="1:9" x14ac:dyDescent="0.25">
      <c r="A6882" s="19">
        <v>6877</v>
      </c>
      <c r="B6882" s="34">
        <v>380210</v>
      </c>
      <c r="C6882" s="44" t="s">
        <v>13068</v>
      </c>
      <c r="D6882" s="42">
        <v>1</v>
      </c>
      <c r="E6882" s="3">
        <v>76.709999999999994</v>
      </c>
      <c r="F6882" s="7">
        <v>92.819099999999992</v>
      </c>
      <c r="G6882" s="48" t="s">
        <v>15356</v>
      </c>
      <c r="H6882" s="34">
        <v>380210</v>
      </c>
      <c r="I6882" s="51" t="s">
        <v>15358</v>
      </c>
    </row>
    <row r="6883" spans="1:9" x14ac:dyDescent="0.25">
      <c r="A6883" s="19">
        <v>6878</v>
      </c>
      <c r="B6883" s="34">
        <v>380220</v>
      </c>
      <c r="C6883" s="44" t="s">
        <v>13069</v>
      </c>
      <c r="D6883" s="42">
        <v>1</v>
      </c>
      <c r="E6883" s="3">
        <v>61.85</v>
      </c>
      <c r="F6883" s="7">
        <v>74.838499999999996</v>
      </c>
      <c r="G6883" s="48" t="s">
        <v>15356</v>
      </c>
      <c r="H6883" s="34">
        <v>380220</v>
      </c>
      <c r="I6883" s="51" t="s">
        <v>15358</v>
      </c>
    </row>
    <row r="6884" spans="1:9" x14ac:dyDescent="0.25">
      <c r="A6884" s="19">
        <v>6879</v>
      </c>
      <c r="B6884" s="34">
        <v>380230</v>
      </c>
      <c r="C6884" s="44" t="s">
        <v>13070</v>
      </c>
      <c r="D6884" s="42">
        <v>1</v>
      </c>
      <c r="E6884" s="3">
        <v>70.77</v>
      </c>
      <c r="F6884" s="7">
        <v>85.631699999999995</v>
      </c>
      <c r="G6884" s="48" t="s">
        <v>15356</v>
      </c>
      <c r="H6884" s="34">
        <v>380230</v>
      </c>
      <c r="I6884" s="51" t="s">
        <v>15358</v>
      </c>
    </row>
    <row r="6885" spans="1:9" x14ac:dyDescent="0.25">
      <c r="A6885" s="19">
        <v>6880</v>
      </c>
      <c r="B6885" s="34">
        <v>380240</v>
      </c>
      <c r="C6885" s="44" t="s">
        <v>13071</v>
      </c>
      <c r="D6885" s="42">
        <v>1</v>
      </c>
      <c r="E6885" s="3">
        <v>85.55</v>
      </c>
      <c r="F6885" s="7">
        <v>103.51549999999999</v>
      </c>
      <c r="G6885" s="48" t="s">
        <v>15356</v>
      </c>
      <c r="H6885" s="34">
        <v>380240</v>
      </c>
      <c r="I6885" s="51" t="s">
        <v>15358</v>
      </c>
    </row>
    <row r="6886" spans="1:9" x14ac:dyDescent="0.25">
      <c r="A6886" s="19">
        <v>6881</v>
      </c>
      <c r="B6886" s="34">
        <v>384353</v>
      </c>
      <c r="C6886" s="44" t="s">
        <v>13072</v>
      </c>
      <c r="D6886" s="42">
        <v>1</v>
      </c>
      <c r="E6886" s="3">
        <v>104.15</v>
      </c>
      <c r="F6886" s="7">
        <v>126.0215</v>
      </c>
      <c r="G6886" s="48" t="s">
        <v>15356</v>
      </c>
      <c r="H6886" s="34">
        <v>384353</v>
      </c>
      <c r="I6886" s="51" t="s">
        <v>15358</v>
      </c>
    </row>
    <row r="6887" spans="1:9" x14ac:dyDescent="0.25">
      <c r="A6887" s="19">
        <v>6882</v>
      </c>
      <c r="B6887" s="34">
        <v>385772</v>
      </c>
      <c r="C6887" s="44" t="s">
        <v>13073</v>
      </c>
      <c r="D6887" s="42">
        <v>1</v>
      </c>
      <c r="E6887" s="3">
        <v>80.42</v>
      </c>
      <c r="F6887" s="7">
        <v>97.308199999999999</v>
      </c>
      <c r="G6887" s="48" t="s">
        <v>15356</v>
      </c>
      <c r="H6887" s="34">
        <v>385772</v>
      </c>
      <c r="I6887" s="51" t="s">
        <v>15358</v>
      </c>
    </row>
    <row r="6888" spans="1:9" x14ac:dyDescent="0.25">
      <c r="A6888" s="19">
        <v>6883</v>
      </c>
      <c r="B6888" s="34">
        <v>415000</v>
      </c>
      <c r="C6888" s="44" t="s">
        <v>13074</v>
      </c>
      <c r="D6888" s="42">
        <v>1</v>
      </c>
      <c r="E6888" s="3">
        <v>144.77000000000001</v>
      </c>
      <c r="F6888" s="7">
        <v>175.17170000000002</v>
      </c>
      <c r="G6888" s="48" t="s">
        <v>15356</v>
      </c>
      <c r="H6888" s="34">
        <v>415000</v>
      </c>
      <c r="I6888" s="51" t="s">
        <v>15358</v>
      </c>
    </row>
    <row r="6889" spans="1:9" x14ac:dyDescent="0.25">
      <c r="A6889" s="19">
        <v>6884</v>
      </c>
      <c r="B6889" s="34">
        <v>415005</v>
      </c>
      <c r="C6889" s="44" t="s">
        <v>13075</v>
      </c>
      <c r="D6889" s="42">
        <v>1</v>
      </c>
      <c r="E6889" s="3">
        <v>175.94</v>
      </c>
      <c r="F6889" s="7">
        <v>212.88739999999999</v>
      </c>
      <c r="G6889" s="48" t="s">
        <v>15356</v>
      </c>
      <c r="H6889" s="34">
        <v>415005</v>
      </c>
      <c r="I6889" s="51" t="s">
        <v>15358</v>
      </c>
    </row>
    <row r="6890" spans="1:9" x14ac:dyDescent="0.25">
      <c r="A6890" s="19">
        <v>6885</v>
      </c>
      <c r="B6890" s="34">
        <v>415010</v>
      </c>
      <c r="C6890" s="44" t="s">
        <v>13076</v>
      </c>
      <c r="D6890" s="42">
        <v>1</v>
      </c>
      <c r="E6890" s="3">
        <v>198.36</v>
      </c>
      <c r="F6890" s="7">
        <v>240.01560000000001</v>
      </c>
      <c r="G6890" s="48" t="s">
        <v>15356</v>
      </c>
      <c r="H6890" s="34">
        <v>415010</v>
      </c>
      <c r="I6890" s="51" t="s">
        <v>15358</v>
      </c>
    </row>
    <row r="6891" spans="1:9" x14ac:dyDescent="0.25">
      <c r="A6891" s="19">
        <v>6886</v>
      </c>
      <c r="B6891" s="34">
        <v>415500</v>
      </c>
      <c r="C6891" s="44" t="s">
        <v>13077</v>
      </c>
      <c r="D6891" s="42">
        <v>1</v>
      </c>
      <c r="E6891" s="3">
        <v>359.39</v>
      </c>
      <c r="F6891" s="7">
        <v>434.86189999999999</v>
      </c>
      <c r="G6891" s="48" t="s">
        <v>15356</v>
      </c>
      <c r="H6891" s="34">
        <v>415500</v>
      </c>
      <c r="I6891" s="51" t="s">
        <v>15358</v>
      </c>
    </row>
    <row r="6892" spans="1:9" x14ac:dyDescent="0.25">
      <c r="A6892" s="19">
        <v>6887</v>
      </c>
      <c r="B6892" s="34">
        <v>415501</v>
      </c>
      <c r="C6892" s="44" t="s">
        <v>13078</v>
      </c>
      <c r="D6892" s="42">
        <v>1</v>
      </c>
      <c r="E6892" s="3">
        <v>192.24</v>
      </c>
      <c r="F6892" s="7">
        <v>232.6104</v>
      </c>
      <c r="G6892" s="48" t="s">
        <v>15356</v>
      </c>
      <c r="H6892" s="34">
        <v>415501</v>
      </c>
      <c r="I6892" s="51" t="s">
        <v>15358</v>
      </c>
    </row>
    <row r="6893" spans="1:9" x14ac:dyDescent="0.25">
      <c r="A6893" s="19">
        <v>6888</v>
      </c>
      <c r="B6893" s="34">
        <v>415502</v>
      </c>
      <c r="C6893" s="44" t="s">
        <v>13079</v>
      </c>
      <c r="D6893" s="42">
        <v>1</v>
      </c>
      <c r="E6893" s="3">
        <v>286.68</v>
      </c>
      <c r="F6893" s="7">
        <v>346.88279999999997</v>
      </c>
      <c r="G6893" s="48" t="s">
        <v>15356</v>
      </c>
      <c r="H6893" s="34">
        <v>415502</v>
      </c>
      <c r="I6893" s="51" t="s">
        <v>15358</v>
      </c>
    </row>
    <row r="6894" spans="1:9" x14ac:dyDescent="0.25">
      <c r="A6894" s="19">
        <v>6889</v>
      </c>
      <c r="B6894" s="34">
        <v>416000</v>
      </c>
      <c r="C6894" s="44" t="s">
        <v>13080</v>
      </c>
      <c r="D6894" s="42">
        <v>1</v>
      </c>
      <c r="E6894" s="3">
        <v>347.25</v>
      </c>
      <c r="F6894" s="7">
        <v>420.17250000000001</v>
      </c>
      <c r="G6894" s="48" t="s">
        <v>15356</v>
      </c>
      <c r="H6894" s="34">
        <v>416000</v>
      </c>
      <c r="I6894" s="51" t="s">
        <v>15358</v>
      </c>
    </row>
    <row r="6895" spans="1:9" x14ac:dyDescent="0.25">
      <c r="A6895" s="19">
        <v>6890</v>
      </c>
      <c r="B6895" s="34">
        <v>416005</v>
      </c>
      <c r="C6895" s="44" t="s">
        <v>13081</v>
      </c>
      <c r="D6895" s="42">
        <v>1</v>
      </c>
      <c r="E6895" s="3">
        <v>372.15</v>
      </c>
      <c r="F6895" s="7">
        <v>450.30149999999998</v>
      </c>
      <c r="G6895" s="48" t="s">
        <v>15356</v>
      </c>
      <c r="H6895" s="34">
        <v>416005</v>
      </c>
      <c r="I6895" s="51" t="s">
        <v>15358</v>
      </c>
    </row>
    <row r="6896" spans="1:9" x14ac:dyDescent="0.25">
      <c r="A6896" s="19">
        <v>6891</v>
      </c>
      <c r="B6896" s="34">
        <v>416010</v>
      </c>
      <c r="C6896" s="44" t="s">
        <v>13082</v>
      </c>
      <c r="D6896" s="42">
        <v>1</v>
      </c>
      <c r="E6896" s="3">
        <v>657.44</v>
      </c>
      <c r="F6896" s="7">
        <v>795.50240000000008</v>
      </c>
      <c r="G6896" s="48" t="s">
        <v>15356</v>
      </c>
      <c r="H6896" s="34">
        <v>416010</v>
      </c>
      <c r="I6896" s="51" t="s">
        <v>15358</v>
      </c>
    </row>
    <row r="6897" spans="1:9" x14ac:dyDescent="0.25">
      <c r="A6897" s="19">
        <v>6892</v>
      </c>
      <c r="B6897" s="34">
        <v>419325</v>
      </c>
      <c r="C6897" s="44" t="s">
        <v>13083</v>
      </c>
      <c r="D6897" s="42">
        <v>1</v>
      </c>
      <c r="E6897" s="3">
        <v>140.04</v>
      </c>
      <c r="F6897" s="7">
        <v>169.44839999999999</v>
      </c>
      <c r="G6897" s="48" t="s">
        <v>15356</v>
      </c>
      <c r="H6897" s="34">
        <v>419325</v>
      </c>
      <c r="I6897" s="51" t="s">
        <v>15358</v>
      </c>
    </row>
    <row r="6898" spans="1:9" x14ac:dyDescent="0.25">
      <c r="A6898" s="19">
        <v>6893</v>
      </c>
      <c r="B6898" s="34">
        <v>419327</v>
      </c>
      <c r="C6898" s="44" t="s">
        <v>13084</v>
      </c>
      <c r="D6898" s="42">
        <v>1</v>
      </c>
      <c r="E6898" s="3">
        <v>156.84</v>
      </c>
      <c r="F6898" s="7">
        <v>189.7764</v>
      </c>
      <c r="G6898" s="48" t="s">
        <v>15356</v>
      </c>
      <c r="H6898" s="34">
        <v>419327</v>
      </c>
      <c r="I6898" s="51" t="s">
        <v>15358</v>
      </c>
    </row>
    <row r="6899" spans="1:9" x14ac:dyDescent="0.25">
      <c r="A6899" s="19">
        <v>6894</v>
      </c>
      <c r="B6899" s="34">
        <v>419330</v>
      </c>
      <c r="C6899" s="44" t="s">
        <v>13085</v>
      </c>
      <c r="D6899" s="42">
        <v>1</v>
      </c>
      <c r="E6899" s="3">
        <v>40.11</v>
      </c>
      <c r="F6899" s="7">
        <v>48.533099999999997</v>
      </c>
      <c r="G6899" s="48" t="s">
        <v>15356</v>
      </c>
      <c r="H6899" s="34">
        <v>419330</v>
      </c>
      <c r="I6899" s="51" t="s">
        <v>15358</v>
      </c>
    </row>
    <row r="6900" spans="1:9" x14ac:dyDescent="0.25">
      <c r="A6900" s="19">
        <v>6895</v>
      </c>
      <c r="B6900" s="34">
        <v>419331</v>
      </c>
      <c r="C6900" s="44" t="s">
        <v>13086</v>
      </c>
      <c r="D6900" s="42">
        <v>1</v>
      </c>
      <c r="E6900" s="3">
        <v>53.7</v>
      </c>
      <c r="F6900" s="7">
        <v>64.977000000000004</v>
      </c>
      <c r="G6900" s="48" t="s">
        <v>15356</v>
      </c>
      <c r="H6900" s="34">
        <v>419331</v>
      </c>
      <c r="I6900" s="51" t="s">
        <v>15358</v>
      </c>
    </row>
    <row r="6901" spans="1:9" x14ac:dyDescent="0.25">
      <c r="A6901" s="19">
        <v>6896</v>
      </c>
      <c r="B6901" s="34">
        <v>419332</v>
      </c>
      <c r="C6901" s="44" t="s">
        <v>13087</v>
      </c>
      <c r="D6901" s="42">
        <v>1</v>
      </c>
      <c r="E6901" s="3">
        <v>72.48</v>
      </c>
      <c r="F6901" s="7">
        <v>87.700800000000001</v>
      </c>
      <c r="G6901" s="48" t="s">
        <v>15356</v>
      </c>
      <c r="H6901" s="34">
        <v>419332</v>
      </c>
      <c r="I6901" s="51" t="s">
        <v>15358</v>
      </c>
    </row>
    <row r="6902" spans="1:9" x14ac:dyDescent="0.25">
      <c r="A6902" s="19">
        <v>6897</v>
      </c>
      <c r="B6902" s="34">
        <v>419333</v>
      </c>
      <c r="C6902" s="44" t="s">
        <v>13088</v>
      </c>
      <c r="D6902" s="42">
        <v>1</v>
      </c>
      <c r="E6902" s="3">
        <v>40.130000000000003</v>
      </c>
      <c r="F6902" s="7">
        <v>48.557300000000005</v>
      </c>
      <c r="G6902" s="48" t="s">
        <v>15356</v>
      </c>
      <c r="H6902" s="34">
        <v>419333</v>
      </c>
      <c r="I6902" s="51" t="s">
        <v>15358</v>
      </c>
    </row>
    <row r="6903" spans="1:9" x14ac:dyDescent="0.25">
      <c r="A6903" s="19">
        <v>6898</v>
      </c>
      <c r="B6903" s="34">
        <v>419334</v>
      </c>
      <c r="C6903" s="44" t="s">
        <v>13089</v>
      </c>
      <c r="D6903" s="42">
        <v>1</v>
      </c>
      <c r="E6903" s="3">
        <v>38.479999999999997</v>
      </c>
      <c r="F6903" s="7">
        <v>46.560799999999993</v>
      </c>
      <c r="G6903" s="48" t="s">
        <v>15356</v>
      </c>
      <c r="H6903" s="34">
        <v>419334</v>
      </c>
      <c r="I6903" s="51" t="s">
        <v>15358</v>
      </c>
    </row>
    <row r="6904" spans="1:9" x14ac:dyDescent="0.25">
      <c r="A6904" s="19">
        <v>6899</v>
      </c>
      <c r="B6904" s="34">
        <v>419336</v>
      </c>
      <c r="C6904" s="44" t="s">
        <v>13090</v>
      </c>
      <c r="D6904" s="42">
        <v>1</v>
      </c>
      <c r="E6904" s="3">
        <v>52.23</v>
      </c>
      <c r="F6904" s="7">
        <v>63.198299999999996</v>
      </c>
      <c r="G6904" s="48" t="s">
        <v>15356</v>
      </c>
      <c r="H6904" s="34">
        <v>419336</v>
      </c>
      <c r="I6904" s="51" t="s">
        <v>15358</v>
      </c>
    </row>
    <row r="6905" spans="1:9" x14ac:dyDescent="0.25">
      <c r="A6905" s="19">
        <v>6900</v>
      </c>
      <c r="B6905" s="34">
        <v>419337</v>
      </c>
      <c r="C6905" s="44" t="s">
        <v>13091</v>
      </c>
      <c r="D6905" s="42">
        <v>1</v>
      </c>
      <c r="E6905" s="3">
        <v>48.48</v>
      </c>
      <c r="F6905" s="7">
        <v>58.660799999999995</v>
      </c>
      <c r="G6905" s="48" t="s">
        <v>15356</v>
      </c>
      <c r="H6905" s="34">
        <v>419337</v>
      </c>
      <c r="I6905" s="51" t="s">
        <v>15358</v>
      </c>
    </row>
    <row r="6906" spans="1:9" x14ac:dyDescent="0.25">
      <c r="A6906" s="19">
        <v>6901</v>
      </c>
      <c r="B6906" s="34">
        <v>419338</v>
      </c>
      <c r="C6906" s="44" t="s">
        <v>13092</v>
      </c>
      <c r="D6906" s="42">
        <v>1</v>
      </c>
      <c r="E6906" s="3">
        <v>13.04</v>
      </c>
      <c r="F6906" s="7">
        <v>15.778399999999998</v>
      </c>
      <c r="G6906" s="48" t="s">
        <v>15356</v>
      </c>
      <c r="H6906" s="34">
        <v>419338</v>
      </c>
      <c r="I6906" s="51" t="s">
        <v>15358</v>
      </c>
    </row>
    <row r="6907" spans="1:9" x14ac:dyDescent="0.25">
      <c r="A6907" s="19">
        <v>6902</v>
      </c>
      <c r="B6907" s="34">
        <v>419347</v>
      </c>
      <c r="C6907" s="44" t="s">
        <v>13093</v>
      </c>
      <c r="D6907" s="42">
        <v>1</v>
      </c>
      <c r="E6907" s="3">
        <v>146.16</v>
      </c>
      <c r="F6907" s="7">
        <v>176.8536</v>
      </c>
      <c r="G6907" s="48" t="s">
        <v>15356</v>
      </c>
      <c r="H6907" s="34">
        <v>419347</v>
      </c>
      <c r="I6907" s="51" t="s">
        <v>15358</v>
      </c>
    </row>
    <row r="6908" spans="1:9" x14ac:dyDescent="0.25">
      <c r="A6908" s="19">
        <v>6903</v>
      </c>
      <c r="B6908" s="34">
        <v>419350</v>
      </c>
      <c r="C6908" s="44" t="s">
        <v>13094</v>
      </c>
      <c r="D6908" s="42">
        <v>1</v>
      </c>
      <c r="E6908" s="3">
        <v>57.02</v>
      </c>
      <c r="F6908" s="7">
        <v>68.994200000000006</v>
      </c>
      <c r="G6908" s="48" t="s">
        <v>15356</v>
      </c>
      <c r="H6908" s="34">
        <v>419350</v>
      </c>
      <c r="I6908" s="51" t="s">
        <v>15358</v>
      </c>
    </row>
    <row r="6909" spans="1:9" x14ac:dyDescent="0.25">
      <c r="A6909" s="19">
        <v>6904</v>
      </c>
      <c r="B6909" s="34">
        <v>419352</v>
      </c>
      <c r="C6909" s="44" t="s">
        <v>13095</v>
      </c>
      <c r="D6909" s="42">
        <v>1</v>
      </c>
      <c r="E6909" s="3">
        <v>82.83</v>
      </c>
      <c r="F6909" s="7">
        <v>100.2243</v>
      </c>
      <c r="G6909" s="48" t="s">
        <v>15356</v>
      </c>
      <c r="H6909" s="34">
        <v>419352</v>
      </c>
      <c r="I6909" s="51" t="s">
        <v>15358</v>
      </c>
    </row>
    <row r="6910" spans="1:9" x14ac:dyDescent="0.25">
      <c r="A6910" s="19">
        <v>6905</v>
      </c>
      <c r="B6910" s="34">
        <v>419354</v>
      </c>
      <c r="C6910" s="44" t="s">
        <v>13096</v>
      </c>
      <c r="D6910" s="42">
        <v>1</v>
      </c>
      <c r="E6910" s="3">
        <v>43.7</v>
      </c>
      <c r="F6910" s="7">
        <v>52.877000000000002</v>
      </c>
      <c r="G6910" s="48" t="s">
        <v>15356</v>
      </c>
      <c r="H6910" s="34">
        <v>419354</v>
      </c>
      <c r="I6910" s="51" t="s">
        <v>15358</v>
      </c>
    </row>
    <row r="6911" spans="1:9" x14ac:dyDescent="0.25">
      <c r="A6911" s="19">
        <v>6906</v>
      </c>
      <c r="B6911" s="34">
        <v>419356</v>
      </c>
      <c r="C6911" s="44" t="s">
        <v>13097</v>
      </c>
      <c r="D6911" s="42">
        <v>1</v>
      </c>
      <c r="E6911" s="3">
        <v>58.17</v>
      </c>
      <c r="F6911" s="7">
        <v>70.3857</v>
      </c>
      <c r="G6911" s="48" t="s">
        <v>15356</v>
      </c>
      <c r="H6911" s="34">
        <v>419356</v>
      </c>
      <c r="I6911" s="51" t="s">
        <v>15358</v>
      </c>
    </row>
    <row r="6912" spans="1:9" x14ac:dyDescent="0.25">
      <c r="A6912" s="19">
        <v>6907</v>
      </c>
      <c r="B6912" s="34">
        <v>419360</v>
      </c>
      <c r="C6912" s="44" t="s">
        <v>13098</v>
      </c>
      <c r="D6912" s="42">
        <v>1</v>
      </c>
      <c r="E6912" s="3">
        <v>176.87</v>
      </c>
      <c r="F6912" s="7">
        <v>214.0127</v>
      </c>
      <c r="G6912" s="48" t="s">
        <v>15356</v>
      </c>
      <c r="H6912" s="34">
        <v>419360</v>
      </c>
      <c r="I6912" s="51" t="s">
        <v>15358</v>
      </c>
    </row>
    <row r="6913" spans="1:9" x14ac:dyDescent="0.25">
      <c r="A6913" s="19">
        <v>6908</v>
      </c>
      <c r="B6913" s="34">
        <v>419362</v>
      </c>
      <c r="C6913" s="44" t="s">
        <v>13099</v>
      </c>
      <c r="D6913" s="42">
        <v>1</v>
      </c>
      <c r="E6913" s="3">
        <v>57.48</v>
      </c>
      <c r="F6913" s="7">
        <v>69.550799999999995</v>
      </c>
      <c r="G6913" s="48" t="s">
        <v>15356</v>
      </c>
      <c r="H6913" s="34">
        <v>419362</v>
      </c>
      <c r="I6913" s="51" t="s">
        <v>15358</v>
      </c>
    </row>
    <row r="6914" spans="1:9" x14ac:dyDescent="0.25">
      <c r="A6914" s="19">
        <v>6909</v>
      </c>
      <c r="B6914" s="34">
        <v>419364</v>
      </c>
      <c r="C6914" s="44" t="s">
        <v>13100</v>
      </c>
      <c r="D6914" s="42">
        <v>1</v>
      </c>
      <c r="E6914" s="3">
        <v>50.79</v>
      </c>
      <c r="F6914" s="7">
        <v>61.4559</v>
      </c>
      <c r="G6914" s="48" t="s">
        <v>15356</v>
      </c>
      <c r="H6914" s="34">
        <v>419364</v>
      </c>
      <c r="I6914" s="51" t="s">
        <v>15358</v>
      </c>
    </row>
    <row r="6915" spans="1:9" x14ac:dyDescent="0.25">
      <c r="A6915" s="19">
        <v>6910</v>
      </c>
      <c r="B6915" s="34">
        <v>419366</v>
      </c>
      <c r="C6915" s="44" t="s">
        <v>13101</v>
      </c>
      <c r="D6915" s="42">
        <v>1</v>
      </c>
      <c r="E6915" s="3">
        <v>15.99</v>
      </c>
      <c r="F6915" s="7">
        <v>19.347899999999999</v>
      </c>
      <c r="G6915" s="48" t="s">
        <v>15356</v>
      </c>
      <c r="H6915" s="34">
        <v>419366</v>
      </c>
      <c r="I6915" s="51" t="s">
        <v>15358</v>
      </c>
    </row>
    <row r="6916" spans="1:9" x14ac:dyDescent="0.25">
      <c r="A6916" s="19">
        <v>6911</v>
      </c>
      <c r="B6916" s="34">
        <v>419370</v>
      </c>
      <c r="C6916" s="44" t="s">
        <v>13102</v>
      </c>
      <c r="D6916" s="42">
        <v>1</v>
      </c>
      <c r="E6916" s="3">
        <v>210.39</v>
      </c>
      <c r="F6916" s="7">
        <v>254.57189999999997</v>
      </c>
      <c r="G6916" s="48" t="s">
        <v>15356</v>
      </c>
      <c r="H6916" s="34">
        <v>419370</v>
      </c>
      <c r="I6916" s="51" t="s">
        <v>15358</v>
      </c>
    </row>
    <row r="6917" spans="1:9" x14ac:dyDescent="0.25">
      <c r="A6917" s="19">
        <v>6912</v>
      </c>
      <c r="B6917" s="34">
        <v>419372</v>
      </c>
      <c r="C6917" s="44" t="s">
        <v>13103</v>
      </c>
      <c r="D6917" s="42">
        <v>1</v>
      </c>
      <c r="E6917" s="3">
        <v>99.24</v>
      </c>
      <c r="F6917" s="7">
        <v>120.0804</v>
      </c>
      <c r="G6917" s="48" t="s">
        <v>15356</v>
      </c>
      <c r="H6917" s="34">
        <v>419372</v>
      </c>
      <c r="I6917" s="51" t="s">
        <v>15358</v>
      </c>
    </row>
    <row r="6918" spans="1:9" x14ac:dyDescent="0.25">
      <c r="A6918" s="19">
        <v>6913</v>
      </c>
      <c r="B6918" s="34">
        <v>419374</v>
      </c>
      <c r="C6918" s="44" t="s">
        <v>13104</v>
      </c>
      <c r="D6918" s="42">
        <v>1</v>
      </c>
      <c r="E6918" s="3">
        <v>112.43</v>
      </c>
      <c r="F6918" s="7">
        <v>136.0403</v>
      </c>
      <c r="G6918" s="48" t="s">
        <v>15356</v>
      </c>
      <c r="H6918" s="34">
        <v>419374</v>
      </c>
      <c r="I6918" s="51" t="s">
        <v>15358</v>
      </c>
    </row>
    <row r="6919" spans="1:9" x14ac:dyDescent="0.25">
      <c r="A6919" s="19">
        <v>6914</v>
      </c>
      <c r="B6919" s="34">
        <v>419380</v>
      </c>
      <c r="C6919" s="44" t="s">
        <v>13105</v>
      </c>
      <c r="D6919" s="42">
        <v>1</v>
      </c>
      <c r="E6919" s="3">
        <v>297.17</v>
      </c>
      <c r="F6919" s="7">
        <v>359.57569999999998</v>
      </c>
      <c r="G6919" s="48" t="s">
        <v>15356</v>
      </c>
      <c r="H6919" s="34">
        <v>419380</v>
      </c>
      <c r="I6919" s="51" t="s">
        <v>15358</v>
      </c>
    </row>
    <row r="6920" spans="1:9" x14ac:dyDescent="0.25">
      <c r="A6920" s="19">
        <v>6915</v>
      </c>
      <c r="B6920" s="34">
        <v>419382</v>
      </c>
      <c r="C6920" s="44" t="s">
        <v>13106</v>
      </c>
      <c r="D6920" s="42">
        <v>1</v>
      </c>
      <c r="E6920" s="3">
        <v>161.38999999999999</v>
      </c>
      <c r="F6920" s="7">
        <v>195.28189999999998</v>
      </c>
      <c r="G6920" s="48" t="s">
        <v>15356</v>
      </c>
      <c r="H6920" s="34">
        <v>419382</v>
      </c>
      <c r="I6920" s="51" t="s">
        <v>15358</v>
      </c>
    </row>
    <row r="6921" spans="1:9" x14ac:dyDescent="0.25">
      <c r="A6921" s="19">
        <v>6916</v>
      </c>
      <c r="B6921" s="34">
        <v>419390</v>
      </c>
      <c r="C6921" s="44" t="s">
        <v>13107</v>
      </c>
      <c r="D6921" s="42">
        <v>1</v>
      </c>
      <c r="E6921" s="3">
        <v>292.10000000000002</v>
      </c>
      <c r="F6921" s="7">
        <v>353.44100000000003</v>
      </c>
      <c r="G6921" s="48" t="s">
        <v>15356</v>
      </c>
      <c r="H6921" s="34">
        <v>419390</v>
      </c>
      <c r="I6921" s="51" t="s">
        <v>15358</v>
      </c>
    </row>
    <row r="6922" spans="1:9" x14ac:dyDescent="0.25">
      <c r="A6922" s="19">
        <v>6917</v>
      </c>
      <c r="B6922" s="34">
        <v>419392</v>
      </c>
      <c r="C6922" s="44" t="s">
        <v>13108</v>
      </c>
      <c r="D6922" s="42">
        <v>1</v>
      </c>
      <c r="E6922" s="3">
        <v>120.41</v>
      </c>
      <c r="F6922" s="7">
        <v>145.6961</v>
      </c>
      <c r="G6922" s="48" t="s">
        <v>15356</v>
      </c>
      <c r="H6922" s="34">
        <v>419392</v>
      </c>
      <c r="I6922" s="51" t="s">
        <v>15358</v>
      </c>
    </row>
    <row r="6923" spans="1:9" x14ac:dyDescent="0.25">
      <c r="A6923" s="19">
        <v>6918</v>
      </c>
      <c r="B6923" s="34">
        <v>419410</v>
      </c>
      <c r="C6923" s="44" t="s">
        <v>13109</v>
      </c>
      <c r="D6923" s="42">
        <v>1</v>
      </c>
      <c r="E6923" s="3">
        <v>50.28</v>
      </c>
      <c r="F6923" s="7">
        <v>60.838799999999999</v>
      </c>
      <c r="G6923" s="48" t="s">
        <v>15356</v>
      </c>
      <c r="H6923" s="34">
        <v>419410</v>
      </c>
      <c r="I6923" s="51" t="s">
        <v>15358</v>
      </c>
    </row>
    <row r="6924" spans="1:9" x14ac:dyDescent="0.25">
      <c r="A6924" s="19">
        <v>6919</v>
      </c>
      <c r="B6924" s="34">
        <v>419415</v>
      </c>
      <c r="C6924" s="44" t="s">
        <v>13110</v>
      </c>
      <c r="D6924" s="42">
        <v>1</v>
      </c>
      <c r="E6924" s="3">
        <v>62.78</v>
      </c>
      <c r="F6924" s="7">
        <v>75.963800000000006</v>
      </c>
      <c r="G6924" s="48" t="s">
        <v>15356</v>
      </c>
      <c r="H6924" s="34">
        <v>419415</v>
      </c>
      <c r="I6924" s="51" t="s">
        <v>15358</v>
      </c>
    </row>
    <row r="6925" spans="1:9" x14ac:dyDescent="0.25">
      <c r="A6925" s="19">
        <v>6920</v>
      </c>
      <c r="B6925" s="34">
        <v>419420</v>
      </c>
      <c r="C6925" s="44" t="s">
        <v>13111</v>
      </c>
      <c r="D6925" s="42">
        <v>1</v>
      </c>
      <c r="E6925" s="3">
        <v>69.739999999999995</v>
      </c>
      <c r="F6925" s="7">
        <v>84.38539999999999</v>
      </c>
      <c r="G6925" s="48" t="s">
        <v>15356</v>
      </c>
      <c r="H6925" s="34">
        <v>419420</v>
      </c>
      <c r="I6925" s="51" t="s">
        <v>15358</v>
      </c>
    </row>
    <row r="6926" spans="1:9" x14ac:dyDescent="0.25">
      <c r="A6926" s="19">
        <v>6921</v>
      </c>
      <c r="B6926" s="34">
        <v>419450</v>
      </c>
      <c r="C6926" s="44" t="s">
        <v>13112</v>
      </c>
      <c r="D6926" s="42">
        <v>1</v>
      </c>
      <c r="E6926" s="3">
        <v>496.95</v>
      </c>
      <c r="F6926" s="7">
        <v>601.30949999999996</v>
      </c>
      <c r="G6926" s="48" t="s">
        <v>15356</v>
      </c>
      <c r="H6926" s="34">
        <v>419450</v>
      </c>
      <c r="I6926" s="51" t="s">
        <v>15358</v>
      </c>
    </row>
    <row r="6927" spans="1:9" x14ac:dyDescent="0.25">
      <c r="A6927" s="19">
        <v>6922</v>
      </c>
      <c r="B6927" s="34">
        <v>419451</v>
      </c>
      <c r="C6927" s="44" t="s">
        <v>13113</v>
      </c>
      <c r="D6927" s="42">
        <v>1</v>
      </c>
      <c r="E6927" s="3">
        <v>420.12</v>
      </c>
      <c r="F6927" s="7">
        <v>508.34519999999998</v>
      </c>
      <c r="G6927" s="48" t="s">
        <v>15356</v>
      </c>
      <c r="H6927" s="34">
        <v>419451</v>
      </c>
      <c r="I6927" s="51" t="s">
        <v>15358</v>
      </c>
    </row>
    <row r="6928" spans="1:9" x14ac:dyDescent="0.25">
      <c r="A6928" s="19">
        <v>6923</v>
      </c>
      <c r="B6928" s="34">
        <v>419452</v>
      </c>
      <c r="C6928" s="44" t="s">
        <v>13114</v>
      </c>
      <c r="D6928" s="42">
        <v>1</v>
      </c>
      <c r="E6928" s="3">
        <v>420.12</v>
      </c>
      <c r="F6928" s="7">
        <v>508.34519999999998</v>
      </c>
      <c r="G6928" s="48" t="s">
        <v>15356</v>
      </c>
      <c r="H6928" s="34">
        <v>419452</v>
      </c>
      <c r="I6928" s="51" t="s">
        <v>15358</v>
      </c>
    </row>
    <row r="6929" spans="1:9" x14ac:dyDescent="0.25">
      <c r="A6929" s="19">
        <v>6924</v>
      </c>
      <c r="B6929" s="34">
        <v>419455</v>
      </c>
      <c r="C6929" s="44" t="s">
        <v>13115</v>
      </c>
      <c r="D6929" s="42">
        <v>1</v>
      </c>
      <c r="E6929" s="3">
        <v>158.07</v>
      </c>
      <c r="F6929" s="7">
        <v>191.26469999999998</v>
      </c>
      <c r="G6929" s="48" t="s">
        <v>15356</v>
      </c>
      <c r="H6929" s="34">
        <v>419455</v>
      </c>
      <c r="I6929" s="51" t="s">
        <v>15358</v>
      </c>
    </row>
    <row r="6930" spans="1:9" x14ac:dyDescent="0.25">
      <c r="A6930" s="19">
        <v>6925</v>
      </c>
      <c r="B6930" s="34">
        <v>419460</v>
      </c>
      <c r="C6930" s="44" t="s">
        <v>13116</v>
      </c>
      <c r="D6930" s="42">
        <v>1</v>
      </c>
      <c r="E6930" s="3">
        <v>606.29999999999995</v>
      </c>
      <c r="F6930" s="7">
        <v>733.62299999999993</v>
      </c>
      <c r="G6930" s="48" t="s">
        <v>15356</v>
      </c>
      <c r="H6930" s="34">
        <v>419460</v>
      </c>
      <c r="I6930" s="51" t="s">
        <v>15358</v>
      </c>
    </row>
    <row r="6931" spans="1:9" x14ac:dyDescent="0.25">
      <c r="A6931" s="19">
        <v>6926</v>
      </c>
      <c r="B6931" s="34">
        <v>419461</v>
      </c>
      <c r="C6931" s="44" t="s">
        <v>13117</v>
      </c>
      <c r="D6931" s="42">
        <v>1</v>
      </c>
      <c r="E6931" s="3">
        <v>484.4</v>
      </c>
      <c r="F6931" s="7">
        <v>586.12399999999991</v>
      </c>
      <c r="G6931" s="48" t="s">
        <v>15356</v>
      </c>
      <c r="H6931" s="34">
        <v>419461</v>
      </c>
      <c r="I6931" s="51" t="s">
        <v>15358</v>
      </c>
    </row>
    <row r="6932" spans="1:9" x14ac:dyDescent="0.25">
      <c r="A6932" s="19">
        <v>6927</v>
      </c>
      <c r="B6932" s="34">
        <v>419462</v>
      </c>
      <c r="C6932" s="44" t="s">
        <v>13118</v>
      </c>
      <c r="D6932" s="42">
        <v>1</v>
      </c>
      <c r="E6932" s="3">
        <v>484.4</v>
      </c>
      <c r="F6932" s="7">
        <v>586.12399999999991</v>
      </c>
      <c r="G6932" s="48" t="s">
        <v>15356</v>
      </c>
      <c r="H6932" s="34">
        <v>419462</v>
      </c>
      <c r="I6932" s="51" t="s">
        <v>15358</v>
      </c>
    </row>
    <row r="6933" spans="1:9" x14ac:dyDescent="0.25">
      <c r="A6933" s="19">
        <v>6928</v>
      </c>
      <c r="B6933" s="34">
        <v>419465</v>
      </c>
      <c r="C6933" s="44" t="s">
        <v>13119</v>
      </c>
      <c r="D6933" s="42">
        <v>1</v>
      </c>
      <c r="E6933" s="3">
        <v>211.88</v>
      </c>
      <c r="F6933" s="7">
        <v>256.37479999999999</v>
      </c>
      <c r="G6933" s="48" t="s">
        <v>15356</v>
      </c>
      <c r="H6933" s="34">
        <v>419465</v>
      </c>
      <c r="I6933" s="51" t="s">
        <v>15358</v>
      </c>
    </row>
    <row r="6934" spans="1:9" x14ac:dyDescent="0.25">
      <c r="A6934" s="19">
        <v>6929</v>
      </c>
      <c r="B6934" s="34">
        <v>419470</v>
      </c>
      <c r="C6934" s="44" t="s">
        <v>13120</v>
      </c>
      <c r="D6934" s="42">
        <v>1</v>
      </c>
      <c r="E6934" s="3">
        <v>176.06</v>
      </c>
      <c r="F6934" s="7">
        <v>213.0326</v>
      </c>
      <c r="G6934" s="48" t="s">
        <v>15356</v>
      </c>
      <c r="H6934" s="34">
        <v>419470</v>
      </c>
      <c r="I6934" s="51" t="s">
        <v>15358</v>
      </c>
    </row>
    <row r="6935" spans="1:9" x14ac:dyDescent="0.25">
      <c r="A6935" s="19">
        <v>6930</v>
      </c>
      <c r="B6935" s="34">
        <v>419471</v>
      </c>
      <c r="C6935" s="44" t="s">
        <v>13121</v>
      </c>
      <c r="D6935" s="42">
        <v>1</v>
      </c>
      <c r="E6935" s="3">
        <v>233</v>
      </c>
      <c r="F6935" s="7">
        <v>281.93</v>
      </c>
      <c r="G6935" s="48" t="s">
        <v>15356</v>
      </c>
      <c r="H6935" s="34">
        <v>419471</v>
      </c>
      <c r="I6935" s="51" t="s">
        <v>15358</v>
      </c>
    </row>
    <row r="6936" spans="1:9" x14ac:dyDescent="0.25">
      <c r="A6936" s="19">
        <v>6931</v>
      </c>
      <c r="B6936" s="34">
        <v>419501</v>
      </c>
      <c r="C6936" s="44" t="s">
        <v>13122</v>
      </c>
      <c r="D6936" s="42">
        <v>1</v>
      </c>
      <c r="E6936" s="3">
        <v>199.34</v>
      </c>
      <c r="F6936" s="7">
        <v>241.20140000000001</v>
      </c>
      <c r="G6936" s="48" t="s">
        <v>15356</v>
      </c>
      <c r="H6936" s="34">
        <v>419501</v>
      </c>
      <c r="I6936" s="51" t="s">
        <v>15358</v>
      </c>
    </row>
    <row r="6937" spans="1:9" x14ac:dyDescent="0.25">
      <c r="A6937" s="19">
        <v>6932</v>
      </c>
      <c r="B6937" s="34">
        <v>419502</v>
      </c>
      <c r="C6937" s="44" t="s">
        <v>13123</v>
      </c>
      <c r="D6937" s="42">
        <v>1</v>
      </c>
      <c r="E6937" s="3">
        <v>117.12</v>
      </c>
      <c r="F6937" s="7">
        <v>141.71520000000001</v>
      </c>
      <c r="G6937" s="48" t="s">
        <v>15356</v>
      </c>
      <c r="H6937" s="34">
        <v>419502</v>
      </c>
      <c r="I6937" s="51" t="s">
        <v>15358</v>
      </c>
    </row>
    <row r="6938" spans="1:9" x14ac:dyDescent="0.25">
      <c r="A6938" s="19">
        <v>6933</v>
      </c>
      <c r="B6938" s="34">
        <v>419505</v>
      </c>
      <c r="C6938" s="44" t="s">
        <v>13124</v>
      </c>
      <c r="D6938" s="42">
        <v>1</v>
      </c>
      <c r="E6938" s="3">
        <v>106.49</v>
      </c>
      <c r="F6938" s="7">
        <v>128.85289999999998</v>
      </c>
      <c r="G6938" s="48" t="s">
        <v>15356</v>
      </c>
      <c r="H6938" s="34">
        <v>419505</v>
      </c>
      <c r="I6938" s="51" t="s">
        <v>15358</v>
      </c>
    </row>
    <row r="6939" spans="1:9" x14ac:dyDescent="0.25">
      <c r="A6939" s="19">
        <v>6934</v>
      </c>
      <c r="B6939" s="34">
        <v>419506</v>
      </c>
      <c r="C6939" s="44" t="s">
        <v>13125</v>
      </c>
      <c r="D6939" s="42">
        <v>1</v>
      </c>
      <c r="E6939" s="3">
        <v>47.76</v>
      </c>
      <c r="F6939" s="7">
        <v>57.789599999999993</v>
      </c>
      <c r="G6939" s="48" t="s">
        <v>15356</v>
      </c>
      <c r="H6939" s="34">
        <v>419506</v>
      </c>
      <c r="I6939" s="51" t="s">
        <v>15358</v>
      </c>
    </row>
    <row r="6940" spans="1:9" x14ac:dyDescent="0.25">
      <c r="A6940" s="19">
        <v>6935</v>
      </c>
      <c r="B6940" s="34">
        <v>428126</v>
      </c>
      <c r="C6940" s="44" t="s">
        <v>13126</v>
      </c>
      <c r="D6940" s="42">
        <v>1</v>
      </c>
      <c r="E6940" s="3">
        <v>25.95</v>
      </c>
      <c r="F6940" s="7">
        <v>31.3995</v>
      </c>
      <c r="G6940" s="48" t="s">
        <v>15356</v>
      </c>
      <c r="H6940" s="34">
        <v>428126</v>
      </c>
      <c r="I6940" s="51" t="s">
        <v>15358</v>
      </c>
    </row>
    <row r="6941" spans="1:9" x14ac:dyDescent="0.25">
      <c r="A6941" s="19">
        <v>6936</v>
      </c>
      <c r="B6941" s="34">
        <v>428146</v>
      </c>
      <c r="C6941" s="44" t="s">
        <v>13127</v>
      </c>
      <c r="D6941" s="42">
        <v>1</v>
      </c>
      <c r="E6941" s="3">
        <v>27.17</v>
      </c>
      <c r="F6941" s="7">
        <v>32.875700000000002</v>
      </c>
      <c r="G6941" s="48" t="s">
        <v>15356</v>
      </c>
      <c r="H6941" s="34">
        <v>428146</v>
      </c>
      <c r="I6941" s="51" t="s">
        <v>15358</v>
      </c>
    </row>
    <row r="6942" spans="1:9" x14ac:dyDescent="0.25">
      <c r="A6942" s="19">
        <v>6937</v>
      </c>
      <c r="B6942" s="34">
        <v>428164</v>
      </c>
      <c r="C6942" s="44" t="s">
        <v>13128</v>
      </c>
      <c r="D6942" s="42">
        <v>1</v>
      </c>
      <c r="E6942" s="3">
        <v>29.25</v>
      </c>
      <c r="F6942" s="7">
        <v>35.392499999999998</v>
      </c>
      <c r="G6942" s="48" t="s">
        <v>15356</v>
      </c>
      <c r="H6942" s="34">
        <v>428164</v>
      </c>
      <c r="I6942" s="51" t="s">
        <v>15358</v>
      </c>
    </row>
    <row r="6943" spans="1:9" x14ac:dyDescent="0.25">
      <c r="A6943" s="19">
        <v>6938</v>
      </c>
      <c r="B6943" s="34">
        <v>438764</v>
      </c>
      <c r="C6943" s="44" t="s">
        <v>13129</v>
      </c>
      <c r="D6943" s="42">
        <v>1</v>
      </c>
      <c r="E6943" s="3">
        <v>48.47</v>
      </c>
      <c r="F6943" s="7">
        <v>58.648699999999998</v>
      </c>
      <c r="G6943" s="48" t="s">
        <v>15356</v>
      </c>
      <c r="H6943" s="34">
        <v>438764</v>
      </c>
      <c r="I6943" s="51" t="s">
        <v>15358</v>
      </c>
    </row>
    <row r="6944" spans="1:9" x14ac:dyDescent="0.25">
      <c r="A6944" s="19">
        <v>6939</v>
      </c>
      <c r="B6944" s="34">
        <v>438782</v>
      </c>
      <c r="C6944" s="44" t="s">
        <v>13130</v>
      </c>
      <c r="D6944" s="42">
        <v>1</v>
      </c>
      <c r="E6944" s="3">
        <v>53.48</v>
      </c>
      <c r="F6944" s="7">
        <v>64.710799999999992</v>
      </c>
      <c r="G6944" s="48" t="s">
        <v>15356</v>
      </c>
      <c r="H6944" s="34">
        <v>438782</v>
      </c>
      <c r="I6944" s="51" t="s">
        <v>15358</v>
      </c>
    </row>
    <row r="6945" spans="1:9" x14ac:dyDescent="0.25">
      <c r="A6945" s="19">
        <v>6940</v>
      </c>
      <c r="B6945" s="34">
        <v>600005</v>
      </c>
      <c r="C6945" s="44" t="s">
        <v>13131</v>
      </c>
      <c r="D6945" s="42">
        <v>1</v>
      </c>
      <c r="E6945" s="3">
        <v>101.66</v>
      </c>
      <c r="F6945" s="7">
        <v>123.00859999999999</v>
      </c>
      <c r="G6945" s="48" t="s">
        <v>15356</v>
      </c>
      <c r="H6945" s="34">
        <v>600005</v>
      </c>
      <c r="I6945" s="51" t="s">
        <v>15358</v>
      </c>
    </row>
    <row r="6946" spans="1:9" x14ac:dyDescent="0.25">
      <c r="A6946" s="19">
        <v>6941</v>
      </c>
      <c r="B6946" s="34">
        <v>635134</v>
      </c>
      <c r="C6946" s="44" t="s">
        <v>13132</v>
      </c>
      <c r="D6946" s="42">
        <v>1</v>
      </c>
      <c r="E6946" s="3">
        <v>19.97</v>
      </c>
      <c r="F6946" s="7">
        <v>24.163699999999999</v>
      </c>
      <c r="G6946" s="48" t="s">
        <v>15356</v>
      </c>
      <c r="H6946" s="34">
        <v>635134</v>
      </c>
      <c r="I6946" s="51" t="s">
        <v>15358</v>
      </c>
    </row>
    <row r="6947" spans="1:9" x14ac:dyDescent="0.25">
      <c r="A6947" s="19">
        <v>6942</v>
      </c>
      <c r="B6947" s="34">
        <v>635165</v>
      </c>
      <c r="C6947" s="44" t="s">
        <v>13133</v>
      </c>
      <c r="D6947" s="42">
        <v>1</v>
      </c>
      <c r="E6947" s="3">
        <v>47.58</v>
      </c>
      <c r="F6947" s="7">
        <v>57.571799999999996</v>
      </c>
      <c r="G6947" s="48" t="s">
        <v>15356</v>
      </c>
      <c r="H6947" s="34">
        <v>635165</v>
      </c>
      <c r="I6947" s="51" t="s">
        <v>15358</v>
      </c>
    </row>
    <row r="6948" spans="1:9" x14ac:dyDescent="0.25">
      <c r="A6948" s="19">
        <v>6943</v>
      </c>
      <c r="B6948" s="34">
        <v>635229</v>
      </c>
      <c r="C6948" s="44" t="s">
        <v>13134</v>
      </c>
      <c r="D6948" s="42">
        <v>1</v>
      </c>
      <c r="E6948" s="3">
        <v>40.07</v>
      </c>
      <c r="F6948" s="7">
        <v>48.484699999999997</v>
      </c>
      <c r="G6948" s="48" t="s">
        <v>15356</v>
      </c>
      <c r="H6948" s="34">
        <v>635229</v>
      </c>
      <c r="I6948" s="51" t="s">
        <v>15358</v>
      </c>
    </row>
    <row r="6949" spans="1:9" x14ac:dyDescent="0.25">
      <c r="A6949" s="19">
        <v>6944</v>
      </c>
      <c r="B6949" s="34">
        <v>635232</v>
      </c>
      <c r="C6949" s="44" t="s">
        <v>13135</v>
      </c>
      <c r="D6949" s="42">
        <v>1</v>
      </c>
      <c r="E6949" s="3">
        <v>67.58</v>
      </c>
      <c r="F6949" s="7">
        <v>81.771799999999999</v>
      </c>
      <c r="G6949" s="48" t="s">
        <v>15356</v>
      </c>
      <c r="H6949" s="34">
        <v>635232</v>
      </c>
      <c r="I6949" s="51" t="s">
        <v>15358</v>
      </c>
    </row>
    <row r="6950" spans="1:9" x14ac:dyDescent="0.25">
      <c r="A6950" s="19">
        <v>6945</v>
      </c>
      <c r="B6950" s="34">
        <v>635233</v>
      </c>
      <c r="C6950" s="44" t="s">
        <v>13136</v>
      </c>
      <c r="D6950" s="42">
        <v>1</v>
      </c>
      <c r="E6950" s="3">
        <v>99.03</v>
      </c>
      <c r="F6950" s="7">
        <v>119.8263</v>
      </c>
      <c r="G6950" s="48" t="s">
        <v>15356</v>
      </c>
      <c r="H6950" s="34">
        <v>635233</v>
      </c>
      <c r="I6950" s="51" t="s">
        <v>15358</v>
      </c>
    </row>
    <row r="6951" spans="1:9" x14ac:dyDescent="0.25">
      <c r="A6951" s="19">
        <v>6946</v>
      </c>
      <c r="B6951" s="34">
        <v>635245</v>
      </c>
      <c r="C6951" s="44" t="s">
        <v>13137</v>
      </c>
      <c r="D6951" s="42">
        <v>1</v>
      </c>
      <c r="E6951" s="3">
        <v>111.24</v>
      </c>
      <c r="F6951" s="7">
        <v>134.60039999999998</v>
      </c>
      <c r="G6951" s="48" t="s">
        <v>15356</v>
      </c>
      <c r="H6951" s="34">
        <v>635245</v>
      </c>
      <c r="I6951" s="51" t="s">
        <v>15358</v>
      </c>
    </row>
    <row r="6952" spans="1:9" x14ac:dyDescent="0.25">
      <c r="A6952" s="19">
        <v>6947</v>
      </c>
      <c r="B6952" s="34">
        <v>635525</v>
      </c>
      <c r="C6952" s="44" t="s">
        <v>13138</v>
      </c>
      <c r="D6952" s="42">
        <v>1</v>
      </c>
      <c r="E6952" s="3">
        <v>120.71</v>
      </c>
      <c r="F6952" s="7">
        <v>146.0591</v>
      </c>
      <c r="G6952" s="48" t="s">
        <v>15356</v>
      </c>
      <c r="H6952" s="34">
        <v>635525</v>
      </c>
      <c r="I6952" s="51" t="s">
        <v>15358</v>
      </c>
    </row>
    <row r="6953" spans="1:9" x14ac:dyDescent="0.25">
      <c r="A6953" s="19">
        <v>6948</v>
      </c>
      <c r="B6953" s="34">
        <v>635526</v>
      </c>
      <c r="C6953" s="44" t="s">
        <v>13139</v>
      </c>
      <c r="D6953" s="42">
        <v>1</v>
      </c>
      <c r="E6953" s="3">
        <v>177.15</v>
      </c>
      <c r="F6953" s="7">
        <v>214.35149999999999</v>
      </c>
      <c r="G6953" s="48" t="s">
        <v>15356</v>
      </c>
      <c r="H6953" s="34">
        <v>635526</v>
      </c>
      <c r="I6953" s="51" t="s">
        <v>15358</v>
      </c>
    </row>
    <row r="6954" spans="1:9" x14ac:dyDescent="0.25">
      <c r="A6954" s="19">
        <v>6949</v>
      </c>
      <c r="B6954" s="34">
        <v>635527</v>
      </c>
      <c r="C6954" s="44" t="s">
        <v>13140</v>
      </c>
      <c r="D6954" s="42">
        <v>1</v>
      </c>
      <c r="E6954" s="3">
        <v>167.85</v>
      </c>
      <c r="F6954" s="7">
        <v>203.0985</v>
      </c>
      <c r="G6954" s="48" t="s">
        <v>15356</v>
      </c>
      <c r="H6954" s="34">
        <v>635527</v>
      </c>
      <c r="I6954" s="51" t="s">
        <v>15358</v>
      </c>
    </row>
    <row r="6955" spans="1:9" x14ac:dyDescent="0.25">
      <c r="A6955" s="19">
        <v>6950</v>
      </c>
      <c r="B6955" s="34">
        <v>635926</v>
      </c>
      <c r="C6955" s="44" t="s">
        <v>13141</v>
      </c>
      <c r="D6955" s="42">
        <v>1</v>
      </c>
      <c r="E6955" s="3">
        <v>28.37</v>
      </c>
      <c r="F6955" s="7">
        <v>34.3277</v>
      </c>
      <c r="G6955" s="48" t="s">
        <v>15356</v>
      </c>
      <c r="H6955" s="34">
        <v>635926</v>
      </c>
      <c r="I6955" s="51" t="s">
        <v>15358</v>
      </c>
    </row>
    <row r="6956" spans="1:9" x14ac:dyDescent="0.25">
      <c r="A6956" s="19">
        <v>6951</v>
      </c>
      <c r="B6956" s="34">
        <v>635965</v>
      </c>
      <c r="C6956" s="44" t="s">
        <v>13142</v>
      </c>
      <c r="D6956" s="42">
        <v>1</v>
      </c>
      <c r="E6956" s="3">
        <v>152.46</v>
      </c>
      <c r="F6956" s="7">
        <v>184.47659999999999</v>
      </c>
      <c r="G6956" s="48" t="s">
        <v>15356</v>
      </c>
      <c r="H6956" s="34">
        <v>635965</v>
      </c>
      <c r="I6956" s="51" t="s">
        <v>15358</v>
      </c>
    </row>
    <row r="6957" spans="1:9" x14ac:dyDescent="0.25">
      <c r="A6957" s="19">
        <v>6952</v>
      </c>
      <c r="B6957" s="34">
        <v>651463</v>
      </c>
      <c r="C6957" s="44" t="s">
        <v>13143</v>
      </c>
      <c r="D6957" s="42">
        <v>1</v>
      </c>
      <c r="E6957" s="3">
        <v>53.24</v>
      </c>
      <c r="F6957" s="7">
        <v>64.420400000000001</v>
      </c>
      <c r="G6957" s="48" t="s">
        <v>15356</v>
      </c>
      <c r="H6957" s="34">
        <v>651463</v>
      </c>
      <c r="I6957" s="51" t="s">
        <v>15358</v>
      </c>
    </row>
    <row r="6958" spans="1:9" x14ac:dyDescent="0.25">
      <c r="A6958" s="19">
        <v>6953</v>
      </c>
      <c r="B6958" s="34">
        <v>651483</v>
      </c>
      <c r="C6958" s="44" t="s">
        <v>13144</v>
      </c>
      <c r="D6958" s="42">
        <v>1</v>
      </c>
      <c r="E6958" s="3">
        <v>64.52</v>
      </c>
      <c r="F6958" s="7">
        <v>78.069199999999995</v>
      </c>
      <c r="G6958" s="48" t="s">
        <v>15356</v>
      </c>
      <c r="H6958" s="34">
        <v>651483</v>
      </c>
      <c r="I6958" s="51" t="s">
        <v>15358</v>
      </c>
    </row>
    <row r="6959" spans="1:9" x14ac:dyDescent="0.25">
      <c r="A6959" s="19">
        <v>6954</v>
      </c>
      <c r="B6959" s="34">
        <v>651486</v>
      </c>
      <c r="C6959" s="44" t="s">
        <v>13145</v>
      </c>
      <c r="D6959" s="42">
        <v>1</v>
      </c>
      <c r="E6959" s="3">
        <v>73.83</v>
      </c>
      <c r="F6959" s="7">
        <v>89.334299999999999</v>
      </c>
      <c r="G6959" s="48" t="s">
        <v>15356</v>
      </c>
      <c r="H6959" s="34">
        <v>651486</v>
      </c>
      <c r="I6959" s="51" t="s">
        <v>15358</v>
      </c>
    </row>
    <row r="6960" spans="1:9" x14ac:dyDescent="0.25">
      <c r="A6960" s="19">
        <v>6955</v>
      </c>
      <c r="B6960" s="34">
        <v>651490</v>
      </c>
      <c r="C6960" s="44" t="s">
        <v>13146</v>
      </c>
      <c r="D6960" s="42">
        <v>1</v>
      </c>
      <c r="E6960" s="3">
        <v>97.4</v>
      </c>
      <c r="F6960" s="7">
        <v>117.854</v>
      </c>
      <c r="G6960" s="48" t="s">
        <v>15356</v>
      </c>
      <c r="H6960" s="34">
        <v>651490</v>
      </c>
      <c r="I6960" s="51" t="s">
        <v>15358</v>
      </c>
    </row>
    <row r="6961" spans="1:9" x14ac:dyDescent="0.25">
      <c r="A6961" s="19">
        <v>6956</v>
      </c>
      <c r="B6961" s="34">
        <v>651492</v>
      </c>
      <c r="C6961" s="44" t="s">
        <v>13147</v>
      </c>
      <c r="D6961" s="42">
        <v>1</v>
      </c>
      <c r="E6961" s="3">
        <v>74.73</v>
      </c>
      <c r="F6961" s="7">
        <v>90.423299999999998</v>
      </c>
      <c r="G6961" s="48" t="s">
        <v>15356</v>
      </c>
      <c r="H6961" s="34">
        <v>651492</v>
      </c>
      <c r="I6961" s="51" t="s">
        <v>15358</v>
      </c>
    </row>
    <row r="6962" spans="1:9" x14ac:dyDescent="0.25">
      <c r="A6962" s="19">
        <v>6957</v>
      </c>
      <c r="B6962" s="34">
        <v>651502</v>
      </c>
      <c r="C6962" s="44" t="s">
        <v>13148</v>
      </c>
      <c r="D6962" s="42">
        <v>1</v>
      </c>
      <c r="E6962" s="3">
        <v>84.65</v>
      </c>
      <c r="F6962" s="7">
        <v>102.4265</v>
      </c>
      <c r="G6962" s="48" t="s">
        <v>15356</v>
      </c>
      <c r="H6962" s="34">
        <v>651502</v>
      </c>
      <c r="I6962" s="51" t="s">
        <v>15358</v>
      </c>
    </row>
    <row r="6963" spans="1:9" x14ac:dyDescent="0.25">
      <c r="A6963" s="19">
        <v>6958</v>
      </c>
      <c r="B6963" s="34">
        <v>651905</v>
      </c>
      <c r="C6963" s="44" t="s">
        <v>13149</v>
      </c>
      <c r="D6963" s="42">
        <v>1</v>
      </c>
      <c r="E6963" s="3">
        <v>147.83000000000001</v>
      </c>
      <c r="F6963" s="7">
        <v>178.87430000000001</v>
      </c>
      <c r="G6963" s="48" t="s">
        <v>15356</v>
      </c>
      <c r="H6963" s="34">
        <v>651905</v>
      </c>
      <c r="I6963" s="51" t="s">
        <v>15358</v>
      </c>
    </row>
    <row r="6964" spans="1:9" x14ac:dyDescent="0.25">
      <c r="A6964" s="19">
        <v>6959</v>
      </c>
      <c r="B6964" s="34">
        <v>651907</v>
      </c>
      <c r="C6964" s="44" t="s">
        <v>13150</v>
      </c>
      <c r="D6964" s="42">
        <v>1</v>
      </c>
      <c r="E6964" s="3">
        <v>138.78</v>
      </c>
      <c r="F6964" s="7">
        <v>167.9238</v>
      </c>
      <c r="G6964" s="48" t="s">
        <v>15356</v>
      </c>
      <c r="H6964" s="34">
        <v>651907</v>
      </c>
      <c r="I6964" s="51" t="s">
        <v>15358</v>
      </c>
    </row>
    <row r="6965" spans="1:9" x14ac:dyDescent="0.25">
      <c r="A6965" s="19">
        <v>6960</v>
      </c>
      <c r="B6965" s="34">
        <v>651954</v>
      </c>
      <c r="C6965" s="44" t="s">
        <v>13151</v>
      </c>
      <c r="D6965" s="42">
        <v>1</v>
      </c>
      <c r="E6965" s="3">
        <v>105.6</v>
      </c>
      <c r="F6965" s="7">
        <v>127.776</v>
      </c>
      <c r="G6965" s="48" t="s">
        <v>15356</v>
      </c>
      <c r="H6965" s="34">
        <v>651954</v>
      </c>
      <c r="I6965" s="51" t="s">
        <v>15358</v>
      </c>
    </row>
    <row r="6966" spans="1:9" x14ac:dyDescent="0.25">
      <c r="A6966" s="19">
        <v>6961</v>
      </c>
      <c r="B6966" s="34">
        <v>690170</v>
      </c>
      <c r="C6966" s="44" t="s">
        <v>13152</v>
      </c>
      <c r="D6966" s="42">
        <v>1</v>
      </c>
      <c r="E6966" s="3">
        <v>129.77000000000001</v>
      </c>
      <c r="F6966" s="7">
        <v>157.02170000000001</v>
      </c>
      <c r="G6966" s="48" t="s">
        <v>15356</v>
      </c>
      <c r="H6966" s="34">
        <v>690170</v>
      </c>
      <c r="I6966" s="51" t="s">
        <v>15358</v>
      </c>
    </row>
    <row r="6967" spans="1:9" x14ac:dyDescent="0.25">
      <c r="A6967" s="19">
        <v>6962</v>
      </c>
      <c r="B6967" s="34">
        <v>700000</v>
      </c>
      <c r="C6967" s="44" t="s">
        <v>13153</v>
      </c>
      <c r="D6967" s="42">
        <v>1</v>
      </c>
      <c r="E6967" s="3">
        <v>65.7</v>
      </c>
      <c r="F6967" s="7">
        <v>79.497</v>
      </c>
      <c r="G6967" s="48" t="s">
        <v>15356</v>
      </c>
      <c r="H6967" s="34">
        <v>700000</v>
      </c>
      <c r="I6967" s="51" t="s">
        <v>15358</v>
      </c>
    </row>
    <row r="6968" spans="1:9" x14ac:dyDescent="0.25">
      <c r="A6968" s="19">
        <v>6963</v>
      </c>
      <c r="B6968" s="34">
        <v>700004</v>
      </c>
      <c r="C6968" s="44" t="s">
        <v>13154</v>
      </c>
      <c r="D6968" s="42">
        <v>1</v>
      </c>
      <c r="E6968" s="3">
        <v>127.38</v>
      </c>
      <c r="F6968" s="7">
        <v>154.12979999999999</v>
      </c>
      <c r="G6968" s="48" t="s">
        <v>15356</v>
      </c>
      <c r="H6968" s="34">
        <v>700004</v>
      </c>
      <c r="I6968" s="51" t="s">
        <v>15358</v>
      </c>
    </row>
    <row r="6969" spans="1:9" x14ac:dyDescent="0.25">
      <c r="A6969" s="19">
        <v>6964</v>
      </c>
      <c r="B6969" s="34">
        <v>700005</v>
      </c>
      <c r="C6969" s="44" t="s">
        <v>13155</v>
      </c>
      <c r="D6969" s="42">
        <v>1</v>
      </c>
      <c r="E6969" s="3">
        <v>192.51</v>
      </c>
      <c r="F6969" s="7">
        <v>232.93709999999999</v>
      </c>
      <c r="G6969" s="48" t="s">
        <v>15356</v>
      </c>
      <c r="H6969" s="34">
        <v>700005</v>
      </c>
      <c r="I6969" s="51" t="s">
        <v>15358</v>
      </c>
    </row>
    <row r="6970" spans="1:9" x14ac:dyDescent="0.25">
      <c r="A6970" s="19">
        <v>6965</v>
      </c>
      <c r="B6970" s="34">
        <v>700007</v>
      </c>
      <c r="C6970" s="44" t="s">
        <v>13156</v>
      </c>
      <c r="D6970" s="42">
        <v>1</v>
      </c>
      <c r="E6970" s="3">
        <v>36.119999999999997</v>
      </c>
      <c r="F6970" s="7">
        <v>43.705199999999998</v>
      </c>
      <c r="G6970" s="48" t="s">
        <v>15356</v>
      </c>
      <c r="H6970" s="34">
        <v>700007</v>
      </c>
      <c r="I6970" s="51" t="s">
        <v>15358</v>
      </c>
    </row>
    <row r="6971" spans="1:9" x14ac:dyDescent="0.25">
      <c r="A6971" s="19">
        <v>6966</v>
      </c>
      <c r="B6971" s="34">
        <v>700008</v>
      </c>
      <c r="C6971" s="44" t="s">
        <v>13157</v>
      </c>
      <c r="D6971" s="42">
        <v>1</v>
      </c>
      <c r="E6971" s="3">
        <v>39.299999999999997</v>
      </c>
      <c r="F6971" s="7">
        <v>47.552999999999997</v>
      </c>
      <c r="G6971" s="48" t="s">
        <v>15356</v>
      </c>
      <c r="H6971" s="34">
        <v>700008</v>
      </c>
      <c r="I6971" s="51" t="s">
        <v>15358</v>
      </c>
    </row>
    <row r="6972" spans="1:9" x14ac:dyDescent="0.25">
      <c r="A6972" s="19">
        <v>6967</v>
      </c>
      <c r="B6972" s="34">
        <v>700009</v>
      </c>
      <c r="C6972" s="44" t="s">
        <v>13158</v>
      </c>
      <c r="D6972" s="42">
        <v>1</v>
      </c>
      <c r="E6972" s="3">
        <v>39.35</v>
      </c>
      <c r="F6972" s="7">
        <v>47.613500000000002</v>
      </c>
      <c r="G6972" s="48" t="s">
        <v>15356</v>
      </c>
      <c r="H6972" s="34">
        <v>700009</v>
      </c>
      <c r="I6972" s="51" t="s">
        <v>15358</v>
      </c>
    </row>
    <row r="6973" spans="1:9" x14ac:dyDescent="0.25">
      <c r="A6973" s="19">
        <v>6968</v>
      </c>
      <c r="B6973" s="34">
        <v>700014</v>
      </c>
      <c r="C6973" s="44" t="s">
        <v>13159</v>
      </c>
      <c r="D6973" s="42">
        <v>1</v>
      </c>
      <c r="E6973" s="3">
        <v>45.05</v>
      </c>
      <c r="F6973" s="7">
        <v>54.510499999999993</v>
      </c>
      <c r="G6973" s="48" t="s">
        <v>15356</v>
      </c>
      <c r="H6973" s="34">
        <v>700014</v>
      </c>
      <c r="I6973" s="51" t="s">
        <v>15358</v>
      </c>
    </row>
    <row r="6974" spans="1:9" x14ac:dyDescent="0.25">
      <c r="A6974" s="19">
        <v>6969</v>
      </c>
      <c r="B6974" s="34">
        <v>700018</v>
      </c>
      <c r="C6974" s="44" t="s">
        <v>13160</v>
      </c>
      <c r="D6974" s="42">
        <v>1</v>
      </c>
      <c r="E6974" s="3">
        <v>463.92</v>
      </c>
      <c r="F6974" s="7">
        <v>561.34320000000002</v>
      </c>
      <c r="G6974" s="48" t="s">
        <v>15356</v>
      </c>
      <c r="H6974" s="34">
        <v>700018</v>
      </c>
      <c r="I6974" s="51" t="s">
        <v>15358</v>
      </c>
    </row>
    <row r="6975" spans="1:9" x14ac:dyDescent="0.25">
      <c r="A6975" s="19">
        <v>6970</v>
      </c>
      <c r="B6975" s="34">
        <v>700027</v>
      </c>
      <c r="C6975" s="44" t="s">
        <v>13161</v>
      </c>
      <c r="D6975" s="42">
        <v>1</v>
      </c>
      <c r="E6975" s="3">
        <v>182.25</v>
      </c>
      <c r="F6975" s="7">
        <v>220.52249999999998</v>
      </c>
      <c r="G6975" s="48" t="s">
        <v>15356</v>
      </c>
      <c r="H6975" s="34">
        <v>700027</v>
      </c>
      <c r="I6975" s="51" t="s">
        <v>15358</v>
      </c>
    </row>
    <row r="6976" spans="1:9" x14ac:dyDescent="0.25">
      <c r="A6976" s="19">
        <v>6971</v>
      </c>
      <c r="B6976" s="34">
        <v>700030</v>
      </c>
      <c r="C6976" s="44" t="s">
        <v>13162</v>
      </c>
      <c r="D6976" s="42">
        <v>1</v>
      </c>
      <c r="E6976" s="3">
        <v>37.31</v>
      </c>
      <c r="F6976" s="7">
        <v>45.145099999999999</v>
      </c>
      <c r="G6976" s="48" t="s">
        <v>15356</v>
      </c>
      <c r="H6976" s="34">
        <v>700030</v>
      </c>
      <c r="I6976" s="51" t="s">
        <v>15358</v>
      </c>
    </row>
    <row r="6977" spans="1:9" x14ac:dyDescent="0.25">
      <c r="A6977" s="19">
        <v>6972</v>
      </c>
      <c r="B6977" s="34">
        <v>700035</v>
      </c>
      <c r="C6977" s="44" t="s">
        <v>13163</v>
      </c>
      <c r="D6977" s="42">
        <v>1</v>
      </c>
      <c r="E6977" s="3">
        <v>67.7</v>
      </c>
      <c r="F6977" s="7">
        <v>81.917000000000002</v>
      </c>
      <c r="G6977" s="48" t="s">
        <v>15356</v>
      </c>
      <c r="H6977" s="34">
        <v>700035</v>
      </c>
      <c r="I6977" s="51" t="s">
        <v>15358</v>
      </c>
    </row>
    <row r="6978" spans="1:9" x14ac:dyDescent="0.25">
      <c r="A6978" s="19">
        <v>6973</v>
      </c>
      <c r="B6978" s="34">
        <v>711115</v>
      </c>
      <c r="C6978" s="44" t="s">
        <v>13164</v>
      </c>
      <c r="D6978" s="42">
        <v>1</v>
      </c>
      <c r="E6978" s="3">
        <v>43.8</v>
      </c>
      <c r="F6978" s="7">
        <v>52.997999999999998</v>
      </c>
      <c r="G6978" s="48" t="s">
        <v>15356</v>
      </c>
      <c r="H6978" s="34">
        <v>711115</v>
      </c>
      <c r="I6978" s="51" t="s">
        <v>15358</v>
      </c>
    </row>
    <row r="6979" spans="1:9" x14ac:dyDescent="0.25">
      <c r="A6979" s="19">
        <v>6974</v>
      </c>
      <c r="B6979" s="34">
        <v>711116</v>
      </c>
      <c r="C6979" s="44" t="s">
        <v>13165</v>
      </c>
      <c r="D6979" s="42">
        <v>1</v>
      </c>
      <c r="E6979" s="3">
        <v>45.2</v>
      </c>
      <c r="F6979" s="7">
        <v>54.692</v>
      </c>
      <c r="G6979" s="48" t="s">
        <v>15356</v>
      </c>
      <c r="H6979" s="34">
        <v>711116</v>
      </c>
      <c r="I6979" s="51" t="s">
        <v>15358</v>
      </c>
    </row>
    <row r="6980" spans="1:9" x14ac:dyDescent="0.25">
      <c r="A6980" s="19">
        <v>6975</v>
      </c>
      <c r="B6980" s="34">
        <v>711125</v>
      </c>
      <c r="C6980" s="44" t="s">
        <v>13166</v>
      </c>
      <c r="D6980" s="42">
        <v>1</v>
      </c>
      <c r="E6980" s="3">
        <v>25.74</v>
      </c>
      <c r="F6980" s="7">
        <v>31.145399999999999</v>
      </c>
      <c r="G6980" s="48" t="s">
        <v>15356</v>
      </c>
      <c r="H6980" s="34">
        <v>711125</v>
      </c>
      <c r="I6980" s="51" t="s">
        <v>15358</v>
      </c>
    </row>
    <row r="6981" spans="1:9" x14ac:dyDescent="0.25">
      <c r="A6981" s="19">
        <v>6976</v>
      </c>
      <c r="B6981" s="34">
        <v>711129</v>
      </c>
      <c r="C6981" s="44" t="s">
        <v>13167</v>
      </c>
      <c r="D6981" s="42">
        <v>1</v>
      </c>
      <c r="E6981" s="3">
        <v>192.51</v>
      </c>
      <c r="F6981" s="7">
        <v>232.93709999999999</v>
      </c>
      <c r="G6981" s="48" t="s">
        <v>15356</v>
      </c>
      <c r="H6981" s="34">
        <v>711129</v>
      </c>
      <c r="I6981" s="51" t="s">
        <v>15358</v>
      </c>
    </row>
    <row r="6982" spans="1:9" x14ac:dyDescent="0.25">
      <c r="A6982" s="19">
        <v>6977</v>
      </c>
      <c r="B6982" s="34">
        <v>711132</v>
      </c>
      <c r="C6982" s="44" t="s">
        <v>13168</v>
      </c>
      <c r="D6982" s="42">
        <v>1</v>
      </c>
      <c r="E6982" s="3">
        <v>9.4700000000000006</v>
      </c>
      <c r="F6982" s="7">
        <v>11.4587</v>
      </c>
      <c r="G6982" s="48" t="s">
        <v>15356</v>
      </c>
      <c r="H6982" s="34">
        <v>711132</v>
      </c>
      <c r="I6982" s="51" t="s">
        <v>15358</v>
      </c>
    </row>
    <row r="6983" spans="1:9" x14ac:dyDescent="0.25">
      <c r="A6983" s="19">
        <v>6978</v>
      </c>
      <c r="B6983" s="34">
        <v>711133</v>
      </c>
      <c r="C6983" s="44" t="s">
        <v>13169</v>
      </c>
      <c r="D6983" s="42">
        <v>1</v>
      </c>
      <c r="E6983" s="3">
        <v>11.46</v>
      </c>
      <c r="F6983" s="7">
        <v>13.8666</v>
      </c>
      <c r="G6983" s="48" t="s">
        <v>15356</v>
      </c>
      <c r="H6983" s="34">
        <v>711133</v>
      </c>
      <c r="I6983" s="51" t="s">
        <v>15358</v>
      </c>
    </row>
    <row r="6984" spans="1:9" x14ac:dyDescent="0.25">
      <c r="A6984" s="19">
        <v>6979</v>
      </c>
      <c r="B6984" s="34">
        <v>711134</v>
      </c>
      <c r="C6984" s="44" t="s">
        <v>13170</v>
      </c>
      <c r="D6984" s="42">
        <v>1</v>
      </c>
      <c r="E6984" s="3">
        <v>12.26</v>
      </c>
      <c r="F6984" s="7">
        <v>14.8346</v>
      </c>
      <c r="G6984" s="48" t="s">
        <v>15356</v>
      </c>
      <c r="H6984" s="34">
        <v>711134</v>
      </c>
      <c r="I6984" s="51" t="s">
        <v>15358</v>
      </c>
    </row>
    <row r="6985" spans="1:9" x14ac:dyDescent="0.25">
      <c r="A6985" s="19">
        <v>6980</v>
      </c>
      <c r="B6985" s="34">
        <v>711150</v>
      </c>
      <c r="C6985" s="44" t="s">
        <v>13171</v>
      </c>
      <c r="D6985" s="42">
        <v>1</v>
      </c>
      <c r="E6985" s="3">
        <v>103.74</v>
      </c>
      <c r="F6985" s="7">
        <v>125.52539999999999</v>
      </c>
      <c r="G6985" s="48" t="s">
        <v>15356</v>
      </c>
      <c r="H6985" s="34">
        <v>711150</v>
      </c>
      <c r="I6985" s="51" t="s">
        <v>15358</v>
      </c>
    </row>
    <row r="6986" spans="1:9" x14ac:dyDescent="0.25">
      <c r="A6986" s="19">
        <v>6981</v>
      </c>
      <c r="B6986" s="34">
        <v>711166</v>
      </c>
      <c r="C6986" s="44" t="s">
        <v>13172</v>
      </c>
      <c r="D6986" s="42">
        <v>1</v>
      </c>
      <c r="E6986" s="3">
        <v>9.2100000000000009</v>
      </c>
      <c r="F6986" s="7">
        <v>11.1441</v>
      </c>
      <c r="G6986" s="48" t="s">
        <v>15356</v>
      </c>
      <c r="H6986" s="34">
        <v>711166</v>
      </c>
      <c r="I6986" s="51" t="s">
        <v>15358</v>
      </c>
    </row>
    <row r="6987" spans="1:9" x14ac:dyDescent="0.25">
      <c r="A6987" s="19">
        <v>6982</v>
      </c>
      <c r="B6987" s="34">
        <v>711167</v>
      </c>
      <c r="C6987" s="44" t="s">
        <v>13173</v>
      </c>
      <c r="D6987" s="42">
        <v>1</v>
      </c>
      <c r="E6987" s="3">
        <v>7.13</v>
      </c>
      <c r="F6987" s="7">
        <v>8.6273</v>
      </c>
      <c r="G6987" s="48" t="s">
        <v>15356</v>
      </c>
      <c r="H6987" s="34">
        <v>711167</v>
      </c>
      <c r="I6987" s="51" t="s">
        <v>15358</v>
      </c>
    </row>
    <row r="6988" spans="1:9" x14ac:dyDescent="0.25">
      <c r="A6988" s="19">
        <v>6983</v>
      </c>
      <c r="B6988" s="34">
        <v>711200</v>
      </c>
      <c r="C6988" s="44" t="s">
        <v>13174</v>
      </c>
      <c r="D6988" s="42">
        <v>1</v>
      </c>
      <c r="E6988" s="3">
        <v>13.43</v>
      </c>
      <c r="F6988" s="7">
        <v>16.250299999999999</v>
      </c>
      <c r="G6988" s="48" t="s">
        <v>15356</v>
      </c>
      <c r="H6988" s="34">
        <v>711200</v>
      </c>
      <c r="I6988" s="51" t="s">
        <v>15358</v>
      </c>
    </row>
    <row r="6989" spans="1:9" x14ac:dyDescent="0.25">
      <c r="A6989" s="19">
        <v>6984</v>
      </c>
      <c r="B6989" s="34">
        <v>711220</v>
      </c>
      <c r="C6989" s="44" t="s">
        <v>13175</v>
      </c>
      <c r="D6989" s="42">
        <v>1</v>
      </c>
      <c r="E6989" s="3">
        <v>30.63</v>
      </c>
      <c r="F6989" s="7">
        <v>37.0623</v>
      </c>
      <c r="G6989" s="48" t="s">
        <v>15356</v>
      </c>
      <c r="H6989" s="34">
        <v>711220</v>
      </c>
      <c r="I6989" s="51" t="s">
        <v>15358</v>
      </c>
    </row>
    <row r="6990" spans="1:9" x14ac:dyDescent="0.25">
      <c r="A6990" s="19">
        <v>6985</v>
      </c>
      <c r="B6990" s="34">
        <v>711230</v>
      </c>
      <c r="C6990" s="44" t="s">
        <v>13176</v>
      </c>
      <c r="D6990" s="42">
        <v>1</v>
      </c>
      <c r="E6990" s="3">
        <v>67.62</v>
      </c>
      <c r="F6990" s="7">
        <v>81.8202</v>
      </c>
      <c r="G6990" s="48" t="s">
        <v>15356</v>
      </c>
      <c r="H6990" s="34">
        <v>711230</v>
      </c>
      <c r="I6990" s="51" t="s">
        <v>15358</v>
      </c>
    </row>
    <row r="6991" spans="1:9" x14ac:dyDescent="0.25">
      <c r="A6991" s="19">
        <v>6986</v>
      </c>
      <c r="B6991" s="34">
        <v>711300</v>
      </c>
      <c r="C6991" s="44" t="s">
        <v>13177</v>
      </c>
      <c r="D6991" s="42">
        <v>1</v>
      </c>
      <c r="E6991" s="3">
        <v>223.95</v>
      </c>
      <c r="F6991" s="7">
        <v>270.97949999999997</v>
      </c>
      <c r="G6991" s="48" t="s">
        <v>15356</v>
      </c>
      <c r="H6991" s="34">
        <v>711300</v>
      </c>
      <c r="I6991" s="51" t="s">
        <v>15358</v>
      </c>
    </row>
    <row r="6992" spans="1:9" x14ac:dyDescent="0.25">
      <c r="A6992" s="19">
        <v>6987</v>
      </c>
      <c r="B6992" s="34">
        <v>711305</v>
      </c>
      <c r="C6992" s="44" t="s">
        <v>13178</v>
      </c>
      <c r="D6992" s="42">
        <v>1</v>
      </c>
      <c r="E6992" s="3">
        <v>149.21</v>
      </c>
      <c r="F6992" s="7">
        <v>180.54410000000001</v>
      </c>
      <c r="G6992" s="48" t="s">
        <v>15356</v>
      </c>
      <c r="H6992" s="34">
        <v>711305</v>
      </c>
      <c r="I6992" s="51" t="s">
        <v>15358</v>
      </c>
    </row>
    <row r="6993" spans="1:9" x14ac:dyDescent="0.25">
      <c r="A6993" s="19">
        <v>6988</v>
      </c>
      <c r="B6993" s="34">
        <v>711310</v>
      </c>
      <c r="C6993" s="44" t="s">
        <v>13179</v>
      </c>
      <c r="D6993" s="42">
        <v>1</v>
      </c>
      <c r="E6993" s="3">
        <v>223.95</v>
      </c>
      <c r="F6993" s="7">
        <v>270.97949999999997</v>
      </c>
      <c r="G6993" s="48" t="s">
        <v>15356</v>
      </c>
      <c r="H6993" s="34">
        <v>711310</v>
      </c>
      <c r="I6993" s="51" t="s">
        <v>15358</v>
      </c>
    </row>
    <row r="6994" spans="1:9" x14ac:dyDescent="0.25">
      <c r="A6994" s="19">
        <v>6989</v>
      </c>
      <c r="B6994" s="34">
        <v>711315</v>
      </c>
      <c r="C6994" s="44" t="s">
        <v>13180</v>
      </c>
      <c r="D6994" s="42">
        <v>1</v>
      </c>
      <c r="E6994" s="3">
        <v>149.21</v>
      </c>
      <c r="F6994" s="7">
        <v>180.54410000000001</v>
      </c>
      <c r="G6994" s="48" t="s">
        <v>15356</v>
      </c>
      <c r="H6994" s="34">
        <v>711315</v>
      </c>
      <c r="I6994" s="51" t="s">
        <v>15358</v>
      </c>
    </row>
    <row r="6995" spans="1:9" x14ac:dyDescent="0.25">
      <c r="A6995" s="19">
        <v>6990</v>
      </c>
      <c r="B6995" s="34">
        <v>711330</v>
      </c>
      <c r="C6995" s="44" t="s">
        <v>13181</v>
      </c>
      <c r="D6995" s="42">
        <v>1</v>
      </c>
      <c r="E6995" s="3">
        <v>117.32</v>
      </c>
      <c r="F6995" s="7">
        <v>141.9572</v>
      </c>
      <c r="G6995" s="48" t="s">
        <v>15356</v>
      </c>
      <c r="H6995" s="34">
        <v>711330</v>
      </c>
      <c r="I6995" s="51" t="s">
        <v>15358</v>
      </c>
    </row>
    <row r="6996" spans="1:9" x14ac:dyDescent="0.25">
      <c r="A6996" s="19">
        <v>6991</v>
      </c>
      <c r="B6996" s="34">
        <v>711410</v>
      </c>
      <c r="C6996" s="44" t="s">
        <v>13182</v>
      </c>
      <c r="D6996" s="42">
        <v>1</v>
      </c>
      <c r="E6996" s="3">
        <v>47.4</v>
      </c>
      <c r="F6996" s="7">
        <v>57.353999999999999</v>
      </c>
      <c r="G6996" s="48" t="s">
        <v>15356</v>
      </c>
      <c r="H6996" s="34">
        <v>711410</v>
      </c>
      <c r="I6996" s="51" t="s">
        <v>15358</v>
      </c>
    </row>
    <row r="6997" spans="1:9" x14ac:dyDescent="0.25">
      <c r="A6997" s="19">
        <v>6992</v>
      </c>
      <c r="B6997" s="34">
        <v>711420</v>
      </c>
      <c r="C6997" s="44" t="s">
        <v>13183</v>
      </c>
      <c r="D6997" s="42">
        <v>1</v>
      </c>
      <c r="E6997" s="3">
        <v>41.63</v>
      </c>
      <c r="F6997" s="7">
        <v>50.372300000000003</v>
      </c>
      <c r="G6997" s="48" t="s">
        <v>15356</v>
      </c>
      <c r="H6997" s="34">
        <v>711420</v>
      </c>
      <c r="I6997" s="51" t="s">
        <v>15358</v>
      </c>
    </row>
    <row r="6998" spans="1:9" x14ac:dyDescent="0.25">
      <c r="A6998" s="19">
        <v>6993</v>
      </c>
      <c r="B6998" s="34">
        <v>711430</v>
      </c>
      <c r="C6998" s="44" t="s">
        <v>13184</v>
      </c>
      <c r="D6998" s="42">
        <v>1</v>
      </c>
      <c r="E6998" s="3">
        <v>24.47</v>
      </c>
      <c r="F6998" s="7">
        <v>29.608699999999999</v>
      </c>
      <c r="G6998" s="48" t="s">
        <v>15356</v>
      </c>
      <c r="H6998" s="34">
        <v>711430</v>
      </c>
      <c r="I6998" s="51" t="s">
        <v>15358</v>
      </c>
    </row>
    <row r="6999" spans="1:9" x14ac:dyDescent="0.25">
      <c r="A6999" s="19">
        <v>6994</v>
      </c>
      <c r="B6999" s="34">
        <v>726101</v>
      </c>
      <c r="C6999" s="44" t="s">
        <v>13185</v>
      </c>
      <c r="D6999" s="42">
        <v>1</v>
      </c>
      <c r="E6999" s="3">
        <v>23.1</v>
      </c>
      <c r="F6999" s="7">
        <v>27.951000000000001</v>
      </c>
      <c r="G6999" s="48" t="s">
        <v>15356</v>
      </c>
      <c r="H6999" s="34">
        <v>726101</v>
      </c>
      <c r="I6999" s="51" t="s">
        <v>15358</v>
      </c>
    </row>
    <row r="7000" spans="1:9" x14ac:dyDescent="0.25">
      <c r="A7000" s="19">
        <v>6995</v>
      </c>
      <c r="B7000" s="34">
        <v>726128</v>
      </c>
      <c r="C7000" s="44" t="s">
        <v>13186</v>
      </c>
      <c r="D7000" s="42">
        <v>1</v>
      </c>
      <c r="E7000" s="3">
        <v>22.5</v>
      </c>
      <c r="F7000" s="7">
        <v>27.224999999999998</v>
      </c>
      <c r="G7000" s="48" t="s">
        <v>15356</v>
      </c>
      <c r="H7000" s="34">
        <v>726128</v>
      </c>
      <c r="I7000" s="51" t="s">
        <v>15358</v>
      </c>
    </row>
    <row r="7001" spans="1:9" x14ac:dyDescent="0.25">
      <c r="A7001" s="19">
        <v>6996</v>
      </c>
      <c r="B7001" s="34">
        <v>726129</v>
      </c>
      <c r="C7001" s="44" t="s">
        <v>13187</v>
      </c>
      <c r="D7001" s="42">
        <v>1</v>
      </c>
      <c r="E7001" s="3">
        <v>22.5</v>
      </c>
      <c r="F7001" s="7">
        <v>27.224999999999998</v>
      </c>
      <c r="G7001" s="48" t="s">
        <v>15356</v>
      </c>
      <c r="H7001" s="34">
        <v>726129</v>
      </c>
      <c r="I7001" s="51" t="s">
        <v>15358</v>
      </c>
    </row>
    <row r="7002" spans="1:9" x14ac:dyDescent="0.25">
      <c r="A7002" s="19">
        <v>6997</v>
      </c>
      <c r="B7002" s="34">
        <v>753685</v>
      </c>
      <c r="C7002" s="44" t="s">
        <v>13188</v>
      </c>
      <c r="D7002" s="42">
        <v>1</v>
      </c>
      <c r="E7002" s="3">
        <v>304.70999999999998</v>
      </c>
      <c r="F7002" s="7">
        <v>368.69909999999999</v>
      </c>
      <c r="G7002" s="48" t="s">
        <v>15356</v>
      </c>
      <c r="H7002" s="34">
        <v>753685</v>
      </c>
      <c r="I7002" s="51" t="s">
        <v>15358</v>
      </c>
    </row>
    <row r="7003" spans="1:9" x14ac:dyDescent="0.25">
      <c r="A7003" s="19">
        <v>6998</v>
      </c>
      <c r="B7003" s="34">
        <v>757769</v>
      </c>
      <c r="C7003" s="44" t="s">
        <v>13189</v>
      </c>
      <c r="D7003" s="42">
        <v>1</v>
      </c>
      <c r="E7003" s="3">
        <v>80.33</v>
      </c>
      <c r="F7003" s="7">
        <v>97.199299999999994</v>
      </c>
      <c r="G7003" s="48" t="s">
        <v>15356</v>
      </c>
      <c r="H7003" s="34">
        <v>757769</v>
      </c>
      <c r="I7003" s="51" t="s">
        <v>15358</v>
      </c>
    </row>
    <row r="7004" spans="1:9" x14ac:dyDescent="0.25">
      <c r="A7004" s="19">
        <v>6999</v>
      </c>
      <c r="B7004" s="34">
        <v>757773</v>
      </c>
      <c r="C7004" s="44" t="s">
        <v>13190</v>
      </c>
      <c r="D7004" s="42">
        <v>1</v>
      </c>
      <c r="E7004" s="3">
        <v>81.87</v>
      </c>
      <c r="F7004" s="7">
        <v>99.062700000000007</v>
      </c>
      <c r="G7004" s="48" t="s">
        <v>15356</v>
      </c>
      <c r="H7004" s="34">
        <v>757773</v>
      </c>
      <c r="I7004" s="51" t="s">
        <v>15358</v>
      </c>
    </row>
    <row r="7005" spans="1:9" x14ac:dyDescent="0.25">
      <c r="A7005" s="19">
        <v>7000</v>
      </c>
      <c r="B7005" s="34">
        <v>758969</v>
      </c>
      <c r="C7005" s="44" t="s">
        <v>13191</v>
      </c>
      <c r="D7005" s="42">
        <v>1</v>
      </c>
      <c r="E7005" s="3">
        <v>96</v>
      </c>
      <c r="F7005" s="7">
        <v>116.16</v>
      </c>
      <c r="G7005" s="48" t="s">
        <v>15356</v>
      </c>
      <c r="H7005" s="34">
        <v>758969</v>
      </c>
      <c r="I7005" s="51" t="s">
        <v>15358</v>
      </c>
    </row>
    <row r="7006" spans="1:9" x14ac:dyDescent="0.25">
      <c r="A7006" s="19">
        <v>7001</v>
      </c>
      <c r="B7006" s="34">
        <v>758973</v>
      </c>
      <c r="C7006" s="44" t="s">
        <v>13192</v>
      </c>
      <c r="D7006" s="42">
        <v>1</v>
      </c>
      <c r="E7006" s="3">
        <v>93.48</v>
      </c>
      <c r="F7006" s="7">
        <v>113.1108</v>
      </c>
      <c r="G7006" s="48" t="s">
        <v>15356</v>
      </c>
      <c r="H7006" s="34">
        <v>758973</v>
      </c>
      <c r="I7006" s="51" t="s">
        <v>15358</v>
      </c>
    </row>
    <row r="7007" spans="1:9" x14ac:dyDescent="0.25">
      <c r="A7007" s="19">
        <v>7002</v>
      </c>
      <c r="B7007" s="34">
        <v>773900</v>
      </c>
      <c r="C7007" s="44" t="s">
        <v>13193</v>
      </c>
      <c r="D7007" s="42">
        <v>1</v>
      </c>
      <c r="E7007" s="3">
        <v>666.08</v>
      </c>
      <c r="F7007" s="7">
        <v>805.95680000000004</v>
      </c>
      <c r="G7007" s="48" t="s">
        <v>15356</v>
      </c>
      <c r="H7007" s="34">
        <v>773900</v>
      </c>
      <c r="I7007" s="51" t="s">
        <v>15358</v>
      </c>
    </row>
    <row r="7008" spans="1:9" x14ac:dyDescent="0.25">
      <c r="A7008" s="19">
        <v>7003</v>
      </c>
      <c r="B7008" s="34">
        <v>776580</v>
      </c>
      <c r="C7008" s="44" t="s">
        <v>13194</v>
      </c>
      <c r="D7008" s="42">
        <v>1</v>
      </c>
      <c r="E7008" s="3">
        <v>18.21</v>
      </c>
      <c r="F7008" s="7">
        <v>22.034099999999999</v>
      </c>
      <c r="G7008" s="48" t="s">
        <v>15356</v>
      </c>
      <c r="H7008" s="34">
        <v>776580</v>
      </c>
      <c r="I7008" s="51" t="s">
        <v>15358</v>
      </c>
    </row>
    <row r="7009" spans="1:9" x14ac:dyDescent="0.25">
      <c r="A7009" s="19">
        <v>7004</v>
      </c>
      <c r="B7009" s="34">
        <v>798550</v>
      </c>
      <c r="C7009" s="44" t="s">
        <v>13195</v>
      </c>
      <c r="D7009" s="42">
        <v>1</v>
      </c>
      <c r="E7009" s="3">
        <v>282.33</v>
      </c>
      <c r="F7009" s="7">
        <v>341.61929999999995</v>
      </c>
      <c r="G7009" s="48" t="s">
        <v>15356</v>
      </c>
      <c r="H7009" s="34">
        <v>798550</v>
      </c>
      <c r="I7009" s="51" t="s">
        <v>15358</v>
      </c>
    </row>
    <row r="7010" spans="1:9" x14ac:dyDescent="0.25">
      <c r="A7010" s="19">
        <v>7005</v>
      </c>
      <c r="B7010" s="34">
        <v>805000</v>
      </c>
      <c r="C7010" s="44" t="s">
        <v>13196</v>
      </c>
      <c r="D7010" s="42">
        <v>1</v>
      </c>
      <c r="E7010" s="3">
        <v>43.16</v>
      </c>
      <c r="F7010" s="7">
        <v>52.223599999999998</v>
      </c>
      <c r="G7010" s="48" t="s">
        <v>15356</v>
      </c>
      <c r="H7010" s="34">
        <v>805000</v>
      </c>
      <c r="I7010" s="51" t="s">
        <v>15358</v>
      </c>
    </row>
    <row r="7011" spans="1:9" x14ac:dyDescent="0.25">
      <c r="A7011" s="19">
        <v>7006</v>
      </c>
      <c r="B7011" s="34">
        <v>805001</v>
      </c>
      <c r="C7011" s="44" t="s">
        <v>13197</v>
      </c>
      <c r="D7011" s="42">
        <v>1</v>
      </c>
      <c r="E7011" s="3">
        <v>45.92</v>
      </c>
      <c r="F7011" s="7">
        <v>55.563200000000002</v>
      </c>
      <c r="G7011" s="48" t="s">
        <v>15356</v>
      </c>
      <c r="H7011" s="34">
        <v>805001</v>
      </c>
      <c r="I7011" s="51" t="s">
        <v>15358</v>
      </c>
    </row>
    <row r="7012" spans="1:9" x14ac:dyDescent="0.25">
      <c r="A7012" s="19">
        <v>7007</v>
      </c>
      <c r="B7012" s="34">
        <v>805003</v>
      </c>
      <c r="C7012" s="44" t="s">
        <v>13198</v>
      </c>
      <c r="D7012" s="42">
        <v>1</v>
      </c>
      <c r="E7012" s="3">
        <v>47.36</v>
      </c>
      <c r="F7012" s="7">
        <v>57.305599999999998</v>
      </c>
      <c r="G7012" s="48" t="s">
        <v>15356</v>
      </c>
      <c r="H7012" s="34">
        <v>805003</v>
      </c>
      <c r="I7012" s="51" t="s">
        <v>15358</v>
      </c>
    </row>
    <row r="7013" spans="1:9" x14ac:dyDescent="0.25">
      <c r="A7013" s="19">
        <v>7008</v>
      </c>
      <c r="B7013" s="34">
        <v>805007</v>
      </c>
      <c r="C7013" s="44" t="s">
        <v>13199</v>
      </c>
      <c r="D7013" s="42">
        <v>1</v>
      </c>
      <c r="E7013" s="3">
        <v>50.15</v>
      </c>
      <c r="F7013" s="7">
        <v>60.6815</v>
      </c>
      <c r="G7013" s="48" t="s">
        <v>15356</v>
      </c>
      <c r="H7013" s="34">
        <v>805007</v>
      </c>
      <c r="I7013" s="51" t="s">
        <v>15358</v>
      </c>
    </row>
    <row r="7014" spans="1:9" x14ac:dyDescent="0.25">
      <c r="A7014" s="19">
        <v>7009</v>
      </c>
      <c r="B7014" s="34">
        <v>805011</v>
      </c>
      <c r="C7014" s="44" t="s">
        <v>13200</v>
      </c>
      <c r="D7014" s="42">
        <v>1</v>
      </c>
      <c r="E7014" s="3">
        <v>64.040000000000006</v>
      </c>
      <c r="F7014" s="7">
        <v>77.488399999999999</v>
      </c>
      <c r="G7014" s="48" t="s">
        <v>15356</v>
      </c>
      <c r="H7014" s="34">
        <v>805011</v>
      </c>
      <c r="I7014" s="51" t="s">
        <v>15358</v>
      </c>
    </row>
    <row r="7015" spans="1:9" x14ac:dyDescent="0.25">
      <c r="A7015" s="19">
        <v>7010</v>
      </c>
      <c r="B7015" s="34">
        <v>805015</v>
      </c>
      <c r="C7015" s="44" t="s">
        <v>13201</v>
      </c>
      <c r="D7015" s="42">
        <v>1</v>
      </c>
      <c r="E7015" s="3">
        <v>97.52</v>
      </c>
      <c r="F7015" s="7">
        <v>117.99919999999999</v>
      </c>
      <c r="G7015" s="48" t="s">
        <v>15356</v>
      </c>
      <c r="H7015" s="34">
        <v>805015</v>
      </c>
      <c r="I7015" s="51" t="s">
        <v>15358</v>
      </c>
    </row>
    <row r="7016" spans="1:9" x14ac:dyDescent="0.25">
      <c r="A7016" s="19">
        <v>7011</v>
      </c>
      <c r="B7016" s="34">
        <v>805020</v>
      </c>
      <c r="C7016" s="44" t="s">
        <v>13202</v>
      </c>
      <c r="D7016" s="42">
        <v>1</v>
      </c>
      <c r="E7016" s="3">
        <v>55.68</v>
      </c>
      <c r="F7016" s="7">
        <v>67.372799999999998</v>
      </c>
      <c r="G7016" s="48" t="s">
        <v>15356</v>
      </c>
      <c r="H7016" s="34">
        <v>805020</v>
      </c>
      <c r="I7016" s="51" t="s">
        <v>15358</v>
      </c>
    </row>
    <row r="7017" spans="1:9" x14ac:dyDescent="0.25">
      <c r="A7017" s="19">
        <v>7012</v>
      </c>
      <c r="B7017" s="34">
        <v>805021</v>
      </c>
      <c r="C7017" s="44" t="s">
        <v>13203</v>
      </c>
      <c r="D7017" s="42">
        <v>1</v>
      </c>
      <c r="E7017" s="3">
        <v>58.46</v>
      </c>
      <c r="F7017" s="7">
        <v>70.736599999999996</v>
      </c>
      <c r="G7017" s="48" t="s">
        <v>15356</v>
      </c>
      <c r="H7017" s="34">
        <v>805021</v>
      </c>
      <c r="I7017" s="51" t="s">
        <v>15358</v>
      </c>
    </row>
    <row r="7018" spans="1:9" x14ac:dyDescent="0.25">
      <c r="A7018" s="19">
        <v>7013</v>
      </c>
      <c r="B7018" s="34">
        <v>805023</v>
      </c>
      <c r="C7018" s="44" t="s">
        <v>13204</v>
      </c>
      <c r="D7018" s="42">
        <v>1</v>
      </c>
      <c r="E7018" s="3">
        <v>59.87</v>
      </c>
      <c r="F7018" s="7">
        <v>72.442699999999988</v>
      </c>
      <c r="G7018" s="48" t="s">
        <v>15356</v>
      </c>
      <c r="H7018" s="34">
        <v>805023</v>
      </c>
      <c r="I7018" s="51" t="s">
        <v>15358</v>
      </c>
    </row>
    <row r="7019" spans="1:9" x14ac:dyDescent="0.25">
      <c r="A7019" s="19">
        <v>7014</v>
      </c>
      <c r="B7019" s="34">
        <v>805027</v>
      </c>
      <c r="C7019" s="44" t="s">
        <v>13205</v>
      </c>
      <c r="D7019" s="42">
        <v>1</v>
      </c>
      <c r="E7019" s="3">
        <v>62.63</v>
      </c>
      <c r="F7019" s="7">
        <v>75.782300000000006</v>
      </c>
      <c r="G7019" s="48" t="s">
        <v>15356</v>
      </c>
      <c r="H7019" s="34">
        <v>805027</v>
      </c>
      <c r="I7019" s="51" t="s">
        <v>15358</v>
      </c>
    </row>
    <row r="7020" spans="1:9" x14ac:dyDescent="0.25">
      <c r="A7020" s="19">
        <v>7015</v>
      </c>
      <c r="B7020" s="34">
        <v>805031</v>
      </c>
      <c r="C7020" s="44" t="s">
        <v>13206</v>
      </c>
      <c r="D7020" s="42">
        <v>1</v>
      </c>
      <c r="E7020" s="3">
        <v>84.93</v>
      </c>
      <c r="F7020" s="7">
        <v>102.76530000000001</v>
      </c>
      <c r="G7020" s="48" t="s">
        <v>15356</v>
      </c>
      <c r="H7020" s="34">
        <v>805031</v>
      </c>
      <c r="I7020" s="51" t="s">
        <v>15358</v>
      </c>
    </row>
    <row r="7021" spans="1:9" x14ac:dyDescent="0.25">
      <c r="A7021" s="19">
        <v>7016</v>
      </c>
      <c r="B7021" s="34">
        <v>844025</v>
      </c>
      <c r="C7021" s="44" t="s">
        <v>13207</v>
      </c>
      <c r="D7021" s="42">
        <v>1</v>
      </c>
      <c r="E7021" s="3">
        <v>17.12</v>
      </c>
      <c r="F7021" s="7">
        <v>20.715199999999999</v>
      </c>
      <c r="G7021" s="48" t="s">
        <v>15356</v>
      </c>
      <c r="H7021" s="34">
        <v>844025</v>
      </c>
      <c r="I7021" s="51" t="s">
        <v>15358</v>
      </c>
    </row>
    <row r="7022" spans="1:9" x14ac:dyDescent="0.25">
      <c r="A7022" s="19">
        <v>7017</v>
      </c>
      <c r="B7022" s="34">
        <v>844026</v>
      </c>
      <c r="C7022" s="44" t="s">
        <v>13208</v>
      </c>
      <c r="D7022" s="42">
        <v>1</v>
      </c>
      <c r="E7022" s="3">
        <v>127.28</v>
      </c>
      <c r="F7022" s="7">
        <v>154.00880000000001</v>
      </c>
      <c r="G7022" s="48" t="s">
        <v>15356</v>
      </c>
      <c r="H7022" s="34">
        <v>844026</v>
      </c>
      <c r="I7022" s="51" t="s">
        <v>15358</v>
      </c>
    </row>
    <row r="7023" spans="1:9" x14ac:dyDescent="0.25">
      <c r="A7023" s="19">
        <v>7018</v>
      </c>
      <c r="B7023" s="34">
        <v>844027</v>
      </c>
      <c r="C7023" s="44" t="s">
        <v>13209</v>
      </c>
      <c r="D7023" s="42">
        <v>1</v>
      </c>
      <c r="E7023" s="3">
        <v>31.5</v>
      </c>
      <c r="F7023" s="7">
        <v>38.115000000000002</v>
      </c>
      <c r="G7023" s="48" t="s">
        <v>15356</v>
      </c>
      <c r="H7023" s="34">
        <v>844027</v>
      </c>
      <c r="I7023" s="51" t="s">
        <v>15358</v>
      </c>
    </row>
    <row r="7024" spans="1:9" x14ac:dyDescent="0.25">
      <c r="A7024" s="19">
        <v>7019</v>
      </c>
      <c r="B7024" s="34">
        <v>844029</v>
      </c>
      <c r="C7024" s="44" t="s">
        <v>13210</v>
      </c>
      <c r="D7024" s="42">
        <v>1</v>
      </c>
      <c r="E7024" s="3">
        <v>21.24</v>
      </c>
      <c r="F7024" s="7">
        <v>25.700399999999998</v>
      </c>
      <c r="G7024" s="48" t="s">
        <v>15356</v>
      </c>
      <c r="H7024" s="34">
        <v>844029</v>
      </c>
      <c r="I7024" s="51" t="s">
        <v>15358</v>
      </c>
    </row>
    <row r="7025" spans="1:9" x14ac:dyDescent="0.25">
      <c r="A7025" s="19">
        <v>7020</v>
      </c>
      <c r="B7025" s="34">
        <v>844030</v>
      </c>
      <c r="C7025" s="44" t="s">
        <v>13211</v>
      </c>
      <c r="D7025" s="42">
        <v>1</v>
      </c>
      <c r="E7025" s="3">
        <v>35.19</v>
      </c>
      <c r="F7025" s="7">
        <v>42.579899999999995</v>
      </c>
      <c r="G7025" s="48" t="s">
        <v>15356</v>
      </c>
      <c r="H7025" s="34">
        <v>844030</v>
      </c>
      <c r="I7025" s="51" t="s">
        <v>15358</v>
      </c>
    </row>
    <row r="7026" spans="1:9" x14ac:dyDescent="0.25">
      <c r="A7026" s="19">
        <v>7021</v>
      </c>
      <c r="B7026" s="34">
        <v>844032</v>
      </c>
      <c r="C7026" s="44" t="s">
        <v>13212</v>
      </c>
      <c r="D7026" s="42">
        <v>1</v>
      </c>
      <c r="E7026" s="3">
        <v>19.559999999999999</v>
      </c>
      <c r="F7026" s="7">
        <v>23.667599999999997</v>
      </c>
      <c r="G7026" s="48" t="s">
        <v>15356</v>
      </c>
      <c r="H7026" s="34">
        <v>844032</v>
      </c>
      <c r="I7026" s="51" t="s">
        <v>15358</v>
      </c>
    </row>
    <row r="7027" spans="1:9" x14ac:dyDescent="0.25">
      <c r="A7027" s="19">
        <v>7022</v>
      </c>
      <c r="B7027" s="34">
        <v>844035</v>
      </c>
      <c r="C7027" s="44" t="s">
        <v>13213</v>
      </c>
      <c r="D7027" s="42">
        <v>1</v>
      </c>
      <c r="E7027" s="3">
        <v>25.86</v>
      </c>
      <c r="F7027" s="7">
        <v>31.290599999999998</v>
      </c>
      <c r="G7027" s="48" t="s">
        <v>15356</v>
      </c>
      <c r="H7027" s="34">
        <v>844035</v>
      </c>
      <c r="I7027" s="51" t="s">
        <v>15358</v>
      </c>
    </row>
    <row r="7028" spans="1:9" x14ac:dyDescent="0.25">
      <c r="A7028" s="19">
        <v>7023</v>
      </c>
      <c r="B7028" s="34">
        <v>844038</v>
      </c>
      <c r="C7028" s="44" t="s">
        <v>13214</v>
      </c>
      <c r="D7028" s="42">
        <v>1</v>
      </c>
      <c r="E7028" s="3">
        <v>25.26</v>
      </c>
      <c r="F7028" s="7">
        <v>30.564600000000002</v>
      </c>
      <c r="G7028" s="48" t="s">
        <v>15356</v>
      </c>
      <c r="H7028" s="34">
        <v>844038</v>
      </c>
      <c r="I7028" s="51" t="s">
        <v>15358</v>
      </c>
    </row>
    <row r="7029" spans="1:9" x14ac:dyDescent="0.25">
      <c r="A7029" s="19">
        <v>7024</v>
      </c>
      <c r="B7029" s="34">
        <v>844082</v>
      </c>
      <c r="C7029" s="44" t="s">
        <v>13215</v>
      </c>
      <c r="D7029" s="42">
        <v>1</v>
      </c>
      <c r="E7029" s="3">
        <v>32.06</v>
      </c>
      <c r="F7029" s="7">
        <v>38.7926</v>
      </c>
      <c r="G7029" s="48" t="s">
        <v>15356</v>
      </c>
      <c r="H7029" s="34">
        <v>844082</v>
      </c>
      <c r="I7029" s="51" t="s">
        <v>15358</v>
      </c>
    </row>
    <row r="7030" spans="1:9" x14ac:dyDescent="0.25">
      <c r="A7030" s="19">
        <v>7025</v>
      </c>
      <c r="B7030" s="34">
        <v>844086</v>
      </c>
      <c r="C7030" s="44" t="s">
        <v>13216</v>
      </c>
      <c r="D7030" s="42">
        <v>1</v>
      </c>
      <c r="E7030" s="3">
        <v>57.26</v>
      </c>
      <c r="F7030" s="7">
        <v>69.284599999999998</v>
      </c>
      <c r="G7030" s="48" t="s">
        <v>15356</v>
      </c>
      <c r="H7030" s="34">
        <v>844086</v>
      </c>
      <c r="I7030" s="51" t="s">
        <v>15358</v>
      </c>
    </row>
    <row r="7031" spans="1:9" x14ac:dyDescent="0.25">
      <c r="A7031" s="19">
        <v>7026</v>
      </c>
      <c r="B7031" s="34">
        <v>844088</v>
      </c>
      <c r="C7031" s="44" t="s">
        <v>13217</v>
      </c>
      <c r="D7031" s="42">
        <v>1</v>
      </c>
      <c r="E7031" s="3">
        <v>124.43</v>
      </c>
      <c r="F7031" s="7">
        <v>150.56030000000001</v>
      </c>
      <c r="G7031" s="48" t="s">
        <v>15356</v>
      </c>
      <c r="H7031" s="34">
        <v>844088</v>
      </c>
      <c r="I7031" s="51" t="s">
        <v>15358</v>
      </c>
    </row>
    <row r="7032" spans="1:9" x14ac:dyDescent="0.25">
      <c r="A7032" s="19">
        <v>7027</v>
      </c>
      <c r="B7032" s="34">
        <v>868804</v>
      </c>
      <c r="C7032" s="44" t="s">
        <v>13218</v>
      </c>
      <c r="D7032" s="42">
        <v>1</v>
      </c>
      <c r="E7032" s="3">
        <v>114.11</v>
      </c>
      <c r="F7032" s="7">
        <v>138.07309999999998</v>
      </c>
      <c r="G7032" s="48" t="s">
        <v>15356</v>
      </c>
      <c r="H7032" s="34">
        <v>868804</v>
      </c>
      <c r="I7032" s="51" t="s">
        <v>15358</v>
      </c>
    </row>
    <row r="7033" spans="1:9" x14ac:dyDescent="0.25">
      <c r="A7033" s="19">
        <v>7028</v>
      </c>
      <c r="B7033" s="34">
        <v>868805</v>
      </c>
      <c r="C7033" s="44" t="s">
        <v>13219</v>
      </c>
      <c r="D7033" s="42">
        <v>1</v>
      </c>
      <c r="E7033" s="3">
        <v>99.98</v>
      </c>
      <c r="F7033" s="7">
        <v>120.97580000000001</v>
      </c>
      <c r="G7033" s="48" t="s">
        <v>15356</v>
      </c>
      <c r="H7033" s="34">
        <v>868805</v>
      </c>
      <c r="I7033" s="51" t="s">
        <v>15358</v>
      </c>
    </row>
    <row r="7034" spans="1:9" x14ac:dyDescent="0.25">
      <c r="A7034" s="19">
        <v>7029</v>
      </c>
      <c r="B7034" s="34">
        <v>868806</v>
      </c>
      <c r="C7034" s="44" t="s">
        <v>13220</v>
      </c>
      <c r="D7034" s="42">
        <v>1</v>
      </c>
      <c r="E7034" s="3">
        <v>170.03</v>
      </c>
      <c r="F7034" s="7">
        <v>205.7363</v>
      </c>
      <c r="G7034" s="48" t="s">
        <v>15356</v>
      </c>
      <c r="H7034" s="34">
        <v>868806</v>
      </c>
      <c r="I7034" s="51" t="s">
        <v>15358</v>
      </c>
    </row>
    <row r="7035" spans="1:9" x14ac:dyDescent="0.25">
      <c r="A7035" s="19">
        <v>7030</v>
      </c>
      <c r="B7035" s="34">
        <v>868808</v>
      </c>
      <c r="C7035" s="44" t="s">
        <v>13221</v>
      </c>
      <c r="D7035" s="42">
        <v>1</v>
      </c>
      <c r="E7035" s="3">
        <v>178.47</v>
      </c>
      <c r="F7035" s="7">
        <v>215.9487</v>
      </c>
      <c r="G7035" s="48" t="s">
        <v>15356</v>
      </c>
      <c r="H7035" s="34">
        <v>868808</v>
      </c>
      <c r="I7035" s="51" t="s">
        <v>15358</v>
      </c>
    </row>
    <row r="7036" spans="1:9" x14ac:dyDescent="0.25">
      <c r="A7036" s="19">
        <v>7031</v>
      </c>
      <c r="B7036" s="34">
        <v>868810</v>
      </c>
      <c r="C7036" s="44" t="s">
        <v>13222</v>
      </c>
      <c r="D7036" s="42">
        <v>1</v>
      </c>
      <c r="E7036" s="3">
        <v>133.4</v>
      </c>
      <c r="F7036" s="7">
        <v>161.41400000000002</v>
      </c>
      <c r="G7036" s="48" t="s">
        <v>15356</v>
      </c>
      <c r="H7036" s="34">
        <v>868810</v>
      </c>
      <c r="I7036" s="51" t="s">
        <v>15358</v>
      </c>
    </row>
    <row r="7037" spans="1:9" x14ac:dyDescent="0.25">
      <c r="A7037" s="19">
        <v>7032</v>
      </c>
      <c r="B7037" s="34">
        <v>885020</v>
      </c>
      <c r="C7037" s="44" t="s">
        <v>13223</v>
      </c>
      <c r="D7037" s="42">
        <v>1</v>
      </c>
      <c r="E7037" s="3">
        <v>177.92</v>
      </c>
      <c r="F7037" s="7">
        <v>215.28319999999997</v>
      </c>
      <c r="G7037" s="48" t="s">
        <v>15356</v>
      </c>
      <c r="H7037" s="34">
        <v>885020</v>
      </c>
      <c r="I7037" s="51" t="s">
        <v>15358</v>
      </c>
    </row>
    <row r="7038" spans="1:9" x14ac:dyDescent="0.25">
      <c r="A7038" s="19">
        <v>7033</v>
      </c>
      <c r="B7038" s="34">
        <v>885025</v>
      </c>
      <c r="C7038" s="44" t="s">
        <v>13224</v>
      </c>
      <c r="D7038" s="42">
        <v>1</v>
      </c>
      <c r="E7038" s="3">
        <v>91.65</v>
      </c>
      <c r="F7038" s="7">
        <v>110.8965</v>
      </c>
      <c r="G7038" s="48" t="s">
        <v>15356</v>
      </c>
      <c r="H7038" s="34">
        <v>885025</v>
      </c>
      <c r="I7038" s="51" t="s">
        <v>15358</v>
      </c>
    </row>
    <row r="7039" spans="1:9" x14ac:dyDescent="0.25">
      <c r="A7039" s="19">
        <v>7034</v>
      </c>
      <c r="B7039" s="34">
        <v>885200</v>
      </c>
      <c r="C7039" s="44" t="s">
        <v>13225</v>
      </c>
      <c r="D7039" s="42">
        <v>1</v>
      </c>
      <c r="E7039" s="3">
        <v>925.49</v>
      </c>
      <c r="F7039" s="7">
        <v>1119.8428999999999</v>
      </c>
      <c r="G7039" s="48" t="s">
        <v>15356</v>
      </c>
      <c r="H7039" s="34">
        <v>885200</v>
      </c>
      <c r="I7039" s="51" t="s">
        <v>15358</v>
      </c>
    </row>
    <row r="7040" spans="1:9" x14ac:dyDescent="0.25">
      <c r="A7040" s="19">
        <v>7035</v>
      </c>
      <c r="B7040" s="34">
        <v>885220</v>
      </c>
      <c r="C7040" s="44" t="s">
        <v>13226</v>
      </c>
      <c r="D7040" s="42">
        <v>1</v>
      </c>
      <c r="E7040" s="3">
        <v>128.78</v>
      </c>
      <c r="F7040" s="7">
        <v>155.82380000000001</v>
      </c>
      <c r="G7040" s="48" t="s">
        <v>15356</v>
      </c>
      <c r="H7040" s="34">
        <v>885220</v>
      </c>
      <c r="I7040" s="51" t="s">
        <v>15358</v>
      </c>
    </row>
    <row r="7041" spans="1:9" x14ac:dyDescent="0.25">
      <c r="A7041" s="19">
        <v>7036</v>
      </c>
      <c r="B7041" s="34">
        <v>885230</v>
      </c>
      <c r="C7041" s="44" t="s">
        <v>13227</v>
      </c>
      <c r="D7041" s="42">
        <v>1</v>
      </c>
      <c r="E7041" s="3">
        <v>315.08999999999997</v>
      </c>
      <c r="F7041" s="7">
        <v>381.25889999999998</v>
      </c>
      <c r="G7041" s="48" t="s">
        <v>15356</v>
      </c>
      <c r="H7041" s="34">
        <v>885230</v>
      </c>
      <c r="I7041" s="51" t="s">
        <v>15358</v>
      </c>
    </row>
    <row r="7042" spans="1:9" x14ac:dyDescent="0.25">
      <c r="A7042" s="19">
        <v>7037</v>
      </c>
      <c r="B7042" s="34">
        <v>885231</v>
      </c>
      <c r="C7042" s="44" t="s">
        <v>13228</v>
      </c>
      <c r="D7042" s="42">
        <v>1</v>
      </c>
      <c r="E7042" s="3">
        <v>316.37</v>
      </c>
      <c r="F7042" s="7">
        <v>382.80770000000001</v>
      </c>
      <c r="G7042" s="48" t="s">
        <v>15356</v>
      </c>
      <c r="H7042" s="34">
        <v>885231</v>
      </c>
      <c r="I7042" s="51" t="s">
        <v>15358</v>
      </c>
    </row>
    <row r="7043" spans="1:9" x14ac:dyDescent="0.25">
      <c r="A7043" s="19">
        <v>7038</v>
      </c>
      <c r="B7043" s="34">
        <v>885232</v>
      </c>
      <c r="C7043" s="44" t="s">
        <v>13229</v>
      </c>
      <c r="D7043" s="42">
        <v>1</v>
      </c>
      <c r="E7043" s="3">
        <v>32.479999999999997</v>
      </c>
      <c r="F7043" s="7">
        <v>39.300799999999995</v>
      </c>
      <c r="G7043" s="48" t="s">
        <v>15356</v>
      </c>
      <c r="H7043" s="34">
        <v>885232</v>
      </c>
      <c r="I7043" s="51" t="s">
        <v>15358</v>
      </c>
    </row>
    <row r="7044" spans="1:9" x14ac:dyDescent="0.25">
      <c r="A7044" s="19">
        <v>7039</v>
      </c>
      <c r="B7044" s="34">
        <v>885235</v>
      </c>
      <c r="C7044" s="44" t="s">
        <v>13230</v>
      </c>
      <c r="D7044" s="42">
        <v>1</v>
      </c>
      <c r="E7044" s="3">
        <v>176.1</v>
      </c>
      <c r="F7044" s="7">
        <v>213.08099999999999</v>
      </c>
      <c r="G7044" s="48" t="s">
        <v>15356</v>
      </c>
      <c r="H7044" s="34">
        <v>885235</v>
      </c>
      <c r="I7044" s="51" t="s">
        <v>15358</v>
      </c>
    </row>
    <row r="7045" spans="1:9" x14ac:dyDescent="0.25">
      <c r="A7045" s="19">
        <v>7040</v>
      </c>
      <c r="B7045" s="34">
        <v>885250</v>
      </c>
      <c r="C7045" s="44" t="s">
        <v>13231</v>
      </c>
      <c r="D7045" s="42">
        <v>1</v>
      </c>
      <c r="E7045" s="3">
        <v>275.36</v>
      </c>
      <c r="F7045" s="7">
        <v>333.18560000000002</v>
      </c>
      <c r="G7045" s="48" t="s">
        <v>15356</v>
      </c>
      <c r="H7045" s="34">
        <v>885250</v>
      </c>
      <c r="I7045" s="51" t="s">
        <v>15358</v>
      </c>
    </row>
    <row r="7046" spans="1:9" x14ac:dyDescent="0.25">
      <c r="A7046" s="19">
        <v>7041</v>
      </c>
      <c r="B7046" s="34">
        <v>885252</v>
      </c>
      <c r="C7046" s="44" t="s">
        <v>13232</v>
      </c>
      <c r="D7046" s="42">
        <v>1</v>
      </c>
      <c r="E7046" s="3">
        <v>306.58999999999997</v>
      </c>
      <c r="F7046" s="7">
        <v>370.97389999999996</v>
      </c>
      <c r="G7046" s="48" t="s">
        <v>15356</v>
      </c>
      <c r="H7046" s="34">
        <v>885252</v>
      </c>
      <c r="I7046" s="51" t="s">
        <v>15358</v>
      </c>
    </row>
    <row r="7047" spans="1:9" x14ac:dyDescent="0.25">
      <c r="A7047" s="19">
        <v>7042</v>
      </c>
      <c r="B7047" s="34">
        <v>885253</v>
      </c>
      <c r="C7047" s="44" t="s">
        <v>13233</v>
      </c>
      <c r="D7047" s="42">
        <v>1</v>
      </c>
      <c r="E7047" s="3">
        <v>172.26</v>
      </c>
      <c r="F7047" s="7">
        <v>208.43459999999999</v>
      </c>
      <c r="G7047" s="48" t="s">
        <v>15356</v>
      </c>
      <c r="H7047" s="34">
        <v>885253</v>
      </c>
      <c r="I7047" s="51" t="s">
        <v>15358</v>
      </c>
    </row>
    <row r="7048" spans="1:9" x14ac:dyDescent="0.25">
      <c r="A7048" s="19">
        <v>7043</v>
      </c>
      <c r="B7048" s="34">
        <v>885258</v>
      </c>
      <c r="C7048" s="44" t="s">
        <v>13234</v>
      </c>
      <c r="D7048" s="42">
        <v>1</v>
      </c>
      <c r="E7048" s="3">
        <v>20.190000000000001</v>
      </c>
      <c r="F7048" s="7">
        <v>24.4299</v>
      </c>
      <c r="G7048" s="48" t="s">
        <v>15356</v>
      </c>
      <c r="H7048" s="34">
        <v>885258</v>
      </c>
      <c r="I7048" s="51" t="s">
        <v>15358</v>
      </c>
    </row>
    <row r="7049" spans="1:9" x14ac:dyDescent="0.25">
      <c r="A7049" s="19">
        <v>7044</v>
      </c>
      <c r="B7049" s="34">
        <v>885295</v>
      </c>
      <c r="C7049" s="44" t="s">
        <v>13235</v>
      </c>
      <c r="D7049" s="42">
        <v>1</v>
      </c>
      <c r="E7049" s="3">
        <v>36.33</v>
      </c>
      <c r="F7049" s="7">
        <v>43.959299999999999</v>
      </c>
      <c r="G7049" s="48" t="s">
        <v>15356</v>
      </c>
      <c r="H7049" s="34">
        <v>885295</v>
      </c>
      <c r="I7049" s="51" t="s">
        <v>15358</v>
      </c>
    </row>
    <row r="7050" spans="1:9" x14ac:dyDescent="0.25">
      <c r="A7050" s="19">
        <v>7045</v>
      </c>
      <c r="B7050" s="34">
        <v>885300</v>
      </c>
      <c r="C7050" s="44" t="s">
        <v>13236</v>
      </c>
      <c r="D7050" s="42">
        <v>1</v>
      </c>
      <c r="E7050" s="3">
        <v>164.85</v>
      </c>
      <c r="F7050" s="7">
        <v>199.46849999999998</v>
      </c>
      <c r="G7050" s="48" t="s">
        <v>15356</v>
      </c>
      <c r="H7050" s="34">
        <v>885300</v>
      </c>
      <c r="I7050" s="51" t="s">
        <v>15358</v>
      </c>
    </row>
    <row r="7051" spans="1:9" x14ac:dyDescent="0.25">
      <c r="A7051" s="19">
        <v>7046</v>
      </c>
      <c r="B7051" s="34">
        <v>885302</v>
      </c>
      <c r="C7051" s="44" t="s">
        <v>13237</v>
      </c>
      <c r="D7051" s="42">
        <v>1</v>
      </c>
      <c r="E7051" s="3">
        <v>70.489999999999995</v>
      </c>
      <c r="F7051" s="7">
        <v>85.292899999999989</v>
      </c>
      <c r="G7051" s="48" t="s">
        <v>15356</v>
      </c>
      <c r="H7051" s="34">
        <v>885302</v>
      </c>
      <c r="I7051" s="51" t="s">
        <v>15358</v>
      </c>
    </row>
    <row r="7052" spans="1:9" x14ac:dyDescent="0.25">
      <c r="A7052" s="19">
        <v>7047</v>
      </c>
      <c r="B7052" s="34">
        <v>885303</v>
      </c>
      <c r="C7052" s="44" t="s">
        <v>13238</v>
      </c>
      <c r="D7052" s="42">
        <v>1</v>
      </c>
      <c r="E7052" s="3">
        <v>101.1</v>
      </c>
      <c r="F7052" s="7">
        <v>122.33099999999999</v>
      </c>
      <c r="G7052" s="48" t="s">
        <v>15356</v>
      </c>
      <c r="H7052" s="34">
        <v>885303</v>
      </c>
      <c r="I7052" s="51" t="s">
        <v>15358</v>
      </c>
    </row>
    <row r="7053" spans="1:9" x14ac:dyDescent="0.25">
      <c r="A7053" s="19">
        <v>7048</v>
      </c>
      <c r="B7053" s="34">
        <v>885540</v>
      </c>
      <c r="C7053" s="44" t="s">
        <v>13239</v>
      </c>
      <c r="D7053" s="42">
        <v>1</v>
      </c>
      <c r="E7053" s="3">
        <v>105.87</v>
      </c>
      <c r="F7053" s="7">
        <v>128.1027</v>
      </c>
      <c r="G7053" s="48" t="s">
        <v>15356</v>
      </c>
      <c r="H7053" s="34">
        <v>885540</v>
      </c>
      <c r="I7053" s="51" t="s">
        <v>15358</v>
      </c>
    </row>
    <row r="7054" spans="1:9" x14ac:dyDescent="0.25">
      <c r="A7054" s="19">
        <v>7049</v>
      </c>
      <c r="B7054" s="34">
        <v>900170</v>
      </c>
      <c r="C7054" s="44" t="s">
        <v>13240</v>
      </c>
      <c r="D7054" s="42">
        <v>1</v>
      </c>
      <c r="E7054" s="3">
        <v>120.87</v>
      </c>
      <c r="F7054" s="7">
        <v>146.2527</v>
      </c>
      <c r="G7054" s="48" t="s">
        <v>15356</v>
      </c>
      <c r="H7054" s="34">
        <v>900170</v>
      </c>
      <c r="I7054" s="51" t="s">
        <v>15358</v>
      </c>
    </row>
    <row r="7055" spans="1:9" x14ac:dyDescent="0.25">
      <c r="A7055" s="19">
        <v>7050</v>
      </c>
      <c r="B7055" s="34">
        <v>900200</v>
      </c>
      <c r="C7055" s="44" t="s">
        <v>13241</v>
      </c>
      <c r="D7055" s="42">
        <v>1</v>
      </c>
      <c r="E7055" s="3">
        <v>349.31</v>
      </c>
      <c r="F7055" s="7">
        <v>422.6651</v>
      </c>
      <c r="G7055" s="48" t="s">
        <v>15356</v>
      </c>
      <c r="H7055" s="34">
        <v>900200</v>
      </c>
      <c r="I7055" s="51" t="s">
        <v>15358</v>
      </c>
    </row>
    <row r="7056" spans="1:9" x14ac:dyDescent="0.25">
      <c r="A7056" s="19">
        <v>7051</v>
      </c>
      <c r="B7056" s="34">
        <v>900201</v>
      </c>
      <c r="C7056" s="44" t="s">
        <v>13242</v>
      </c>
      <c r="D7056" s="42">
        <v>1</v>
      </c>
      <c r="E7056" s="3">
        <v>69.540000000000006</v>
      </c>
      <c r="F7056" s="7">
        <v>84.1434</v>
      </c>
      <c r="G7056" s="48" t="s">
        <v>15356</v>
      </c>
      <c r="H7056" s="34">
        <v>900201</v>
      </c>
      <c r="I7056" s="51" t="s">
        <v>15358</v>
      </c>
    </row>
    <row r="7057" spans="1:9" x14ac:dyDescent="0.25">
      <c r="A7057" s="19">
        <v>7052</v>
      </c>
      <c r="B7057" s="34">
        <v>900202</v>
      </c>
      <c r="C7057" s="44" t="s">
        <v>13243</v>
      </c>
      <c r="D7057" s="42">
        <v>1</v>
      </c>
      <c r="E7057" s="3">
        <v>43.95</v>
      </c>
      <c r="F7057" s="7">
        <v>53.179500000000004</v>
      </c>
      <c r="G7057" s="48" t="s">
        <v>15356</v>
      </c>
      <c r="H7057" s="34">
        <v>900202</v>
      </c>
      <c r="I7057" s="51" t="s">
        <v>15358</v>
      </c>
    </row>
    <row r="7058" spans="1:9" x14ac:dyDescent="0.25">
      <c r="A7058" s="19">
        <v>7053</v>
      </c>
      <c r="B7058" s="34">
        <v>900203</v>
      </c>
      <c r="C7058" s="44" t="s">
        <v>13244</v>
      </c>
      <c r="D7058" s="42">
        <v>1</v>
      </c>
      <c r="E7058" s="3">
        <v>113.63</v>
      </c>
      <c r="F7058" s="7">
        <v>137.4923</v>
      </c>
      <c r="G7058" s="48" t="s">
        <v>15356</v>
      </c>
      <c r="H7058" s="34">
        <v>900203</v>
      </c>
      <c r="I7058" s="51" t="s">
        <v>15358</v>
      </c>
    </row>
    <row r="7059" spans="1:9" x14ac:dyDescent="0.25">
      <c r="A7059" s="19">
        <v>7054</v>
      </c>
      <c r="B7059" s="34">
        <v>900204</v>
      </c>
      <c r="C7059" s="44" t="s">
        <v>13245</v>
      </c>
      <c r="D7059" s="42">
        <v>1</v>
      </c>
      <c r="E7059" s="3">
        <v>66.59</v>
      </c>
      <c r="F7059" s="7">
        <v>80.573899999999995</v>
      </c>
      <c r="G7059" s="48" t="s">
        <v>15356</v>
      </c>
      <c r="H7059" s="34">
        <v>900204</v>
      </c>
      <c r="I7059" s="51" t="s">
        <v>15358</v>
      </c>
    </row>
    <row r="7060" spans="1:9" x14ac:dyDescent="0.25">
      <c r="A7060" s="19">
        <v>7055</v>
      </c>
      <c r="B7060" s="34">
        <v>900205</v>
      </c>
      <c r="C7060" s="44" t="s">
        <v>13246</v>
      </c>
      <c r="D7060" s="42">
        <v>1</v>
      </c>
      <c r="E7060" s="3">
        <v>28.35</v>
      </c>
      <c r="F7060" s="7">
        <v>34.3035</v>
      </c>
      <c r="G7060" s="48" t="s">
        <v>15356</v>
      </c>
      <c r="H7060" s="34">
        <v>900205</v>
      </c>
      <c r="I7060" s="51" t="s">
        <v>15358</v>
      </c>
    </row>
    <row r="7061" spans="1:9" x14ac:dyDescent="0.25">
      <c r="A7061" s="19">
        <v>7056</v>
      </c>
      <c r="B7061" s="34">
        <v>900234</v>
      </c>
      <c r="C7061" s="44" t="s">
        <v>13247</v>
      </c>
      <c r="D7061" s="42">
        <v>1</v>
      </c>
      <c r="E7061" s="3">
        <v>120.95</v>
      </c>
      <c r="F7061" s="7">
        <v>146.34950000000001</v>
      </c>
      <c r="G7061" s="48" t="s">
        <v>15356</v>
      </c>
      <c r="H7061" s="34">
        <v>900234</v>
      </c>
      <c r="I7061" s="51" t="s">
        <v>15358</v>
      </c>
    </row>
    <row r="7062" spans="1:9" x14ac:dyDescent="0.25">
      <c r="A7062" s="19">
        <v>7057</v>
      </c>
      <c r="B7062" s="34">
        <v>900254</v>
      </c>
      <c r="C7062" s="44" t="s">
        <v>13248</v>
      </c>
      <c r="D7062" s="42">
        <v>1</v>
      </c>
      <c r="E7062" s="3">
        <v>103.56</v>
      </c>
      <c r="F7062" s="7">
        <v>125.30759999999999</v>
      </c>
      <c r="G7062" s="48" t="s">
        <v>15356</v>
      </c>
      <c r="H7062" s="34">
        <v>900254</v>
      </c>
      <c r="I7062" s="51" t="s">
        <v>15358</v>
      </c>
    </row>
    <row r="7063" spans="1:9" x14ac:dyDescent="0.25">
      <c r="A7063" s="19">
        <v>7058</v>
      </c>
      <c r="B7063" s="34">
        <v>900301</v>
      </c>
      <c r="C7063" s="44" t="s">
        <v>13249</v>
      </c>
      <c r="D7063" s="42">
        <v>1</v>
      </c>
      <c r="E7063" s="3">
        <v>152.06</v>
      </c>
      <c r="F7063" s="7">
        <v>183.99260000000001</v>
      </c>
      <c r="G7063" s="48" t="s">
        <v>15356</v>
      </c>
      <c r="H7063" s="34">
        <v>900301</v>
      </c>
      <c r="I7063" s="51" t="s">
        <v>15358</v>
      </c>
    </row>
    <row r="7064" spans="1:9" x14ac:dyDescent="0.25">
      <c r="A7064" s="19">
        <v>7059</v>
      </c>
      <c r="B7064" s="34">
        <v>900302</v>
      </c>
      <c r="C7064" s="44" t="s">
        <v>13250</v>
      </c>
      <c r="D7064" s="42">
        <v>1</v>
      </c>
      <c r="E7064" s="3">
        <v>79.67</v>
      </c>
      <c r="F7064" s="7">
        <v>96.400700000000001</v>
      </c>
      <c r="G7064" s="48" t="s">
        <v>15356</v>
      </c>
      <c r="H7064" s="34">
        <v>900302</v>
      </c>
      <c r="I7064" s="51" t="s">
        <v>15358</v>
      </c>
    </row>
    <row r="7065" spans="1:9" x14ac:dyDescent="0.25">
      <c r="A7065" s="19">
        <v>7060</v>
      </c>
      <c r="B7065" s="34">
        <v>900303</v>
      </c>
      <c r="C7065" s="44" t="s">
        <v>13251</v>
      </c>
      <c r="D7065" s="42">
        <v>1</v>
      </c>
      <c r="E7065" s="3">
        <v>405.89</v>
      </c>
      <c r="F7065" s="7">
        <v>491.12689999999998</v>
      </c>
      <c r="G7065" s="48" t="s">
        <v>15356</v>
      </c>
      <c r="H7065" s="34">
        <v>900303</v>
      </c>
      <c r="I7065" s="51" t="s">
        <v>15358</v>
      </c>
    </row>
    <row r="7066" spans="1:9" x14ac:dyDescent="0.25">
      <c r="A7066" s="19">
        <v>7061</v>
      </c>
      <c r="B7066" s="34">
        <v>900304</v>
      </c>
      <c r="C7066" s="44" t="s">
        <v>13252</v>
      </c>
      <c r="D7066" s="42">
        <v>1</v>
      </c>
      <c r="E7066" s="3">
        <v>141.63</v>
      </c>
      <c r="F7066" s="7">
        <v>171.3723</v>
      </c>
      <c r="G7066" s="48" t="s">
        <v>15356</v>
      </c>
      <c r="H7066" s="34">
        <v>900304</v>
      </c>
      <c r="I7066" s="51" t="s">
        <v>15358</v>
      </c>
    </row>
    <row r="7067" spans="1:9" x14ac:dyDescent="0.25">
      <c r="A7067" s="19">
        <v>7062</v>
      </c>
      <c r="B7067" s="34">
        <v>900400</v>
      </c>
      <c r="C7067" s="44" t="s">
        <v>13253</v>
      </c>
      <c r="D7067" s="42">
        <v>1</v>
      </c>
      <c r="E7067" s="3">
        <v>673.74</v>
      </c>
      <c r="F7067" s="7">
        <v>815.22540000000004</v>
      </c>
      <c r="G7067" s="48" t="s">
        <v>15356</v>
      </c>
      <c r="H7067" s="34">
        <v>900400</v>
      </c>
      <c r="I7067" s="51" t="s">
        <v>15358</v>
      </c>
    </row>
    <row r="7068" spans="1:9" x14ac:dyDescent="0.25">
      <c r="A7068" s="19">
        <v>7063</v>
      </c>
      <c r="B7068" s="34">
        <v>900401</v>
      </c>
      <c r="C7068" s="44" t="s">
        <v>13254</v>
      </c>
      <c r="D7068" s="42">
        <v>1</v>
      </c>
      <c r="E7068" s="3">
        <v>191.81</v>
      </c>
      <c r="F7068" s="7">
        <v>232.09010000000001</v>
      </c>
      <c r="G7068" s="48" t="s">
        <v>15356</v>
      </c>
      <c r="H7068" s="34">
        <v>900401</v>
      </c>
      <c r="I7068" s="51" t="s">
        <v>15358</v>
      </c>
    </row>
    <row r="7069" spans="1:9" x14ac:dyDescent="0.25">
      <c r="A7069" s="19">
        <v>7064</v>
      </c>
      <c r="B7069" s="34">
        <v>900402</v>
      </c>
      <c r="C7069" s="44" t="s">
        <v>13255</v>
      </c>
      <c r="D7069" s="42">
        <v>1</v>
      </c>
      <c r="E7069" s="3">
        <v>109.25</v>
      </c>
      <c r="F7069" s="7">
        <v>132.1925</v>
      </c>
      <c r="G7069" s="48" t="s">
        <v>15356</v>
      </c>
      <c r="H7069" s="34">
        <v>900402</v>
      </c>
      <c r="I7069" s="51" t="s">
        <v>15358</v>
      </c>
    </row>
    <row r="7070" spans="1:9" x14ac:dyDescent="0.25">
      <c r="A7070" s="19">
        <v>7065</v>
      </c>
      <c r="B7070" s="34">
        <v>900403</v>
      </c>
      <c r="C7070" s="44" t="s">
        <v>13256</v>
      </c>
      <c r="D7070" s="42">
        <v>1</v>
      </c>
      <c r="E7070" s="3">
        <v>271.22000000000003</v>
      </c>
      <c r="F7070" s="7">
        <v>328.17620000000005</v>
      </c>
      <c r="G7070" s="48" t="s">
        <v>15356</v>
      </c>
      <c r="H7070" s="34">
        <v>900403</v>
      </c>
      <c r="I7070" s="51" t="s">
        <v>15358</v>
      </c>
    </row>
    <row r="7071" spans="1:9" x14ac:dyDescent="0.25">
      <c r="A7071" s="19">
        <v>7066</v>
      </c>
      <c r="B7071" s="34">
        <v>900404</v>
      </c>
      <c r="C7071" s="44" t="s">
        <v>13257</v>
      </c>
      <c r="D7071" s="42">
        <v>1</v>
      </c>
      <c r="E7071" s="3">
        <v>117.47</v>
      </c>
      <c r="F7071" s="7">
        <v>142.1387</v>
      </c>
      <c r="G7071" s="48" t="s">
        <v>15356</v>
      </c>
      <c r="H7071" s="34">
        <v>900404</v>
      </c>
      <c r="I7071" s="51" t="s">
        <v>15358</v>
      </c>
    </row>
    <row r="7072" spans="1:9" x14ac:dyDescent="0.25">
      <c r="A7072" s="19">
        <v>7067</v>
      </c>
      <c r="B7072" s="34">
        <v>900470</v>
      </c>
      <c r="C7072" s="44" t="s">
        <v>13258</v>
      </c>
      <c r="D7072" s="42">
        <v>1</v>
      </c>
      <c r="E7072" s="3">
        <v>143.52000000000001</v>
      </c>
      <c r="F7072" s="7">
        <v>173.6592</v>
      </c>
      <c r="G7072" s="48" t="s">
        <v>15356</v>
      </c>
      <c r="H7072" s="34">
        <v>900470</v>
      </c>
      <c r="I7072" s="51" t="s">
        <v>15358</v>
      </c>
    </row>
    <row r="7073" spans="1:9" x14ac:dyDescent="0.25">
      <c r="A7073" s="19">
        <v>7068</v>
      </c>
      <c r="B7073" s="34">
        <v>900520</v>
      </c>
      <c r="C7073" s="44" t="s">
        <v>13259</v>
      </c>
      <c r="D7073" s="42">
        <v>1</v>
      </c>
      <c r="E7073" s="3">
        <v>88.11</v>
      </c>
      <c r="F7073" s="7">
        <v>106.6131</v>
      </c>
      <c r="G7073" s="48" t="s">
        <v>15356</v>
      </c>
      <c r="H7073" s="34">
        <v>900520</v>
      </c>
      <c r="I7073" s="51" t="s">
        <v>15358</v>
      </c>
    </row>
    <row r="7074" spans="1:9" x14ac:dyDescent="0.25">
      <c r="A7074" s="19">
        <v>7069</v>
      </c>
      <c r="B7074" s="34">
        <v>900522</v>
      </c>
      <c r="C7074" s="44" t="s">
        <v>13260</v>
      </c>
      <c r="D7074" s="42">
        <v>1</v>
      </c>
      <c r="E7074" s="3">
        <v>36.33</v>
      </c>
      <c r="F7074" s="7">
        <v>43.959299999999999</v>
      </c>
      <c r="G7074" s="48" t="s">
        <v>15356</v>
      </c>
      <c r="H7074" s="34">
        <v>900522</v>
      </c>
      <c r="I7074" s="51" t="s">
        <v>15358</v>
      </c>
    </row>
    <row r="7075" spans="1:9" x14ac:dyDescent="0.25">
      <c r="A7075" s="19">
        <v>7070</v>
      </c>
      <c r="B7075" s="34">
        <v>900570</v>
      </c>
      <c r="C7075" s="44" t="s">
        <v>13261</v>
      </c>
      <c r="D7075" s="42">
        <v>1</v>
      </c>
      <c r="E7075" s="3">
        <v>104.3</v>
      </c>
      <c r="F7075" s="7">
        <v>126.20299999999999</v>
      </c>
      <c r="G7075" s="48" t="s">
        <v>15356</v>
      </c>
      <c r="H7075" s="34">
        <v>900570</v>
      </c>
      <c r="I7075" s="51" t="s">
        <v>15358</v>
      </c>
    </row>
    <row r="7076" spans="1:9" x14ac:dyDescent="0.25">
      <c r="A7076" s="19">
        <v>7071</v>
      </c>
      <c r="B7076" s="34">
        <v>900575</v>
      </c>
      <c r="C7076" s="44" t="s">
        <v>13262</v>
      </c>
      <c r="D7076" s="42">
        <v>1</v>
      </c>
      <c r="E7076" s="3">
        <v>26.45</v>
      </c>
      <c r="F7076" s="7">
        <v>32.0045</v>
      </c>
      <c r="G7076" s="48" t="s">
        <v>15356</v>
      </c>
      <c r="H7076" s="34">
        <v>900575</v>
      </c>
      <c r="I7076" s="51" t="s">
        <v>15358</v>
      </c>
    </row>
    <row r="7077" spans="1:9" x14ac:dyDescent="0.25">
      <c r="A7077" s="19">
        <v>7072</v>
      </c>
      <c r="B7077" s="34">
        <v>900620</v>
      </c>
      <c r="C7077" s="44" t="s">
        <v>13263</v>
      </c>
      <c r="D7077" s="42">
        <v>1</v>
      </c>
      <c r="E7077" s="3">
        <v>138.47999999999999</v>
      </c>
      <c r="F7077" s="7">
        <v>167.56079999999997</v>
      </c>
      <c r="G7077" s="48" t="s">
        <v>15356</v>
      </c>
      <c r="H7077" s="34">
        <v>900620</v>
      </c>
      <c r="I7077" s="51" t="s">
        <v>15358</v>
      </c>
    </row>
    <row r="7078" spans="1:9" x14ac:dyDescent="0.25">
      <c r="A7078" s="19">
        <v>7073</v>
      </c>
      <c r="B7078" s="34">
        <v>900630</v>
      </c>
      <c r="C7078" s="44" t="s">
        <v>13264</v>
      </c>
      <c r="D7078" s="42">
        <v>1</v>
      </c>
      <c r="E7078" s="3">
        <v>128.54</v>
      </c>
      <c r="F7078" s="7">
        <v>155.53339999999997</v>
      </c>
      <c r="G7078" s="48" t="s">
        <v>15356</v>
      </c>
      <c r="H7078" s="34">
        <v>900630</v>
      </c>
      <c r="I7078" s="51" t="s">
        <v>15358</v>
      </c>
    </row>
    <row r="7079" spans="1:9" x14ac:dyDescent="0.25">
      <c r="A7079" s="19">
        <v>7074</v>
      </c>
      <c r="B7079" s="34">
        <v>903007</v>
      </c>
      <c r="C7079" s="44" t="s">
        <v>13265</v>
      </c>
      <c r="D7079" s="42">
        <v>1</v>
      </c>
      <c r="E7079" s="3">
        <v>59.85</v>
      </c>
      <c r="F7079" s="7">
        <v>72.418499999999995</v>
      </c>
      <c r="G7079" s="48" t="s">
        <v>15356</v>
      </c>
      <c r="H7079" s="34">
        <v>903007</v>
      </c>
      <c r="I7079" s="51" t="s">
        <v>15358</v>
      </c>
    </row>
    <row r="7080" spans="1:9" x14ac:dyDescent="0.25">
      <c r="A7080" s="19">
        <v>7075</v>
      </c>
      <c r="B7080" s="34">
        <v>903061</v>
      </c>
      <c r="C7080" s="44" t="s">
        <v>13266</v>
      </c>
      <c r="D7080" s="42">
        <v>1</v>
      </c>
      <c r="E7080" s="3">
        <v>61.92</v>
      </c>
      <c r="F7080" s="7">
        <v>74.923199999999994</v>
      </c>
      <c r="G7080" s="48" t="s">
        <v>15356</v>
      </c>
      <c r="H7080" s="34">
        <v>903061</v>
      </c>
      <c r="I7080" s="51" t="s">
        <v>15358</v>
      </c>
    </row>
    <row r="7081" spans="1:9" x14ac:dyDescent="0.25">
      <c r="A7081" s="19">
        <v>7076</v>
      </c>
      <c r="B7081" s="34">
        <v>903063</v>
      </c>
      <c r="C7081" s="44" t="s">
        <v>13267</v>
      </c>
      <c r="D7081" s="42">
        <v>1</v>
      </c>
      <c r="E7081" s="3">
        <v>61.92</v>
      </c>
      <c r="F7081" s="7">
        <v>74.923199999999994</v>
      </c>
      <c r="G7081" s="48" t="s">
        <v>15356</v>
      </c>
      <c r="H7081" s="34">
        <v>903063</v>
      </c>
      <c r="I7081" s="51" t="s">
        <v>15358</v>
      </c>
    </row>
    <row r="7082" spans="1:9" x14ac:dyDescent="0.25">
      <c r="A7082" s="19">
        <v>7077</v>
      </c>
      <c r="B7082" s="34">
        <v>903475</v>
      </c>
      <c r="C7082" s="44" t="s">
        <v>13268</v>
      </c>
      <c r="D7082" s="42">
        <v>1</v>
      </c>
      <c r="E7082" s="3">
        <v>1077.51</v>
      </c>
      <c r="F7082" s="7">
        <v>1303.7871</v>
      </c>
      <c r="G7082" s="48" t="s">
        <v>15356</v>
      </c>
      <c r="H7082" s="34">
        <v>903475</v>
      </c>
      <c r="I7082" s="51" t="s">
        <v>15358</v>
      </c>
    </row>
    <row r="7083" spans="1:9" x14ac:dyDescent="0.25">
      <c r="A7083" s="19">
        <v>7078</v>
      </c>
      <c r="B7083" s="34">
        <v>905275</v>
      </c>
      <c r="C7083" s="44" t="s">
        <v>13269</v>
      </c>
      <c r="D7083" s="42">
        <v>1</v>
      </c>
      <c r="E7083" s="3">
        <v>127.76</v>
      </c>
      <c r="F7083" s="7">
        <v>154.58959999999999</v>
      </c>
      <c r="G7083" s="48" t="s">
        <v>15356</v>
      </c>
      <c r="H7083" s="34">
        <v>905275</v>
      </c>
      <c r="I7083" s="51" t="s">
        <v>15358</v>
      </c>
    </row>
    <row r="7084" spans="1:9" x14ac:dyDescent="0.25">
      <c r="A7084" s="19">
        <v>7079</v>
      </c>
      <c r="B7084" s="34">
        <v>905462</v>
      </c>
      <c r="C7084" s="44" t="s">
        <v>13270</v>
      </c>
      <c r="D7084" s="42">
        <v>1</v>
      </c>
      <c r="E7084" s="3">
        <v>16.23</v>
      </c>
      <c r="F7084" s="7">
        <v>19.638300000000001</v>
      </c>
      <c r="G7084" s="48" t="s">
        <v>15356</v>
      </c>
      <c r="H7084" s="34">
        <v>905462</v>
      </c>
      <c r="I7084" s="51" t="s">
        <v>15358</v>
      </c>
    </row>
    <row r="7085" spans="1:9" x14ac:dyDescent="0.25">
      <c r="A7085" s="19">
        <v>7080</v>
      </c>
      <c r="B7085" s="34">
        <v>905465</v>
      </c>
      <c r="C7085" s="44" t="s">
        <v>13271</v>
      </c>
      <c r="D7085" s="42">
        <v>1</v>
      </c>
      <c r="E7085" s="3">
        <v>22.92</v>
      </c>
      <c r="F7085" s="7">
        <v>27.7332</v>
      </c>
      <c r="G7085" s="48" t="s">
        <v>15356</v>
      </c>
      <c r="H7085" s="34">
        <v>905465</v>
      </c>
      <c r="I7085" s="51" t="s">
        <v>15358</v>
      </c>
    </row>
    <row r="7086" spans="1:9" x14ac:dyDescent="0.25">
      <c r="A7086" s="19">
        <v>7081</v>
      </c>
      <c r="B7086" s="34">
        <v>905475</v>
      </c>
      <c r="C7086" s="44" t="s">
        <v>13272</v>
      </c>
      <c r="D7086" s="42">
        <v>1</v>
      </c>
      <c r="E7086" s="3">
        <v>18.05</v>
      </c>
      <c r="F7086" s="7">
        <v>21.840499999999999</v>
      </c>
      <c r="G7086" s="48" t="s">
        <v>15356</v>
      </c>
      <c r="H7086" s="34">
        <v>905475</v>
      </c>
      <c r="I7086" s="51" t="s">
        <v>15358</v>
      </c>
    </row>
    <row r="7087" spans="1:9" x14ac:dyDescent="0.25">
      <c r="A7087" s="19">
        <v>7082</v>
      </c>
      <c r="B7087" s="34">
        <v>923769</v>
      </c>
      <c r="C7087" s="44" t="s">
        <v>13273</v>
      </c>
      <c r="D7087" s="42">
        <v>1</v>
      </c>
      <c r="E7087" s="3">
        <v>28.28</v>
      </c>
      <c r="F7087" s="7">
        <v>34.218800000000002</v>
      </c>
      <c r="G7087" s="48" t="s">
        <v>15356</v>
      </c>
      <c r="H7087" s="34">
        <v>923769</v>
      </c>
      <c r="I7087" s="51" t="s">
        <v>15358</v>
      </c>
    </row>
    <row r="7088" spans="1:9" x14ac:dyDescent="0.25">
      <c r="A7088" s="19">
        <v>7083</v>
      </c>
      <c r="B7088" s="34">
        <v>962515</v>
      </c>
      <c r="C7088" s="44" t="s">
        <v>13274</v>
      </c>
      <c r="D7088" s="42">
        <v>1</v>
      </c>
      <c r="E7088" s="3">
        <v>63.78</v>
      </c>
      <c r="F7088" s="7">
        <v>77.1738</v>
      </c>
      <c r="G7088" s="48" t="s">
        <v>15356</v>
      </c>
      <c r="H7088" s="34">
        <v>962515</v>
      </c>
      <c r="I7088" s="51" t="s">
        <v>15358</v>
      </c>
    </row>
    <row r="7089" spans="1:9" x14ac:dyDescent="0.25">
      <c r="A7089" s="19">
        <v>7084</v>
      </c>
      <c r="B7089" s="34">
        <v>964453</v>
      </c>
      <c r="C7089" s="44" t="s">
        <v>13275</v>
      </c>
      <c r="D7089" s="42">
        <v>1</v>
      </c>
      <c r="E7089" s="3">
        <v>89.52</v>
      </c>
      <c r="F7089" s="7">
        <v>108.3192</v>
      </c>
      <c r="G7089" s="48" t="s">
        <v>15356</v>
      </c>
      <c r="H7089" s="34">
        <v>964453</v>
      </c>
      <c r="I7089" s="51" t="s">
        <v>15358</v>
      </c>
    </row>
    <row r="7090" spans="1:9" x14ac:dyDescent="0.25">
      <c r="A7090" s="19">
        <v>7085</v>
      </c>
      <c r="B7090" s="34">
        <v>970440</v>
      </c>
      <c r="C7090" s="44" t="s">
        <v>13276</v>
      </c>
      <c r="D7090" s="42">
        <v>1</v>
      </c>
      <c r="E7090" s="3">
        <v>22.7</v>
      </c>
      <c r="F7090" s="7">
        <v>27.466999999999999</v>
      </c>
      <c r="G7090" s="48" t="s">
        <v>15356</v>
      </c>
      <c r="H7090" s="34">
        <v>970440</v>
      </c>
      <c r="I7090" s="51" t="s">
        <v>15358</v>
      </c>
    </row>
    <row r="7091" spans="1:9" x14ac:dyDescent="0.25">
      <c r="A7091" s="19">
        <v>7086</v>
      </c>
      <c r="B7091" s="34">
        <v>985750</v>
      </c>
      <c r="C7091" s="44" t="s">
        <v>13277</v>
      </c>
      <c r="D7091" s="42">
        <v>1</v>
      </c>
      <c r="E7091" s="3">
        <v>170.31</v>
      </c>
      <c r="F7091" s="7">
        <v>206.07509999999999</v>
      </c>
      <c r="G7091" s="48" t="s">
        <v>15356</v>
      </c>
      <c r="H7091" s="34">
        <v>985750</v>
      </c>
      <c r="I7091" s="51" t="s">
        <v>15358</v>
      </c>
    </row>
    <row r="7092" spans="1:9" x14ac:dyDescent="0.25">
      <c r="A7092" s="19">
        <v>7087</v>
      </c>
      <c r="B7092" s="34">
        <v>985800</v>
      </c>
      <c r="C7092" s="44" t="s">
        <v>13278</v>
      </c>
      <c r="D7092" s="42">
        <v>1</v>
      </c>
      <c r="E7092" s="3">
        <v>101.7</v>
      </c>
      <c r="F7092" s="7">
        <v>123.057</v>
      </c>
      <c r="G7092" s="48" t="s">
        <v>15356</v>
      </c>
      <c r="H7092" s="34">
        <v>985800</v>
      </c>
      <c r="I7092" s="51" t="s">
        <v>15358</v>
      </c>
    </row>
    <row r="7093" spans="1:9" x14ac:dyDescent="0.25">
      <c r="A7093" s="19">
        <v>7088</v>
      </c>
      <c r="B7093" s="34">
        <v>986491</v>
      </c>
      <c r="C7093" s="44" t="s">
        <v>13279</v>
      </c>
      <c r="D7093" s="42">
        <v>1</v>
      </c>
      <c r="E7093" s="3">
        <v>327.23</v>
      </c>
      <c r="F7093" s="7">
        <v>395.94830000000002</v>
      </c>
      <c r="G7093" s="48" t="s">
        <v>15356</v>
      </c>
      <c r="H7093" s="34">
        <v>986491</v>
      </c>
      <c r="I7093" s="51" t="s">
        <v>15358</v>
      </c>
    </row>
    <row r="7094" spans="1:9" x14ac:dyDescent="0.25">
      <c r="A7094" s="19">
        <v>7089</v>
      </c>
      <c r="B7094" s="34">
        <v>986492</v>
      </c>
      <c r="C7094" s="44" t="s">
        <v>13280</v>
      </c>
      <c r="D7094" s="42">
        <v>1</v>
      </c>
      <c r="E7094" s="3">
        <v>327.23</v>
      </c>
      <c r="F7094" s="7">
        <v>395.94830000000002</v>
      </c>
      <c r="G7094" s="48" t="s">
        <v>15356</v>
      </c>
      <c r="H7094" s="34">
        <v>986492</v>
      </c>
      <c r="I7094" s="51" t="s">
        <v>15358</v>
      </c>
    </row>
    <row r="7095" spans="1:9" x14ac:dyDescent="0.25">
      <c r="A7095" s="19">
        <v>7090</v>
      </c>
      <c r="B7095" s="34">
        <v>986532</v>
      </c>
      <c r="C7095" s="44" t="s">
        <v>13281</v>
      </c>
      <c r="D7095" s="42">
        <v>1</v>
      </c>
      <c r="E7095" s="3">
        <v>148.08000000000001</v>
      </c>
      <c r="F7095" s="7">
        <v>179.17680000000001</v>
      </c>
      <c r="G7095" s="48" t="s">
        <v>15356</v>
      </c>
      <c r="H7095" s="34">
        <v>986532</v>
      </c>
      <c r="I7095" s="51" t="s">
        <v>15358</v>
      </c>
    </row>
    <row r="7096" spans="1:9" x14ac:dyDescent="0.25">
      <c r="A7096" s="19">
        <v>7091</v>
      </c>
      <c r="B7096" s="34">
        <v>986540</v>
      </c>
      <c r="C7096" s="44" t="s">
        <v>13282</v>
      </c>
      <c r="D7096" s="42">
        <v>1</v>
      </c>
      <c r="E7096" s="3">
        <v>173.79</v>
      </c>
      <c r="F7096" s="7">
        <v>210.2859</v>
      </c>
      <c r="G7096" s="48" t="s">
        <v>15356</v>
      </c>
      <c r="H7096" s="34">
        <v>986540</v>
      </c>
      <c r="I7096" s="51" t="s">
        <v>15358</v>
      </c>
    </row>
    <row r="7097" spans="1:9" x14ac:dyDescent="0.25">
      <c r="A7097" s="19">
        <v>7092</v>
      </c>
      <c r="B7097" s="34">
        <v>986541</v>
      </c>
      <c r="C7097" s="44" t="s">
        <v>13283</v>
      </c>
      <c r="D7097" s="42">
        <v>1</v>
      </c>
      <c r="E7097" s="3">
        <v>175.26</v>
      </c>
      <c r="F7097" s="7">
        <v>212.06459999999998</v>
      </c>
      <c r="G7097" s="48" t="s">
        <v>15356</v>
      </c>
      <c r="H7097" s="34">
        <v>986541</v>
      </c>
      <c r="I7097" s="51" t="s">
        <v>15358</v>
      </c>
    </row>
    <row r="7098" spans="1:9" x14ac:dyDescent="0.25">
      <c r="A7098" s="19">
        <v>7093</v>
      </c>
      <c r="B7098" s="34">
        <v>986542</v>
      </c>
      <c r="C7098" s="44" t="s">
        <v>13284</v>
      </c>
      <c r="D7098" s="42">
        <v>1</v>
      </c>
      <c r="E7098" s="3">
        <v>187.56</v>
      </c>
      <c r="F7098" s="7">
        <v>226.94759999999999</v>
      </c>
      <c r="G7098" s="48" t="s">
        <v>15356</v>
      </c>
      <c r="H7098" s="34">
        <v>986542</v>
      </c>
      <c r="I7098" s="51" t="s">
        <v>15358</v>
      </c>
    </row>
    <row r="7099" spans="1:9" x14ac:dyDescent="0.25">
      <c r="A7099" s="19">
        <v>7094</v>
      </c>
      <c r="B7099" s="34">
        <v>986546</v>
      </c>
      <c r="C7099" s="44" t="s">
        <v>13285</v>
      </c>
      <c r="D7099" s="42">
        <v>1</v>
      </c>
      <c r="E7099" s="3">
        <v>220.32</v>
      </c>
      <c r="F7099" s="7">
        <v>266.5872</v>
      </c>
      <c r="G7099" s="48" t="s">
        <v>15356</v>
      </c>
      <c r="H7099" s="34">
        <v>986546</v>
      </c>
      <c r="I7099" s="51" t="s">
        <v>15358</v>
      </c>
    </row>
    <row r="7100" spans="1:9" x14ac:dyDescent="0.25">
      <c r="A7100" s="19">
        <v>7095</v>
      </c>
      <c r="B7100" s="34">
        <v>986548</v>
      </c>
      <c r="C7100" s="44" t="s">
        <v>13286</v>
      </c>
      <c r="D7100" s="42">
        <v>1</v>
      </c>
      <c r="E7100" s="3">
        <v>212.67</v>
      </c>
      <c r="F7100" s="7">
        <v>257.33069999999998</v>
      </c>
      <c r="G7100" s="48" t="s">
        <v>15356</v>
      </c>
      <c r="H7100" s="34">
        <v>986548</v>
      </c>
      <c r="I7100" s="51" t="s">
        <v>15358</v>
      </c>
    </row>
    <row r="7101" spans="1:9" x14ac:dyDescent="0.25">
      <c r="A7101" s="19">
        <v>7096</v>
      </c>
      <c r="B7101" s="34">
        <v>986560</v>
      </c>
      <c r="C7101" s="44" t="s">
        <v>13287</v>
      </c>
      <c r="D7101" s="42">
        <v>1</v>
      </c>
      <c r="E7101" s="3">
        <v>178.32</v>
      </c>
      <c r="F7101" s="7">
        <v>215.76719999999997</v>
      </c>
      <c r="G7101" s="48" t="s">
        <v>15356</v>
      </c>
      <c r="H7101" s="34">
        <v>986560</v>
      </c>
      <c r="I7101" s="51" t="s">
        <v>15358</v>
      </c>
    </row>
    <row r="7102" spans="1:9" x14ac:dyDescent="0.25">
      <c r="A7102" s="19">
        <v>7097</v>
      </c>
      <c r="B7102" s="34">
        <v>986561</v>
      </c>
      <c r="C7102" s="44" t="s">
        <v>13288</v>
      </c>
      <c r="D7102" s="42">
        <v>1</v>
      </c>
      <c r="E7102" s="3">
        <v>181.5</v>
      </c>
      <c r="F7102" s="7">
        <v>219.61499999999998</v>
      </c>
      <c r="G7102" s="48" t="s">
        <v>15356</v>
      </c>
      <c r="H7102" s="34">
        <v>986561</v>
      </c>
      <c r="I7102" s="51" t="s">
        <v>15358</v>
      </c>
    </row>
    <row r="7103" spans="1:9" x14ac:dyDescent="0.25">
      <c r="A7103" s="19">
        <v>7098</v>
      </c>
      <c r="B7103" s="34">
        <v>986562</v>
      </c>
      <c r="C7103" s="44" t="s">
        <v>13289</v>
      </c>
      <c r="D7103" s="42">
        <v>1</v>
      </c>
      <c r="E7103" s="3">
        <v>202.25</v>
      </c>
      <c r="F7103" s="7">
        <v>244.7225</v>
      </c>
      <c r="G7103" s="48" t="s">
        <v>15356</v>
      </c>
      <c r="H7103" s="34">
        <v>986562</v>
      </c>
      <c r="I7103" s="51" t="s">
        <v>15358</v>
      </c>
    </row>
    <row r="7104" spans="1:9" x14ac:dyDescent="0.25">
      <c r="A7104" s="19">
        <v>7099</v>
      </c>
      <c r="B7104" s="34">
        <v>986568</v>
      </c>
      <c r="C7104" s="44" t="s">
        <v>13290</v>
      </c>
      <c r="D7104" s="42">
        <v>1</v>
      </c>
      <c r="E7104" s="3">
        <v>211.16</v>
      </c>
      <c r="F7104" s="7">
        <v>255.50359999999998</v>
      </c>
      <c r="G7104" s="48" t="s">
        <v>15356</v>
      </c>
      <c r="H7104" s="34">
        <v>986568</v>
      </c>
      <c r="I7104" s="51" t="s">
        <v>15358</v>
      </c>
    </row>
    <row r="7105" spans="1:9" x14ac:dyDescent="0.25">
      <c r="A7105" s="19">
        <v>7100</v>
      </c>
      <c r="B7105" s="34">
        <v>986580</v>
      </c>
      <c r="C7105" s="44" t="s">
        <v>13291</v>
      </c>
      <c r="D7105" s="42">
        <v>1</v>
      </c>
      <c r="E7105" s="3">
        <v>175.23</v>
      </c>
      <c r="F7105" s="7">
        <v>212.02829999999997</v>
      </c>
      <c r="G7105" s="48" t="s">
        <v>15356</v>
      </c>
      <c r="H7105" s="34">
        <v>986580</v>
      </c>
      <c r="I7105" s="51" t="s">
        <v>15358</v>
      </c>
    </row>
    <row r="7106" spans="1:9" x14ac:dyDescent="0.25">
      <c r="A7106" s="19">
        <v>7101</v>
      </c>
      <c r="B7106" s="34">
        <v>986581</v>
      </c>
      <c r="C7106" s="44" t="s">
        <v>13292</v>
      </c>
      <c r="D7106" s="42">
        <v>1</v>
      </c>
      <c r="E7106" s="3">
        <v>181.5</v>
      </c>
      <c r="F7106" s="7">
        <v>219.61499999999998</v>
      </c>
      <c r="G7106" s="48" t="s">
        <v>15356</v>
      </c>
      <c r="H7106" s="34">
        <v>986581</v>
      </c>
      <c r="I7106" s="51" t="s">
        <v>15358</v>
      </c>
    </row>
    <row r="7107" spans="1:9" x14ac:dyDescent="0.25">
      <c r="A7107" s="19">
        <v>7102</v>
      </c>
      <c r="B7107" s="34">
        <v>986582</v>
      </c>
      <c r="C7107" s="44" t="s">
        <v>13293</v>
      </c>
      <c r="D7107" s="42">
        <v>1</v>
      </c>
      <c r="E7107" s="3">
        <v>193.59</v>
      </c>
      <c r="F7107" s="7">
        <v>234.2439</v>
      </c>
      <c r="G7107" s="48" t="s">
        <v>15356</v>
      </c>
      <c r="H7107" s="34">
        <v>986582</v>
      </c>
      <c r="I7107" s="51" t="s">
        <v>15358</v>
      </c>
    </row>
    <row r="7108" spans="1:9" x14ac:dyDescent="0.25">
      <c r="A7108" s="19">
        <v>7103</v>
      </c>
      <c r="B7108" s="34">
        <v>986586</v>
      </c>
      <c r="C7108" s="44" t="s">
        <v>13294</v>
      </c>
      <c r="D7108" s="42">
        <v>1</v>
      </c>
      <c r="E7108" s="3">
        <v>227.42</v>
      </c>
      <c r="F7108" s="7">
        <v>275.1782</v>
      </c>
      <c r="G7108" s="48" t="s">
        <v>15356</v>
      </c>
      <c r="H7108" s="34">
        <v>986586</v>
      </c>
      <c r="I7108" s="51" t="s">
        <v>15358</v>
      </c>
    </row>
    <row r="7109" spans="1:9" x14ac:dyDescent="0.25">
      <c r="A7109" s="19">
        <v>7104</v>
      </c>
      <c r="B7109" s="34">
        <v>986590</v>
      </c>
      <c r="C7109" s="44" t="s">
        <v>13295</v>
      </c>
      <c r="D7109" s="42">
        <v>1</v>
      </c>
      <c r="E7109" s="3">
        <v>179.79</v>
      </c>
      <c r="F7109" s="7">
        <v>217.54589999999999</v>
      </c>
      <c r="G7109" s="48" t="s">
        <v>15356</v>
      </c>
      <c r="H7109" s="34">
        <v>986590</v>
      </c>
      <c r="I7109" s="51" t="s">
        <v>15358</v>
      </c>
    </row>
    <row r="7110" spans="1:9" x14ac:dyDescent="0.25">
      <c r="A7110" s="19">
        <v>7105</v>
      </c>
      <c r="B7110" s="34">
        <v>986591</v>
      </c>
      <c r="C7110" s="44" t="s">
        <v>13296</v>
      </c>
      <c r="D7110" s="42">
        <v>1</v>
      </c>
      <c r="E7110" s="3">
        <v>181.5</v>
      </c>
      <c r="F7110" s="7">
        <v>219.61499999999998</v>
      </c>
      <c r="G7110" s="48" t="s">
        <v>15356</v>
      </c>
      <c r="H7110" s="34">
        <v>986591</v>
      </c>
      <c r="I7110" s="51" t="s">
        <v>15358</v>
      </c>
    </row>
    <row r="7111" spans="1:9" x14ac:dyDescent="0.25">
      <c r="A7111" s="19">
        <v>7106</v>
      </c>
      <c r="B7111" s="34">
        <v>986644</v>
      </c>
      <c r="C7111" s="44" t="s">
        <v>13297</v>
      </c>
      <c r="D7111" s="42">
        <v>1</v>
      </c>
      <c r="E7111" s="3">
        <v>164.24</v>
      </c>
      <c r="F7111" s="7">
        <v>198.7304</v>
      </c>
      <c r="G7111" s="48" t="s">
        <v>15356</v>
      </c>
      <c r="H7111" s="34">
        <v>986644</v>
      </c>
      <c r="I7111" s="51" t="s">
        <v>15358</v>
      </c>
    </row>
    <row r="7112" spans="1:9" x14ac:dyDescent="0.25">
      <c r="A7112" s="19">
        <v>7107</v>
      </c>
      <c r="B7112" s="34">
        <v>986645</v>
      </c>
      <c r="C7112" s="44" t="s">
        <v>13298</v>
      </c>
      <c r="D7112" s="42">
        <v>1</v>
      </c>
      <c r="E7112" s="3">
        <v>307.31</v>
      </c>
      <c r="F7112" s="7">
        <v>371.8451</v>
      </c>
      <c r="G7112" s="48" t="s">
        <v>15356</v>
      </c>
      <c r="H7112" s="34">
        <v>986645</v>
      </c>
      <c r="I7112" s="51" t="s">
        <v>15358</v>
      </c>
    </row>
    <row r="7113" spans="1:9" x14ac:dyDescent="0.25">
      <c r="A7113" s="19">
        <v>7108</v>
      </c>
      <c r="B7113" s="34">
        <v>986700</v>
      </c>
      <c r="C7113" s="44" t="s">
        <v>13299</v>
      </c>
      <c r="D7113" s="42">
        <v>1</v>
      </c>
      <c r="E7113" s="3">
        <v>123.83</v>
      </c>
      <c r="F7113" s="7">
        <v>149.83429999999998</v>
      </c>
      <c r="G7113" s="48" t="s">
        <v>15356</v>
      </c>
      <c r="H7113" s="34">
        <v>986700</v>
      </c>
      <c r="I7113" s="51" t="s">
        <v>15358</v>
      </c>
    </row>
    <row r="7114" spans="1:9" x14ac:dyDescent="0.25">
      <c r="A7114" s="19">
        <v>7109</v>
      </c>
      <c r="B7114" s="34">
        <v>986701</v>
      </c>
      <c r="C7114" s="44" t="s">
        <v>13300</v>
      </c>
      <c r="D7114" s="42">
        <v>1</v>
      </c>
      <c r="E7114" s="3">
        <v>123.83</v>
      </c>
      <c r="F7114" s="7">
        <v>149.83429999999998</v>
      </c>
      <c r="G7114" s="48" t="s">
        <v>15356</v>
      </c>
      <c r="H7114" s="34">
        <v>986701</v>
      </c>
      <c r="I7114" s="51" t="s">
        <v>15358</v>
      </c>
    </row>
    <row r="7115" spans="1:9" x14ac:dyDescent="0.25">
      <c r="A7115" s="19">
        <v>7110</v>
      </c>
      <c r="B7115" s="34">
        <v>986702</v>
      </c>
      <c r="C7115" s="44" t="s">
        <v>13301</v>
      </c>
      <c r="D7115" s="42">
        <v>1</v>
      </c>
      <c r="E7115" s="3">
        <v>147.27000000000001</v>
      </c>
      <c r="F7115" s="7">
        <v>178.19670000000002</v>
      </c>
      <c r="G7115" s="48" t="s">
        <v>15356</v>
      </c>
      <c r="H7115" s="34">
        <v>986702</v>
      </c>
      <c r="I7115" s="51" t="s">
        <v>15358</v>
      </c>
    </row>
    <row r="7116" spans="1:9" x14ac:dyDescent="0.25">
      <c r="A7116" s="19">
        <v>7111</v>
      </c>
      <c r="B7116" s="34">
        <v>986704</v>
      </c>
      <c r="C7116" s="44" t="s">
        <v>13302</v>
      </c>
      <c r="D7116" s="42">
        <v>1</v>
      </c>
      <c r="E7116" s="3">
        <v>139.46</v>
      </c>
      <c r="F7116" s="7">
        <v>168.7466</v>
      </c>
      <c r="G7116" s="48" t="s">
        <v>15356</v>
      </c>
      <c r="H7116" s="34">
        <v>986704</v>
      </c>
      <c r="I7116" s="51" t="s">
        <v>15358</v>
      </c>
    </row>
    <row r="7117" spans="1:9" x14ac:dyDescent="0.25">
      <c r="A7117" s="19">
        <v>7112</v>
      </c>
      <c r="B7117" s="34">
        <v>986706</v>
      </c>
      <c r="C7117" s="44" t="s">
        <v>13303</v>
      </c>
      <c r="D7117" s="42">
        <v>1</v>
      </c>
      <c r="E7117" s="3">
        <v>199.68</v>
      </c>
      <c r="F7117" s="7">
        <v>241.61279999999999</v>
      </c>
      <c r="G7117" s="48" t="s">
        <v>15356</v>
      </c>
      <c r="H7117" s="34">
        <v>986706</v>
      </c>
      <c r="I7117" s="51" t="s">
        <v>15358</v>
      </c>
    </row>
    <row r="7118" spans="1:9" x14ac:dyDescent="0.25">
      <c r="A7118" s="19">
        <v>7113</v>
      </c>
      <c r="B7118" s="34">
        <v>986710</v>
      </c>
      <c r="C7118" s="44" t="s">
        <v>13304</v>
      </c>
      <c r="D7118" s="42">
        <v>1</v>
      </c>
      <c r="E7118" s="3">
        <v>124.94</v>
      </c>
      <c r="F7118" s="7">
        <v>151.17740000000001</v>
      </c>
      <c r="G7118" s="48" t="s">
        <v>15356</v>
      </c>
      <c r="H7118" s="34">
        <v>986710</v>
      </c>
      <c r="I7118" s="51" t="s">
        <v>15358</v>
      </c>
    </row>
    <row r="7119" spans="1:9" x14ac:dyDescent="0.25">
      <c r="A7119" s="19">
        <v>7114</v>
      </c>
      <c r="B7119" s="34">
        <v>986711</v>
      </c>
      <c r="C7119" s="44" t="s">
        <v>13305</v>
      </c>
      <c r="D7119" s="42">
        <v>1</v>
      </c>
      <c r="E7119" s="3">
        <v>125.97</v>
      </c>
      <c r="F7119" s="7">
        <v>152.4237</v>
      </c>
      <c r="G7119" s="48" t="s">
        <v>15356</v>
      </c>
      <c r="H7119" s="34">
        <v>986711</v>
      </c>
      <c r="I7119" s="51" t="s">
        <v>15358</v>
      </c>
    </row>
    <row r="7120" spans="1:9" x14ac:dyDescent="0.25">
      <c r="A7120" s="19">
        <v>7115</v>
      </c>
      <c r="B7120" s="34">
        <v>986714</v>
      </c>
      <c r="C7120" s="44" t="s">
        <v>13306</v>
      </c>
      <c r="D7120" s="42">
        <v>1</v>
      </c>
      <c r="E7120" s="3">
        <v>135.59</v>
      </c>
      <c r="F7120" s="7">
        <v>164.06389999999999</v>
      </c>
      <c r="G7120" s="48" t="s">
        <v>15356</v>
      </c>
      <c r="H7120" s="34">
        <v>986714</v>
      </c>
      <c r="I7120" s="51" t="s">
        <v>15358</v>
      </c>
    </row>
    <row r="7121" spans="1:9" x14ac:dyDescent="0.25">
      <c r="A7121" s="19">
        <v>7116</v>
      </c>
      <c r="B7121" s="34">
        <v>986716</v>
      </c>
      <c r="C7121" s="44" t="s">
        <v>13307</v>
      </c>
      <c r="D7121" s="42">
        <v>1</v>
      </c>
      <c r="E7121" s="3">
        <v>199.68</v>
      </c>
      <c r="F7121" s="7">
        <v>241.61279999999999</v>
      </c>
      <c r="G7121" s="48" t="s">
        <v>15356</v>
      </c>
      <c r="H7121" s="34">
        <v>986716</v>
      </c>
      <c r="I7121" s="51" t="s">
        <v>15358</v>
      </c>
    </row>
    <row r="7122" spans="1:9" x14ac:dyDescent="0.25">
      <c r="A7122" s="19">
        <v>7117</v>
      </c>
      <c r="B7122" s="34">
        <v>986720</v>
      </c>
      <c r="C7122" s="44" t="s">
        <v>13304</v>
      </c>
      <c r="D7122" s="42">
        <v>1</v>
      </c>
      <c r="E7122" s="3">
        <v>194.79</v>
      </c>
      <c r="F7122" s="7">
        <v>235.69589999999999</v>
      </c>
      <c r="G7122" s="48" t="s">
        <v>15356</v>
      </c>
      <c r="H7122" s="34">
        <v>986720</v>
      </c>
      <c r="I7122" s="51" t="s">
        <v>15358</v>
      </c>
    </row>
    <row r="7123" spans="1:9" x14ac:dyDescent="0.25">
      <c r="A7123" s="19">
        <v>7118</v>
      </c>
      <c r="B7123" s="34">
        <v>986721</v>
      </c>
      <c r="C7123" s="44" t="s">
        <v>13305</v>
      </c>
      <c r="D7123" s="42">
        <v>1</v>
      </c>
      <c r="E7123" s="3">
        <v>194.79</v>
      </c>
      <c r="F7123" s="7">
        <v>235.69589999999999</v>
      </c>
      <c r="G7123" s="48" t="s">
        <v>15356</v>
      </c>
      <c r="H7123" s="34">
        <v>986721</v>
      </c>
      <c r="I7123" s="51" t="s">
        <v>15358</v>
      </c>
    </row>
    <row r="7124" spans="1:9" x14ac:dyDescent="0.25">
      <c r="A7124" s="19">
        <v>7119</v>
      </c>
      <c r="B7124" s="34">
        <v>986722</v>
      </c>
      <c r="C7124" s="44" t="s">
        <v>13308</v>
      </c>
      <c r="D7124" s="42">
        <v>1</v>
      </c>
      <c r="E7124" s="3">
        <v>243.45</v>
      </c>
      <c r="F7124" s="7">
        <v>294.5745</v>
      </c>
      <c r="G7124" s="48" t="s">
        <v>15356</v>
      </c>
      <c r="H7124" s="34">
        <v>986722</v>
      </c>
      <c r="I7124" s="51" t="s">
        <v>15358</v>
      </c>
    </row>
    <row r="7125" spans="1:9" x14ac:dyDescent="0.25">
      <c r="A7125" s="19">
        <v>7120</v>
      </c>
      <c r="B7125" s="34">
        <v>986724</v>
      </c>
      <c r="C7125" s="44" t="s">
        <v>13302</v>
      </c>
      <c r="D7125" s="42">
        <v>1</v>
      </c>
      <c r="E7125" s="3">
        <v>221.97</v>
      </c>
      <c r="F7125" s="7">
        <v>268.58369999999996</v>
      </c>
      <c r="G7125" s="48" t="s">
        <v>15356</v>
      </c>
      <c r="H7125" s="34">
        <v>986724</v>
      </c>
      <c r="I7125" s="51" t="s">
        <v>15358</v>
      </c>
    </row>
    <row r="7126" spans="1:9" x14ac:dyDescent="0.25">
      <c r="A7126" s="19">
        <v>7121</v>
      </c>
      <c r="B7126" s="34">
        <v>986726</v>
      </c>
      <c r="C7126" s="44" t="s">
        <v>13307</v>
      </c>
      <c r="D7126" s="42">
        <v>1</v>
      </c>
      <c r="E7126" s="3">
        <v>338.54</v>
      </c>
      <c r="F7126" s="7">
        <v>409.63339999999999</v>
      </c>
      <c r="G7126" s="48" t="s">
        <v>15356</v>
      </c>
      <c r="H7126" s="34">
        <v>986726</v>
      </c>
      <c r="I7126" s="51" t="s">
        <v>15358</v>
      </c>
    </row>
    <row r="7127" spans="1:9" x14ac:dyDescent="0.25">
      <c r="A7127" s="19">
        <v>7122</v>
      </c>
      <c r="B7127" s="34">
        <v>986730</v>
      </c>
      <c r="C7127" s="44" t="s">
        <v>13309</v>
      </c>
      <c r="D7127" s="42">
        <v>1</v>
      </c>
      <c r="E7127" s="3">
        <v>150.94999999999999</v>
      </c>
      <c r="F7127" s="7">
        <v>182.64949999999999</v>
      </c>
      <c r="G7127" s="48" t="s">
        <v>15356</v>
      </c>
      <c r="H7127" s="34">
        <v>986730</v>
      </c>
      <c r="I7127" s="51" t="s">
        <v>15358</v>
      </c>
    </row>
    <row r="7128" spans="1:9" x14ac:dyDescent="0.25">
      <c r="A7128" s="19">
        <v>7123</v>
      </c>
      <c r="B7128" s="34">
        <v>986731</v>
      </c>
      <c r="C7128" s="44" t="s">
        <v>13310</v>
      </c>
      <c r="D7128" s="42">
        <v>1</v>
      </c>
      <c r="E7128" s="3">
        <v>152.54</v>
      </c>
      <c r="F7128" s="7">
        <v>184.57339999999999</v>
      </c>
      <c r="G7128" s="48" t="s">
        <v>15356</v>
      </c>
      <c r="H7128" s="34">
        <v>986731</v>
      </c>
      <c r="I7128" s="51" t="s">
        <v>15358</v>
      </c>
    </row>
    <row r="7129" spans="1:9" x14ac:dyDescent="0.25">
      <c r="A7129" s="19">
        <v>7124</v>
      </c>
      <c r="B7129" s="34">
        <v>986732</v>
      </c>
      <c r="C7129" s="44" t="s">
        <v>13311</v>
      </c>
      <c r="D7129" s="42">
        <v>1</v>
      </c>
      <c r="E7129" s="3">
        <v>169.58</v>
      </c>
      <c r="F7129" s="7">
        <v>205.1918</v>
      </c>
      <c r="G7129" s="48" t="s">
        <v>15356</v>
      </c>
      <c r="H7129" s="34">
        <v>986732</v>
      </c>
      <c r="I7129" s="51" t="s">
        <v>15358</v>
      </c>
    </row>
    <row r="7130" spans="1:9" x14ac:dyDescent="0.25">
      <c r="A7130" s="19">
        <v>7125</v>
      </c>
      <c r="B7130" s="34">
        <v>986734</v>
      </c>
      <c r="C7130" s="44" t="s">
        <v>13312</v>
      </c>
      <c r="D7130" s="42">
        <v>1</v>
      </c>
      <c r="E7130" s="3">
        <v>152.54</v>
      </c>
      <c r="F7130" s="7">
        <v>184.57339999999999</v>
      </c>
      <c r="G7130" s="48" t="s">
        <v>15356</v>
      </c>
      <c r="H7130" s="34">
        <v>986734</v>
      </c>
      <c r="I7130" s="51" t="s">
        <v>15358</v>
      </c>
    </row>
    <row r="7131" spans="1:9" x14ac:dyDescent="0.25">
      <c r="A7131" s="19">
        <v>7126</v>
      </c>
      <c r="B7131" s="34">
        <v>986736</v>
      </c>
      <c r="C7131" s="44" t="s">
        <v>13313</v>
      </c>
      <c r="D7131" s="42">
        <v>1</v>
      </c>
      <c r="E7131" s="3">
        <v>221.97</v>
      </c>
      <c r="F7131" s="7">
        <v>268.58369999999996</v>
      </c>
      <c r="G7131" s="48" t="s">
        <v>15356</v>
      </c>
      <c r="H7131" s="34">
        <v>986736</v>
      </c>
      <c r="I7131" s="51" t="s">
        <v>15358</v>
      </c>
    </row>
    <row r="7132" spans="1:9" x14ac:dyDescent="0.25">
      <c r="A7132" s="19">
        <v>7127</v>
      </c>
      <c r="B7132" s="34">
        <v>986740</v>
      </c>
      <c r="C7132" s="44" t="s">
        <v>13314</v>
      </c>
      <c r="D7132" s="42">
        <v>1</v>
      </c>
      <c r="E7132" s="3">
        <v>254.93</v>
      </c>
      <c r="F7132" s="7">
        <v>308.46530000000001</v>
      </c>
      <c r="G7132" s="48" t="s">
        <v>15356</v>
      </c>
      <c r="H7132" s="34">
        <v>986740</v>
      </c>
      <c r="I7132" s="51" t="s">
        <v>15358</v>
      </c>
    </row>
    <row r="7133" spans="1:9" x14ac:dyDescent="0.25">
      <c r="A7133" s="19">
        <v>7128</v>
      </c>
      <c r="B7133" s="34">
        <v>986741</v>
      </c>
      <c r="C7133" s="44" t="s">
        <v>13315</v>
      </c>
      <c r="D7133" s="42">
        <v>1</v>
      </c>
      <c r="E7133" s="3">
        <v>282.17</v>
      </c>
      <c r="F7133" s="7">
        <v>341.42570000000001</v>
      </c>
      <c r="G7133" s="48" t="s">
        <v>15356</v>
      </c>
      <c r="H7133" s="34">
        <v>986741</v>
      </c>
      <c r="I7133" s="51" t="s">
        <v>15358</v>
      </c>
    </row>
    <row r="7134" spans="1:9" x14ac:dyDescent="0.25">
      <c r="A7134" s="19">
        <v>7129</v>
      </c>
      <c r="B7134" s="34">
        <v>986742</v>
      </c>
      <c r="C7134" s="44" t="s">
        <v>13316</v>
      </c>
      <c r="D7134" s="42">
        <v>1</v>
      </c>
      <c r="E7134" s="3">
        <v>300.52999999999997</v>
      </c>
      <c r="F7134" s="7">
        <v>363.64129999999994</v>
      </c>
      <c r="G7134" s="48" t="s">
        <v>15356</v>
      </c>
      <c r="H7134" s="34">
        <v>986742</v>
      </c>
      <c r="I7134" s="51" t="s">
        <v>15358</v>
      </c>
    </row>
    <row r="7135" spans="1:9" x14ac:dyDescent="0.25">
      <c r="A7135" s="19">
        <v>7130</v>
      </c>
      <c r="B7135" s="34">
        <v>986744</v>
      </c>
      <c r="C7135" s="44" t="s">
        <v>13317</v>
      </c>
      <c r="D7135" s="42">
        <v>1</v>
      </c>
      <c r="E7135" s="3">
        <v>274.79000000000002</v>
      </c>
      <c r="F7135" s="7">
        <v>332.49590000000001</v>
      </c>
      <c r="G7135" s="48" t="s">
        <v>15356</v>
      </c>
      <c r="H7135" s="34">
        <v>986744</v>
      </c>
      <c r="I7135" s="51" t="s">
        <v>15358</v>
      </c>
    </row>
    <row r="7136" spans="1:9" x14ac:dyDescent="0.25">
      <c r="A7136" s="19">
        <v>7131</v>
      </c>
      <c r="B7136" s="34">
        <v>986746</v>
      </c>
      <c r="C7136" s="44" t="s">
        <v>13318</v>
      </c>
      <c r="D7136" s="42">
        <v>1</v>
      </c>
      <c r="E7136" s="3">
        <v>366.29</v>
      </c>
      <c r="F7136" s="7">
        <v>443.21090000000004</v>
      </c>
      <c r="G7136" s="48" t="s">
        <v>15356</v>
      </c>
      <c r="H7136" s="34">
        <v>986746</v>
      </c>
      <c r="I7136" s="51" t="s">
        <v>15358</v>
      </c>
    </row>
    <row r="7137" spans="1:9" x14ac:dyDescent="0.25">
      <c r="A7137" s="19">
        <v>7132</v>
      </c>
      <c r="B7137" s="34">
        <v>986750</v>
      </c>
      <c r="C7137" s="44" t="s">
        <v>13319</v>
      </c>
      <c r="D7137" s="42">
        <v>1</v>
      </c>
      <c r="E7137" s="3">
        <v>152.54</v>
      </c>
      <c r="F7137" s="7">
        <v>184.57339999999999</v>
      </c>
      <c r="G7137" s="48" t="s">
        <v>15356</v>
      </c>
      <c r="H7137" s="34">
        <v>986750</v>
      </c>
      <c r="I7137" s="51" t="s">
        <v>15358</v>
      </c>
    </row>
    <row r="7138" spans="1:9" x14ac:dyDescent="0.25">
      <c r="A7138" s="19">
        <v>7133</v>
      </c>
      <c r="B7138" s="34">
        <v>986751</v>
      </c>
      <c r="C7138" s="44" t="s">
        <v>13320</v>
      </c>
      <c r="D7138" s="42">
        <v>1</v>
      </c>
      <c r="E7138" s="3">
        <v>152.54</v>
      </c>
      <c r="F7138" s="7">
        <v>184.57339999999999</v>
      </c>
      <c r="G7138" s="48" t="s">
        <v>15356</v>
      </c>
      <c r="H7138" s="34">
        <v>986751</v>
      </c>
      <c r="I7138" s="51" t="s">
        <v>15358</v>
      </c>
    </row>
    <row r="7139" spans="1:9" x14ac:dyDescent="0.25">
      <c r="A7139" s="19">
        <v>7134</v>
      </c>
      <c r="B7139" s="34">
        <v>986752</v>
      </c>
      <c r="C7139" s="44" t="s">
        <v>13321</v>
      </c>
      <c r="D7139" s="42">
        <v>1</v>
      </c>
      <c r="E7139" s="3">
        <v>169.58</v>
      </c>
      <c r="F7139" s="7">
        <v>205.1918</v>
      </c>
      <c r="G7139" s="48" t="s">
        <v>15356</v>
      </c>
      <c r="H7139" s="34">
        <v>986752</v>
      </c>
      <c r="I7139" s="51" t="s">
        <v>15358</v>
      </c>
    </row>
    <row r="7140" spans="1:9" x14ac:dyDescent="0.25">
      <c r="A7140" s="19">
        <v>7135</v>
      </c>
      <c r="B7140" s="34">
        <v>986754</v>
      </c>
      <c r="C7140" s="44" t="s">
        <v>13322</v>
      </c>
      <c r="D7140" s="42">
        <v>1</v>
      </c>
      <c r="E7140" s="3">
        <v>152.54</v>
      </c>
      <c r="F7140" s="7">
        <v>184.57339999999999</v>
      </c>
      <c r="G7140" s="48" t="s">
        <v>15356</v>
      </c>
      <c r="H7140" s="34">
        <v>986754</v>
      </c>
      <c r="I7140" s="51" t="s">
        <v>15358</v>
      </c>
    </row>
    <row r="7141" spans="1:9" x14ac:dyDescent="0.25">
      <c r="A7141" s="19">
        <v>7136</v>
      </c>
      <c r="B7141" s="34">
        <v>986756</v>
      </c>
      <c r="C7141" s="44" t="s">
        <v>13318</v>
      </c>
      <c r="D7141" s="42">
        <v>1</v>
      </c>
      <c r="E7141" s="3">
        <v>221.97</v>
      </c>
      <c r="F7141" s="7">
        <v>268.58369999999996</v>
      </c>
      <c r="G7141" s="48" t="s">
        <v>15356</v>
      </c>
      <c r="H7141" s="34">
        <v>986756</v>
      </c>
      <c r="I7141" s="51" t="s">
        <v>15358</v>
      </c>
    </row>
    <row r="7142" spans="1:9" x14ac:dyDescent="0.25">
      <c r="A7142" s="19">
        <v>7137</v>
      </c>
      <c r="B7142" s="34">
        <v>990250</v>
      </c>
      <c r="C7142" s="44" t="s">
        <v>13323</v>
      </c>
      <c r="D7142" s="42">
        <v>1</v>
      </c>
      <c r="E7142" s="3">
        <v>494.4</v>
      </c>
      <c r="F7142" s="7">
        <v>598.22399999999993</v>
      </c>
      <c r="G7142" s="48" t="s">
        <v>15356</v>
      </c>
      <c r="H7142" s="34">
        <v>990250</v>
      </c>
      <c r="I7142" s="51" t="s">
        <v>15358</v>
      </c>
    </row>
    <row r="7143" spans="1:9" x14ac:dyDescent="0.25">
      <c r="A7143" s="19">
        <v>7138</v>
      </c>
      <c r="B7143" s="34">
        <v>990350</v>
      </c>
      <c r="C7143" s="44" t="s">
        <v>13324</v>
      </c>
      <c r="D7143" s="42">
        <v>1</v>
      </c>
      <c r="E7143" s="3">
        <v>565.02</v>
      </c>
      <c r="F7143" s="7">
        <v>683.67419999999993</v>
      </c>
      <c r="G7143" s="48" t="s">
        <v>15356</v>
      </c>
      <c r="H7143" s="34">
        <v>990350</v>
      </c>
      <c r="I7143" s="51" t="s">
        <v>15358</v>
      </c>
    </row>
    <row r="7144" spans="1:9" x14ac:dyDescent="0.25">
      <c r="A7144" s="19">
        <v>7139</v>
      </c>
      <c r="B7144" s="34">
        <v>990400</v>
      </c>
      <c r="C7144" s="44" t="s">
        <v>13325</v>
      </c>
      <c r="D7144" s="42">
        <v>1</v>
      </c>
      <c r="E7144" s="3">
        <v>697.19</v>
      </c>
      <c r="F7144" s="7">
        <v>843.59990000000005</v>
      </c>
      <c r="G7144" s="48" t="s">
        <v>15356</v>
      </c>
      <c r="H7144" s="34">
        <v>990400</v>
      </c>
      <c r="I7144" s="51" t="s">
        <v>15358</v>
      </c>
    </row>
    <row r="7145" spans="1:9" x14ac:dyDescent="0.25">
      <c r="A7145" s="19">
        <v>7140</v>
      </c>
      <c r="B7145" s="34">
        <v>990450</v>
      </c>
      <c r="C7145" s="44" t="s">
        <v>13326</v>
      </c>
      <c r="D7145" s="42">
        <v>1</v>
      </c>
      <c r="E7145" s="3">
        <v>831.26</v>
      </c>
      <c r="F7145" s="7">
        <v>1005.8245999999999</v>
      </c>
      <c r="G7145" s="48" t="s">
        <v>15356</v>
      </c>
      <c r="H7145" s="34">
        <v>990450</v>
      </c>
      <c r="I7145" s="51" t="s">
        <v>15358</v>
      </c>
    </row>
    <row r="7146" spans="1:9" x14ac:dyDescent="0.25">
      <c r="A7146" s="19">
        <v>7141</v>
      </c>
      <c r="B7146" s="34">
        <v>990476</v>
      </c>
      <c r="C7146" s="44" t="s">
        <v>13327</v>
      </c>
      <c r="D7146" s="42">
        <v>1</v>
      </c>
      <c r="E7146" s="3">
        <v>140.15</v>
      </c>
      <c r="F7146" s="7">
        <v>169.58150000000001</v>
      </c>
      <c r="G7146" s="48" t="s">
        <v>15356</v>
      </c>
      <c r="H7146" s="34">
        <v>990476</v>
      </c>
      <c r="I7146" s="51" t="s">
        <v>15358</v>
      </c>
    </row>
    <row r="7147" spans="1:9" x14ac:dyDescent="0.25">
      <c r="A7147" s="19">
        <v>7142</v>
      </c>
      <c r="B7147" s="34">
        <v>990477</v>
      </c>
      <c r="C7147" s="44" t="s">
        <v>13328</v>
      </c>
      <c r="D7147" s="42">
        <v>1</v>
      </c>
      <c r="E7147" s="3">
        <v>34.44</v>
      </c>
      <c r="F7147" s="7">
        <v>41.672399999999996</v>
      </c>
      <c r="G7147" s="48" t="s">
        <v>15356</v>
      </c>
      <c r="H7147" s="34">
        <v>990477</v>
      </c>
      <c r="I7147" s="51" t="s">
        <v>15358</v>
      </c>
    </row>
    <row r="7148" spans="1:9" x14ac:dyDescent="0.25">
      <c r="A7148" s="19">
        <v>7143</v>
      </c>
      <c r="B7148" s="34">
        <v>990760</v>
      </c>
      <c r="C7148" s="44" t="s">
        <v>13329</v>
      </c>
      <c r="D7148" s="42">
        <v>1</v>
      </c>
      <c r="E7148" s="3">
        <v>39.39</v>
      </c>
      <c r="F7148" s="7">
        <v>47.661900000000003</v>
      </c>
      <c r="G7148" s="48" t="s">
        <v>15356</v>
      </c>
      <c r="H7148" s="34">
        <v>990760</v>
      </c>
      <c r="I7148" s="51" t="s">
        <v>15358</v>
      </c>
    </row>
    <row r="7149" spans="1:9" x14ac:dyDescent="0.25">
      <c r="A7149" s="19">
        <v>7144</v>
      </c>
      <c r="B7149" s="34">
        <v>2515415</v>
      </c>
      <c r="C7149" s="44" t="s">
        <v>13330</v>
      </c>
      <c r="D7149" s="42">
        <v>1</v>
      </c>
      <c r="E7149" s="3">
        <v>189.21</v>
      </c>
      <c r="F7149" s="7">
        <v>228.94409999999999</v>
      </c>
      <c r="G7149" s="48" t="s">
        <v>15356</v>
      </c>
      <c r="H7149" s="34">
        <v>2515415</v>
      </c>
      <c r="I7149" s="51" t="s">
        <v>15358</v>
      </c>
    </row>
    <row r="7150" spans="1:9" x14ac:dyDescent="0.25">
      <c r="A7150" s="19">
        <v>7145</v>
      </c>
      <c r="B7150" s="34">
        <v>10202346</v>
      </c>
      <c r="C7150" s="44" t="s">
        <v>13331</v>
      </c>
      <c r="D7150" s="42">
        <v>1</v>
      </c>
      <c r="E7150" s="3">
        <v>25.53</v>
      </c>
      <c r="F7150" s="7">
        <v>30.891300000000001</v>
      </c>
      <c r="G7150" s="48" t="s">
        <v>15356</v>
      </c>
      <c r="H7150" s="34">
        <v>10202346</v>
      </c>
      <c r="I7150" s="51" t="s">
        <v>15358</v>
      </c>
    </row>
    <row r="7151" spans="1:9" x14ac:dyDescent="0.25">
      <c r="A7151" s="19">
        <v>7146</v>
      </c>
      <c r="B7151" s="34">
        <v>10202375</v>
      </c>
      <c r="C7151" s="44" t="s">
        <v>13332</v>
      </c>
      <c r="D7151" s="42">
        <v>1</v>
      </c>
      <c r="E7151" s="3">
        <v>23.45</v>
      </c>
      <c r="F7151" s="7">
        <v>28.374499999999998</v>
      </c>
      <c r="G7151" s="48" t="s">
        <v>15356</v>
      </c>
      <c r="H7151" s="34">
        <v>10202375</v>
      </c>
      <c r="I7151" s="51" t="s">
        <v>15358</v>
      </c>
    </row>
    <row r="7152" spans="1:9" x14ac:dyDescent="0.25">
      <c r="A7152" s="19">
        <v>7147</v>
      </c>
      <c r="B7152" s="34">
        <v>10402895</v>
      </c>
      <c r="C7152" s="44" t="s">
        <v>13333</v>
      </c>
      <c r="D7152" s="42">
        <v>1</v>
      </c>
      <c r="E7152" s="3">
        <v>44.49</v>
      </c>
      <c r="F7152" s="7">
        <v>53.832900000000002</v>
      </c>
      <c r="G7152" s="48" t="s">
        <v>15356</v>
      </c>
      <c r="H7152" s="34">
        <v>10402895</v>
      </c>
      <c r="I7152" s="51" t="s">
        <v>15358</v>
      </c>
    </row>
    <row r="7153" spans="1:9" x14ac:dyDescent="0.25">
      <c r="A7153" s="19">
        <v>7148</v>
      </c>
      <c r="B7153" s="34" t="s">
        <v>4029</v>
      </c>
      <c r="C7153" s="44" t="s">
        <v>13334</v>
      </c>
      <c r="D7153" s="42">
        <v>1</v>
      </c>
      <c r="E7153" s="3">
        <v>24.32</v>
      </c>
      <c r="F7153" s="7">
        <v>29.427199999999999</v>
      </c>
      <c r="G7153" s="48" t="s">
        <v>15356</v>
      </c>
      <c r="H7153" s="34" t="s">
        <v>4029</v>
      </c>
      <c r="I7153" s="51" t="s">
        <v>15358</v>
      </c>
    </row>
    <row r="7154" spans="1:9" x14ac:dyDescent="0.25">
      <c r="A7154" s="19">
        <v>7149</v>
      </c>
      <c r="B7154" s="34" t="s">
        <v>4030</v>
      </c>
      <c r="C7154" s="44" t="s">
        <v>13335</v>
      </c>
      <c r="D7154" s="42">
        <v>1</v>
      </c>
      <c r="E7154" s="3">
        <v>246.6</v>
      </c>
      <c r="F7154" s="7">
        <v>298.38599999999997</v>
      </c>
      <c r="G7154" s="48" t="s">
        <v>15356</v>
      </c>
      <c r="H7154" s="34" t="s">
        <v>4030</v>
      </c>
      <c r="I7154" s="51" t="s">
        <v>15358</v>
      </c>
    </row>
    <row r="7155" spans="1:9" x14ac:dyDescent="0.25">
      <c r="A7155" s="19">
        <v>7150</v>
      </c>
      <c r="B7155" s="34" t="s">
        <v>4031</v>
      </c>
      <c r="C7155" s="44" t="s">
        <v>13336</v>
      </c>
      <c r="D7155" s="42">
        <v>1</v>
      </c>
      <c r="E7155" s="3">
        <v>47.31</v>
      </c>
      <c r="F7155" s="7">
        <v>57.245100000000001</v>
      </c>
      <c r="G7155" s="48" t="s">
        <v>15356</v>
      </c>
      <c r="H7155" s="34" t="s">
        <v>4031</v>
      </c>
      <c r="I7155" s="51" t="s">
        <v>15358</v>
      </c>
    </row>
    <row r="7156" spans="1:9" x14ac:dyDescent="0.25">
      <c r="A7156" s="19">
        <v>7151</v>
      </c>
      <c r="B7156" s="34" t="s">
        <v>4032</v>
      </c>
      <c r="C7156" s="44" t="s">
        <v>13337</v>
      </c>
      <c r="D7156" s="42">
        <v>1</v>
      </c>
      <c r="E7156" s="3">
        <v>47.31</v>
      </c>
      <c r="F7156" s="7">
        <v>57.245100000000001</v>
      </c>
      <c r="G7156" s="48" t="s">
        <v>15356</v>
      </c>
      <c r="H7156" s="34" t="s">
        <v>4032</v>
      </c>
      <c r="I7156" s="51" t="s">
        <v>15358</v>
      </c>
    </row>
    <row r="7157" spans="1:9" x14ac:dyDescent="0.25">
      <c r="A7157" s="19">
        <v>7152</v>
      </c>
      <c r="B7157" s="34" t="s">
        <v>4033</v>
      </c>
      <c r="C7157" s="44" t="s">
        <v>13338</v>
      </c>
      <c r="D7157" s="42">
        <v>1</v>
      </c>
      <c r="E7157" s="3">
        <v>47.31</v>
      </c>
      <c r="F7157" s="7">
        <v>57.245100000000001</v>
      </c>
      <c r="G7157" s="48" t="s">
        <v>15356</v>
      </c>
      <c r="H7157" s="34" t="s">
        <v>4033</v>
      </c>
      <c r="I7157" s="51" t="s">
        <v>15358</v>
      </c>
    </row>
    <row r="7158" spans="1:9" x14ac:dyDescent="0.25">
      <c r="A7158" s="19">
        <v>7153</v>
      </c>
      <c r="B7158" s="34" t="s">
        <v>4034</v>
      </c>
      <c r="C7158" s="44" t="s">
        <v>13339</v>
      </c>
      <c r="D7158" s="42">
        <v>1</v>
      </c>
      <c r="E7158" s="3">
        <v>47.31</v>
      </c>
      <c r="F7158" s="7">
        <v>57.245100000000001</v>
      </c>
      <c r="G7158" s="48" t="s">
        <v>15356</v>
      </c>
      <c r="H7158" s="34" t="s">
        <v>4034</v>
      </c>
      <c r="I7158" s="51" t="s">
        <v>15358</v>
      </c>
    </row>
    <row r="7159" spans="1:9" x14ac:dyDescent="0.25">
      <c r="A7159" s="19">
        <v>7154</v>
      </c>
      <c r="B7159" s="34" t="s">
        <v>4035</v>
      </c>
      <c r="C7159" s="44" t="s">
        <v>13340</v>
      </c>
      <c r="D7159" s="42">
        <v>1</v>
      </c>
      <c r="E7159" s="3">
        <v>47.31</v>
      </c>
      <c r="F7159" s="7">
        <v>57.245100000000001</v>
      </c>
      <c r="G7159" s="48" t="s">
        <v>15356</v>
      </c>
      <c r="H7159" s="34" t="s">
        <v>4035</v>
      </c>
      <c r="I7159" s="51" t="s">
        <v>15358</v>
      </c>
    </row>
    <row r="7160" spans="1:9" x14ac:dyDescent="0.25">
      <c r="A7160" s="19">
        <v>7155</v>
      </c>
      <c r="B7160" s="34" t="s">
        <v>4036</v>
      </c>
      <c r="C7160" s="44" t="s">
        <v>13341</v>
      </c>
      <c r="D7160" s="42">
        <v>1</v>
      </c>
      <c r="E7160" s="3">
        <v>47.31</v>
      </c>
      <c r="F7160" s="7">
        <v>57.245100000000001</v>
      </c>
      <c r="G7160" s="48" t="s">
        <v>15356</v>
      </c>
      <c r="H7160" s="34" t="s">
        <v>4036</v>
      </c>
      <c r="I7160" s="51" t="s">
        <v>15358</v>
      </c>
    </row>
    <row r="7161" spans="1:9" x14ac:dyDescent="0.25">
      <c r="A7161" s="19">
        <v>7156</v>
      </c>
      <c r="B7161" s="34" t="s">
        <v>4037</v>
      </c>
      <c r="C7161" s="44" t="s">
        <v>13342</v>
      </c>
      <c r="D7161" s="42">
        <v>1</v>
      </c>
      <c r="E7161" s="3">
        <v>47.31</v>
      </c>
      <c r="F7161" s="7">
        <v>57.245100000000001</v>
      </c>
      <c r="G7161" s="48" t="s">
        <v>15356</v>
      </c>
      <c r="H7161" s="34" t="s">
        <v>4037</v>
      </c>
      <c r="I7161" s="51" t="s">
        <v>15358</v>
      </c>
    </row>
    <row r="7162" spans="1:9" x14ac:dyDescent="0.25">
      <c r="A7162" s="19">
        <v>7157</v>
      </c>
      <c r="B7162" s="34" t="s">
        <v>4038</v>
      </c>
      <c r="C7162" s="44" t="s">
        <v>13341</v>
      </c>
      <c r="D7162" s="42">
        <v>1</v>
      </c>
      <c r="E7162" s="3">
        <v>47.31</v>
      </c>
      <c r="F7162" s="7">
        <v>57.245100000000001</v>
      </c>
      <c r="G7162" s="48" t="s">
        <v>15356</v>
      </c>
      <c r="H7162" s="34" t="s">
        <v>4038</v>
      </c>
      <c r="I7162" s="51" t="s">
        <v>15358</v>
      </c>
    </row>
    <row r="7163" spans="1:9" x14ac:dyDescent="0.25">
      <c r="A7163" s="19">
        <v>7158</v>
      </c>
      <c r="B7163" s="34" t="s">
        <v>4039</v>
      </c>
      <c r="C7163" s="44" t="s">
        <v>13343</v>
      </c>
      <c r="D7163" s="42">
        <v>1</v>
      </c>
      <c r="E7163" s="3">
        <v>47.31</v>
      </c>
      <c r="F7163" s="7">
        <v>57.245100000000001</v>
      </c>
      <c r="G7163" s="48" t="s">
        <v>15356</v>
      </c>
      <c r="H7163" s="34" t="s">
        <v>4039</v>
      </c>
      <c r="I7163" s="51" t="s">
        <v>15358</v>
      </c>
    </row>
    <row r="7164" spans="1:9" x14ac:dyDescent="0.25">
      <c r="A7164" s="19">
        <v>7159</v>
      </c>
      <c r="B7164" s="34" t="s">
        <v>4040</v>
      </c>
      <c r="C7164" s="44" t="s">
        <v>13344</v>
      </c>
      <c r="D7164" s="42">
        <v>1</v>
      </c>
      <c r="E7164" s="3">
        <v>7.25</v>
      </c>
      <c r="F7164" s="7">
        <v>8.7724999999999991</v>
      </c>
      <c r="G7164" s="48" t="s">
        <v>15356</v>
      </c>
      <c r="H7164" s="34" t="s">
        <v>4040</v>
      </c>
      <c r="I7164" s="51" t="s">
        <v>15358</v>
      </c>
    </row>
    <row r="7165" spans="1:9" x14ac:dyDescent="0.25">
      <c r="A7165" s="19">
        <v>7160</v>
      </c>
      <c r="B7165" s="34" t="s">
        <v>4041</v>
      </c>
      <c r="C7165" s="44" t="s">
        <v>13345</v>
      </c>
      <c r="D7165" s="42">
        <v>1</v>
      </c>
      <c r="E7165" s="3">
        <v>8.9</v>
      </c>
      <c r="F7165" s="7">
        <v>10.769</v>
      </c>
      <c r="G7165" s="48" t="s">
        <v>15356</v>
      </c>
      <c r="H7165" s="34" t="s">
        <v>4041</v>
      </c>
      <c r="I7165" s="51" t="s">
        <v>15358</v>
      </c>
    </row>
    <row r="7166" spans="1:9" x14ac:dyDescent="0.25">
      <c r="A7166" s="19">
        <v>7161</v>
      </c>
      <c r="B7166" s="34" t="s">
        <v>4042</v>
      </c>
      <c r="C7166" s="44" t="s">
        <v>13346</v>
      </c>
      <c r="D7166" s="42">
        <v>1</v>
      </c>
      <c r="E7166" s="3">
        <v>5.73</v>
      </c>
      <c r="F7166" s="7">
        <v>6.9333</v>
      </c>
      <c r="G7166" s="48" t="s">
        <v>15356</v>
      </c>
      <c r="H7166" s="34" t="s">
        <v>4042</v>
      </c>
      <c r="I7166" s="51" t="s">
        <v>15358</v>
      </c>
    </row>
    <row r="7167" spans="1:9" x14ac:dyDescent="0.25">
      <c r="A7167" s="19">
        <v>7162</v>
      </c>
      <c r="B7167" s="34" t="s">
        <v>4043</v>
      </c>
      <c r="C7167" s="44" t="s">
        <v>13347</v>
      </c>
      <c r="D7167" s="42">
        <v>1</v>
      </c>
      <c r="E7167" s="3">
        <v>72.3</v>
      </c>
      <c r="F7167" s="7">
        <v>87.48299999999999</v>
      </c>
      <c r="G7167" s="48" t="s">
        <v>15356</v>
      </c>
      <c r="H7167" s="34" t="s">
        <v>4043</v>
      </c>
      <c r="I7167" s="51" t="s">
        <v>15358</v>
      </c>
    </row>
    <row r="7168" spans="1:9" x14ac:dyDescent="0.25">
      <c r="A7168" s="19">
        <v>7163</v>
      </c>
      <c r="B7168" s="34" t="s">
        <v>4044</v>
      </c>
      <c r="C7168" s="44" t="s">
        <v>13348</v>
      </c>
      <c r="D7168" s="42">
        <v>1</v>
      </c>
      <c r="E7168" s="3">
        <v>119.6</v>
      </c>
      <c r="F7168" s="7">
        <v>144.71599999999998</v>
      </c>
      <c r="G7168" s="48" t="s">
        <v>15356</v>
      </c>
      <c r="H7168" s="34" t="s">
        <v>4044</v>
      </c>
      <c r="I7168" s="51" t="s">
        <v>15358</v>
      </c>
    </row>
    <row r="7169" spans="1:9" x14ac:dyDescent="0.25">
      <c r="A7169" s="19">
        <v>7164</v>
      </c>
      <c r="B7169" s="34" t="s">
        <v>4045</v>
      </c>
      <c r="C7169" s="44" t="s">
        <v>13349</v>
      </c>
      <c r="D7169" s="42">
        <v>1</v>
      </c>
      <c r="E7169" s="3">
        <v>119.6</v>
      </c>
      <c r="F7169" s="7">
        <v>144.71599999999998</v>
      </c>
      <c r="G7169" s="48" t="s">
        <v>15356</v>
      </c>
      <c r="H7169" s="34" t="s">
        <v>4045</v>
      </c>
      <c r="I7169" s="51" t="s">
        <v>15358</v>
      </c>
    </row>
    <row r="7170" spans="1:9" x14ac:dyDescent="0.25">
      <c r="A7170" s="19">
        <v>7165</v>
      </c>
      <c r="B7170" s="34" t="s">
        <v>4046</v>
      </c>
      <c r="C7170" s="44" t="s">
        <v>13350</v>
      </c>
      <c r="D7170" s="42">
        <v>1</v>
      </c>
      <c r="E7170" s="3">
        <v>72.3</v>
      </c>
      <c r="F7170" s="7">
        <v>87.48299999999999</v>
      </c>
      <c r="G7170" s="48" t="s">
        <v>15356</v>
      </c>
      <c r="H7170" s="34" t="s">
        <v>4046</v>
      </c>
      <c r="I7170" s="51" t="s">
        <v>15358</v>
      </c>
    </row>
    <row r="7171" spans="1:9" x14ac:dyDescent="0.25">
      <c r="A7171" s="19">
        <v>7166</v>
      </c>
      <c r="B7171" s="34" t="s">
        <v>4047</v>
      </c>
      <c r="C7171" s="44" t="s">
        <v>13351</v>
      </c>
      <c r="D7171" s="42">
        <v>1</v>
      </c>
      <c r="E7171" s="3">
        <v>72.3</v>
      </c>
      <c r="F7171" s="7">
        <v>87.48299999999999</v>
      </c>
      <c r="G7171" s="48" t="s">
        <v>15356</v>
      </c>
      <c r="H7171" s="34" t="s">
        <v>4047</v>
      </c>
      <c r="I7171" s="51" t="s">
        <v>15358</v>
      </c>
    </row>
    <row r="7172" spans="1:9" x14ac:dyDescent="0.25">
      <c r="A7172" s="19">
        <v>7167</v>
      </c>
      <c r="B7172" s="34" t="s">
        <v>4048</v>
      </c>
      <c r="C7172" s="44" t="s">
        <v>13352</v>
      </c>
      <c r="D7172" s="42">
        <v>1</v>
      </c>
      <c r="E7172" s="3">
        <v>72.3</v>
      </c>
      <c r="F7172" s="7">
        <v>87.48299999999999</v>
      </c>
      <c r="G7172" s="48" t="s">
        <v>15356</v>
      </c>
      <c r="H7172" s="34" t="s">
        <v>4048</v>
      </c>
      <c r="I7172" s="51" t="s">
        <v>15358</v>
      </c>
    </row>
    <row r="7173" spans="1:9" x14ac:dyDescent="0.25">
      <c r="A7173" s="19">
        <v>7168</v>
      </c>
      <c r="B7173" s="34" t="s">
        <v>4049</v>
      </c>
      <c r="C7173" s="44" t="s">
        <v>13353</v>
      </c>
      <c r="D7173" s="42">
        <v>1</v>
      </c>
      <c r="E7173" s="3">
        <v>72.3</v>
      </c>
      <c r="F7173" s="7">
        <v>87.48299999999999</v>
      </c>
      <c r="G7173" s="48" t="s">
        <v>15356</v>
      </c>
      <c r="H7173" s="34" t="s">
        <v>4049</v>
      </c>
      <c r="I7173" s="51" t="s">
        <v>15358</v>
      </c>
    </row>
    <row r="7174" spans="1:9" x14ac:dyDescent="0.25">
      <c r="A7174" s="19">
        <v>7169</v>
      </c>
      <c r="B7174" s="34" t="s">
        <v>4050</v>
      </c>
      <c r="C7174" s="44" t="s">
        <v>13354</v>
      </c>
      <c r="D7174" s="42">
        <v>1</v>
      </c>
      <c r="E7174" s="3">
        <v>72.3</v>
      </c>
      <c r="F7174" s="7">
        <v>87.48299999999999</v>
      </c>
      <c r="G7174" s="48" t="s">
        <v>15356</v>
      </c>
      <c r="H7174" s="34" t="s">
        <v>4050</v>
      </c>
      <c r="I7174" s="51" t="s">
        <v>15358</v>
      </c>
    </row>
    <row r="7175" spans="1:9" x14ac:dyDescent="0.25">
      <c r="A7175" s="19">
        <v>7170</v>
      </c>
      <c r="B7175" s="34" t="s">
        <v>4051</v>
      </c>
      <c r="C7175" s="44" t="s">
        <v>13355</v>
      </c>
      <c r="D7175" s="42">
        <v>1</v>
      </c>
      <c r="E7175" s="3">
        <v>75.319999999999993</v>
      </c>
      <c r="F7175" s="7">
        <v>91.137199999999993</v>
      </c>
      <c r="G7175" s="48" t="s">
        <v>15356</v>
      </c>
      <c r="H7175" s="34" t="s">
        <v>4051</v>
      </c>
      <c r="I7175" s="51" t="s">
        <v>15358</v>
      </c>
    </row>
    <row r="7176" spans="1:9" x14ac:dyDescent="0.25">
      <c r="A7176" s="19">
        <v>7171</v>
      </c>
      <c r="B7176" s="34" t="s">
        <v>4052</v>
      </c>
      <c r="C7176" s="44" t="s">
        <v>13356</v>
      </c>
      <c r="D7176" s="42">
        <v>1</v>
      </c>
      <c r="E7176" s="3">
        <v>75.319999999999993</v>
      </c>
      <c r="F7176" s="7">
        <v>91.137199999999993</v>
      </c>
      <c r="G7176" s="48" t="s">
        <v>15356</v>
      </c>
      <c r="H7176" s="34" t="s">
        <v>4052</v>
      </c>
      <c r="I7176" s="51" t="s">
        <v>15358</v>
      </c>
    </row>
    <row r="7177" spans="1:9" x14ac:dyDescent="0.25">
      <c r="A7177" s="19">
        <v>7172</v>
      </c>
      <c r="B7177" s="34" t="s">
        <v>4053</v>
      </c>
      <c r="C7177" s="44" t="s">
        <v>13357</v>
      </c>
      <c r="D7177" s="42">
        <v>1</v>
      </c>
      <c r="E7177" s="3">
        <v>75.319999999999993</v>
      </c>
      <c r="F7177" s="7">
        <v>91.137199999999993</v>
      </c>
      <c r="G7177" s="48" t="s">
        <v>15356</v>
      </c>
      <c r="H7177" s="34" t="s">
        <v>4053</v>
      </c>
      <c r="I7177" s="51" t="s">
        <v>15358</v>
      </c>
    </row>
    <row r="7178" spans="1:9" x14ac:dyDescent="0.25">
      <c r="A7178" s="19">
        <v>7173</v>
      </c>
      <c r="B7178" s="34" t="s">
        <v>4054</v>
      </c>
      <c r="C7178" s="44" t="s">
        <v>13358</v>
      </c>
      <c r="D7178" s="42">
        <v>1</v>
      </c>
      <c r="E7178" s="3">
        <v>75.319999999999993</v>
      </c>
      <c r="F7178" s="7">
        <v>91.137199999999993</v>
      </c>
      <c r="G7178" s="48" t="s">
        <v>15356</v>
      </c>
      <c r="H7178" s="34" t="s">
        <v>4054</v>
      </c>
      <c r="I7178" s="51" t="s">
        <v>15358</v>
      </c>
    </row>
    <row r="7179" spans="1:9" x14ac:dyDescent="0.25">
      <c r="A7179" s="19">
        <v>7174</v>
      </c>
      <c r="B7179" s="34" t="s">
        <v>4055</v>
      </c>
      <c r="C7179" s="44" t="s">
        <v>13359</v>
      </c>
      <c r="D7179" s="42">
        <v>1</v>
      </c>
      <c r="E7179" s="3">
        <v>75.319999999999993</v>
      </c>
      <c r="F7179" s="7">
        <v>91.137199999999993</v>
      </c>
      <c r="G7179" s="48" t="s">
        <v>15356</v>
      </c>
      <c r="H7179" s="34" t="s">
        <v>4055</v>
      </c>
      <c r="I7179" s="51" t="s">
        <v>15358</v>
      </c>
    </row>
    <row r="7180" spans="1:9" x14ac:dyDescent="0.25">
      <c r="A7180" s="19">
        <v>7175</v>
      </c>
      <c r="B7180" s="34" t="s">
        <v>4056</v>
      </c>
      <c r="C7180" s="44" t="s">
        <v>13360</v>
      </c>
      <c r="D7180" s="42">
        <v>1</v>
      </c>
      <c r="E7180" s="3">
        <v>75.319999999999993</v>
      </c>
      <c r="F7180" s="7">
        <v>91.137199999999993</v>
      </c>
      <c r="G7180" s="48" t="s">
        <v>15356</v>
      </c>
      <c r="H7180" s="34" t="s">
        <v>4056</v>
      </c>
      <c r="I7180" s="51" t="s">
        <v>15358</v>
      </c>
    </row>
    <row r="7181" spans="1:9" x14ac:dyDescent="0.25">
      <c r="A7181" s="19">
        <v>7176</v>
      </c>
      <c r="B7181" s="34" t="s">
        <v>4057</v>
      </c>
      <c r="C7181" s="44" t="s">
        <v>13361</v>
      </c>
      <c r="D7181" s="42">
        <v>1</v>
      </c>
      <c r="E7181" s="3">
        <v>43.59</v>
      </c>
      <c r="F7181" s="7">
        <v>52.743900000000004</v>
      </c>
      <c r="G7181" s="48" t="s">
        <v>15356</v>
      </c>
      <c r="H7181" s="34" t="s">
        <v>4057</v>
      </c>
      <c r="I7181" s="51" t="s">
        <v>15358</v>
      </c>
    </row>
    <row r="7182" spans="1:9" x14ac:dyDescent="0.25">
      <c r="A7182" s="19">
        <v>7177</v>
      </c>
      <c r="B7182" s="34" t="s">
        <v>4058</v>
      </c>
      <c r="C7182" s="44" t="s">
        <v>13362</v>
      </c>
      <c r="D7182" s="42">
        <v>1</v>
      </c>
      <c r="E7182" s="3">
        <v>27</v>
      </c>
      <c r="F7182" s="7">
        <v>32.67</v>
      </c>
      <c r="G7182" s="48" t="s">
        <v>15356</v>
      </c>
      <c r="H7182" s="34" t="s">
        <v>4058</v>
      </c>
      <c r="I7182" s="51" t="s">
        <v>15358</v>
      </c>
    </row>
    <row r="7183" spans="1:9" x14ac:dyDescent="0.25">
      <c r="A7183" s="19">
        <v>7178</v>
      </c>
      <c r="B7183" s="34" t="s">
        <v>4059</v>
      </c>
      <c r="C7183" s="44" t="s">
        <v>13363</v>
      </c>
      <c r="D7183" s="42">
        <v>1</v>
      </c>
      <c r="E7183" s="3">
        <v>27.32</v>
      </c>
      <c r="F7183" s="7">
        <v>33.057200000000002</v>
      </c>
      <c r="G7183" s="48" t="s">
        <v>15356</v>
      </c>
      <c r="H7183" s="34" t="s">
        <v>4059</v>
      </c>
      <c r="I7183" s="51" t="s">
        <v>15358</v>
      </c>
    </row>
    <row r="7184" spans="1:9" x14ac:dyDescent="0.25">
      <c r="A7184" s="19">
        <v>7179</v>
      </c>
      <c r="B7184" s="34" t="s">
        <v>4060</v>
      </c>
      <c r="C7184" s="44" t="s">
        <v>13364</v>
      </c>
      <c r="D7184" s="42">
        <v>1</v>
      </c>
      <c r="E7184" s="3">
        <v>23.93</v>
      </c>
      <c r="F7184" s="7">
        <v>28.955299999999998</v>
      </c>
      <c r="G7184" s="48" t="s">
        <v>15356</v>
      </c>
      <c r="H7184" s="34" t="s">
        <v>4060</v>
      </c>
      <c r="I7184" s="51" t="s">
        <v>15358</v>
      </c>
    </row>
    <row r="7185" spans="1:9" x14ac:dyDescent="0.25">
      <c r="A7185" s="19">
        <v>7180</v>
      </c>
      <c r="B7185" s="34" t="s">
        <v>4061</v>
      </c>
      <c r="C7185" s="44" t="s">
        <v>13365</v>
      </c>
      <c r="D7185" s="42">
        <v>1</v>
      </c>
      <c r="E7185" s="3">
        <v>72.3</v>
      </c>
      <c r="F7185" s="7">
        <v>87.48299999999999</v>
      </c>
      <c r="G7185" s="48" t="s">
        <v>15356</v>
      </c>
      <c r="H7185" s="34" t="s">
        <v>4061</v>
      </c>
      <c r="I7185" s="51" t="s">
        <v>15358</v>
      </c>
    </row>
    <row r="7186" spans="1:9" x14ac:dyDescent="0.25">
      <c r="A7186" s="19">
        <v>7181</v>
      </c>
      <c r="B7186" s="34" t="s">
        <v>4062</v>
      </c>
      <c r="C7186" s="44" t="s">
        <v>13366</v>
      </c>
      <c r="D7186" s="42">
        <v>1</v>
      </c>
      <c r="E7186" s="3">
        <v>72.3</v>
      </c>
      <c r="F7186" s="7">
        <v>87.48299999999999</v>
      </c>
      <c r="G7186" s="48" t="s">
        <v>15356</v>
      </c>
      <c r="H7186" s="34" t="s">
        <v>4062</v>
      </c>
      <c r="I7186" s="51" t="s">
        <v>15358</v>
      </c>
    </row>
    <row r="7187" spans="1:9" x14ac:dyDescent="0.25">
      <c r="A7187" s="19">
        <v>7182</v>
      </c>
      <c r="B7187" s="34" t="s">
        <v>4063</v>
      </c>
      <c r="C7187" s="44" t="s">
        <v>13367</v>
      </c>
      <c r="D7187" s="42">
        <v>1</v>
      </c>
      <c r="E7187" s="3">
        <v>72.3</v>
      </c>
      <c r="F7187" s="7">
        <v>87.48299999999999</v>
      </c>
      <c r="G7187" s="48" t="s">
        <v>15356</v>
      </c>
      <c r="H7187" s="34" t="s">
        <v>4063</v>
      </c>
      <c r="I7187" s="51" t="s">
        <v>15358</v>
      </c>
    </row>
    <row r="7188" spans="1:9" x14ac:dyDescent="0.25">
      <c r="A7188" s="19">
        <v>7183</v>
      </c>
      <c r="B7188" s="34" t="s">
        <v>4064</v>
      </c>
      <c r="C7188" s="44" t="s">
        <v>13368</v>
      </c>
      <c r="D7188" s="42">
        <v>1</v>
      </c>
      <c r="E7188" s="3">
        <v>72.3</v>
      </c>
      <c r="F7188" s="7">
        <v>87.48299999999999</v>
      </c>
      <c r="G7188" s="48" t="s">
        <v>15356</v>
      </c>
      <c r="H7188" s="34" t="s">
        <v>4064</v>
      </c>
      <c r="I7188" s="51" t="s">
        <v>15358</v>
      </c>
    </row>
    <row r="7189" spans="1:9" x14ac:dyDescent="0.25">
      <c r="A7189" s="19">
        <v>7184</v>
      </c>
      <c r="B7189" s="34" t="s">
        <v>4065</v>
      </c>
      <c r="C7189" s="44" t="s">
        <v>13369</v>
      </c>
      <c r="D7189" s="42">
        <v>1</v>
      </c>
      <c r="E7189" s="3">
        <v>72.3</v>
      </c>
      <c r="F7189" s="7">
        <v>87.48299999999999</v>
      </c>
      <c r="G7189" s="48" t="s">
        <v>15356</v>
      </c>
      <c r="H7189" s="34" t="s">
        <v>4065</v>
      </c>
      <c r="I7189" s="51" t="s">
        <v>15358</v>
      </c>
    </row>
    <row r="7190" spans="1:9" x14ac:dyDescent="0.25">
      <c r="A7190" s="19">
        <v>7185</v>
      </c>
      <c r="B7190" s="34" t="s">
        <v>4066</v>
      </c>
      <c r="C7190" s="44" t="s">
        <v>13370</v>
      </c>
      <c r="D7190" s="42">
        <v>1</v>
      </c>
      <c r="E7190" s="3">
        <v>72.3</v>
      </c>
      <c r="F7190" s="7">
        <v>87.48299999999999</v>
      </c>
      <c r="G7190" s="48" t="s">
        <v>15356</v>
      </c>
      <c r="H7190" s="34" t="s">
        <v>4066</v>
      </c>
      <c r="I7190" s="51" t="s">
        <v>15358</v>
      </c>
    </row>
    <row r="7191" spans="1:9" x14ac:dyDescent="0.25">
      <c r="A7191" s="19">
        <v>7186</v>
      </c>
      <c r="B7191" s="34" t="s">
        <v>4067</v>
      </c>
      <c r="C7191" s="44" t="s">
        <v>13371</v>
      </c>
      <c r="D7191" s="42">
        <v>1</v>
      </c>
      <c r="E7191" s="3">
        <v>72.3</v>
      </c>
      <c r="F7191" s="7">
        <v>87.48299999999999</v>
      </c>
      <c r="G7191" s="48" t="s">
        <v>15356</v>
      </c>
      <c r="H7191" s="34" t="s">
        <v>4067</v>
      </c>
      <c r="I7191" s="51" t="s">
        <v>15358</v>
      </c>
    </row>
    <row r="7192" spans="1:9" x14ac:dyDescent="0.25">
      <c r="A7192" s="19">
        <v>7187</v>
      </c>
      <c r="B7192" s="34" t="s">
        <v>4068</v>
      </c>
      <c r="C7192" s="44" t="s">
        <v>13372</v>
      </c>
      <c r="D7192" s="42">
        <v>1</v>
      </c>
      <c r="E7192" s="3">
        <v>72.3</v>
      </c>
      <c r="F7192" s="7">
        <v>87.48299999999999</v>
      </c>
      <c r="G7192" s="48" t="s">
        <v>15356</v>
      </c>
      <c r="H7192" s="34" t="s">
        <v>4068</v>
      </c>
      <c r="I7192" s="51" t="s">
        <v>15358</v>
      </c>
    </row>
    <row r="7193" spans="1:9" x14ac:dyDescent="0.25">
      <c r="A7193" s="19">
        <v>7188</v>
      </c>
      <c r="B7193" s="34" t="s">
        <v>4069</v>
      </c>
      <c r="C7193" s="44" t="s">
        <v>13373</v>
      </c>
      <c r="D7193" s="42">
        <v>1</v>
      </c>
      <c r="E7193" s="3">
        <v>72.3</v>
      </c>
      <c r="F7193" s="7">
        <v>87.48299999999999</v>
      </c>
      <c r="G7193" s="48" t="s">
        <v>15356</v>
      </c>
      <c r="H7193" s="34" t="s">
        <v>4069</v>
      </c>
      <c r="I7193" s="51" t="s">
        <v>15358</v>
      </c>
    </row>
    <row r="7194" spans="1:9" x14ac:dyDescent="0.25">
      <c r="A7194" s="19">
        <v>7189</v>
      </c>
      <c r="B7194" s="34" t="s">
        <v>4070</v>
      </c>
      <c r="C7194" s="44" t="s">
        <v>13374</v>
      </c>
      <c r="D7194" s="42">
        <v>1</v>
      </c>
      <c r="E7194" s="3">
        <v>72.3</v>
      </c>
      <c r="F7194" s="7">
        <v>87.48299999999999</v>
      </c>
      <c r="G7194" s="48" t="s">
        <v>15356</v>
      </c>
      <c r="H7194" s="34" t="s">
        <v>4070</v>
      </c>
      <c r="I7194" s="51" t="s">
        <v>15358</v>
      </c>
    </row>
    <row r="7195" spans="1:9" x14ac:dyDescent="0.25">
      <c r="A7195" s="19">
        <v>7190</v>
      </c>
      <c r="B7195" s="34" t="s">
        <v>4071</v>
      </c>
      <c r="C7195" s="44" t="s">
        <v>13375</v>
      </c>
      <c r="D7195" s="42">
        <v>1</v>
      </c>
      <c r="E7195" s="3">
        <v>72.3</v>
      </c>
      <c r="F7195" s="7">
        <v>87.48299999999999</v>
      </c>
      <c r="G7195" s="48" t="s">
        <v>15356</v>
      </c>
      <c r="H7195" s="34" t="s">
        <v>4071</v>
      </c>
      <c r="I7195" s="51" t="s">
        <v>15358</v>
      </c>
    </row>
    <row r="7196" spans="1:9" x14ac:dyDescent="0.25">
      <c r="A7196" s="19">
        <v>7191</v>
      </c>
      <c r="B7196" s="34" t="s">
        <v>4072</v>
      </c>
      <c r="C7196" s="44" t="s">
        <v>13376</v>
      </c>
      <c r="D7196" s="42">
        <v>1</v>
      </c>
      <c r="E7196" s="3">
        <v>72.3</v>
      </c>
      <c r="F7196" s="7">
        <v>87.48299999999999</v>
      </c>
      <c r="G7196" s="48" t="s">
        <v>15356</v>
      </c>
      <c r="H7196" s="34" t="s">
        <v>4072</v>
      </c>
      <c r="I7196" s="51" t="s">
        <v>15358</v>
      </c>
    </row>
    <row r="7197" spans="1:9" x14ac:dyDescent="0.25">
      <c r="A7197" s="19">
        <v>7192</v>
      </c>
      <c r="B7197" s="34" t="s">
        <v>4073</v>
      </c>
      <c r="C7197" s="44" t="s">
        <v>13377</v>
      </c>
      <c r="D7197" s="42">
        <v>1</v>
      </c>
      <c r="E7197" s="3">
        <v>72.3</v>
      </c>
      <c r="F7197" s="7">
        <v>87.48299999999999</v>
      </c>
      <c r="G7197" s="48" t="s">
        <v>15356</v>
      </c>
      <c r="H7197" s="34" t="s">
        <v>4073</v>
      </c>
      <c r="I7197" s="51" t="s">
        <v>15358</v>
      </c>
    </row>
    <row r="7198" spans="1:9" x14ac:dyDescent="0.25">
      <c r="A7198" s="19">
        <v>7193</v>
      </c>
      <c r="B7198" s="34" t="s">
        <v>4074</v>
      </c>
      <c r="C7198" s="44" t="s">
        <v>13378</v>
      </c>
      <c r="D7198" s="42">
        <v>1</v>
      </c>
      <c r="E7198" s="3">
        <v>18.93</v>
      </c>
      <c r="F7198" s="7">
        <v>22.9053</v>
      </c>
      <c r="G7198" s="48" t="s">
        <v>15356</v>
      </c>
      <c r="H7198" s="34" t="s">
        <v>4074</v>
      </c>
      <c r="I7198" s="51" t="s">
        <v>15358</v>
      </c>
    </row>
    <row r="7199" spans="1:9" x14ac:dyDescent="0.25">
      <c r="A7199" s="19">
        <v>7194</v>
      </c>
      <c r="B7199" s="34" t="s">
        <v>4075</v>
      </c>
      <c r="C7199" s="44" t="s">
        <v>13379</v>
      </c>
      <c r="D7199" s="42">
        <v>1</v>
      </c>
      <c r="E7199" s="3">
        <v>66.98</v>
      </c>
      <c r="F7199" s="7">
        <v>81.0458</v>
      </c>
      <c r="G7199" s="48" t="s">
        <v>15356</v>
      </c>
      <c r="H7199" s="34" t="s">
        <v>4075</v>
      </c>
      <c r="I7199" s="51" t="s">
        <v>15358</v>
      </c>
    </row>
    <row r="7200" spans="1:9" x14ac:dyDescent="0.25">
      <c r="A7200" s="19">
        <v>7195</v>
      </c>
      <c r="B7200" s="34" t="s">
        <v>4076</v>
      </c>
      <c r="C7200" s="44" t="s">
        <v>13380</v>
      </c>
      <c r="D7200" s="42">
        <v>1</v>
      </c>
      <c r="E7200" s="3">
        <v>11.7</v>
      </c>
      <c r="F7200" s="7">
        <v>14.156999999999998</v>
      </c>
      <c r="G7200" s="48" t="s">
        <v>15356</v>
      </c>
      <c r="H7200" s="34" t="s">
        <v>4076</v>
      </c>
      <c r="I7200" s="51" t="s">
        <v>15358</v>
      </c>
    </row>
    <row r="7201" spans="1:9" x14ac:dyDescent="0.25">
      <c r="A7201" s="19">
        <v>7196</v>
      </c>
      <c r="B7201" s="39">
        <v>40391</v>
      </c>
      <c r="C7201" s="44" t="s">
        <v>13381</v>
      </c>
      <c r="D7201" s="42">
        <v>1</v>
      </c>
      <c r="E7201" s="3">
        <v>5.94</v>
      </c>
      <c r="F7201" s="7">
        <v>7.1874000000000002</v>
      </c>
      <c r="G7201" s="48" t="s">
        <v>15356</v>
      </c>
      <c r="H7201" s="39">
        <v>40391</v>
      </c>
      <c r="I7201" s="51" t="s">
        <v>15358</v>
      </c>
    </row>
    <row r="7202" spans="1:9" x14ac:dyDescent="0.25">
      <c r="A7202" s="19">
        <v>7197</v>
      </c>
      <c r="B7202" s="39">
        <v>14824</v>
      </c>
      <c r="C7202" s="44" t="s">
        <v>13382</v>
      </c>
      <c r="D7202" s="42">
        <v>1</v>
      </c>
      <c r="E7202" s="3">
        <v>34.020000000000003</v>
      </c>
      <c r="F7202" s="7">
        <v>41.164200000000001</v>
      </c>
      <c r="G7202" s="48" t="s">
        <v>15356</v>
      </c>
      <c r="H7202" s="39">
        <v>14824</v>
      </c>
      <c r="I7202" s="51" t="s">
        <v>15358</v>
      </c>
    </row>
    <row r="7203" spans="1:9" x14ac:dyDescent="0.25">
      <c r="A7203" s="19">
        <v>7198</v>
      </c>
      <c r="B7203" s="34" t="s">
        <v>4077</v>
      </c>
      <c r="C7203" s="44" t="s">
        <v>13383</v>
      </c>
      <c r="D7203" s="42">
        <v>1</v>
      </c>
      <c r="E7203" s="3">
        <v>56.87</v>
      </c>
      <c r="F7203" s="7">
        <v>68.812699999999992</v>
      </c>
      <c r="G7203" s="48" t="s">
        <v>15356</v>
      </c>
      <c r="H7203" s="34" t="s">
        <v>4077</v>
      </c>
      <c r="I7203" s="51" t="s">
        <v>15358</v>
      </c>
    </row>
    <row r="7204" spans="1:9" x14ac:dyDescent="0.25">
      <c r="A7204" s="19">
        <v>7199</v>
      </c>
      <c r="B7204" s="34" t="s">
        <v>4078</v>
      </c>
      <c r="C7204" s="44" t="s">
        <v>13384</v>
      </c>
      <c r="D7204" s="42">
        <v>1</v>
      </c>
      <c r="E7204" s="3">
        <v>20.73</v>
      </c>
      <c r="F7204" s="7">
        <v>25.083300000000001</v>
      </c>
      <c r="G7204" s="48" t="s">
        <v>15356</v>
      </c>
      <c r="H7204" s="34" t="s">
        <v>4078</v>
      </c>
      <c r="I7204" s="51" t="s">
        <v>15358</v>
      </c>
    </row>
    <row r="7205" spans="1:9" x14ac:dyDescent="0.25">
      <c r="A7205" s="19">
        <v>7200</v>
      </c>
      <c r="B7205" s="34" t="s">
        <v>4079</v>
      </c>
      <c r="C7205" s="44" t="s">
        <v>13385</v>
      </c>
      <c r="D7205" s="42">
        <v>1</v>
      </c>
      <c r="E7205" s="3">
        <v>39.869999999999997</v>
      </c>
      <c r="F7205" s="7">
        <v>48.242699999999992</v>
      </c>
      <c r="G7205" s="48" t="s">
        <v>15356</v>
      </c>
      <c r="H7205" s="34" t="s">
        <v>4079</v>
      </c>
      <c r="I7205" s="51" t="s">
        <v>15358</v>
      </c>
    </row>
    <row r="7206" spans="1:9" x14ac:dyDescent="0.25">
      <c r="A7206" s="19">
        <v>7201</v>
      </c>
      <c r="B7206" s="34" t="s">
        <v>4080</v>
      </c>
      <c r="C7206" s="44" t="s">
        <v>13386</v>
      </c>
      <c r="D7206" s="42">
        <v>1</v>
      </c>
      <c r="E7206" s="3">
        <v>45.17</v>
      </c>
      <c r="F7206" s="7">
        <v>54.655700000000003</v>
      </c>
      <c r="G7206" s="48" t="s">
        <v>15356</v>
      </c>
      <c r="H7206" s="34" t="s">
        <v>4080</v>
      </c>
      <c r="I7206" s="51" t="s">
        <v>15358</v>
      </c>
    </row>
    <row r="7207" spans="1:9" x14ac:dyDescent="0.25">
      <c r="A7207" s="19">
        <v>7202</v>
      </c>
      <c r="B7207" s="34" t="s">
        <v>4081</v>
      </c>
      <c r="C7207" s="44" t="s">
        <v>13387</v>
      </c>
      <c r="D7207" s="42">
        <v>1</v>
      </c>
      <c r="E7207" s="3">
        <v>65.900000000000006</v>
      </c>
      <c r="F7207" s="7">
        <v>79.739000000000004</v>
      </c>
      <c r="G7207" s="48" t="s">
        <v>15356</v>
      </c>
      <c r="H7207" s="34" t="s">
        <v>4081</v>
      </c>
      <c r="I7207" s="51" t="s">
        <v>15358</v>
      </c>
    </row>
    <row r="7208" spans="1:9" x14ac:dyDescent="0.25">
      <c r="A7208" s="19">
        <v>7203</v>
      </c>
      <c r="B7208" s="39">
        <v>22129</v>
      </c>
      <c r="C7208" s="44" t="s">
        <v>13388</v>
      </c>
      <c r="D7208" s="42">
        <v>1</v>
      </c>
      <c r="E7208" s="3">
        <v>23.39</v>
      </c>
      <c r="F7208" s="7">
        <v>28.3019</v>
      </c>
      <c r="G7208" s="48" t="s">
        <v>15356</v>
      </c>
      <c r="H7208" s="39">
        <v>22129</v>
      </c>
      <c r="I7208" s="51" t="s">
        <v>15358</v>
      </c>
    </row>
    <row r="7209" spans="1:9" x14ac:dyDescent="0.25">
      <c r="A7209" s="19">
        <v>7204</v>
      </c>
      <c r="B7209" s="39" t="s">
        <v>4082</v>
      </c>
      <c r="C7209" s="44" t="s">
        <v>13389</v>
      </c>
      <c r="D7209" s="42">
        <v>1</v>
      </c>
      <c r="E7209" s="3">
        <v>28.17</v>
      </c>
      <c r="F7209" s="7">
        <v>34.085700000000003</v>
      </c>
      <c r="G7209" s="48" t="s">
        <v>15356</v>
      </c>
      <c r="H7209" s="39" t="s">
        <v>4082</v>
      </c>
      <c r="I7209" s="51" t="s">
        <v>15358</v>
      </c>
    </row>
    <row r="7210" spans="1:9" x14ac:dyDescent="0.25">
      <c r="A7210" s="19">
        <v>7205</v>
      </c>
      <c r="B7210" s="39" t="s">
        <v>4083</v>
      </c>
      <c r="C7210" s="44" t="s">
        <v>13390</v>
      </c>
      <c r="D7210" s="42">
        <v>1</v>
      </c>
      <c r="E7210" s="3">
        <v>49.4</v>
      </c>
      <c r="F7210" s="7">
        <v>59.773999999999994</v>
      </c>
      <c r="G7210" s="48" t="s">
        <v>15356</v>
      </c>
      <c r="H7210" s="39" t="s">
        <v>4083</v>
      </c>
      <c r="I7210" s="51" t="s">
        <v>15358</v>
      </c>
    </row>
    <row r="7211" spans="1:9" x14ac:dyDescent="0.25">
      <c r="A7211" s="19">
        <v>7206</v>
      </c>
      <c r="B7211" s="39" t="s">
        <v>4084</v>
      </c>
      <c r="C7211" s="44" t="s">
        <v>13391</v>
      </c>
      <c r="D7211" s="42">
        <v>1</v>
      </c>
      <c r="E7211" s="3">
        <v>49.4</v>
      </c>
      <c r="F7211" s="7">
        <v>59.773999999999994</v>
      </c>
      <c r="G7211" s="48" t="s">
        <v>15356</v>
      </c>
      <c r="H7211" s="39" t="s">
        <v>4084</v>
      </c>
      <c r="I7211" s="51" t="s">
        <v>15358</v>
      </c>
    </row>
    <row r="7212" spans="1:9" x14ac:dyDescent="0.25">
      <c r="A7212" s="19">
        <v>7207</v>
      </c>
      <c r="B7212" s="39" t="s">
        <v>4085</v>
      </c>
      <c r="C7212" s="44" t="s">
        <v>13392</v>
      </c>
      <c r="D7212" s="42">
        <v>1</v>
      </c>
      <c r="E7212" s="3">
        <v>43.59</v>
      </c>
      <c r="F7212" s="7">
        <v>52.743900000000004</v>
      </c>
      <c r="G7212" s="48" t="s">
        <v>15356</v>
      </c>
      <c r="H7212" s="39" t="s">
        <v>4085</v>
      </c>
      <c r="I7212" s="51" t="s">
        <v>15358</v>
      </c>
    </row>
    <row r="7213" spans="1:9" x14ac:dyDescent="0.25">
      <c r="A7213" s="19">
        <v>7208</v>
      </c>
      <c r="B7213" s="39" t="s">
        <v>4086</v>
      </c>
      <c r="C7213" s="44" t="s">
        <v>13393</v>
      </c>
      <c r="D7213" s="42">
        <v>1</v>
      </c>
      <c r="E7213" s="3">
        <v>49.4</v>
      </c>
      <c r="F7213" s="7">
        <v>59.773999999999994</v>
      </c>
      <c r="G7213" s="48" t="s">
        <v>15356</v>
      </c>
      <c r="H7213" s="39" t="s">
        <v>4086</v>
      </c>
      <c r="I7213" s="51" t="s">
        <v>15358</v>
      </c>
    </row>
    <row r="7214" spans="1:9" x14ac:dyDescent="0.25">
      <c r="A7214" s="19">
        <v>7209</v>
      </c>
      <c r="B7214" s="39" t="s">
        <v>4087</v>
      </c>
      <c r="C7214" s="44" t="s">
        <v>13394</v>
      </c>
      <c r="D7214" s="42">
        <v>1</v>
      </c>
      <c r="E7214" s="3">
        <v>88.22</v>
      </c>
      <c r="F7214" s="7">
        <v>106.7462</v>
      </c>
      <c r="G7214" s="48" t="s">
        <v>15356</v>
      </c>
      <c r="H7214" s="39" t="s">
        <v>4087</v>
      </c>
      <c r="I7214" s="51" t="s">
        <v>15358</v>
      </c>
    </row>
    <row r="7215" spans="1:9" x14ac:dyDescent="0.25">
      <c r="A7215" s="19">
        <v>7210</v>
      </c>
      <c r="B7215" s="39" t="s">
        <v>4088</v>
      </c>
      <c r="C7215" s="44" t="s">
        <v>13390</v>
      </c>
      <c r="D7215" s="42">
        <v>1</v>
      </c>
      <c r="E7215" s="3">
        <v>73.88</v>
      </c>
      <c r="F7215" s="7">
        <v>89.394799999999989</v>
      </c>
      <c r="G7215" s="48" t="s">
        <v>15356</v>
      </c>
      <c r="H7215" s="39" t="s">
        <v>4088</v>
      </c>
      <c r="I7215" s="51" t="s">
        <v>15358</v>
      </c>
    </row>
    <row r="7216" spans="1:9" x14ac:dyDescent="0.25">
      <c r="A7216" s="19">
        <v>7211</v>
      </c>
      <c r="B7216" s="39" t="s">
        <v>4089</v>
      </c>
      <c r="C7216" s="44" t="s">
        <v>13395</v>
      </c>
      <c r="D7216" s="42">
        <v>1</v>
      </c>
      <c r="E7216" s="3">
        <v>29.78</v>
      </c>
      <c r="F7216" s="7">
        <v>36.033799999999999</v>
      </c>
      <c r="G7216" s="48" t="s">
        <v>15356</v>
      </c>
      <c r="H7216" s="39" t="s">
        <v>4089</v>
      </c>
      <c r="I7216" s="51" t="s">
        <v>15358</v>
      </c>
    </row>
    <row r="7217" spans="1:9" x14ac:dyDescent="0.25">
      <c r="A7217" s="19">
        <v>7212</v>
      </c>
      <c r="B7217" s="34" t="s">
        <v>4090</v>
      </c>
      <c r="C7217" s="44" t="s">
        <v>13396</v>
      </c>
      <c r="D7217" s="42">
        <v>1</v>
      </c>
      <c r="E7217" s="3">
        <v>11.48</v>
      </c>
      <c r="F7217" s="7">
        <v>13.8908</v>
      </c>
      <c r="G7217" s="48" t="s">
        <v>15356</v>
      </c>
      <c r="H7217" s="34" t="s">
        <v>4090</v>
      </c>
      <c r="I7217" s="51" t="s">
        <v>15358</v>
      </c>
    </row>
    <row r="7218" spans="1:9" x14ac:dyDescent="0.25">
      <c r="A7218" s="19">
        <v>7213</v>
      </c>
      <c r="B7218" s="34" t="s">
        <v>4091</v>
      </c>
      <c r="C7218" s="44" t="s">
        <v>13397</v>
      </c>
      <c r="D7218" s="42">
        <v>1</v>
      </c>
      <c r="E7218" s="3">
        <v>11.48</v>
      </c>
      <c r="F7218" s="7">
        <v>13.8908</v>
      </c>
      <c r="G7218" s="48" t="s">
        <v>15356</v>
      </c>
      <c r="H7218" s="34" t="s">
        <v>4091</v>
      </c>
      <c r="I7218" s="51" t="s">
        <v>15358</v>
      </c>
    </row>
    <row r="7219" spans="1:9" x14ac:dyDescent="0.25">
      <c r="A7219" s="19">
        <v>7214</v>
      </c>
      <c r="B7219" s="34" t="s">
        <v>4092</v>
      </c>
      <c r="C7219" s="44" t="s">
        <v>13398</v>
      </c>
      <c r="D7219" s="42">
        <v>1</v>
      </c>
      <c r="E7219" s="3">
        <v>11.48</v>
      </c>
      <c r="F7219" s="7">
        <v>13.8908</v>
      </c>
      <c r="G7219" s="48" t="s">
        <v>15356</v>
      </c>
      <c r="H7219" s="34" t="s">
        <v>4092</v>
      </c>
      <c r="I7219" s="51" t="s">
        <v>15358</v>
      </c>
    </row>
    <row r="7220" spans="1:9" x14ac:dyDescent="0.25">
      <c r="A7220" s="19">
        <v>7215</v>
      </c>
      <c r="B7220" s="34" t="s">
        <v>4093</v>
      </c>
      <c r="C7220" s="44" t="s">
        <v>13399</v>
      </c>
      <c r="D7220" s="42">
        <v>1</v>
      </c>
      <c r="E7220" s="3">
        <v>11.48</v>
      </c>
      <c r="F7220" s="7">
        <v>13.8908</v>
      </c>
      <c r="G7220" s="48" t="s">
        <v>15356</v>
      </c>
      <c r="H7220" s="34" t="s">
        <v>4093</v>
      </c>
      <c r="I7220" s="51" t="s">
        <v>15358</v>
      </c>
    </row>
    <row r="7221" spans="1:9" x14ac:dyDescent="0.25">
      <c r="A7221" s="19">
        <v>7216</v>
      </c>
      <c r="B7221" s="34" t="s">
        <v>4094</v>
      </c>
      <c r="C7221" s="44" t="s">
        <v>13400</v>
      </c>
      <c r="D7221" s="42">
        <v>1</v>
      </c>
      <c r="E7221" s="3">
        <v>11.48</v>
      </c>
      <c r="F7221" s="7">
        <v>13.8908</v>
      </c>
      <c r="G7221" s="48" t="s">
        <v>15356</v>
      </c>
      <c r="H7221" s="34" t="s">
        <v>4094</v>
      </c>
      <c r="I7221" s="51" t="s">
        <v>15358</v>
      </c>
    </row>
    <row r="7222" spans="1:9" x14ac:dyDescent="0.25">
      <c r="A7222" s="19">
        <v>7217</v>
      </c>
      <c r="B7222" s="39">
        <v>40422</v>
      </c>
      <c r="C7222" s="44" t="s">
        <v>13401</v>
      </c>
      <c r="D7222" s="42">
        <v>1</v>
      </c>
      <c r="E7222" s="3">
        <v>6.81</v>
      </c>
      <c r="F7222" s="7">
        <v>8.2401</v>
      </c>
      <c r="G7222" s="48" t="s">
        <v>15356</v>
      </c>
      <c r="H7222" s="39">
        <v>40422</v>
      </c>
      <c r="I7222" s="51" t="s">
        <v>15358</v>
      </c>
    </row>
    <row r="7223" spans="1:9" x14ac:dyDescent="0.25">
      <c r="A7223" s="19">
        <v>7218</v>
      </c>
      <c r="B7223" s="39">
        <v>44075</v>
      </c>
      <c r="C7223" s="44" t="s">
        <v>13402</v>
      </c>
      <c r="D7223" s="42">
        <v>1</v>
      </c>
      <c r="E7223" s="3">
        <v>19.5</v>
      </c>
      <c r="F7223" s="7">
        <v>23.594999999999999</v>
      </c>
      <c r="G7223" s="48" t="s">
        <v>15356</v>
      </c>
      <c r="H7223" s="39">
        <v>44075</v>
      </c>
      <c r="I7223" s="51" t="s">
        <v>15358</v>
      </c>
    </row>
    <row r="7224" spans="1:9" x14ac:dyDescent="0.25">
      <c r="A7224" s="19">
        <v>7219</v>
      </c>
      <c r="B7224" s="34" t="s">
        <v>4095</v>
      </c>
      <c r="C7224" s="44" t="s">
        <v>13403</v>
      </c>
      <c r="D7224" s="42">
        <v>1</v>
      </c>
      <c r="E7224" s="3">
        <v>34.020000000000003</v>
      </c>
      <c r="F7224" s="7">
        <v>41.164200000000001</v>
      </c>
      <c r="G7224" s="48" t="s">
        <v>15356</v>
      </c>
      <c r="H7224" s="34" t="s">
        <v>4095</v>
      </c>
      <c r="I7224" s="51" t="s">
        <v>15358</v>
      </c>
    </row>
    <row r="7225" spans="1:9" x14ac:dyDescent="0.25">
      <c r="A7225" s="19">
        <v>7220</v>
      </c>
      <c r="B7225" s="34" t="s">
        <v>4096</v>
      </c>
      <c r="C7225" s="44" t="s">
        <v>13404</v>
      </c>
      <c r="D7225" s="42">
        <v>1</v>
      </c>
      <c r="E7225" s="3">
        <v>56.28</v>
      </c>
      <c r="F7225" s="7">
        <v>68.098799999999997</v>
      </c>
      <c r="G7225" s="48" t="s">
        <v>15356</v>
      </c>
      <c r="H7225" s="34" t="s">
        <v>4096</v>
      </c>
      <c r="I7225" s="51" t="s">
        <v>15358</v>
      </c>
    </row>
    <row r="7226" spans="1:9" x14ac:dyDescent="0.25">
      <c r="A7226" s="19">
        <v>7221</v>
      </c>
      <c r="B7226" s="34" t="s">
        <v>4097</v>
      </c>
      <c r="C7226" s="44" t="s">
        <v>13405</v>
      </c>
      <c r="D7226" s="42">
        <v>1</v>
      </c>
      <c r="E7226" s="3">
        <v>34.020000000000003</v>
      </c>
      <c r="F7226" s="7">
        <v>41.164200000000001</v>
      </c>
      <c r="G7226" s="48" t="s">
        <v>15356</v>
      </c>
      <c r="H7226" s="34" t="s">
        <v>4097</v>
      </c>
      <c r="I7226" s="51" t="s">
        <v>15358</v>
      </c>
    </row>
    <row r="7227" spans="1:9" x14ac:dyDescent="0.25">
      <c r="A7227" s="19">
        <v>7222</v>
      </c>
      <c r="B7227" s="34" t="s">
        <v>4098</v>
      </c>
      <c r="C7227" s="44" t="s">
        <v>13406</v>
      </c>
      <c r="D7227" s="42">
        <v>1</v>
      </c>
      <c r="E7227" s="3">
        <v>56.28</v>
      </c>
      <c r="F7227" s="7">
        <v>68.098799999999997</v>
      </c>
      <c r="G7227" s="48" t="s">
        <v>15356</v>
      </c>
      <c r="H7227" s="34" t="s">
        <v>4098</v>
      </c>
      <c r="I7227" s="51" t="s">
        <v>15358</v>
      </c>
    </row>
    <row r="7228" spans="1:9" x14ac:dyDescent="0.25">
      <c r="A7228" s="19">
        <v>7223</v>
      </c>
      <c r="B7228" s="34" t="s">
        <v>4099</v>
      </c>
      <c r="C7228" s="44" t="s">
        <v>13407</v>
      </c>
      <c r="D7228" s="42">
        <v>1</v>
      </c>
      <c r="E7228" s="3">
        <v>34.020000000000003</v>
      </c>
      <c r="F7228" s="7">
        <v>41.164200000000001</v>
      </c>
      <c r="G7228" s="48" t="s">
        <v>15356</v>
      </c>
      <c r="H7228" s="34" t="s">
        <v>4099</v>
      </c>
      <c r="I7228" s="51" t="s">
        <v>15358</v>
      </c>
    </row>
    <row r="7229" spans="1:9" x14ac:dyDescent="0.25">
      <c r="A7229" s="19">
        <v>7224</v>
      </c>
      <c r="B7229" s="34" t="s">
        <v>4100</v>
      </c>
      <c r="C7229" s="44" t="s">
        <v>13408</v>
      </c>
      <c r="D7229" s="42">
        <v>1</v>
      </c>
      <c r="E7229" s="3">
        <v>56.28</v>
      </c>
      <c r="F7229" s="7">
        <v>68.098799999999997</v>
      </c>
      <c r="G7229" s="48" t="s">
        <v>15356</v>
      </c>
      <c r="H7229" s="34" t="s">
        <v>4100</v>
      </c>
      <c r="I7229" s="51" t="s">
        <v>15358</v>
      </c>
    </row>
    <row r="7230" spans="1:9" x14ac:dyDescent="0.25">
      <c r="A7230" s="19">
        <v>7225</v>
      </c>
      <c r="B7230" s="34" t="s">
        <v>4101</v>
      </c>
      <c r="C7230" s="44" t="s">
        <v>13409</v>
      </c>
      <c r="D7230" s="42">
        <v>1</v>
      </c>
      <c r="E7230" s="3">
        <v>34.020000000000003</v>
      </c>
      <c r="F7230" s="7">
        <v>41.164200000000001</v>
      </c>
      <c r="G7230" s="48" t="s">
        <v>15356</v>
      </c>
      <c r="H7230" s="34" t="s">
        <v>4101</v>
      </c>
      <c r="I7230" s="51" t="s">
        <v>15358</v>
      </c>
    </row>
    <row r="7231" spans="1:9" x14ac:dyDescent="0.25">
      <c r="A7231" s="19">
        <v>7226</v>
      </c>
      <c r="B7231" s="34" t="s">
        <v>4102</v>
      </c>
      <c r="C7231" s="44" t="s">
        <v>13410</v>
      </c>
      <c r="D7231" s="42">
        <v>1</v>
      </c>
      <c r="E7231" s="3">
        <v>34.020000000000003</v>
      </c>
      <c r="F7231" s="7">
        <v>41.164200000000001</v>
      </c>
      <c r="G7231" s="48" t="s">
        <v>15356</v>
      </c>
      <c r="H7231" s="34" t="s">
        <v>4102</v>
      </c>
      <c r="I7231" s="51" t="s">
        <v>15358</v>
      </c>
    </row>
    <row r="7232" spans="1:9" x14ac:dyDescent="0.25">
      <c r="A7232" s="19">
        <v>7227</v>
      </c>
      <c r="B7232" s="34" t="s">
        <v>4103</v>
      </c>
      <c r="C7232" s="44" t="s">
        <v>13411</v>
      </c>
      <c r="D7232" s="42">
        <v>1</v>
      </c>
      <c r="E7232" s="3">
        <v>34.020000000000003</v>
      </c>
      <c r="F7232" s="7">
        <v>41.164200000000001</v>
      </c>
      <c r="G7232" s="48" t="s">
        <v>15356</v>
      </c>
      <c r="H7232" s="34" t="s">
        <v>4103</v>
      </c>
      <c r="I7232" s="51" t="s">
        <v>15358</v>
      </c>
    </row>
    <row r="7233" spans="1:9" x14ac:dyDescent="0.25">
      <c r="A7233" s="19">
        <v>7228</v>
      </c>
      <c r="B7233" s="34" t="s">
        <v>4104</v>
      </c>
      <c r="C7233" s="44" t="s">
        <v>13412</v>
      </c>
      <c r="D7233" s="42">
        <v>1</v>
      </c>
      <c r="E7233" s="3">
        <v>56.28</v>
      </c>
      <c r="F7233" s="7">
        <v>68.098799999999997</v>
      </c>
      <c r="G7233" s="48" t="s">
        <v>15356</v>
      </c>
      <c r="H7233" s="34" t="s">
        <v>4104</v>
      </c>
      <c r="I7233" s="51" t="s">
        <v>15358</v>
      </c>
    </row>
    <row r="7234" spans="1:9" x14ac:dyDescent="0.25">
      <c r="A7234" s="19">
        <v>7229</v>
      </c>
      <c r="B7234" s="34" t="s">
        <v>4105</v>
      </c>
      <c r="C7234" s="44" t="s">
        <v>13413</v>
      </c>
      <c r="D7234" s="42">
        <v>1</v>
      </c>
      <c r="E7234" s="3">
        <v>34.020000000000003</v>
      </c>
      <c r="F7234" s="7">
        <v>41.164200000000001</v>
      </c>
      <c r="G7234" s="48" t="s">
        <v>15356</v>
      </c>
      <c r="H7234" s="34" t="s">
        <v>4105</v>
      </c>
      <c r="I7234" s="51" t="s">
        <v>15358</v>
      </c>
    </row>
    <row r="7235" spans="1:9" x14ac:dyDescent="0.25">
      <c r="A7235" s="19">
        <v>7230</v>
      </c>
      <c r="B7235" s="34" t="s">
        <v>4106</v>
      </c>
      <c r="C7235" s="44" t="s">
        <v>13414</v>
      </c>
      <c r="D7235" s="42">
        <v>1</v>
      </c>
      <c r="E7235" s="3">
        <v>34.020000000000003</v>
      </c>
      <c r="F7235" s="7">
        <v>41.164200000000001</v>
      </c>
      <c r="G7235" s="48" t="s">
        <v>15356</v>
      </c>
      <c r="H7235" s="34" t="s">
        <v>4106</v>
      </c>
      <c r="I7235" s="51" t="s">
        <v>15358</v>
      </c>
    </row>
    <row r="7236" spans="1:9" x14ac:dyDescent="0.25">
      <c r="A7236" s="19">
        <v>7231</v>
      </c>
      <c r="B7236" s="34" t="s">
        <v>4107</v>
      </c>
      <c r="C7236" s="44" t="s">
        <v>13415</v>
      </c>
      <c r="D7236" s="42">
        <v>1</v>
      </c>
      <c r="E7236" s="3">
        <v>34.020000000000003</v>
      </c>
      <c r="F7236" s="7">
        <v>41.164200000000001</v>
      </c>
      <c r="G7236" s="48" t="s">
        <v>15356</v>
      </c>
      <c r="H7236" s="34" t="s">
        <v>4107</v>
      </c>
      <c r="I7236" s="51" t="s">
        <v>15358</v>
      </c>
    </row>
    <row r="7237" spans="1:9" x14ac:dyDescent="0.25">
      <c r="A7237" s="19">
        <v>7232</v>
      </c>
      <c r="B7237" s="39">
        <v>44805</v>
      </c>
      <c r="C7237" s="44" t="s">
        <v>13416</v>
      </c>
      <c r="D7237" s="42">
        <v>1</v>
      </c>
      <c r="E7237" s="3">
        <v>19.5</v>
      </c>
      <c r="F7237" s="7">
        <v>23.594999999999999</v>
      </c>
      <c r="G7237" s="48" t="s">
        <v>15356</v>
      </c>
      <c r="H7237" s="39">
        <v>44805</v>
      </c>
      <c r="I7237" s="51" t="s">
        <v>15358</v>
      </c>
    </row>
    <row r="7238" spans="1:9" x14ac:dyDescent="0.25">
      <c r="A7238" s="19">
        <v>7233</v>
      </c>
      <c r="B7238" s="34" t="s">
        <v>4108</v>
      </c>
      <c r="C7238" s="44" t="s">
        <v>13417</v>
      </c>
      <c r="D7238" s="42">
        <v>1</v>
      </c>
      <c r="E7238" s="3">
        <v>34.020000000000003</v>
      </c>
      <c r="F7238" s="7">
        <v>41.164200000000001</v>
      </c>
      <c r="G7238" s="48" t="s">
        <v>15356</v>
      </c>
      <c r="H7238" s="34" t="s">
        <v>4108</v>
      </c>
      <c r="I7238" s="51" t="s">
        <v>15358</v>
      </c>
    </row>
    <row r="7239" spans="1:9" x14ac:dyDescent="0.25">
      <c r="A7239" s="19">
        <v>7234</v>
      </c>
      <c r="B7239" s="34" t="s">
        <v>4109</v>
      </c>
      <c r="C7239" s="44" t="s">
        <v>13418</v>
      </c>
      <c r="D7239" s="42">
        <v>1</v>
      </c>
      <c r="E7239" s="3">
        <v>34.020000000000003</v>
      </c>
      <c r="F7239" s="7">
        <v>41.164200000000001</v>
      </c>
      <c r="G7239" s="48" t="s">
        <v>15356</v>
      </c>
      <c r="H7239" s="34" t="s">
        <v>4109</v>
      </c>
      <c r="I7239" s="51" t="s">
        <v>15358</v>
      </c>
    </row>
    <row r="7240" spans="1:9" x14ac:dyDescent="0.25">
      <c r="A7240" s="19">
        <v>7235</v>
      </c>
      <c r="B7240" s="34" t="s">
        <v>4110</v>
      </c>
      <c r="C7240" s="44" t="s">
        <v>13419</v>
      </c>
      <c r="D7240" s="42">
        <v>1</v>
      </c>
      <c r="E7240" s="3">
        <v>34.020000000000003</v>
      </c>
      <c r="F7240" s="7">
        <v>41.164200000000001</v>
      </c>
      <c r="G7240" s="48" t="s">
        <v>15356</v>
      </c>
      <c r="H7240" s="34" t="s">
        <v>4110</v>
      </c>
      <c r="I7240" s="51" t="s">
        <v>15358</v>
      </c>
    </row>
    <row r="7241" spans="1:9" x14ac:dyDescent="0.25">
      <c r="A7241" s="19">
        <v>7236</v>
      </c>
      <c r="B7241" s="34" t="s">
        <v>4111</v>
      </c>
      <c r="C7241" s="44" t="s">
        <v>13420</v>
      </c>
      <c r="D7241" s="42">
        <v>1</v>
      </c>
      <c r="E7241" s="3">
        <v>34.020000000000003</v>
      </c>
      <c r="F7241" s="7">
        <v>41.164200000000001</v>
      </c>
      <c r="G7241" s="48" t="s">
        <v>15356</v>
      </c>
      <c r="H7241" s="34" t="s">
        <v>4111</v>
      </c>
      <c r="I7241" s="51" t="s">
        <v>15358</v>
      </c>
    </row>
    <row r="7242" spans="1:9" x14ac:dyDescent="0.25">
      <c r="A7242" s="19">
        <v>7237</v>
      </c>
      <c r="B7242" s="34" t="s">
        <v>4112</v>
      </c>
      <c r="C7242" s="44" t="s">
        <v>13421</v>
      </c>
      <c r="D7242" s="42">
        <v>1</v>
      </c>
      <c r="E7242" s="3">
        <v>34.020000000000003</v>
      </c>
      <c r="F7242" s="7">
        <v>41.164200000000001</v>
      </c>
      <c r="G7242" s="48" t="s">
        <v>15356</v>
      </c>
      <c r="H7242" s="34" t="s">
        <v>4112</v>
      </c>
      <c r="I7242" s="51" t="s">
        <v>15358</v>
      </c>
    </row>
    <row r="7243" spans="1:9" x14ac:dyDescent="0.25">
      <c r="A7243" s="19">
        <v>7238</v>
      </c>
      <c r="B7243" s="34" t="s">
        <v>4113</v>
      </c>
      <c r="C7243" s="44" t="s">
        <v>13422</v>
      </c>
      <c r="D7243" s="42">
        <v>1</v>
      </c>
      <c r="E7243" s="3">
        <v>34.020000000000003</v>
      </c>
      <c r="F7243" s="7">
        <v>41.164200000000001</v>
      </c>
      <c r="G7243" s="48" t="s">
        <v>15356</v>
      </c>
      <c r="H7243" s="34" t="s">
        <v>4113</v>
      </c>
      <c r="I7243" s="51" t="s">
        <v>15358</v>
      </c>
    </row>
    <row r="7244" spans="1:9" x14ac:dyDescent="0.25">
      <c r="A7244" s="19">
        <v>7239</v>
      </c>
      <c r="B7244" s="34" t="s">
        <v>4114</v>
      </c>
      <c r="C7244" s="44" t="s">
        <v>13423</v>
      </c>
      <c r="D7244" s="42">
        <v>1</v>
      </c>
      <c r="E7244" s="3">
        <v>39.36</v>
      </c>
      <c r="F7244" s="7">
        <v>47.625599999999999</v>
      </c>
      <c r="G7244" s="48" t="s">
        <v>15356</v>
      </c>
      <c r="H7244" s="34" t="s">
        <v>4114</v>
      </c>
      <c r="I7244" s="51" t="s">
        <v>15358</v>
      </c>
    </row>
    <row r="7245" spans="1:9" x14ac:dyDescent="0.25">
      <c r="A7245" s="19">
        <v>7240</v>
      </c>
      <c r="B7245" s="39">
        <v>11202</v>
      </c>
      <c r="C7245" s="44" t="s">
        <v>13424</v>
      </c>
      <c r="D7245" s="42">
        <v>1</v>
      </c>
      <c r="E7245" s="3">
        <v>29.24</v>
      </c>
      <c r="F7245" s="7">
        <v>35.380399999999995</v>
      </c>
      <c r="G7245" s="48" t="s">
        <v>15356</v>
      </c>
      <c r="H7245" s="39">
        <v>11202</v>
      </c>
      <c r="I7245" s="51" t="s">
        <v>15358</v>
      </c>
    </row>
    <row r="7246" spans="1:9" x14ac:dyDescent="0.25">
      <c r="A7246" s="19">
        <v>7241</v>
      </c>
      <c r="B7246" s="34" t="s">
        <v>4115</v>
      </c>
      <c r="C7246" s="44" t="s">
        <v>13425</v>
      </c>
      <c r="D7246" s="42">
        <v>1</v>
      </c>
      <c r="E7246" s="3">
        <v>42.54</v>
      </c>
      <c r="F7246" s="7">
        <v>51.473399999999998</v>
      </c>
      <c r="G7246" s="48" t="s">
        <v>15356</v>
      </c>
      <c r="H7246" s="34" t="s">
        <v>4115</v>
      </c>
      <c r="I7246" s="51" t="s">
        <v>15358</v>
      </c>
    </row>
    <row r="7247" spans="1:9" x14ac:dyDescent="0.25">
      <c r="A7247" s="19">
        <v>7242</v>
      </c>
      <c r="B7247" s="34" t="s">
        <v>4116</v>
      </c>
      <c r="C7247" s="44" t="s">
        <v>13426</v>
      </c>
      <c r="D7247" s="42">
        <v>1</v>
      </c>
      <c r="E7247" s="3">
        <v>64.790000000000006</v>
      </c>
      <c r="F7247" s="7">
        <v>78.395900000000012</v>
      </c>
      <c r="G7247" s="48" t="s">
        <v>15356</v>
      </c>
      <c r="H7247" s="34" t="s">
        <v>4116</v>
      </c>
      <c r="I7247" s="51" t="s">
        <v>15358</v>
      </c>
    </row>
    <row r="7248" spans="1:9" x14ac:dyDescent="0.25">
      <c r="A7248" s="19">
        <v>7243</v>
      </c>
      <c r="B7248" s="34" t="s">
        <v>4117</v>
      </c>
      <c r="C7248" s="44" t="s">
        <v>13427</v>
      </c>
      <c r="D7248" s="42">
        <v>1</v>
      </c>
      <c r="E7248" s="3">
        <v>42.54</v>
      </c>
      <c r="F7248" s="7">
        <v>51.473399999999998</v>
      </c>
      <c r="G7248" s="48" t="s">
        <v>15356</v>
      </c>
      <c r="H7248" s="34" t="s">
        <v>4117</v>
      </c>
      <c r="I7248" s="51" t="s">
        <v>15358</v>
      </c>
    </row>
    <row r="7249" spans="1:9" x14ac:dyDescent="0.25">
      <c r="A7249" s="19">
        <v>7244</v>
      </c>
      <c r="B7249" s="34" t="s">
        <v>4118</v>
      </c>
      <c r="C7249" s="44" t="s">
        <v>13428</v>
      </c>
      <c r="D7249" s="42">
        <v>1</v>
      </c>
      <c r="E7249" s="3">
        <v>64.790000000000006</v>
      </c>
      <c r="F7249" s="7">
        <v>78.395900000000012</v>
      </c>
      <c r="G7249" s="48" t="s">
        <v>15356</v>
      </c>
      <c r="H7249" s="34" t="s">
        <v>4118</v>
      </c>
      <c r="I7249" s="51" t="s">
        <v>15358</v>
      </c>
    </row>
    <row r="7250" spans="1:9" x14ac:dyDescent="0.25">
      <c r="A7250" s="19">
        <v>7245</v>
      </c>
      <c r="B7250" s="34" t="s">
        <v>4119</v>
      </c>
      <c r="C7250" s="44" t="s">
        <v>13429</v>
      </c>
      <c r="D7250" s="42">
        <v>1</v>
      </c>
      <c r="E7250" s="3">
        <v>42.54</v>
      </c>
      <c r="F7250" s="7">
        <v>51.473399999999998</v>
      </c>
      <c r="G7250" s="48" t="s">
        <v>15356</v>
      </c>
      <c r="H7250" s="34" t="s">
        <v>4119</v>
      </c>
      <c r="I7250" s="51" t="s">
        <v>15358</v>
      </c>
    </row>
    <row r="7251" spans="1:9" x14ac:dyDescent="0.25">
      <c r="A7251" s="19">
        <v>7246</v>
      </c>
      <c r="B7251" s="34" t="s">
        <v>4120</v>
      </c>
      <c r="C7251" s="44" t="s">
        <v>13430</v>
      </c>
      <c r="D7251" s="42">
        <v>1</v>
      </c>
      <c r="E7251" s="3">
        <v>64.790000000000006</v>
      </c>
      <c r="F7251" s="7">
        <v>78.395900000000012</v>
      </c>
      <c r="G7251" s="48" t="s">
        <v>15356</v>
      </c>
      <c r="H7251" s="34" t="s">
        <v>4120</v>
      </c>
      <c r="I7251" s="51" t="s">
        <v>15358</v>
      </c>
    </row>
    <row r="7252" spans="1:9" x14ac:dyDescent="0.25">
      <c r="A7252" s="19">
        <v>7247</v>
      </c>
      <c r="B7252" s="34" t="s">
        <v>4121</v>
      </c>
      <c r="C7252" s="44" t="s">
        <v>13431</v>
      </c>
      <c r="D7252" s="42">
        <v>1</v>
      </c>
      <c r="E7252" s="3">
        <v>42.54</v>
      </c>
      <c r="F7252" s="7">
        <v>51.473399999999998</v>
      </c>
      <c r="G7252" s="48" t="s">
        <v>15356</v>
      </c>
      <c r="H7252" s="34" t="s">
        <v>4121</v>
      </c>
      <c r="I7252" s="51" t="s">
        <v>15358</v>
      </c>
    </row>
    <row r="7253" spans="1:9" x14ac:dyDescent="0.25">
      <c r="A7253" s="19">
        <v>7248</v>
      </c>
      <c r="B7253" s="34" t="s">
        <v>4122</v>
      </c>
      <c r="C7253" s="44" t="s">
        <v>13432</v>
      </c>
      <c r="D7253" s="42">
        <v>1</v>
      </c>
      <c r="E7253" s="3">
        <v>64.790000000000006</v>
      </c>
      <c r="F7253" s="7">
        <v>78.395900000000012</v>
      </c>
      <c r="G7253" s="48" t="s">
        <v>15356</v>
      </c>
      <c r="H7253" s="34" t="s">
        <v>4122</v>
      </c>
      <c r="I7253" s="51" t="s">
        <v>15358</v>
      </c>
    </row>
    <row r="7254" spans="1:9" x14ac:dyDescent="0.25">
      <c r="A7254" s="19">
        <v>7249</v>
      </c>
      <c r="B7254" s="34" t="s">
        <v>4123</v>
      </c>
      <c r="C7254" s="44" t="s">
        <v>13433</v>
      </c>
      <c r="D7254" s="42">
        <v>1</v>
      </c>
      <c r="E7254" s="3">
        <v>42.54</v>
      </c>
      <c r="F7254" s="7">
        <v>51.473399999999998</v>
      </c>
      <c r="G7254" s="48" t="s">
        <v>15356</v>
      </c>
      <c r="H7254" s="34" t="s">
        <v>4123</v>
      </c>
      <c r="I7254" s="51" t="s">
        <v>15358</v>
      </c>
    </row>
    <row r="7255" spans="1:9" x14ac:dyDescent="0.25">
      <c r="A7255" s="19">
        <v>7250</v>
      </c>
      <c r="B7255" s="34" t="s">
        <v>4124</v>
      </c>
      <c r="C7255" s="44" t="s">
        <v>13434</v>
      </c>
      <c r="D7255" s="42">
        <v>1</v>
      </c>
      <c r="E7255" s="3">
        <v>64.790000000000006</v>
      </c>
      <c r="F7255" s="7">
        <v>78.395900000000012</v>
      </c>
      <c r="G7255" s="48" t="s">
        <v>15356</v>
      </c>
      <c r="H7255" s="34" t="s">
        <v>4124</v>
      </c>
      <c r="I7255" s="51" t="s">
        <v>15358</v>
      </c>
    </row>
    <row r="7256" spans="1:9" x14ac:dyDescent="0.25">
      <c r="A7256" s="19">
        <v>7251</v>
      </c>
      <c r="B7256" s="34" t="s">
        <v>4125</v>
      </c>
      <c r="C7256" s="44" t="s">
        <v>13435</v>
      </c>
      <c r="D7256" s="42">
        <v>1</v>
      </c>
      <c r="E7256" s="3">
        <v>42.54</v>
      </c>
      <c r="F7256" s="7">
        <v>51.473399999999998</v>
      </c>
      <c r="G7256" s="48" t="s">
        <v>15356</v>
      </c>
      <c r="H7256" s="34" t="s">
        <v>4125</v>
      </c>
      <c r="I7256" s="51" t="s">
        <v>15358</v>
      </c>
    </row>
    <row r="7257" spans="1:9" x14ac:dyDescent="0.25">
      <c r="A7257" s="19">
        <v>7252</v>
      </c>
      <c r="B7257" s="34" t="s">
        <v>4126</v>
      </c>
      <c r="C7257" s="44" t="s">
        <v>13436</v>
      </c>
      <c r="D7257" s="42">
        <v>1</v>
      </c>
      <c r="E7257" s="3">
        <v>64.790000000000006</v>
      </c>
      <c r="F7257" s="7">
        <v>78.395900000000012</v>
      </c>
      <c r="G7257" s="48" t="s">
        <v>15356</v>
      </c>
      <c r="H7257" s="34" t="s">
        <v>4126</v>
      </c>
      <c r="I7257" s="51" t="s">
        <v>15358</v>
      </c>
    </row>
    <row r="7258" spans="1:9" x14ac:dyDescent="0.25">
      <c r="A7258" s="19">
        <v>7253</v>
      </c>
      <c r="B7258" s="34" t="s">
        <v>4127</v>
      </c>
      <c r="C7258" s="44" t="s">
        <v>13437</v>
      </c>
      <c r="D7258" s="42">
        <v>1</v>
      </c>
      <c r="E7258" s="3">
        <v>43.86</v>
      </c>
      <c r="F7258" s="7">
        <v>53.070599999999999</v>
      </c>
      <c r="G7258" s="48" t="s">
        <v>15356</v>
      </c>
      <c r="H7258" s="34" t="s">
        <v>4127</v>
      </c>
      <c r="I7258" s="51" t="s">
        <v>15358</v>
      </c>
    </row>
    <row r="7259" spans="1:9" x14ac:dyDescent="0.25">
      <c r="A7259" s="19">
        <v>7254</v>
      </c>
      <c r="B7259" s="39">
        <v>13028</v>
      </c>
      <c r="C7259" s="44" t="s">
        <v>13438</v>
      </c>
      <c r="D7259" s="42">
        <v>1</v>
      </c>
      <c r="E7259" s="3">
        <v>44.63</v>
      </c>
      <c r="F7259" s="7">
        <v>54.002299999999998</v>
      </c>
      <c r="G7259" s="48" t="s">
        <v>15356</v>
      </c>
      <c r="H7259" s="39">
        <v>13028</v>
      </c>
      <c r="I7259" s="51" t="s">
        <v>15358</v>
      </c>
    </row>
    <row r="7260" spans="1:9" x14ac:dyDescent="0.25">
      <c r="A7260" s="19">
        <v>7255</v>
      </c>
      <c r="B7260" s="34" t="s">
        <v>4128</v>
      </c>
      <c r="C7260" s="44" t="s">
        <v>13439</v>
      </c>
      <c r="D7260" s="42">
        <v>1</v>
      </c>
      <c r="E7260" s="3">
        <v>64.319999999999993</v>
      </c>
      <c r="F7260" s="7">
        <v>77.827199999999991</v>
      </c>
      <c r="G7260" s="48" t="s">
        <v>15356</v>
      </c>
      <c r="H7260" s="34" t="s">
        <v>4128</v>
      </c>
      <c r="I7260" s="51" t="s">
        <v>15358</v>
      </c>
    </row>
    <row r="7261" spans="1:9" x14ac:dyDescent="0.25">
      <c r="A7261" s="19">
        <v>7256</v>
      </c>
      <c r="B7261" s="34" t="s">
        <v>4129</v>
      </c>
      <c r="C7261" s="44" t="s">
        <v>13440</v>
      </c>
      <c r="D7261" s="42">
        <v>1</v>
      </c>
      <c r="E7261" s="3">
        <v>86.6</v>
      </c>
      <c r="F7261" s="7">
        <v>104.78599999999999</v>
      </c>
      <c r="G7261" s="48" t="s">
        <v>15356</v>
      </c>
      <c r="H7261" s="34" t="s">
        <v>4129</v>
      </c>
      <c r="I7261" s="51" t="s">
        <v>15358</v>
      </c>
    </row>
    <row r="7262" spans="1:9" x14ac:dyDescent="0.25">
      <c r="A7262" s="19">
        <v>7257</v>
      </c>
      <c r="B7262" s="34" t="s">
        <v>4130</v>
      </c>
      <c r="C7262" s="44" t="s">
        <v>13441</v>
      </c>
      <c r="D7262" s="42">
        <v>1</v>
      </c>
      <c r="E7262" s="3">
        <v>64.319999999999993</v>
      </c>
      <c r="F7262" s="7">
        <v>77.827199999999991</v>
      </c>
      <c r="G7262" s="48" t="s">
        <v>15356</v>
      </c>
      <c r="H7262" s="34" t="s">
        <v>4130</v>
      </c>
      <c r="I7262" s="51" t="s">
        <v>15358</v>
      </c>
    </row>
    <row r="7263" spans="1:9" x14ac:dyDescent="0.25">
      <c r="A7263" s="19">
        <v>7258</v>
      </c>
      <c r="B7263" s="34" t="s">
        <v>4131</v>
      </c>
      <c r="C7263" s="44" t="s">
        <v>13442</v>
      </c>
      <c r="D7263" s="42">
        <v>1</v>
      </c>
      <c r="E7263" s="3">
        <v>64.319999999999993</v>
      </c>
      <c r="F7263" s="7">
        <v>77.827199999999991</v>
      </c>
      <c r="G7263" s="48" t="s">
        <v>15356</v>
      </c>
      <c r="H7263" s="34" t="s">
        <v>4131</v>
      </c>
      <c r="I7263" s="51" t="s">
        <v>15358</v>
      </c>
    </row>
    <row r="7264" spans="1:9" x14ac:dyDescent="0.25">
      <c r="A7264" s="19">
        <v>7259</v>
      </c>
      <c r="B7264" s="34" t="s">
        <v>4132</v>
      </c>
      <c r="C7264" s="44" t="s">
        <v>13443</v>
      </c>
      <c r="D7264" s="42">
        <v>1</v>
      </c>
      <c r="E7264" s="3">
        <v>64.319999999999993</v>
      </c>
      <c r="F7264" s="7">
        <v>77.827199999999991</v>
      </c>
      <c r="G7264" s="48" t="s">
        <v>15356</v>
      </c>
      <c r="H7264" s="34" t="s">
        <v>4132</v>
      </c>
      <c r="I7264" s="51" t="s">
        <v>15358</v>
      </c>
    </row>
    <row r="7265" spans="1:9" x14ac:dyDescent="0.25">
      <c r="A7265" s="19">
        <v>7260</v>
      </c>
      <c r="B7265" s="34" t="s">
        <v>4133</v>
      </c>
      <c r="C7265" s="44" t="s">
        <v>13444</v>
      </c>
      <c r="D7265" s="42">
        <v>1</v>
      </c>
      <c r="E7265" s="3">
        <v>86.6</v>
      </c>
      <c r="F7265" s="7">
        <v>104.78599999999999</v>
      </c>
      <c r="G7265" s="48" t="s">
        <v>15356</v>
      </c>
      <c r="H7265" s="34" t="s">
        <v>4133</v>
      </c>
      <c r="I7265" s="51" t="s">
        <v>15358</v>
      </c>
    </row>
    <row r="7266" spans="1:9" x14ac:dyDescent="0.25">
      <c r="A7266" s="19">
        <v>7261</v>
      </c>
      <c r="B7266" s="34" t="s">
        <v>4134</v>
      </c>
      <c r="C7266" s="44" t="s">
        <v>13445</v>
      </c>
      <c r="D7266" s="42">
        <v>1</v>
      </c>
      <c r="E7266" s="3">
        <v>64.319999999999993</v>
      </c>
      <c r="F7266" s="7">
        <v>77.827199999999991</v>
      </c>
      <c r="G7266" s="48" t="s">
        <v>15356</v>
      </c>
      <c r="H7266" s="34" t="s">
        <v>4134</v>
      </c>
      <c r="I7266" s="51" t="s">
        <v>15358</v>
      </c>
    </row>
    <row r="7267" spans="1:9" x14ac:dyDescent="0.25">
      <c r="A7267" s="19">
        <v>7262</v>
      </c>
      <c r="B7267" s="34" t="s">
        <v>4135</v>
      </c>
      <c r="C7267" s="44" t="s">
        <v>13446</v>
      </c>
      <c r="D7267" s="42">
        <v>1</v>
      </c>
      <c r="E7267" s="3">
        <v>64.319999999999993</v>
      </c>
      <c r="F7267" s="7">
        <v>77.827199999999991</v>
      </c>
      <c r="G7267" s="48" t="s">
        <v>15356</v>
      </c>
      <c r="H7267" s="34" t="s">
        <v>4135</v>
      </c>
      <c r="I7267" s="51" t="s">
        <v>15358</v>
      </c>
    </row>
    <row r="7268" spans="1:9" x14ac:dyDescent="0.25">
      <c r="A7268" s="19">
        <v>7263</v>
      </c>
      <c r="B7268" s="34" t="s">
        <v>4136</v>
      </c>
      <c r="C7268" s="44" t="s">
        <v>13447</v>
      </c>
      <c r="D7268" s="42">
        <v>1</v>
      </c>
      <c r="E7268" s="3">
        <v>47.85</v>
      </c>
      <c r="F7268" s="7">
        <v>57.898499999999999</v>
      </c>
      <c r="G7268" s="48" t="s">
        <v>15356</v>
      </c>
      <c r="H7268" s="34" t="s">
        <v>4136</v>
      </c>
      <c r="I7268" s="51" t="s">
        <v>15358</v>
      </c>
    </row>
    <row r="7269" spans="1:9" x14ac:dyDescent="0.25">
      <c r="A7269" s="19">
        <v>7264</v>
      </c>
      <c r="B7269" s="34" t="s">
        <v>4137</v>
      </c>
      <c r="C7269" s="44" t="s">
        <v>13448</v>
      </c>
      <c r="D7269" s="42">
        <v>1</v>
      </c>
      <c r="E7269" s="3">
        <v>70.099999999999994</v>
      </c>
      <c r="F7269" s="7">
        <v>84.820999999999984</v>
      </c>
      <c r="G7269" s="48" t="s">
        <v>15356</v>
      </c>
      <c r="H7269" s="34" t="s">
        <v>4137</v>
      </c>
      <c r="I7269" s="51" t="s">
        <v>15358</v>
      </c>
    </row>
    <row r="7270" spans="1:9" x14ac:dyDescent="0.25">
      <c r="A7270" s="19">
        <v>7265</v>
      </c>
      <c r="B7270" s="34" t="s">
        <v>4138</v>
      </c>
      <c r="C7270" s="44" t="s">
        <v>13449</v>
      </c>
      <c r="D7270" s="42">
        <v>1</v>
      </c>
      <c r="E7270" s="3">
        <v>47.85</v>
      </c>
      <c r="F7270" s="7">
        <v>57.898499999999999</v>
      </c>
      <c r="G7270" s="48" t="s">
        <v>15356</v>
      </c>
      <c r="H7270" s="34" t="s">
        <v>4138</v>
      </c>
      <c r="I7270" s="51" t="s">
        <v>15358</v>
      </c>
    </row>
    <row r="7271" spans="1:9" x14ac:dyDescent="0.25">
      <c r="A7271" s="19">
        <v>7266</v>
      </c>
      <c r="B7271" s="34" t="s">
        <v>4139</v>
      </c>
      <c r="C7271" s="44" t="s">
        <v>13450</v>
      </c>
      <c r="D7271" s="42">
        <v>1</v>
      </c>
      <c r="E7271" s="3">
        <v>70.099999999999994</v>
      </c>
      <c r="F7271" s="7">
        <v>84.820999999999984</v>
      </c>
      <c r="G7271" s="48" t="s">
        <v>15356</v>
      </c>
      <c r="H7271" s="34" t="s">
        <v>4139</v>
      </c>
      <c r="I7271" s="51" t="s">
        <v>15358</v>
      </c>
    </row>
    <row r="7272" spans="1:9" x14ac:dyDescent="0.25">
      <c r="A7272" s="19">
        <v>7267</v>
      </c>
      <c r="B7272" s="34" t="s">
        <v>4140</v>
      </c>
      <c r="C7272" s="44" t="s">
        <v>13451</v>
      </c>
      <c r="D7272" s="42">
        <v>1</v>
      </c>
      <c r="E7272" s="3">
        <v>47.85</v>
      </c>
      <c r="F7272" s="7">
        <v>57.898499999999999</v>
      </c>
      <c r="G7272" s="48" t="s">
        <v>15356</v>
      </c>
      <c r="H7272" s="34" t="s">
        <v>4140</v>
      </c>
      <c r="I7272" s="51" t="s">
        <v>15358</v>
      </c>
    </row>
    <row r="7273" spans="1:9" x14ac:dyDescent="0.25">
      <c r="A7273" s="19">
        <v>7268</v>
      </c>
      <c r="B7273" s="34" t="s">
        <v>4141</v>
      </c>
      <c r="C7273" s="44" t="s">
        <v>13452</v>
      </c>
      <c r="D7273" s="42">
        <v>1</v>
      </c>
      <c r="E7273" s="3">
        <v>70.099999999999994</v>
      </c>
      <c r="F7273" s="7">
        <v>84.820999999999984</v>
      </c>
      <c r="G7273" s="48" t="s">
        <v>15356</v>
      </c>
      <c r="H7273" s="34" t="s">
        <v>4141</v>
      </c>
      <c r="I7273" s="51" t="s">
        <v>15358</v>
      </c>
    </row>
    <row r="7274" spans="1:9" x14ac:dyDescent="0.25">
      <c r="A7274" s="19">
        <v>7269</v>
      </c>
      <c r="B7274" s="34" t="s">
        <v>4142</v>
      </c>
      <c r="C7274" s="44" t="s">
        <v>13453</v>
      </c>
      <c r="D7274" s="42">
        <v>1</v>
      </c>
      <c r="E7274" s="3">
        <v>47.85</v>
      </c>
      <c r="F7274" s="7">
        <v>57.898499999999999</v>
      </c>
      <c r="G7274" s="48" t="s">
        <v>15356</v>
      </c>
      <c r="H7274" s="34" t="s">
        <v>4142</v>
      </c>
      <c r="I7274" s="51" t="s">
        <v>15358</v>
      </c>
    </row>
    <row r="7275" spans="1:9" x14ac:dyDescent="0.25">
      <c r="A7275" s="19">
        <v>7270</v>
      </c>
      <c r="B7275" s="34" t="s">
        <v>4143</v>
      </c>
      <c r="C7275" s="44" t="s">
        <v>13454</v>
      </c>
      <c r="D7275" s="42">
        <v>1</v>
      </c>
      <c r="E7275" s="3">
        <v>47.85</v>
      </c>
      <c r="F7275" s="7">
        <v>57.898499999999999</v>
      </c>
      <c r="G7275" s="48" t="s">
        <v>15356</v>
      </c>
      <c r="H7275" s="34" t="s">
        <v>4143</v>
      </c>
      <c r="I7275" s="51" t="s">
        <v>15358</v>
      </c>
    </row>
    <row r="7276" spans="1:9" x14ac:dyDescent="0.25">
      <c r="A7276" s="19">
        <v>7271</v>
      </c>
      <c r="B7276" s="34" t="s">
        <v>4144</v>
      </c>
      <c r="C7276" s="44" t="s">
        <v>13455</v>
      </c>
      <c r="D7276" s="42">
        <v>1</v>
      </c>
      <c r="E7276" s="3">
        <v>70.099999999999994</v>
      </c>
      <c r="F7276" s="7">
        <v>84.820999999999984</v>
      </c>
      <c r="G7276" s="48" t="s">
        <v>15356</v>
      </c>
      <c r="H7276" s="34" t="s">
        <v>4144</v>
      </c>
      <c r="I7276" s="51" t="s">
        <v>15358</v>
      </c>
    </row>
    <row r="7277" spans="1:9" x14ac:dyDescent="0.25">
      <c r="A7277" s="19">
        <v>7272</v>
      </c>
      <c r="B7277" s="34" t="s">
        <v>4145</v>
      </c>
      <c r="C7277" s="44" t="s">
        <v>13456</v>
      </c>
      <c r="D7277" s="42">
        <v>1</v>
      </c>
      <c r="E7277" s="3">
        <v>47.85</v>
      </c>
      <c r="F7277" s="7">
        <v>57.898499999999999</v>
      </c>
      <c r="G7277" s="48" t="s">
        <v>15356</v>
      </c>
      <c r="H7277" s="34" t="s">
        <v>4145</v>
      </c>
      <c r="I7277" s="51" t="s">
        <v>15358</v>
      </c>
    </row>
    <row r="7278" spans="1:9" x14ac:dyDescent="0.25">
      <c r="A7278" s="19">
        <v>7273</v>
      </c>
      <c r="B7278" s="39" t="s">
        <v>4146</v>
      </c>
      <c r="C7278" s="44" t="s">
        <v>13457</v>
      </c>
      <c r="D7278" s="42">
        <v>1</v>
      </c>
      <c r="E7278" s="3">
        <v>30.29</v>
      </c>
      <c r="F7278" s="7">
        <v>36.6509</v>
      </c>
      <c r="G7278" s="48" t="s">
        <v>15356</v>
      </c>
      <c r="H7278" s="39" t="s">
        <v>4146</v>
      </c>
      <c r="I7278" s="51" t="s">
        <v>15358</v>
      </c>
    </row>
    <row r="7279" spans="1:9" x14ac:dyDescent="0.25">
      <c r="A7279" s="19">
        <v>7274</v>
      </c>
      <c r="B7279" s="34" t="s">
        <v>4147</v>
      </c>
      <c r="C7279" s="44" t="s">
        <v>13458</v>
      </c>
      <c r="D7279" s="42">
        <v>1</v>
      </c>
      <c r="E7279" s="3">
        <v>178.25</v>
      </c>
      <c r="F7279" s="7">
        <v>215.6825</v>
      </c>
      <c r="G7279" s="48" t="s">
        <v>15356</v>
      </c>
      <c r="H7279" s="34" t="s">
        <v>4147</v>
      </c>
      <c r="I7279" s="51" t="s">
        <v>15358</v>
      </c>
    </row>
    <row r="7280" spans="1:9" x14ac:dyDescent="0.25">
      <c r="A7280" s="19">
        <v>7275</v>
      </c>
      <c r="B7280" s="34" t="s">
        <v>4148</v>
      </c>
      <c r="C7280" s="44" t="s">
        <v>13459</v>
      </c>
      <c r="D7280" s="42">
        <v>1</v>
      </c>
      <c r="E7280" s="3">
        <v>110.25</v>
      </c>
      <c r="F7280" s="7">
        <v>133.4025</v>
      </c>
      <c r="G7280" s="48" t="s">
        <v>15356</v>
      </c>
      <c r="H7280" s="34" t="s">
        <v>4148</v>
      </c>
      <c r="I7280" s="51" t="s">
        <v>15358</v>
      </c>
    </row>
    <row r="7281" spans="1:9" x14ac:dyDescent="0.25">
      <c r="A7281" s="19">
        <v>7276</v>
      </c>
      <c r="B7281" s="34" t="s">
        <v>4149</v>
      </c>
      <c r="C7281" s="44" t="s">
        <v>13460</v>
      </c>
      <c r="D7281" s="42">
        <v>1</v>
      </c>
      <c r="E7281" s="3">
        <v>69.89</v>
      </c>
      <c r="F7281" s="7">
        <v>84.566900000000004</v>
      </c>
      <c r="G7281" s="48" t="s">
        <v>15356</v>
      </c>
      <c r="H7281" s="34" t="s">
        <v>4149</v>
      </c>
      <c r="I7281" s="51" t="s">
        <v>15358</v>
      </c>
    </row>
    <row r="7282" spans="1:9" x14ac:dyDescent="0.25">
      <c r="A7282" s="19">
        <v>7277</v>
      </c>
      <c r="B7282" s="34" t="s">
        <v>4150</v>
      </c>
      <c r="C7282" s="44" t="s">
        <v>13461</v>
      </c>
      <c r="D7282" s="42">
        <v>1</v>
      </c>
      <c r="E7282" s="3">
        <v>66.66</v>
      </c>
      <c r="F7282" s="7">
        <v>80.658599999999993</v>
      </c>
      <c r="G7282" s="48" t="s">
        <v>15356</v>
      </c>
      <c r="H7282" s="34" t="s">
        <v>4150</v>
      </c>
      <c r="I7282" s="51" t="s">
        <v>15358</v>
      </c>
    </row>
    <row r="7283" spans="1:9" x14ac:dyDescent="0.25">
      <c r="A7283" s="19">
        <v>7278</v>
      </c>
      <c r="B7283" s="34" t="s">
        <v>4151</v>
      </c>
      <c r="C7283" s="44" t="s">
        <v>13462</v>
      </c>
      <c r="D7283" s="42">
        <v>1</v>
      </c>
      <c r="E7283" s="3">
        <v>55.17</v>
      </c>
      <c r="F7283" s="7">
        <v>66.755700000000004</v>
      </c>
      <c r="G7283" s="48" t="s">
        <v>15356</v>
      </c>
      <c r="H7283" s="34" t="s">
        <v>4151</v>
      </c>
      <c r="I7283" s="51" t="s">
        <v>15358</v>
      </c>
    </row>
    <row r="7284" spans="1:9" x14ac:dyDescent="0.25">
      <c r="A7284" s="19">
        <v>7279</v>
      </c>
      <c r="B7284" s="34" t="s">
        <v>4152</v>
      </c>
      <c r="C7284" s="44" t="s">
        <v>13463</v>
      </c>
      <c r="D7284" s="42">
        <v>1</v>
      </c>
      <c r="E7284" s="3">
        <v>72.83</v>
      </c>
      <c r="F7284" s="7">
        <v>88.124299999999991</v>
      </c>
      <c r="G7284" s="48" t="s">
        <v>15356</v>
      </c>
      <c r="H7284" s="34" t="s">
        <v>4152</v>
      </c>
      <c r="I7284" s="51" t="s">
        <v>15358</v>
      </c>
    </row>
    <row r="7285" spans="1:9" x14ac:dyDescent="0.25">
      <c r="A7285" s="19">
        <v>7280</v>
      </c>
      <c r="B7285" s="34" t="s">
        <v>4153</v>
      </c>
      <c r="C7285" s="44" t="s">
        <v>13464</v>
      </c>
      <c r="D7285" s="42">
        <v>1</v>
      </c>
      <c r="E7285" s="3">
        <v>72.83</v>
      </c>
      <c r="F7285" s="7">
        <v>88.124299999999991</v>
      </c>
      <c r="G7285" s="48" t="s">
        <v>15356</v>
      </c>
      <c r="H7285" s="34" t="s">
        <v>4153</v>
      </c>
      <c r="I7285" s="51" t="s">
        <v>15358</v>
      </c>
    </row>
    <row r="7286" spans="1:9" x14ac:dyDescent="0.25">
      <c r="A7286" s="19">
        <v>7281</v>
      </c>
      <c r="B7286" s="34" t="s">
        <v>4154</v>
      </c>
      <c r="C7286" s="44" t="s">
        <v>13465</v>
      </c>
      <c r="D7286" s="42">
        <v>1</v>
      </c>
      <c r="E7286" s="3">
        <v>78.11</v>
      </c>
      <c r="F7286" s="7">
        <v>94.513099999999994</v>
      </c>
      <c r="G7286" s="48" t="s">
        <v>15356</v>
      </c>
      <c r="H7286" s="34" t="s">
        <v>4154</v>
      </c>
      <c r="I7286" s="51" t="s">
        <v>15358</v>
      </c>
    </row>
    <row r="7287" spans="1:9" x14ac:dyDescent="0.25">
      <c r="A7287" s="19">
        <v>7282</v>
      </c>
      <c r="B7287" s="39" t="s">
        <v>4155</v>
      </c>
      <c r="C7287" s="44" t="s">
        <v>13466</v>
      </c>
      <c r="D7287" s="42">
        <v>1</v>
      </c>
      <c r="E7287" s="3">
        <v>32.97</v>
      </c>
      <c r="F7287" s="7">
        <v>39.893699999999995</v>
      </c>
      <c r="G7287" s="48" t="s">
        <v>15356</v>
      </c>
      <c r="H7287" s="39" t="s">
        <v>4155</v>
      </c>
      <c r="I7287" s="51" t="s">
        <v>15358</v>
      </c>
    </row>
    <row r="7288" spans="1:9" x14ac:dyDescent="0.25">
      <c r="A7288" s="19">
        <v>7283</v>
      </c>
      <c r="B7288" s="34" t="s">
        <v>4156</v>
      </c>
      <c r="C7288" s="44" t="s">
        <v>13467</v>
      </c>
      <c r="D7288" s="42">
        <v>1</v>
      </c>
      <c r="E7288" s="3">
        <v>180.93</v>
      </c>
      <c r="F7288" s="7">
        <v>218.92529999999999</v>
      </c>
      <c r="G7288" s="48" t="s">
        <v>15356</v>
      </c>
      <c r="H7288" s="34" t="s">
        <v>4156</v>
      </c>
      <c r="I7288" s="51" t="s">
        <v>15358</v>
      </c>
    </row>
    <row r="7289" spans="1:9" x14ac:dyDescent="0.25">
      <c r="A7289" s="19">
        <v>7284</v>
      </c>
      <c r="B7289" s="34" t="s">
        <v>4157</v>
      </c>
      <c r="C7289" s="44" t="s">
        <v>13468</v>
      </c>
      <c r="D7289" s="42">
        <v>1</v>
      </c>
      <c r="E7289" s="3">
        <v>112.91</v>
      </c>
      <c r="F7289" s="7">
        <v>136.62109999999998</v>
      </c>
      <c r="G7289" s="48" t="s">
        <v>15356</v>
      </c>
      <c r="H7289" s="34" t="s">
        <v>4157</v>
      </c>
      <c r="I7289" s="51" t="s">
        <v>15358</v>
      </c>
    </row>
    <row r="7290" spans="1:9" x14ac:dyDescent="0.25">
      <c r="A7290" s="19">
        <v>7285</v>
      </c>
      <c r="B7290" s="34" t="s">
        <v>4158</v>
      </c>
      <c r="C7290" s="44" t="s">
        <v>13467</v>
      </c>
      <c r="D7290" s="42">
        <v>1</v>
      </c>
      <c r="E7290" s="3">
        <v>277.04000000000002</v>
      </c>
      <c r="F7290" s="7">
        <v>335.21840000000003</v>
      </c>
      <c r="G7290" s="48" t="s">
        <v>15356</v>
      </c>
      <c r="H7290" s="34" t="s">
        <v>4158</v>
      </c>
      <c r="I7290" s="51" t="s">
        <v>15358</v>
      </c>
    </row>
    <row r="7291" spans="1:9" x14ac:dyDescent="0.25">
      <c r="A7291" s="19">
        <v>7286</v>
      </c>
      <c r="B7291" s="34" t="s">
        <v>4159</v>
      </c>
      <c r="C7291" s="44" t="s">
        <v>13469</v>
      </c>
      <c r="D7291" s="42">
        <v>1</v>
      </c>
      <c r="E7291" s="3">
        <v>69.33</v>
      </c>
      <c r="F7291" s="7">
        <v>83.889299999999992</v>
      </c>
      <c r="G7291" s="48" t="s">
        <v>15356</v>
      </c>
      <c r="H7291" s="34" t="s">
        <v>4159</v>
      </c>
      <c r="I7291" s="51" t="s">
        <v>15358</v>
      </c>
    </row>
    <row r="7292" spans="1:9" x14ac:dyDescent="0.25">
      <c r="A7292" s="19">
        <v>7287</v>
      </c>
      <c r="B7292" s="34" t="s">
        <v>4160</v>
      </c>
      <c r="C7292" s="44" t="s">
        <v>13470</v>
      </c>
      <c r="D7292" s="42">
        <v>1</v>
      </c>
      <c r="E7292" s="3">
        <v>65.989999999999995</v>
      </c>
      <c r="F7292" s="7">
        <v>79.847899999999996</v>
      </c>
      <c r="G7292" s="48" t="s">
        <v>15356</v>
      </c>
      <c r="H7292" s="34" t="s">
        <v>4160</v>
      </c>
      <c r="I7292" s="51" t="s">
        <v>15358</v>
      </c>
    </row>
    <row r="7293" spans="1:9" x14ac:dyDescent="0.25">
      <c r="A7293" s="19">
        <v>7288</v>
      </c>
      <c r="B7293" s="34" t="s">
        <v>4161</v>
      </c>
      <c r="C7293" s="44" t="s">
        <v>13471</v>
      </c>
      <c r="D7293" s="42">
        <v>1</v>
      </c>
      <c r="E7293" s="3">
        <v>51.26</v>
      </c>
      <c r="F7293" s="7">
        <v>62.024599999999992</v>
      </c>
      <c r="G7293" s="48" t="s">
        <v>15356</v>
      </c>
      <c r="H7293" s="34" t="s">
        <v>4161</v>
      </c>
      <c r="I7293" s="51" t="s">
        <v>15358</v>
      </c>
    </row>
    <row r="7294" spans="1:9" x14ac:dyDescent="0.25">
      <c r="A7294" s="19">
        <v>7289</v>
      </c>
      <c r="B7294" s="34" t="s">
        <v>4162</v>
      </c>
      <c r="C7294" s="44" t="s">
        <v>13472</v>
      </c>
      <c r="D7294" s="42">
        <v>1</v>
      </c>
      <c r="E7294" s="3">
        <v>51.26</v>
      </c>
      <c r="F7294" s="7">
        <v>62.024599999999992</v>
      </c>
      <c r="G7294" s="48" t="s">
        <v>15356</v>
      </c>
      <c r="H7294" s="34" t="s">
        <v>4162</v>
      </c>
      <c r="I7294" s="51" t="s">
        <v>15358</v>
      </c>
    </row>
    <row r="7295" spans="1:9" x14ac:dyDescent="0.25">
      <c r="A7295" s="19">
        <v>7290</v>
      </c>
      <c r="B7295" s="34" t="s">
        <v>4163</v>
      </c>
      <c r="C7295" s="44" t="s">
        <v>13473</v>
      </c>
      <c r="D7295" s="42">
        <v>1</v>
      </c>
      <c r="E7295" s="3">
        <v>75.47</v>
      </c>
      <c r="F7295" s="7">
        <v>91.318699999999993</v>
      </c>
      <c r="G7295" s="48" t="s">
        <v>15356</v>
      </c>
      <c r="H7295" s="34" t="s">
        <v>4163</v>
      </c>
      <c r="I7295" s="51" t="s">
        <v>15358</v>
      </c>
    </row>
    <row r="7296" spans="1:9" x14ac:dyDescent="0.25">
      <c r="A7296" s="19">
        <v>7291</v>
      </c>
      <c r="B7296" s="34" t="s">
        <v>4164</v>
      </c>
      <c r="C7296" s="44" t="s">
        <v>13474</v>
      </c>
      <c r="D7296" s="42">
        <v>1</v>
      </c>
      <c r="E7296" s="3">
        <v>75.47</v>
      </c>
      <c r="F7296" s="7">
        <v>91.318699999999993</v>
      </c>
      <c r="G7296" s="48" t="s">
        <v>15356</v>
      </c>
      <c r="H7296" s="34" t="s">
        <v>4164</v>
      </c>
      <c r="I7296" s="51" t="s">
        <v>15358</v>
      </c>
    </row>
    <row r="7297" spans="1:9" x14ac:dyDescent="0.25">
      <c r="A7297" s="19">
        <v>7292</v>
      </c>
      <c r="B7297" s="39" t="s">
        <v>4165</v>
      </c>
      <c r="C7297" s="44" t="s">
        <v>13475</v>
      </c>
      <c r="D7297" s="42">
        <v>1</v>
      </c>
      <c r="E7297" s="3">
        <v>270</v>
      </c>
      <c r="F7297" s="7">
        <v>326.7</v>
      </c>
      <c r="G7297" s="48" t="s">
        <v>15356</v>
      </c>
      <c r="H7297" s="39" t="s">
        <v>4165</v>
      </c>
      <c r="I7297" s="51" t="s">
        <v>15358</v>
      </c>
    </row>
    <row r="7298" spans="1:9" x14ac:dyDescent="0.25">
      <c r="A7298" s="19">
        <v>7293</v>
      </c>
      <c r="B7298" s="34" t="s">
        <v>4166</v>
      </c>
      <c r="C7298" s="44" t="s">
        <v>13476</v>
      </c>
      <c r="D7298" s="42">
        <v>1</v>
      </c>
      <c r="E7298" s="3">
        <v>118.22</v>
      </c>
      <c r="F7298" s="7">
        <v>143.0462</v>
      </c>
      <c r="G7298" s="48" t="s">
        <v>15356</v>
      </c>
      <c r="H7298" s="34" t="s">
        <v>4166</v>
      </c>
      <c r="I7298" s="51" t="s">
        <v>15358</v>
      </c>
    </row>
    <row r="7299" spans="1:9" x14ac:dyDescent="0.25">
      <c r="A7299" s="19">
        <v>7294</v>
      </c>
      <c r="B7299" s="34" t="s">
        <v>4167</v>
      </c>
      <c r="C7299" s="44" t="s">
        <v>13477</v>
      </c>
      <c r="D7299" s="42">
        <v>1</v>
      </c>
      <c r="E7299" s="3">
        <v>74.61</v>
      </c>
      <c r="F7299" s="7">
        <v>90.278099999999995</v>
      </c>
      <c r="G7299" s="48" t="s">
        <v>15356</v>
      </c>
      <c r="H7299" s="34" t="s">
        <v>4167</v>
      </c>
      <c r="I7299" s="51" t="s">
        <v>15358</v>
      </c>
    </row>
    <row r="7300" spans="1:9" x14ac:dyDescent="0.25">
      <c r="A7300" s="19">
        <v>7295</v>
      </c>
      <c r="B7300" s="34" t="s">
        <v>4168</v>
      </c>
      <c r="C7300" s="44" t="s">
        <v>13478</v>
      </c>
      <c r="D7300" s="42">
        <v>1</v>
      </c>
      <c r="E7300" s="3">
        <v>56.57</v>
      </c>
      <c r="F7300" s="7">
        <v>68.449699999999993</v>
      </c>
      <c r="G7300" s="48" t="s">
        <v>15356</v>
      </c>
      <c r="H7300" s="34" t="s">
        <v>4168</v>
      </c>
      <c r="I7300" s="51" t="s">
        <v>15358</v>
      </c>
    </row>
    <row r="7301" spans="1:9" x14ac:dyDescent="0.25">
      <c r="A7301" s="19">
        <v>7296</v>
      </c>
      <c r="B7301" s="34" t="s">
        <v>4169</v>
      </c>
      <c r="C7301" s="44" t="s">
        <v>13479</v>
      </c>
      <c r="D7301" s="42">
        <v>1</v>
      </c>
      <c r="E7301" s="3">
        <v>56.57</v>
      </c>
      <c r="F7301" s="7">
        <v>68.449699999999993</v>
      </c>
      <c r="G7301" s="48" t="s">
        <v>15356</v>
      </c>
      <c r="H7301" s="34" t="s">
        <v>4169</v>
      </c>
      <c r="I7301" s="51" t="s">
        <v>15358</v>
      </c>
    </row>
    <row r="7302" spans="1:9" x14ac:dyDescent="0.25">
      <c r="A7302" s="19">
        <v>7297</v>
      </c>
      <c r="B7302" s="34" t="s">
        <v>4170</v>
      </c>
      <c r="C7302" s="44" t="s">
        <v>13480</v>
      </c>
      <c r="D7302" s="42">
        <v>1</v>
      </c>
      <c r="E7302" s="3">
        <v>56.57</v>
      </c>
      <c r="F7302" s="7">
        <v>68.449699999999993</v>
      </c>
      <c r="G7302" s="48" t="s">
        <v>15356</v>
      </c>
      <c r="H7302" s="34" t="s">
        <v>4170</v>
      </c>
      <c r="I7302" s="51" t="s">
        <v>15358</v>
      </c>
    </row>
    <row r="7303" spans="1:9" x14ac:dyDescent="0.25">
      <c r="A7303" s="19">
        <v>7298</v>
      </c>
      <c r="B7303" s="34" t="s">
        <v>4171</v>
      </c>
      <c r="C7303" s="44" t="s">
        <v>13481</v>
      </c>
      <c r="D7303" s="42">
        <v>1</v>
      </c>
      <c r="E7303" s="3">
        <v>72.3</v>
      </c>
      <c r="F7303" s="7">
        <v>87.48299999999999</v>
      </c>
      <c r="G7303" s="48" t="s">
        <v>15356</v>
      </c>
      <c r="H7303" s="34" t="s">
        <v>4171</v>
      </c>
      <c r="I7303" s="51" t="s">
        <v>15358</v>
      </c>
    </row>
    <row r="7304" spans="1:9" x14ac:dyDescent="0.25">
      <c r="A7304" s="19">
        <v>7299</v>
      </c>
      <c r="B7304" s="34" t="s">
        <v>4172</v>
      </c>
      <c r="C7304" s="44" t="s">
        <v>13482</v>
      </c>
      <c r="D7304" s="42">
        <v>1</v>
      </c>
      <c r="E7304" s="3">
        <v>72.3</v>
      </c>
      <c r="F7304" s="7">
        <v>87.48299999999999</v>
      </c>
      <c r="G7304" s="48" t="s">
        <v>15356</v>
      </c>
      <c r="H7304" s="34" t="s">
        <v>4172</v>
      </c>
      <c r="I7304" s="51" t="s">
        <v>15358</v>
      </c>
    </row>
    <row r="7305" spans="1:9" x14ac:dyDescent="0.25">
      <c r="A7305" s="19">
        <v>7300</v>
      </c>
      <c r="B7305" s="34" t="s">
        <v>4173</v>
      </c>
      <c r="C7305" s="44" t="s">
        <v>13483</v>
      </c>
      <c r="D7305" s="42">
        <v>1</v>
      </c>
      <c r="E7305" s="3">
        <v>72.3</v>
      </c>
      <c r="F7305" s="7">
        <v>87.48299999999999</v>
      </c>
      <c r="G7305" s="48" t="s">
        <v>15356</v>
      </c>
      <c r="H7305" s="34" t="s">
        <v>4173</v>
      </c>
      <c r="I7305" s="51" t="s">
        <v>15358</v>
      </c>
    </row>
    <row r="7306" spans="1:9" x14ac:dyDescent="0.25">
      <c r="A7306" s="19">
        <v>7301</v>
      </c>
      <c r="B7306" s="40">
        <v>14885</v>
      </c>
      <c r="C7306" s="44" t="s">
        <v>13484</v>
      </c>
      <c r="D7306" s="42">
        <v>1</v>
      </c>
      <c r="E7306" s="3">
        <v>45.17</v>
      </c>
      <c r="F7306" s="7">
        <v>54.655700000000003</v>
      </c>
      <c r="G7306" s="48" t="s">
        <v>15356</v>
      </c>
      <c r="H7306" s="40">
        <v>14885</v>
      </c>
      <c r="I7306" s="51" t="s">
        <v>15358</v>
      </c>
    </row>
    <row r="7307" spans="1:9" x14ac:dyDescent="0.25">
      <c r="A7307" s="19">
        <v>7302</v>
      </c>
      <c r="B7307" s="34" t="s">
        <v>4174</v>
      </c>
      <c r="C7307" s="44" t="s">
        <v>13485</v>
      </c>
      <c r="D7307" s="42">
        <v>1</v>
      </c>
      <c r="E7307" s="3">
        <v>93.68</v>
      </c>
      <c r="F7307" s="7">
        <v>113.3528</v>
      </c>
      <c r="G7307" s="48" t="s">
        <v>15356</v>
      </c>
      <c r="H7307" s="34" t="s">
        <v>4174</v>
      </c>
      <c r="I7307" s="51" t="s">
        <v>15358</v>
      </c>
    </row>
    <row r="7308" spans="1:9" x14ac:dyDescent="0.25">
      <c r="A7308" s="19">
        <v>7303</v>
      </c>
      <c r="B7308" s="34" t="s">
        <v>4175</v>
      </c>
      <c r="C7308" s="44" t="s">
        <v>13486</v>
      </c>
      <c r="D7308" s="42">
        <v>1</v>
      </c>
      <c r="E7308" s="3">
        <v>108.78</v>
      </c>
      <c r="F7308" s="7">
        <v>131.62379999999999</v>
      </c>
      <c r="G7308" s="48" t="s">
        <v>15356</v>
      </c>
      <c r="H7308" s="34" t="s">
        <v>4175</v>
      </c>
      <c r="I7308" s="51" t="s">
        <v>15358</v>
      </c>
    </row>
    <row r="7309" spans="1:9" x14ac:dyDescent="0.25">
      <c r="A7309" s="19">
        <v>7304</v>
      </c>
      <c r="B7309" s="40" t="s">
        <v>4176</v>
      </c>
      <c r="C7309" s="44" t="s">
        <v>13487</v>
      </c>
      <c r="D7309" s="42">
        <v>1</v>
      </c>
      <c r="E7309" s="3">
        <v>38.270000000000003</v>
      </c>
      <c r="F7309" s="7">
        <v>46.306699999999999</v>
      </c>
      <c r="G7309" s="48" t="s">
        <v>15356</v>
      </c>
      <c r="H7309" s="40" t="s">
        <v>4176</v>
      </c>
      <c r="I7309" s="51" t="s">
        <v>15358</v>
      </c>
    </row>
    <row r="7310" spans="1:9" x14ac:dyDescent="0.25">
      <c r="A7310" s="19">
        <v>7305</v>
      </c>
      <c r="B7310" s="34" t="s">
        <v>4177</v>
      </c>
      <c r="C7310" s="44" t="s">
        <v>13488</v>
      </c>
      <c r="D7310" s="42">
        <v>1</v>
      </c>
      <c r="E7310" s="3">
        <v>50.55</v>
      </c>
      <c r="F7310" s="7">
        <v>61.165499999999994</v>
      </c>
      <c r="G7310" s="48" t="s">
        <v>15356</v>
      </c>
      <c r="H7310" s="34" t="s">
        <v>4177</v>
      </c>
      <c r="I7310" s="51" t="s">
        <v>15358</v>
      </c>
    </row>
    <row r="7311" spans="1:9" x14ac:dyDescent="0.25">
      <c r="A7311" s="19">
        <v>7306</v>
      </c>
      <c r="B7311" s="34" t="s">
        <v>4178</v>
      </c>
      <c r="C7311" s="44" t="s">
        <v>13489</v>
      </c>
      <c r="D7311" s="42">
        <v>1</v>
      </c>
      <c r="E7311" s="3">
        <v>6.32</v>
      </c>
      <c r="F7311" s="7">
        <v>7.6471999999999998</v>
      </c>
      <c r="G7311" s="48" t="s">
        <v>15356</v>
      </c>
      <c r="H7311" s="34" t="s">
        <v>4178</v>
      </c>
      <c r="I7311" s="51" t="s">
        <v>15358</v>
      </c>
    </row>
    <row r="7312" spans="1:9" x14ac:dyDescent="0.25">
      <c r="A7312" s="19">
        <v>7307</v>
      </c>
      <c r="B7312" s="34" t="s">
        <v>4179</v>
      </c>
      <c r="C7312" s="44" t="s">
        <v>13489</v>
      </c>
      <c r="D7312" s="42">
        <v>1</v>
      </c>
      <c r="E7312" s="3">
        <v>7.31</v>
      </c>
      <c r="F7312" s="7">
        <v>8.8450999999999986</v>
      </c>
      <c r="G7312" s="48" t="s">
        <v>15356</v>
      </c>
      <c r="H7312" s="34" t="s">
        <v>4179</v>
      </c>
      <c r="I7312" s="51" t="s">
        <v>15358</v>
      </c>
    </row>
    <row r="7313" spans="1:9" x14ac:dyDescent="0.25">
      <c r="A7313" s="19">
        <v>7308</v>
      </c>
      <c r="B7313" s="34" t="s">
        <v>4180</v>
      </c>
      <c r="C7313" s="44" t="s">
        <v>13489</v>
      </c>
      <c r="D7313" s="42">
        <v>1</v>
      </c>
      <c r="E7313" s="3">
        <v>8.58</v>
      </c>
      <c r="F7313" s="7">
        <v>10.3818</v>
      </c>
      <c r="G7313" s="48" t="s">
        <v>15356</v>
      </c>
      <c r="H7313" s="34" t="s">
        <v>4180</v>
      </c>
      <c r="I7313" s="51" t="s">
        <v>15358</v>
      </c>
    </row>
    <row r="7314" spans="1:9" x14ac:dyDescent="0.25">
      <c r="A7314" s="19">
        <v>7309</v>
      </c>
      <c r="B7314" s="34" t="s">
        <v>4181</v>
      </c>
      <c r="C7314" s="44" t="s">
        <v>13490</v>
      </c>
      <c r="D7314" s="42">
        <v>1</v>
      </c>
      <c r="E7314" s="3">
        <v>35</v>
      </c>
      <c r="F7314" s="7">
        <v>42.35</v>
      </c>
      <c r="G7314" s="48" t="s">
        <v>15356</v>
      </c>
      <c r="H7314" s="34" t="s">
        <v>4181</v>
      </c>
      <c r="I7314" s="51" t="s">
        <v>15358</v>
      </c>
    </row>
    <row r="7315" spans="1:9" x14ac:dyDescent="0.25">
      <c r="A7315" s="19">
        <v>7310</v>
      </c>
      <c r="B7315" s="34" t="s">
        <v>4182</v>
      </c>
      <c r="C7315" s="44" t="s">
        <v>13491</v>
      </c>
      <c r="D7315" s="42">
        <v>1</v>
      </c>
      <c r="E7315" s="3">
        <v>139.11000000000001</v>
      </c>
      <c r="F7315" s="7">
        <v>168.32310000000001</v>
      </c>
      <c r="G7315" s="48" t="s">
        <v>15356</v>
      </c>
      <c r="H7315" s="34" t="s">
        <v>4182</v>
      </c>
      <c r="I7315" s="51" t="s">
        <v>15358</v>
      </c>
    </row>
    <row r="7316" spans="1:9" x14ac:dyDescent="0.25">
      <c r="A7316" s="19">
        <v>7311</v>
      </c>
      <c r="B7316" s="34" t="s">
        <v>4183</v>
      </c>
      <c r="C7316" s="44" t="s">
        <v>13492</v>
      </c>
      <c r="D7316" s="42">
        <v>1</v>
      </c>
      <c r="E7316" s="3">
        <v>64.08</v>
      </c>
      <c r="F7316" s="7">
        <v>77.536799999999999</v>
      </c>
      <c r="G7316" s="48" t="s">
        <v>15356</v>
      </c>
      <c r="H7316" s="34" t="s">
        <v>4183</v>
      </c>
      <c r="I7316" s="51" t="s">
        <v>15358</v>
      </c>
    </row>
    <row r="7317" spans="1:9" x14ac:dyDescent="0.25">
      <c r="A7317" s="19">
        <v>7312</v>
      </c>
      <c r="B7317" s="34" t="s">
        <v>4184</v>
      </c>
      <c r="C7317" s="44" t="s">
        <v>13493</v>
      </c>
      <c r="D7317" s="42">
        <v>1</v>
      </c>
      <c r="E7317" s="3">
        <v>96.77</v>
      </c>
      <c r="F7317" s="7">
        <v>117.09169999999999</v>
      </c>
      <c r="G7317" s="48" t="s">
        <v>15356</v>
      </c>
      <c r="H7317" s="34" t="s">
        <v>4184</v>
      </c>
      <c r="I7317" s="51" t="s">
        <v>15358</v>
      </c>
    </row>
    <row r="7318" spans="1:9" x14ac:dyDescent="0.25">
      <c r="A7318" s="19">
        <v>7313</v>
      </c>
      <c r="B7318" s="34" t="s">
        <v>4185</v>
      </c>
      <c r="C7318" s="44" t="s">
        <v>13494</v>
      </c>
      <c r="D7318" s="42">
        <v>1</v>
      </c>
      <c r="E7318" s="3">
        <v>32.840000000000003</v>
      </c>
      <c r="F7318" s="7">
        <v>39.736400000000003</v>
      </c>
      <c r="G7318" s="48" t="s">
        <v>15356</v>
      </c>
      <c r="H7318" s="34" t="s">
        <v>4185</v>
      </c>
      <c r="I7318" s="51" t="s">
        <v>15358</v>
      </c>
    </row>
    <row r="7319" spans="1:9" x14ac:dyDescent="0.25">
      <c r="A7319" s="19">
        <v>7314</v>
      </c>
      <c r="B7319" s="34" t="s">
        <v>4186</v>
      </c>
      <c r="C7319" s="44" t="s">
        <v>13495</v>
      </c>
      <c r="D7319" s="42">
        <v>1</v>
      </c>
      <c r="E7319" s="3">
        <v>29.69</v>
      </c>
      <c r="F7319" s="7">
        <v>35.924900000000001</v>
      </c>
      <c r="G7319" s="48" t="s">
        <v>15356</v>
      </c>
      <c r="H7319" s="34" t="s">
        <v>4186</v>
      </c>
      <c r="I7319" s="51" t="s">
        <v>15358</v>
      </c>
    </row>
    <row r="7320" spans="1:9" x14ac:dyDescent="0.25">
      <c r="A7320" s="19">
        <v>7315</v>
      </c>
      <c r="B7320" s="34" t="s">
        <v>4187</v>
      </c>
      <c r="C7320" s="44" t="s">
        <v>13496</v>
      </c>
      <c r="D7320" s="42">
        <v>1</v>
      </c>
      <c r="E7320" s="3">
        <v>20.87</v>
      </c>
      <c r="F7320" s="7">
        <v>25.252700000000001</v>
      </c>
      <c r="G7320" s="48" t="s">
        <v>15356</v>
      </c>
      <c r="H7320" s="34" t="s">
        <v>4187</v>
      </c>
      <c r="I7320" s="51" t="s">
        <v>15358</v>
      </c>
    </row>
    <row r="7321" spans="1:9" x14ac:dyDescent="0.25">
      <c r="A7321" s="19">
        <v>7316</v>
      </c>
      <c r="B7321" s="34" t="s">
        <v>4188</v>
      </c>
      <c r="C7321" s="44" t="s">
        <v>13497</v>
      </c>
      <c r="D7321" s="42">
        <v>1</v>
      </c>
      <c r="E7321" s="3">
        <v>37.729999999999997</v>
      </c>
      <c r="F7321" s="7">
        <v>45.653299999999994</v>
      </c>
      <c r="G7321" s="48" t="s">
        <v>15356</v>
      </c>
      <c r="H7321" s="34" t="s">
        <v>4188</v>
      </c>
      <c r="I7321" s="51" t="s">
        <v>15358</v>
      </c>
    </row>
    <row r="7322" spans="1:9" x14ac:dyDescent="0.25">
      <c r="A7322" s="19">
        <v>7317</v>
      </c>
      <c r="B7322" s="34" t="s">
        <v>4189</v>
      </c>
      <c r="C7322" s="44" t="s">
        <v>13498</v>
      </c>
      <c r="D7322" s="42">
        <v>1</v>
      </c>
      <c r="E7322" s="3">
        <v>37.729999999999997</v>
      </c>
      <c r="F7322" s="7">
        <v>45.653299999999994</v>
      </c>
      <c r="G7322" s="48" t="s">
        <v>15356</v>
      </c>
      <c r="H7322" s="34" t="s">
        <v>4189</v>
      </c>
      <c r="I7322" s="51" t="s">
        <v>15358</v>
      </c>
    </row>
    <row r="7323" spans="1:9" x14ac:dyDescent="0.25">
      <c r="A7323" s="19">
        <v>7318</v>
      </c>
      <c r="B7323" s="34" t="s">
        <v>4190</v>
      </c>
      <c r="C7323" s="44" t="s">
        <v>13499</v>
      </c>
      <c r="D7323" s="42">
        <v>1</v>
      </c>
      <c r="E7323" s="3">
        <v>59.57</v>
      </c>
      <c r="F7323" s="7">
        <v>72.079700000000003</v>
      </c>
      <c r="G7323" s="48" t="s">
        <v>15356</v>
      </c>
      <c r="H7323" s="34" t="s">
        <v>4190</v>
      </c>
      <c r="I7323" s="51" t="s">
        <v>15358</v>
      </c>
    </row>
    <row r="7324" spans="1:9" x14ac:dyDescent="0.25">
      <c r="A7324" s="19">
        <v>7319</v>
      </c>
      <c r="B7324" s="34" t="s">
        <v>4191</v>
      </c>
      <c r="C7324" s="44" t="s">
        <v>13500</v>
      </c>
      <c r="D7324" s="42">
        <v>1</v>
      </c>
      <c r="E7324" s="3">
        <v>37.729999999999997</v>
      </c>
      <c r="F7324" s="7">
        <v>45.653299999999994</v>
      </c>
      <c r="G7324" s="48" t="s">
        <v>15356</v>
      </c>
      <c r="H7324" s="34" t="s">
        <v>4191</v>
      </c>
      <c r="I7324" s="51" t="s">
        <v>15358</v>
      </c>
    </row>
    <row r="7325" spans="1:9" x14ac:dyDescent="0.25">
      <c r="A7325" s="19">
        <v>7320</v>
      </c>
      <c r="B7325" s="34" t="s">
        <v>4192</v>
      </c>
      <c r="C7325" s="44" t="s">
        <v>13501</v>
      </c>
      <c r="D7325" s="42">
        <v>1</v>
      </c>
      <c r="E7325" s="3">
        <v>37.729999999999997</v>
      </c>
      <c r="F7325" s="7">
        <v>45.653299999999994</v>
      </c>
      <c r="G7325" s="48" t="s">
        <v>15356</v>
      </c>
      <c r="H7325" s="34" t="s">
        <v>4192</v>
      </c>
      <c r="I7325" s="51" t="s">
        <v>15358</v>
      </c>
    </row>
    <row r="7326" spans="1:9" x14ac:dyDescent="0.25">
      <c r="A7326" s="19">
        <v>7321</v>
      </c>
      <c r="B7326" s="34" t="s">
        <v>4193</v>
      </c>
      <c r="C7326" s="44" t="s">
        <v>13502</v>
      </c>
      <c r="D7326" s="42">
        <v>1</v>
      </c>
      <c r="E7326" s="3">
        <v>20.87</v>
      </c>
      <c r="F7326" s="7">
        <v>25.252700000000001</v>
      </c>
      <c r="G7326" s="48" t="s">
        <v>15356</v>
      </c>
      <c r="H7326" s="34" t="s">
        <v>4193</v>
      </c>
      <c r="I7326" s="51" t="s">
        <v>15358</v>
      </c>
    </row>
    <row r="7327" spans="1:9" x14ac:dyDescent="0.25">
      <c r="A7327" s="19">
        <v>7322</v>
      </c>
      <c r="B7327" s="34" t="s">
        <v>4194</v>
      </c>
      <c r="C7327" s="44" t="s">
        <v>13503</v>
      </c>
      <c r="D7327" s="42">
        <v>1</v>
      </c>
      <c r="E7327" s="3">
        <v>31.79</v>
      </c>
      <c r="F7327" s="7">
        <v>38.465899999999998</v>
      </c>
      <c r="G7327" s="48" t="s">
        <v>15356</v>
      </c>
      <c r="H7327" s="34" t="s">
        <v>4194</v>
      </c>
      <c r="I7327" s="51" t="s">
        <v>15358</v>
      </c>
    </row>
    <row r="7328" spans="1:9" x14ac:dyDescent="0.25">
      <c r="A7328" s="19">
        <v>7323</v>
      </c>
      <c r="B7328" s="34" t="s">
        <v>4195</v>
      </c>
      <c r="C7328" s="44" t="s">
        <v>13504</v>
      </c>
      <c r="D7328" s="42">
        <v>1</v>
      </c>
      <c r="E7328" s="3">
        <v>31.79</v>
      </c>
      <c r="F7328" s="7">
        <v>38.465899999999998</v>
      </c>
      <c r="G7328" s="48" t="s">
        <v>15356</v>
      </c>
      <c r="H7328" s="34" t="s">
        <v>4195</v>
      </c>
      <c r="I7328" s="51" t="s">
        <v>15358</v>
      </c>
    </row>
    <row r="7329" spans="1:9" x14ac:dyDescent="0.25">
      <c r="A7329" s="19">
        <v>7324</v>
      </c>
      <c r="B7329" s="34" t="s">
        <v>4196</v>
      </c>
      <c r="C7329" s="44" t="s">
        <v>13505</v>
      </c>
      <c r="D7329" s="42">
        <v>1</v>
      </c>
      <c r="E7329" s="3">
        <v>31.79</v>
      </c>
      <c r="F7329" s="7">
        <v>38.465899999999998</v>
      </c>
      <c r="G7329" s="48" t="s">
        <v>15356</v>
      </c>
      <c r="H7329" s="34" t="s">
        <v>4196</v>
      </c>
      <c r="I7329" s="51" t="s">
        <v>15358</v>
      </c>
    </row>
    <row r="7330" spans="1:9" x14ac:dyDescent="0.25">
      <c r="A7330" s="19">
        <v>7325</v>
      </c>
      <c r="B7330" s="34" t="s">
        <v>4197</v>
      </c>
      <c r="C7330" s="44" t="s">
        <v>13506</v>
      </c>
      <c r="D7330" s="42">
        <v>1</v>
      </c>
      <c r="E7330" s="3">
        <v>31.79</v>
      </c>
      <c r="F7330" s="7">
        <v>38.465899999999998</v>
      </c>
      <c r="G7330" s="48" t="s">
        <v>15356</v>
      </c>
      <c r="H7330" s="34" t="s">
        <v>4197</v>
      </c>
      <c r="I7330" s="51" t="s">
        <v>15358</v>
      </c>
    </row>
    <row r="7331" spans="1:9" x14ac:dyDescent="0.25">
      <c r="A7331" s="19">
        <v>7326</v>
      </c>
      <c r="B7331" s="34" t="s">
        <v>4198</v>
      </c>
      <c r="C7331" s="44" t="s">
        <v>13507</v>
      </c>
      <c r="D7331" s="42">
        <v>1</v>
      </c>
      <c r="E7331" s="3">
        <v>20.87</v>
      </c>
      <c r="F7331" s="7">
        <v>25.252700000000001</v>
      </c>
      <c r="G7331" s="48" t="s">
        <v>15356</v>
      </c>
      <c r="H7331" s="34" t="s">
        <v>4198</v>
      </c>
      <c r="I7331" s="51" t="s">
        <v>15358</v>
      </c>
    </row>
    <row r="7332" spans="1:9" x14ac:dyDescent="0.25">
      <c r="A7332" s="19">
        <v>7327</v>
      </c>
      <c r="B7332" s="34" t="s">
        <v>4199</v>
      </c>
      <c r="C7332" s="44" t="s">
        <v>13508</v>
      </c>
      <c r="D7332" s="42">
        <v>1</v>
      </c>
      <c r="E7332" s="3">
        <v>42.68</v>
      </c>
      <c r="F7332" s="7">
        <v>51.642800000000001</v>
      </c>
      <c r="G7332" s="48" t="s">
        <v>15356</v>
      </c>
      <c r="H7332" s="34" t="s">
        <v>4199</v>
      </c>
      <c r="I7332" s="51" t="s">
        <v>15358</v>
      </c>
    </row>
    <row r="7333" spans="1:9" x14ac:dyDescent="0.25">
      <c r="A7333" s="19">
        <v>7328</v>
      </c>
      <c r="B7333" s="34" t="s">
        <v>4200</v>
      </c>
      <c r="C7333" s="44" t="s">
        <v>13509</v>
      </c>
      <c r="D7333" s="42">
        <v>1</v>
      </c>
      <c r="E7333" s="3">
        <v>31.79</v>
      </c>
      <c r="F7333" s="7">
        <v>38.465899999999998</v>
      </c>
      <c r="G7333" s="48" t="s">
        <v>15356</v>
      </c>
      <c r="H7333" s="34" t="s">
        <v>4200</v>
      </c>
      <c r="I7333" s="51" t="s">
        <v>15358</v>
      </c>
    </row>
    <row r="7334" spans="1:9" x14ac:dyDescent="0.25">
      <c r="A7334" s="19">
        <v>7329</v>
      </c>
      <c r="B7334" s="34" t="s">
        <v>4201</v>
      </c>
      <c r="C7334" s="44" t="s">
        <v>13510</v>
      </c>
      <c r="D7334" s="42">
        <v>1</v>
      </c>
      <c r="E7334" s="3">
        <v>53.63</v>
      </c>
      <c r="F7334" s="7">
        <v>64.892300000000006</v>
      </c>
      <c r="G7334" s="48" t="s">
        <v>15356</v>
      </c>
      <c r="H7334" s="34" t="s">
        <v>4201</v>
      </c>
      <c r="I7334" s="51" t="s">
        <v>15358</v>
      </c>
    </row>
    <row r="7335" spans="1:9" x14ac:dyDescent="0.25">
      <c r="A7335" s="19">
        <v>7330</v>
      </c>
      <c r="B7335" s="34" t="s">
        <v>4202</v>
      </c>
      <c r="C7335" s="44" t="s">
        <v>13511</v>
      </c>
      <c r="D7335" s="42">
        <v>1</v>
      </c>
      <c r="E7335" s="3">
        <v>31.79</v>
      </c>
      <c r="F7335" s="7">
        <v>38.465899999999998</v>
      </c>
      <c r="G7335" s="48" t="s">
        <v>15356</v>
      </c>
      <c r="H7335" s="34" t="s">
        <v>4202</v>
      </c>
      <c r="I7335" s="51" t="s">
        <v>15358</v>
      </c>
    </row>
    <row r="7336" spans="1:9" x14ac:dyDescent="0.25">
      <c r="A7336" s="19">
        <v>7331</v>
      </c>
      <c r="B7336" s="34" t="s">
        <v>4203</v>
      </c>
      <c r="C7336" s="44" t="s">
        <v>13512</v>
      </c>
      <c r="D7336" s="42">
        <v>1</v>
      </c>
      <c r="E7336" s="3">
        <v>53.63</v>
      </c>
      <c r="F7336" s="7">
        <v>64.892300000000006</v>
      </c>
      <c r="G7336" s="48" t="s">
        <v>15356</v>
      </c>
      <c r="H7336" s="34" t="s">
        <v>4203</v>
      </c>
      <c r="I7336" s="51" t="s">
        <v>15358</v>
      </c>
    </row>
    <row r="7337" spans="1:9" x14ac:dyDescent="0.25">
      <c r="A7337" s="19">
        <v>7332</v>
      </c>
      <c r="B7337" s="34" t="s">
        <v>4204</v>
      </c>
      <c r="C7337" s="44" t="s">
        <v>13513</v>
      </c>
      <c r="D7337" s="42">
        <v>1</v>
      </c>
      <c r="E7337" s="3">
        <v>31.79</v>
      </c>
      <c r="F7337" s="7">
        <v>38.465899999999998</v>
      </c>
      <c r="G7337" s="48" t="s">
        <v>15356</v>
      </c>
      <c r="H7337" s="34" t="s">
        <v>4204</v>
      </c>
      <c r="I7337" s="51" t="s">
        <v>15358</v>
      </c>
    </row>
    <row r="7338" spans="1:9" x14ac:dyDescent="0.25">
      <c r="A7338" s="19">
        <v>7333</v>
      </c>
      <c r="B7338" s="34" t="s">
        <v>4205</v>
      </c>
      <c r="C7338" s="44" t="s">
        <v>13514</v>
      </c>
      <c r="D7338" s="42">
        <v>1</v>
      </c>
      <c r="E7338" s="3">
        <v>32.840000000000003</v>
      </c>
      <c r="F7338" s="7">
        <v>39.736400000000003</v>
      </c>
      <c r="G7338" s="48" t="s">
        <v>15356</v>
      </c>
      <c r="H7338" s="34" t="s">
        <v>4205</v>
      </c>
      <c r="I7338" s="51" t="s">
        <v>15358</v>
      </c>
    </row>
    <row r="7339" spans="1:9" x14ac:dyDescent="0.25">
      <c r="A7339" s="19">
        <v>7334</v>
      </c>
      <c r="B7339" s="34" t="s">
        <v>4206</v>
      </c>
      <c r="C7339" s="44" t="s">
        <v>13515</v>
      </c>
      <c r="D7339" s="42">
        <v>1</v>
      </c>
      <c r="E7339" s="3">
        <v>54.66</v>
      </c>
      <c r="F7339" s="7">
        <v>66.138599999999997</v>
      </c>
      <c r="G7339" s="48" t="s">
        <v>15356</v>
      </c>
      <c r="H7339" s="34" t="s">
        <v>4206</v>
      </c>
      <c r="I7339" s="51" t="s">
        <v>15358</v>
      </c>
    </row>
    <row r="7340" spans="1:9" x14ac:dyDescent="0.25">
      <c r="A7340" s="19">
        <v>7335</v>
      </c>
      <c r="B7340" s="34" t="s">
        <v>4207</v>
      </c>
      <c r="C7340" s="44" t="s">
        <v>13516</v>
      </c>
      <c r="D7340" s="42">
        <v>1</v>
      </c>
      <c r="E7340" s="3">
        <v>33.869999999999997</v>
      </c>
      <c r="F7340" s="7">
        <v>40.982699999999994</v>
      </c>
      <c r="G7340" s="48" t="s">
        <v>15356</v>
      </c>
      <c r="H7340" s="34" t="s">
        <v>4207</v>
      </c>
      <c r="I7340" s="51" t="s">
        <v>15358</v>
      </c>
    </row>
    <row r="7341" spans="1:9" x14ac:dyDescent="0.25">
      <c r="A7341" s="19">
        <v>7336</v>
      </c>
      <c r="B7341" s="34" t="s">
        <v>4208</v>
      </c>
      <c r="C7341" s="44" t="s">
        <v>13517</v>
      </c>
      <c r="D7341" s="42">
        <v>1</v>
      </c>
      <c r="E7341" s="3">
        <v>80.27</v>
      </c>
      <c r="F7341" s="7">
        <v>97.126699999999985</v>
      </c>
      <c r="G7341" s="48" t="s">
        <v>15356</v>
      </c>
      <c r="H7341" s="34" t="s">
        <v>4208</v>
      </c>
      <c r="I7341" s="51" t="s">
        <v>15358</v>
      </c>
    </row>
    <row r="7342" spans="1:9" x14ac:dyDescent="0.25">
      <c r="A7342" s="19">
        <v>7337</v>
      </c>
      <c r="B7342" s="34" t="s">
        <v>4209</v>
      </c>
      <c r="C7342" s="44" t="s">
        <v>13518</v>
      </c>
      <c r="D7342" s="42">
        <v>1</v>
      </c>
      <c r="E7342" s="3">
        <v>48.99</v>
      </c>
      <c r="F7342" s="7">
        <v>59.277900000000002</v>
      </c>
      <c r="G7342" s="48" t="s">
        <v>15356</v>
      </c>
      <c r="H7342" s="34" t="s">
        <v>4209</v>
      </c>
      <c r="I7342" s="51" t="s">
        <v>15358</v>
      </c>
    </row>
    <row r="7343" spans="1:9" x14ac:dyDescent="0.25">
      <c r="A7343" s="19">
        <v>7338</v>
      </c>
      <c r="B7343" s="34" t="s">
        <v>4210</v>
      </c>
      <c r="C7343" s="44" t="s">
        <v>13519</v>
      </c>
      <c r="D7343" s="42">
        <v>1</v>
      </c>
      <c r="E7343" s="3">
        <v>70.8</v>
      </c>
      <c r="F7343" s="7">
        <v>85.667999999999992</v>
      </c>
      <c r="G7343" s="48" t="s">
        <v>15356</v>
      </c>
      <c r="H7343" s="34" t="s">
        <v>4210</v>
      </c>
      <c r="I7343" s="51" t="s">
        <v>15358</v>
      </c>
    </row>
    <row r="7344" spans="1:9" x14ac:dyDescent="0.25">
      <c r="A7344" s="19">
        <v>7339</v>
      </c>
      <c r="B7344" s="34" t="s">
        <v>4211</v>
      </c>
      <c r="C7344" s="44" t="s">
        <v>13520</v>
      </c>
      <c r="D7344" s="42">
        <v>1</v>
      </c>
      <c r="E7344" s="3">
        <v>108.9</v>
      </c>
      <c r="F7344" s="7">
        <v>131.76900000000001</v>
      </c>
      <c r="G7344" s="48" t="s">
        <v>15356</v>
      </c>
      <c r="H7344" s="34" t="s">
        <v>4211</v>
      </c>
      <c r="I7344" s="51" t="s">
        <v>15358</v>
      </c>
    </row>
    <row r="7345" spans="1:9" x14ac:dyDescent="0.25">
      <c r="A7345" s="19">
        <v>7340</v>
      </c>
      <c r="B7345" s="34" t="s">
        <v>4212</v>
      </c>
      <c r="C7345" s="44" t="s">
        <v>13521</v>
      </c>
      <c r="D7345" s="42">
        <v>1</v>
      </c>
      <c r="E7345" s="3">
        <v>29.69</v>
      </c>
      <c r="F7345" s="7">
        <v>35.924900000000001</v>
      </c>
      <c r="G7345" s="48" t="s">
        <v>15356</v>
      </c>
      <c r="H7345" s="34" t="s">
        <v>4212</v>
      </c>
      <c r="I7345" s="51" t="s">
        <v>15358</v>
      </c>
    </row>
    <row r="7346" spans="1:9" x14ac:dyDescent="0.25">
      <c r="A7346" s="19">
        <v>7341</v>
      </c>
      <c r="B7346" s="34" t="s">
        <v>4213</v>
      </c>
      <c r="C7346" s="44" t="s">
        <v>13522</v>
      </c>
      <c r="D7346" s="42">
        <v>1</v>
      </c>
      <c r="E7346" s="3">
        <v>51.54</v>
      </c>
      <c r="F7346" s="7">
        <v>62.363399999999999</v>
      </c>
      <c r="G7346" s="48" t="s">
        <v>15356</v>
      </c>
      <c r="H7346" s="34" t="s">
        <v>4213</v>
      </c>
      <c r="I7346" s="51" t="s">
        <v>15358</v>
      </c>
    </row>
    <row r="7347" spans="1:9" x14ac:dyDescent="0.25">
      <c r="A7347" s="19">
        <v>7342</v>
      </c>
      <c r="B7347" s="34" t="s">
        <v>4214</v>
      </c>
      <c r="C7347" s="44" t="s">
        <v>13523</v>
      </c>
      <c r="D7347" s="42">
        <v>1</v>
      </c>
      <c r="E7347" s="3">
        <v>29.69</v>
      </c>
      <c r="F7347" s="7">
        <v>35.924900000000001</v>
      </c>
      <c r="G7347" s="48" t="s">
        <v>15356</v>
      </c>
      <c r="H7347" s="34" t="s">
        <v>4214</v>
      </c>
      <c r="I7347" s="51" t="s">
        <v>15358</v>
      </c>
    </row>
    <row r="7348" spans="1:9" x14ac:dyDescent="0.25">
      <c r="A7348" s="19">
        <v>7343</v>
      </c>
      <c r="B7348" s="34" t="s">
        <v>4215</v>
      </c>
      <c r="C7348" s="44" t="s">
        <v>13524</v>
      </c>
      <c r="D7348" s="42">
        <v>1</v>
      </c>
      <c r="E7348" s="3">
        <v>29.69</v>
      </c>
      <c r="F7348" s="7">
        <v>35.924900000000001</v>
      </c>
      <c r="G7348" s="48" t="s">
        <v>15356</v>
      </c>
      <c r="H7348" s="34" t="s">
        <v>4215</v>
      </c>
      <c r="I7348" s="51" t="s">
        <v>15358</v>
      </c>
    </row>
    <row r="7349" spans="1:9" x14ac:dyDescent="0.25">
      <c r="A7349" s="19">
        <v>7344</v>
      </c>
      <c r="B7349" s="34" t="s">
        <v>4216</v>
      </c>
      <c r="C7349" s="44" t="s">
        <v>13525</v>
      </c>
      <c r="D7349" s="42">
        <v>1</v>
      </c>
      <c r="E7349" s="3">
        <v>29.69</v>
      </c>
      <c r="F7349" s="7">
        <v>35.924900000000001</v>
      </c>
      <c r="G7349" s="48" t="s">
        <v>15356</v>
      </c>
      <c r="H7349" s="34" t="s">
        <v>4216</v>
      </c>
      <c r="I7349" s="51" t="s">
        <v>15358</v>
      </c>
    </row>
    <row r="7350" spans="1:9" x14ac:dyDescent="0.25">
      <c r="A7350" s="19">
        <v>7345</v>
      </c>
      <c r="B7350" s="34" t="s">
        <v>4217</v>
      </c>
      <c r="C7350" s="44" t="s">
        <v>13526</v>
      </c>
      <c r="D7350" s="42">
        <v>1</v>
      </c>
      <c r="E7350" s="3">
        <v>29.69</v>
      </c>
      <c r="F7350" s="7">
        <v>35.924900000000001</v>
      </c>
      <c r="G7350" s="48" t="s">
        <v>15356</v>
      </c>
      <c r="H7350" s="34" t="s">
        <v>4217</v>
      </c>
      <c r="I7350" s="51" t="s">
        <v>15358</v>
      </c>
    </row>
    <row r="7351" spans="1:9" x14ac:dyDescent="0.25">
      <c r="A7351" s="19">
        <v>7346</v>
      </c>
      <c r="B7351" s="34" t="s">
        <v>4218</v>
      </c>
      <c r="C7351" s="44" t="s">
        <v>13527</v>
      </c>
      <c r="D7351" s="42">
        <v>1</v>
      </c>
      <c r="E7351" s="3">
        <v>29.69</v>
      </c>
      <c r="F7351" s="7">
        <v>35.924900000000001</v>
      </c>
      <c r="G7351" s="48" t="s">
        <v>15356</v>
      </c>
      <c r="H7351" s="34" t="s">
        <v>4218</v>
      </c>
      <c r="I7351" s="51" t="s">
        <v>15358</v>
      </c>
    </row>
    <row r="7352" spans="1:9" x14ac:dyDescent="0.25">
      <c r="A7352" s="19">
        <v>7347</v>
      </c>
      <c r="B7352" s="34" t="s">
        <v>4219</v>
      </c>
      <c r="C7352" s="44" t="s">
        <v>13528</v>
      </c>
      <c r="D7352" s="42">
        <v>1</v>
      </c>
      <c r="E7352" s="3">
        <v>42.72</v>
      </c>
      <c r="F7352" s="7">
        <v>51.691199999999995</v>
      </c>
      <c r="G7352" s="48" t="s">
        <v>15356</v>
      </c>
      <c r="H7352" s="34" t="s">
        <v>4219</v>
      </c>
      <c r="I7352" s="51" t="s">
        <v>15358</v>
      </c>
    </row>
    <row r="7353" spans="1:9" x14ac:dyDescent="0.25">
      <c r="A7353" s="19">
        <v>7348</v>
      </c>
      <c r="B7353" s="34" t="s">
        <v>4220</v>
      </c>
      <c r="C7353" s="44" t="s">
        <v>13529</v>
      </c>
      <c r="D7353" s="42">
        <v>1</v>
      </c>
      <c r="E7353" s="3">
        <v>42.72</v>
      </c>
      <c r="F7353" s="7">
        <v>51.691199999999995</v>
      </c>
      <c r="G7353" s="48" t="s">
        <v>15356</v>
      </c>
      <c r="H7353" s="34" t="s">
        <v>4220</v>
      </c>
      <c r="I7353" s="51" t="s">
        <v>15358</v>
      </c>
    </row>
    <row r="7354" spans="1:9" x14ac:dyDescent="0.25">
      <c r="A7354" s="19">
        <v>7349</v>
      </c>
      <c r="B7354" s="34" t="s">
        <v>4221</v>
      </c>
      <c r="C7354" s="44" t="s">
        <v>13530</v>
      </c>
      <c r="D7354" s="42">
        <v>1</v>
      </c>
      <c r="E7354" s="3">
        <v>42.72</v>
      </c>
      <c r="F7354" s="7">
        <v>51.691199999999995</v>
      </c>
      <c r="G7354" s="48" t="s">
        <v>15356</v>
      </c>
      <c r="H7354" s="34" t="s">
        <v>4221</v>
      </c>
      <c r="I7354" s="51" t="s">
        <v>15358</v>
      </c>
    </row>
    <row r="7355" spans="1:9" x14ac:dyDescent="0.25">
      <c r="A7355" s="19">
        <v>7350</v>
      </c>
      <c r="B7355" s="34" t="s">
        <v>4222</v>
      </c>
      <c r="C7355" s="44" t="s">
        <v>13531</v>
      </c>
      <c r="D7355" s="42">
        <v>1</v>
      </c>
      <c r="E7355" s="3">
        <v>42.72</v>
      </c>
      <c r="F7355" s="7">
        <v>51.691199999999995</v>
      </c>
      <c r="G7355" s="48" t="s">
        <v>15356</v>
      </c>
      <c r="H7355" s="34" t="s">
        <v>4222</v>
      </c>
      <c r="I7355" s="51" t="s">
        <v>15358</v>
      </c>
    </row>
    <row r="7356" spans="1:9" x14ac:dyDescent="0.25">
      <c r="A7356" s="19">
        <v>7351</v>
      </c>
      <c r="B7356" s="34" t="s">
        <v>4223</v>
      </c>
      <c r="C7356" s="44" t="s">
        <v>13532</v>
      </c>
      <c r="D7356" s="42">
        <v>1</v>
      </c>
      <c r="E7356" s="3">
        <v>42.72</v>
      </c>
      <c r="F7356" s="7">
        <v>51.691199999999995</v>
      </c>
      <c r="G7356" s="48" t="s">
        <v>15356</v>
      </c>
      <c r="H7356" s="34" t="s">
        <v>4223</v>
      </c>
      <c r="I7356" s="51" t="s">
        <v>15358</v>
      </c>
    </row>
    <row r="7357" spans="1:9" x14ac:dyDescent="0.25">
      <c r="A7357" s="19">
        <v>7352</v>
      </c>
      <c r="B7357" s="34" t="s">
        <v>4224</v>
      </c>
      <c r="C7357" s="44" t="s">
        <v>13533</v>
      </c>
      <c r="D7357" s="42">
        <v>1</v>
      </c>
      <c r="E7357" s="3">
        <v>64.58</v>
      </c>
      <c r="F7357" s="7">
        <v>78.141799999999989</v>
      </c>
      <c r="G7357" s="48" t="s">
        <v>15356</v>
      </c>
      <c r="H7357" s="34" t="s">
        <v>4224</v>
      </c>
      <c r="I7357" s="51" t="s">
        <v>15358</v>
      </c>
    </row>
    <row r="7358" spans="1:9" x14ac:dyDescent="0.25">
      <c r="A7358" s="19">
        <v>7353</v>
      </c>
      <c r="B7358" s="34" t="s">
        <v>4225</v>
      </c>
      <c r="C7358" s="44" t="s">
        <v>13534</v>
      </c>
      <c r="D7358" s="42">
        <v>1</v>
      </c>
      <c r="E7358" s="3">
        <v>42.72</v>
      </c>
      <c r="F7358" s="7">
        <v>51.691199999999995</v>
      </c>
      <c r="G7358" s="48" t="s">
        <v>15356</v>
      </c>
      <c r="H7358" s="34" t="s">
        <v>4225</v>
      </c>
      <c r="I7358" s="51" t="s">
        <v>15358</v>
      </c>
    </row>
    <row r="7359" spans="1:9" x14ac:dyDescent="0.25">
      <c r="A7359" s="19">
        <v>7354</v>
      </c>
      <c r="B7359" s="34" t="s">
        <v>4226</v>
      </c>
      <c r="C7359" s="44" t="s">
        <v>13535</v>
      </c>
      <c r="D7359" s="42">
        <v>1</v>
      </c>
      <c r="E7359" s="3">
        <v>64.58</v>
      </c>
      <c r="F7359" s="7">
        <v>78.141799999999989</v>
      </c>
      <c r="G7359" s="48" t="s">
        <v>15356</v>
      </c>
      <c r="H7359" s="34" t="s">
        <v>4226</v>
      </c>
      <c r="I7359" s="51" t="s">
        <v>15358</v>
      </c>
    </row>
    <row r="7360" spans="1:9" x14ac:dyDescent="0.25">
      <c r="A7360" s="19">
        <v>7355</v>
      </c>
      <c r="B7360" s="34" t="s">
        <v>4227</v>
      </c>
      <c r="C7360" s="44" t="s">
        <v>13536</v>
      </c>
      <c r="D7360" s="42">
        <v>1</v>
      </c>
      <c r="E7360" s="3">
        <v>62.54</v>
      </c>
      <c r="F7360" s="7">
        <v>75.673400000000001</v>
      </c>
      <c r="G7360" s="48" t="s">
        <v>15356</v>
      </c>
      <c r="H7360" s="34" t="s">
        <v>4227</v>
      </c>
      <c r="I7360" s="51" t="s">
        <v>15358</v>
      </c>
    </row>
    <row r="7361" spans="1:9" x14ac:dyDescent="0.25">
      <c r="A7361" s="19">
        <v>7356</v>
      </c>
      <c r="B7361" s="34" t="s">
        <v>4228</v>
      </c>
      <c r="C7361" s="44" t="s">
        <v>13537</v>
      </c>
      <c r="D7361" s="42">
        <v>1</v>
      </c>
      <c r="E7361" s="3">
        <v>84.36</v>
      </c>
      <c r="F7361" s="7">
        <v>102.07559999999999</v>
      </c>
      <c r="G7361" s="48" t="s">
        <v>15356</v>
      </c>
      <c r="H7361" s="34" t="s">
        <v>4228</v>
      </c>
      <c r="I7361" s="51" t="s">
        <v>15358</v>
      </c>
    </row>
    <row r="7362" spans="1:9" x14ac:dyDescent="0.25">
      <c r="A7362" s="19">
        <v>7357</v>
      </c>
      <c r="B7362" s="34" t="s">
        <v>4229</v>
      </c>
      <c r="C7362" s="44" t="s">
        <v>13538</v>
      </c>
      <c r="D7362" s="42">
        <v>1</v>
      </c>
      <c r="E7362" s="3">
        <v>62.54</v>
      </c>
      <c r="F7362" s="7">
        <v>75.673400000000001</v>
      </c>
      <c r="G7362" s="48" t="s">
        <v>15356</v>
      </c>
      <c r="H7362" s="34" t="s">
        <v>4229</v>
      </c>
      <c r="I7362" s="51" t="s">
        <v>15358</v>
      </c>
    </row>
    <row r="7363" spans="1:9" x14ac:dyDescent="0.25">
      <c r="A7363" s="19">
        <v>7358</v>
      </c>
      <c r="B7363" s="34" t="s">
        <v>4230</v>
      </c>
      <c r="C7363" s="44" t="s">
        <v>13539</v>
      </c>
      <c r="D7363" s="42">
        <v>1</v>
      </c>
      <c r="E7363" s="3">
        <v>62.54</v>
      </c>
      <c r="F7363" s="7">
        <v>75.673400000000001</v>
      </c>
      <c r="G7363" s="48" t="s">
        <v>15356</v>
      </c>
      <c r="H7363" s="34" t="s">
        <v>4230</v>
      </c>
      <c r="I7363" s="51" t="s">
        <v>15358</v>
      </c>
    </row>
    <row r="7364" spans="1:9" x14ac:dyDescent="0.25">
      <c r="A7364" s="19">
        <v>7359</v>
      </c>
      <c r="B7364" s="34" t="s">
        <v>4231</v>
      </c>
      <c r="C7364" s="44" t="s">
        <v>13540</v>
      </c>
      <c r="D7364" s="42">
        <v>1</v>
      </c>
      <c r="E7364" s="3">
        <v>84.36</v>
      </c>
      <c r="F7364" s="7">
        <v>102.07559999999999</v>
      </c>
      <c r="G7364" s="48" t="s">
        <v>15356</v>
      </c>
      <c r="H7364" s="34" t="s">
        <v>4231</v>
      </c>
      <c r="I7364" s="51" t="s">
        <v>15358</v>
      </c>
    </row>
    <row r="7365" spans="1:9" x14ac:dyDescent="0.25">
      <c r="A7365" s="19">
        <v>7360</v>
      </c>
      <c r="B7365" s="34" t="s">
        <v>4232</v>
      </c>
      <c r="C7365" s="44" t="s">
        <v>13541</v>
      </c>
      <c r="D7365" s="42">
        <v>1</v>
      </c>
      <c r="E7365" s="3">
        <v>62.54</v>
      </c>
      <c r="F7365" s="7">
        <v>75.673400000000001</v>
      </c>
      <c r="G7365" s="48" t="s">
        <v>15356</v>
      </c>
      <c r="H7365" s="34" t="s">
        <v>4232</v>
      </c>
      <c r="I7365" s="51" t="s">
        <v>15358</v>
      </c>
    </row>
    <row r="7366" spans="1:9" x14ac:dyDescent="0.25">
      <c r="A7366" s="19">
        <v>7361</v>
      </c>
      <c r="B7366" s="34" t="s">
        <v>4233</v>
      </c>
      <c r="C7366" s="44" t="s">
        <v>13542</v>
      </c>
      <c r="D7366" s="42">
        <v>1</v>
      </c>
      <c r="E7366" s="3">
        <v>62.54</v>
      </c>
      <c r="F7366" s="7">
        <v>75.673400000000001</v>
      </c>
      <c r="G7366" s="48" t="s">
        <v>15356</v>
      </c>
      <c r="H7366" s="34" t="s">
        <v>4233</v>
      </c>
      <c r="I7366" s="51" t="s">
        <v>15358</v>
      </c>
    </row>
    <row r="7367" spans="1:9" x14ac:dyDescent="0.25">
      <c r="A7367" s="19">
        <v>7362</v>
      </c>
      <c r="B7367" s="34" t="s">
        <v>4234</v>
      </c>
      <c r="C7367" s="44" t="s">
        <v>13543</v>
      </c>
      <c r="D7367" s="42">
        <v>1</v>
      </c>
      <c r="E7367" s="3">
        <v>84.36</v>
      </c>
      <c r="F7367" s="7">
        <v>102.07559999999999</v>
      </c>
      <c r="G7367" s="48" t="s">
        <v>15356</v>
      </c>
      <c r="H7367" s="34" t="s">
        <v>4234</v>
      </c>
      <c r="I7367" s="51" t="s">
        <v>15358</v>
      </c>
    </row>
    <row r="7368" spans="1:9" x14ac:dyDescent="0.25">
      <c r="A7368" s="19">
        <v>7363</v>
      </c>
      <c r="B7368" s="34" t="s">
        <v>4235</v>
      </c>
      <c r="C7368" s="44" t="s">
        <v>13544</v>
      </c>
      <c r="D7368" s="42">
        <v>1</v>
      </c>
      <c r="E7368" s="3">
        <v>62.54</v>
      </c>
      <c r="F7368" s="7">
        <v>75.673400000000001</v>
      </c>
      <c r="G7368" s="48" t="s">
        <v>15356</v>
      </c>
      <c r="H7368" s="34" t="s">
        <v>4235</v>
      </c>
      <c r="I7368" s="51" t="s">
        <v>15358</v>
      </c>
    </row>
    <row r="7369" spans="1:9" x14ac:dyDescent="0.25">
      <c r="A7369" s="19">
        <v>7364</v>
      </c>
      <c r="B7369" s="34" t="s">
        <v>4236</v>
      </c>
      <c r="C7369" s="44" t="s">
        <v>13545</v>
      </c>
      <c r="D7369" s="42">
        <v>1</v>
      </c>
      <c r="E7369" s="3">
        <v>50.01</v>
      </c>
      <c r="F7369" s="7">
        <v>60.512099999999997</v>
      </c>
      <c r="G7369" s="48" t="s">
        <v>15356</v>
      </c>
      <c r="H7369" s="34" t="s">
        <v>4236</v>
      </c>
      <c r="I7369" s="51" t="s">
        <v>15358</v>
      </c>
    </row>
    <row r="7370" spans="1:9" x14ac:dyDescent="0.25">
      <c r="A7370" s="19">
        <v>7365</v>
      </c>
      <c r="B7370" s="34" t="s">
        <v>4237</v>
      </c>
      <c r="C7370" s="44" t="s">
        <v>13546</v>
      </c>
      <c r="D7370" s="42">
        <v>1</v>
      </c>
      <c r="E7370" s="3">
        <v>50.01</v>
      </c>
      <c r="F7370" s="7">
        <v>60.512099999999997</v>
      </c>
      <c r="G7370" s="48" t="s">
        <v>15356</v>
      </c>
      <c r="H7370" s="34" t="s">
        <v>4237</v>
      </c>
      <c r="I7370" s="51" t="s">
        <v>15358</v>
      </c>
    </row>
    <row r="7371" spans="1:9" x14ac:dyDescent="0.25">
      <c r="A7371" s="19">
        <v>7366</v>
      </c>
      <c r="B7371" s="34" t="s">
        <v>4238</v>
      </c>
      <c r="C7371" s="44" t="s">
        <v>13547</v>
      </c>
      <c r="D7371" s="42">
        <v>1</v>
      </c>
      <c r="E7371" s="3">
        <v>50.01</v>
      </c>
      <c r="F7371" s="7">
        <v>60.512099999999997</v>
      </c>
      <c r="G7371" s="48" t="s">
        <v>15356</v>
      </c>
      <c r="H7371" s="34" t="s">
        <v>4238</v>
      </c>
      <c r="I7371" s="51" t="s">
        <v>15358</v>
      </c>
    </row>
    <row r="7372" spans="1:9" x14ac:dyDescent="0.25">
      <c r="A7372" s="19">
        <v>7367</v>
      </c>
      <c r="B7372" s="34" t="s">
        <v>4239</v>
      </c>
      <c r="C7372" s="44" t="s">
        <v>13548</v>
      </c>
      <c r="D7372" s="42">
        <v>1</v>
      </c>
      <c r="E7372" s="3">
        <v>50.01</v>
      </c>
      <c r="F7372" s="7">
        <v>60.512099999999997</v>
      </c>
      <c r="G7372" s="48" t="s">
        <v>15356</v>
      </c>
      <c r="H7372" s="34" t="s">
        <v>4239</v>
      </c>
      <c r="I7372" s="51" t="s">
        <v>15358</v>
      </c>
    </row>
    <row r="7373" spans="1:9" x14ac:dyDescent="0.25">
      <c r="A7373" s="19">
        <v>7368</v>
      </c>
      <c r="B7373" s="34" t="s">
        <v>4240</v>
      </c>
      <c r="C7373" s="44" t="s">
        <v>13549</v>
      </c>
      <c r="D7373" s="42">
        <v>1</v>
      </c>
      <c r="E7373" s="3">
        <v>71.849999999999994</v>
      </c>
      <c r="F7373" s="7">
        <v>86.938499999999991</v>
      </c>
      <c r="G7373" s="48" t="s">
        <v>15356</v>
      </c>
      <c r="H7373" s="34" t="s">
        <v>4240</v>
      </c>
      <c r="I7373" s="51" t="s">
        <v>15358</v>
      </c>
    </row>
    <row r="7374" spans="1:9" x14ac:dyDescent="0.25">
      <c r="A7374" s="19">
        <v>7369</v>
      </c>
      <c r="B7374" s="34" t="s">
        <v>4241</v>
      </c>
      <c r="C7374" s="44" t="s">
        <v>13550</v>
      </c>
      <c r="D7374" s="42">
        <v>1</v>
      </c>
      <c r="E7374" s="3">
        <v>50.01</v>
      </c>
      <c r="F7374" s="7">
        <v>60.512099999999997</v>
      </c>
      <c r="G7374" s="48" t="s">
        <v>15356</v>
      </c>
      <c r="H7374" s="34" t="s">
        <v>4241</v>
      </c>
      <c r="I7374" s="51" t="s">
        <v>15358</v>
      </c>
    </row>
    <row r="7375" spans="1:9" x14ac:dyDescent="0.25">
      <c r="A7375" s="19">
        <v>7370</v>
      </c>
      <c r="B7375" s="34" t="s">
        <v>4242</v>
      </c>
      <c r="C7375" s="44" t="s">
        <v>13551</v>
      </c>
      <c r="D7375" s="42">
        <v>1</v>
      </c>
      <c r="E7375" s="3">
        <v>71.849999999999994</v>
      </c>
      <c r="F7375" s="7">
        <v>86.938499999999991</v>
      </c>
      <c r="G7375" s="48" t="s">
        <v>15356</v>
      </c>
      <c r="H7375" s="34" t="s">
        <v>4242</v>
      </c>
      <c r="I7375" s="51" t="s">
        <v>15358</v>
      </c>
    </row>
    <row r="7376" spans="1:9" x14ac:dyDescent="0.25">
      <c r="A7376" s="19">
        <v>7371</v>
      </c>
      <c r="B7376" s="34" t="s">
        <v>4243</v>
      </c>
      <c r="C7376" s="44" t="s">
        <v>13552</v>
      </c>
      <c r="D7376" s="42">
        <v>1</v>
      </c>
      <c r="E7376" s="3">
        <v>62.54</v>
      </c>
      <c r="F7376" s="7">
        <v>75.673400000000001</v>
      </c>
      <c r="G7376" s="48" t="s">
        <v>15356</v>
      </c>
      <c r="H7376" s="34" t="s">
        <v>4243</v>
      </c>
      <c r="I7376" s="51" t="s">
        <v>15358</v>
      </c>
    </row>
    <row r="7377" spans="1:9" x14ac:dyDescent="0.25">
      <c r="A7377" s="19">
        <v>7372</v>
      </c>
      <c r="B7377" s="34" t="s">
        <v>4244</v>
      </c>
      <c r="C7377" s="44" t="s">
        <v>13553</v>
      </c>
      <c r="D7377" s="42">
        <v>1</v>
      </c>
      <c r="E7377" s="3">
        <v>62.54</v>
      </c>
      <c r="F7377" s="7">
        <v>75.673400000000001</v>
      </c>
      <c r="G7377" s="48" t="s">
        <v>15356</v>
      </c>
      <c r="H7377" s="34" t="s">
        <v>4244</v>
      </c>
      <c r="I7377" s="51" t="s">
        <v>15358</v>
      </c>
    </row>
    <row r="7378" spans="1:9" x14ac:dyDescent="0.25">
      <c r="A7378" s="19">
        <v>7373</v>
      </c>
      <c r="B7378" s="34" t="s">
        <v>4245</v>
      </c>
      <c r="C7378" s="44" t="s">
        <v>13554</v>
      </c>
      <c r="D7378" s="42">
        <v>1</v>
      </c>
      <c r="E7378" s="3">
        <v>62.54</v>
      </c>
      <c r="F7378" s="7">
        <v>75.673400000000001</v>
      </c>
      <c r="G7378" s="48" t="s">
        <v>15356</v>
      </c>
      <c r="H7378" s="34" t="s">
        <v>4245</v>
      </c>
      <c r="I7378" s="51" t="s">
        <v>15358</v>
      </c>
    </row>
    <row r="7379" spans="1:9" x14ac:dyDescent="0.25">
      <c r="A7379" s="19">
        <v>7374</v>
      </c>
      <c r="B7379" s="34" t="s">
        <v>4246</v>
      </c>
      <c r="C7379" s="44" t="s">
        <v>13555</v>
      </c>
      <c r="D7379" s="42">
        <v>1</v>
      </c>
      <c r="E7379" s="3">
        <v>62.54</v>
      </c>
      <c r="F7379" s="7">
        <v>75.673400000000001</v>
      </c>
      <c r="G7379" s="48" t="s">
        <v>15356</v>
      </c>
      <c r="H7379" s="34" t="s">
        <v>4246</v>
      </c>
      <c r="I7379" s="51" t="s">
        <v>15358</v>
      </c>
    </row>
    <row r="7380" spans="1:9" x14ac:dyDescent="0.25">
      <c r="A7380" s="19">
        <v>7375</v>
      </c>
      <c r="B7380" s="34" t="s">
        <v>4247</v>
      </c>
      <c r="C7380" s="44" t="s">
        <v>13556</v>
      </c>
      <c r="D7380" s="42">
        <v>1</v>
      </c>
      <c r="E7380" s="3">
        <v>36.53</v>
      </c>
      <c r="F7380" s="7">
        <v>44.201300000000003</v>
      </c>
      <c r="G7380" s="48" t="s">
        <v>15356</v>
      </c>
      <c r="H7380" s="34" t="s">
        <v>4247</v>
      </c>
      <c r="I7380" s="51" t="s">
        <v>15358</v>
      </c>
    </row>
    <row r="7381" spans="1:9" x14ac:dyDescent="0.25">
      <c r="A7381" s="19">
        <v>7376</v>
      </c>
      <c r="B7381" s="34" t="s">
        <v>4248</v>
      </c>
      <c r="C7381" s="44" t="s">
        <v>13556</v>
      </c>
      <c r="D7381" s="42">
        <v>1</v>
      </c>
      <c r="E7381" s="3">
        <v>48.38</v>
      </c>
      <c r="F7381" s="7">
        <v>58.5398</v>
      </c>
      <c r="G7381" s="48" t="s">
        <v>15356</v>
      </c>
      <c r="H7381" s="34" t="s">
        <v>4248</v>
      </c>
      <c r="I7381" s="51" t="s">
        <v>15358</v>
      </c>
    </row>
    <row r="7382" spans="1:9" x14ac:dyDescent="0.25">
      <c r="A7382" s="19">
        <v>7377</v>
      </c>
      <c r="B7382" s="34" t="s">
        <v>4249</v>
      </c>
      <c r="C7382" s="44" t="s">
        <v>13557</v>
      </c>
      <c r="D7382" s="42">
        <v>1</v>
      </c>
      <c r="E7382" s="3">
        <v>31.28</v>
      </c>
      <c r="F7382" s="7">
        <v>37.848799999999997</v>
      </c>
      <c r="G7382" s="48" t="s">
        <v>15356</v>
      </c>
      <c r="H7382" s="34" t="s">
        <v>4249</v>
      </c>
      <c r="I7382" s="51" t="s">
        <v>15358</v>
      </c>
    </row>
    <row r="7383" spans="1:9" x14ac:dyDescent="0.25">
      <c r="A7383" s="19">
        <v>7378</v>
      </c>
      <c r="B7383" s="34" t="s">
        <v>4250</v>
      </c>
      <c r="C7383" s="44" t="s">
        <v>13558</v>
      </c>
      <c r="D7383" s="42">
        <v>1</v>
      </c>
      <c r="E7383" s="3">
        <v>29.81</v>
      </c>
      <c r="F7383" s="7">
        <v>36.070099999999996</v>
      </c>
      <c r="G7383" s="48" t="s">
        <v>15356</v>
      </c>
      <c r="H7383" s="34" t="s">
        <v>4250</v>
      </c>
      <c r="I7383" s="51" t="s">
        <v>15358</v>
      </c>
    </row>
    <row r="7384" spans="1:9" x14ac:dyDescent="0.25">
      <c r="A7384" s="19">
        <v>7379</v>
      </c>
      <c r="B7384" s="34" t="s">
        <v>4251</v>
      </c>
      <c r="C7384" s="44" t="s">
        <v>13559</v>
      </c>
      <c r="D7384" s="42">
        <v>1</v>
      </c>
      <c r="E7384" s="3">
        <v>16.55</v>
      </c>
      <c r="F7384" s="7">
        <v>20.025500000000001</v>
      </c>
      <c r="G7384" s="48" t="s">
        <v>15356</v>
      </c>
      <c r="H7384" s="34" t="s">
        <v>4251</v>
      </c>
      <c r="I7384" s="51" t="s">
        <v>15358</v>
      </c>
    </row>
    <row r="7385" spans="1:9" x14ac:dyDescent="0.25">
      <c r="A7385" s="19">
        <v>7380</v>
      </c>
      <c r="B7385" s="34" t="s">
        <v>4252</v>
      </c>
      <c r="C7385" s="44" t="s">
        <v>13559</v>
      </c>
      <c r="D7385" s="42">
        <v>1</v>
      </c>
      <c r="E7385" s="3">
        <v>18.920000000000002</v>
      </c>
      <c r="F7385" s="7">
        <v>22.8932</v>
      </c>
      <c r="G7385" s="48" t="s">
        <v>15356</v>
      </c>
      <c r="H7385" s="34" t="s">
        <v>4252</v>
      </c>
      <c r="I7385" s="51" t="s">
        <v>15358</v>
      </c>
    </row>
    <row r="7386" spans="1:9" x14ac:dyDescent="0.25">
      <c r="A7386" s="19">
        <v>7381</v>
      </c>
      <c r="B7386" s="34" t="s">
        <v>4253</v>
      </c>
      <c r="C7386" s="44" t="s">
        <v>13560</v>
      </c>
      <c r="D7386" s="42">
        <v>1</v>
      </c>
      <c r="E7386" s="3">
        <v>19.62</v>
      </c>
      <c r="F7386" s="7">
        <v>23.740200000000002</v>
      </c>
      <c r="G7386" s="48" t="s">
        <v>15356</v>
      </c>
      <c r="H7386" s="34" t="s">
        <v>4253</v>
      </c>
      <c r="I7386" s="51" t="s">
        <v>15358</v>
      </c>
    </row>
    <row r="7387" spans="1:9" x14ac:dyDescent="0.25">
      <c r="A7387" s="19">
        <v>7382</v>
      </c>
      <c r="B7387" s="34" t="s">
        <v>4254</v>
      </c>
      <c r="C7387" s="44" t="s">
        <v>13561</v>
      </c>
      <c r="D7387" s="42">
        <v>1</v>
      </c>
      <c r="E7387" s="3">
        <v>12.51</v>
      </c>
      <c r="F7387" s="7">
        <v>15.137099999999998</v>
      </c>
      <c r="G7387" s="48" t="s">
        <v>15356</v>
      </c>
      <c r="H7387" s="34" t="s">
        <v>4254</v>
      </c>
      <c r="I7387" s="51" t="s">
        <v>15358</v>
      </c>
    </row>
    <row r="7388" spans="1:9" x14ac:dyDescent="0.25">
      <c r="A7388" s="19">
        <v>7383</v>
      </c>
      <c r="B7388" s="34" t="s">
        <v>4255</v>
      </c>
      <c r="C7388" s="44" t="s">
        <v>13562</v>
      </c>
      <c r="D7388" s="42">
        <v>1</v>
      </c>
      <c r="E7388" s="3">
        <v>16.5</v>
      </c>
      <c r="F7388" s="7">
        <v>19.965</v>
      </c>
      <c r="G7388" s="48" t="s">
        <v>15356</v>
      </c>
      <c r="H7388" s="34" t="s">
        <v>4255</v>
      </c>
      <c r="I7388" s="51" t="s">
        <v>15358</v>
      </c>
    </row>
    <row r="7389" spans="1:9" x14ac:dyDescent="0.25">
      <c r="A7389" s="19">
        <v>7384</v>
      </c>
      <c r="B7389" s="34" t="s">
        <v>4256</v>
      </c>
      <c r="C7389" s="44" t="s">
        <v>13563</v>
      </c>
      <c r="D7389" s="42">
        <v>1</v>
      </c>
      <c r="E7389" s="3">
        <v>17</v>
      </c>
      <c r="F7389" s="7">
        <v>20.57</v>
      </c>
      <c r="G7389" s="48" t="s">
        <v>15356</v>
      </c>
      <c r="H7389" s="34" t="s">
        <v>4256</v>
      </c>
      <c r="I7389" s="51" t="s">
        <v>15358</v>
      </c>
    </row>
    <row r="7390" spans="1:9" x14ac:dyDescent="0.25">
      <c r="A7390" s="19">
        <v>7385</v>
      </c>
      <c r="B7390" s="40" t="s">
        <v>4257</v>
      </c>
      <c r="C7390" s="44" t="s">
        <v>13564</v>
      </c>
      <c r="D7390" s="42">
        <v>1</v>
      </c>
      <c r="E7390" s="3">
        <v>29.69</v>
      </c>
      <c r="F7390" s="7">
        <v>35.924900000000001</v>
      </c>
      <c r="G7390" s="48" t="s">
        <v>15356</v>
      </c>
      <c r="H7390" s="40" t="s">
        <v>4257</v>
      </c>
      <c r="I7390" s="51" t="s">
        <v>15358</v>
      </c>
    </row>
    <row r="7391" spans="1:9" x14ac:dyDescent="0.25">
      <c r="A7391" s="19">
        <v>7386</v>
      </c>
      <c r="B7391" s="34" t="s">
        <v>4258</v>
      </c>
      <c r="C7391" s="44" t="s">
        <v>13565</v>
      </c>
      <c r="D7391" s="42">
        <v>1</v>
      </c>
      <c r="E7391" s="3">
        <v>99.75</v>
      </c>
      <c r="F7391" s="7">
        <v>120.69749999999999</v>
      </c>
      <c r="G7391" s="48" t="s">
        <v>15356</v>
      </c>
      <c r="H7391" s="34" t="s">
        <v>4258</v>
      </c>
      <c r="I7391" s="51" t="s">
        <v>15358</v>
      </c>
    </row>
    <row r="7392" spans="1:9" x14ac:dyDescent="0.25">
      <c r="A7392" s="19">
        <v>7387</v>
      </c>
      <c r="B7392" s="34" t="s">
        <v>4259</v>
      </c>
      <c r="C7392" s="44" t="s">
        <v>13566</v>
      </c>
      <c r="D7392" s="42">
        <v>1</v>
      </c>
      <c r="E7392" s="3">
        <v>65.36</v>
      </c>
      <c r="F7392" s="7">
        <v>79.085599999999999</v>
      </c>
      <c r="G7392" s="48" t="s">
        <v>15356</v>
      </c>
      <c r="H7392" s="34" t="s">
        <v>4259</v>
      </c>
      <c r="I7392" s="51" t="s">
        <v>15358</v>
      </c>
    </row>
    <row r="7393" spans="1:9" x14ac:dyDescent="0.25">
      <c r="A7393" s="19">
        <v>7388</v>
      </c>
      <c r="B7393" s="40" t="s">
        <v>4260</v>
      </c>
      <c r="C7393" s="44" t="s">
        <v>13567</v>
      </c>
      <c r="D7393" s="42">
        <v>1</v>
      </c>
      <c r="E7393" s="3">
        <v>30.74</v>
      </c>
      <c r="F7393" s="7">
        <v>37.195399999999999</v>
      </c>
      <c r="G7393" s="48" t="s">
        <v>15356</v>
      </c>
      <c r="H7393" s="40" t="s">
        <v>4260</v>
      </c>
      <c r="I7393" s="51" t="s">
        <v>15358</v>
      </c>
    </row>
    <row r="7394" spans="1:9" x14ac:dyDescent="0.25">
      <c r="A7394" s="19">
        <v>7389</v>
      </c>
      <c r="B7394" s="34" t="s">
        <v>4261</v>
      </c>
      <c r="C7394" s="44" t="s">
        <v>13568</v>
      </c>
      <c r="D7394" s="42">
        <v>1</v>
      </c>
      <c r="E7394" s="3">
        <v>100.79</v>
      </c>
      <c r="F7394" s="7">
        <v>121.9559</v>
      </c>
      <c r="G7394" s="48" t="s">
        <v>15356</v>
      </c>
      <c r="H7394" s="34" t="s">
        <v>4261</v>
      </c>
      <c r="I7394" s="51" t="s">
        <v>15358</v>
      </c>
    </row>
    <row r="7395" spans="1:9" x14ac:dyDescent="0.25">
      <c r="A7395" s="19">
        <v>7390</v>
      </c>
      <c r="B7395" s="34" t="s">
        <v>4262</v>
      </c>
      <c r="C7395" s="44" t="s">
        <v>13569</v>
      </c>
      <c r="D7395" s="42">
        <v>1</v>
      </c>
      <c r="E7395" s="3">
        <v>66.39</v>
      </c>
      <c r="F7395" s="7">
        <v>80.331900000000005</v>
      </c>
      <c r="G7395" s="48" t="s">
        <v>15356</v>
      </c>
      <c r="H7395" s="34" t="s">
        <v>4262</v>
      </c>
      <c r="I7395" s="51" t="s">
        <v>15358</v>
      </c>
    </row>
    <row r="7396" spans="1:9" x14ac:dyDescent="0.25">
      <c r="A7396" s="19">
        <v>7391</v>
      </c>
      <c r="B7396" s="40" t="s">
        <v>4263</v>
      </c>
      <c r="C7396" s="44" t="s">
        <v>13570</v>
      </c>
      <c r="D7396" s="42">
        <v>1</v>
      </c>
      <c r="E7396" s="3">
        <v>139.11000000000001</v>
      </c>
      <c r="F7396" s="7">
        <v>168.32310000000001</v>
      </c>
      <c r="G7396" s="48" t="s">
        <v>15356</v>
      </c>
      <c r="H7396" s="40" t="s">
        <v>4263</v>
      </c>
      <c r="I7396" s="51" t="s">
        <v>15358</v>
      </c>
    </row>
    <row r="7397" spans="1:9" x14ac:dyDescent="0.25">
      <c r="A7397" s="19">
        <v>7392</v>
      </c>
      <c r="B7397" s="40" t="s">
        <v>4264</v>
      </c>
      <c r="C7397" s="44" t="s">
        <v>13571</v>
      </c>
      <c r="D7397" s="42">
        <v>1</v>
      </c>
      <c r="E7397" s="3">
        <v>165.17</v>
      </c>
      <c r="F7397" s="7">
        <v>199.85569999999998</v>
      </c>
      <c r="G7397" s="48" t="s">
        <v>15356</v>
      </c>
      <c r="H7397" s="40" t="s">
        <v>4264</v>
      </c>
      <c r="I7397" s="51" t="s">
        <v>15358</v>
      </c>
    </row>
    <row r="7398" spans="1:9" x14ac:dyDescent="0.25">
      <c r="A7398" s="19">
        <v>7393</v>
      </c>
      <c r="B7398" s="34" t="s">
        <v>4265</v>
      </c>
      <c r="C7398" s="44" t="s">
        <v>13572</v>
      </c>
      <c r="D7398" s="42">
        <v>1</v>
      </c>
      <c r="E7398" s="3">
        <v>106.52</v>
      </c>
      <c r="F7398" s="7">
        <v>128.88919999999999</v>
      </c>
      <c r="G7398" s="48" t="s">
        <v>15356</v>
      </c>
      <c r="H7398" s="34" t="s">
        <v>4265</v>
      </c>
      <c r="I7398" s="51" t="s">
        <v>15358</v>
      </c>
    </row>
    <row r="7399" spans="1:9" x14ac:dyDescent="0.25">
      <c r="A7399" s="19">
        <v>7394</v>
      </c>
      <c r="B7399" s="34" t="s">
        <v>4266</v>
      </c>
      <c r="C7399" s="44" t="s">
        <v>13573</v>
      </c>
      <c r="D7399" s="42">
        <v>1</v>
      </c>
      <c r="E7399" s="3">
        <v>72.150000000000006</v>
      </c>
      <c r="F7399" s="7">
        <v>87.301500000000004</v>
      </c>
      <c r="G7399" s="48" t="s">
        <v>15356</v>
      </c>
      <c r="H7399" s="34" t="s">
        <v>4266</v>
      </c>
      <c r="I7399" s="51" t="s">
        <v>15358</v>
      </c>
    </row>
    <row r="7400" spans="1:9" x14ac:dyDescent="0.25">
      <c r="A7400" s="19">
        <v>7395</v>
      </c>
      <c r="B7400" s="34" t="s">
        <v>4267</v>
      </c>
      <c r="C7400" s="44" t="s">
        <v>13574</v>
      </c>
      <c r="D7400" s="42">
        <v>1</v>
      </c>
      <c r="E7400" s="3">
        <v>99.75</v>
      </c>
      <c r="F7400" s="7">
        <v>120.69749999999999</v>
      </c>
      <c r="G7400" s="48" t="s">
        <v>15356</v>
      </c>
      <c r="H7400" s="34" t="s">
        <v>4267</v>
      </c>
      <c r="I7400" s="51" t="s">
        <v>15358</v>
      </c>
    </row>
    <row r="7401" spans="1:9" x14ac:dyDescent="0.25">
      <c r="A7401" s="19">
        <v>7396</v>
      </c>
      <c r="B7401" s="34" t="s">
        <v>4268</v>
      </c>
      <c r="C7401" s="44" t="s">
        <v>13575</v>
      </c>
      <c r="D7401" s="42">
        <v>1</v>
      </c>
      <c r="E7401" s="3">
        <v>65.36</v>
      </c>
      <c r="F7401" s="7">
        <v>79.085599999999999</v>
      </c>
      <c r="G7401" s="48" t="s">
        <v>15356</v>
      </c>
      <c r="H7401" s="34" t="s">
        <v>4268</v>
      </c>
      <c r="I7401" s="51" t="s">
        <v>15358</v>
      </c>
    </row>
    <row r="7402" spans="1:9" x14ac:dyDescent="0.25">
      <c r="A7402" s="19">
        <v>7397</v>
      </c>
      <c r="B7402" s="34" t="s">
        <v>4269</v>
      </c>
      <c r="C7402" s="44" t="s">
        <v>13576</v>
      </c>
      <c r="D7402" s="42">
        <v>1</v>
      </c>
      <c r="E7402" s="3">
        <v>102.87</v>
      </c>
      <c r="F7402" s="7">
        <v>124.4727</v>
      </c>
      <c r="G7402" s="48" t="s">
        <v>15356</v>
      </c>
      <c r="H7402" s="34" t="s">
        <v>4269</v>
      </c>
      <c r="I7402" s="51" t="s">
        <v>15358</v>
      </c>
    </row>
    <row r="7403" spans="1:9" x14ac:dyDescent="0.25">
      <c r="A7403" s="19">
        <v>7398</v>
      </c>
      <c r="B7403" s="34" t="s">
        <v>4270</v>
      </c>
      <c r="C7403" s="44" t="s">
        <v>13577</v>
      </c>
      <c r="D7403" s="42">
        <v>1</v>
      </c>
      <c r="E7403" s="3">
        <v>68.489999999999995</v>
      </c>
      <c r="F7403" s="7">
        <v>82.872899999999987</v>
      </c>
      <c r="G7403" s="48" t="s">
        <v>15356</v>
      </c>
      <c r="H7403" s="34" t="s">
        <v>4270</v>
      </c>
      <c r="I7403" s="51" t="s">
        <v>15358</v>
      </c>
    </row>
    <row r="7404" spans="1:9" x14ac:dyDescent="0.25">
      <c r="A7404" s="19">
        <v>7399</v>
      </c>
      <c r="B7404" s="34" t="s">
        <v>4271</v>
      </c>
      <c r="C7404" s="44" t="s">
        <v>13578</v>
      </c>
      <c r="D7404" s="42">
        <v>1</v>
      </c>
      <c r="E7404" s="3">
        <v>31.28</v>
      </c>
      <c r="F7404" s="7">
        <v>37.848799999999997</v>
      </c>
      <c r="G7404" s="48" t="s">
        <v>15356</v>
      </c>
      <c r="H7404" s="34" t="s">
        <v>4271</v>
      </c>
      <c r="I7404" s="51" t="s">
        <v>15358</v>
      </c>
    </row>
    <row r="7405" spans="1:9" x14ac:dyDescent="0.25">
      <c r="A7405" s="19">
        <v>7400</v>
      </c>
      <c r="B7405" s="34" t="s">
        <v>4272</v>
      </c>
      <c r="C7405" s="44" t="s">
        <v>13579</v>
      </c>
      <c r="D7405" s="42">
        <v>1</v>
      </c>
      <c r="E7405" s="3">
        <v>31.28</v>
      </c>
      <c r="F7405" s="7">
        <v>37.848799999999997</v>
      </c>
      <c r="G7405" s="48" t="s">
        <v>15356</v>
      </c>
      <c r="H7405" s="34" t="s">
        <v>4272</v>
      </c>
      <c r="I7405" s="51" t="s">
        <v>15358</v>
      </c>
    </row>
    <row r="7406" spans="1:9" x14ac:dyDescent="0.25">
      <c r="A7406" s="19">
        <v>7401</v>
      </c>
      <c r="B7406" s="34" t="s">
        <v>4273</v>
      </c>
      <c r="C7406" s="44" t="s">
        <v>13580</v>
      </c>
      <c r="D7406" s="42">
        <v>1</v>
      </c>
      <c r="E7406" s="3">
        <v>31.28</v>
      </c>
      <c r="F7406" s="7">
        <v>37.848799999999997</v>
      </c>
      <c r="G7406" s="48" t="s">
        <v>15356</v>
      </c>
      <c r="H7406" s="34" t="s">
        <v>4273</v>
      </c>
      <c r="I7406" s="51" t="s">
        <v>15358</v>
      </c>
    </row>
    <row r="7407" spans="1:9" x14ac:dyDescent="0.25">
      <c r="A7407" s="19">
        <v>7402</v>
      </c>
      <c r="B7407" s="34" t="s">
        <v>4274</v>
      </c>
      <c r="C7407" s="44" t="s">
        <v>13581</v>
      </c>
      <c r="D7407" s="42">
        <v>1</v>
      </c>
      <c r="E7407" s="3">
        <v>104.96</v>
      </c>
      <c r="F7407" s="7">
        <v>127.00159999999998</v>
      </c>
      <c r="G7407" s="48" t="s">
        <v>15356</v>
      </c>
      <c r="H7407" s="34" t="s">
        <v>4274</v>
      </c>
      <c r="I7407" s="51" t="s">
        <v>15358</v>
      </c>
    </row>
    <row r="7408" spans="1:9" x14ac:dyDescent="0.25">
      <c r="A7408" s="19">
        <v>7403</v>
      </c>
      <c r="B7408" s="34" t="s">
        <v>4275</v>
      </c>
      <c r="C7408" s="44" t="s">
        <v>13582</v>
      </c>
      <c r="D7408" s="42">
        <v>1</v>
      </c>
      <c r="E7408" s="3">
        <v>70.58</v>
      </c>
      <c r="F7408" s="7">
        <v>85.401799999999994</v>
      </c>
      <c r="G7408" s="48" t="s">
        <v>15356</v>
      </c>
      <c r="H7408" s="34" t="s">
        <v>4275</v>
      </c>
      <c r="I7408" s="51" t="s">
        <v>15358</v>
      </c>
    </row>
    <row r="7409" spans="1:9" x14ac:dyDescent="0.25">
      <c r="A7409" s="19">
        <v>7404</v>
      </c>
      <c r="B7409" s="34" t="s">
        <v>4276</v>
      </c>
      <c r="C7409" s="44" t="s">
        <v>13583</v>
      </c>
      <c r="D7409" s="42">
        <v>1</v>
      </c>
      <c r="E7409" s="3">
        <v>394.89</v>
      </c>
      <c r="F7409" s="7">
        <v>477.81689999999998</v>
      </c>
      <c r="G7409" s="48" t="s">
        <v>15356</v>
      </c>
      <c r="H7409" s="34" t="s">
        <v>4276</v>
      </c>
      <c r="I7409" s="51" t="s">
        <v>15358</v>
      </c>
    </row>
    <row r="7410" spans="1:9" x14ac:dyDescent="0.25">
      <c r="A7410" s="19">
        <v>7405</v>
      </c>
      <c r="B7410" s="34" t="s">
        <v>4277</v>
      </c>
      <c r="C7410" s="44" t="s">
        <v>13584</v>
      </c>
      <c r="D7410" s="42">
        <v>1</v>
      </c>
      <c r="E7410" s="3">
        <v>139.55000000000001</v>
      </c>
      <c r="F7410" s="7">
        <v>168.85550000000001</v>
      </c>
      <c r="G7410" s="48" t="s">
        <v>15356</v>
      </c>
      <c r="H7410" s="34" t="s">
        <v>4277</v>
      </c>
      <c r="I7410" s="51" t="s">
        <v>15358</v>
      </c>
    </row>
    <row r="7411" spans="1:9" x14ac:dyDescent="0.25">
      <c r="A7411" s="19">
        <v>7406</v>
      </c>
      <c r="B7411" s="34" t="s">
        <v>4278</v>
      </c>
      <c r="C7411" s="44" t="s">
        <v>13585</v>
      </c>
      <c r="D7411" s="42">
        <v>1</v>
      </c>
      <c r="E7411" s="3">
        <v>111.9</v>
      </c>
      <c r="F7411" s="7">
        <v>135.399</v>
      </c>
      <c r="G7411" s="48" t="s">
        <v>15356</v>
      </c>
      <c r="H7411" s="34" t="s">
        <v>4278</v>
      </c>
      <c r="I7411" s="51" t="s">
        <v>15358</v>
      </c>
    </row>
    <row r="7412" spans="1:9" x14ac:dyDescent="0.25">
      <c r="A7412" s="19">
        <v>7407</v>
      </c>
      <c r="B7412" s="34" t="s">
        <v>4279</v>
      </c>
      <c r="C7412" s="44" t="s">
        <v>13586</v>
      </c>
      <c r="D7412" s="42">
        <v>1</v>
      </c>
      <c r="E7412" s="3">
        <v>73.19</v>
      </c>
      <c r="F7412" s="7">
        <v>88.559899999999999</v>
      </c>
      <c r="G7412" s="48" t="s">
        <v>15356</v>
      </c>
      <c r="H7412" s="34" t="s">
        <v>4279</v>
      </c>
      <c r="I7412" s="51" t="s">
        <v>15358</v>
      </c>
    </row>
    <row r="7413" spans="1:9" x14ac:dyDescent="0.25">
      <c r="A7413" s="19">
        <v>7408</v>
      </c>
      <c r="B7413" s="34" t="s">
        <v>4280</v>
      </c>
      <c r="C7413" s="44" t="s">
        <v>13587</v>
      </c>
      <c r="D7413" s="42">
        <v>1</v>
      </c>
      <c r="E7413" s="3">
        <v>102.2</v>
      </c>
      <c r="F7413" s="7">
        <v>123.66200000000001</v>
      </c>
      <c r="G7413" s="48" t="s">
        <v>15356</v>
      </c>
      <c r="H7413" s="34" t="s">
        <v>4280</v>
      </c>
      <c r="I7413" s="51" t="s">
        <v>15358</v>
      </c>
    </row>
    <row r="7414" spans="1:9" x14ac:dyDescent="0.25">
      <c r="A7414" s="19">
        <v>7409</v>
      </c>
      <c r="B7414" s="34" t="s">
        <v>4281</v>
      </c>
      <c r="C7414" s="44" t="s">
        <v>13588</v>
      </c>
      <c r="D7414" s="42">
        <v>1</v>
      </c>
      <c r="E7414" s="3">
        <v>59.73</v>
      </c>
      <c r="F7414" s="7">
        <v>72.273299999999992</v>
      </c>
      <c r="G7414" s="48" t="s">
        <v>15356</v>
      </c>
      <c r="H7414" s="34" t="s">
        <v>4281</v>
      </c>
      <c r="I7414" s="51" t="s">
        <v>15358</v>
      </c>
    </row>
    <row r="7415" spans="1:9" x14ac:dyDescent="0.25">
      <c r="A7415" s="19">
        <v>7410</v>
      </c>
      <c r="B7415" s="34" t="s">
        <v>4282</v>
      </c>
      <c r="C7415" s="44" t="s">
        <v>13589</v>
      </c>
      <c r="D7415" s="42">
        <v>1</v>
      </c>
      <c r="E7415" s="3">
        <v>38.33</v>
      </c>
      <c r="F7415" s="7">
        <v>46.379299999999994</v>
      </c>
      <c r="G7415" s="48" t="s">
        <v>15356</v>
      </c>
      <c r="H7415" s="34" t="s">
        <v>4282</v>
      </c>
      <c r="I7415" s="51" t="s">
        <v>15358</v>
      </c>
    </row>
    <row r="7416" spans="1:9" x14ac:dyDescent="0.25">
      <c r="A7416" s="19">
        <v>7411</v>
      </c>
      <c r="B7416" s="34" t="s">
        <v>4283</v>
      </c>
      <c r="C7416" s="44" t="s">
        <v>13590</v>
      </c>
      <c r="D7416" s="42">
        <v>1</v>
      </c>
      <c r="E7416" s="3">
        <v>45.17</v>
      </c>
      <c r="F7416" s="7">
        <v>54.655700000000003</v>
      </c>
      <c r="G7416" s="48" t="s">
        <v>15356</v>
      </c>
      <c r="H7416" s="34" t="s">
        <v>4283</v>
      </c>
      <c r="I7416" s="51" t="s">
        <v>15358</v>
      </c>
    </row>
    <row r="7417" spans="1:9" x14ac:dyDescent="0.25">
      <c r="A7417" s="19">
        <v>7412</v>
      </c>
      <c r="B7417" s="34" t="s">
        <v>4284</v>
      </c>
      <c r="C7417" s="44" t="s">
        <v>13591</v>
      </c>
      <c r="D7417" s="42">
        <v>1</v>
      </c>
      <c r="E7417" s="3">
        <v>17.79</v>
      </c>
      <c r="F7417" s="7">
        <v>21.5259</v>
      </c>
      <c r="G7417" s="48" t="s">
        <v>15356</v>
      </c>
      <c r="H7417" s="34" t="s">
        <v>4284</v>
      </c>
      <c r="I7417" s="51" t="s">
        <v>15358</v>
      </c>
    </row>
    <row r="7418" spans="1:9" x14ac:dyDescent="0.25">
      <c r="A7418" s="19">
        <v>7413</v>
      </c>
      <c r="B7418" s="34" t="s">
        <v>4285</v>
      </c>
      <c r="C7418" s="44" t="s">
        <v>13592</v>
      </c>
      <c r="D7418" s="42">
        <v>1</v>
      </c>
      <c r="E7418" s="3">
        <v>29.78</v>
      </c>
      <c r="F7418" s="7">
        <v>36.033799999999999</v>
      </c>
      <c r="G7418" s="48" t="s">
        <v>15356</v>
      </c>
      <c r="H7418" s="34" t="s">
        <v>4285</v>
      </c>
      <c r="I7418" s="51" t="s">
        <v>15358</v>
      </c>
    </row>
    <row r="7419" spans="1:9" x14ac:dyDescent="0.25">
      <c r="A7419" s="19">
        <v>7414</v>
      </c>
      <c r="B7419" s="34" t="s">
        <v>4286</v>
      </c>
      <c r="C7419" s="44" t="s">
        <v>13593</v>
      </c>
      <c r="D7419" s="42">
        <v>1</v>
      </c>
      <c r="E7419" s="3">
        <v>78.86</v>
      </c>
      <c r="F7419" s="7">
        <v>95.420599999999993</v>
      </c>
      <c r="G7419" s="48" t="s">
        <v>15356</v>
      </c>
      <c r="H7419" s="34" t="s">
        <v>4286</v>
      </c>
      <c r="I7419" s="51" t="s">
        <v>15358</v>
      </c>
    </row>
    <row r="7420" spans="1:9" x14ac:dyDescent="0.25">
      <c r="A7420" s="19">
        <v>7415</v>
      </c>
      <c r="B7420" s="34" t="s">
        <v>4287</v>
      </c>
      <c r="C7420" s="44" t="s">
        <v>13594</v>
      </c>
      <c r="D7420" s="42">
        <v>1</v>
      </c>
      <c r="E7420" s="3">
        <v>40.86</v>
      </c>
      <c r="F7420" s="7">
        <v>49.440599999999996</v>
      </c>
      <c r="G7420" s="48" t="s">
        <v>15356</v>
      </c>
      <c r="H7420" s="34" t="s">
        <v>4287</v>
      </c>
      <c r="I7420" s="51" t="s">
        <v>15358</v>
      </c>
    </row>
    <row r="7421" spans="1:9" x14ac:dyDescent="0.25">
      <c r="A7421" s="19">
        <v>7416</v>
      </c>
      <c r="B7421" s="34" t="s">
        <v>4288</v>
      </c>
      <c r="C7421" s="44" t="s">
        <v>13595</v>
      </c>
      <c r="D7421" s="42">
        <v>1</v>
      </c>
      <c r="E7421" s="3">
        <v>35.64</v>
      </c>
      <c r="F7421" s="7">
        <v>43.124400000000001</v>
      </c>
      <c r="G7421" s="48" t="s">
        <v>15356</v>
      </c>
      <c r="H7421" s="34" t="s">
        <v>4288</v>
      </c>
      <c r="I7421" s="51" t="s">
        <v>15358</v>
      </c>
    </row>
    <row r="7422" spans="1:9" x14ac:dyDescent="0.25">
      <c r="A7422" s="19">
        <v>7417</v>
      </c>
      <c r="B7422" s="34" t="s">
        <v>4289</v>
      </c>
      <c r="C7422" s="44" t="s">
        <v>13596</v>
      </c>
      <c r="D7422" s="42">
        <v>1</v>
      </c>
      <c r="E7422" s="3">
        <v>52.62</v>
      </c>
      <c r="F7422" s="7">
        <v>63.670199999999994</v>
      </c>
      <c r="G7422" s="48" t="s">
        <v>15356</v>
      </c>
      <c r="H7422" s="34" t="s">
        <v>4289</v>
      </c>
      <c r="I7422" s="51" t="s">
        <v>15358</v>
      </c>
    </row>
    <row r="7423" spans="1:9" x14ac:dyDescent="0.25">
      <c r="A7423" s="19">
        <v>7418</v>
      </c>
      <c r="B7423" s="34" t="s">
        <v>4290</v>
      </c>
      <c r="C7423" s="44" t="s">
        <v>13597</v>
      </c>
      <c r="D7423" s="42">
        <v>1</v>
      </c>
      <c r="E7423" s="3">
        <v>93.77</v>
      </c>
      <c r="F7423" s="7">
        <v>113.46169999999999</v>
      </c>
      <c r="G7423" s="48" t="s">
        <v>15356</v>
      </c>
      <c r="H7423" s="34" t="s">
        <v>4290</v>
      </c>
      <c r="I7423" s="51" t="s">
        <v>15358</v>
      </c>
    </row>
    <row r="7424" spans="1:9" x14ac:dyDescent="0.25">
      <c r="A7424" s="19">
        <v>7419</v>
      </c>
      <c r="B7424" s="34" t="s">
        <v>4291</v>
      </c>
      <c r="C7424" s="44" t="s">
        <v>13598</v>
      </c>
      <c r="D7424" s="42">
        <v>1</v>
      </c>
      <c r="E7424" s="3">
        <v>144.91999999999999</v>
      </c>
      <c r="F7424" s="7">
        <v>175.35319999999999</v>
      </c>
      <c r="G7424" s="48" t="s">
        <v>15356</v>
      </c>
      <c r="H7424" s="34" t="s">
        <v>4291</v>
      </c>
      <c r="I7424" s="51" t="s">
        <v>15358</v>
      </c>
    </row>
    <row r="7425" spans="1:9" x14ac:dyDescent="0.25">
      <c r="A7425" s="19">
        <v>7420</v>
      </c>
      <c r="B7425" s="34" t="s">
        <v>4292</v>
      </c>
      <c r="C7425" s="44" t="s">
        <v>13599</v>
      </c>
      <c r="D7425" s="42">
        <v>1</v>
      </c>
      <c r="E7425" s="3">
        <v>159.44999999999999</v>
      </c>
      <c r="F7425" s="7">
        <v>192.93449999999999</v>
      </c>
      <c r="G7425" s="48" t="s">
        <v>15356</v>
      </c>
      <c r="H7425" s="34" t="s">
        <v>4292</v>
      </c>
      <c r="I7425" s="51" t="s">
        <v>15358</v>
      </c>
    </row>
    <row r="7426" spans="1:9" x14ac:dyDescent="0.25">
      <c r="A7426" s="19">
        <v>7421</v>
      </c>
      <c r="B7426" s="34" t="s">
        <v>4293</v>
      </c>
      <c r="C7426" s="44" t="s">
        <v>13600</v>
      </c>
      <c r="D7426" s="42">
        <v>1</v>
      </c>
      <c r="E7426" s="3">
        <v>66.180000000000007</v>
      </c>
      <c r="F7426" s="7">
        <v>80.077800000000011</v>
      </c>
      <c r="G7426" s="48" t="s">
        <v>15356</v>
      </c>
      <c r="H7426" s="34" t="s">
        <v>4293</v>
      </c>
      <c r="I7426" s="51" t="s">
        <v>15358</v>
      </c>
    </row>
    <row r="7427" spans="1:9" x14ac:dyDescent="0.25">
      <c r="A7427" s="19">
        <v>7422</v>
      </c>
      <c r="B7427" s="34" t="s">
        <v>4294</v>
      </c>
      <c r="C7427" s="44" t="s">
        <v>13601</v>
      </c>
      <c r="D7427" s="42">
        <v>1</v>
      </c>
      <c r="E7427" s="3">
        <v>79.23</v>
      </c>
      <c r="F7427" s="7">
        <v>95.868300000000005</v>
      </c>
      <c r="G7427" s="48" t="s">
        <v>15356</v>
      </c>
      <c r="H7427" s="34" t="s">
        <v>4294</v>
      </c>
      <c r="I7427" s="51" t="s">
        <v>15358</v>
      </c>
    </row>
    <row r="7428" spans="1:9" x14ac:dyDescent="0.25">
      <c r="A7428" s="19">
        <v>7423</v>
      </c>
      <c r="B7428" s="34" t="s">
        <v>4295</v>
      </c>
      <c r="C7428" s="44" t="s">
        <v>13602</v>
      </c>
      <c r="D7428" s="42">
        <v>1</v>
      </c>
      <c r="E7428" s="3">
        <v>66.2</v>
      </c>
      <c r="F7428" s="7">
        <v>80.102000000000004</v>
      </c>
      <c r="G7428" s="48" t="s">
        <v>15356</v>
      </c>
      <c r="H7428" s="34" t="s">
        <v>4295</v>
      </c>
      <c r="I7428" s="51" t="s">
        <v>15358</v>
      </c>
    </row>
    <row r="7429" spans="1:9" x14ac:dyDescent="0.25">
      <c r="A7429" s="19">
        <v>7424</v>
      </c>
      <c r="B7429" s="34" t="s">
        <v>4296</v>
      </c>
      <c r="C7429" s="44" t="s">
        <v>13603</v>
      </c>
      <c r="D7429" s="42">
        <v>1</v>
      </c>
      <c r="E7429" s="3">
        <v>70.069999999999993</v>
      </c>
      <c r="F7429" s="7">
        <v>84.784699999999987</v>
      </c>
      <c r="G7429" s="48" t="s">
        <v>15356</v>
      </c>
      <c r="H7429" s="34" t="s">
        <v>4296</v>
      </c>
      <c r="I7429" s="51" t="s">
        <v>15358</v>
      </c>
    </row>
    <row r="7430" spans="1:9" x14ac:dyDescent="0.25">
      <c r="A7430" s="19">
        <v>7425</v>
      </c>
      <c r="B7430" s="34" t="s">
        <v>4297</v>
      </c>
      <c r="C7430" s="44" t="s">
        <v>13604</v>
      </c>
      <c r="D7430" s="42">
        <v>1</v>
      </c>
      <c r="E7430" s="3">
        <v>71.31</v>
      </c>
      <c r="F7430" s="7">
        <v>86.2851</v>
      </c>
      <c r="G7430" s="48" t="s">
        <v>15356</v>
      </c>
      <c r="H7430" s="34" t="s">
        <v>4297</v>
      </c>
      <c r="I7430" s="51" t="s">
        <v>15358</v>
      </c>
    </row>
    <row r="7431" spans="1:9" x14ac:dyDescent="0.25">
      <c r="A7431" s="19">
        <v>7426</v>
      </c>
      <c r="B7431" s="34" t="s">
        <v>4298</v>
      </c>
      <c r="C7431" s="44" t="s">
        <v>13605</v>
      </c>
      <c r="D7431" s="42">
        <v>1</v>
      </c>
      <c r="E7431" s="3">
        <v>14.37</v>
      </c>
      <c r="F7431" s="7">
        <v>17.387699999999999</v>
      </c>
      <c r="G7431" s="48" t="s">
        <v>15356</v>
      </c>
      <c r="H7431" s="34" t="s">
        <v>4298</v>
      </c>
      <c r="I7431" s="51" t="s">
        <v>15358</v>
      </c>
    </row>
    <row r="7432" spans="1:9" x14ac:dyDescent="0.25">
      <c r="A7432" s="19">
        <v>7427</v>
      </c>
      <c r="B7432" s="34" t="s">
        <v>4299</v>
      </c>
      <c r="C7432" s="44" t="s">
        <v>13606</v>
      </c>
      <c r="D7432" s="42">
        <v>1</v>
      </c>
      <c r="E7432" s="3">
        <v>15.21</v>
      </c>
      <c r="F7432" s="7">
        <v>18.4041</v>
      </c>
      <c r="G7432" s="48" t="s">
        <v>15356</v>
      </c>
      <c r="H7432" s="34" t="s">
        <v>4299</v>
      </c>
      <c r="I7432" s="51" t="s">
        <v>15358</v>
      </c>
    </row>
    <row r="7433" spans="1:9" x14ac:dyDescent="0.25">
      <c r="A7433" s="19">
        <v>7428</v>
      </c>
      <c r="B7433" s="34" t="s">
        <v>4300</v>
      </c>
      <c r="C7433" s="44" t="s">
        <v>13607</v>
      </c>
      <c r="D7433" s="42">
        <v>1</v>
      </c>
      <c r="E7433" s="3">
        <v>18.59</v>
      </c>
      <c r="F7433" s="7">
        <v>22.4939</v>
      </c>
      <c r="G7433" s="48" t="s">
        <v>15356</v>
      </c>
      <c r="H7433" s="34" t="s">
        <v>4300</v>
      </c>
      <c r="I7433" s="51" t="s">
        <v>15358</v>
      </c>
    </row>
    <row r="7434" spans="1:9" x14ac:dyDescent="0.25">
      <c r="A7434" s="19">
        <v>7429</v>
      </c>
      <c r="B7434" s="34" t="s">
        <v>4301</v>
      </c>
      <c r="C7434" s="44" t="s">
        <v>13608</v>
      </c>
      <c r="D7434" s="42">
        <v>1</v>
      </c>
      <c r="E7434" s="3">
        <v>75.75</v>
      </c>
      <c r="F7434" s="7">
        <v>91.657499999999999</v>
      </c>
      <c r="G7434" s="48" t="s">
        <v>15356</v>
      </c>
      <c r="H7434" s="34" t="s">
        <v>4301</v>
      </c>
      <c r="I7434" s="51" t="s">
        <v>15358</v>
      </c>
    </row>
    <row r="7435" spans="1:9" x14ac:dyDescent="0.25">
      <c r="A7435" s="19">
        <v>7430</v>
      </c>
      <c r="B7435" s="34" t="s">
        <v>4302</v>
      </c>
      <c r="C7435" s="44" t="s">
        <v>13609</v>
      </c>
      <c r="D7435" s="42">
        <v>1</v>
      </c>
      <c r="E7435" s="3">
        <v>12.71</v>
      </c>
      <c r="F7435" s="7">
        <v>15.379100000000001</v>
      </c>
      <c r="G7435" s="48" t="s">
        <v>15356</v>
      </c>
      <c r="H7435" s="34" t="s">
        <v>4302</v>
      </c>
      <c r="I7435" s="51" t="s">
        <v>15358</v>
      </c>
    </row>
    <row r="7436" spans="1:9" x14ac:dyDescent="0.25">
      <c r="A7436" s="19">
        <v>7431</v>
      </c>
      <c r="B7436" s="34" t="s">
        <v>4303</v>
      </c>
      <c r="C7436" s="44" t="s">
        <v>13610</v>
      </c>
      <c r="D7436" s="42">
        <v>1</v>
      </c>
      <c r="E7436" s="3">
        <v>18.739999999999998</v>
      </c>
      <c r="F7436" s="7">
        <v>22.675399999999996</v>
      </c>
      <c r="G7436" s="48" t="s">
        <v>15356</v>
      </c>
      <c r="H7436" s="34" t="s">
        <v>4303</v>
      </c>
      <c r="I7436" s="51" t="s">
        <v>15358</v>
      </c>
    </row>
    <row r="7437" spans="1:9" x14ac:dyDescent="0.25">
      <c r="A7437" s="19">
        <v>7432</v>
      </c>
      <c r="B7437" s="34" t="s">
        <v>4304</v>
      </c>
      <c r="C7437" s="44" t="s">
        <v>13611</v>
      </c>
      <c r="D7437" s="42">
        <v>1</v>
      </c>
      <c r="E7437" s="3">
        <v>17.46</v>
      </c>
      <c r="F7437" s="7">
        <v>21.1266</v>
      </c>
      <c r="G7437" s="48" t="s">
        <v>15356</v>
      </c>
      <c r="H7437" s="34" t="s">
        <v>4304</v>
      </c>
      <c r="I7437" s="51" t="s">
        <v>15358</v>
      </c>
    </row>
    <row r="7438" spans="1:9" x14ac:dyDescent="0.25">
      <c r="A7438" s="19">
        <v>7433</v>
      </c>
      <c r="B7438" s="34" t="s">
        <v>4305</v>
      </c>
      <c r="C7438" s="44" t="s">
        <v>13612</v>
      </c>
      <c r="D7438" s="42">
        <v>1</v>
      </c>
      <c r="E7438" s="3">
        <v>12.93</v>
      </c>
      <c r="F7438" s="7">
        <v>15.645299999999999</v>
      </c>
      <c r="G7438" s="48" t="s">
        <v>15356</v>
      </c>
      <c r="H7438" s="34" t="s">
        <v>4305</v>
      </c>
      <c r="I7438" s="51" t="s">
        <v>15358</v>
      </c>
    </row>
    <row r="7439" spans="1:9" x14ac:dyDescent="0.25">
      <c r="A7439" s="19">
        <v>7434</v>
      </c>
      <c r="B7439" s="34" t="s">
        <v>4306</v>
      </c>
      <c r="C7439" s="44" t="s">
        <v>13613</v>
      </c>
      <c r="D7439" s="42">
        <v>1</v>
      </c>
      <c r="E7439" s="3">
        <v>53.46</v>
      </c>
      <c r="F7439" s="7">
        <v>64.686599999999999</v>
      </c>
      <c r="G7439" s="48" t="s">
        <v>15356</v>
      </c>
      <c r="H7439" s="34" t="s">
        <v>4306</v>
      </c>
      <c r="I7439" s="51" t="s">
        <v>15358</v>
      </c>
    </row>
    <row r="7440" spans="1:9" x14ac:dyDescent="0.25">
      <c r="A7440" s="19">
        <v>7435</v>
      </c>
      <c r="B7440" s="34" t="s">
        <v>4307</v>
      </c>
      <c r="C7440" s="44" t="s">
        <v>13614</v>
      </c>
      <c r="D7440" s="42">
        <v>1</v>
      </c>
      <c r="E7440" s="3">
        <v>53.46</v>
      </c>
      <c r="F7440" s="7">
        <v>64.686599999999999</v>
      </c>
      <c r="G7440" s="48" t="s">
        <v>15356</v>
      </c>
      <c r="H7440" s="34" t="s">
        <v>4307</v>
      </c>
      <c r="I7440" s="51" t="s">
        <v>15358</v>
      </c>
    </row>
    <row r="7441" spans="1:9" x14ac:dyDescent="0.25">
      <c r="A7441" s="19">
        <v>7436</v>
      </c>
      <c r="B7441" s="34" t="s">
        <v>4308</v>
      </c>
      <c r="C7441" s="44" t="s">
        <v>13615</v>
      </c>
      <c r="D7441" s="42">
        <v>1</v>
      </c>
      <c r="E7441" s="3">
        <v>17.09</v>
      </c>
      <c r="F7441" s="7">
        <v>20.678899999999999</v>
      </c>
      <c r="G7441" s="48" t="s">
        <v>15356</v>
      </c>
      <c r="H7441" s="34" t="s">
        <v>4308</v>
      </c>
      <c r="I7441" s="51" t="s">
        <v>15358</v>
      </c>
    </row>
    <row r="7442" spans="1:9" x14ac:dyDescent="0.25">
      <c r="A7442" s="19">
        <v>7437</v>
      </c>
      <c r="B7442" s="34" t="s">
        <v>4309</v>
      </c>
      <c r="C7442" s="44" t="s">
        <v>13616</v>
      </c>
      <c r="D7442" s="42">
        <v>1</v>
      </c>
      <c r="E7442" s="3">
        <v>90.03</v>
      </c>
      <c r="F7442" s="7">
        <v>108.9363</v>
      </c>
      <c r="G7442" s="48" t="s">
        <v>15356</v>
      </c>
      <c r="H7442" s="34" t="s">
        <v>4309</v>
      </c>
      <c r="I7442" s="51" t="s">
        <v>15358</v>
      </c>
    </row>
    <row r="7443" spans="1:9" x14ac:dyDescent="0.25">
      <c r="A7443" s="19">
        <v>7438</v>
      </c>
      <c r="B7443" s="34" t="s">
        <v>4310</v>
      </c>
      <c r="C7443" s="44" t="s">
        <v>13617</v>
      </c>
      <c r="D7443" s="42">
        <v>1</v>
      </c>
      <c r="E7443" s="3">
        <v>95.69</v>
      </c>
      <c r="F7443" s="7">
        <v>115.78489999999999</v>
      </c>
      <c r="G7443" s="48" t="s">
        <v>15356</v>
      </c>
      <c r="H7443" s="34" t="s">
        <v>4310</v>
      </c>
      <c r="I7443" s="51" t="s">
        <v>15358</v>
      </c>
    </row>
    <row r="7444" spans="1:9" x14ac:dyDescent="0.25">
      <c r="A7444" s="19">
        <v>7439</v>
      </c>
      <c r="B7444" s="34" t="s">
        <v>4311</v>
      </c>
      <c r="C7444" s="44" t="s">
        <v>13618</v>
      </c>
      <c r="D7444" s="42">
        <v>1</v>
      </c>
      <c r="E7444" s="3">
        <v>91.8</v>
      </c>
      <c r="F7444" s="7">
        <v>111.07799999999999</v>
      </c>
      <c r="G7444" s="48" t="s">
        <v>15356</v>
      </c>
      <c r="H7444" s="34" t="s">
        <v>4311</v>
      </c>
      <c r="I7444" s="51" t="s">
        <v>15358</v>
      </c>
    </row>
    <row r="7445" spans="1:9" x14ac:dyDescent="0.25">
      <c r="A7445" s="19">
        <v>7440</v>
      </c>
      <c r="B7445" s="34" t="s">
        <v>4312</v>
      </c>
      <c r="C7445" s="44" t="s">
        <v>13619</v>
      </c>
      <c r="D7445" s="42">
        <v>1</v>
      </c>
      <c r="E7445" s="3">
        <v>91.8</v>
      </c>
      <c r="F7445" s="7">
        <v>111.07799999999999</v>
      </c>
      <c r="G7445" s="48" t="s">
        <v>15356</v>
      </c>
      <c r="H7445" s="34" t="s">
        <v>4312</v>
      </c>
      <c r="I7445" s="51" t="s">
        <v>15358</v>
      </c>
    </row>
    <row r="7446" spans="1:9" x14ac:dyDescent="0.25">
      <c r="A7446" s="19">
        <v>7441</v>
      </c>
      <c r="B7446" s="34" t="s">
        <v>4313</v>
      </c>
      <c r="C7446" s="44" t="s">
        <v>13620</v>
      </c>
      <c r="D7446" s="42">
        <v>1</v>
      </c>
      <c r="E7446" s="3">
        <v>91.8</v>
      </c>
      <c r="F7446" s="7">
        <v>111.07799999999999</v>
      </c>
      <c r="G7446" s="48" t="s">
        <v>15356</v>
      </c>
      <c r="H7446" s="34" t="s">
        <v>4313</v>
      </c>
      <c r="I7446" s="51" t="s">
        <v>15358</v>
      </c>
    </row>
    <row r="7447" spans="1:9" x14ac:dyDescent="0.25">
      <c r="A7447" s="19">
        <v>7442</v>
      </c>
      <c r="B7447" s="34" t="s">
        <v>4314</v>
      </c>
      <c r="C7447" s="44" t="s">
        <v>13621</v>
      </c>
      <c r="D7447" s="42">
        <v>1</v>
      </c>
      <c r="E7447" s="3">
        <v>90.26</v>
      </c>
      <c r="F7447" s="7">
        <v>109.2146</v>
      </c>
      <c r="G7447" s="48" t="s">
        <v>15356</v>
      </c>
      <c r="H7447" s="34" t="s">
        <v>4314</v>
      </c>
      <c r="I7447" s="51" t="s">
        <v>15358</v>
      </c>
    </row>
    <row r="7448" spans="1:9" x14ac:dyDescent="0.25">
      <c r="A7448" s="19">
        <v>7443</v>
      </c>
      <c r="B7448" s="34" t="s">
        <v>4315</v>
      </c>
      <c r="C7448" s="44" t="s">
        <v>13622</v>
      </c>
      <c r="D7448" s="42">
        <v>1</v>
      </c>
      <c r="E7448" s="3">
        <v>101.52</v>
      </c>
      <c r="F7448" s="7">
        <v>122.83919999999999</v>
      </c>
      <c r="G7448" s="48" t="s">
        <v>15356</v>
      </c>
      <c r="H7448" s="34" t="s">
        <v>4315</v>
      </c>
      <c r="I7448" s="51" t="s">
        <v>15358</v>
      </c>
    </row>
    <row r="7449" spans="1:9" x14ac:dyDescent="0.25">
      <c r="A7449" s="19">
        <v>7444</v>
      </c>
      <c r="B7449" s="34" t="s">
        <v>4316</v>
      </c>
      <c r="C7449" s="44" t="s">
        <v>13623</v>
      </c>
      <c r="D7449" s="42">
        <v>1</v>
      </c>
      <c r="E7449" s="3">
        <v>107.15</v>
      </c>
      <c r="F7449" s="7">
        <v>129.6515</v>
      </c>
      <c r="G7449" s="48" t="s">
        <v>15356</v>
      </c>
      <c r="H7449" s="34" t="s">
        <v>4316</v>
      </c>
      <c r="I7449" s="51" t="s">
        <v>15358</v>
      </c>
    </row>
    <row r="7450" spans="1:9" x14ac:dyDescent="0.25">
      <c r="A7450" s="19">
        <v>7445</v>
      </c>
      <c r="B7450" s="34" t="s">
        <v>4317</v>
      </c>
      <c r="C7450" s="44" t="s">
        <v>13624</v>
      </c>
      <c r="D7450" s="42">
        <v>1</v>
      </c>
      <c r="E7450" s="3">
        <v>102.72</v>
      </c>
      <c r="F7450" s="7">
        <v>124.29119999999999</v>
      </c>
      <c r="G7450" s="48" t="s">
        <v>15356</v>
      </c>
      <c r="H7450" s="34" t="s">
        <v>4317</v>
      </c>
      <c r="I7450" s="51" t="s">
        <v>15358</v>
      </c>
    </row>
    <row r="7451" spans="1:9" x14ac:dyDescent="0.25">
      <c r="A7451" s="19">
        <v>7446</v>
      </c>
      <c r="B7451" s="34" t="s">
        <v>4318</v>
      </c>
      <c r="C7451" s="44" t="s">
        <v>13625</v>
      </c>
      <c r="D7451" s="42">
        <v>1</v>
      </c>
      <c r="E7451" s="3">
        <v>102.72</v>
      </c>
      <c r="F7451" s="7">
        <v>124.29119999999999</v>
      </c>
      <c r="G7451" s="48" t="s">
        <v>15356</v>
      </c>
      <c r="H7451" s="34" t="s">
        <v>4318</v>
      </c>
      <c r="I7451" s="51" t="s">
        <v>15358</v>
      </c>
    </row>
    <row r="7452" spans="1:9" x14ac:dyDescent="0.25">
      <c r="A7452" s="19">
        <v>7447</v>
      </c>
      <c r="B7452" s="34" t="s">
        <v>4319</v>
      </c>
      <c r="C7452" s="44" t="s">
        <v>13625</v>
      </c>
      <c r="D7452" s="42">
        <v>1</v>
      </c>
      <c r="E7452" s="3">
        <v>107.15</v>
      </c>
      <c r="F7452" s="7">
        <v>129.6515</v>
      </c>
      <c r="G7452" s="48" t="s">
        <v>15356</v>
      </c>
      <c r="H7452" s="34" t="s">
        <v>4319</v>
      </c>
      <c r="I7452" s="51" t="s">
        <v>15358</v>
      </c>
    </row>
    <row r="7453" spans="1:9" x14ac:dyDescent="0.25">
      <c r="A7453" s="19">
        <v>7448</v>
      </c>
      <c r="B7453" s="34" t="s">
        <v>4320</v>
      </c>
      <c r="C7453" s="44" t="s">
        <v>13626</v>
      </c>
      <c r="D7453" s="42">
        <v>1</v>
      </c>
      <c r="E7453" s="3">
        <v>101.72</v>
      </c>
      <c r="F7453" s="7">
        <v>123.0812</v>
      </c>
      <c r="G7453" s="48" t="s">
        <v>15356</v>
      </c>
      <c r="H7453" s="34" t="s">
        <v>4320</v>
      </c>
      <c r="I7453" s="51" t="s">
        <v>15358</v>
      </c>
    </row>
    <row r="7454" spans="1:9" x14ac:dyDescent="0.25">
      <c r="A7454" s="19">
        <v>7449</v>
      </c>
      <c r="B7454" s="34" t="s">
        <v>4321</v>
      </c>
      <c r="C7454" s="44" t="s">
        <v>13627</v>
      </c>
      <c r="D7454" s="42">
        <v>1</v>
      </c>
      <c r="E7454" s="3">
        <v>82.86</v>
      </c>
      <c r="F7454" s="7">
        <v>100.2606</v>
      </c>
      <c r="G7454" s="48" t="s">
        <v>15356</v>
      </c>
      <c r="H7454" s="34" t="s">
        <v>4321</v>
      </c>
      <c r="I7454" s="51" t="s">
        <v>15358</v>
      </c>
    </row>
    <row r="7455" spans="1:9" x14ac:dyDescent="0.25">
      <c r="A7455" s="19">
        <v>7450</v>
      </c>
      <c r="B7455" s="34" t="s">
        <v>4322</v>
      </c>
      <c r="C7455" s="44" t="s">
        <v>13628</v>
      </c>
      <c r="D7455" s="42">
        <v>1</v>
      </c>
      <c r="E7455" s="3">
        <v>102.72</v>
      </c>
      <c r="F7455" s="7">
        <v>124.29119999999999</v>
      </c>
      <c r="G7455" s="48" t="s">
        <v>15356</v>
      </c>
      <c r="H7455" s="34" t="s">
        <v>4322</v>
      </c>
      <c r="I7455" s="51" t="s">
        <v>15358</v>
      </c>
    </row>
    <row r="7456" spans="1:9" x14ac:dyDescent="0.25">
      <c r="A7456" s="19">
        <v>7451</v>
      </c>
      <c r="B7456" s="34" t="s">
        <v>4323</v>
      </c>
      <c r="C7456" s="44" t="s">
        <v>13629</v>
      </c>
      <c r="D7456" s="42">
        <v>1</v>
      </c>
      <c r="E7456" s="3">
        <v>107.15</v>
      </c>
      <c r="F7456" s="7">
        <v>129.6515</v>
      </c>
      <c r="G7456" s="48" t="s">
        <v>15356</v>
      </c>
      <c r="H7456" s="34" t="s">
        <v>4323</v>
      </c>
      <c r="I7456" s="51" t="s">
        <v>15358</v>
      </c>
    </row>
    <row r="7457" spans="1:9" x14ac:dyDescent="0.25">
      <c r="A7457" s="19">
        <v>7452</v>
      </c>
      <c r="B7457" s="34" t="s">
        <v>4324</v>
      </c>
      <c r="C7457" s="44" t="s">
        <v>13630</v>
      </c>
      <c r="D7457" s="42">
        <v>1</v>
      </c>
      <c r="E7457" s="3">
        <v>107.48</v>
      </c>
      <c r="F7457" s="7">
        <v>130.05080000000001</v>
      </c>
      <c r="G7457" s="48" t="s">
        <v>15356</v>
      </c>
      <c r="H7457" s="34" t="s">
        <v>4324</v>
      </c>
      <c r="I7457" s="51" t="s">
        <v>15358</v>
      </c>
    </row>
    <row r="7458" spans="1:9" x14ac:dyDescent="0.25">
      <c r="A7458" s="19">
        <v>7453</v>
      </c>
      <c r="B7458" s="34" t="s">
        <v>4325</v>
      </c>
      <c r="C7458" s="44" t="s">
        <v>13631</v>
      </c>
      <c r="D7458" s="42">
        <v>1</v>
      </c>
      <c r="E7458" s="3">
        <v>107.15</v>
      </c>
      <c r="F7458" s="7">
        <v>129.6515</v>
      </c>
      <c r="G7458" s="48" t="s">
        <v>15356</v>
      </c>
      <c r="H7458" s="34" t="s">
        <v>4325</v>
      </c>
      <c r="I7458" s="51" t="s">
        <v>15358</v>
      </c>
    </row>
    <row r="7459" spans="1:9" x14ac:dyDescent="0.25">
      <c r="A7459" s="19">
        <v>7454</v>
      </c>
      <c r="B7459" s="34" t="s">
        <v>4326</v>
      </c>
      <c r="C7459" s="44" t="s">
        <v>13632</v>
      </c>
      <c r="D7459" s="42">
        <v>1</v>
      </c>
      <c r="E7459" s="3">
        <v>107.55</v>
      </c>
      <c r="F7459" s="7">
        <v>130.13549999999998</v>
      </c>
      <c r="G7459" s="48" t="s">
        <v>15356</v>
      </c>
      <c r="H7459" s="34" t="s">
        <v>4326</v>
      </c>
      <c r="I7459" s="51" t="s">
        <v>15358</v>
      </c>
    </row>
    <row r="7460" spans="1:9" x14ac:dyDescent="0.25">
      <c r="A7460" s="19">
        <v>7455</v>
      </c>
      <c r="B7460" s="34" t="s">
        <v>4327</v>
      </c>
      <c r="C7460" s="44" t="s">
        <v>13633</v>
      </c>
      <c r="D7460" s="42">
        <v>1</v>
      </c>
      <c r="E7460" s="3">
        <v>102.72</v>
      </c>
      <c r="F7460" s="7">
        <v>124.29119999999999</v>
      </c>
      <c r="G7460" s="48" t="s">
        <v>15356</v>
      </c>
      <c r="H7460" s="34" t="s">
        <v>4327</v>
      </c>
      <c r="I7460" s="51" t="s">
        <v>15358</v>
      </c>
    </row>
    <row r="7461" spans="1:9" x14ac:dyDescent="0.25">
      <c r="A7461" s="19">
        <v>7456</v>
      </c>
      <c r="B7461" s="34" t="s">
        <v>4328</v>
      </c>
      <c r="C7461" s="44" t="s">
        <v>13634</v>
      </c>
      <c r="D7461" s="42">
        <v>1</v>
      </c>
      <c r="E7461" s="3">
        <v>102.72</v>
      </c>
      <c r="F7461" s="7">
        <v>124.29119999999999</v>
      </c>
      <c r="G7461" s="48" t="s">
        <v>15356</v>
      </c>
      <c r="H7461" s="34" t="s">
        <v>4328</v>
      </c>
      <c r="I7461" s="51" t="s">
        <v>15358</v>
      </c>
    </row>
    <row r="7462" spans="1:9" x14ac:dyDescent="0.25">
      <c r="A7462" s="19">
        <v>7457</v>
      </c>
      <c r="B7462" s="34" t="s">
        <v>4329</v>
      </c>
      <c r="C7462" s="44" t="s">
        <v>13634</v>
      </c>
      <c r="D7462" s="42">
        <v>1</v>
      </c>
      <c r="E7462" s="3">
        <v>107.15</v>
      </c>
      <c r="F7462" s="7">
        <v>129.6515</v>
      </c>
      <c r="G7462" s="48" t="s">
        <v>15356</v>
      </c>
      <c r="H7462" s="34" t="s">
        <v>4329</v>
      </c>
      <c r="I7462" s="51" t="s">
        <v>15358</v>
      </c>
    </row>
    <row r="7463" spans="1:9" x14ac:dyDescent="0.25">
      <c r="A7463" s="19">
        <v>7458</v>
      </c>
      <c r="B7463" s="34" t="s">
        <v>4330</v>
      </c>
      <c r="C7463" s="44" t="s">
        <v>13633</v>
      </c>
      <c r="D7463" s="42">
        <v>1</v>
      </c>
      <c r="E7463" s="3">
        <v>107.15</v>
      </c>
      <c r="F7463" s="7">
        <v>129.6515</v>
      </c>
      <c r="G7463" s="48" t="s">
        <v>15356</v>
      </c>
      <c r="H7463" s="34" t="s">
        <v>4330</v>
      </c>
      <c r="I7463" s="51" t="s">
        <v>15358</v>
      </c>
    </row>
    <row r="7464" spans="1:9" x14ac:dyDescent="0.25">
      <c r="A7464" s="19">
        <v>7459</v>
      </c>
      <c r="B7464" s="34" t="s">
        <v>4331</v>
      </c>
      <c r="C7464" s="44" t="s">
        <v>13635</v>
      </c>
      <c r="D7464" s="42">
        <v>1</v>
      </c>
      <c r="E7464" s="3">
        <v>101.72</v>
      </c>
      <c r="F7464" s="7">
        <v>123.0812</v>
      </c>
      <c r="G7464" s="48" t="s">
        <v>15356</v>
      </c>
      <c r="H7464" s="34" t="s">
        <v>4331</v>
      </c>
      <c r="I7464" s="51" t="s">
        <v>15358</v>
      </c>
    </row>
    <row r="7465" spans="1:9" x14ac:dyDescent="0.25">
      <c r="A7465" s="19">
        <v>7460</v>
      </c>
      <c r="B7465" s="34" t="s">
        <v>4332</v>
      </c>
      <c r="C7465" s="44" t="s">
        <v>13636</v>
      </c>
      <c r="D7465" s="42">
        <v>1</v>
      </c>
      <c r="E7465" s="3">
        <v>107.15</v>
      </c>
      <c r="F7465" s="7">
        <v>129.6515</v>
      </c>
      <c r="G7465" s="48" t="s">
        <v>15356</v>
      </c>
      <c r="H7465" s="34" t="s">
        <v>4332</v>
      </c>
      <c r="I7465" s="51" t="s">
        <v>15358</v>
      </c>
    </row>
    <row r="7466" spans="1:9" x14ac:dyDescent="0.25">
      <c r="A7466" s="19">
        <v>7461</v>
      </c>
      <c r="B7466" s="34" t="s">
        <v>4333</v>
      </c>
      <c r="C7466" s="44" t="s">
        <v>13637</v>
      </c>
      <c r="D7466" s="42">
        <v>1</v>
      </c>
      <c r="E7466" s="3">
        <v>78.150000000000006</v>
      </c>
      <c r="F7466" s="7">
        <v>94.561500000000009</v>
      </c>
      <c r="G7466" s="48" t="s">
        <v>15356</v>
      </c>
      <c r="H7466" s="34" t="s">
        <v>4333</v>
      </c>
      <c r="I7466" s="51" t="s">
        <v>15358</v>
      </c>
    </row>
    <row r="7467" spans="1:9" x14ac:dyDescent="0.25">
      <c r="A7467" s="19">
        <v>7462</v>
      </c>
      <c r="B7467" s="34" t="s">
        <v>4334</v>
      </c>
      <c r="C7467" s="44" t="s">
        <v>13638</v>
      </c>
      <c r="D7467" s="42">
        <v>1</v>
      </c>
      <c r="E7467" s="3">
        <v>92.88</v>
      </c>
      <c r="F7467" s="7">
        <v>112.38479999999998</v>
      </c>
      <c r="G7467" s="48" t="s">
        <v>15356</v>
      </c>
      <c r="H7467" s="34" t="s">
        <v>4334</v>
      </c>
      <c r="I7467" s="51" t="s">
        <v>15358</v>
      </c>
    </row>
    <row r="7468" spans="1:9" x14ac:dyDescent="0.25">
      <c r="A7468" s="19">
        <v>7463</v>
      </c>
      <c r="B7468" s="34" t="s">
        <v>4335</v>
      </c>
      <c r="C7468" s="44" t="s">
        <v>13639</v>
      </c>
      <c r="D7468" s="42">
        <v>1</v>
      </c>
      <c r="E7468" s="3">
        <v>102.47</v>
      </c>
      <c r="F7468" s="7">
        <v>123.98869999999999</v>
      </c>
      <c r="G7468" s="48" t="s">
        <v>15356</v>
      </c>
      <c r="H7468" s="34" t="s">
        <v>4335</v>
      </c>
      <c r="I7468" s="51" t="s">
        <v>15358</v>
      </c>
    </row>
    <row r="7469" spans="1:9" x14ac:dyDescent="0.25">
      <c r="A7469" s="19">
        <v>7464</v>
      </c>
      <c r="B7469" s="34" t="s">
        <v>4336</v>
      </c>
      <c r="C7469" s="44" t="s">
        <v>13640</v>
      </c>
      <c r="D7469" s="42">
        <v>1</v>
      </c>
      <c r="E7469" s="3">
        <v>102.77</v>
      </c>
      <c r="F7469" s="7">
        <v>124.35169999999999</v>
      </c>
      <c r="G7469" s="48" t="s">
        <v>15356</v>
      </c>
      <c r="H7469" s="34" t="s">
        <v>4336</v>
      </c>
      <c r="I7469" s="51" t="s">
        <v>15358</v>
      </c>
    </row>
    <row r="7470" spans="1:9" x14ac:dyDescent="0.25">
      <c r="A7470" s="19">
        <v>7465</v>
      </c>
      <c r="B7470" s="34" t="s">
        <v>4337</v>
      </c>
      <c r="C7470" s="44" t="s">
        <v>13641</v>
      </c>
      <c r="D7470" s="42">
        <v>1</v>
      </c>
      <c r="E7470" s="3">
        <v>97.77</v>
      </c>
      <c r="F7470" s="7">
        <v>118.3017</v>
      </c>
      <c r="G7470" s="48" t="s">
        <v>15356</v>
      </c>
      <c r="H7470" s="34" t="s">
        <v>4337</v>
      </c>
      <c r="I7470" s="51" t="s">
        <v>15358</v>
      </c>
    </row>
    <row r="7471" spans="1:9" x14ac:dyDescent="0.25">
      <c r="A7471" s="19">
        <v>7466</v>
      </c>
      <c r="B7471" s="34" t="s">
        <v>4338</v>
      </c>
      <c r="C7471" s="44" t="s">
        <v>13642</v>
      </c>
      <c r="D7471" s="42">
        <v>1</v>
      </c>
      <c r="E7471" s="3">
        <v>97.77</v>
      </c>
      <c r="F7471" s="7">
        <v>118.3017</v>
      </c>
      <c r="G7471" s="48" t="s">
        <v>15356</v>
      </c>
      <c r="H7471" s="34" t="s">
        <v>4338</v>
      </c>
      <c r="I7471" s="51" t="s">
        <v>15358</v>
      </c>
    </row>
    <row r="7472" spans="1:9" x14ac:dyDescent="0.25">
      <c r="A7472" s="19">
        <v>7467</v>
      </c>
      <c r="B7472" s="34" t="s">
        <v>4339</v>
      </c>
      <c r="C7472" s="44" t="s">
        <v>13642</v>
      </c>
      <c r="D7472" s="42">
        <v>1</v>
      </c>
      <c r="E7472" s="3">
        <v>102.47</v>
      </c>
      <c r="F7472" s="7">
        <v>123.98869999999999</v>
      </c>
      <c r="G7472" s="48" t="s">
        <v>15356</v>
      </c>
      <c r="H7472" s="34" t="s">
        <v>4339</v>
      </c>
      <c r="I7472" s="51" t="s">
        <v>15358</v>
      </c>
    </row>
    <row r="7473" spans="1:9" x14ac:dyDescent="0.25">
      <c r="A7473" s="19">
        <v>7468</v>
      </c>
      <c r="B7473" s="34" t="s">
        <v>4340</v>
      </c>
      <c r="C7473" s="44" t="s">
        <v>13641</v>
      </c>
      <c r="D7473" s="42">
        <v>1</v>
      </c>
      <c r="E7473" s="3">
        <v>102.47</v>
      </c>
      <c r="F7473" s="7">
        <v>123.98869999999999</v>
      </c>
      <c r="G7473" s="48" t="s">
        <v>15356</v>
      </c>
      <c r="H7473" s="34" t="s">
        <v>4340</v>
      </c>
      <c r="I7473" s="51" t="s">
        <v>15358</v>
      </c>
    </row>
    <row r="7474" spans="1:9" x14ac:dyDescent="0.25">
      <c r="A7474" s="19">
        <v>7469</v>
      </c>
      <c r="B7474" s="34" t="s">
        <v>4341</v>
      </c>
      <c r="C7474" s="44" t="s">
        <v>13643</v>
      </c>
      <c r="D7474" s="42">
        <v>1</v>
      </c>
      <c r="E7474" s="3">
        <v>102.47</v>
      </c>
      <c r="F7474" s="7">
        <v>123.98869999999999</v>
      </c>
      <c r="G7474" s="48" t="s">
        <v>15356</v>
      </c>
      <c r="H7474" s="34" t="s">
        <v>4341</v>
      </c>
      <c r="I7474" s="51" t="s">
        <v>15358</v>
      </c>
    </row>
    <row r="7475" spans="1:9" x14ac:dyDescent="0.25">
      <c r="A7475" s="19">
        <v>7470</v>
      </c>
      <c r="B7475" s="34" t="s">
        <v>4342</v>
      </c>
      <c r="C7475" s="44" t="s">
        <v>13644</v>
      </c>
      <c r="D7475" s="42">
        <v>1</v>
      </c>
      <c r="E7475" s="3">
        <v>97.04</v>
      </c>
      <c r="F7475" s="7">
        <v>117.41840000000001</v>
      </c>
      <c r="G7475" s="48" t="s">
        <v>15356</v>
      </c>
      <c r="H7475" s="34" t="s">
        <v>4342</v>
      </c>
      <c r="I7475" s="51" t="s">
        <v>15358</v>
      </c>
    </row>
    <row r="7476" spans="1:9" x14ac:dyDescent="0.25">
      <c r="A7476" s="19">
        <v>7471</v>
      </c>
      <c r="B7476" s="34" t="s">
        <v>4343</v>
      </c>
      <c r="C7476" s="44" t="s">
        <v>13645</v>
      </c>
      <c r="D7476" s="42">
        <v>1</v>
      </c>
      <c r="E7476" s="3">
        <v>60.44</v>
      </c>
      <c r="F7476" s="7">
        <v>73.13239999999999</v>
      </c>
      <c r="G7476" s="48" t="s">
        <v>15356</v>
      </c>
      <c r="H7476" s="34" t="s">
        <v>4343</v>
      </c>
      <c r="I7476" s="51" t="s">
        <v>15358</v>
      </c>
    </row>
    <row r="7477" spans="1:9" x14ac:dyDescent="0.25">
      <c r="A7477" s="19">
        <v>7472</v>
      </c>
      <c r="B7477" s="34" t="s">
        <v>4344</v>
      </c>
      <c r="C7477" s="44" t="s">
        <v>13646</v>
      </c>
      <c r="D7477" s="42">
        <v>1</v>
      </c>
      <c r="E7477" s="3">
        <v>60.44</v>
      </c>
      <c r="F7477" s="7">
        <v>73.13239999999999</v>
      </c>
      <c r="G7477" s="48" t="s">
        <v>15356</v>
      </c>
      <c r="H7477" s="34" t="s">
        <v>4344</v>
      </c>
      <c r="I7477" s="51" t="s">
        <v>15358</v>
      </c>
    </row>
    <row r="7478" spans="1:9" x14ac:dyDescent="0.25">
      <c r="A7478" s="19">
        <v>7473</v>
      </c>
      <c r="B7478" s="34" t="s">
        <v>4345</v>
      </c>
      <c r="C7478" s="44" t="s">
        <v>13647</v>
      </c>
      <c r="D7478" s="42">
        <v>1</v>
      </c>
      <c r="E7478" s="3">
        <v>60.44</v>
      </c>
      <c r="F7478" s="7">
        <v>73.13239999999999</v>
      </c>
      <c r="G7478" s="48" t="s">
        <v>15356</v>
      </c>
      <c r="H7478" s="34" t="s">
        <v>4345</v>
      </c>
      <c r="I7478" s="51" t="s">
        <v>15358</v>
      </c>
    </row>
    <row r="7479" spans="1:9" x14ac:dyDescent="0.25">
      <c r="A7479" s="19">
        <v>7474</v>
      </c>
      <c r="B7479" s="34" t="s">
        <v>4346</v>
      </c>
      <c r="C7479" s="44" t="s">
        <v>13648</v>
      </c>
      <c r="D7479" s="42">
        <v>1</v>
      </c>
      <c r="E7479" s="3">
        <v>60.44</v>
      </c>
      <c r="F7479" s="7">
        <v>73.13239999999999</v>
      </c>
      <c r="G7479" s="48" t="s">
        <v>15356</v>
      </c>
      <c r="H7479" s="34" t="s">
        <v>4346</v>
      </c>
      <c r="I7479" s="51" t="s">
        <v>15358</v>
      </c>
    </row>
    <row r="7480" spans="1:9" x14ac:dyDescent="0.25">
      <c r="A7480" s="19">
        <v>7475</v>
      </c>
      <c r="B7480" s="34" t="s">
        <v>4347</v>
      </c>
      <c r="C7480" s="44" t="s">
        <v>13649</v>
      </c>
      <c r="D7480" s="42">
        <v>1</v>
      </c>
      <c r="E7480" s="3">
        <v>65.150000000000006</v>
      </c>
      <c r="F7480" s="7">
        <v>78.831500000000005</v>
      </c>
      <c r="G7480" s="48" t="s">
        <v>15356</v>
      </c>
      <c r="H7480" s="34" t="s">
        <v>4347</v>
      </c>
      <c r="I7480" s="51" t="s">
        <v>15358</v>
      </c>
    </row>
    <row r="7481" spans="1:9" x14ac:dyDescent="0.25">
      <c r="A7481" s="19">
        <v>7476</v>
      </c>
      <c r="B7481" s="34" t="s">
        <v>4348</v>
      </c>
      <c r="C7481" s="44" t="s">
        <v>13650</v>
      </c>
      <c r="D7481" s="42">
        <v>1</v>
      </c>
      <c r="E7481" s="3">
        <v>65.150000000000006</v>
      </c>
      <c r="F7481" s="7">
        <v>78.831500000000005</v>
      </c>
      <c r="G7481" s="48" t="s">
        <v>15356</v>
      </c>
      <c r="H7481" s="34" t="s">
        <v>4348</v>
      </c>
      <c r="I7481" s="51" t="s">
        <v>15358</v>
      </c>
    </row>
    <row r="7482" spans="1:9" x14ac:dyDescent="0.25">
      <c r="A7482" s="19">
        <v>7477</v>
      </c>
      <c r="B7482" s="34" t="s">
        <v>4349</v>
      </c>
      <c r="C7482" s="44" t="s">
        <v>13651</v>
      </c>
      <c r="D7482" s="42">
        <v>1</v>
      </c>
      <c r="E7482" s="3">
        <v>159.71</v>
      </c>
      <c r="F7482" s="7">
        <v>193.2491</v>
      </c>
      <c r="G7482" s="48" t="s">
        <v>15356</v>
      </c>
      <c r="H7482" s="34" t="s">
        <v>4349</v>
      </c>
      <c r="I7482" s="51" t="s">
        <v>15358</v>
      </c>
    </row>
    <row r="7483" spans="1:9" x14ac:dyDescent="0.25">
      <c r="A7483" s="19">
        <v>7478</v>
      </c>
      <c r="B7483" s="34" t="s">
        <v>4350</v>
      </c>
      <c r="C7483" s="44" t="s">
        <v>13652</v>
      </c>
      <c r="D7483" s="42">
        <v>1</v>
      </c>
      <c r="E7483" s="3">
        <v>178.49</v>
      </c>
      <c r="F7483" s="7">
        <v>215.97290000000001</v>
      </c>
      <c r="G7483" s="48" t="s">
        <v>15356</v>
      </c>
      <c r="H7483" s="34" t="s">
        <v>4350</v>
      </c>
      <c r="I7483" s="51" t="s">
        <v>15358</v>
      </c>
    </row>
    <row r="7484" spans="1:9" x14ac:dyDescent="0.25">
      <c r="A7484" s="19">
        <v>7479</v>
      </c>
      <c r="B7484" s="34" t="s">
        <v>4351</v>
      </c>
      <c r="C7484" s="44" t="s">
        <v>13653</v>
      </c>
      <c r="D7484" s="42">
        <v>1</v>
      </c>
      <c r="E7484" s="3">
        <v>134.47999999999999</v>
      </c>
      <c r="F7484" s="7">
        <v>162.7208</v>
      </c>
      <c r="G7484" s="48" t="s">
        <v>15356</v>
      </c>
      <c r="H7484" s="34" t="s">
        <v>4351</v>
      </c>
      <c r="I7484" s="51" t="s">
        <v>15358</v>
      </c>
    </row>
    <row r="7485" spans="1:9" x14ac:dyDescent="0.25">
      <c r="A7485" s="19">
        <v>7480</v>
      </c>
      <c r="B7485" s="34" t="s">
        <v>4352</v>
      </c>
      <c r="C7485" s="44" t="s">
        <v>13654</v>
      </c>
      <c r="D7485" s="42">
        <v>1</v>
      </c>
      <c r="E7485" s="3">
        <v>325.77</v>
      </c>
      <c r="F7485" s="7">
        <v>394.18169999999998</v>
      </c>
      <c r="G7485" s="48" t="s">
        <v>15356</v>
      </c>
      <c r="H7485" s="34" t="s">
        <v>4352</v>
      </c>
      <c r="I7485" s="51" t="s">
        <v>15358</v>
      </c>
    </row>
    <row r="7486" spans="1:9" x14ac:dyDescent="0.25">
      <c r="A7486" s="19">
        <v>7481</v>
      </c>
      <c r="B7486" s="34" t="s">
        <v>4353</v>
      </c>
      <c r="C7486" s="44" t="s">
        <v>13655</v>
      </c>
      <c r="D7486" s="42">
        <v>1</v>
      </c>
      <c r="E7486" s="3">
        <v>103.77</v>
      </c>
      <c r="F7486" s="7">
        <v>125.56169999999999</v>
      </c>
      <c r="G7486" s="48" t="s">
        <v>15356</v>
      </c>
      <c r="H7486" s="34" t="s">
        <v>4353</v>
      </c>
      <c r="I7486" s="51" t="s">
        <v>15358</v>
      </c>
    </row>
    <row r="7487" spans="1:9" x14ac:dyDescent="0.25">
      <c r="A7487" s="19">
        <v>7482</v>
      </c>
      <c r="B7487" s="34" t="s">
        <v>4354</v>
      </c>
      <c r="C7487" s="44" t="s">
        <v>13656</v>
      </c>
      <c r="D7487" s="42">
        <v>1</v>
      </c>
      <c r="E7487" s="3">
        <v>561.29</v>
      </c>
      <c r="F7487" s="7">
        <v>679.16089999999997</v>
      </c>
      <c r="G7487" s="48" t="s">
        <v>15356</v>
      </c>
      <c r="H7487" s="34" t="s">
        <v>4354</v>
      </c>
      <c r="I7487" s="51" t="s">
        <v>15358</v>
      </c>
    </row>
    <row r="7488" spans="1:9" x14ac:dyDescent="0.25">
      <c r="A7488" s="19">
        <v>7483</v>
      </c>
      <c r="B7488" s="34" t="s">
        <v>4355</v>
      </c>
      <c r="C7488" s="44" t="s">
        <v>13657</v>
      </c>
      <c r="D7488" s="42">
        <v>1</v>
      </c>
      <c r="E7488" s="3">
        <v>113.91</v>
      </c>
      <c r="F7488" s="7">
        <v>137.83109999999999</v>
      </c>
      <c r="G7488" s="48" t="s">
        <v>15356</v>
      </c>
      <c r="H7488" s="34" t="s">
        <v>4355</v>
      </c>
      <c r="I7488" s="51" t="s">
        <v>15358</v>
      </c>
    </row>
    <row r="7489" spans="1:9" x14ac:dyDescent="0.25">
      <c r="A7489" s="19">
        <v>7484</v>
      </c>
      <c r="B7489" s="34" t="s">
        <v>4356</v>
      </c>
      <c r="C7489" s="44" t="s">
        <v>13658</v>
      </c>
      <c r="D7489" s="42">
        <v>1</v>
      </c>
      <c r="E7489" s="3">
        <v>310.14</v>
      </c>
      <c r="F7489" s="7">
        <v>375.26939999999996</v>
      </c>
      <c r="G7489" s="48" t="s">
        <v>15356</v>
      </c>
      <c r="H7489" s="34" t="s">
        <v>4356</v>
      </c>
      <c r="I7489" s="51" t="s">
        <v>15358</v>
      </c>
    </row>
    <row r="7490" spans="1:9" x14ac:dyDescent="0.25">
      <c r="A7490" s="19">
        <v>7485</v>
      </c>
      <c r="B7490" s="34" t="s">
        <v>4357</v>
      </c>
      <c r="C7490" s="44" t="s">
        <v>13659</v>
      </c>
      <c r="D7490" s="42">
        <v>1</v>
      </c>
      <c r="E7490" s="3">
        <v>296.89999999999998</v>
      </c>
      <c r="F7490" s="7">
        <v>359.24899999999997</v>
      </c>
      <c r="G7490" s="48" t="s">
        <v>15356</v>
      </c>
      <c r="H7490" s="34" t="s">
        <v>4357</v>
      </c>
      <c r="I7490" s="51" t="s">
        <v>15358</v>
      </c>
    </row>
    <row r="7491" spans="1:9" x14ac:dyDescent="0.25">
      <c r="A7491" s="19">
        <v>7486</v>
      </c>
      <c r="B7491" s="34" t="s">
        <v>4358</v>
      </c>
      <c r="C7491" s="44" t="s">
        <v>13660</v>
      </c>
      <c r="D7491" s="42">
        <v>1</v>
      </c>
      <c r="E7491" s="3">
        <v>175.47</v>
      </c>
      <c r="F7491" s="7">
        <v>212.31869999999998</v>
      </c>
      <c r="G7491" s="48" t="s">
        <v>15356</v>
      </c>
      <c r="H7491" s="34" t="s">
        <v>4358</v>
      </c>
      <c r="I7491" s="51" t="s">
        <v>15358</v>
      </c>
    </row>
    <row r="7492" spans="1:9" x14ac:dyDescent="0.25">
      <c r="A7492" s="19">
        <v>7487</v>
      </c>
      <c r="B7492" s="34" t="s">
        <v>4359</v>
      </c>
      <c r="C7492" s="44" t="s">
        <v>13661</v>
      </c>
      <c r="D7492" s="42">
        <v>1</v>
      </c>
      <c r="E7492" s="3">
        <v>140.33000000000001</v>
      </c>
      <c r="F7492" s="7">
        <v>169.79930000000002</v>
      </c>
      <c r="G7492" s="48" t="s">
        <v>15356</v>
      </c>
      <c r="H7492" s="34" t="s">
        <v>4359</v>
      </c>
      <c r="I7492" s="51" t="s">
        <v>15358</v>
      </c>
    </row>
    <row r="7493" spans="1:9" x14ac:dyDescent="0.25">
      <c r="A7493" s="19">
        <v>7488</v>
      </c>
      <c r="B7493" s="34" t="s">
        <v>4360</v>
      </c>
      <c r="C7493" s="44" t="s">
        <v>13662</v>
      </c>
      <c r="D7493" s="42">
        <v>1</v>
      </c>
      <c r="E7493" s="3">
        <v>203.55</v>
      </c>
      <c r="F7493" s="7">
        <v>246.2955</v>
      </c>
      <c r="G7493" s="48" t="s">
        <v>15356</v>
      </c>
      <c r="H7493" s="34" t="s">
        <v>4360</v>
      </c>
      <c r="I7493" s="51" t="s">
        <v>15358</v>
      </c>
    </row>
    <row r="7494" spans="1:9" x14ac:dyDescent="0.25">
      <c r="A7494" s="19">
        <v>7489</v>
      </c>
      <c r="B7494" s="34" t="s">
        <v>4361</v>
      </c>
      <c r="C7494" s="44" t="s">
        <v>13663</v>
      </c>
      <c r="D7494" s="42">
        <v>1</v>
      </c>
      <c r="E7494" s="3">
        <v>732.8</v>
      </c>
      <c r="F7494" s="7">
        <v>886.68799999999987</v>
      </c>
      <c r="G7494" s="48" t="s">
        <v>15356</v>
      </c>
      <c r="H7494" s="34" t="s">
        <v>4361</v>
      </c>
      <c r="I7494" s="51" t="s">
        <v>15358</v>
      </c>
    </row>
    <row r="7495" spans="1:9" x14ac:dyDescent="0.25">
      <c r="A7495" s="19">
        <v>7490</v>
      </c>
      <c r="B7495" s="34" t="s">
        <v>4362</v>
      </c>
      <c r="C7495" s="44" t="s">
        <v>13664</v>
      </c>
      <c r="D7495" s="42">
        <v>1</v>
      </c>
      <c r="E7495" s="3">
        <v>291.35000000000002</v>
      </c>
      <c r="F7495" s="7">
        <v>352.5335</v>
      </c>
      <c r="G7495" s="48" t="s">
        <v>15356</v>
      </c>
      <c r="H7495" s="34" t="s">
        <v>4362</v>
      </c>
      <c r="I7495" s="51" t="s">
        <v>15358</v>
      </c>
    </row>
    <row r="7496" spans="1:9" x14ac:dyDescent="0.25">
      <c r="A7496" s="19">
        <v>7491</v>
      </c>
      <c r="B7496" s="34" t="s">
        <v>4363</v>
      </c>
      <c r="C7496" s="44" t="s">
        <v>13665</v>
      </c>
      <c r="D7496" s="42">
        <v>1</v>
      </c>
      <c r="E7496" s="3">
        <v>437.54</v>
      </c>
      <c r="F7496" s="7">
        <v>529.42340000000002</v>
      </c>
      <c r="G7496" s="48" t="s">
        <v>15356</v>
      </c>
      <c r="H7496" s="34" t="s">
        <v>4363</v>
      </c>
      <c r="I7496" s="51" t="s">
        <v>15358</v>
      </c>
    </row>
    <row r="7497" spans="1:9" x14ac:dyDescent="0.25">
      <c r="A7497" s="19">
        <v>7492</v>
      </c>
      <c r="B7497" s="34" t="s">
        <v>4364</v>
      </c>
      <c r="C7497" s="44" t="s">
        <v>13666</v>
      </c>
      <c r="D7497" s="42">
        <v>1</v>
      </c>
      <c r="E7497" s="3">
        <v>181.47</v>
      </c>
      <c r="F7497" s="7">
        <v>219.5787</v>
      </c>
      <c r="G7497" s="48" t="s">
        <v>15356</v>
      </c>
      <c r="H7497" s="34" t="s">
        <v>4364</v>
      </c>
      <c r="I7497" s="51" t="s">
        <v>15358</v>
      </c>
    </row>
    <row r="7498" spans="1:9" x14ac:dyDescent="0.25">
      <c r="A7498" s="19">
        <v>7493</v>
      </c>
      <c r="B7498" s="34" t="s">
        <v>4365</v>
      </c>
      <c r="C7498" s="44" t="s">
        <v>13667</v>
      </c>
      <c r="D7498" s="42">
        <v>1</v>
      </c>
      <c r="E7498" s="3">
        <v>195.45</v>
      </c>
      <c r="F7498" s="7">
        <v>236.49449999999999</v>
      </c>
      <c r="G7498" s="48" t="s">
        <v>15356</v>
      </c>
      <c r="H7498" s="34" t="s">
        <v>4365</v>
      </c>
      <c r="I7498" s="51" t="s">
        <v>15358</v>
      </c>
    </row>
    <row r="7499" spans="1:9" x14ac:dyDescent="0.25">
      <c r="A7499" s="19">
        <v>7494</v>
      </c>
      <c r="B7499" s="34" t="s">
        <v>4366</v>
      </c>
      <c r="C7499" s="44" t="s">
        <v>13668</v>
      </c>
      <c r="D7499" s="42">
        <v>1</v>
      </c>
      <c r="E7499" s="3">
        <v>102.27</v>
      </c>
      <c r="F7499" s="7">
        <v>123.74669999999999</v>
      </c>
      <c r="G7499" s="48" t="s">
        <v>15356</v>
      </c>
      <c r="H7499" s="34" t="s">
        <v>4366</v>
      </c>
      <c r="I7499" s="51" t="s">
        <v>15358</v>
      </c>
    </row>
    <row r="7500" spans="1:9" x14ac:dyDescent="0.25">
      <c r="A7500" s="19">
        <v>7495</v>
      </c>
      <c r="B7500" s="34" t="s">
        <v>4367</v>
      </c>
      <c r="C7500" s="44" t="s">
        <v>13669</v>
      </c>
      <c r="D7500" s="42">
        <v>1</v>
      </c>
      <c r="E7500" s="3">
        <v>477.98</v>
      </c>
      <c r="F7500" s="7">
        <v>578.35580000000004</v>
      </c>
      <c r="G7500" s="48" t="s">
        <v>15356</v>
      </c>
      <c r="H7500" s="34" t="s">
        <v>4367</v>
      </c>
      <c r="I7500" s="51" t="s">
        <v>15358</v>
      </c>
    </row>
    <row r="7501" spans="1:9" x14ac:dyDescent="0.25">
      <c r="A7501" s="19">
        <v>7496</v>
      </c>
      <c r="B7501" s="34" t="s">
        <v>4368</v>
      </c>
      <c r="C7501" s="44" t="s">
        <v>13670</v>
      </c>
      <c r="D7501" s="42">
        <v>1</v>
      </c>
      <c r="E7501" s="3">
        <v>372.32</v>
      </c>
      <c r="F7501" s="7">
        <v>450.50719999999995</v>
      </c>
      <c r="G7501" s="48" t="s">
        <v>15356</v>
      </c>
      <c r="H7501" s="34" t="s">
        <v>4368</v>
      </c>
      <c r="I7501" s="51" t="s">
        <v>15358</v>
      </c>
    </row>
    <row r="7502" spans="1:9" x14ac:dyDescent="0.25">
      <c r="A7502" s="19">
        <v>7497</v>
      </c>
      <c r="B7502" s="34" t="s">
        <v>4369</v>
      </c>
      <c r="C7502" s="44" t="s">
        <v>13671</v>
      </c>
      <c r="D7502" s="42">
        <v>1</v>
      </c>
      <c r="E7502" s="3">
        <v>413.31</v>
      </c>
      <c r="F7502" s="7">
        <v>500.10509999999999</v>
      </c>
      <c r="G7502" s="48" t="s">
        <v>15356</v>
      </c>
      <c r="H7502" s="34" t="s">
        <v>4369</v>
      </c>
      <c r="I7502" s="51" t="s">
        <v>15358</v>
      </c>
    </row>
    <row r="7503" spans="1:9" x14ac:dyDescent="0.25">
      <c r="A7503" s="19">
        <v>7498</v>
      </c>
      <c r="B7503" s="34" t="s">
        <v>4370</v>
      </c>
      <c r="C7503" s="44" t="s">
        <v>13672</v>
      </c>
      <c r="D7503" s="42">
        <v>1</v>
      </c>
      <c r="E7503" s="3">
        <v>78.59</v>
      </c>
      <c r="F7503" s="7">
        <v>95.093900000000005</v>
      </c>
      <c r="G7503" s="48" t="s">
        <v>15356</v>
      </c>
      <c r="H7503" s="34" t="s">
        <v>4370</v>
      </c>
      <c r="I7503" s="51" t="s">
        <v>15358</v>
      </c>
    </row>
    <row r="7504" spans="1:9" x14ac:dyDescent="0.25">
      <c r="A7504" s="19">
        <v>7499</v>
      </c>
      <c r="B7504" s="34" t="s">
        <v>4371</v>
      </c>
      <c r="C7504" s="44" t="s">
        <v>13673</v>
      </c>
      <c r="D7504" s="42">
        <v>1</v>
      </c>
      <c r="E7504" s="3">
        <v>85.14</v>
      </c>
      <c r="F7504" s="7">
        <v>103.0194</v>
      </c>
      <c r="G7504" s="48" t="s">
        <v>15356</v>
      </c>
      <c r="H7504" s="34" t="s">
        <v>4371</v>
      </c>
      <c r="I7504" s="51" t="s">
        <v>15358</v>
      </c>
    </row>
    <row r="7505" spans="1:9" x14ac:dyDescent="0.25">
      <c r="A7505" s="19">
        <v>7500</v>
      </c>
      <c r="B7505" s="34" t="s">
        <v>4372</v>
      </c>
      <c r="C7505" s="44" t="s">
        <v>13674</v>
      </c>
      <c r="D7505" s="42">
        <v>1</v>
      </c>
      <c r="E7505" s="3">
        <v>85.14</v>
      </c>
      <c r="F7505" s="7">
        <v>103.0194</v>
      </c>
      <c r="G7505" s="48" t="s">
        <v>15356</v>
      </c>
      <c r="H7505" s="34" t="s">
        <v>4372</v>
      </c>
      <c r="I7505" s="51" t="s">
        <v>15358</v>
      </c>
    </row>
    <row r="7506" spans="1:9" x14ac:dyDescent="0.25">
      <c r="A7506" s="19">
        <v>7501</v>
      </c>
      <c r="B7506" s="34" t="s">
        <v>4373</v>
      </c>
      <c r="C7506" s="44" t="s">
        <v>13675</v>
      </c>
      <c r="D7506" s="42">
        <v>1</v>
      </c>
      <c r="E7506" s="3">
        <v>90.77</v>
      </c>
      <c r="F7506" s="7">
        <v>109.8317</v>
      </c>
      <c r="G7506" s="48" t="s">
        <v>15356</v>
      </c>
      <c r="H7506" s="34" t="s">
        <v>4373</v>
      </c>
      <c r="I7506" s="51" t="s">
        <v>15358</v>
      </c>
    </row>
    <row r="7507" spans="1:9" x14ac:dyDescent="0.25">
      <c r="A7507" s="19">
        <v>7502</v>
      </c>
      <c r="B7507" s="34" t="s">
        <v>4374</v>
      </c>
      <c r="C7507" s="44" t="s">
        <v>13676</v>
      </c>
      <c r="D7507" s="42">
        <v>1</v>
      </c>
      <c r="E7507" s="3">
        <v>83.25</v>
      </c>
      <c r="F7507" s="7">
        <v>100.7325</v>
      </c>
      <c r="G7507" s="48" t="s">
        <v>15356</v>
      </c>
      <c r="H7507" s="34" t="s">
        <v>4374</v>
      </c>
      <c r="I7507" s="51" t="s">
        <v>15358</v>
      </c>
    </row>
    <row r="7508" spans="1:9" x14ac:dyDescent="0.25">
      <c r="A7508" s="19">
        <v>7503</v>
      </c>
      <c r="B7508" s="34" t="s">
        <v>4375</v>
      </c>
      <c r="C7508" s="44" t="s">
        <v>13677</v>
      </c>
      <c r="D7508" s="42">
        <v>1</v>
      </c>
      <c r="E7508" s="3">
        <v>96.11</v>
      </c>
      <c r="F7508" s="7">
        <v>116.2931</v>
      </c>
      <c r="G7508" s="48" t="s">
        <v>15356</v>
      </c>
      <c r="H7508" s="34" t="s">
        <v>4375</v>
      </c>
      <c r="I7508" s="51" t="s">
        <v>15358</v>
      </c>
    </row>
    <row r="7509" spans="1:9" x14ac:dyDescent="0.25">
      <c r="A7509" s="19">
        <v>7504</v>
      </c>
      <c r="B7509" s="34" t="s">
        <v>4376</v>
      </c>
      <c r="C7509" s="44" t="s">
        <v>13678</v>
      </c>
      <c r="D7509" s="42">
        <v>1</v>
      </c>
      <c r="E7509" s="3">
        <v>96.11</v>
      </c>
      <c r="F7509" s="7">
        <v>116.2931</v>
      </c>
      <c r="G7509" s="48" t="s">
        <v>15356</v>
      </c>
      <c r="H7509" s="34" t="s">
        <v>4376</v>
      </c>
      <c r="I7509" s="51" t="s">
        <v>15358</v>
      </c>
    </row>
    <row r="7510" spans="1:9" x14ac:dyDescent="0.25">
      <c r="A7510" s="19">
        <v>7505</v>
      </c>
      <c r="B7510" s="34" t="s">
        <v>4377</v>
      </c>
      <c r="C7510" s="44" t="s">
        <v>13679</v>
      </c>
      <c r="D7510" s="42">
        <v>1</v>
      </c>
      <c r="E7510" s="3">
        <v>68.52</v>
      </c>
      <c r="F7510" s="7">
        <v>82.909199999999998</v>
      </c>
      <c r="G7510" s="48" t="s">
        <v>15356</v>
      </c>
      <c r="H7510" s="34" t="s">
        <v>4377</v>
      </c>
      <c r="I7510" s="51" t="s">
        <v>15358</v>
      </c>
    </row>
    <row r="7511" spans="1:9" x14ac:dyDescent="0.25">
      <c r="A7511" s="19">
        <v>7506</v>
      </c>
      <c r="B7511" s="34" t="s">
        <v>4378</v>
      </c>
      <c r="C7511" s="44" t="s">
        <v>13680</v>
      </c>
      <c r="D7511" s="42">
        <v>1</v>
      </c>
      <c r="E7511" s="3">
        <v>89.45</v>
      </c>
      <c r="F7511" s="7">
        <v>108.2345</v>
      </c>
      <c r="G7511" s="48" t="s">
        <v>15356</v>
      </c>
      <c r="H7511" s="34" t="s">
        <v>4378</v>
      </c>
      <c r="I7511" s="51" t="s">
        <v>15358</v>
      </c>
    </row>
    <row r="7512" spans="1:9" x14ac:dyDescent="0.25">
      <c r="A7512" s="19">
        <v>7507</v>
      </c>
      <c r="B7512" s="34" t="s">
        <v>4379</v>
      </c>
      <c r="C7512" s="44" t="s">
        <v>13681</v>
      </c>
      <c r="D7512" s="42">
        <v>1</v>
      </c>
      <c r="E7512" s="3">
        <v>89.45</v>
      </c>
      <c r="F7512" s="7">
        <v>108.2345</v>
      </c>
      <c r="G7512" s="48" t="s">
        <v>15356</v>
      </c>
      <c r="H7512" s="34" t="s">
        <v>4379</v>
      </c>
      <c r="I7512" s="51" t="s">
        <v>15358</v>
      </c>
    </row>
    <row r="7513" spans="1:9" x14ac:dyDescent="0.25">
      <c r="A7513" s="19">
        <v>7508</v>
      </c>
      <c r="B7513" s="34" t="s">
        <v>4380</v>
      </c>
      <c r="C7513" s="44" t="s">
        <v>13682</v>
      </c>
      <c r="D7513" s="42">
        <v>1</v>
      </c>
      <c r="E7513" s="3">
        <v>89.45</v>
      </c>
      <c r="F7513" s="7">
        <v>108.2345</v>
      </c>
      <c r="G7513" s="48" t="s">
        <v>15356</v>
      </c>
      <c r="H7513" s="34" t="s">
        <v>4380</v>
      </c>
      <c r="I7513" s="51" t="s">
        <v>15358</v>
      </c>
    </row>
    <row r="7514" spans="1:9" x14ac:dyDescent="0.25">
      <c r="A7514" s="19">
        <v>7509</v>
      </c>
      <c r="B7514" s="34" t="s">
        <v>4381</v>
      </c>
      <c r="C7514" s="44" t="s">
        <v>13683</v>
      </c>
      <c r="D7514" s="42">
        <v>1</v>
      </c>
      <c r="E7514" s="3">
        <v>63.66</v>
      </c>
      <c r="F7514" s="7">
        <v>77.028599999999997</v>
      </c>
      <c r="G7514" s="48" t="s">
        <v>15356</v>
      </c>
      <c r="H7514" s="34" t="s">
        <v>4381</v>
      </c>
      <c r="I7514" s="51" t="s">
        <v>15358</v>
      </c>
    </row>
    <row r="7515" spans="1:9" x14ac:dyDescent="0.25">
      <c r="A7515" s="19">
        <v>7510</v>
      </c>
      <c r="B7515" s="34" t="s">
        <v>4382</v>
      </c>
      <c r="C7515" s="44" t="s">
        <v>13684</v>
      </c>
      <c r="D7515" s="42">
        <v>1</v>
      </c>
      <c r="E7515" s="3">
        <v>82.37</v>
      </c>
      <c r="F7515" s="7">
        <v>99.667699999999996</v>
      </c>
      <c r="G7515" s="48" t="s">
        <v>15356</v>
      </c>
      <c r="H7515" s="34" t="s">
        <v>4382</v>
      </c>
      <c r="I7515" s="51" t="s">
        <v>15358</v>
      </c>
    </row>
    <row r="7516" spans="1:9" x14ac:dyDescent="0.25">
      <c r="A7516" s="19">
        <v>7511</v>
      </c>
      <c r="B7516" s="34" t="s">
        <v>4383</v>
      </c>
      <c r="C7516" s="44" t="s">
        <v>13685</v>
      </c>
      <c r="D7516" s="42">
        <v>1</v>
      </c>
      <c r="E7516" s="3">
        <v>82.37</v>
      </c>
      <c r="F7516" s="7">
        <v>99.667699999999996</v>
      </c>
      <c r="G7516" s="48" t="s">
        <v>15356</v>
      </c>
      <c r="H7516" s="34" t="s">
        <v>4383</v>
      </c>
      <c r="I7516" s="51" t="s">
        <v>15358</v>
      </c>
    </row>
    <row r="7517" spans="1:9" x14ac:dyDescent="0.25">
      <c r="A7517" s="19">
        <v>7512</v>
      </c>
      <c r="B7517" s="34" t="s">
        <v>4384</v>
      </c>
      <c r="C7517" s="44" t="s">
        <v>13686</v>
      </c>
      <c r="D7517" s="42">
        <v>1</v>
      </c>
      <c r="E7517" s="3">
        <v>83.16</v>
      </c>
      <c r="F7517" s="7">
        <v>100.6236</v>
      </c>
      <c r="G7517" s="48" t="s">
        <v>15356</v>
      </c>
      <c r="H7517" s="34" t="s">
        <v>4384</v>
      </c>
      <c r="I7517" s="51" t="s">
        <v>15358</v>
      </c>
    </row>
    <row r="7518" spans="1:9" x14ac:dyDescent="0.25">
      <c r="A7518" s="19">
        <v>7513</v>
      </c>
      <c r="B7518" s="34" t="s">
        <v>4385</v>
      </c>
      <c r="C7518" s="44" t="s">
        <v>13687</v>
      </c>
      <c r="D7518" s="42">
        <v>1</v>
      </c>
      <c r="E7518" s="3">
        <v>68.52</v>
      </c>
      <c r="F7518" s="7">
        <v>82.909199999999998</v>
      </c>
      <c r="G7518" s="48" t="s">
        <v>15356</v>
      </c>
      <c r="H7518" s="34" t="s">
        <v>4385</v>
      </c>
      <c r="I7518" s="51" t="s">
        <v>15358</v>
      </c>
    </row>
    <row r="7519" spans="1:9" x14ac:dyDescent="0.25">
      <c r="A7519" s="19">
        <v>7514</v>
      </c>
      <c r="B7519" s="34" t="s">
        <v>4386</v>
      </c>
      <c r="C7519" s="44" t="s">
        <v>13688</v>
      </c>
      <c r="D7519" s="42">
        <v>1</v>
      </c>
      <c r="E7519" s="3">
        <v>80</v>
      </c>
      <c r="F7519" s="7">
        <v>96.8</v>
      </c>
      <c r="G7519" s="48" t="s">
        <v>15356</v>
      </c>
      <c r="H7519" s="34" t="s">
        <v>4386</v>
      </c>
      <c r="I7519" s="51" t="s">
        <v>15358</v>
      </c>
    </row>
    <row r="7520" spans="1:9" x14ac:dyDescent="0.25">
      <c r="A7520" s="19">
        <v>7515</v>
      </c>
      <c r="B7520" s="34" t="s">
        <v>4387</v>
      </c>
      <c r="C7520" s="44" t="s">
        <v>13689</v>
      </c>
      <c r="D7520" s="42">
        <v>1</v>
      </c>
      <c r="E7520" s="3">
        <v>80</v>
      </c>
      <c r="F7520" s="7">
        <v>96.8</v>
      </c>
      <c r="G7520" s="48" t="s">
        <v>15356</v>
      </c>
      <c r="H7520" s="34" t="s">
        <v>4387</v>
      </c>
      <c r="I7520" s="51" t="s">
        <v>15358</v>
      </c>
    </row>
    <row r="7521" spans="1:9" x14ac:dyDescent="0.25">
      <c r="A7521" s="19">
        <v>7516</v>
      </c>
      <c r="B7521" s="34" t="s">
        <v>4388</v>
      </c>
      <c r="C7521" s="44" t="s">
        <v>13690</v>
      </c>
      <c r="D7521" s="42">
        <v>1</v>
      </c>
      <c r="E7521" s="3">
        <v>80</v>
      </c>
      <c r="F7521" s="7">
        <v>96.8</v>
      </c>
      <c r="G7521" s="48" t="s">
        <v>15356</v>
      </c>
      <c r="H7521" s="34" t="s">
        <v>4388</v>
      </c>
      <c r="I7521" s="51" t="s">
        <v>15358</v>
      </c>
    </row>
    <row r="7522" spans="1:9" x14ac:dyDescent="0.25">
      <c r="A7522" s="19">
        <v>7517</v>
      </c>
      <c r="B7522" s="34" t="s">
        <v>4389</v>
      </c>
      <c r="C7522" s="44" t="s">
        <v>13691</v>
      </c>
      <c r="D7522" s="42">
        <v>1</v>
      </c>
      <c r="E7522" s="3">
        <v>95.94</v>
      </c>
      <c r="F7522" s="7">
        <v>116.08739999999999</v>
      </c>
      <c r="G7522" s="48" t="s">
        <v>15356</v>
      </c>
      <c r="H7522" s="34" t="s">
        <v>4389</v>
      </c>
      <c r="I7522" s="51" t="s">
        <v>15358</v>
      </c>
    </row>
    <row r="7523" spans="1:9" x14ac:dyDescent="0.25">
      <c r="A7523" s="19">
        <v>7518</v>
      </c>
      <c r="B7523" s="34" t="s">
        <v>4390</v>
      </c>
      <c r="C7523" s="44" t="s">
        <v>13692</v>
      </c>
      <c r="D7523" s="42">
        <v>1</v>
      </c>
      <c r="E7523" s="3">
        <v>56.61</v>
      </c>
      <c r="F7523" s="7">
        <v>68.498099999999994</v>
      </c>
      <c r="G7523" s="48" t="s">
        <v>15356</v>
      </c>
      <c r="H7523" s="34" t="s">
        <v>4390</v>
      </c>
      <c r="I7523" s="51" t="s">
        <v>15358</v>
      </c>
    </row>
    <row r="7524" spans="1:9" x14ac:dyDescent="0.25">
      <c r="A7524" s="19">
        <v>7519</v>
      </c>
      <c r="B7524" s="34" t="s">
        <v>4391</v>
      </c>
      <c r="C7524" s="44" t="s">
        <v>13693</v>
      </c>
      <c r="D7524" s="42">
        <v>1</v>
      </c>
      <c r="E7524" s="3">
        <v>65.42</v>
      </c>
      <c r="F7524" s="7">
        <v>79.158199999999994</v>
      </c>
      <c r="G7524" s="48" t="s">
        <v>15356</v>
      </c>
      <c r="H7524" s="34" t="s">
        <v>4391</v>
      </c>
      <c r="I7524" s="51" t="s">
        <v>15358</v>
      </c>
    </row>
    <row r="7525" spans="1:9" x14ac:dyDescent="0.25">
      <c r="A7525" s="19">
        <v>7520</v>
      </c>
      <c r="B7525" s="34" t="s">
        <v>4392</v>
      </c>
      <c r="C7525" s="44" t="s">
        <v>13694</v>
      </c>
      <c r="D7525" s="42">
        <v>1</v>
      </c>
      <c r="E7525" s="3">
        <v>65.42</v>
      </c>
      <c r="F7525" s="7">
        <v>79.158199999999994</v>
      </c>
      <c r="G7525" s="48" t="s">
        <v>15356</v>
      </c>
      <c r="H7525" s="34" t="s">
        <v>4392</v>
      </c>
      <c r="I7525" s="51" t="s">
        <v>15358</v>
      </c>
    </row>
    <row r="7526" spans="1:9" x14ac:dyDescent="0.25">
      <c r="A7526" s="19">
        <v>7521</v>
      </c>
      <c r="B7526" s="34" t="s">
        <v>4393</v>
      </c>
      <c r="C7526" s="44" t="s">
        <v>13695</v>
      </c>
      <c r="D7526" s="42">
        <v>1</v>
      </c>
      <c r="E7526" s="3">
        <v>65.42</v>
      </c>
      <c r="F7526" s="7">
        <v>79.158199999999994</v>
      </c>
      <c r="G7526" s="48" t="s">
        <v>15356</v>
      </c>
      <c r="H7526" s="34" t="s">
        <v>4393</v>
      </c>
      <c r="I7526" s="51" t="s">
        <v>15358</v>
      </c>
    </row>
    <row r="7527" spans="1:9" x14ac:dyDescent="0.25">
      <c r="A7527" s="19">
        <v>7522</v>
      </c>
      <c r="B7527" s="34" t="s">
        <v>4394</v>
      </c>
      <c r="C7527" s="44" t="s">
        <v>13696</v>
      </c>
      <c r="D7527" s="42">
        <v>1</v>
      </c>
      <c r="E7527" s="3">
        <v>61.91</v>
      </c>
      <c r="F7527" s="7">
        <v>74.91109999999999</v>
      </c>
      <c r="G7527" s="48" t="s">
        <v>15356</v>
      </c>
      <c r="H7527" s="34" t="s">
        <v>4394</v>
      </c>
      <c r="I7527" s="51" t="s">
        <v>15358</v>
      </c>
    </row>
    <row r="7528" spans="1:9" x14ac:dyDescent="0.25">
      <c r="A7528" s="19">
        <v>7523</v>
      </c>
      <c r="B7528" s="34" t="s">
        <v>4395</v>
      </c>
      <c r="C7528" s="44" t="s">
        <v>13697</v>
      </c>
      <c r="D7528" s="42">
        <v>1</v>
      </c>
      <c r="E7528" s="3">
        <v>70.08</v>
      </c>
      <c r="F7528" s="7">
        <v>84.79679999999999</v>
      </c>
      <c r="G7528" s="48" t="s">
        <v>15356</v>
      </c>
      <c r="H7528" s="34" t="s">
        <v>4395</v>
      </c>
      <c r="I7528" s="51" t="s">
        <v>15358</v>
      </c>
    </row>
    <row r="7529" spans="1:9" x14ac:dyDescent="0.25">
      <c r="A7529" s="19">
        <v>7524</v>
      </c>
      <c r="B7529" s="34" t="s">
        <v>4396</v>
      </c>
      <c r="C7529" s="44" t="s">
        <v>13698</v>
      </c>
      <c r="D7529" s="42">
        <v>1</v>
      </c>
      <c r="E7529" s="3">
        <v>70.08</v>
      </c>
      <c r="F7529" s="7">
        <v>84.79679999999999</v>
      </c>
      <c r="G7529" s="48" t="s">
        <v>15356</v>
      </c>
      <c r="H7529" s="34" t="s">
        <v>4396</v>
      </c>
      <c r="I7529" s="51" t="s">
        <v>15358</v>
      </c>
    </row>
    <row r="7530" spans="1:9" x14ac:dyDescent="0.25">
      <c r="A7530" s="19">
        <v>7525</v>
      </c>
      <c r="B7530" s="34" t="s">
        <v>4397</v>
      </c>
      <c r="C7530" s="44" t="s">
        <v>13699</v>
      </c>
      <c r="D7530" s="42">
        <v>1</v>
      </c>
      <c r="E7530" s="3">
        <v>70.08</v>
      </c>
      <c r="F7530" s="7">
        <v>84.79679999999999</v>
      </c>
      <c r="G7530" s="48" t="s">
        <v>15356</v>
      </c>
      <c r="H7530" s="34" t="s">
        <v>4397</v>
      </c>
      <c r="I7530" s="51" t="s">
        <v>15358</v>
      </c>
    </row>
    <row r="7531" spans="1:9" x14ac:dyDescent="0.25">
      <c r="A7531" s="19">
        <v>7526</v>
      </c>
      <c r="B7531" s="34" t="s">
        <v>4398</v>
      </c>
      <c r="C7531" s="44" t="s">
        <v>13700</v>
      </c>
      <c r="D7531" s="42">
        <v>1</v>
      </c>
      <c r="E7531" s="3">
        <v>96.75</v>
      </c>
      <c r="F7531" s="7">
        <v>117.0675</v>
      </c>
      <c r="G7531" s="48" t="s">
        <v>15356</v>
      </c>
      <c r="H7531" s="34" t="s">
        <v>4398</v>
      </c>
      <c r="I7531" s="51" t="s">
        <v>15358</v>
      </c>
    </row>
    <row r="7532" spans="1:9" x14ac:dyDescent="0.25">
      <c r="A7532" s="19">
        <v>7527</v>
      </c>
      <c r="B7532" s="34" t="s">
        <v>4399</v>
      </c>
      <c r="C7532" s="44" t="s">
        <v>13701</v>
      </c>
      <c r="D7532" s="42">
        <v>1</v>
      </c>
      <c r="E7532" s="3">
        <v>106.5</v>
      </c>
      <c r="F7532" s="7">
        <v>128.86500000000001</v>
      </c>
      <c r="G7532" s="48" t="s">
        <v>15356</v>
      </c>
      <c r="H7532" s="34" t="s">
        <v>4399</v>
      </c>
      <c r="I7532" s="51" t="s">
        <v>15358</v>
      </c>
    </row>
    <row r="7533" spans="1:9" x14ac:dyDescent="0.25">
      <c r="A7533" s="19">
        <v>7528</v>
      </c>
      <c r="B7533" s="34" t="s">
        <v>4400</v>
      </c>
      <c r="C7533" s="44" t="s">
        <v>13702</v>
      </c>
      <c r="D7533" s="42">
        <v>1</v>
      </c>
      <c r="E7533" s="3">
        <v>137.30000000000001</v>
      </c>
      <c r="F7533" s="7">
        <v>166.13300000000001</v>
      </c>
      <c r="G7533" s="48" t="s">
        <v>15356</v>
      </c>
      <c r="H7533" s="34" t="s">
        <v>4400</v>
      </c>
      <c r="I7533" s="51" t="s">
        <v>15358</v>
      </c>
    </row>
    <row r="7534" spans="1:9" x14ac:dyDescent="0.25">
      <c r="A7534" s="19">
        <v>7529</v>
      </c>
      <c r="B7534" s="34" t="s">
        <v>4401</v>
      </c>
      <c r="C7534" s="44" t="s">
        <v>13703</v>
      </c>
      <c r="D7534" s="42">
        <v>1</v>
      </c>
      <c r="E7534" s="3">
        <v>137.30000000000001</v>
      </c>
      <c r="F7534" s="7">
        <v>166.13300000000001</v>
      </c>
      <c r="G7534" s="48" t="s">
        <v>15356</v>
      </c>
      <c r="H7534" s="34" t="s">
        <v>4401</v>
      </c>
      <c r="I7534" s="51" t="s">
        <v>15358</v>
      </c>
    </row>
    <row r="7535" spans="1:9" x14ac:dyDescent="0.25">
      <c r="A7535" s="19">
        <v>7530</v>
      </c>
      <c r="B7535" s="34" t="s">
        <v>4402</v>
      </c>
      <c r="C7535" s="44" t="s">
        <v>13704</v>
      </c>
      <c r="D7535" s="42">
        <v>1</v>
      </c>
      <c r="E7535" s="3">
        <v>135.93</v>
      </c>
      <c r="F7535" s="7">
        <v>164.4753</v>
      </c>
      <c r="G7535" s="48" t="s">
        <v>15356</v>
      </c>
      <c r="H7535" s="34" t="s">
        <v>4402</v>
      </c>
      <c r="I7535" s="51" t="s">
        <v>15358</v>
      </c>
    </row>
    <row r="7536" spans="1:9" x14ac:dyDescent="0.25">
      <c r="A7536" s="19">
        <v>7531</v>
      </c>
      <c r="B7536" s="34" t="s">
        <v>4403</v>
      </c>
      <c r="C7536" s="44" t="s">
        <v>13705</v>
      </c>
      <c r="D7536" s="42">
        <v>1</v>
      </c>
      <c r="E7536" s="3">
        <v>269.75</v>
      </c>
      <c r="F7536" s="7">
        <v>326.39749999999998</v>
      </c>
      <c r="G7536" s="48" t="s">
        <v>15356</v>
      </c>
      <c r="H7536" s="34" t="s">
        <v>4403</v>
      </c>
      <c r="I7536" s="51" t="s">
        <v>15358</v>
      </c>
    </row>
    <row r="7537" spans="1:9" x14ac:dyDescent="0.25">
      <c r="A7537" s="19">
        <v>7532</v>
      </c>
      <c r="B7537" s="34" t="s">
        <v>4404</v>
      </c>
      <c r="C7537" s="44" t="s">
        <v>13706</v>
      </c>
      <c r="D7537" s="42">
        <v>1</v>
      </c>
      <c r="E7537" s="3">
        <v>307.83</v>
      </c>
      <c r="F7537" s="7">
        <v>372.47429999999997</v>
      </c>
      <c r="G7537" s="48" t="s">
        <v>15356</v>
      </c>
      <c r="H7537" s="34" t="s">
        <v>4404</v>
      </c>
      <c r="I7537" s="51" t="s">
        <v>15358</v>
      </c>
    </row>
    <row r="7538" spans="1:9" x14ac:dyDescent="0.25">
      <c r="A7538" s="19">
        <v>7533</v>
      </c>
      <c r="B7538" s="34" t="s">
        <v>4405</v>
      </c>
      <c r="C7538" s="44" t="s">
        <v>13707</v>
      </c>
      <c r="D7538" s="42">
        <v>1</v>
      </c>
      <c r="E7538" s="3">
        <v>307.83</v>
      </c>
      <c r="F7538" s="7">
        <v>372.47429999999997</v>
      </c>
      <c r="G7538" s="48" t="s">
        <v>15356</v>
      </c>
      <c r="H7538" s="34" t="s">
        <v>4405</v>
      </c>
      <c r="I7538" s="51" t="s">
        <v>15358</v>
      </c>
    </row>
    <row r="7539" spans="1:9" x14ac:dyDescent="0.25">
      <c r="A7539" s="19">
        <v>7534</v>
      </c>
      <c r="B7539" s="34" t="s">
        <v>4406</v>
      </c>
      <c r="C7539" s="44" t="s">
        <v>13708</v>
      </c>
      <c r="D7539" s="42">
        <v>1</v>
      </c>
      <c r="E7539" s="3">
        <v>288.83</v>
      </c>
      <c r="F7539" s="7">
        <v>349.48429999999996</v>
      </c>
      <c r="G7539" s="48" t="s">
        <v>15356</v>
      </c>
      <c r="H7539" s="34" t="s">
        <v>4406</v>
      </c>
      <c r="I7539" s="51" t="s">
        <v>15358</v>
      </c>
    </row>
    <row r="7540" spans="1:9" x14ac:dyDescent="0.25">
      <c r="A7540" s="19">
        <v>7535</v>
      </c>
      <c r="B7540" s="34" t="s">
        <v>4407</v>
      </c>
      <c r="C7540" s="44" t="s">
        <v>13709</v>
      </c>
      <c r="D7540" s="42">
        <v>1</v>
      </c>
      <c r="E7540" s="3">
        <v>356.22</v>
      </c>
      <c r="F7540" s="7">
        <v>431.02620000000002</v>
      </c>
      <c r="G7540" s="48" t="s">
        <v>15356</v>
      </c>
      <c r="H7540" s="34" t="s">
        <v>4407</v>
      </c>
      <c r="I7540" s="51" t="s">
        <v>15358</v>
      </c>
    </row>
    <row r="7541" spans="1:9" x14ac:dyDescent="0.25">
      <c r="A7541" s="19">
        <v>7536</v>
      </c>
      <c r="B7541" s="34" t="s">
        <v>4408</v>
      </c>
      <c r="C7541" s="44" t="s">
        <v>13710</v>
      </c>
      <c r="D7541" s="42">
        <v>1</v>
      </c>
      <c r="E7541" s="3">
        <v>1056.5899999999999</v>
      </c>
      <c r="F7541" s="7">
        <v>1278.4739</v>
      </c>
      <c r="G7541" s="48" t="s">
        <v>15356</v>
      </c>
      <c r="H7541" s="34" t="s">
        <v>4408</v>
      </c>
      <c r="I7541" s="51" t="s">
        <v>15358</v>
      </c>
    </row>
    <row r="7542" spans="1:9" x14ac:dyDescent="0.25">
      <c r="A7542" s="19">
        <v>7537</v>
      </c>
      <c r="B7542" s="34" t="s">
        <v>4409</v>
      </c>
      <c r="C7542" s="44" t="s">
        <v>13711</v>
      </c>
      <c r="D7542" s="42">
        <v>1</v>
      </c>
      <c r="E7542" s="3">
        <v>309.08999999999997</v>
      </c>
      <c r="F7542" s="7">
        <v>373.99889999999994</v>
      </c>
      <c r="G7542" s="48" t="s">
        <v>15356</v>
      </c>
      <c r="H7542" s="34" t="s">
        <v>4409</v>
      </c>
      <c r="I7542" s="51" t="s">
        <v>15358</v>
      </c>
    </row>
    <row r="7543" spans="1:9" x14ac:dyDescent="0.25">
      <c r="A7543" s="19">
        <v>7538</v>
      </c>
      <c r="B7543" s="34" t="s">
        <v>4410</v>
      </c>
      <c r="C7543" s="44" t="s">
        <v>13712</v>
      </c>
      <c r="D7543" s="42">
        <v>1</v>
      </c>
      <c r="E7543" s="3">
        <v>325.64999999999998</v>
      </c>
      <c r="F7543" s="7">
        <v>394.03649999999993</v>
      </c>
      <c r="G7543" s="48" t="s">
        <v>15356</v>
      </c>
      <c r="H7543" s="34" t="s">
        <v>4410</v>
      </c>
      <c r="I7543" s="51" t="s">
        <v>15358</v>
      </c>
    </row>
    <row r="7544" spans="1:9" x14ac:dyDescent="0.25">
      <c r="A7544" s="19">
        <v>7539</v>
      </c>
      <c r="B7544" s="34" t="s">
        <v>4411</v>
      </c>
      <c r="C7544" s="44" t="s">
        <v>13713</v>
      </c>
      <c r="D7544" s="42">
        <v>1</v>
      </c>
      <c r="E7544" s="3">
        <v>350.51</v>
      </c>
      <c r="F7544" s="7">
        <v>424.11709999999999</v>
      </c>
      <c r="G7544" s="48" t="s">
        <v>15356</v>
      </c>
      <c r="H7544" s="34" t="s">
        <v>4411</v>
      </c>
      <c r="I7544" s="51" t="s">
        <v>15358</v>
      </c>
    </row>
    <row r="7545" spans="1:9" x14ac:dyDescent="0.25">
      <c r="A7545" s="19">
        <v>7540</v>
      </c>
      <c r="B7545" s="34" t="s">
        <v>4412</v>
      </c>
      <c r="C7545" s="44" t="s">
        <v>13714</v>
      </c>
      <c r="D7545" s="42">
        <v>1</v>
      </c>
      <c r="E7545" s="3">
        <v>328.88</v>
      </c>
      <c r="F7545" s="7">
        <v>397.94479999999999</v>
      </c>
      <c r="G7545" s="48" t="s">
        <v>15356</v>
      </c>
      <c r="H7545" s="34" t="s">
        <v>4412</v>
      </c>
      <c r="I7545" s="51" t="s">
        <v>15358</v>
      </c>
    </row>
    <row r="7546" spans="1:9" x14ac:dyDescent="0.25">
      <c r="A7546" s="19">
        <v>7541</v>
      </c>
      <c r="B7546" s="34" t="s">
        <v>4413</v>
      </c>
      <c r="C7546" s="44" t="s">
        <v>13715</v>
      </c>
      <c r="D7546" s="42">
        <v>1</v>
      </c>
      <c r="E7546" s="3">
        <v>222.47</v>
      </c>
      <c r="F7546" s="7">
        <v>269.18869999999998</v>
      </c>
      <c r="G7546" s="48" t="s">
        <v>15356</v>
      </c>
      <c r="H7546" s="34" t="s">
        <v>4413</v>
      </c>
      <c r="I7546" s="51" t="s">
        <v>15358</v>
      </c>
    </row>
    <row r="7547" spans="1:9" x14ac:dyDescent="0.25">
      <c r="A7547" s="19">
        <v>7542</v>
      </c>
      <c r="B7547" s="34" t="s">
        <v>4414</v>
      </c>
      <c r="C7547" s="44" t="s">
        <v>13716</v>
      </c>
      <c r="D7547" s="42">
        <v>1</v>
      </c>
      <c r="E7547" s="3">
        <v>185.19</v>
      </c>
      <c r="F7547" s="7">
        <v>224.07989999999998</v>
      </c>
      <c r="G7547" s="48" t="s">
        <v>15356</v>
      </c>
      <c r="H7547" s="34" t="s">
        <v>4414</v>
      </c>
      <c r="I7547" s="51" t="s">
        <v>15358</v>
      </c>
    </row>
    <row r="7548" spans="1:9" x14ac:dyDescent="0.25">
      <c r="A7548" s="19">
        <v>7543</v>
      </c>
      <c r="B7548" s="34" t="s">
        <v>4415</v>
      </c>
      <c r="C7548" s="44" t="s">
        <v>13717</v>
      </c>
      <c r="D7548" s="42">
        <v>1</v>
      </c>
      <c r="E7548" s="3">
        <v>214.85</v>
      </c>
      <c r="F7548" s="7">
        <v>259.96850000000001</v>
      </c>
      <c r="G7548" s="48" t="s">
        <v>15356</v>
      </c>
      <c r="H7548" s="34" t="s">
        <v>4415</v>
      </c>
      <c r="I7548" s="51" t="s">
        <v>15358</v>
      </c>
    </row>
    <row r="7549" spans="1:9" x14ac:dyDescent="0.25">
      <c r="A7549" s="19">
        <v>7544</v>
      </c>
      <c r="B7549" s="34" t="s">
        <v>4416</v>
      </c>
      <c r="C7549" s="44" t="s">
        <v>13718</v>
      </c>
      <c r="D7549" s="42">
        <v>1</v>
      </c>
      <c r="E7549" s="3">
        <v>170.55</v>
      </c>
      <c r="F7549" s="7">
        <v>206.3655</v>
      </c>
      <c r="G7549" s="48" t="s">
        <v>15356</v>
      </c>
      <c r="H7549" s="34" t="s">
        <v>4416</v>
      </c>
      <c r="I7549" s="51" t="s">
        <v>15358</v>
      </c>
    </row>
    <row r="7550" spans="1:9" x14ac:dyDescent="0.25">
      <c r="A7550" s="19">
        <v>7545</v>
      </c>
      <c r="B7550" s="34" t="s">
        <v>4417</v>
      </c>
      <c r="C7550" s="44" t="s">
        <v>13719</v>
      </c>
      <c r="D7550" s="42">
        <v>1</v>
      </c>
      <c r="E7550" s="3">
        <v>149.58000000000001</v>
      </c>
      <c r="F7550" s="7">
        <v>180.99180000000001</v>
      </c>
      <c r="G7550" s="48" t="s">
        <v>15356</v>
      </c>
      <c r="H7550" s="34" t="s">
        <v>4417</v>
      </c>
      <c r="I7550" s="51" t="s">
        <v>15358</v>
      </c>
    </row>
    <row r="7551" spans="1:9" x14ac:dyDescent="0.25">
      <c r="A7551" s="19">
        <v>7546</v>
      </c>
      <c r="B7551" s="34" t="s">
        <v>4418</v>
      </c>
      <c r="C7551" s="44" t="s">
        <v>13720</v>
      </c>
      <c r="D7551" s="42">
        <v>1</v>
      </c>
      <c r="E7551" s="3">
        <v>189.05</v>
      </c>
      <c r="F7551" s="7">
        <v>228.75050000000002</v>
      </c>
      <c r="G7551" s="48" t="s">
        <v>15356</v>
      </c>
      <c r="H7551" s="34" t="s">
        <v>4418</v>
      </c>
      <c r="I7551" s="51" t="s">
        <v>15358</v>
      </c>
    </row>
    <row r="7552" spans="1:9" x14ac:dyDescent="0.25">
      <c r="A7552" s="19">
        <v>7547</v>
      </c>
      <c r="B7552" s="34" t="s">
        <v>4419</v>
      </c>
      <c r="C7552" s="44" t="s">
        <v>13721</v>
      </c>
      <c r="D7552" s="42">
        <v>1</v>
      </c>
      <c r="E7552" s="3">
        <v>135.44</v>
      </c>
      <c r="F7552" s="7">
        <v>163.88239999999999</v>
      </c>
      <c r="G7552" s="48" t="s">
        <v>15356</v>
      </c>
      <c r="H7552" s="34" t="s">
        <v>4419</v>
      </c>
      <c r="I7552" s="51" t="s">
        <v>15358</v>
      </c>
    </row>
    <row r="7553" spans="1:9" x14ac:dyDescent="0.25">
      <c r="A7553" s="19">
        <v>7548</v>
      </c>
      <c r="B7553" s="34" t="s">
        <v>4420</v>
      </c>
      <c r="C7553" s="44" t="s">
        <v>13722</v>
      </c>
      <c r="D7553" s="42">
        <v>1</v>
      </c>
      <c r="E7553" s="3">
        <v>166.67</v>
      </c>
      <c r="F7553" s="7">
        <v>201.67069999999998</v>
      </c>
      <c r="G7553" s="48" t="s">
        <v>15356</v>
      </c>
      <c r="H7553" s="34" t="s">
        <v>4420</v>
      </c>
      <c r="I7553" s="51" t="s">
        <v>15358</v>
      </c>
    </row>
    <row r="7554" spans="1:9" x14ac:dyDescent="0.25">
      <c r="A7554" s="19">
        <v>7549</v>
      </c>
      <c r="B7554" s="34" t="s">
        <v>4421</v>
      </c>
      <c r="C7554" s="44" t="s">
        <v>13723</v>
      </c>
      <c r="D7554" s="42">
        <v>1</v>
      </c>
      <c r="E7554" s="3">
        <v>100.35</v>
      </c>
      <c r="F7554" s="7">
        <v>121.42349999999999</v>
      </c>
      <c r="G7554" s="48" t="s">
        <v>15356</v>
      </c>
      <c r="H7554" s="34" t="s">
        <v>4421</v>
      </c>
      <c r="I7554" s="51" t="s">
        <v>15358</v>
      </c>
    </row>
    <row r="7555" spans="1:9" x14ac:dyDescent="0.25">
      <c r="A7555" s="19">
        <v>7550</v>
      </c>
      <c r="B7555" s="34" t="s">
        <v>4422</v>
      </c>
      <c r="C7555" s="44" t="s">
        <v>13724</v>
      </c>
      <c r="D7555" s="42">
        <v>1</v>
      </c>
      <c r="E7555" s="3">
        <v>114.33</v>
      </c>
      <c r="F7555" s="7">
        <v>138.33929999999998</v>
      </c>
      <c r="G7555" s="48" t="s">
        <v>15356</v>
      </c>
      <c r="H7555" s="34" t="s">
        <v>4422</v>
      </c>
      <c r="I7555" s="51" t="s">
        <v>15358</v>
      </c>
    </row>
    <row r="7556" spans="1:9" x14ac:dyDescent="0.25">
      <c r="A7556" s="19">
        <v>7551</v>
      </c>
      <c r="B7556" s="34" t="s">
        <v>4423</v>
      </c>
      <c r="C7556" s="44" t="s">
        <v>13725</v>
      </c>
      <c r="D7556" s="42">
        <v>1</v>
      </c>
      <c r="E7556" s="3">
        <v>674.03</v>
      </c>
      <c r="F7556" s="7">
        <v>815.57629999999995</v>
      </c>
      <c r="G7556" s="48" t="s">
        <v>15356</v>
      </c>
      <c r="H7556" s="34" t="s">
        <v>4423</v>
      </c>
      <c r="I7556" s="51" t="s">
        <v>15358</v>
      </c>
    </row>
    <row r="7557" spans="1:9" x14ac:dyDescent="0.25">
      <c r="A7557" s="19">
        <v>7552</v>
      </c>
      <c r="B7557" s="34" t="s">
        <v>4424</v>
      </c>
      <c r="C7557" s="44" t="s">
        <v>13726</v>
      </c>
      <c r="D7557" s="42">
        <v>1</v>
      </c>
      <c r="E7557" s="3">
        <v>674.03</v>
      </c>
      <c r="F7557" s="7">
        <v>815.57629999999995</v>
      </c>
      <c r="G7557" s="48" t="s">
        <v>15356</v>
      </c>
      <c r="H7557" s="34" t="s">
        <v>4424</v>
      </c>
      <c r="I7557" s="51" t="s">
        <v>15358</v>
      </c>
    </row>
    <row r="7558" spans="1:9" x14ac:dyDescent="0.25">
      <c r="A7558" s="19">
        <v>7553</v>
      </c>
      <c r="B7558" s="34" t="s">
        <v>4425</v>
      </c>
      <c r="C7558" s="44" t="s">
        <v>13727</v>
      </c>
      <c r="D7558" s="42">
        <v>1</v>
      </c>
      <c r="E7558" s="3">
        <v>790.01</v>
      </c>
      <c r="F7558" s="7">
        <v>955.91210000000001</v>
      </c>
      <c r="G7558" s="48" t="s">
        <v>15356</v>
      </c>
      <c r="H7558" s="34" t="s">
        <v>4425</v>
      </c>
      <c r="I7558" s="51" t="s">
        <v>15358</v>
      </c>
    </row>
    <row r="7559" spans="1:9" x14ac:dyDescent="0.25">
      <c r="A7559" s="19">
        <v>7554</v>
      </c>
      <c r="B7559" s="34" t="s">
        <v>4426</v>
      </c>
      <c r="C7559" s="44" t="s">
        <v>13728</v>
      </c>
      <c r="D7559" s="42">
        <v>1</v>
      </c>
      <c r="E7559" s="3">
        <v>790.01</v>
      </c>
      <c r="F7559" s="7">
        <v>955.91210000000001</v>
      </c>
      <c r="G7559" s="48" t="s">
        <v>15356</v>
      </c>
      <c r="H7559" s="34" t="s">
        <v>4426</v>
      </c>
      <c r="I7559" s="51" t="s">
        <v>15358</v>
      </c>
    </row>
    <row r="7560" spans="1:9" x14ac:dyDescent="0.25">
      <c r="A7560" s="19">
        <v>7555</v>
      </c>
      <c r="B7560" s="34" t="s">
        <v>4427</v>
      </c>
      <c r="C7560" s="44" t="s">
        <v>13729</v>
      </c>
      <c r="D7560" s="42">
        <v>1</v>
      </c>
      <c r="E7560" s="3">
        <v>790.01</v>
      </c>
      <c r="F7560" s="7">
        <v>955.91210000000001</v>
      </c>
      <c r="G7560" s="48" t="s">
        <v>15356</v>
      </c>
      <c r="H7560" s="34" t="s">
        <v>4427</v>
      </c>
      <c r="I7560" s="51" t="s">
        <v>15358</v>
      </c>
    </row>
    <row r="7561" spans="1:9" x14ac:dyDescent="0.25">
      <c r="A7561" s="19">
        <v>7556</v>
      </c>
      <c r="B7561" s="34" t="s">
        <v>4428</v>
      </c>
      <c r="C7561" s="44" t="s">
        <v>13730</v>
      </c>
      <c r="D7561" s="42">
        <v>1</v>
      </c>
      <c r="E7561" s="3">
        <v>790.01</v>
      </c>
      <c r="F7561" s="7">
        <v>955.91210000000001</v>
      </c>
      <c r="G7561" s="48" t="s">
        <v>15356</v>
      </c>
      <c r="H7561" s="34" t="s">
        <v>4428</v>
      </c>
      <c r="I7561" s="51" t="s">
        <v>15358</v>
      </c>
    </row>
    <row r="7562" spans="1:9" x14ac:dyDescent="0.25">
      <c r="A7562" s="19">
        <v>7557</v>
      </c>
      <c r="B7562" s="34" t="s">
        <v>4429</v>
      </c>
      <c r="C7562" s="44" t="s">
        <v>13731</v>
      </c>
      <c r="D7562" s="42">
        <v>1</v>
      </c>
      <c r="E7562" s="3">
        <v>741.2</v>
      </c>
      <c r="F7562" s="7">
        <v>896.85199999999998</v>
      </c>
      <c r="G7562" s="48" t="s">
        <v>15356</v>
      </c>
      <c r="H7562" s="34" t="s">
        <v>4429</v>
      </c>
      <c r="I7562" s="51" t="s">
        <v>15358</v>
      </c>
    </row>
    <row r="7563" spans="1:9" x14ac:dyDescent="0.25">
      <c r="A7563" s="19">
        <v>7558</v>
      </c>
      <c r="B7563" s="34" t="s">
        <v>4430</v>
      </c>
      <c r="C7563" s="44" t="s">
        <v>13732</v>
      </c>
      <c r="D7563" s="42">
        <v>1</v>
      </c>
      <c r="E7563" s="3">
        <v>790.01</v>
      </c>
      <c r="F7563" s="7">
        <v>955.91210000000001</v>
      </c>
      <c r="G7563" s="48" t="s">
        <v>15356</v>
      </c>
      <c r="H7563" s="34" t="s">
        <v>4430</v>
      </c>
      <c r="I7563" s="51" t="s">
        <v>15358</v>
      </c>
    </row>
    <row r="7564" spans="1:9" x14ac:dyDescent="0.25">
      <c r="A7564" s="19">
        <v>7559</v>
      </c>
      <c r="B7564" s="34" t="s">
        <v>4431</v>
      </c>
      <c r="C7564" s="44" t="s">
        <v>13733</v>
      </c>
      <c r="D7564" s="42">
        <v>1</v>
      </c>
      <c r="E7564" s="3">
        <v>910.08</v>
      </c>
      <c r="F7564" s="7">
        <v>1101.1967999999999</v>
      </c>
      <c r="G7564" s="48" t="s">
        <v>15356</v>
      </c>
      <c r="H7564" s="34" t="s">
        <v>4431</v>
      </c>
      <c r="I7564" s="51" t="s">
        <v>15358</v>
      </c>
    </row>
    <row r="7565" spans="1:9" x14ac:dyDescent="0.25">
      <c r="A7565" s="19">
        <v>7560</v>
      </c>
      <c r="B7565" s="34" t="s">
        <v>4432</v>
      </c>
      <c r="C7565" s="44" t="s">
        <v>13734</v>
      </c>
      <c r="D7565" s="42">
        <v>1</v>
      </c>
      <c r="E7565" s="3">
        <v>910.08</v>
      </c>
      <c r="F7565" s="7">
        <v>1101.1967999999999</v>
      </c>
      <c r="G7565" s="48" t="s">
        <v>15356</v>
      </c>
      <c r="H7565" s="34" t="s">
        <v>4432</v>
      </c>
      <c r="I7565" s="51" t="s">
        <v>15358</v>
      </c>
    </row>
    <row r="7566" spans="1:9" x14ac:dyDescent="0.25">
      <c r="A7566" s="19">
        <v>7561</v>
      </c>
      <c r="B7566" s="34" t="s">
        <v>4433</v>
      </c>
      <c r="C7566" s="44" t="s">
        <v>13735</v>
      </c>
      <c r="D7566" s="42">
        <v>1</v>
      </c>
      <c r="E7566" s="3">
        <v>261.75</v>
      </c>
      <c r="F7566" s="7">
        <v>316.71749999999997</v>
      </c>
      <c r="G7566" s="48" t="s">
        <v>15356</v>
      </c>
      <c r="H7566" s="34" t="s">
        <v>4433</v>
      </c>
      <c r="I7566" s="51" t="s">
        <v>15358</v>
      </c>
    </row>
    <row r="7567" spans="1:9" x14ac:dyDescent="0.25">
      <c r="A7567" s="19">
        <v>7562</v>
      </c>
      <c r="B7567" s="34" t="s">
        <v>4434</v>
      </c>
      <c r="C7567" s="44" t="s">
        <v>13736</v>
      </c>
      <c r="D7567" s="42">
        <v>1</v>
      </c>
      <c r="E7567" s="3">
        <v>261.75</v>
      </c>
      <c r="F7567" s="7">
        <v>316.71749999999997</v>
      </c>
      <c r="G7567" s="48" t="s">
        <v>15356</v>
      </c>
      <c r="H7567" s="34" t="s">
        <v>4434</v>
      </c>
      <c r="I7567" s="51" t="s">
        <v>15358</v>
      </c>
    </row>
    <row r="7568" spans="1:9" x14ac:dyDescent="0.25">
      <c r="A7568" s="19">
        <v>7563</v>
      </c>
      <c r="B7568" s="34" t="s">
        <v>4435</v>
      </c>
      <c r="C7568" s="44" t="s">
        <v>13737</v>
      </c>
      <c r="D7568" s="42">
        <v>1</v>
      </c>
      <c r="E7568" s="3">
        <v>273.14</v>
      </c>
      <c r="F7568" s="7">
        <v>330.49939999999998</v>
      </c>
      <c r="G7568" s="48" t="s">
        <v>15356</v>
      </c>
      <c r="H7568" s="34" t="s">
        <v>4435</v>
      </c>
      <c r="I7568" s="51" t="s">
        <v>15358</v>
      </c>
    </row>
    <row r="7569" spans="1:9" x14ac:dyDescent="0.25">
      <c r="A7569" s="19">
        <v>7564</v>
      </c>
      <c r="B7569" s="34" t="s">
        <v>4436</v>
      </c>
      <c r="C7569" s="44" t="s">
        <v>13738</v>
      </c>
      <c r="D7569" s="42">
        <v>1</v>
      </c>
      <c r="E7569" s="3">
        <v>273.14</v>
      </c>
      <c r="F7569" s="7">
        <v>330.49939999999998</v>
      </c>
      <c r="G7569" s="48" t="s">
        <v>15356</v>
      </c>
      <c r="H7569" s="34" t="s">
        <v>4436</v>
      </c>
      <c r="I7569" s="51" t="s">
        <v>15358</v>
      </c>
    </row>
    <row r="7570" spans="1:9" x14ac:dyDescent="0.25">
      <c r="A7570" s="19">
        <v>7565</v>
      </c>
      <c r="B7570" s="34" t="s">
        <v>4437</v>
      </c>
      <c r="C7570" s="44" t="s">
        <v>13739</v>
      </c>
      <c r="D7570" s="42">
        <v>1</v>
      </c>
      <c r="E7570" s="3">
        <v>273.14</v>
      </c>
      <c r="F7570" s="7">
        <v>330.49939999999998</v>
      </c>
      <c r="G7570" s="48" t="s">
        <v>15356</v>
      </c>
      <c r="H7570" s="34" t="s">
        <v>4437</v>
      </c>
      <c r="I7570" s="51" t="s">
        <v>15358</v>
      </c>
    </row>
    <row r="7571" spans="1:9" x14ac:dyDescent="0.25">
      <c r="A7571" s="19">
        <v>7566</v>
      </c>
      <c r="B7571" s="34" t="s">
        <v>4438</v>
      </c>
      <c r="C7571" s="44" t="s">
        <v>13740</v>
      </c>
      <c r="D7571" s="42">
        <v>1</v>
      </c>
      <c r="E7571" s="3">
        <v>273.14</v>
      </c>
      <c r="F7571" s="7">
        <v>330.49939999999998</v>
      </c>
      <c r="G7571" s="48" t="s">
        <v>15356</v>
      </c>
      <c r="H7571" s="34" t="s">
        <v>4438</v>
      </c>
      <c r="I7571" s="51" t="s">
        <v>15358</v>
      </c>
    </row>
    <row r="7572" spans="1:9" x14ac:dyDescent="0.25">
      <c r="A7572" s="19">
        <v>7567</v>
      </c>
      <c r="B7572" s="34" t="s">
        <v>4439</v>
      </c>
      <c r="C7572" s="44" t="s">
        <v>13741</v>
      </c>
      <c r="D7572" s="42">
        <v>1</v>
      </c>
      <c r="E7572" s="3">
        <v>273.14</v>
      </c>
      <c r="F7572" s="7">
        <v>330.49939999999998</v>
      </c>
      <c r="G7572" s="48" t="s">
        <v>15356</v>
      </c>
      <c r="H7572" s="34" t="s">
        <v>4439</v>
      </c>
      <c r="I7572" s="51" t="s">
        <v>15358</v>
      </c>
    </row>
    <row r="7573" spans="1:9" x14ac:dyDescent="0.25">
      <c r="A7573" s="19">
        <v>7568</v>
      </c>
      <c r="B7573" s="34" t="s">
        <v>4440</v>
      </c>
      <c r="C7573" s="44" t="s">
        <v>13742</v>
      </c>
      <c r="D7573" s="42">
        <v>1</v>
      </c>
      <c r="E7573" s="3">
        <v>273.14</v>
      </c>
      <c r="F7573" s="7">
        <v>330.49939999999998</v>
      </c>
      <c r="G7573" s="48" t="s">
        <v>15356</v>
      </c>
      <c r="H7573" s="34" t="s">
        <v>4440</v>
      </c>
      <c r="I7573" s="51" t="s">
        <v>15358</v>
      </c>
    </row>
    <row r="7574" spans="1:9" x14ac:dyDescent="0.25">
      <c r="A7574" s="19">
        <v>7569</v>
      </c>
      <c r="B7574" s="34" t="s">
        <v>4441</v>
      </c>
      <c r="C7574" s="44" t="s">
        <v>13743</v>
      </c>
      <c r="D7574" s="42">
        <v>1</v>
      </c>
      <c r="E7574" s="3">
        <v>273.14</v>
      </c>
      <c r="F7574" s="7">
        <v>330.49939999999998</v>
      </c>
      <c r="G7574" s="48" t="s">
        <v>15356</v>
      </c>
      <c r="H7574" s="34" t="s">
        <v>4441</v>
      </c>
      <c r="I7574" s="51" t="s">
        <v>15358</v>
      </c>
    </row>
    <row r="7575" spans="1:9" x14ac:dyDescent="0.25">
      <c r="A7575" s="19">
        <v>7570</v>
      </c>
      <c r="B7575" s="34" t="s">
        <v>4442</v>
      </c>
      <c r="C7575" s="44" t="s">
        <v>13744</v>
      </c>
      <c r="D7575" s="42">
        <v>1</v>
      </c>
      <c r="E7575" s="3">
        <v>273.14</v>
      </c>
      <c r="F7575" s="7">
        <v>330.49939999999998</v>
      </c>
      <c r="G7575" s="48" t="s">
        <v>15356</v>
      </c>
      <c r="H7575" s="34" t="s">
        <v>4442</v>
      </c>
      <c r="I7575" s="51" t="s">
        <v>15358</v>
      </c>
    </row>
    <row r="7576" spans="1:9" x14ac:dyDescent="0.25">
      <c r="A7576" s="19">
        <v>7571</v>
      </c>
      <c r="B7576" s="34" t="s">
        <v>4443</v>
      </c>
      <c r="C7576" s="44" t="s">
        <v>13745</v>
      </c>
      <c r="D7576" s="42">
        <v>1</v>
      </c>
      <c r="E7576" s="3">
        <v>273.14</v>
      </c>
      <c r="F7576" s="7">
        <v>330.49939999999998</v>
      </c>
      <c r="G7576" s="48" t="s">
        <v>15356</v>
      </c>
      <c r="H7576" s="34" t="s">
        <v>4443</v>
      </c>
      <c r="I7576" s="51" t="s">
        <v>15358</v>
      </c>
    </row>
    <row r="7577" spans="1:9" x14ac:dyDescent="0.25">
      <c r="A7577" s="19">
        <v>7572</v>
      </c>
      <c r="B7577" s="34" t="s">
        <v>4444</v>
      </c>
      <c r="C7577" s="44" t="s">
        <v>13746</v>
      </c>
      <c r="D7577" s="42">
        <v>1</v>
      </c>
      <c r="E7577" s="3">
        <v>273.14</v>
      </c>
      <c r="F7577" s="7">
        <v>330.49939999999998</v>
      </c>
      <c r="G7577" s="48" t="s">
        <v>15356</v>
      </c>
      <c r="H7577" s="34" t="s">
        <v>4444</v>
      </c>
      <c r="I7577" s="51" t="s">
        <v>15358</v>
      </c>
    </row>
    <row r="7578" spans="1:9" x14ac:dyDescent="0.25">
      <c r="A7578" s="19">
        <v>7573</v>
      </c>
      <c r="B7578" s="34" t="s">
        <v>4445</v>
      </c>
      <c r="C7578" s="44" t="s">
        <v>13747</v>
      </c>
      <c r="D7578" s="42">
        <v>1</v>
      </c>
      <c r="E7578" s="3">
        <v>273.14</v>
      </c>
      <c r="F7578" s="7">
        <v>330.49939999999998</v>
      </c>
      <c r="G7578" s="48" t="s">
        <v>15356</v>
      </c>
      <c r="H7578" s="34" t="s">
        <v>4445</v>
      </c>
      <c r="I7578" s="51" t="s">
        <v>15358</v>
      </c>
    </row>
    <row r="7579" spans="1:9" x14ac:dyDescent="0.25">
      <c r="A7579" s="19">
        <v>7574</v>
      </c>
      <c r="B7579" s="34" t="s">
        <v>4446</v>
      </c>
      <c r="C7579" s="44" t="s">
        <v>13748</v>
      </c>
      <c r="D7579" s="42">
        <v>1</v>
      </c>
      <c r="E7579" s="3">
        <v>273.14</v>
      </c>
      <c r="F7579" s="7">
        <v>330.49939999999998</v>
      </c>
      <c r="G7579" s="48" t="s">
        <v>15356</v>
      </c>
      <c r="H7579" s="34" t="s">
        <v>4446</v>
      </c>
      <c r="I7579" s="51" t="s">
        <v>15358</v>
      </c>
    </row>
    <row r="7580" spans="1:9" x14ac:dyDescent="0.25">
      <c r="A7580" s="19">
        <v>7575</v>
      </c>
      <c r="B7580" s="34" t="s">
        <v>4447</v>
      </c>
      <c r="C7580" s="44" t="s">
        <v>13749</v>
      </c>
      <c r="D7580" s="42">
        <v>1</v>
      </c>
      <c r="E7580" s="3">
        <v>273.14</v>
      </c>
      <c r="F7580" s="7">
        <v>330.49939999999998</v>
      </c>
      <c r="G7580" s="48" t="s">
        <v>15356</v>
      </c>
      <c r="H7580" s="34" t="s">
        <v>4447</v>
      </c>
      <c r="I7580" s="51" t="s">
        <v>15358</v>
      </c>
    </row>
    <row r="7581" spans="1:9" x14ac:dyDescent="0.25">
      <c r="A7581" s="19">
        <v>7576</v>
      </c>
      <c r="B7581" s="34" t="s">
        <v>4448</v>
      </c>
      <c r="C7581" s="44" t="s">
        <v>13750</v>
      </c>
      <c r="D7581" s="42">
        <v>1</v>
      </c>
      <c r="E7581" s="3">
        <v>273.14</v>
      </c>
      <c r="F7581" s="7">
        <v>330.49939999999998</v>
      </c>
      <c r="G7581" s="48" t="s">
        <v>15356</v>
      </c>
      <c r="H7581" s="34" t="s">
        <v>4448</v>
      </c>
      <c r="I7581" s="51" t="s">
        <v>15358</v>
      </c>
    </row>
    <row r="7582" spans="1:9" x14ac:dyDescent="0.25">
      <c r="A7582" s="19">
        <v>7577</v>
      </c>
      <c r="B7582" s="34" t="s">
        <v>4449</v>
      </c>
      <c r="C7582" s="44" t="s">
        <v>13751</v>
      </c>
      <c r="D7582" s="42">
        <v>1</v>
      </c>
      <c r="E7582" s="3">
        <v>273.14</v>
      </c>
      <c r="F7582" s="7">
        <v>330.49939999999998</v>
      </c>
      <c r="G7582" s="48" t="s">
        <v>15356</v>
      </c>
      <c r="H7582" s="34" t="s">
        <v>4449</v>
      </c>
      <c r="I7582" s="51" t="s">
        <v>15358</v>
      </c>
    </row>
    <row r="7583" spans="1:9" x14ac:dyDescent="0.25">
      <c r="A7583" s="19">
        <v>7578</v>
      </c>
      <c r="B7583" s="34" t="s">
        <v>4450</v>
      </c>
      <c r="C7583" s="44" t="s">
        <v>13752</v>
      </c>
      <c r="D7583" s="42">
        <v>1</v>
      </c>
      <c r="E7583" s="3">
        <v>273.14</v>
      </c>
      <c r="F7583" s="7">
        <v>330.49939999999998</v>
      </c>
      <c r="G7583" s="48" t="s">
        <v>15356</v>
      </c>
      <c r="H7583" s="34" t="s">
        <v>4450</v>
      </c>
      <c r="I7583" s="51" t="s">
        <v>15358</v>
      </c>
    </row>
    <row r="7584" spans="1:9" x14ac:dyDescent="0.25">
      <c r="A7584" s="19">
        <v>7579</v>
      </c>
      <c r="B7584" s="34" t="s">
        <v>4451</v>
      </c>
      <c r="C7584" s="44" t="s">
        <v>13753</v>
      </c>
      <c r="D7584" s="42">
        <v>1</v>
      </c>
      <c r="E7584" s="3">
        <v>273.14</v>
      </c>
      <c r="F7584" s="7">
        <v>330.49939999999998</v>
      </c>
      <c r="G7584" s="48" t="s">
        <v>15356</v>
      </c>
      <c r="H7584" s="34" t="s">
        <v>4451</v>
      </c>
      <c r="I7584" s="51" t="s">
        <v>15358</v>
      </c>
    </row>
    <row r="7585" spans="1:9" x14ac:dyDescent="0.25">
      <c r="A7585" s="19">
        <v>7580</v>
      </c>
      <c r="B7585" s="34" t="s">
        <v>4452</v>
      </c>
      <c r="C7585" s="44" t="s">
        <v>13754</v>
      </c>
      <c r="D7585" s="42">
        <v>1</v>
      </c>
      <c r="E7585" s="3">
        <v>273.14</v>
      </c>
      <c r="F7585" s="7">
        <v>330.49939999999998</v>
      </c>
      <c r="G7585" s="48" t="s">
        <v>15356</v>
      </c>
      <c r="H7585" s="34" t="s">
        <v>4452</v>
      </c>
      <c r="I7585" s="51" t="s">
        <v>15358</v>
      </c>
    </row>
    <row r="7586" spans="1:9" x14ac:dyDescent="0.25">
      <c r="A7586" s="19">
        <v>7581</v>
      </c>
      <c r="B7586" s="34" t="s">
        <v>4453</v>
      </c>
      <c r="C7586" s="44" t="s">
        <v>13755</v>
      </c>
      <c r="D7586" s="42">
        <v>1</v>
      </c>
      <c r="E7586" s="3">
        <v>273.14</v>
      </c>
      <c r="F7586" s="7">
        <v>330.49939999999998</v>
      </c>
      <c r="G7586" s="48" t="s">
        <v>15356</v>
      </c>
      <c r="H7586" s="34" t="s">
        <v>4453</v>
      </c>
      <c r="I7586" s="51" t="s">
        <v>15358</v>
      </c>
    </row>
    <row r="7587" spans="1:9" x14ac:dyDescent="0.25">
      <c r="A7587" s="19">
        <v>7582</v>
      </c>
      <c r="B7587" s="34" t="s">
        <v>4454</v>
      </c>
      <c r="C7587" s="44" t="s">
        <v>13756</v>
      </c>
      <c r="D7587" s="42">
        <v>1</v>
      </c>
      <c r="E7587" s="3">
        <v>273.14</v>
      </c>
      <c r="F7587" s="7">
        <v>330.49939999999998</v>
      </c>
      <c r="G7587" s="48" t="s">
        <v>15356</v>
      </c>
      <c r="H7587" s="34" t="s">
        <v>4454</v>
      </c>
      <c r="I7587" s="51" t="s">
        <v>15358</v>
      </c>
    </row>
    <row r="7588" spans="1:9" x14ac:dyDescent="0.25">
      <c r="A7588" s="19">
        <v>7583</v>
      </c>
      <c r="B7588" s="34" t="s">
        <v>4455</v>
      </c>
      <c r="C7588" s="44" t="s">
        <v>13757</v>
      </c>
      <c r="D7588" s="42">
        <v>1</v>
      </c>
      <c r="E7588" s="3">
        <v>273.14</v>
      </c>
      <c r="F7588" s="7">
        <v>330.49939999999998</v>
      </c>
      <c r="G7588" s="48" t="s">
        <v>15356</v>
      </c>
      <c r="H7588" s="34" t="s">
        <v>4455</v>
      </c>
      <c r="I7588" s="51" t="s">
        <v>15358</v>
      </c>
    </row>
    <row r="7589" spans="1:9" x14ac:dyDescent="0.25">
      <c r="A7589" s="19">
        <v>7584</v>
      </c>
      <c r="B7589" s="34" t="s">
        <v>4456</v>
      </c>
      <c r="C7589" s="44" t="s">
        <v>13758</v>
      </c>
      <c r="D7589" s="42">
        <v>1</v>
      </c>
      <c r="E7589" s="3">
        <v>273.14</v>
      </c>
      <c r="F7589" s="7">
        <v>330.49939999999998</v>
      </c>
      <c r="G7589" s="48" t="s">
        <v>15356</v>
      </c>
      <c r="H7589" s="34" t="s">
        <v>4456</v>
      </c>
      <c r="I7589" s="51" t="s">
        <v>15358</v>
      </c>
    </row>
    <row r="7590" spans="1:9" x14ac:dyDescent="0.25">
      <c r="A7590" s="19">
        <v>7585</v>
      </c>
      <c r="B7590" s="34" t="s">
        <v>4457</v>
      </c>
      <c r="C7590" s="44" t="s">
        <v>13759</v>
      </c>
      <c r="D7590" s="42">
        <v>1</v>
      </c>
      <c r="E7590" s="3">
        <v>273.14</v>
      </c>
      <c r="F7590" s="7">
        <v>330.49939999999998</v>
      </c>
      <c r="G7590" s="48" t="s">
        <v>15356</v>
      </c>
      <c r="H7590" s="34" t="s">
        <v>4457</v>
      </c>
      <c r="I7590" s="51" t="s">
        <v>15358</v>
      </c>
    </row>
    <row r="7591" spans="1:9" x14ac:dyDescent="0.25">
      <c r="A7591" s="19">
        <v>7586</v>
      </c>
      <c r="B7591" s="34" t="s">
        <v>4458</v>
      </c>
      <c r="C7591" s="44" t="s">
        <v>13760</v>
      </c>
      <c r="D7591" s="42">
        <v>1</v>
      </c>
      <c r="E7591" s="3">
        <v>273.14</v>
      </c>
      <c r="F7591" s="7">
        <v>330.49939999999998</v>
      </c>
      <c r="G7591" s="48" t="s">
        <v>15356</v>
      </c>
      <c r="H7591" s="34" t="s">
        <v>4458</v>
      </c>
      <c r="I7591" s="51" t="s">
        <v>15358</v>
      </c>
    </row>
    <row r="7592" spans="1:9" x14ac:dyDescent="0.25">
      <c r="A7592" s="19">
        <v>7587</v>
      </c>
      <c r="B7592" s="34" t="s">
        <v>4459</v>
      </c>
      <c r="C7592" s="44" t="s">
        <v>13761</v>
      </c>
      <c r="D7592" s="42">
        <v>1</v>
      </c>
      <c r="E7592" s="3">
        <v>273.14</v>
      </c>
      <c r="F7592" s="7">
        <v>330.49939999999998</v>
      </c>
      <c r="G7592" s="48" t="s">
        <v>15356</v>
      </c>
      <c r="H7592" s="34" t="s">
        <v>4459</v>
      </c>
      <c r="I7592" s="51" t="s">
        <v>15358</v>
      </c>
    </row>
    <row r="7593" spans="1:9" x14ac:dyDescent="0.25">
      <c r="A7593" s="19">
        <v>7588</v>
      </c>
      <c r="B7593" s="34" t="s">
        <v>4460</v>
      </c>
      <c r="C7593" s="44" t="s">
        <v>13762</v>
      </c>
      <c r="D7593" s="42">
        <v>1</v>
      </c>
      <c r="E7593" s="3">
        <v>273.14</v>
      </c>
      <c r="F7593" s="7">
        <v>330.49939999999998</v>
      </c>
      <c r="G7593" s="48" t="s">
        <v>15356</v>
      </c>
      <c r="H7593" s="34" t="s">
        <v>4460</v>
      </c>
      <c r="I7593" s="51" t="s">
        <v>15358</v>
      </c>
    </row>
    <row r="7594" spans="1:9" x14ac:dyDescent="0.25">
      <c r="A7594" s="19">
        <v>7589</v>
      </c>
      <c r="B7594" s="34" t="s">
        <v>4461</v>
      </c>
      <c r="C7594" s="44" t="s">
        <v>13763</v>
      </c>
      <c r="D7594" s="42">
        <v>1</v>
      </c>
      <c r="E7594" s="3">
        <v>273.14</v>
      </c>
      <c r="F7594" s="7">
        <v>330.49939999999998</v>
      </c>
      <c r="G7594" s="48" t="s">
        <v>15356</v>
      </c>
      <c r="H7594" s="34" t="s">
        <v>4461</v>
      </c>
      <c r="I7594" s="51" t="s">
        <v>15358</v>
      </c>
    </row>
    <row r="7595" spans="1:9" x14ac:dyDescent="0.25">
      <c r="A7595" s="19">
        <v>7590</v>
      </c>
      <c r="B7595" s="34" t="s">
        <v>4462</v>
      </c>
      <c r="C7595" s="44" t="s">
        <v>13764</v>
      </c>
      <c r="D7595" s="42">
        <v>1</v>
      </c>
      <c r="E7595" s="3">
        <v>273.14</v>
      </c>
      <c r="F7595" s="7">
        <v>330.49939999999998</v>
      </c>
      <c r="G7595" s="48" t="s">
        <v>15356</v>
      </c>
      <c r="H7595" s="34" t="s">
        <v>4462</v>
      </c>
      <c r="I7595" s="51" t="s">
        <v>15358</v>
      </c>
    </row>
    <row r="7596" spans="1:9" x14ac:dyDescent="0.25">
      <c r="A7596" s="19">
        <v>7591</v>
      </c>
      <c r="B7596" s="34" t="s">
        <v>4463</v>
      </c>
      <c r="C7596" s="44" t="s">
        <v>13765</v>
      </c>
      <c r="D7596" s="42">
        <v>1</v>
      </c>
      <c r="E7596" s="3">
        <v>273.14</v>
      </c>
      <c r="F7596" s="7">
        <v>330.49939999999998</v>
      </c>
      <c r="G7596" s="48" t="s">
        <v>15356</v>
      </c>
      <c r="H7596" s="34" t="s">
        <v>4463</v>
      </c>
      <c r="I7596" s="51" t="s">
        <v>15358</v>
      </c>
    </row>
    <row r="7597" spans="1:9" x14ac:dyDescent="0.25">
      <c r="A7597" s="19">
        <v>7592</v>
      </c>
      <c r="B7597" s="34" t="s">
        <v>4464</v>
      </c>
      <c r="C7597" s="44" t="s">
        <v>13766</v>
      </c>
      <c r="D7597" s="42">
        <v>1</v>
      </c>
      <c r="E7597" s="3">
        <v>273.14</v>
      </c>
      <c r="F7597" s="7">
        <v>330.49939999999998</v>
      </c>
      <c r="G7597" s="48" t="s">
        <v>15356</v>
      </c>
      <c r="H7597" s="34" t="s">
        <v>4464</v>
      </c>
      <c r="I7597" s="51" t="s">
        <v>15358</v>
      </c>
    </row>
    <row r="7598" spans="1:9" x14ac:dyDescent="0.25">
      <c r="A7598" s="19">
        <v>7593</v>
      </c>
      <c r="B7598" s="34" t="s">
        <v>4465</v>
      </c>
      <c r="C7598" s="44" t="s">
        <v>13767</v>
      </c>
      <c r="D7598" s="42">
        <v>1</v>
      </c>
      <c r="E7598" s="3">
        <v>273.14</v>
      </c>
      <c r="F7598" s="7">
        <v>330.49939999999998</v>
      </c>
      <c r="G7598" s="48" t="s">
        <v>15356</v>
      </c>
      <c r="H7598" s="34" t="s">
        <v>4465</v>
      </c>
      <c r="I7598" s="51" t="s">
        <v>15358</v>
      </c>
    </row>
    <row r="7599" spans="1:9" x14ac:dyDescent="0.25">
      <c r="A7599" s="19">
        <v>7594</v>
      </c>
      <c r="B7599" s="34" t="s">
        <v>4466</v>
      </c>
      <c r="C7599" s="44" t="s">
        <v>13768</v>
      </c>
      <c r="D7599" s="42">
        <v>1</v>
      </c>
      <c r="E7599" s="3">
        <v>273.14</v>
      </c>
      <c r="F7599" s="7">
        <v>330.49939999999998</v>
      </c>
      <c r="G7599" s="48" t="s">
        <v>15356</v>
      </c>
      <c r="H7599" s="34" t="s">
        <v>4466</v>
      </c>
      <c r="I7599" s="51" t="s">
        <v>15358</v>
      </c>
    </row>
    <row r="7600" spans="1:9" x14ac:dyDescent="0.25">
      <c r="A7600" s="19">
        <v>7595</v>
      </c>
      <c r="B7600" s="34" t="s">
        <v>4467</v>
      </c>
      <c r="C7600" s="44" t="s">
        <v>13769</v>
      </c>
      <c r="D7600" s="42">
        <v>1</v>
      </c>
      <c r="E7600" s="3">
        <v>273.14</v>
      </c>
      <c r="F7600" s="7">
        <v>330.49939999999998</v>
      </c>
      <c r="G7600" s="48" t="s">
        <v>15356</v>
      </c>
      <c r="H7600" s="34" t="s">
        <v>4467</v>
      </c>
      <c r="I7600" s="51" t="s">
        <v>15358</v>
      </c>
    </row>
    <row r="7601" spans="1:9" x14ac:dyDescent="0.25">
      <c r="A7601" s="19">
        <v>7596</v>
      </c>
      <c r="B7601" s="34" t="s">
        <v>4468</v>
      </c>
      <c r="C7601" s="44" t="s">
        <v>13770</v>
      </c>
      <c r="D7601" s="42">
        <v>1</v>
      </c>
      <c r="E7601" s="3">
        <v>273.14</v>
      </c>
      <c r="F7601" s="7">
        <v>330.49939999999998</v>
      </c>
      <c r="G7601" s="48" t="s">
        <v>15356</v>
      </c>
      <c r="H7601" s="34" t="s">
        <v>4468</v>
      </c>
      <c r="I7601" s="51" t="s">
        <v>15358</v>
      </c>
    </row>
    <row r="7602" spans="1:9" x14ac:dyDescent="0.25">
      <c r="A7602" s="19">
        <v>7597</v>
      </c>
      <c r="B7602" s="34" t="s">
        <v>4469</v>
      </c>
      <c r="C7602" s="44" t="s">
        <v>13771</v>
      </c>
      <c r="D7602" s="42">
        <v>1</v>
      </c>
      <c r="E7602" s="3">
        <v>273.14</v>
      </c>
      <c r="F7602" s="7">
        <v>330.49939999999998</v>
      </c>
      <c r="G7602" s="48" t="s">
        <v>15356</v>
      </c>
      <c r="H7602" s="34" t="s">
        <v>4469</v>
      </c>
      <c r="I7602" s="51" t="s">
        <v>15358</v>
      </c>
    </row>
    <row r="7603" spans="1:9" x14ac:dyDescent="0.25">
      <c r="A7603" s="19">
        <v>7598</v>
      </c>
      <c r="B7603" s="34" t="s">
        <v>4470</v>
      </c>
      <c r="C7603" s="44" t="s">
        <v>13772</v>
      </c>
      <c r="D7603" s="42">
        <v>1</v>
      </c>
      <c r="E7603" s="3">
        <v>273.14</v>
      </c>
      <c r="F7603" s="7">
        <v>330.49939999999998</v>
      </c>
      <c r="G7603" s="48" t="s">
        <v>15356</v>
      </c>
      <c r="H7603" s="34" t="s">
        <v>4470</v>
      </c>
      <c r="I7603" s="51" t="s">
        <v>15358</v>
      </c>
    </row>
    <row r="7604" spans="1:9" x14ac:dyDescent="0.25">
      <c r="A7604" s="19">
        <v>7599</v>
      </c>
      <c r="B7604" s="34" t="s">
        <v>4471</v>
      </c>
      <c r="C7604" s="44" t="s">
        <v>13773</v>
      </c>
      <c r="D7604" s="42">
        <v>1</v>
      </c>
      <c r="E7604" s="3">
        <v>24.93</v>
      </c>
      <c r="F7604" s="7">
        <v>30.165299999999998</v>
      </c>
      <c r="G7604" s="48" t="s">
        <v>15356</v>
      </c>
      <c r="H7604" s="34" t="s">
        <v>4471</v>
      </c>
      <c r="I7604" s="51" t="s">
        <v>15358</v>
      </c>
    </row>
    <row r="7605" spans="1:9" x14ac:dyDescent="0.25">
      <c r="A7605" s="19">
        <v>7600</v>
      </c>
      <c r="B7605" s="34" t="s">
        <v>4472</v>
      </c>
      <c r="C7605" s="44" t="s">
        <v>13774</v>
      </c>
      <c r="D7605" s="42">
        <v>1</v>
      </c>
      <c r="E7605" s="3">
        <v>24.93</v>
      </c>
      <c r="F7605" s="7">
        <v>30.165299999999998</v>
      </c>
      <c r="G7605" s="48" t="s">
        <v>15356</v>
      </c>
      <c r="H7605" s="34" t="s">
        <v>4472</v>
      </c>
      <c r="I7605" s="51" t="s">
        <v>15358</v>
      </c>
    </row>
    <row r="7606" spans="1:9" x14ac:dyDescent="0.25">
      <c r="A7606" s="19">
        <v>7601</v>
      </c>
      <c r="B7606" s="34" t="s">
        <v>4473</v>
      </c>
      <c r="C7606" s="44" t="s">
        <v>13775</v>
      </c>
      <c r="D7606" s="42">
        <v>1</v>
      </c>
      <c r="E7606" s="3">
        <v>24.93</v>
      </c>
      <c r="F7606" s="7">
        <v>30.165299999999998</v>
      </c>
      <c r="G7606" s="48" t="s">
        <v>15356</v>
      </c>
      <c r="H7606" s="34" t="s">
        <v>4473</v>
      </c>
      <c r="I7606" s="51" t="s">
        <v>15358</v>
      </c>
    </row>
    <row r="7607" spans="1:9" x14ac:dyDescent="0.25">
      <c r="A7607" s="19">
        <v>7602</v>
      </c>
      <c r="B7607" s="34" t="s">
        <v>4474</v>
      </c>
      <c r="C7607" s="44" t="s">
        <v>13776</v>
      </c>
      <c r="D7607" s="42">
        <v>1</v>
      </c>
      <c r="E7607" s="3">
        <v>26.21</v>
      </c>
      <c r="F7607" s="7">
        <v>31.714099999999998</v>
      </c>
      <c r="G7607" s="48" t="s">
        <v>15356</v>
      </c>
      <c r="H7607" s="34" t="s">
        <v>4474</v>
      </c>
      <c r="I7607" s="51" t="s">
        <v>15358</v>
      </c>
    </row>
    <row r="7608" spans="1:9" x14ac:dyDescent="0.25">
      <c r="A7608" s="19">
        <v>7603</v>
      </c>
      <c r="B7608" s="34" t="s">
        <v>4475</v>
      </c>
      <c r="C7608" s="44" t="s">
        <v>13777</v>
      </c>
      <c r="D7608" s="42">
        <v>1</v>
      </c>
      <c r="E7608" s="3">
        <v>26.21</v>
      </c>
      <c r="F7608" s="7">
        <v>31.714099999999998</v>
      </c>
      <c r="G7608" s="48" t="s">
        <v>15356</v>
      </c>
      <c r="H7608" s="34" t="s">
        <v>4475</v>
      </c>
      <c r="I7608" s="51" t="s">
        <v>15358</v>
      </c>
    </row>
    <row r="7609" spans="1:9" x14ac:dyDescent="0.25">
      <c r="A7609" s="19">
        <v>7604</v>
      </c>
      <c r="B7609" s="34" t="s">
        <v>4476</v>
      </c>
      <c r="C7609" s="44" t="s">
        <v>13778</v>
      </c>
      <c r="D7609" s="42">
        <v>1</v>
      </c>
      <c r="E7609" s="3">
        <v>26.21</v>
      </c>
      <c r="F7609" s="7">
        <v>31.714099999999998</v>
      </c>
      <c r="G7609" s="48" t="s">
        <v>15356</v>
      </c>
      <c r="H7609" s="34" t="s">
        <v>4476</v>
      </c>
      <c r="I7609" s="51" t="s">
        <v>15358</v>
      </c>
    </row>
    <row r="7610" spans="1:9" x14ac:dyDescent="0.25">
      <c r="A7610" s="19">
        <v>7605</v>
      </c>
      <c r="B7610" s="34" t="s">
        <v>4477</v>
      </c>
      <c r="C7610" s="44" t="s">
        <v>13779</v>
      </c>
      <c r="D7610" s="42">
        <v>1</v>
      </c>
      <c r="E7610" s="3">
        <v>26.21</v>
      </c>
      <c r="F7610" s="7">
        <v>31.714099999999998</v>
      </c>
      <c r="G7610" s="48" t="s">
        <v>15356</v>
      </c>
      <c r="H7610" s="34" t="s">
        <v>4477</v>
      </c>
      <c r="I7610" s="51" t="s">
        <v>15358</v>
      </c>
    </row>
    <row r="7611" spans="1:9" x14ac:dyDescent="0.25">
      <c r="A7611" s="19">
        <v>7606</v>
      </c>
      <c r="B7611" s="34" t="s">
        <v>4478</v>
      </c>
      <c r="C7611" s="44" t="s">
        <v>13780</v>
      </c>
      <c r="D7611" s="42">
        <v>1</v>
      </c>
      <c r="E7611" s="3">
        <v>34.49</v>
      </c>
      <c r="F7611" s="7">
        <v>41.732900000000001</v>
      </c>
      <c r="G7611" s="48" t="s">
        <v>15356</v>
      </c>
      <c r="H7611" s="34" t="s">
        <v>4478</v>
      </c>
      <c r="I7611" s="51" t="s">
        <v>15358</v>
      </c>
    </row>
    <row r="7612" spans="1:9" x14ac:dyDescent="0.25">
      <c r="A7612" s="19">
        <v>7607</v>
      </c>
      <c r="B7612" s="34" t="s">
        <v>4479</v>
      </c>
      <c r="C7612" s="44" t="s">
        <v>13781</v>
      </c>
      <c r="D7612" s="42">
        <v>1</v>
      </c>
      <c r="E7612" s="3">
        <v>34.49</v>
      </c>
      <c r="F7612" s="7">
        <v>41.732900000000001</v>
      </c>
      <c r="G7612" s="48" t="s">
        <v>15356</v>
      </c>
      <c r="H7612" s="34" t="s">
        <v>4479</v>
      </c>
      <c r="I7612" s="51" t="s">
        <v>15358</v>
      </c>
    </row>
    <row r="7613" spans="1:9" x14ac:dyDescent="0.25">
      <c r="A7613" s="19">
        <v>7608</v>
      </c>
      <c r="B7613" s="34" t="s">
        <v>4480</v>
      </c>
      <c r="C7613" s="44" t="s">
        <v>13782</v>
      </c>
      <c r="D7613" s="42">
        <v>1</v>
      </c>
      <c r="E7613" s="3">
        <v>34.49</v>
      </c>
      <c r="F7613" s="7">
        <v>41.732900000000001</v>
      </c>
      <c r="G7613" s="48" t="s">
        <v>15356</v>
      </c>
      <c r="H7613" s="34" t="s">
        <v>4480</v>
      </c>
      <c r="I7613" s="51" t="s">
        <v>15358</v>
      </c>
    </row>
    <row r="7614" spans="1:9" x14ac:dyDescent="0.25">
      <c r="A7614" s="19">
        <v>7609</v>
      </c>
      <c r="B7614" s="34" t="s">
        <v>4481</v>
      </c>
      <c r="C7614" s="44" t="s">
        <v>13783</v>
      </c>
      <c r="D7614" s="42">
        <v>1</v>
      </c>
      <c r="E7614" s="3">
        <v>34.49</v>
      </c>
      <c r="F7614" s="7">
        <v>41.732900000000001</v>
      </c>
      <c r="G7614" s="48" t="s">
        <v>15356</v>
      </c>
      <c r="H7614" s="34" t="s">
        <v>4481</v>
      </c>
      <c r="I7614" s="51" t="s">
        <v>15358</v>
      </c>
    </row>
    <row r="7615" spans="1:9" x14ac:dyDescent="0.25">
      <c r="A7615" s="19">
        <v>7610</v>
      </c>
      <c r="B7615" s="34" t="s">
        <v>4482</v>
      </c>
      <c r="C7615" s="44" t="s">
        <v>13784</v>
      </c>
      <c r="D7615" s="42">
        <v>1</v>
      </c>
      <c r="E7615" s="3">
        <v>48.38</v>
      </c>
      <c r="F7615" s="7">
        <v>58.5398</v>
      </c>
      <c r="G7615" s="48" t="s">
        <v>15356</v>
      </c>
      <c r="H7615" s="34" t="s">
        <v>4482</v>
      </c>
      <c r="I7615" s="51" t="s">
        <v>15358</v>
      </c>
    </row>
    <row r="7616" spans="1:9" x14ac:dyDescent="0.25">
      <c r="A7616" s="19">
        <v>7611</v>
      </c>
      <c r="B7616" s="34" t="s">
        <v>4483</v>
      </c>
      <c r="C7616" s="44" t="s">
        <v>13785</v>
      </c>
      <c r="D7616" s="42">
        <v>1</v>
      </c>
      <c r="E7616" s="3">
        <v>45.38</v>
      </c>
      <c r="F7616" s="7">
        <v>54.909800000000004</v>
      </c>
      <c r="G7616" s="48" t="s">
        <v>15356</v>
      </c>
      <c r="H7616" s="34" t="s">
        <v>4483</v>
      </c>
      <c r="I7616" s="51" t="s">
        <v>15358</v>
      </c>
    </row>
    <row r="7617" spans="1:9" x14ac:dyDescent="0.25">
      <c r="A7617" s="19">
        <v>7612</v>
      </c>
      <c r="B7617" s="34" t="s">
        <v>4484</v>
      </c>
      <c r="C7617" s="44" t="s">
        <v>13786</v>
      </c>
      <c r="D7617" s="42">
        <v>1</v>
      </c>
      <c r="E7617" s="3">
        <v>48.38</v>
      </c>
      <c r="F7617" s="7">
        <v>58.5398</v>
      </c>
      <c r="G7617" s="48" t="s">
        <v>15356</v>
      </c>
      <c r="H7617" s="34" t="s">
        <v>4484</v>
      </c>
      <c r="I7617" s="51" t="s">
        <v>15358</v>
      </c>
    </row>
    <row r="7618" spans="1:9" x14ac:dyDescent="0.25">
      <c r="A7618" s="19">
        <v>7613</v>
      </c>
      <c r="B7618" s="34" t="s">
        <v>4485</v>
      </c>
      <c r="C7618" s="44" t="s">
        <v>13787</v>
      </c>
      <c r="D7618" s="42">
        <v>1</v>
      </c>
      <c r="E7618" s="3">
        <v>44.43</v>
      </c>
      <c r="F7618" s="7">
        <v>53.760300000000001</v>
      </c>
      <c r="G7618" s="48" t="s">
        <v>15356</v>
      </c>
      <c r="H7618" s="34" t="s">
        <v>4485</v>
      </c>
      <c r="I7618" s="51" t="s">
        <v>15358</v>
      </c>
    </row>
    <row r="7619" spans="1:9" x14ac:dyDescent="0.25">
      <c r="A7619" s="19">
        <v>7614</v>
      </c>
      <c r="B7619" s="34" t="s">
        <v>4486</v>
      </c>
      <c r="C7619" s="44" t="s">
        <v>13788</v>
      </c>
      <c r="D7619" s="42">
        <v>1</v>
      </c>
      <c r="E7619" s="3">
        <v>44.43</v>
      </c>
      <c r="F7619" s="7">
        <v>53.760300000000001</v>
      </c>
      <c r="G7619" s="48" t="s">
        <v>15356</v>
      </c>
      <c r="H7619" s="34" t="s">
        <v>4486</v>
      </c>
      <c r="I7619" s="51" t="s">
        <v>15358</v>
      </c>
    </row>
    <row r="7620" spans="1:9" x14ac:dyDescent="0.25">
      <c r="A7620" s="19">
        <v>7615</v>
      </c>
      <c r="B7620" s="34" t="s">
        <v>4487</v>
      </c>
      <c r="C7620" s="44" t="s">
        <v>13789</v>
      </c>
      <c r="D7620" s="42">
        <v>1</v>
      </c>
      <c r="E7620" s="3">
        <v>44.43</v>
      </c>
      <c r="F7620" s="7">
        <v>53.760300000000001</v>
      </c>
      <c r="G7620" s="48" t="s">
        <v>15356</v>
      </c>
      <c r="H7620" s="34" t="s">
        <v>4487</v>
      </c>
      <c r="I7620" s="51" t="s">
        <v>15358</v>
      </c>
    </row>
    <row r="7621" spans="1:9" x14ac:dyDescent="0.25">
      <c r="A7621" s="19">
        <v>7616</v>
      </c>
      <c r="B7621" s="34" t="s">
        <v>4488</v>
      </c>
      <c r="C7621" s="44" t="s">
        <v>13790</v>
      </c>
      <c r="D7621" s="42">
        <v>1</v>
      </c>
      <c r="E7621" s="3">
        <v>74.69</v>
      </c>
      <c r="F7621" s="7">
        <v>90.374899999999997</v>
      </c>
      <c r="G7621" s="48" t="s">
        <v>15356</v>
      </c>
      <c r="H7621" s="34" t="s">
        <v>4488</v>
      </c>
      <c r="I7621" s="51" t="s">
        <v>15358</v>
      </c>
    </row>
    <row r="7622" spans="1:9" x14ac:dyDescent="0.25">
      <c r="A7622" s="19">
        <v>7617</v>
      </c>
      <c r="B7622" s="34" t="s">
        <v>4489</v>
      </c>
      <c r="C7622" s="44" t="s">
        <v>13791</v>
      </c>
      <c r="D7622" s="42">
        <v>1</v>
      </c>
      <c r="E7622" s="3">
        <v>133.59</v>
      </c>
      <c r="F7622" s="7">
        <v>161.6439</v>
      </c>
      <c r="G7622" s="48" t="s">
        <v>15356</v>
      </c>
      <c r="H7622" s="34" t="s">
        <v>4489</v>
      </c>
      <c r="I7622" s="51" t="s">
        <v>15358</v>
      </c>
    </row>
    <row r="7623" spans="1:9" x14ac:dyDescent="0.25">
      <c r="A7623" s="19">
        <v>7618</v>
      </c>
      <c r="B7623" s="34" t="s">
        <v>4490</v>
      </c>
      <c r="C7623" s="44" t="s">
        <v>13792</v>
      </c>
      <c r="D7623" s="42">
        <v>1</v>
      </c>
      <c r="E7623" s="3">
        <v>89.21</v>
      </c>
      <c r="F7623" s="7">
        <v>107.94409999999999</v>
      </c>
      <c r="G7623" s="48" t="s">
        <v>15356</v>
      </c>
      <c r="H7623" s="34" t="s">
        <v>4490</v>
      </c>
      <c r="I7623" s="51" t="s">
        <v>15358</v>
      </c>
    </row>
    <row r="7624" spans="1:9" x14ac:dyDescent="0.25">
      <c r="A7624" s="19">
        <v>7619</v>
      </c>
      <c r="B7624" s="34" t="s">
        <v>4491</v>
      </c>
      <c r="C7624" s="44" t="s">
        <v>13793</v>
      </c>
      <c r="D7624" s="42">
        <v>1</v>
      </c>
      <c r="E7624" s="3">
        <v>71.37</v>
      </c>
      <c r="F7624" s="7">
        <v>86.357700000000008</v>
      </c>
      <c r="G7624" s="48" t="s">
        <v>15356</v>
      </c>
      <c r="H7624" s="34" t="s">
        <v>4491</v>
      </c>
      <c r="I7624" s="51" t="s">
        <v>15358</v>
      </c>
    </row>
    <row r="7625" spans="1:9" x14ac:dyDescent="0.25">
      <c r="A7625" s="19">
        <v>7620</v>
      </c>
      <c r="B7625" s="34" t="s">
        <v>4492</v>
      </c>
      <c r="C7625" s="44" t="s">
        <v>13794</v>
      </c>
      <c r="D7625" s="42">
        <v>1</v>
      </c>
      <c r="E7625" s="3">
        <v>91.05</v>
      </c>
      <c r="F7625" s="7">
        <v>110.17049999999999</v>
      </c>
      <c r="G7625" s="48" t="s">
        <v>15356</v>
      </c>
      <c r="H7625" s="34" t="s">
        <v>4492</v>
      </c>
      <c r="I7625" s="51" t="s">
        <v>15358</v>
      </c>
    </row>
    <row r="7626" spans="1:9" x14ac:dyDescent="0.25">
      <c r="A7626" s="19">
        <v>7621</v>
      </c>
      <c r="B7626" s="34" t="s">
        <v>4493</v>
      </c>
      <c r="C7626" s="44" t="s">
        <v>13795</v>
      </c>
      <c r="D7626" s="42">
        <v>1</v>
      </c>
      <c r="E7626" s="3">
        <v>99.06</v>
      </c>
      <c r="F7626" s="7">
        <v>119.8626</v>
      </c>
      <c r="G7626" s="48" t="s">
        <v>15356</v>
      </c>
      <c r="H7626" s="34" t="s">
        <v>4493</v>
      </c>
      <c r="I7626" s="51" t="s">
        <v>15358</v>
      </c>
    </row>
    <row r="7627" spans="1:9" x14ac:dyDescent="0.25">
      <c r="A7627" s="19">
        <v>7622</v>
      </c>
      <c r="B7627" s="34" t="s">
        <v>4494</v>
      </c>
      <c r="C7627" s="44" t="s">
        <v>13796</v>
      </c>
      <c r="D7627" s="42">
        <v>1</v>
      </c>
      <c r="E7627" s="3">
        <v>96.51</v>
      </c>
      <c r="F7627" s="7">
        <v>116.7771</v>
      </c>
      <c r="G7627" s="48" t="s">
        <v>15356</v>
      </c>
      <c r="H7627" s="34" t="s">
        <v>4494</v>
      </c>
      <c r="I7627" s="51" t="s">
        <v>15358</v>
      </c>
    </row>
    <row r="7628" spans="1:9" x14ac:dyDescent="0.25">
      <c r="A7628" s="19">
        <v>7623</v>
      </c>
      <c r="B7628" s="34" t="s">
        <v>4495</v>
      </c>
      <c r="C7628" s="44" t="s">
        <v>13797</v>
      </c>
      <c r="D7628" s="42">
        <v>1</v>
      </c>
      <c r="E7628" s="3">
        <v>42.3</v>
      </c>
      <c r="F7628" s="7">
        <v>51.182999999999993</v>
      </c>
      <c r="G7628" s="48" t="s">
        <v>15356</v>
      </c>
      <c r="H7628" s="34" t="s">
        <v>4495</v>
      </c>
      <c r="I7628" s="51" t="s">
        <v>15358</v>
      </c>
    </row>
    <row r="7629" spans="1:9" x14ac:dyDescent="0.25">
      <c r="A7629" s="19">
        <v>7624</v>
      </c>
      <c r="B7629" s="34" t="s">
        <v>4496</v>
      </c>
      <c r="C7629" s="44" t="s">
        <v>13798</v>
      </c>
      <c r="D7629" s="42">
        <v>1</v>
      </c>
      <c r="E7629" s="3">
        <v>42.3</v>
      </c>
      <c r="F7629" s="7">
        <v>51.182999999999993</v>
      </c>
      <c r="G7629" s="48" t="s">
        <v>15356</v>
      </c>
      <c r="H7629" s="34" t="s">
        <v>4496</v>
      </c>
      <c r="I7629" s="51" t="s">
        <v>15358</v>
      </c>
    </row>
    <row r="7630" spans="1:9" x14ac:dyDescent="0.25">
      <c r="A7630" s="19">
        <v>7625</v>
      </c>
      <c r="B7630" s="34" t="s">
        <v>4497</v>
      </c>
      <c r="C7630" s="44" t="s">
        <v>13799</v>
      </c>
      <c r="D7630" s="42">
        <v>1</v>
      </c>
      <c r="E7630" s="3">
        <v>42.3</v>
      </c>
      <c r="F7630" s="7">
        <v>51.182999999999993</v>
      </c>
      <c r="G7630" s="48" t="s">
        <v>15356</v>
      </c>
      <c r="H7630" s="34" t="s">
        <v>4497</v>
      </c>
      <c r="I7630" s="51" t="s">
        <v>15358</v>
      </c>
    </row>
    <row r="7631" spans="1:9" x14ac:dyDescent="0.25">
      <c r="A7631" s="19">
        <v>7626</v>
      </c>
      <c r="B7631" s="34" t="s">
        <v>4498</v>
      </c>
      <c r="C7631" s="44" t="s">
        <v>13800</v>
      </c>
      <c r="D7631" s="42">
        <v>1</v>
      </c>
      <c r="E7631" s="3">
        <v>42.3</v>
      </c>
      <c r="F7631" s="7">
        <v>51.182999999999993</v>
      </c>
      <c r="G7631" s="48" t="s">
        <v>15356</v>
      </c>
      <c r="H7631" s="34" t="s">
        <v>4498</v>
      </c>
      <c r="I7631" s="51" t="s">
        <v>15358</v>
      </c>
    </row>
    <row r="7632" spans="1:9" x14ac:dyDescent="0.25">
      <c r="A7632" s="19">
        <v>7627</v>
      </c>
      <c r="B7632" s="34" t="s">
        <v>4499</v>
      </c>
      <c r="C7632" s="44" t="s">
        <v>13801</v>
      </c>
      <c r="D7632" s="42">
        <v>1</v>
      </c>
      <c r="E7632" s="3">
        <v>42.3</v>
      </c>
      <c r="F7632" s="7">
        <v>51.182999999999993</v>
      </c>
      <c r="G7632" s="48" t="s">
        <v>15356</v>
      </c>
      <c r="H7632" s="34" t="s">
        <v>4499</v>
      </c>
      <c r="I7632" s="51" t="s">
        <v>15358</v>
      </c>
    </row>
    <row r="7633" spans="1:9" x14ac:dyDescent="0.25">
      <c r="A7633" s="19">
        <v>7628</v>
      </c>
      <c r="B7633" s="34" t="s">
        <v>4500</v>
      </c>
      <c r="C7633" s="44" t="s">
        <v>13802</v>
      </c>
      <c r="D7633" s="42">
        <v>1</v>
      </c>
      <c r="E7633" s="3">
        <v>33.65</v>
      </c>
      <c r="F7633" s="7">
        <v>40.716499999999996</v>
      </c>
      <c r="G7633" s="48" t="s">
        <v>15356</v>
      </c>
      <c r="H7633" s="34" t="s">
        <v>4500</v>
      </c>
      <c r="I7633" s="51" t="s">
        <v>15358</v>
      </c>
    </row>
    <row r="7634" spans="1:9" x14ac:dyDescent="0.25">
      <c r="A7634" s="19">
        <v>7629</v>
      </c>
      <c r="B7634" s="34" t="s">
        <v>4501</v>
      </c>
      <c r="C7634" s="44" t="s">
        <v>13803</v>
      </c>
      <c r="D7634" s="42">
        <v>1</v>
      </c>
      <c r="E7634" s="3">
        <v>39.270000000000003</v>
      </c>
      <c r="F7634" s="7">
        <v>47.5167</v>
      </c>
      <c r="G7634" s="48" t="s">
        <v>15356</v>
      </c>
      <c r="H7634" s="34" t="s">
        <v>4501</v>
      </c>
      <c r="I7634" s="51" t="s">
        <v>15358</v>
      </c>
    </row>
    <row r="7635" spans="1:9" x14ac:dyDescent="0.25">
      <c r="A7635" s="19">
        <v>7630</v>
      </c>
      <c r="B7635" s="34" t="s">
        <v>4502</v>
      </c>
      <c r="C7635" s="44" t="s">
        <v>13804</v>
      </c>
      <c r="D7635" s="42">
        <v>1</v>
      </c>
      <c r="E7635" s="3">
        <v>52.22</v>
      </c>
      <c r="F7635" s="7">
        <v>63.186199999999999</v>
      </c>
      <c r="G7635" s="48" t="s">
        <v>15356</v>
      </c>
      <c r="H7635" s="34" t="s">
        <v>4502</v>
      </c>
      <c r="I7635" s="51" t="s">
        <v>15358</v>
      </c>
    </row>
    <row r="7636" spans="1:9" x14ac:dyDescent="0.25">
      <c r="A7636" s="19">
        <v>7631</v>
      </c>
      <c r="B7636" s="34" t="s">
        <v>4503</v>
      </c>
      <c r="C7636" s="44" t="s">
        <v>13805</v>
      </c>
      <c r="D7636" s="42">
        <v>1</v>
      </c>
      <c r="E7636" s="3">
        <v>52.22</v>
      </c>
      <c r="F7636" s="7">
        <v>63.186199999999999</v>
      </c>
      <c r="G7636" s="48" t="s">
        <v>15356</v>
      </c>
      <c r="H7636" s="34" t="s">
        <v>4503</v>
      </c>
      <c r="I7636" s="51" t="s">
        <v>15358</v>
      </c>
    </row>
    <row r="7637" spans="1:9" x14ac:dyDescent="0.25">
      <c r="A7637" s="19">
        <v>7632</v>
      </c>
      <c r="B7637" s="34" t="s">
        <v>4504</v>
      </c>
      <c r="C7637" s="44" t="s">
        <v>13806</v>
      </c>
      <c r="D7637" s="42">
        <v>1</v>
      </c>
      <c r="E7637" s="3">
        <v>47.37</v>
      </c>
      <c r="F7637" s="7">
        <v>57.317699999999995</v>
      </c>
      <c r="G7637" s="48" t="s">
        <v>15356</v>
      </c>
      <c r="H7637" s="34" t="s">
        <v>4504</v>
      </c>
      <c r="I7637" s="51" t="s">
        <v>15358</v>
      </c>
    </row>
    <row r="7638" spans="1:9" x14ac:dyDescent="0.25">
      <c r="A7638" s="19">
        <v>7633</v>
      </c>
      <c r="B7638" s="34" t="s">
        <v>4505</v>
      </c>
      <c r="C7638" s="44" t="s">
        <v>13807</v>
      </c>
      <c r="D7638" s="42">
        <v>1</v>
      </c>
      <c r="E7638" s="3">
        <v>53</v>
      </c>
      <c r="F7638" s="7">
        <v>64.13</v>
      </c>
      <c r="G7638" s="48" t="s">
        <v>15356</v>
      </c>
      <c r="H7638" s="34" t="s">
        <v>4505</v>
      </c>
      <c r="I7638" s="51" t="s">
        <v>15358</v>
      </c>
    </row>
    <row r="7639" spans="1:9" x14ac:dyDescent="0.25">
      <c r="A7639" s="19">
        <v>7634</v>
      </c>
      <c r="B7639" s="34" t="s">
        <v>4506</v>
      </c>
      <c r="C7639" s="44" t="s">
        <v>13808</v>
      </c>
      <c r="D7639" s="42">
        <v>1</v>
      </c>
      <c r="E7639" s="3">
        <v>58.47</v>
      </c>
      <c r="F7639" s="7">
        <v>70.748699999999999</v>
      </c>
      <c r="G7639" s="48" t="s">
        <v>15356</v>
      </c>
      <c r="H7639" s="34" t="s">
        <v>4506</v>
      </c>
      <c r="I7639" s="51" t="s">
        <v>15358</v>
      </c>
    </row>
    <row r="7640" spans="1:9" x14ac:dyDescent="0.25">
      <c r="A7640" s="19">
        <v>7635</v>
      </c>
      <c r="B7640" s="34" t="s">
        <v>4507</v>
      </c>
      <c r="C7640" s="44" t="s">
        <v>13809</v>
      </c>
      <c r="D7640" s="42">
        <v>1</v>
      </c>
      <c r="E7640" s="3">
        <v>58.47</v>
      </c>
      <c r="F7640" s="7">
        <v>70.748699999999999</v>
      </c>
      <c r="G7640" s="48" t="s">
        <v>15356</v>
      </c>
      <c r="H7640" s="34" t="s">
        <v>4507</v>
      </c>
      <c r="I7640" s="51" t="s">
        <v>15358</v>
      </c>
    </row>
    <row r="7641" spans="1:9" x14ac:dyDescent="0.25">
      <c r="A7641" s="19">
        <v>7636</v>
      </c>
      <c r="B7641" s="34" t="s">
        <v>4508</v>
      </c>
      <c r="C7641" s="44" t="s">
        <v>13810</v>
      </c>
      <c r="D7641" s="42">
        <v>1</v>
      </c>
      <c r="E7641" s="3">
        <v>58.47</v>
      </c>
      <c r="F7641" s="7">
        <v>70.748699999999999</v>
      </c>
      <c r="G7641" s="48" t="s">
        <v>15356</v>
      </c>
      <c r="H7641" s="34" t="s">
        <v>4508</v>
      </c>
      <c r="I7641" s="51" t="s">
        <v>15358</v>
      </c>
    </row>
    <row r="7642" spans="1:9" x14ac:dyDescent="0.25">
      <c r="A7642" s="19">
        <v>7637</v>
      </c>
      <c r="B7642" s="34" t="s">
        <v>4509</v>
      </c>
      <c r="C7642" s="44" t="s">
        <v>13811</v>
      </c>
      <c r="D7642" s="42">
        <v>1</v>
      </c>
      <c r="E7642" s="3">
        <v>20.48</v>
      </c>
      <c r="F7642" s="7">
        <v>24.780799999999999</v>
      </c>
      <c r="G7642" s="48" t="s">
        <v>15356</v>
      </c>
      <c r="H7642" s="34" t="s">
        <v>4509</v>
      </c>
      <c r="I7642" s="51" t="s">
        <v>15358</v>
      </c>
    </row>
    <row r="7643" spans="1:9" x14ac:dyDescent="0.25">
      <c r="A7643" s="19">
        <v>7638</v>
      </c>
      <c r="B7643" s="34" t="s">
        <v>4510</v>
      </c>
      <c r="C7643" s="44" t="s">
        <v>13812</v>
      </c>
      <c r="D7643" s="42">
        <v>1</v>
      </c>
      <c r="E7643" s="3">
        <v>20.48</v>
      </c>
      <c r="F7643" s="7">
        <v>24.780799999999999</v>
      </c>
      <c r="G7643" s="48" t="s">
        <v>15356</v>
      </c>
      <c r="H7643" s="34" t="s">
        <v>4510</v>
      </c>
      <c r="I7643" s="51" t="s">
        <v>15358</v>
      </c>
    </row>
    <row r="7644" spans="1:9" x14ac:dyDescent="0.25">
      <c r="A7644" s="19">
        <v>7639</v>
      </c>
      <c r="B7644" s="34" t="s">
        <v>4511</v>
      </c>
      <c r="C7644" s="44" t="s">
        <v>13813</v>
      </c>
      <c r="D7644" s="42">
        <v>1</v>
      </c>
      <c r="E7644" s="3">
        <v>237.27</v>
      </c>
      <c r="F7644" s="7">
        <v>287.0967</v>
      </c>
      <c r="G7644" s="48" t="s">
        <v>15356</v>
      </c>
      <c r="H7644" s="34" t="s">
        <v>4511</v>
      </c>
      <c r="I7644" s="51" t="s">
        <v>15358</v>
      </c>
    </row>
    <row r="7645" spans="1:9" x14ac:dyDescent="0.25">
      <c r="A7645" s="19">
        <v>7640</v>
      </c>
      <c r="B7645" s="34" t="s">
        <v>4512</v>
      </c>
      <c r="C7645" s="44" t="s">
        <v>13814</v>
      </c>
      <c r="D7645" s="42">
        <v>1</v>
      </c>
      <c r="E7645" s="3">
        <v>14.94</v>
      </c>
      <c r="F7645" s="7">
        <v>18.077399999999997</v>
      </c>
      <c r="G7645" s="48" t="s">
        <v>15356</v>
      </c>
      <c r="H7645" s="34" t="s">
        <v>4512</v>
      </c>
      <c r="I7645" s="51" t="s">
        <v>15358</v>
      </c>
    </row>
    <row r="7646" spans="1:9" x14ac:dyDescent="0.25">
      <c r="A7646" s="19">
        <v>7641</v>
      </c>
      <c r="B7646" s="34" t="s">
        <v>4513</v>
      </c>
      <c r="C7646" s="44" t="s">
        <v>13815</v>
      </c>
      <c r="D7646" s="42">
        <v>1</v>
      </c>
      <c r="E7646" s="3">
        <v>19.079999999999998</v>
      </c>
      <c r="F7646" s="7">
        <v>23.086799999999997</v>
      </c>
      <c r="G7646" s="48" t="s">
        <v>15356</v>
      </c>
      <c r="H7646" s="34" t="s">
        <v>4513</v>
      </c>
      <c r="I7646" s="51" t="s">
        <v>15358</v>
      </c>
    </row>
    <row r="7647" spans="1:9" x14ac:dyDescent="0.25">
      <c r="A7647" s="19">
        <v>7642</v>
      </c>
      <c r="B7647" s="34" t="s">
        <v>4514</v>
      </c>
      <c r="C7647" s="44" t="s">
        <v>13816</v>
      </c>
      <c r="D7647" s="42">
        <v>1</v>
      </c>
      <c r="E7647" s="3">
        <v>19.53</v>
      </c>
      <c r="F7647" s="7">
        <v>23.6313</v>
      </c>
      <c r="G7647" s="48" t="s">
        <v>15356</v>
      </c>
      <c r="H7647" s="34" t="s">
        <v>4514</v>
      </c>
      <c r="I7647" s="51" t="s">
        <v>15358</v>
      </c>
    </row>
    <row r="7648" spans="1:9" x14ac:dyDescent="0.25">
      <c r="A7648" s="19">
        <v>7643</v>
      </c>
      <c r="B7648" s="34" t="s">
        <v>4515</v>
      </c>
      <c r="C7648" s="44" t="s">
        <v>13817</v>
      </c>
      <c r="D7648" s="42">
        <v>1</v>
      </c>
      <c r="E7648" s="3">
        <v>20.66</v>
      </c>
      <c r="F7648" s="7">
        <v>24.9986</v>
      </c>
      <c r="G7648" s="48" t="s">
        <v>15356</v>
      </c>
      <c r="H7648" s="34" t="s">
        <v>4515</v>
      </c>
      <c r="I7648" s="51" t="s">
        <v>15358</v>
      </c>
    </row>
    <row r="7649" spans="1:9" x14ac:dyDescent="0.25">
      <c r="A7649" s="19">
        <v>7644</v>
      </c>
      <c r="B7649" s="34" t="s">
        <v>4516</v>
      </c>
      <c r="C7649" s="44" t="s">
        <v>13818</v>
      </c>
      <c r="D7649" s="42">
        <v>1</v>
      </c>
      <c r="E7649" s="3">
        <v>17.34</v>
      </c>
      <c r="F7649" s="7">
        <v>20.981400000000001</v>
      </c>
      <c r="G7649" s="48" t="s">
        <v>15356</v>
      </c>
      <c r="H7649" s="34" t="s">
        <v>4516</v>
      </c>
      <c r="I7649" s="51" t="s">
        <v>15358</v>
      </c>
    </row>
    <row r="7650" spans="1:9" x14ac:dyDescent="0.25">
      <c r="A7650" s="19">
        <v>7645</v>
      </c>
      <c r="B7650" s="34" t="s">
        <v>4517</v>
      </c>
      <c r="C7650" s="44" t="s">
        <v>13819</v>
      </c>
      <c r="D7650" s="42">
        <v>1</v>
      </c>
      <c r="E7650" s="3">
        <v>18.68</v>
      </c>
      <c r="F7650" s="7">
        <v>22.602799999999998</v>
      </c>
      <c r="G7650" s="48" t="s">
        <v>15356</v>
      </c>
      <c r="H7650" s="34" t="s">
        <v>4517</v>
      </c>
      <c r="I7650" s="51" t="s">
        <v>15358</v>
      </c>
    </row>
    <row r="7651" spans="1:9" x14ac:dyDescent="0.25">
      <c r="A7651" s="19">
        <v>7646</v>
      </c>
      <c r="B7651" s="34" t="s">
        <v>4518</v>
      </c>
      <c r="C7651" s="44" t="s">
        <v>13820</v>
      </c>
      <c r="D7651" s="42">
        <v>1</v>
      </c>
      <c r="E7651" s="3">
        <v>22.68</v>
      </c>
      <c r="F7651" s="7">
        <v>27.442799999999998</v>
      </c>
      <c r="G7651" s="48" t="s">
        <v>15356</v>
      </c>
      <c r="H7651" s="34" t="s">
        <v>4518</v>
      </c>
      <c r="I7651" s="51" t="s">
        <v>15358</v>
      </c>
    </row>
    <row r="7652" spans="1:9" x14ac:dyDescent="0.25">
      <c r="A7652" s="19">
        <v>7647</v>
      </c>
      <c r="B7652" s="34" t="s">
        <v>4519</v>
      </c>
      <c r="C7652" s="44" t="s">
        <v>13821</v>
      </c>
      <c r="D7652" s="42">
        <v>1</v>
      </c>
      <c r="E7652" s="3">
        <v>20.16</v>
      </c>
      <c r="F7652" s="7">
        <v>24.393599999999999</v>
      </c>
      <c r="G7652" s="48" t="s">
        <v>15356</v>
      </c>
      <c r="H7652" s="34" t="s">
        <v>4519</v>
      </c>
      <c r="I7652" s="51" t="s">
        <v>15358</v>
      </c>
    </row>
    <row r="7653" spans="1:9" x14ac:dyDescent="0.25">
      <c r="A7653" s="19">
        <v>7648</v>
      </c>
      <c r="B7653" s="34" t="s">
        <v>4520</v>
      </c>
      <c r="C7653" s="44" t="s">
        <v>13822</v>
      </c>
      <c r="D7653" s="42">
        <v>1</v>
      </c>
      <c r="E7653" s="3">
        <v>389.19</v>
      </c>
      <c r="F7653" s="7">
        <v>470.91989999999998</v>
      </c>
      <c r="G7653" s="48" t="s">
        <v>15356</v>
      </c>
      <c r="H7653" s="34" t="s">
        <v>4520</v>
      </c>
      <c r="I7653" s="51" t="s">
        <v>15358</v>
      </c>
    </row>
    <row r="7654" spans="1:9" x14ac:dyDescent="0.25">
      <c r="A7654" s="19">
        <v>7649</v>
      </c>
      <c r="B7654" s="34" t="s">
        <v>4521</v>
      </c>
      <c r="C7654" s="44" t="s">
        <v>13823</v>
      </c>
      <c r="D7654" s="42">
        <v>1</v>
      </c>
      <c r="E7654" s="3">
        <v>389.19</v>
      </c>
      <c r="F7654" s="7">
        <v>470.91989999999998</v>
      </c>
      <c r="G7654" s="48" t="s">
        <v>15356</v>
      </c>
      <c r="H7654" s="34" t="s">
        <v>4521</v>
      </c>
      <c r="I7654" s="51" t="s">
        <v>15358</v>
      </c>
    </row>
    <row r="7655" spans="1:9" x14ac:dyDescent="0.25">
      <c r="A7655" s="19">
        <v>7650</v>
      </c>
      <c r="B7655" s="34" t="s">
        <v>4522</v>
      </c>
      <c r="C7655" s="44" t="s">
        <v>13824</v>
      </c>
      <c r="D7655" s="42">
        <v>1</v>
      </c>
      <c r="E7655" s="3">
        <v>414.8</v>
      </c>
      <c r="F7655" s="7">
        <v>501.90800000000002</v>
      </c>
      <c r="G7655" s="48" t="s">
        <v>15356</v>
      </c>
      <c r="H7655" s="34" t="s">
        <v>4522</v>
      </c>
      <c r="I7655" s="51" t="s">
        <v>15358</v>
      </c>
    </row>
    <row r="7656" spans="1:9" x14ac:dyDescent="0.25">
      <c r="A7656" s="19">
        <v>7651</v>
      </c>
      <c r="B7656" s="34" t="s">
        <v>4523</v>
      </c>
      <c r="C7656" s="44" t="s">
        <v>13825</v>
      </c>
      <c r="D7656" s="42">
        <v>1</v>
      </c>
      <c r="E7656" s="3">
        <v>389.19</v>
      </c>
      <c r="F7656" s="7">
        <v>470.91989999999998</v>
      </c>
      <c r="G7656" s="48" t="s">
        <v>15356</v>
      </c>
      <c r="H7656" s="34" t="s">
        <v>4523</v>
      </c>
      <c r="I7656" s="51" t="s">
        <v>15358</v>
      </c>
    </row>
    <row r="7657" spans="1:9" x14ac:dyDescent="0.25">
      <c r="A7657" s="19">
        <v>7652</v>
      </c>
      <c r="B7657" s="34" t="s">
        <v>4524</v>
      </c>
      <c r="C7657" s="44" t="s">
        <v>13826</v>
      </c>
      <c r="D7657" s="42">
        <v>1</v>
      </c>
      <c r="E7657" s="3">
        <v>651.57000000000005</v>
      </c>
      <c r="F7657" s="7">
        <v>788.39970000000005</v>
      </c>
      <c r="G7657" s="48" t="s">
        <v>15356</v>
      </c>
      <c r="H7657" s="34" t="s">
        <v>4524</v>
      </c>
      <c r="I7657" s="51" t="s">
        <v>15358</v>
      </c>
    </row>
    <row r="7658" spans="1:9" x14ac:dyDescent="0.25">
      <c r="A7658" s="19">
        <v>7653</v>
      </c>
      <c r="B7658" s="34" t="s">
        <v>4525</v>
      </c>
      <c r="C7658" s="44" t="s">
        <v>13827</v>
      </c>
      <c r="D7658" s="42">
        <v>1</v>
      </c>
      <c r="E7658" s="3">
        <v>328.16</v>
      </c>
      <c r="F7658" s="7">
        <v>397.0736</v>
      </c>
      <c r="G7658" s="48" t="s">
        <v>15356</v>
      </c>
      <c r="H7658" s="34" t="s">
        <v>4525</v>
      </c>
      <c r="I7658" s="51" t="s">
        <v>15358</v>
      </c>
    </row>
    <row r="7659" spans="1:9" x14ac:dyDescent="0.25">
      <c r="A7659" s="19">
        <v>7654</v>
      </c>
      <c r="B7659" s="34" t="s">
        <v>4526</v>
      </c>
      <c r="C7659" s="44" t="s">
        <v>13828</v>
      </c>
      <c r="D7659" s="42">
        <v>1</v>
      </c>
      <c r="E7659" s="3">
        <v>307.89</v>
      </c>
      <c r="F7659" s="7">
        <v>372.54689999999999</v>
      </c>
      <c r="G7659" s="48" t="s">
        <v>15356</v>
      </c>
      <c r="H7659" s="34" t="s">
        <v>4526</v>
      </c>
      <c r="I7659" s="51" t="s">
        <v>15358</v>
      </c>
    </row>
    <row r="7660" spans="1:9" x14ac:dyDescent="0.25">
      <c r="A7660" s="19">
        <v>7655</v>
      </c>
      <c r="B7660" s="34" t="s">
        <v>4527</v>
      </c>
      <c r="C7660" s="44" t="s">
        <v>13829</v>
      </c>
      <c r="D7660" s="42">
        <v>1</v>
      </c>
      <c r="E7660" s="3">
        <v>328.16</v>
      </c>
      <c r="F7660" s="7">
        <v>397.0736</v>
      </c>
      <c r="G7660" s="48" t="s">
        <v>15356</v>
      </c>
      <c r="H7660" s="34" t="s">
        <v>4527</v>
      </c>
      <c r="I7660" s="51" t="s">
        <v>15358</v>
      </c>
    </row>
    <row r="7661" spans="1:9" x14ac:dyDescent="0.25">
      <c r="A7661" s="19">
        <v>7656</v>
      </c>
      <c r="B7661" s="34" t="s">
        <v>4528</v>
      </c>
      <c r="C7661" s="44" t="s">
        <v>13830</v>
      </c>
      <c r="D7661" s="42">
        <v>1</v>
      </c>
      <c r="E7661" s="3">
        <v>323.27</v>
      </c>
      <c r="F7661" s="7">
        <v>391.15669999999994</v>
      </c>
      <c r="G7661" s="48" t="s">
        <v>15356</v>
      </c>
      <c r="H7661" s="34" t="s">
        <v>4528</v>
      </c>
      <c r="I7661" s="51" t="s">
        <v>15358</v>
      </c>
    </row>
    <row r="7662" spans="1:9" x14ac:dyDescent="0.25">
      <c r="A7662" s="19">
        <v>7657</v>
      </c>
      <c r="B7662" s="34" t="s">
        <v>4529</v>
      </c>
      <c r="C7662" s="44" t="s">
        <v>13831</v>
      </c>
      <c r="D7662" s="42">
        <v>1</v>
      </c>
      <c r="E7662" s="3">
        <v>92.36</v>
      </c>
      <c r="F7662" s="7">
        <v>111.7556</v>
      </c>
      <c r="G7662" s="48" t="s">
        <v>15356</v>
      </c>
      <c r="H7662" s="34" t="s">
        <v>4529</v>
      </c>
      <c r="I7662" s="51" t="s">
        <v>15358</v>
      </c>
    </row>
    <row r="7663" spans="1:9" x14ac:dyDescent="0.25">
      <c r="A7663" s="19">
        <v>7658</v>
      </c>
      <c r="B7663" s="34" t="s">
        <v>4530</v>
      </c>
      <c r="C7663" s="44" t="s">
        <v>13832</v>
      </c>
      <c r="D7663" s="42">
        <v>1</v>
      </c>
      <c r="E7663" s="3">
        <v>25.35</v>
      </c>
      <c r="F7663" s="7">
        <v>30.673500000000001</v>
      </c>
      <c r="G7663" s="48" t="s">
        <v>15356</v>
      </c>
      <c r="H7663" s="34" t="s">
        <v>4530</v>
      </c>
      <c r="I7663" s="51" t="s">
        <v>15358</v>
      </c>
    </row>
    <row r="7664" spans="1:9" x14ac:dyDescent="0.25">
      <c r="A7664" s="19">
        <v>7659</v>
      </c>
      <c r="B7664" s="34" t="s">
        <v>4531</v>
      </c>
      <c r="C7664" s="44" t="s">
        <v>13833</v>
      </c>
      <c r="D7664" s="42">
        <v>1</v>
      </c>
      <c r="E7664" s="3">
        <v>51.86</v>
      </c>
      <c r="F7664" s="7">
        <v>62.750599999999999</v>
      </c>
      <c r="G7664" s="48" t="s">
        <v>15356</v>
      </c>
      <c r="H7664" s="34" t="s">
        <v>4531</v>
      </c>
      <c r="I7664" s="51" t="s">
        <v>15358</v>
      </c>
    </row>
    <row r="7665" spans="1:9" x14ac:dyDescent="0.25">
      <c r="A7665" s="19">
        <v>7660</v>
      </c>
      <c r="B7665" s="34" t="s">
        <v>4532</v>
      </c>
      <c r="C7665" s="44" t="s">
        <v>13834</v>
      </c>
      <c r="D7665" s="42">
        <v>1</v>
      </c>
      <c r="E7665" s="3">
        <v>51.86</v>
      </c>
      <c r="F7665" s="7">
        <v>62.750599999999999</v>
      </c>
      <c r="G7665" s="48" t="s">
        <v>15356</v>
      </c>
      <c r="H7665" s="34" t="s">
        <v>4532</v>
      </c>
      <c r="I7665" s="51" t="s">
        <v>15358</v>
      </c>
    </row>
    <row r="7666" spans="1:9" x14ac:dyDescent="0.25">
      <c r="A7666" s="19">
        <v>7661</v>
      </c>
      <c r="B7666" s="34" t="s">
        <v>4533</v>
      </c>
      <c r="C7666" s="44" t="s">
        <v>13835</v>
      </c>
      <c r="D7666" s="42">
        <v>1</v>
      </c>
      <c r="E7666" s="3">
        <v>51.86</v>
      </c>
      <c r="F7666" s="7">
        <v>62.750599999999999</v>
      </c>
      <c r="G7666" s="48" t="s">
        <v>15356</v>
      </c>
      <c r="H7666" s="34" t="s">
        <v>4533</v>
      </c>
      <c r="I7666" s="51" t="s">
        <v>15358</v>
      </c>
    </row>
    <row r="7667" spans="1:9" x14ac:dyDescent="0.25">
      <c r="A7667" s="19">
        <v>7662</v>
      </c>
      <c r="B7667" s="34" t="s">
        <v>4534</v>
      </c>
      <c r="C7667" s="44" t="s">
        <v>13836</v>
      </c>
      <c r="D7667" s="42">
        <v>1</v>
      </c>
      <c r="E7667" s="3">
        <v>51.86</v>
      </c>
      <c r="F7667" s="7">
        <v>62.750599999999999</v>
      </c>
      <c r="G7667" s="48" t="s">
        <v>15356</v>
      </c>
      <c r="H7667" s="34" t="s">
        <v>4534</v>
      </c>
      <c r="I7667" s="51" t="s">
        <v>15358</v>
      </c>
    </row>
    <row r="7668" spans="1:9" x14ac:dyDescent="0.25">
      <c r="A7668" s="19">
        <v>7663</v>
      </c>
      <c r="B7668" s="34" t="s">
        <v>4535</v>
      </c>
      <c r="C7668" s="44" t="s">
        <v>13837</v>
      </c>
      <c r="D7668" s="42">
        <v>1</v>
      </c>
      <c r="E7668" s="3">
        <v>58.28</v>
      </c>
      <c r="F7668" s="7">
        <v>70.518799999999999</v>
      </c>
      <c r="G7668" s="48" t="s">
        <v>15356</v>
      </c>
      <c r="H7668" s="34" t="s">
        <v>4535</v>
      </c>
      <c r="I7668" s="51" t="s">
        <v>15358</v>
      </c>
    </row>
    <row r="7669" spans="1:9" x14ac:dyDescent="0.25">
      <c r="A7669" s="19">
        <v>7664</v>
      </c>
      <c r="B7669" s="34" t="s">
        <v>4536</v>
      </c>
      <c r="C7669" s="44" t="s">
        <v>13838</v>
      </c>
      <c r="D7669" s="42">
        <v>1</v>
      </c>
      <c r="E7669" s="3">
        <v>58.28</v>
      </c>
      <c r="F7669" s="7">
        <v>70.518799999999999</v>
      </c>
      <c r="G7669" s="48" t="s">
        <v>15356</v>
      </c>
      <c r="H7669" s="34" t="s">
        <v>4536</v>
      </c>
      <c r="I7669" s="51" t="s">
        <v>15358</v>
      </c>
    </row>
    <row r="7670" spans="1:9" x14ac:dyDescent="0.25">
      <c r="A7670" s="19">
        <v>7665</v>
      </c>
      <c r="B7670" s="34" t="s">
        <v>4537</v>
      </c>
      <c r="C7670" s="44" t="s">
        <v>13839</v>
      </c>
      <c r="D7670" s="42">
        <v>1</v>
      </c>
      <c r="E7670" s="3">
        <v>58.28</v>
      </c>
      <c r="F7670" s="7">
        <v>70.518799999999999</v>
      </c>
      <c r="G7670" s="48" t="s">
        <v>15356</v>
      </c>
      <c r="H7670" s="34" t="s">
        <v>4537</v>
      </c>
      <c r="I7670" s="51" t="s">
        <v>15358</v>
      </c>
    </row>
    <row r="7671" spans="1:9" x14ac:dyDescent="0.25">
      <c r="A7671" s="19">
        <v>7666</v>
      </c>
      <c r="B7671" s="34" t="s">
        <v>4538</v>
      </c>
      <c r="C7671" s="44" t="s">
        <v>13840</v>
      </c>
      <c r="D7671" s="42">
        <v>1</v>
      </c>
      <c r="E7671" s="3">
        <v>58.28</v>
      </c>
      <c r="F7671" s="7">
        <v>70.518799999999999</v>
      </c>
      <c r="G7671" s="48" t="s">
        <v>15356</v>
      </c>
      <c r="H7671" s="34" t="s">
        <v>4538</v>
      </c>
      <c r="I7671" s="51" t="s">
        <v>15358</v>
      </c>
    </row>
    <row r="7672" spans="1:9" x14ac:dyDescent="0.25">
      <c r="A7672" s="19">
        <v>7667</v>
      </c>
      <c r="B7672" s="34" t="s">
        <v>4539</v>
      </c>
      <c r="C7672" s="44" t="s">
        <v>13841</v>
      </c>
      <c r="D7672" s="42">
        <v>1</v>
      </c>
      <c r="E7672" s="3">
        <v>54.12</v>
      </c>
      <c r="F7672" s="7">
        <v>65.485199999999992</v>
      </c>
      <c r="G7672" s="48" t="s">
        <v>15356</v>
      </c>
      <c r="H7672" s="34" t="s">
        <v>4539</v>
      </c>
      <c r="I7672" s="51" t="s">
        <v>15358</v>
      </c>
    </row>
    <row r="7673" spans="1:9" x14ac:dyDescent="0.25">
      <c r="A7673" s="19">
        <v>7668</v>
      </c>
      <c r="B7673" s="34" t="s">
        <v>4540</v>
      </c>
      <c r="C7673" s="44" t="s">
        <v>13842</v>
      </c>
      <c r="D7673" s="42">
        <v>1</v>
      </c>
      <c r="E7673" s="3">
        <v>54.12</v>
      </c>
      <c r="F7673" s="7">
        <v>65.485199999999992</v>
      </c>
      <c r="G7673" s="48" t="s">
        <v>15356</v>
      </c>
      <c r="H7673" s="34" t="s">
        <v>4540</v>
      </c>
      <c r="I7673" s="51" t="s">
        <v>15358</v>
      </c>
    </row>
    <row r="7674" spans="1:9" x14ac:dyDescent="0.25">
      <c r="A7674" s="19">
        <v>7669</v>
      </c>
      <c r="B7674" s="34" t="s">
        <v>4541</v>
      </c>
      <c r="C7674" s="44" t="s">
        <v>13843</v>
      </c>
      <c r="D7674" s="42">
        <v>1</v>
      </c>
      <c r="E7674" s="3">
        <v>54.12</v>
      </c>
      <c r="F7674" s="7">
        <v>65.485199999999992</v>
      </c>
      <c r="G7674" s="48" t="s">
        <v>15356</v>
      </c>
      <c r="H7674" s="34" t="s">
        <v>4541</v>
      </c>
      <c r="I7674" s="51" t="s">
        <v>15358</v>
      </c>
    </row>
    <row r="7675" spans="1:9" x14ac:dyDescent="0.25">
      <c r="A7675" s="19">
        <v>7670</v>
      </c>
      <c r="B7675" s="34" t="s">
        <v>4542</v>
      </c>
      <c r="C7675" s="44" t="s">
        <v>13844</v>
      </c>
      <c r="D7675" s="42">
        <v>1</v>
      </c>
      <c r="E7675" s="3">
        <v>54.12</v>
      </c>
      <c r="F7675" s="7">
        <v>65.485199999999992</v>
      </c>
      <c r="G7675" s="48" t="s">
        <v>15356</v>
      </c>
      <c r="H7675" s="34" t="s">
        <v>4542</v>
      </c>
      <c r="I7675" s="51" t="s">
        <v>15358</v>
      </c>
    </row>
    <row r="7676" spans="1:9" x14ac:dyDescent="0.25">
      <c r="A7676" s="19">
        <v>7671</v>
      </c>
      <c r="B7676" s="34" t="s">
        <v>4543</v>
      </c>
      <c r="C7676" s="44" t="s">
        <v>13845</v>
      </c>
      <c r="D7676" s="42">
        <v>1</v>
      </c>
      <c r="E7676" s="3">
        <v>87.33</v>
      </c>
      <c r="F7676" s="7">
        <v>105.66929999999999</v>
      </c>
      <c r="G7676" s="48" t="s">
        <v>15356</v>
      </c>
      <c r="H7676" s="34" t="s">
        <v>4543</v>
      </c>
      <c r="I7676" s="51" t="s">
        <v>15358</v>
      </c>
    </row>
    <row r="7677" spans="1:9" x14ac:dyDescent="0.25">
      <c r="A7677" s="19">
        <v>7672</v>
      </c>
      <c r="B7677" s="34" t="s">
        <v>4544</v>
      </c>
      <c r="C7677" s="44" t="s">
        <v>13846</v>
      </c>
      <c r="D7677" s="42">
        <v>1</v>
      </c>
      <c r="E7677" s="3">
        <v>56.45</v>
      </c>
      <c r="F7677" s="7">
        <v>68.304500000000004</v>
      </c>
      <c r="G7677" s="48" t="s">
        <v>15356</v>
      </c>
      <c r="H7677" s="34" t="s">
        <v>4544</v>
      </c>
      <c r="I7677" s="51" t="s">
        <v>15358</v>
      </c>
    </row>
    <row r="7678" spans="1:9" x14ac:dyDescent="0.25">
      <c r="A7678" s="19">
        <v>7673</v>
      </c>
      <c r="B7678" s="34" t="s">
        <v>4545</v>
      </c>
      <c r="C7678" s="44" t="s">
        <v>13847</v>
      </c>
      <c r="D7678" s="42">
        <v>1</v>
      </c>
      <c r="E7678" s="3">
        <v>49.77</v>
      </c>
      <c r="F7678" s="7">
        <v>60.221700000000006</v>
      </c>
      <c r="G7678" s="48" t="s">
        <v>15356</v>
      </c>
      <c r="H7678" s="34" t="s">
        <v>4545</v>
      </c>
      <c r="I7678" s="51" t="s">
        <v>15358</v>
      </c>
    </row>
    <row r="7679" spans="1:9" x14ac:dyDescent="0.25">
      <c r="A7679" s="19">
        <v>7674</v>
      </c>
      <c r="B7679" s="34" t="s">
        <v>4546</v>
      </c>
      <c r="C7679" s="44" t="s">
        <v>13848</v>
      </c>
      <c r="D7679" s="42">
        <v>1</v>
      </c>
      <c r="E7679" s="3">
        <v>45.32</v>
      </c>
      <c r="F7679" s="7">
        <v>54.837199999999996</v>
      </c>
      <c r="G7679" s="48" t="s">
        <v>15356</v>
      </c>
      <c r="H7679" s="34" t="s">
        <v>4546</v>
      </c>
      <c r="I7679" s="51" t="s">
        <v>15358</v>
      </c>
    </row>
    <row r="7680" spans="1:9" x14ac:dyDescent="0.25">
      <c r="A7680" s="19">
        <v>7675</v>
      </c>
      <c r="B7680" s="34" t="s">
        <v>4547</v>
      </c>
      <c r="C7680" s="44" t="s">
        <v>13849</v>
      </c>
      <c r="D7680" s="42">
        <v>1</v>
      </c>
      <c r="E7680" s="3">
        <v>57.54</v>
      </c>
      <c r="F7680" s="7">
        <v>69.623400000000004</v>
      </c>
      <c r="G7680" s="48" t="s">
        <v>15356</v>
      </c>
      <c r="H7680" s="34" t="s">
        <v>4547</v>
      </c>
      <c r="I7680" s="51" t="s">
        <v>15358</v>
      </c>
    </row>
    <row r="7681" spans="1:9" x14ac:dyDescent="0.25">
      <c r="A7681" s="19">
        <v>7676</v>
      </c>
      <c r="B7681" s="34" t="s">
        <v>4548</v>
      </c>
      <c r="C7681" s="44" t="s">
        <v>13850</v>
      </c>
      <c r="D7681" s="42">
        <v>1</v>
      </c>
      <c r="E7681" s="3">
        <v>56.45</v>
      </c>
      <c r="F7681" s="7">
        <v>68.304500000000004</v>
      </c>
      <c r="G7681" s="48" t="s">
        <v>15356</v>
      </c>
      <c r="H7681" s="34" t="s">
        <v>4548</v>
      </c>
      <c r="I7681" s="51" t="s">
        <v>15358</v>
      </c>
    </row>
    <row r="7682" spans="1:9" x14ac:dyDescent="0.25">
      <c r="A7682" s="19">
        <v>7677</v>
      </c>
      <c r="B7682" s="34" t="s">
        <v>4549</v>
      </c>
      <c r="C7682" s="44" t="s">
        <v>13851</v>
      </c>
      <c r="D7682" s="42">
        <v>1</v>
      </c>
      <c r="E7682" s="3">
        <v>246.15</v>
      </c>
      <c r="F7682" s="7">
        <v>297.8415</v>
      </c>
      <c r="G7682" s="48" t="s">
        <v>15356</v>
      </c>
      <c r="H7682" s="34" t="s">
        <v>4549</v>
      </c>
      <c r="I7682" s="51" t="s">
        <v>15358</v>
      </c>
    </row>
    <row r="7683" spans="1:9" x14ac:dyDescent="0.25">
      <c r="A7683" s="19">
        <v>7678</v>
      </c>
      <c r="B7683" s="34" t="s">
        <v>4550</v>
      </c>
      <c r="C7683" s="44" t="s">
        <v>13852</v>
      </c>
      <c r="D7683" s="42">
        <v>1</v>
      </c>
      <c r="E7683" s="3">
        <v>145.5</v>
      </c>
      <c r="F7683" s="7">
        <v>176.05500000000001</v>
      </c>
      <c r="G7683" s="48" t="s">
        <v>15356</v>
      </c>
      <c r="H7683" s="34" t="s">
        <v>4550</v>
      </c>
      <c r="I7683" s="51" t="s">
        <v>15358</v>
      </c>
    </row>
    <row r="7684" spans="1:9" x14ac:dyDescent="0.25">
      <c r="A7684" s="19">
        <v>7679</v>
      </c>
      <c r="B7684" s="34" t="s">
        <v>4551</v>
      </c>
      <c r="C7684" s="44" t="s">
        <v>13853</v>
      </c>
      <c r="D7684" s="42">
        <v>1</v>
      </c>
      <c r="E7684" s="3">
        <v>153.6</v>
      </c>
      <c r="F7684" s="7">
        <v>185.85599999999999</v>
      </c>
      <c r="G7684" s="48" t="s">
        <v>15356</v>
      </c>
      <c r="H7684" s="34" t="s">
        <v>4551</v>
      </c>
      <c r="I7684" s="51" t="s">
        <v>15358</v>
      </c>
    </row>
    <row r="7685" spans="1:9" x14ac:dyDescent="0.25">
      <c r="A7685" s="19">
        <v>7680</v>
      </c>
      <c r="B7685" s="34" t="s">
        <v>4552</v>
      </c>
      <c r="C7685" s="44" t="s">
        <v>13854</v>
      </c>
      <c r="D7685" s="42">
        <v>1</v>
      </c>
      <c r="E7685" s="3">
        <v>50.27</v>
      </c>
      <c r="F7685" s="7">
        <v>60.826700000000002</v>
      </c>
      <c r="G7685" s="48" t="s">
        <v>15356</v>
      </c>
      <c r="H7685" s="34" t="s">
        <v>4552</v>
      </c>
      <c r="I7685" s="51" t="s">
        <v>15358</v>
      </c>
    </row>
    <row r="7686" spans="1:9" x14ac:dyDescent="0.25">
      <c r="A7686" s="19">
        <v>7681</v>
      </c>
      <c r="B7686" s="34" t="s">
        <v>4553</v>
      </c>
      <c r="C7686" s="44" t="s">
        <v>13855</v>
      </c>
      <c r="D7686" s="42">
        <v>1</v>
      </c>
      <c r="E7686" s="3">
        <v>52.58</v>
      </c>
      <c r="F7686" s="7">
        <v>63.621799999999993</v>
      </c>
      <c r="G7686" s="48" t="s">
        <v>15356</v>
      </c>
      <c r="H7686" s="34" t="s">
        <v>4553</v>
      </c>
      <c r="I7686" s="51" t="s">
        <v>15358</v>
      </c>
    </row>
    <row r="7687" spans="1:9" x14ac:dyDescent="0.25">
      <c r="A7687" s="19">
        <v>7682</v>
      </c>
      <c r="B7687" s="34" t="s">
        <v>4554</v>
      </c>
      <c r="C7687" s="44" t="s">
        <v>13856</v>
      </c>
      <c r="D7687" s="42">
        <v>1</v>
      </c>
      <c r="E7687" s="3">
        <v>52.58</v>
      </c>
      <c r="F7687" s="7">
        <v>63.621799999999993</v>
      </c>
      <c r="G7687" s="48" t="s">
        <v>15356</v>
      </c>
      <c r="H7687" s="34" t="s">
        <v>4554</v>
      </c>
      <c r="I7687" s="51" t="s">
        <v>15358</v>
      </c>
    </row>
    <row r="7688" spans="1:9" x14ac:dyDescent="0.25">
      <c r="A7688" s="19">
        <v>7683</v>
      </c>
      <c r="B7688" s="34" t="s">
        <v>4555</v>
      </c>
      <c r="C7688" s="44" t="s">
        <v>13857</v>
      </c>
      <c r="D7688" s="42">
        <v>1</v>
      </c>
      <c r="E7688" s="3">
        <v>220.25</v>
      </c>
      <c r="F7688" s="7">
        <v>266.5025</v>
      </c>
      <c r="G7688" s="48" t="s">
        <v>15356</v>
      </c>
      <c r="H7688" s="34" t="s">
        <v>4555</v>
      </c>
      <c r="I7688" s="51" t="s">
        <v>15358</v>
      </c>
    </row>
    <row r="7689" spans="1:9" x14ac:dyDescent="0.25">
      <c r="A7689" s="19">
        <v>7684</v>
      </c>
      <c r="B7689" s="34" t="s">
        <v>4556</v>
      </c>
      <c r="C7689" s="44" t="s">
        <v>13858</v>
      </c>
      <c r="D7689" s="42">
        <v>1</v>
      </c>
      <c r="E7689" s="3">
        <v>410.12</v>
      </c>
      <c r="F7689" s="7">
        <v>496.24520000000001</v>
      </c>
      <c r="G7689" s="48" t="s">
        <v>15356</v>
      </c>
      <c r="H7689" s="34" t="s">
        <v>4556</v>
      </c>
      <c r="I7689" s="51" t="s">
        <v>15358</v>
      </c>
    </row>
    <row r="7690" spans="1:9" x14ac:dyDescent="0.25">
      <c r="A7690" s="19">
        <v>7685</v>
      </c>
      <c r="B7690" s="34" t="s">
        <v>4557</v>
      </c>
      <c r="C7690" s="44" t="s">
        <v>13859</v>
      </c>
      <c r="D7690" s="42">
        <v>1</v>
      </c>
      <c r="E7690" s="3">
        <v>299.52</v>
      </c>
      <c r="F7690" s="7">
        <v>362.41919999999999</v>
      </c>
      <c r="G7690" s="48" t="s">
        <v>15356</v>
      </c>
      <c r="H7690" s="34" t="s">
        <v>4557</v>
      </c>
      <c r="I7690" s="51" t="s">
        <v>15358</v>
      </c>
    </row>
    <row r="7691" spans="1:9" x14ac:dyDescent="0.25">
      <c r="A7691" s="19">
        <v>7686</v>
      </c>
      <c r="B7691" s="34" t="s">
        <v>4558</v>
      </c>
      <c r="C7691" s="44" t="s">
        <v>13860</v>
      </c>
      <c r="D7691" s="42">
        <v>1</v>
      </c>
      <c r="E7691" s="3">
        <v>311.85000000000002</v>
      </c>
      <c r="F7691" s="7">
        <v>377.33850000000001</v>
      </c>
      <c r="G7691" s="48" t="s">
        <v>15356</v>
      </c>
      <c r="H7691" s="34" t="s">
        <v>4558</v>
      </c>
      <c r="I7691" s="51" t="s">
        <v>15358</v>
      </c>
    </row>
    <row r="7692" spans="1:9" x14ac:dyDescent="0.25">
      <c r="A7692" s="19">
        <v>7687</v>
      </c>
      <c r="B7692" s="35">
        <v>1271351</v>
      </c>
      <c r="C7692" s="44" t="s">
        <v>13861</v>
      </c>
      <c r="D7692" s="42">
        <v>1</v>
      </c>
      <c r="E7692" s="3">
        <v>178.08</v>
      </c>
      <c r="F7692" s="7">
        <v>215.4768</v>
      </c>
      <c r="G7692" s="48" t="s">
        <v>15356</v>
      </c>
      <c r="H7692" s="35">
        <v>1271351</v>
      </c>
      <c r="I7692" s="51" t="s">
        <v>15358</v>
      </c>
    </row>
    <row r="7693" spans="1:9" x14ac:dyDescent="0.25">
      <c r="A7693" s="19">
        <v>7688</v>
      </c>
      <c r="B7693" s="34" t="s">
        <v>4559</v>
      </c>
      <c r="C7693" s="44" t="s">
        <v>13862</v>
      </c>
      <c r="D7693" s="42">
        <v>1</v>
      </c>
      <c r="E7693" s="3">
        <v>178.08</v>
      </c>
      <c r="F7693" s="7">
        <v>215.4768</v>
      </c>
      <c r="G7693" s="48" t="s">
        <v>15356</v>
      </c>
      <c r="H7693" s="34" t="s">
        <v>4559</v>
      </c>
      <c r="I7693" s="51" t="s">
        <v>15358</v>
      </c>
    </row>
    <row r="7694" spans="1:9" x14ac:dyDescent="0.25">
      <c r="A7694" s="19">
        <v>7689</v>
      </c>
      <c r="B7694" s="34" t="s">
        <v>4560</v>
      </c>
      <c r="C7694" s="44" t="s">
        <v>13863</v>
      </c>
      <c r="D7694" s="42">
        <v>1</v>
      </c>
      <c r="E7694" s="3">
        <v>214.37</v>
      </c>
      <c r="F7694" s="7">
        <v>259.3877</v>
      </c>
      <c r="G7694" s="48" t="s">
        <v>15356</v>
      </c>
      <c r="H7694" s="34" t="s">
        <v>4560</v>
      </c>
      <c r="I7694" s="51" t="s">
        <v>15358</v>
      </c>
    </row>
    <row r="7695" spans="1:9" x14ac:dyDescent="0.25">
      <c r="A7695" s="19">
        <v>7690</v>
      </c>
      <c r="B7695" s="34" t="s">
        <v>4561</v>
      </c>
      <c r="C7695" s="44" t="s">
        <v>13864</v>
      </c>
      <c r="D7695" s="42">
        <v>1</v>
      </c>
      <c r="E7695" s="3">
        <v>178.08</v>
      </c>
      <c r="F7695" s="7">
        <v>215.4768</v>
      </c>
      <c r="G7695" s="48" t="s">
        <v>15356</v>
      </c>
      <c r="H7695" s="34" t="s">
        <v>4561</v>
      </c>
      <c r="I7695" s="51" t="s">
        <v>15358</v>
      </c>
    </row>
    <row r="7696" spans="1:9" x14ac:dyDescent="0.25">
      <c r="A7696" s="19">
        <v>7691</v>
      </c>
      <c r="B7696" s="34" t="s">
        <v>4562</v>
      </c>
      <c r="C7696" s="44" t="s">
        <v>13865</v>
      </c>
      <c r="D7696" s="42">
        <v>1</v>
      </c>
      <c r="E7696" s="3">
        <v>178.08</v>
      </c>
      <c r="F7696" s="7">
        <v>215.4768</v>
      </c>
      <c r="G7696" s="48" t="s">
        <v>15356</v>
      </c>
      <c r="H7696" s="34" t="s">
        <v>4562</v>
      </c>
      <c r="I7696" s="51" t="s">
        <v>15358</v>
      </c>
    </row>
    <row r="7697" spans="1:9" x14ac:dyDescent="0.25">
      <c r="A7697" s="19">
        <v>7692</v>
      </c>
      <c r="B7697" s="34" t="s">
        <v>4563</v>
      </c>
      <c r="C7697" s="44" t="s">
        <v>13866</v>
      </c>
      <c r="D7697" s="42">
        <v>1</v>
      </c>
      <c r="E7697" s="3">
        <v>178.08</v>
      </c>
      <c r="F7697" s="7">
        <v>215.4768</v>
      </c>
      <c r="G7697" s="48" t="s">
        <v>15356</v>
      </c>
      <c r="H7697" s="34" t="s">
        <v>4563</v>
      </c>
      <c r="I7697" s="51" t="s">
        <v>15358</v>
      </c>
    </row>
    <row r="7698" spans="1:9" x14ac:dyDescent="0.25">
      <c r="A7698" s="19">
        <v>7693</v>
      </c>
      <c r="B7698" s="34" t="s">
        <v>4564</v>
      </c>
      <c r="C7698" s="44" t="s">
        <v>13867</v>
      </c>
      <c r="D7698" s="42">
        <v>1</v>
      </c>
      <c r="E7698" s="3">
        <v>178.08</v>
      </c>
      <c r="F7698" s="7">
        <v>215.4768</v>
      </c>
      <c r="G7698" s="48" t="s">
        <v>15356</v>
      </c>
      <c r="H7698" s="34" t="s">
        <v>4564</v>
      </c>
      <c r="I7698" s="51" t="s">
        <v>15358</v>
      </c>
    </row>
    <row r="7699" spans="1:9" x14ac:dyDescent="0.25">
      <c r="A7699" s="19">
        <v>7694</v>
      </c>
      <c r="B7699" s="34" t="s">
        <v>4565</v>
      </c>
      <c r="C7699" s="44" t="s">
        <v>13868</v>
      </c>
      <c r="D7699" s="42">
        <v>1</v>
      </c>
      <c r="E7699" s="3">
        <v>178.08</v>
      </c>
      <c r="F7699" s="7">
        <v>215.4768</v>
      </c>
      <c r="G7699" s="48" t="s">
        <v>15356</v>
      </c>
      <c r="H7699" s="34" t="s">
        <v>4565</v>
      </c>
      <c r="I7699" s="51" t="s">
        <v>15358</v>
      </c>
    </row>
    <row r="7700" spans="1:9" x14ac:dyDescent="0.25">
      <c r="A7700" s="19">
        <v>7695</v>
      </c>
      <c r="B7700" s="34" t="s">
        <v>4566</v>
      </c>
      <c r="C7700" s="44" t="s">
        <v>13869</v>
      </c>
      <c r="D7700" s="42">
        <v>1</v>
      </c>
      <c r="E7700" s="3">
        <v>39.47</v>
      </c>
      <c r="F7700" s="7">
        <v>47.758699999999997</v>
      </c>
      <c r="G7700" s="48" t="s">
        <v>15356</v>
      </c>
      <c r="H7700" s="34" t="s">
        <v>4566</v>
      </c>
      <c r="I7700" s="51" t="s">
        <v>15358</v>
      </c>
    </row>
    <row r="7701" spans="1:9" x14ac:dyDescent="0.25">
      <c r="A7701" s="19">
        <v>7696</v>
      </c>
      <c r="B7701" s="34" t="s">
        <v>4567</v>
      </c>
      <c r="C7701" s="44" t="s">
        <v>13870</v>
      </c>
      <c r="D7701" s="42">
        <v>1</v>
      </c>
      <c r="E7701" s="3">
        <v>29.33</v>
      </c>
      <c r="F7701" s="7">
        <v>35.4893</v>
      </c>
      <c r="G7701" s="48" t="s">
        <v>15356</v>
      </c>
      <c r="H7701" s="34" t="s">
        <v>4567</v>
      </c>
      <c r="I7701" s="51" t="s">
        <v>15358</v>
      </c>
    </row>
    <row r="7702" spans="1:9" x14ac:dyDescent="0.25">
      <c r="A7702" s="19">
        <v>7697</v>
      </c>
      <c r="B7702" s="34" t="s">
        <v>4568</v>
      </c>
      <c r="C7702" s="44" t="s">
        <v>13871</v>
      </c>
      <c r="D7702" s="42">
        <v>1</v>
      </c>
      <c r="E7702" s="3">
        <v>27.84</v>
      </c>
      <c r="F7702" s="7">
        <v>33.686399999999999</v>
      </c>
      <c r="G7702" s="48" t="s">
        <v>15356</v>
      </c>
      <c r="H7702" s="34" t="s">
        <v>4568</v>
      </c>
      <c r="I7702" s="51" t="s">
        <v>15358</v>
      </c>
    </row>
    <row r="7703" spans="1:9" x14ac:dyDescent="0.25">
      <c r="A7703" s="19">
        <v>7698</v>
      </c>
      <c r="B7703" s="34" t="s">
        <v>4569</v>
      </c>
      <c r="C7703" s="44" t="s">
        <v>13872</v>
      </c>
      <c r="D7703" s="42">
        <v>1</v>
      </c>
      <c r="E7703" s="3">
        <v>38.909999999999997</v>
      </c>
      <c r="F7703" s="7">
        <v>47.081099999999992</v>
      </c>
      <c r="G7703" s="48" t="s">
        <v>15356</v>
      </c>
      <c r="H7703" s="34" t="s">
        <v>4569</v>
      </c>
      <c r="I7703" s="51" t="s">
        <v>15358</v>
      </c>
    </row>
    <row r="7704" spans="1:9" x14ac:dyDescent="0.25">
      <c r="A7704" s="19">
        <v>7699</v>
      </c>
      <c r="B7704" s="34" t="s">
        <v>4570</v>
      </c>
      <c r="C7704" s="44" t="s">
        <v>13873</v>
      </c>
      <c r="D7704" s="42">
        <v>1</v>
      </c>
      <c r="E7704" s="3">
        <v>38.909999999999997</v>
      </c>
      <c r="F7704" s="7">
        <v>47.081099999999992</v>
      </c>
      <c r="G7704" s="48" t="s">
        <v>15356</v>
      </c>
      <c r="H7704" s="34" t="s">
        <v>4570</v>
      </c>
      <c r="I7704" s="51" t="s">
        <v>15358</v>
      </c>
    </row>
    <row r="7705" spans="1:9" x14ac:dyDescent="0.25">
      <c r="A7705" s="19">
        <v>7700</v>
      </c>
      <c r="B7705" s="34" t="s">
        <v>4571</v>
      </c>
      <c r="C7705" s="44" t="s">
        <v>13874</v>
      </c>
      <c r="D7705" s="42">
        <v>1</v>
      </c>
      <c r="E7705" s="3">
        <v>131.63999999999999</v>
      </c>
      <c r="F7705" s="7">
        <v>159.28439999999998</v>
      </c>
      <c r="G7705" s="48" t="s">
        <v>15356</v>
      </c>
      <c r="H7705" s="34" t="s">
        <v>4571</v>
      </c>
      <c r="I7705" s="51" t="s">
        <v>15358</v>
      </c>
    </row>
    <row r="7706" spans="1:9" x14ac:dyDescent="0.25">
      <c r="A7706" s="19">
        <v>7701</v>
      </c>
      <c r="B7706" s="34" t="s">
        <v>4572</v>
      </c>
      <c r="C7706" s="44" t="s">
        <v>13875</v>
      </c>
      <c r="D7706" s="42">
        <v>1</v>
      </c>
      <c r="E7706" s="3">
        <v>131.63999999999999</v>
      </c>
      <c r="F7706" s="7">
        <v>159.28439999999998</v>
      </c>
      <c r="G7706" s="48" t="s">
        <v>15356</v>
      </c>
      <c r="H7706" s="34" t="s">
        <v>4572</v>
      </c>
      <c r="I7706" s="51" t="s">
        <v>15358</v>
      </c>
    </row>
    <row r="7707" spans="1:9" x14ac:dyDescent="0.25">
      <c r="A7707" s="19">
        <v>7702</v>
      </c>
      <c r="B7707" s="34" t="s">
        <v>4573</v>
      </c>
      <c r="C7707" s="44" t="s">
        <v>13876</v>
      </c>
      <c r="D7707" s="42">
        <v>1</v>
      </c>
      <c r="E7707" s="3">
        <v>131.63999999999999</v>
      </c>
      <c r="F7707" s="7">
        <v>159.28439999999998</v>
      </c>
      <c r="G7707" s="48" t="s">
        <v>15356</v>
      </c>
      <c r="H7707" s="34" t="s">
        <v>4573</v>
      </c>
      <c r="I7707" s="51" t="s">
        <v>15358</v>
      </c>
    </row>
    <row r="7708" spans="1:9" x14ac:dyDescent="0.25">
      <c r="A7708" s="19">
        <v>7703</v>
      </c>
      <c r="B7708" s="34" t="s">
        <v>4574</v>
      </c>
      <c r="C7708" s="44" t="s">
        <v>13877</v>
      </c>
      <c r="D7708" s="42">
        <v>1</v>
      </c>
      <c r="E7708" s="3">
        <v>131.66</v>
      </c>
      <c r="F7708" s="7">
        <v>159.30859999999998</v>
      </c>
      <c r="G7708" s="48" t="s">
        <v>15356</v>
      </c>
      <c r="H7708" s="34" t="s">
        <v>4574</v>
      </c>
      <c r="I7708" s="51" t="s">
        <v>15358</v>
      </c>
    </row>
    <row r="7709" spans="1:9" x14ac:dyDescent="0.25">
      <c r="A7709" s="19">
        <v>7704</v>
      </c>
      <c r="B7709" s="34" t="s">
        <v>4575</v>
      </c>
      <c r="C7709" s="44" t="s">
        <v>13878</v>
      </c>
      <c r="D7709" s="42">
        <v>1</v>
      </c>
      <c r="E7709" s="3">
        <v>105.89</v>
      </c>
      <c r="F7709" s="7">
        <v>128.12690000000001</v>
      </c>
      <c r="G7709" s="48" t="s">
        <v>15356</v>
      </c>
      <c r="H7709" s="34" t="s">
        <v>4575</v>
      </c>
      <c r="I7709" s="51" t="s">
        <v>15358</v>
      </c>
    </row>
    <row r="7710" spans="1:9" x14ac:dyDescent="0.25">
      <c r="A7710" s="19">
        <v>7705</v>
      </c>
      <c r="B7710" s="34" t="s">
        <v>4576</v>
      </c>
      <c r="C7710" s="44" t="s">
        <v>13879</v>
      </c>
      <c r="D7710" s="42">
        <v>1</v>
      </c>
      <c r="E7710" s="3">
        <v>78.150000000000006</v>
      </c>
      <c r="F7710" s="7">
        <v>94.561500000000009</v>
      </c>
      <c r="G7710" s="48" t="s">
        <v>15356</v>
      </c>
      <c r="H7710" s="34" t="s">
        <v>4576</v>
      </c>
      <c r="I7710" s="51" t="s">
        <v>15358</v>
      </c>
    </row>
    <row r="7711" spans="1:9" x14ac:dyDescent="0.25">
      <c r="A7711" s="19">
        <v>7706</v>
      </c>
      <c r="B7711" s="34" t="s">
        <v>4577</v>
      </c>
      <c r="C7711" s="44" t="s">
        <v>13880</v>
      </c>
      <c r="D7711" s="42">
        <v>1</v>
      </c>
      <c r="E7711" s="3">
        <v>46.68</v>
      </c>
      <c r="F7711" s="7">
        <v>56.482799999999997</v>
      </c>
      <c r="G7711" s="48" t="s">
        <v>15356</v>
      </c>
      <c r="H7711" s="34" t="s">
        <v>4577</v>
      </c>
      <c r="I7711" s="51" t="s">
        <v>15358</v>
      </c>
    </row>
    <row r="7712" spans="1:9" x14ac:dyDescent="0.25">
      <c r="A7712" s="19">
        <v>7707</v>
      </c>
      <c r="B7712" s="34" t="s">
        <v>4578</v>
      </c>
      <c r="C7712" s="44" t="s">
        <v>13881</v>
      </c>
      <c r="D7712" s="42">
        <v>1</v>
      </c>
      <c r="E7712" s="3">
        <v>73.41</v>
      </c>
      <c r="F7712" s="7">
        <v>88.826099999999997</v>
      </c>
      <c r="G7712" s="48" t="s">
        <v>15356</v>
      </c>
      <c r="H7712" s="34" t="s">
        <v>4578</v>
      </c>
      <c r="I7712" s="51" t="s">
        <v>15358</v>
      </c>
    </row>
    <row r="7713" spans="1:9" x14ac:dyDescent="0.25">
      <c r="A7713" s="19">
        <v>7708</v>
      </c>
      <c r="B7713" s="34" t="s">
        <v>4579</v>
      </c>
      <c r="C7713" s="44" t="s">
        <v>13882</v>
      </c>
      <c r="D7713" s="42">
        <v>1</v>
      </c>
      <c r="E7713" s="3">
        <v>21.17</v>
      </c>
      <c r="F7713" s="7">
        <v>25.6157</v>
      </c>
      <c r="G7713" s="48" t="s">
        <v>15356</v>
      </c>
      <c r="H7713" s="34" t="s">
        <v>4579</v>
      </c>
      <c r="I7713" s="51" t="s">
        <v>15358</v>
      </c>
    </row>
    <row r="7714" spans="1:9" x14ac:dyDescent="0.25">
      <c r="A7714" s="19">
        <v>7709</v>
      </c>
      <c r="B7714" s="34" t="s">
        <v>4580</v>
      </c>
      <c r="C7714" s="44" t="s">
        <v>13883</v>
      </c>
      <c r="D7714" s="42">
        <v>1</v>
      </c>
      <c r="E7714" s="3">
        <v>47.97</v>
      </c>
      <c r="F7714" s="7">
        <v>58.043699999999994</v>
      </c>
      <c r="G7714" s="48" t="s">
        <v>15356</v>
      </c>
      <c r="H7714" s="34" t="s">
        <v>4580</v>
      </c>
      <c r="I7714" s="51" t="s">
        <v>15358</v>
      </c>
    </row>
    <row r="7715" spans="1:9" x14ac:dyDescent="0.25">
      <c r="A7715" s="19">
        <v>7710</v>
      </c>
      <c r="B7715" s="34" t="s">
        <v>4581</v>
      </c>
      <c r="C7715" s="44" t="s">
        <v>13884</v>
      </c>
      <c r="D7715" s="42">
        <v>1</v>
      </c>
      <c r="E7715" s="3">
        <v>45.42</v>
      </c>
      <c r="F7715" s="7">
        <v>54.958199999999998</v>
      </c>
      <c r="G7715" s="48" t="s">
        <v>15356</v>
      </c>
      <c r="H7715" s="34" t="s">
        <v>4581</v>
      </c>
      <c r="I7715" s="51" t="s">
        <v>15358</v>
      </c>
    </row>
    <row r="7716" spans="1:9" x14ac:dyDescent="0.25">
      <c r="A7716" s="19">
        <v>7711</v>
      </c>
      <c r="B7716" s="34" t="s">
        <v>4582</v>
      </c>
      <c r="C7716" s="44" t="s">
        <v>13885</v>
      </c>
      <c r="D7716" s="42">
        <v>1</v>
      </c>
      <c r="E7716" s="3">
        <v>47.99</v>
      </c>
      <c r="F7716" s="7">
        <v>58.067900000000002</v>
      </c>
      <c r="G7716" s="48" t="s">
        <v>15356</v>
      </c>
      <c r="H7716" s="34" t="s">
        <v>4582</v>
      </c>
      <c r="I7716" s="51" t="s">
        <v>15358</v>
      </c>
    </row>
    <row r="7717" spans="1:9" x14ac:dyDescent="0.25">
      <c r="A7717" s="19">
        <v>7712</v>
      </c>
      <c r="B7717" s="34" t="s">
        <v>4583</v>
      </c>
      <c r="C7717" s="44" t="s">
        <v>13886</v>
      </c>
      <c r="D7717" s="42">
        <v>1</v>
      </c>
      <c r="E7717" s="3">
        <v>45.44</v>
      </c>
      <c r="F7717" s="7">
        <v>54.982399999999998</v>
      </c>
      <c r="G7717" s="48" t="s">
        <v>15356</v>
      </c>
      <c r="H7717" s="34" t="s">
        <v>4583</v>
      </c>
      <c r="I7717" s="51" t="s">
        <v>15358</v>
      </c>
    </row>
    <row r="7718" spans="1:9" x14ac:dyDescent="0.25">
      <c r="A7718" s="19">
        <v>7713</v>
      </c>
      <c r="B7718" s="34" t="s">
        <v>4584</v>
      </c>
      <c r="C7718" s="44" t="s">
        <v>13457</v>
      </c>
      <c r="D7718" s="42">
        <v>1</v>
      </c>
      <c r="E7718" s="3">
        <v>29.78</v>
      </c>
      <c r="F7718" s="7">
        <v>36.033799999999999</v>
      </c>
      <c r="G7718" s="48" t="s">
        <v>15356</v>
      </c>
      <c r="H7718" s="34" t="s">
        <v>4584</v>
      </c>
      <c r="I7718" s="51" t="s">
        <v>15358</v>
      </c>
    </row>
    <row r="7719" spans="1:9" x14ac:dyDescent="0.25">
      <c r="A7719" s="19">
        <v>7714</v>
      </c>
      <c r="B7719" s="34" t="s">
        <v>4585</v>
      </c>
      <c r="C7719" s="44" t="s">
        <v>13466</v>
      </c>
      <c r="D7719" s="42">
        <v>1</v>
      </c>
      <c r="E7719" s="3">
        <v>31.89</v>
      </c>
      <c r="F7719" s="7">
        <v>38.5869</v>
      </c>
      <c r="G7719" s="48" t="s">
        <v>15356</v>
      </c>
      <c r="H7719" s="34" t="s">
        <v>4585</v>
      </c>
      <c r="I7719" s="51" t="s">
        <v>15358</v>
      </c>
    </row>
    <row r="7720" spans="1:9" x14ac:dyDescent="0.25">
      <c r="A7720" s="19">
        <v>7715</v>
      </c>
      <c r="B7720" s="34" t="s">
        <v>4586</v>
      </c>
      <c r="C7720" s="44" t="s">
        <v>13467</v>
      </c>
      <c r="D7720" s="42">
        <v>1</v>
      </c>
      <c r="E7720" s="3">
        <v>180.93</v>
      </c>
      <c r="F7720" s="7">
        <v>218.92529999999999</v>
      </c>
      <c r="G7720" s="48" t="s">
        <v>15356</v>
      </c>
      <c r="H7720" s="34" t="s">
        <v>4586</v>
      </c>
      <c r="I7720" s="51" t="s">
        <v>15358</v>
      </c>
    </row>
    <row r="7721" spans="1:9" x14ac:dyDescent="0.25">
      <c r="A7721" s="19">
        <v>7716</v>
      </c>
      <c r="B7721" s="34" t="s">
        <v>4587</v>
      </c>
      <c r="C7721" s="44" t="s">
        <v>13887</v>
      </c>
      <c r="D7721" s="42">
        <v>1</v>
      </c>
      <c r="E7721" s="3">
        <v>103.34</v>
      </c>
      <c r="F7721" s="7">
        <v>125.0414</v>
      </c>
      <c r="G7721" s="48" t="s">
        <v>15356</v>
      </c>
      <c r="H7721" s="34" t="s">
        <v>4587</v>
      </c>
      <c r="I7721" s="51" t="s">
        <v>15358</v>
      </c>
    </row>
    <row r="7722" spans="1:9" x14ac:dyDescent="0.25">
      <c r="A7722" s="19">
        <v>7717</v>
      </c>
      <c r="B7722" s="34" t="s">
        <v>4588</v>
      </c>
      <c r="C7722" s="44" t="s">
        <v>13888</v>
      </c>
      <c r="D7722" s="42">
        <v>1</v>
      </c>
      <c r="E7722" s="3">
        <v>68.25</v>
      </c>
      <c r="F7722" s="7">
        <v>82.582499999999996</v>
      </c>
      <c r="G7722" s="48" t="s">
        <v>15356</v>
      </c>
      <c r="H7722" s="34" t="s">
        <v>4588</v>
      </c>
      <c r="I7722" s="51" t="s">
        <v>15358</v>
      </c>
    </row>
    <row r="7723" spans="1:9" x14ac:dyDescent="0.25">
      <c r="A7723" s="19">
        <v>7718</v>
      </c>
      <c r="B7723" s="34" t="s">
        <v>4589</v>
      </c>
      <c r="C7723" s="44" t="s">
        <v>13889</v>
      </c>
      <c r="D7723" s="42">
        <v>1</v>
      </c>
      <c r="E7723" s="3">
        <v>38.270000000000003</v>
      </c>
      <c r="F7723" s="7">
        <v>46.306699999999999</v>
      </c>
      <c r="G7723" s="48" t="s">
        <v>15356</v>
      </c>
      <c r="H7723" s="34" t="s">
        <v>4589</v>
      </c>
      <c r="I7723" s="51" t="s">
        <v>15358</v>
      </c>
    </row>
    <row r="7724" spans="1:9" x14ac:dyDescent="0.25">
      <c r="A7724" s="19">
        <v>7719</v>
      </c>
      <c r="B7724" s="34" t="s">
        <v>4590</v>
      </c>
      <c r="C7724" s="44" t="s">
        <v>13890</v>
      </c>
      <c r="D7724" s="42">
        <v>1</v>
      </c>
      <c r="E7724" s="3">
        <v>109.7</v>
      </c>
      <c r="F7724" s="7">
        <v>132.73699999999999</v>
      </c>
      <c r="G7724" s="48" t="s">
        <v>15356</v>
      </c>
      <c r="H7724" s="34" t="s">
        <v>4590</v>
      </c>
      <c r="I7724" s="51" t="s">
        <v>15358</v>
      </c>
    </row>
    <row r="7725" spans="1:9" x14ac:dyDescent="0.25">
      <c r="A7725" s="19">
        <v>7720</v>
      </c>
      <c r="B7725" s="34" t="s">
        <v>4591</v>
      </c>
      <c r="C7725" s="44" t="s">
        <v>13891</v>
      </c>
      <c r="D7725" s="42">
        <v>1</v>
      </c>
      <c r="E7725" s="3">
        <v>74.61</v>
      </c>
      <c r="F7725" s="7">
        <v>90.278099999999995</v>
      </c>
      <c r="G7725" s="48" t="s">
        <v>15356</v>
      </c>
      <c r="H7725" s="34" t="s">
        <v>4591</v>
      </c>
      <c r="I7725" s="51" t="s">
        <v>15358</v>
      </c>
    </row>
    <row r="7726" spans="1:9" x14ac:dyDescent="0.25">
      <c r="A7726" s="19">
        <v>7721</v>
      </c>
      <c r="B7726" s="34" t="s">
        <v>4592</v>
      </c>
      <c r="C7726" s="44" t="s">
        <v>13892</v>
      </c>
      <c r="D7726" s="42">
        <v>1</v>
      </c>
      <c r="E7726" s="3">
        <v>54.27</v>
      </c>
      <c r="F7726" s="7">
        <v>65.666700000000006</v>
      </c>
      <c r="G7726" s="48" t="s">
        <v>15356</v>
      </c>
      <c r="H7726" s="34" t="s">
        <v>4592</v>
      </c>
      <c r="I7726" s="51" t="s">
        <v>15358</v>
      </c>
    </row>
    <row r="7727" spans="1:9" x14ac:dyDescent="0.25">
      <c r="A7727" s="19">
        <v>7722</v>
      </c>
      <c r="B7727" s="34" t="s">
        <v>4593</v>
      </c>
      <c r="C7727" s="44" t="s">
        <v>13893</v>
      </c>
      <c r="D7727" s="42">
        <v>1</v>
      </c>
      <c r="E7727" s="3">
        <v>440.91</v>
      </c>
      <c r="F7727" s="7">
        <v>533.50110000000006</v>
      </c>
      <c r="G7727" s="48" t="s">
        <v>15356</v>
      </c>
      <c r="H7727" s="34" t="s">
        <v>4593</v>
      </c>
      <c r="I7727" s="51" t="s">
        <v>15358</v>
      </c>
    </row>
    <row r="7728" spans="1:9" x14ac:dyDescent="0.25">
      <c r="A7728" s="19">
        <v>7723</v>
      </c>
      <c r="B7728" s="34" t="s">
        <v>4594</v>
      </c>
      <c r="C7728" s="44" t="s">
        <v>13894</v>
      </c>
      <c r="D7728" s="42">
        <v>1</v>
      </c>
      <c r="E7728" s="3">
        <v>434.93</v>
      </c>
      <c r="F7728" s="7">
        <v>526.26530000000002</v>
      </c>
      <c r="G7728" s="48" t="s">
        <v>15356</v>
      </c>
      <c r="H7728" s="34" t="s">
        <v>4594</v>
      </c>
      <c r="I7728" s="51" t="s">
        <v>15358</v>
      </c>
    </row>
    <row r="7729" spans="1:9" x14ac:dyDescent="0.25">
      <c r="A7729" s="19">
        <v>7724</v>
      </c>
      <c r="B7729" s="34" t="s">
        <v>4595</v>
      </c>
      <c r="C7729" s="44" t="s">
        <v>13895</v>
      </c>
      <c r="D7729" s="42">
        <v>1</v>
      </c>
      <c r="E7729" s="3">
        <v>425.99</v>
      </c>
      <c r="F7729" s="7">
        <v>515.4479</v>
      </c>
      <c r="G7729" s="48" t="s">
        <v>15356</v>
      </c>
      <c r="H7729" s="34" t="s">
        <v>4595</v>
      </c>
      <c r="I7729" s="51" t="s">
        <v>15358</v>
      </c>
    </row>
    <row r="7730" spans="1:9" x14ac:dyDescent="0.25">
      <c r="A7730" s="19">
        <v>7725</v>
      </c>
      <c r="B7730" s="34" t="s">
        <v>4596</v>
      </c>
      <c r="C7730" s="44" t="s">
        <v>13896</v>
      </c>
      <c r="D7730" s="42">
        <v>1</v>
      </c>
      <c r="E7730" s="3">
        <v>438.45</v>
      </c>
      <c r="F7730" s="7">
        <v>530.52449999999999</v>
      </c>
      <c r="G7730" s="48" t="s">
        <v>15356</v>
      </c>
      <c r="H7730" s="34" t="s">
        <v>4596</v>
      </c>
      <c r="I7730" s="51" t="s">
        <v>15358</v>
      </c>
    </row>
    <row r="7731" spans="1:9" x14ac:dyDescent="0.25">
      <c r="A7731" s="19">
        <v>7726</v>
      </c>
      <c r="B7731" s="34" t="s">
        <v>4597</v>
      </c>
      <c r="C7731" s="44" t="s">
        <v>13897</v>
      </c>
      <c r="D7731" s="42">
        <v>1</v>
      </c>
      <c r="E7731" s="3">
        <v>438.39</v>
      </c>
      <c r="F7731" s="7">
        <v>530.45190000000002</v>
      </c>
      <c r="G7731" s="48" t="s">
        <v>15356</v>
      </c>
      <c r="H7731" s="34" t="s">
        <v>4597</v>
      </c>
      <c r="I7731" s="51" t="s">
        <v>15358</v>
      </c>
    </row>
    <row r="7732" spans="1:9" x14ac:dyDescent="0.25">
      <c r="A7732" s="19">
        <v>7727</v>
      </c>
      <c r="B7732" s="34" t="s">
        <v>4598</v>
      </c>
      <c r="C7732" s="44" t="s">
        <v>13898</v>
      </c>
      <c r="D7732" s="42">
        <v>1</v>
      </c>
      <c r="E7732" s="3">
        <v>439.49</v>
      </c>
      <c r="F7732" s="7">
        <v>531.78290000000004</v>
      </c>
      <c r="G7732" s="48" t="s">
        <v>15356</v>
      </c>
      <c r="H7732" s="34" t="s">
        <v>4598</v>
      </c>
      <c r="I7732" s="51" t="s">
        <v>15358</v>
      </c>
    </row>
    <row r="7733" spans="1:9" x14ac:dyDescent="0.25">
      <c r="A7733" s="19">
        <v>7728</v>
      </c>
      <c r="B7733" s="34" t="s">
        <v>4599</v>
      </c>
      <c r="C7733" s="44" t="s">
        <v>13899</v>
      </c>
      <c r="D7733" s="42">
        <v>1</v>
      </c>
      <c r="E7733" s="3">
        <v>109.38</v>
      </c>
      <c r="F7733" s="7">
        <v>132.34979999999999</v>
      </c>
      <c r="G7733" s="48" t="s">
        <v>15356</v>
      </c>
      <c r="H7733" s="34" t="s">
        <v>4599</v>
      </c>
      <c r="I7733" s="51" t="s">
        <v>15358</v>
      </c>
    </row>
    <row r="7734" spans="1:9" x14ac:dyDescent="0.25">
      <c r="A7734" s="19">
        <v>7729</v>
      </c>
      <c r="B7734" s="34" t="s">
        <v>4600</v>
      </c>
      <c r="C7734" s="44" t="s">
        <v>13900</v>
      </c>
      <c r="D7734" s="42">
        <v>1</v>
      </c>
      <c r="E7734" s="3">
        <v>114.77</v>
      </c>
      <c r="F7734" s="7">
        <v>138.8717</v>
      </c>
      <c r="G7734" s="48" t="s">
        <v>15356</v>
      </c>
      <c r="H7734" s="34" t="s">
        <v>4600</v>
      </c>
      <c r="I7734" s="51" t="s">
        <v>15358</v>
      </c>
    </row>
    <row r="7735" spans="1:9" x14ac:dyDescent="0.25">
      <c r="A7735" s="19">
        <v>7730</v>
      </c>
      <c r="B7735" s="34" t="s">
        <v>4601</v>
      </c>
      <c r="C7735" s="44" t="s">
        <v>13901</v>
      </c>
      <c r="D7735" s="42">
        <v>1</v>
      </c>
      <c r="E7735" s="3">
        <v>118.07</v>
      </c>
      <c r="F7735" s="7">
        <v>142.8647</v>
      </c>
      <c r="G7735" s="48" t="s">
        <v>15356</v>
      </c>
      <c r="H7735" s="34" t="s">
        <v>4601</v>
      </c>
      <c r="I7735" s="51" t="s">
        <v>15358</v>
      </c>
    </row>
    <row r="7736" spans="1:9" x14ac:dyDescent="0.25">
      <c r="A7736" s="19">
        <v>7731</v>
      </c>
      <c r="B7736" s="34" t="s">
        <v>4602</v>
      </c>
      <c r="C7736" s="44" t="s">
        <v>13902</v>
      </c>
      <c r="D7736" s="42">
        <v>1</v>
      </c>
      <c r="E7736" s="3">
        <v>91.76</v>
      </c>
      <c r="F7736" s="7">
        <v>111.0296</v>
      </c>
      <c r="G7736" s="48" t="s">
        <v>15356</v>
      </c>
      <c r="H7736" s="34" t="s">
        <v>4602</v>
      </c>
      <c r="I7736" s="51" t="s">
        <v>15358</v>
      </c>
    </row>
    <row r="7737" spans="1:9" x14ac:dyDescent="0.25">
      <c r="A7737" s="19">
        <v>7732</v>
      </c>
      <c r="B7737" s="34" t="s">
        <v>4603</v>
      </c>
      <c r="C7737" s="44" t="s">
        <v>13903</v>
      </c>
      <c r="D7737" s="42">
        <v>1</v>
      </c>
      <c r="E7737" s="3">
        <v>461.31</v>
      </c>
      <c r="F7737" s="7">
        <v>558.18510000000003</v>
      </c>
      <c r="G7737" s="48" t="s">
        <v>15356</v>
      </c>
      <c r="H7737" s="34" t="s">
        <v>4603</v>
      </c>
      <c r="I7737" s="51" t="s">
        <v>15358</v>
      </c>
    </row>
    <row r="7738" spans="1:9" x14ac:dyDescent="0.25">
      <c r="A7738" s="19">
        <v>7733</v>
      </c>
      <c r="B7738" s="34" t="s">
        <v>4604</v>
      </c>
      <c r="C7738" s="44" t="s">
        <v>13904</v>
      </c>
      <c r="D7738" s="42">
        <v>1</v>
      </c>
      <c r="E7738" s="3">
        <v>461.31</v>
      </c>
      <c r="F7738" s="7">
        <v>558.18510000000003</v>
      </c>
      <c r="G7738" s="48" t="s">
        <v>15356</v>
      </c>
      <c r="H7738" s="34" t="s">
        <v>4604</v>
      </c>
      <c r="I7738" s="51" t="s">
        <v>15358</v>
      </c>
    </row>
    <row r="7739" spans="1:9" x14ac:dyDescent="0.25">
      <c r="A7739" s="19">
        <v>7734</v>
      </c>
      <c r="B7739" s="34" t="s">
        <v>4605</v>
      </c>
      <c r="C7739" s="44" t="s">
        <v>13905</v>
      </c>
      <c r="D7739" s="42">
        <v>1</v>
      </c>
      <c r="E7739" s="3">
        <v>336.83</v>
      </c>
      <c r="F7739" s="7">
        <v>407.56429999999995</v>
      </c>
      <c r="G7739" s="48" t="s">
        <v>15356</v>
      </c>
      <c r="H7739" s="34" t="s">
        <v>4605</v>
      </c>
      <c r="I7739" s="51" t="s">
        <v>15358</v>
      </c>
    </row>
    <row r="7740" spans="1:9" x14ac:dyDescent="0.25">
      <c r="A7740" s="19">
        <v>7735</v>
      </c>
      <c r="B7740" s="34" t="s">
        <v>4606</v>
      </c>
      <c r="C7740" s="44" t="s">
        <v>13906</v>
      </c>
      <c r="D7740" s="42">
        <v>1</v>
      </c>
      <c r="E7740" s="3">
        <v>351.18</v>
      </c>
      <c r="F7740" s="7">
        <v>424.92779999999999</v>
      </c>
      <c r="G7740" s="48" t="s">
        <v>15356</v>
      </c>
      <c r="H7740" s="34" t="s">
        <v>4606</v>
      </c>
      <c r="I7740" s="51" t="s">
        <v>15358</v>
      </c>
    </row>
    <row r="7741" spans="1:9" x14ac:dyDescent="0.25">
      <c r="A7741" s="19">
        <v>7736</v>
      </c>
      <c r="B7741" s="34" t="s">
        <v>4607</v>
      </c>
      <c r="C7741" s="44" t="s">
        <v>13907</v>
      </c>
      <c r="D7741" s="42">
        <v>1</v>
      </c>
      <c r="E7741" s="3">
        <v>343.71</v>
      </c>
      <c r="F7741" s="7">
        <v>415.88909999999998</v>
      </c>
      <c r="G7741" s="48" t="s">
        <v>15356</v>
      </c>
      <c r="H7741" s="34" t="s">
        <v>4607</v>
      </c>
      <c r="I7741" s="51" t="s">
        <v>15358</v>
      </c>
    </row>
    <row r="7742" spans="1:9" x14ac:dyDescent="0.25">
      <c r="A7742" s="19">
        <v>7737</v>
      </c>
      <c r="B7742" s="34" t="s">
        <v>4608</v>
      </c>
      <c r="C7742" s="44" t="s">
        <v>13908</v>
      </c>
      <c r="D7742" s="42">
        <v>1</v>
      </c>
      <c r="E7742" s="3">
        <v>329.97</v>
      </c>
      <c r="F7742" s="7">
        <v>399.26370000000003</v>
      </c>
      <c r="G7742" s="48" t="s">
        <v>15356</v>
      </c>
      <c r="H7742" s="34" t="s">
        <v>4608</v>
      </c>
      <c r="I7742" s="51" t="s">
        <v>15358</v>
      </c>
    </row>
    <row r="7743" spans="1:9" x14ac:dyDescent="0.25">
      <c r="A7743" s="19">
        <v>7738</v>
      </c>
      <c r="B7743" s="34" t="s">
        <v>4609</v>
      </c>
      <c r="C7743" s="44" t="s">
        <v>13909</v>
      </c>
      <c r="D7743" s="42">
        <v>1</v>
      </c>
      <c r="E7743" s="3">
        <v>420.51</v>
      </c>
      <c r="F7743" s="7">
        <v>508.81709999999998</v>
      </c>
      <c r="G7743" s="48" t="s">
        <v>15356</v>
      </c>
      <c r="H7743" s="34" t="s">
        <v>4609</v>
      </c>
      <c r="I7743" s="51" t="s">
        <v>15358</v>
      </c>
    </row>
    <row r="7744" spans="1:9" x14ac:dyDescent="0.25">
      <c r="A7744" s="19">
        <v>7739</v>
      </c>
      <c r="B7744" s="34" t="s">
        <v>4610</v>
      </c>
      <c r="C7744" s="44" t="s">
        <v>13910</v>
      </c>
      <c r="D7744" s="42">
        <v>1</v>
      </c>
      <c r="E7744" s="3">
        <v>396.98</v>
      </c>
      <c r="F7744" s="7">
        <v>480.3458</v>
      </c>
      <c r="G7744" s="48" t="s">
        <v>15356</v>
      </c>
      <c r="H7744" s="34" t="s">
        <v>4610</v>
      </c>
      <c r="I7744" s="51" t="s">
        <v>15358</v>
      </c>
    </row>
    <row r="7745" spans="1:9" x14ac:dyDescent="0.25">
      <c r="A7745" s="19">
        <v>7740</v>
      </c>
      <c r="B7745" s="34" t="s">
        <v>4611</v>
      </c>
      <c r="C7745" s="44" t="s">
        <v>13911</v>
      </c>
      <c r="D7745" s="42">
        <v>1</v>
      </c>
      <c r="E7745" s="3">
        <v>19.05</v>
      </c>
      <c r="F7745" s="7">
        <v>23.0505</v>
      </c>
      <c r="G7745" s="48" t="s">
        <v>15356</v>
      </c>
      <c r="H7745" s="34" t="s">
        <v>4611</v>
      </c>
      <c r="I7745" s="51" t="s">
        <v>15358</v>
      </c>
    </row>
    <row r="7746" spans="1:9" x14ac:dyDescent="0.25">
      <c r="A7746" s="19">
        <v>7741</v>
      </c>
      <c r="B7746" s="34" t="s">
        <v>4612</v>
      </c>
      <c r="C7746" s="44" t="s">
        <v>13912</v>
      </c>
      <c r="D7746" s="42">
        <v>1</v>
      </c>
      <c r="E7746" s="3">
        <v>37.520000000000003</v>
      </c>
      <c r="F7746" s="7">
        <v>45.3992</v>
      </c>
      <c r="G7746" s="48" t="s">
        <v>15356</v>
      </c>
      <c r="H7746" s="34" t="s">
        <v>4612</v>
      </c>
      <c r="I7746" s="51" t="s">
        <v>15358</v>
      </c>
    </row>
    <row r="7747" spans="1:9" x14ac:dyDescent="0.25">
      <c r="A7747" s="19">
        <v>7742</v>
      </c>
      <c r="B7747" s="34" t="s">
        <v>4613</v>
      </c>
      <c r="C7747" s="44" t="s">
        <v>13913</v>
      </c>
      <c r="D7747" s="42">
        <v>1</v>
      </c>
      <c r="E7747" s="3">
        <v>39.75</v>
      </c>
      <c r="F7747" s="7">
        <v>48.097499999999997</v>
      </c>
      <c r="G7747" s="48" t="s">
        <v>15356</v>
      </c>
      <c r="H7747" s="34" t="s">
        <v>4613</v>
      </c>
      <c r="I7747" s="51" t="s">
        <v>15358</v>
      </c>
    </row>
    <row r="7748" spans="1:9" x14ac:dyDescent="0.25">
      <c r="A7748" s="19">
        <v>7743</v>
      </c>
      <c r="B7748" s="34" t="s">
        <v>4614</v>
      </c>
      <c r="C7748" s="44" t="s">
        <v>13914</v>
      </c>
      <c r="D7748" s="42">
        <v>1</v>
      </c>
      <c r="E7748" s="3">
        <v>30.29</v>
      </c>
      <c r="F7748" s="7">
        <v>36.6509</v>
      </c>
      <c r="G7748" s="48" t="s">
        <v>15356</v>
      </c>
      <c r="H7748" s="34" t="s">
        <v>4614</v>
      </c>
      <c r="I7748" s="51" t="s">
        <v>15358</v>
      </c>
    </row>
    <row r="7749" spans="1:9" x14ac:dyDescent="0.25">
      <c r="A7749" s="19">
        <v>7744</v>
      </c>
      <c r="B7749" s="34" t="s">
        <v>4615</v>
      </c>
      <c r="C7749" s="44" t="s">
        <v>13915</v>
      </c>
      <c r="D7749" s="42">
        <v>1</v>
      </c>
      <c r="E7749" s="3">
        <v>16.05</v>
      </c>
      <c r="F7749" s="7">
        <v>19.420500000000001</v>
      </c>
      <c r="G7749" s="48" t="s">
        <v>15356</v>
      </c>
      <c r="H7749" s="34" t="s">
        <v>4615</v>
      </c>
      <c r="I7749" s="51" t="s">
        <v>15358</v>
      </c>
    </row>
    <row r="7750" spans="1:9" x14ac:dyDescent="0.25">
      <c r="A7750" s="19">
        <v>7745</v>
      </c>
      <c r="B7750" s="34" t="s">
        <v>4616</v>
      </c>
      <c r="C7750" s="44" t="s">
        <v>13916</v>
      </c>
      <c r="D7750" s="42">
        <v>1</v>
      </c>
      <c r="E7750" s="3">
        <v>27.12</v>
      </c>
      <c r="F7750" s="7">
        <v>32.815199999999997</v>
      </c>
      <c r="G7750" s="48" t="s">
        <v>15356</v>
      </c>
      <c r="H7750" s="34" t="s">
        <v>4616</v>
      </c>
      <c r="I7750" s="51" t="s">
        <v>15358</v>
      </c>
    </row>
    <row r="7751" spans="1:9" x14ac:dyDescent="0.25">
      <c r="A7751" s="19">
        <v>7746</v>
      </c>
      <c r="B7751" s="34" t="s">
        <v>4617</v>
      </c>
      <c r="C7751" s="44" t="s">
        <v>13917</v>
      </c>
      <c r="D7751" s="42">
        <v>1</v>
      </c>
      <c r="E7751" s="3">
        <v>15.08</v>
      </c>
      <c r="F7751" s="7">
        <v>18.2468</v>
      </c>
      <c r="G7751" s="48" t="s">
        <v>15356</v>
      </c>
      <c r="H7751" s="34" t="s">
        <v>4617</v>
      </c>
      <c r="I7751" s="51" t="s">
        <v>15358</v>
      </c>
    </row>
    <row r="7752" spans="1:9" x14ac:dyDescent="0.25">
      <c r="A7752" s="19">
        <v>7747</v>
      </c>
      <c r="B7752" s="34" t="s">
        <v>4618</v>
      </c>
      <c r="C7752" s="44" t="s">
        <v>13918</v>
      </c>
      <c r="D7752" s="42">
        <v>1</v>
      </c>
      <c r="E7752" s="3">
        <v>21.09</v>
      </c>
      <c r="F7752" s="7">
        <v>25.518899999999999</v>
      </c>
      <c r="G7752" s="48" t="s">
        <v>15356</v>
      </c>
      <c r="H7752" s="34" t="s">
        <v>4618</v>
      </c>
      <c r="I7752" s="51" t="s">
        <v>15358</v>
      </c>
    </row>
    <row r="7753" spans="1:9" x14ac:dyDescent="0.25">
      <c r="A7753" s="19">
        <v>7748</v>
      </c>
      <c r="B7753" s="34" t="s">
        <v>4619</v>
      </c>
      <c r="C7753" s="44" t="s">
        <v>13919</v>
      </c>
      <c r="D7753" s="42">
        <v>1</v>
      </c>
      <c r="E7753" s="3">
        <v>21.9</v>
      </c>
      <c r="F7753" s="7">
        <v>26.498999999999999</v>
      </c>
      <c r="G7753" s="48" t="s">
        <v>15356</v>
      </c>
      <c r="H7753" s="34" t="s">
        <v>4619</v>
      </c>
      <c r="I7753" s="51" t="s">
        <v>15358</v>
      </c>
    </row>
    <row r="7754" spans="1:9" x14ac:dyDescent="0.25">
      <c r="A7754" s="19">
        <v>7749</v>
      </c>
      <c r="B7754" s="34" t="s">
        <v>4620</v>
      </c>
      <c r="C7754" s="44" t="s">
        <v>13920</v>
      </c>
      <c r="D7754" s="42">
        <v>1</v>
      </c>
      <c r="E7754" s="3">
        <v>26.1</v>
      </c>
      <c r="F7754" s="7">
        <v>31.581</v>
      </c>
      <c r="G7754" s="48" t="s">
        <v>15356</v>
      </c>
      <c r="H7754" s="34" t="s">
        <v>4620</v>
      </c>
      <c r="I7754" s="51" t="s">
        <v>15358</v>
      </c>
    </row>
    <row r="7755" spans="1:9" x14ac:dyDescent="0.25">
      <c r="A7755" s="19">
        <v>7750</v>
      </c>
      <c r="B7755" s="34" t="s">
        <v>4621</v>
      </c>
      <c r="C7755" s="44" t="s">
        <v>13921</v>
      </c>
      <c r="D7755" s="42">
        <v>1</v>
      </c>
      <c r="E7755" s="3">
        <v>16.97</v>
      </c>
      <c r="F7755" s="7">
        <v>20.5337</v>
      </c>
      <c r="G7755" s="48" t="s">
        <v>15356</v>
      </c>
      <c r="H7755" s="34" t="s">
        <v>4621</v>
      </c>
      <c r="I7755" s="51" t="s">
        <v>15358</v>
      </c>
    </row>
    <row r="7756" spans="1:9" x14ac:dyDescent="0.25">
      <c r="A7756" s="19">
        <v>7751</v>
      </c>
      <c r="B7756" s="34" t="s">
        <v>4622</v>
      </c>
      <c r="C7756" s="44" t="s">
        <v>13922</v>
      </c>
      <c r="D7756" s="42">
        <v>1</v>
      </c>
      <c r="E7756" s="3">
        <v>20.22</v>
      </c>
      <c r="F7756" s="7">
        <v>24.466199999999997</v>
      </c>
      <c r="G7756" s="48" t="s">
        <v>15356</v>
      </c>
      <c r="H7756" s="34" t="s">
        <v>4622</v>
      </c>
      <c r="I7756" s="51" t="s">
        <v>15358</v>
      </c>
    </row>
    <row r="7757" spans="1:9" x14ac:dyDescent="0.25">
      <c r="A7757" s="19">
        <v>7752</v>
      </c>
      <c r="B7757" s="34" t="s">
        <v>4623</v>
      </c>
      <c r="C7757" s="44" t="s">
        <v>13923</v>
      </c>
      <c r="D7757" s="42">
        <v>1</v>
      </c>
      <c r="E7757" s="3">
        <v>23.46</v>
      </c>
      <c r="F7757" s="7">
        <v>28.386600000000001</v>
      </c>
      <c r="G7757" s="48" t="s">
        <v>15356</v>
      </c>
      <c r="H7757" s="34" t="s">
        <v>4623</v>
      </c>
      <c r="I7757" s="51" t="s">
        <v>15358</v>
      </c>
    </row>
    <row r="7758" spans="1:9" x14ac:dyDescent="0.25">
      <c r="A7758" s="19">
        <v>7753</v>
      </c>
      <c r="B7758" s="34" t="s">
        <v>4624</v>
      </c>
      <c r="C7758" s="44" t="s">
        <v>13924</v>
      </c>
      <c r="D7758" s="42">
        <v>1</v>
      </c>
      <c r="E7758" s="3">
        <v>28.65</v>
      </c>
      <c r="F7758" s="7">
        <v>34.666499999999999</v>
      </c>
      <c r="G7758" s="48" t="s">
        <v>15356</v>
      </c>
      <c r="H7758" s="34" t="s">
        <v>4624</v>
      </c>
      <c r="I7758" s="51" t="s">
        <v>15358</v>
      </c>
    </row>
    <row r="7759" spans="1:9" x14ac:dyDescent="0.25">
      <c r="A7759" s="19">
        <v>7754</v>
      </c>
      <c r="B7759" s="34" t="s">
        <v>4625</v>
      </c>
      <c r="C7759" s="44" t="s">
        <v>13925</v>
      </c>
      <c r="D7759" s="42">
        <v>1</v>
      </c>
      <c r="E7759" s="3">
        <v>37.1</v>
      </c>
      <c r="F7759" s="7">
        <v>44.890999999999998</v>
      </c>
      <c r="G7759" s="48" t="s">
        <v>15356</v>
      </c>
      <c r="H7759" s="34" t="s">
        <v>4625</v>
      </c>
      <c r="I7759" s="51" t="s">
        <v>15358</v>
      </c>
    </row>
    <row r="7760" spans="1:9" x14ac:dyDescent="0.25">
      <c r="A7760" s="19">
        <v>7755</v>
      </c>
      <c r="B7760" s="34" t="s">
        <v>4626</v>
      </c>
      <c r="C7760" s="44" t="s">
        <v>13926</v>
      </c>
      <c r="D7760" s="42">
        <v>1</v>
      </c>
      <c r="E7760" s="3">
        <v>40.65</v>
      </c>
      <c r="F7760" s="7">
        <v>49.186499999999995</v>
      </c>
      <c r="G7760" s="48" t="s">
        <v>15356</v>
      </c>
      <c r="H7760" s="34" t="s">
        <v>4626</v>
      </c>
      <c r="I7760" s="51" t="s">
        <v>15358</v>
      </c>
    </row>
    <row r="7761" spans="1:9" x14ac:dyDescent="0.25">
      <c r="A7761" s="19">
        <v>7756</v>
      </c>
      <c r="B7761" s="34" t="s">
        <v>4627</v>
      </c>
      <c r="C7761" s="44" t="s">
        <v>13927</v>
      </c>
      <c r="D7761" s="42">
        <v>1</v>
      </c>
      <c r="E7761" s="3">
        <v>49.52</v>
      </c>
      <c r="F7761" s="7">
        <v>59.919200000000004</v>
      </c>
      <c r="G7761" s="48" t="s">
        <v>15356</v>
      </c>
      <c r="H7761" s="34" t="s">
        <v>4627</v>
      </c>
      <c r="I7761" s="51" t="s">
        <v>15358</v>
      </c>
    </row>
    <row r="7762" spans="1:9" x14ac:dyDescent="0.25">
      <c r="A7762" s="19">
        <v>7757</v>
      </c>
      <c r="B7762" s="34" t="s">
        <v>4628</v>
      </c>
      <c r="C7762" s="44" t="s">
        <v>13928</v>
      </c>
      <c r="D7762" s="42">
        <v>1</v>
      </c>
      <c r="E7762" s="3">
        <v>75.650000000000006</v>
      </c>
      <c r="F7762" s="7">
        <v>91.536500000000004</v>
      </c>
      <c r="G7762" s="48" t="s">
        <v>15356</v>
      </c>
      <c r="H7762" s="34" t="s">
        <v>4628</v>
      </c>
      <c r="I7762" s="51" t="s">
        <v>15358</v>
      </c>
    </row>
    <row r="7763" spans="1:9" x14ac:dyDescent="0.25">
      <c r="A7763" s="19">
        <v>7758</v>
      </c>
      <c r="B7763" s="34" t="s">
        <v>4629</v>
      </c>
      <c r="C7763" s="44" t="s">
        <v>13929</v>
      </c>
      <c r="D7763" s="42">
        <v>1</v>
      </c>
      <c r="E7763" s="3">
        <v>80.13</v>
      </c>
      <c r="F7763" s="7">
        <v>96.957299999999989</v>
      </c>
      <c r="G7763" s="48" t="s">
        <v>15356</v>
      </c>
      <c r="H7763" s="34" t="s">
        <v>4629</v>
      </c>
      <c r="I7763" s="51" t="s">
        <v>15358</v>
      </c>
    </row>
    <row r="7764" spans="1:9" x14ac:dyDescent="0.25">
      <c r="A7764" s="19">
        <v>7759</v>
      </c>
      <c r="B7764" s="34" t="s">
        <v>4630</v>
      </c>
      <c r="C7764" s="44" t="s">
        <v>13930</v>
      </c>
      <c r="D7764" s="42">
        <v>1</v>
      </c>
      <c r="E7764" s="3">
        <v>84.84</v>
      </c>
      <c r="F7764" s="7">
        <v>102.6564</v>
      </c>
      <c r="G7764" s="48" t="s">
        <v>15356</v>
      </c>
      <c r="H7764" s="34" t="s">
        <v>4630</v>
      </c>
      <c r="I7764" s="51" t="s">
        <v>15358</v>
      </c>
    </row>
    <row r="7765" spans="1:9" x14ac:dyDescent="0.25">
      <c r="A7765" s="19">
        <v>7760</v>
      </c>
      <c r="B7765" s="34" t="s">
        <v>4631</v>
      </c>
      <c r="C7765" s="44" t="s">
        <v>13931</v>
      </c>
      <c r="D7765" s="42">
        <v>1</v>
      </c>
      <c r="E7765" s="3">
        <v>80.36</v>
      </c>
      <c r="F7765" s="7">
        <v>97.235599999999991</v>
      </c>
      <c r="G7765" s="48" t="s">
        <v>15356</v>
      </c>
      <c r="H7765" s="34" t="s">
        <v>4631</v>
      </c>
      <c r="I7765" s="51" t="s">
        <v>15358</v>
      </c>
    </row>
    <row r="7766" spans="1:9" x14ac:dyDescent="0.25">
      <c r="A7766" s="19">
        <v>7761</v>
      </c>
      <c r="B7766" s="34" t="s">
        <v>4632</v>
      </c>
      <c r="C7766" s="44" t="s">
        <v>13932</v>
      </c>
      <c r="D7766" s="42">
        <v>1</v>
      </c>
      <c r="E7766" s="3">
        <v>897.11</v>
      </c>
      <c r="F7766" s="7">
        <v>1085.5030999999999</v>
      </c>
      <c r="G7766" s="48" t="s">
        <v>15356</v>
      </c>
      <c r="H7766" s="34" t="s">
        <v>4632</v>
      </c>
      <c r="I7766" s="51" t="s">
        <v>15358</v>
      </c>
    </row>
    <row r="7767" spans="1:9" x14ac:dyDescent="0.25">
      <c r="A7767" s="19">
        <v>7762</v>
      </c>
      <c r="B7767" s="34" t="s">
        <v>4633</v>
      </c>
      <c r="C7767" s="44" t="s">
        <v>13933</v>
      </c>
      <c r="D7767" s="42">
        <v>1</v>
      </c>
      <c r="E7767" s="3">
        <v>897.11</v>
      </c>
      <c r="F7767" s="7">
        <v>1085.5030999999999</v>
      </c>
      <c r="G7767" s="48" t="s">
        <v>15356</v>
      </c>
      <c r="H7767" s="34" t="s">
        <v>4633</v>
      </c>
      <c r="I7767" s="51" t="s">
        <v>15358</v>
      </c>
    </row>
    <row r="7768" spans="1:9" x14ac:dyDescent="0.25">
      <c r="A7768" s="19">
        <v>7763</v>
      </c>
      <c r="B7768" s="34" t="s">
        <v>4634</v>
      </c>
      <c r="C7768" s="44" t="s">
        <v>13934</v>
      </c>
      <c r="D7768" s="42">
        <v>1</v>
      </c>
      <c r="E7768" s="3">
        <v>897.11</v>
      </c>
      <c r="F7768" s="7">
        <v>1085.5030999999999</v>
      </c>
      <c r="G7768" s="48" t="s">
        <v>15356</v>
      </c>
      <c r="H7768" s="34" t="s">
        <v>4634</v>
      </c>
      <c r="I7768" s="51" t="s">
        <v>15358</v>
      </c>
    </row>
    <row r="7769" spans="1:9" x14ac:dyDescent="0.25">
      <c r="A7769" s="19">
        <v>7764</v>
      </c>
      <c r="B7769" s="34" t="s">
        <v>4635</v>
      </c>
      <c r="C7769" s="44" t="s">
        <v>13935</v>
      </c>
      <c r="D7769" s="42">
        <v>1</v>
      </c>
      <c r="E7769" s="3">
        <v>897.11</v>
      </c>
      <c r="F7769" s="7">
        <v>1085.5030999999999</v>
      </c>
      <c r="G7769" s="48" t="s">
        <v>15356</v>
      </c>
      <c r="H7769" s="34" t="s">
        <v>4635</v>
      </c>
      <c r="I7769" s="51" t="s">
        <v>15358</v>
      </c>
    </row>
    <row r="7770" spans="1:9" x14ac:dyDescent="0.25">
      <c r="A7770" s="19">
        <v>7765</v>
      </c>
      <c r="B7770" s="34" t="s">
        <v>4636</v>
      </c>
      <c r="C7770" s="44" t="s">
        <v>13936</v>
      </c>
      <c r="D7770" s="42">
        <v>1</v>
      </c>
      <c r="E7770" s="3">
        <v>1470.53</v>
      </c>
      <c r="F7770" s="7">
        <v>1779.3412999999998</v>
      </c>
      <c r="G7770" s="48" t="s">
        <v>15356</v>
      </c>
      <c r="H7770" s="34" t="s">
        <v>4636</v>
      </c>
      <c r="I7770" s="51" t="s">
        <v>15358</v>
      </c>
    </row>
    <row r="7771" spans="1:9" x14ac:dyDescent="0.25">
      <c r="A7771" s="19">
        <v>7766</v>
      </c>
      <c r="B7771" s="34" t="s">
        <v>4637</v>
      </c>
      <c r="C7771" s="44" t="s">
        <v>13937</v>
      </c>
      <c r="D7771" s="42">
        <v>1</v>
      </c>
      <c r="E7771" s="3">
        <v>831.27</v>
      </c>
      <c r="F7771" s="7">
        <v>1005.8367</v>
      </c>
      <c r="G7771" s="48" t="s">
        <v>15356</v>
      </c>
      <c r="H7771" s="34" t="s">
        <v>4637</v>
      </c>
      <c r="I7771" s="51" t="s">
        <v>15358</v>
      </c>
    </row>
    <row r="7772" spans="1:9" x14ac:dyDescent="0.25">
      <c r="A7772" s="19">
        <v>7767</v>
      </c>
      <c r="B7772" s="34" t="s">
        <v>4638</v>
      </c>
      <c r="C7772" s="44" t="s">
        <v>13938</v>
      </c>
      <c r="D7772" s="42">
        <v>1</v>
      </c>
      <c r="E7772" s="3">
        <v>1004.45</v>
      </c>
      <c r="F7772" s="7">
        <v>1215.3845000000001</v>
      </c>
      <c r="G7772" s="48" t="s">
        <v>15356</v>
      </c>
      <c r="H7772" s="34" t="s">
        <v>4638</v>
      </c>
      <c r="I7772" s="51" t="s">
        <v>15358</v>
      </c>
    </row>
    <row r="7773" spans="1:9" x14ac:dyDescent="0.25">
      <c r="A7773" s="19">
        <v>7768</v>
      </c>
      <c r="B7773" s="34" t="s">
        <v>4639</v>
      </c>
      <c r="C7773" s="44" t="s">
        <v>13939</v>
      </c>
      <c r="D7773" s="42">
        <v>1</v>
      </c>
      <c r="E7773" s="3">
        <v>1445.27</v>
      </c>
      <c r="F7773" s="7">
        <v>1748.7766999999999</v>
      </c>
      <c r="G7773" s="48" t="s">
        <v>15356</v>
      </c>
      <c r="H7773" s="34" t="s">
        <v>4639</v>
      </c>
      <c r="I7773" s="51" t="s">
        <v>15358</v>
      </c>
    </row>
    <row r="7774" spans="1:9" x14ac:dyDescent="0.25">
      <c r="A7774" s="19">
        <v>7769</v>
      </c>
      <c r="B7774" s="34" t="s">
        <v>4640</v>
      </c>
      <c r="C7774" s="44" t="s">
        <v>13940</v>
      </c>
      <c r="D7774" s="42">
        <v>1</v>
      </c>
      <c r="E7774" s="3">
        <v>984.72</v>
      </c>
      <c r="F7774" s="7">
        <v>1191.5111999999999</v>
      </c>
      <c r="G7774" s="48" t="s">
        <v>15356</v>
      </c>
      <c r="H7774" s="34" t="s">
        <v>4640</v>
      </c>
      <c r="I7774" s="51" t="s">
        <v>15358</v>
      </c>
    </row>
    <row r="7775" spans="1:9" x14ac:dyDescent="0.25">
      <c r="A7775" s="19">
        <v>7770</v>
      </c>
      <c r="B7775" s="34" t="s">
        <v>4641</v>
      </c>
      <c r="C7775" s="44" t="s">
        <v>13941</v>
      </c>
      <c r="D7775" s="42">
        <v>1</v>
      </c>
      <c r="E7775" s="3">
        <v>505.02</v>
      </c>
      <c r="F7775" s="7">
        <v>611.07419999999991</v>
      </c>
      <c r="G7775" s="48" t="s">
        <v>15356</v>
      </c>
      <c r="H7775" s="34" t="s">
        <v>4641</v>
      </c>
      <c r="I7775" s="51" t="s">
        <v>15358</v>
      </c>
    </row>
    <row r="7776" spans="1:9" x14ac:dyDescent="0.25">
      <c r="A7776" s="19">
        <v>7771</v>
      </c>
      <c r="B7776" s="34" t="s">
        <v>4642</v>
      </c>
      <c r="C7776" s="44" t="s">
        <v>13942</v>
      </c>
      <c r="D7776" s="42">
        <v>1</v>
      </c>
      <c r="E7776" s="3">
        <v>1015.73</v>
      </c>
      <c r="F7776" s="7">
        <v>1229.0333000000001</v>
      </c>
      <c r="G7776" s="48" t="s">
        <v>15356</v>
      </c>
      <c r="H7776" s="34" t="s">
        <v>4642</v>
      </c>
      <c r="I7776" s="51" t="s">
        <v>15358</v>
      </c>
    </row>
    <row r="7777" spans="1:9" x14ac:dyDescent="0.25">
      <c r="A7777" s="19">
        <v>7772</v>
      </c>
      <c r="B7777" s="34" t="s">
        <v>4643</v>
      </c>
      <c r="C7777" s="44" t="s">
        <v>13943</v>
      </c>
      <c r="D7777" s="42">
        <v>1</v>
      </c>
      <c r="E7777" s="3">
        <v>897.11</v>
      </c>
      <c r="F7777" s="7">
        <v>1085.5030999999999</v>
      </c>
      <c r="G7777" s="48" t="s">
        <v>15356</v>
      </c>
      <c r="H7777" s="34" t="s">
        <v>4643</v>
      </c>
      <c r="I7777" s="51" t="s">
        <v>15358</v>
      </c>
    </row>
    <row r="7778" spans="1:9" x14ac:dyDescent="0.25">
      <c r="A7778" s="19">
        <v>7773</v>
      </c>
      <c r="B7778" s="34" t="s">
        <v>4644</v>
      </c>
      <c r="C7778" s="44" t="s">
        <v>13944</v>
      </c>
      <c r="D7778" s="42">
        <v>1</v>
      </c>
      <c r="E7778" s="3">
        <v>897.11</v>
      </c>
      <c r="F7778" s="7">
        <v>1085.5030999999999</v>
      </c>
      <c r="G7778" s="48" t="s">
        <v>15356</v>
      </c>
      <c r="H7778" s="34" t="s">
        <v>4644</v>
      </c>
      <c r="I7778" s="51" t="s">
        <v>15358</v>
      </c>
    </row>
    <row r="7779" spans="1:9" x14ac:dyDescent="0.25">
      <c r="A7779" s="19">
        <v>7774</v>
      </c>
      <c r="B7779" s="34" t="s">
        <v>4645</v>
      </c>
      <c r="C7779" s="44" t="s">
        <v>13944</v>
      </c>
      <c r="D7779" s="42">
        <v>1</v>
      </c>
      <c r="E7779" s="3">
        <v>897.11</v>
      </c>
      <c r="F7779" s="7">
        <v>1085.5030999999999</v>
      </c>
      <c r="G7779" s="48" t="s">
        <v>15356</v>
      </c>
      <c r="H7779" s="34" t="s">
        <v>4645</v>
      </c>
      <c r="I7779" s="51" t="s">
        <v>15358</v>
      </c>
    </row>
    <row r="7780" spans="1:9" x14ac:dyDescent="0.25">
      <c r="A7780" s="19">
        <v>7775</v>
      </c>
      <c r="B7780" s="34" t="s">
        <v>4646</v>
      </c>
      <c r="C7780" s="44" t="s">
        <v>13945</v>
      </c>
      <c r="D7780" s="42">
        <v>1</v>
      </c>
      <c r="E7780" s="3">
        <v>897.11</v>
      </c>
      <c r="F7780" s="7">
        <v>1085.5030999999999</v>
      </c>
      <c r="G7780" s="48" t="s">
        <v>15356</v>
      </c>
      <c r="H7780" s="34" t="s">
        <v>4646</v>
      </c>
      <c r="I7780" s="51" t="s">
        <v>15358</v>
      </c>
    </row>
    <row r="7781" spans="1:9" x14ac:dyDescent="0.25">
      <c r="A7781" s="19">
        <v>7776</v>
      </c>
      <c r="B7781" s="34" t="s">
        <v>4647</v>
      </c>
      <c r="C7781" s="44" t="s">
        <v>13946</v>
      </c>
      <c r="D7781" s="42">
        <v>1</v>
      </c>
      <c r="E7781" s="3">
        <v>1767.27</v>
      </c>
      <c r="F7781" s="7">
        <v>2138.3966999999998</v>
      </c>
      <c r="G7781" s="48" t="s">
        <v>15356</v>
      </c>
      <c r="H7781" s="34" t="s">
        <v>4647</v>
      </c>
      <c r="I7781" s="51" t="s">
        <v>15358</v>
      </c>
    </row>
    <row r="7782" spans="1:9" x14ac:dyDescent="0.25">
      <c r="A7782" s="19">
        <v>7777</v>
      </c>
      <c r="B7782" s="34" t="s">
        <v>4648</v>
      </c>
      <c r="C7782" s="44" t="s">
        <v>13947</v>
      </c>
      <c r="D7782" s="42">
        <v>1</v>
      </c>
      <c r="E7782" s="3">
        <v>1767.27</v>
      </c>
      <c r="F7782" s="7">
        <v>2138.3966999999998</v>
      </c>
      <c r="G7782" s="48" t="s">
        <v>15356</v>
      </c>
      <c r="H7782" s="34" t="s">
        <v>4648</v>
      </c>
      <c r="I7782" s="51" t="s">
        <v>15358</v>
      </c>
    </row>
    <row r="7783" spans="1:9" x14ac:dyDescent="0.25">
      <c r="A7783" s="19">
        <v>7778</v>
      </c>
      <c r="B7783" s="34" t="s">
        <v>4649</v>
      </c>
      <c r="C7783" s="44" t="s">
        <v>13948</v>
      </c>
      <c r="D7783" s="42">
        <v>1</v>
      </c>
      <c r="E7783" s="3">
        <v>1767.27</v>
      </c>
      <c r="F7783" s="7">
        <v>2138.3966999999998</v>
      </c>
      <c r="G7783" s="48" t="s">
        <v>15356</v>
      </c>
      <c r="H7783" s="34" t="s">
        <v>4649</v>
      </c>
      <c r="I7783" s="51" t="s">
        <v>15358</v>
      </c>
    </row>
    <row r="7784" spans="1:9" x14ac:dyDescent="0.25">
      <c r="A7784" s="19">
        <v>7779</v>
      </c>
      <c r="B7784" s="34" t="s">
        <v>4650</v>
      </c>
      <c r="C7784" s="44" t="s">
        <v>13949</v>
      </c>
      <c r="D7784" s="42">
        <v>1</v>
      </c>
      <c r="E7784" s="3">
        <v>1767.27</v>
      </c>
      <c r="F7784" s="7">
        <v>2138.3966999999998</v>
      </c>
      <c r="G7784" s="48" t="s">
        <v>15356</v>
      </c>
      <c r="H7784" s="34" t="s">
        <v>4650</v>
      </c>
      <c r="I7784" s="51" t="s">
        <v>15358</v>
      </c>
    </row>
    <row r="7785" spans="1:9" x14ac:dyDescent="0.25">
      <c r="A7785" s="19">
        <v>7780</v>
      </c>
      <c r="B7785" s="34" t="s">
        <v>4651</v>
      </c>
      <c r="C7785" s="44" t="s">
        <v>13946</v>
      </c>
      <c r="D7785" s="42">
        <v>1</v>
      </c>
      <c r="E7785" s="3">
        <v>1767.27</v>
      </c>
      <c r="F7785" s="7">
        <v>2138.3966999999998</v>
      </c>
      <c r="G7785" s="48" t="s">
        <v>15356</v>
      </c>
      <c r="H7785" s="34" t="s">
        <v>4651</v>
      </c>
      <c r="I7785" s="51" t="s">
        <v>15358</v>
      </c>
    </row>
    <row r="7786" spans="1:9" x14ac:dyDescent="0.25">
      <c r="A7786" s="19">
        <v>7781</v>
      </c>
      <c r="B7786" s="34" t="s">
        <v>4652</v>
      </c>
      <c r="C7786" s="44" t="s">
        <v>13950</v>
      </c>
      <c r="D7786" s="42">
        <v>1</v>
      </c>
      <c r="E7786" s="3">
        <v>1767.27</v>
      </c>
      <c r="F7786" s="7">
        <v>2138.3966999999998</v>
      </c>
      <c r="G7786" s="48" t="s">
        <v>15356</v>
      </c>
      <c r="H7786" s="34" t="s">
        <v>4652</v>
      </c>
      <c r="I7786" s="51" t="s">
        <v>15358</v>
      </c>
    </row>
    <row r="7787" spans="1:9" x14ac:dyDescent="0.25">
      <c r="A7787" s="19">
        <v>7782</v>
      </c>
      <c r="B7787" s="34" t="s">
        <v>4653</v>
      </c>
      <c r="C7787" s="44" t="s">
        <v>13946</v>
      </c>
      <c r="D7787" s="42">
        <v>1</v>
      </c>
      <c r="E7787" s="3">
        <v>1767.27</v>
      </c>
      <c r="F7787" s="7">
        <v>2138.3966999999998</v>
      </c>
      <c r="G7787" s="48" t="s">
        <v>15356</v>
      </c>
      <c r="H7787" s="34" t="s">
        <v>4653</v>
      </c>
      <c r="I7787" s="51" t="s">
        <v>15358</v>
      </c>
    </row>
    <row r="7788" spans="1:9" x14ac:dyDescent="0.25">
      <c r="A7788" s="19">
        <v>7783</v>
      </c>
      <c r="B7788" s="34" t="s">
        <v>4654</v>
      </c>
      <c r="C7788" s="44" t="s">
        <v>13951</v>
      </c>
      <c r="D7788" s="42">
        <v>1</v>
      </c>
      <c r="E7788" s="3">
        <v>1767.27</v>
      </c>
      <c r="F7788" s="7">
        <v>2138.3966999999998</v>
      </c>
      <c r="G7788" s="48" t="s">
        <v>15356</v>
      </c>
      <c r="H7788" s="34" t="s">
        <v>4654</v>
      </c>
      <c r="I7788" s="51" t="s">
        <v>15358</v>
      </c>
    </row>
    <row r="7789" spans="1:9" x14ac:dyDescent="0.25">
      <c r="A7789" s="19">
        <v>7784</v>
      </c>
      <c r="B7789" s="34" t="s">
        <v>4655</v>
      </c>
      <c r="C7789" s="44" t="s">
        <v>13952</v>
      </c>
      <c r="D7789" s="42">
        <v>1</v>
      </c>
      <c r="E7789" s="3">
        <v>1312.53</v>
      </c>
      <c r="F7789" s="7">
        <v>1588.1613</v>
      </c>
      <c r="G7789" s="48" t="s">
        <v>15356</v>
      </c>
      <c r="H7789" s="34" t="s">
        <v>4655</v>
      </c>
      <c r="I7789" s="51" t="s">
        <v>15358</v>
      </c>
    </row>
    <row r="7790" spans="1:9" x14ac:dyDescent="0.25">
      <c r="A7790" s="19">
        <v>7785</v>
      </c>
      <c r="B7790" s="34" t="s">
        <v>4656</v>
      </c>
      <c r="C7790" s="44" t="s">
        <v>13953</v>
      </c>
      <c r="D7790" s="42">
        <v>1</v>
      </c>
      <c r="E7790" s="3">
        <v>1198.0999999999999</v>
      </c>
      <c r="F7790" s="7">
        <v>1449.7009999999998</v>
      </c>
      <c r="G7790" s="48" t="s">
        <v>15356</v>
      </c>
      <c r="H7790" s="34" t="s">
        <v>4656</v>
      </c>
      <c r="I7790" s="51" t="s">
        <v>15358</v>
      </c>
    </row>
    <row r="7791" spans="1:9" x14ac:dyDescent="0.25">
      <c r="A7791" s="19">
        <v>7786</v>
      </c>
      <c r="B7791" s="34" t="s">
        <v>4657</v>
      </c>
      <c r="C7791" s="44" t="s">
        <v>13954</v>
      </c>
      <c r="D7791" s="42">
        <v>1</v>
      </c>
      <c r="E7791" s="3">
        <v>1312.53</v>
      </c>
      <c r="F7791" s="7">
        <v>1588.1613</v>
      </c>
      <c r="G7791" s="48" t="s">
        <v>15356</v>
      </c>
      <c r="H7791" s="34" t="s">
        <v>4657</v>
      </c>
      <c r="I7791" s="51" t="s">
        <v>15358</v>
      </c>
    </row>
    <row r="7792" spans="1:9" x14ac:dyDescent="0.25">
      <c r="A7792" s="19">
        <v>7787</v>
      </c>
      <c r="B7792" s="34" t="s">
        <v>4658</v>
      </c>
      <c r="C7792" s="44" t="s">
        <v>13955</v>
      </c>
      <c r="D7792" s="42">
        <v>1</v>
      </c>
      <c r="E7792" s="3">
        <v>1312.53</v>
      </c>
      <c r="F7792" s="7">
        <v>1588.1613</v>
      </c>
      <c r="G7792" s="48" t="s">
        <v>15356</v>
      </c>
      <c r="H7792" s="34" t="s">
        <v>4658</v>
      </c>
      <c r="I7792" s="51" t="s">
        <v>15358</v>
      </c>
    </row>
    <row r="7793" spans="1:9" x14ac:dyDescent="0.25">
      <c r="A7793" s="19">
        <v>7788</v>
      </c>
      <c r="B7793" s="34" t="s">
        <v>4659</v>
      </c>
      <c r="C7793" s="44" t="s">
        <v>13956</v>
      </c>
      <c r="D7793" s="42">
        <v>1</v>
      </c>
      <c r="E7793" s="3">
        <v>1312.53</v>
      </c>
      <c r="F7793" s="7">
        <v>1588.1613</v>
      </c>
      <c r="G7793" s="48" t="s">
        <v>15356</v>
      </c>
      <c r="H7793" s="34" t="s">
        <v>4659</v>
      </c>
      <c r="I7793" s="51" t="s">
        <v>15358</v>
      </c>
    </row>
    <row r="7794" spans="1:9" x14ac:dyDescent="0.25">
      <c r="A7794" s="19">
        <v>7789</v>
      </c>
      <c r="B7794" s="34" t="s">
        <v>4660</v>
      </c>
      <c r="C7794" s="44" t="s">
        <v>13957</v>
      </c>
      <c r="D7794" s="42">
        <v>1</v>
      </c>
      <c r="E7794" s="3">
        <v>1312.53</v>
      </c>
      <c r="F7794" s="7">
        <v>1588.1613</v>
      </c>
      <c r="G7794" s="48" t="s">
        <v>15356</v>
      </c>
      <c r="H7794" s="34" t="s">
        <v>4660</v>
      </c>
      <c r="I7794" s="51" t="s">
        <v>15358</v>
      </c>
    </row>
    <row r="7795" spans="1:9" x14ac:dyDescent="0.25">
      <c r="A7795" s="19">
        <v>7790</v>
      </c>
      <c r="B7795" s="34" t="s">
        <v>4661</v>
      </c>
      <c r="C7795" s="44" t="s">
        <v>13958</v>
      </c>
      <c r="D7795" s="42">
        <v>1</v>
      </c>
      <c r="E7795" s="3">
        <v>926.15</v>
      </c>
      <c r="F7795" s="7">
        <v>1120.6415</v>
      </c>
      <c r="G7795" s="48" t="s">
        <v>15356</v>
      </c>
      <c r="H7795" s="34" t="s">
        <v>4661</v>
      </c>
      <c r="I7795" s="51" t="s">
        <v>15358</v>
      </c>
    </row>
    <row r="7796" spans="1:9" x14ac:dyDescent="0.25">
      <c r="A7796" s="19">
        <v>7791</v>
      </c>
      <c r="B7796" s="34" t="s">
        <v>4662</v>
      </c>
      <c r="C7796" s="44" t="s">
        <v>13959</v>
      </c>
      <c r="D7796" s="42">
        <v>1</v>
      </c>
      <c r="E7796" s="3">
        <v>926.15</v>
      </c>
      <c r="F7796" s="7">
        <v>1120.6415</v>
      </c>
      <c r="G7796" s="48" t="s">
        <v>15356</v>
      </c>
      <c r="H7796" s="34" t="s">
        <v>4662</v>
      </c>
      <c r="I7796" s="51" t="s">
        <v>15358</v>
      </c>
    </row>
    <row r="7797" spans="1:9" x14ac:dyDescent="0.25">
      <c r="A7797" s="19">
        <v>7792</v>
      </c>
      <c r="B7797" s="34" t="s">
        <v>4663</v>
      </c>
      <c r="C7797" s="44" t="s">
        <v>13960</v>
      </c>
      <c r="D7797" s="42">
        <v>1</v>
      </c>
      <c r="E7797" s="3">
        <v>926.15</v>
      </c>
      <c r="F7797" s="7">
        <v>1120.6415</v>
      </c>
      <c r="G7797" s="48" t="s">
        <v>15356</v>
      </c>
      <c r="H7797" s="34" t="s">
        <v>4663</v>
      </c>
      <c r="I7797" s="51" t="s">
        <v>15358</v>
      </c>
    </row>
    <row r="7798" spans="1:9" x14ac:dyDescent="0.25">
      <c r="A7798" s="19">
        <v>7793</v>
      </c>
      <c r="B7798" s="34" t="s">
        <v>4664</v>
      </c>
      <c r="C7798" s="44" t="s">
        <v>13961</v>
      </c>
      <c r="D7798" s="42">
        <v>1</v>
      </c>
      <c r="E7798" s="3">
        <v>926.15</v>
      </c>
      <c r="F7798" s="7">
        <v>1120.6415</v>
      </c>
      <c r="G7798" s="48" t="s">
        <v>15356</v>
      </c>
      <c r="H7798" s="34" t="s">
        <v>4664</v>
      </c>
      <c r="I7798" s="51" t="s">
        <v>15358</v>
      </c>
    </row>
    <row r="7799" spans="1:9" x14ac:dyDescent="0.25">
      <c r="A7799" s="19">
        <v>7794</v>
      </c>
      <c r="B7799" s="34" t="s">
        <v>4665</v>
      </c>
      <c r="C7799" s="44" t="s">
        <v>13962</v>
      </c>
      <c r="D7799" s="42">
        <v>1</v>
      </c>
      <c r="E7799" s="3">
        <v>851.25</v>
      </c>
      <c r="F7799" s="7">
        <v>1030.0125</v>
      </c>
      <c r="G7799" s="48" t="s">
        <v>15356</v>
      </c>
      <c r="H7799" s="34" t="s">
        <v>4665</v>
      </c>
      <c r="I7799" s="51" t="s">
        <v>15358</v>
      </c>
    </row>
    <row r="7800" spans="1:9" x14ac:dyDescent="0.25">
      <c r="A7800" s="19">
        <v>7795</v>
      </c>
      <c r="B7800" s="34" t="s">
        <v>4666</v>
      </c>
      <c r="C7800" s="44" t="s">
        <v>13963</v>
      </c>
      <c r="D7800" s="42">
        <v>1</v>
      </c>
      <c r="E7800" s="3">
        <v>851.25</v>
      </c>
      <c r="F7800" s="7">
        <v>1030.0125</v>
      </c>
      <c r="G7800" s="48" t="s">
        <v>15356</v>
      </c>
      <c r="H7800" s="34" t="s">
        <v>4666</v>
      </c>
      <c r="I7800" s="51" t="s">
        <v>15358</v>
      </c>
    </row>
    <row r="7801" spans="1:9" x14ac:dyDescent="0.25">
      <c r="A7801" s="19">
        <v>7796</v>
      </c>
      <c r="B7801" s="34" t="s">
        <v>4667</v>
      </c>
      <c r="C7801" s="44" t="s">
        <v>13964</v>
      </c>
      <c r="D7801" s="42">
        <v>1</v>
      </c>
      <c r="E7801" s="3">
        <v>851.25</v>
      </c>
      <c r="F7801" s="7">
        <v>1030.0125</v>
      </c>
      <c r="G7801" s="48" t="s">
        <v>15356</v>
      </c>
      <c r="H7801" s="34" t="s">
        <v>4667</v>
      </c>
      <c r="I7801" s="51" t="s">
        <v>15358</v>
      </c>
    </row>
    <row r="7802" spans="1:9" x14ac:dyDescent="0.25">
      <c r="A7802" s="19">
        <v>7797</v>
      </c>
      <c r="B7802" s="34" t="s">
        <v>4668</v>
      </c>
      <c r="C7802" s="44" t="s">
        <v>13965</v>
      </c>
      <c r="D7802" s="42">
        <v>1</v>
      </c>
      <c r="E7802" s="3">
        <v>851.25</v>
      </c>
      <c r="F7802" s="7">
        <v>1030.0125</v>
      </c>
      <c r="G7802" s="48" t="s">
        <v>15356</v>
      </c>
      <c r="H7802" s="34" t="s">
        <v>4668</v>
      </c>
      <c r="I7802" s="51" t="s">
        <v>15358</v>
      </c>
    </row>
    <row r="7803" spans="1:9" x14ac:dyDescent="0.25">
      <c r="A7803" s="19">
        <v>7798</v>
      </c>
      <c r="B7803" s="34" t="s">
        <v>4669</v>
      </c>
      <c r="C7803" s="44" t="s">
        <v>13966</v>
      </c>
      <c r="D7803" s="42">
        <v>1</v>
      </c>
      <c r="E7803" s="3">
        <v>1312.53</v>
      </c>
      <c r="F7803" s="7">
        <v>1588.1613</v>
      </c>
      <c r="G7803" s="48" t="s">
        <v>15356</v>
      </c>
      <c r="H7803" s="34" t="s">
        <v>4669</v>
      </c>
      <c r="I7803" s="51" t="s">
        <v>15358</v>
      </c>
    </row>
    <row r="7804" spans="1:9" x14ac:dyDescent="0.25">
      <c r="A7804" s="19">
        <v>7799</v>
      </c>
      <c r="B7804" s="34" t="s">
        <v>4670</v>
      </c>
      <c r="C7804" s="44" t="s">
        <v>13967</v>
      </c>
      <c r="D7804" s="42">
        <v>1</v>
      </c>
      <c r="E7804" s="3">
        <v>1312.53</v>
      </c>
      <c r="F7804" s="7">
        <v>1588.1613</v>
      </c>
      <c r="G7804" s="48" t="s">
        <v>15356</v>
      </c>
      <c r="H7804" s="34" t="s">
        <v>4670</v>
      </c>
      <c r="I7804" s="51" t="s">
        <v>15358</v>
      </c>
    </row>
    <row r="7805" spans="1:9" x14ac:dyDescent="0.25">
      <c r="A7805" s="19">
        <v>7800</v>
      </c>
      <c r="B7805" s="34" t="s">
        <v>4671</v>
      </c>
      <c r="C7805" s="44" t="s">
        <v>13957</v>
      </c>
      <c r="D7805" s="42">
        <v>1</v>
      </c>
      <c r="E7805" s="3">
        <v>1312.53</v>
      </c>
      <c r="F7805" s="7">
        <v>1588.1613</v>
      </c>
      <c r="G7805" s="48" t="s">
        <v>15356</v>
      </c>
      <c r="H7805" s="34" t="s">
        <v>4671</v>
      </c>
      <c r="I7805" s="51" t="s">
        <v>15358</v>
      </c>
    </row>
    <row r="7806" spans="1:9" x14ac:dyDescent="0.25">
      <c r="A7806" s="19">
        <v>7801</v>
      </c>
      <c r="B7806" s="34" t="s">
        <v>4672</v>
      </c>
      <c r="C7806" s="44" t="s">
        <v>13952</v>
      </c>
      <c r="D7806" s="42">
        <v>1</v>
      </c>
      <c r="E7806" s="3">
        <v>1312.53</v>
      </c>
      <c r="F7806" s="7">
        <v>1588.1613</v>
      </c>
      <c r="G7806" s="48" t="s">
        <v>15356</v>
      </c>
      <c r="H7806" s="34" t="s">
        <v>4672</v>
      </c>
      <c r="I7806" s="51" t="s">
        <v>15358</v>
      </c>
    </row>
    <row r="7807" spans="1:9" x14ac:dyDescent="0.25">
      <c r="A7807" s="19">
        <v>7802</v>
      </c>
      <c r="B7807" s="34" t="s">
        <v>4673</v>
      </c>
      <c r="C7807" s="44" t="s">
        <v>13968</v>
      </c>
      <c r="D7807" s="42">
        <v>1</v>
      </c>
      <c r="E7807" s="3">
        <v>926.15</v>
      </c>
      <c r="F7807" s="7">
        <v>1120.6415</v>
      </c>
      <c r="G7807" s="48" t="s">
        <v>15356</v>
      </c>
      <c r="H7807" s="34" t="s">
        <v>4673</v>
      </c>
      <c r="I7807" s="51" t="s">
        <v>15358</v>
      </c>
    </row>
    <row r="7808" spans="1:9" x14ac:dyDescent="0.25">
      <c r="A7808" s="19">
        <v>7803</v>
      </c>
      <c r="B7808" s="34" t="s">
        <v>4674</v>
      </c>
      <c r="C7808" s="44" t="s">
        <v>13969</v>
      </c>
      <c r="D7808" s="42">
        <v>1</v>
      </c>
      <c r="E7808" s="3">
        <v>926.15</v>
      </c>
      <c r="F7808" s="7">
        <v>1120.6415</v>
      </c>
      <c r="G7808" s="48" t="s">
        <v>15356</v>
      </c>
      <c r="H7808" s="34" t="s">
        <v>4674</v>
      </c>
      <c r="I7808" s="51" t="s">
        <v>15358</v>
      </c>
    </row>
    <row r="7809" spans="1:9" x14ac:dyDescent="0.25">
      <c r="A7809" s="19">
        <v>7804</v>
      </c>
      <c r="B7809" s="34" t="s">
        <v>4675</v>
      </c>
      <c r="C7809" s="44" t="s">
        <v>13970</v>
      </c>
      <c r="D7809" s="42">
        <v>1</v>
      </c>
      <c r="E7809" s="3">
        <v>926.15</v>
      </c>
      <c r="F7809" s="7">
        <v>1120.6415</v>
      </c>
      <c r="G7809" s="48" t="s">
        <v>15356</v>
      </c>
      <c r="H7809" s="34" t="s">
        <v>4675</v>
      </c>
      <c r="I7809" s="51" t="s">
        <v>15358</v>
      </c>
    </row>
    <row r="7810" spans="1:9" x14ac:dyDescent="0.25">
      <c r="A7810" s="19">
        <v>7805</v>
      </c>
      <c r="B7810" s="34" t="s">
        <v>4676</v>
      </c>
      <c r="C7810" s="44" t="s">
        <v>13971</v>
      </c>
      <c r="D7810" s="42">
        <v>1</v>
      </c>
      <c r="E7810" s="3">
        <v>926.15</v>
      </c>
      <c r="F7810" s="7">
        <v>1120.6415</v>
      </c>
      <c r="G7810" s="48" t="s">
        <v>15356</v>
      </c>
      <c r="H7810" s="34" t="s">
        <v>4676</v>
      </c>
      <c r="I7810" s="51" t="s">
        <v>15358</v>
      </c>
    </row>
    <row r="7811" spans="1:9" x14ac:dyDescent="0.25">
      <c r="A7811" s="19">
        <v>7806</v>
      </c>
      <c r="B7811" s="34" t="s">
        <v>4677</v>
      </c>
      <c r="C7811" s="44" t="s">
        <v>13972</v>
      </c>
      <c r="D7811" s="42">
        <v>1</v>
      </c>
      <c r="E7811" s="3">
        <v>851.25</v>
      </c>
      <c r="F7811" s="7">
        <v>1030.0125</v>
      </c>
      <c r="G7811" s="48" t="s">
        <v>15356</v>
      </c>
      <c r="H7811" s="34" t="s">
        <v>4677</v>
      </c>
      <c r="I7811" s="51" t="s">
        <v>15358</v>
      </c>
    </row>
    <row r="7812" spans="1:9" x14ac:dyDescent="0.25">
      <c r="A7812" s="19">
        <v>7807</v>
      </c>
      <c r="B7812" s="34" t="s">
        <v>4678</v>
      </c>
      <c r="C7812" s="44" t="s">
        <v>13973</v>
      </c>
      <c r="D7812" s="42">
        <v>1</v>
      </c>
      <c r="E7812" s="3">
        <v>851.25</v>
      </c>
      <c r="F7812" s="7">
        <v>1030.0125</v>
      </c>
      <c r="G7812" s="48" t="s">
        <v>15356</v>
      </c>
      <c r="H7812" s="34" t="s">
        <v>4678</v>
      </c>
      <c r="I7812" s="51" t="s">
        <v>15358</v>
      </c>
    </row>
    <row r="7813" spans="1:9" x14ac:dyDescent="0.25">
      <c r="A7813" s="19">
        <v>7808</v>
      </c>
      <c r="B7813" s="34" t="s">
        <v>4679</v>
      </c>
      <c r="C7813" s="44" t="s">
        <v>13974</v>
      </c>
      <c r="D7813" s="42">
        <v>1</v>
      </c>
      <c r="E7813" s="3">
        <v>851.25</v>
      </c>
      <c r="F7813" s="7">
        <v>1030.0125</v>
      </c>
      <c r="G7813" s="48" t="s">
        <v>15356</v>
      </c>
      <c r="H7813" s="34" t="s">
        <v>4679</v>
      </c>
      <c r="I7813" s="51" t="s">
        <v>15358</v>
      </c>
    </row>
    <row r="7814" spans="1:9" x14ac:dyDescent="0.25">
      <c r="A7814" s="19">
        <v>7809</v>
      </c>
      <c r="B7814" s="34" t="s">
        <v>4680</v>
      </c>
      <c r="C7814" s="44" t="s">
        <v>13973</v>
      </c>
      <c r="D7814" s="42">
        <v>1</v>
      </c>
      <c r="E7814" s="3">
        <v>851.25</v>
      </c>
      <c r="F7814" s="7">
        <v>1030.0125</v>
      </c>
      <c r="G7814" s="48" t="s">
        <v>15356</v>
      </c>
      <c r="H7814" s="34" t="s">
        <v>4680</v>
      </c>
      <c r="I7814" s="51" t="s">
        <v>15358</v>
      </c>
    </row>
    <row r="7815" spans="1:9" x14ac:dyDescent="0.25">
      <c r="A7815" s="19">
        <v>7810</v>
      </c>
      <c r="B7815" s="34" t="s">
        <v>4681</v>
      </c>
      <c r="C7815" s="44" t="s">
        <v>13975</v>
      </c>
      <c r="D7815" s="42">
        <v>1</v>
      </c>
      <c r="E7815" s="3">
        <v>640.13</v>
      </c>
      <c r="F7815" s="7">
        <v>774.55729999999994</v>
      </c>
      <c r="G7815" s="48" t="s">
        <v>15356</v>
      </c>
      <c r="H7815" s="34" t="s">
        <v>4681</v>
      </c>
      <c r="I7815" s="51" t="s">
        <v>15358</v>
      </c>
    </row>
    <row r="7816" spans="1:9" x14ac:dyDescent="0.25">
      <c r="A7816" s="19">
        <v>7811</v>
      </c>
      <c r="B7816" s="34" t="s">
        <v>4682</v>
      </c>
      <c r="C7816" s="44" t="s">
        <v>13976</v>
      </c>
      <c r="D7816" s="42">
        <v>1</v>
      </c>
      <c r="E7816" s="3">
        <v>700.23</v>
      </c>
      <c r="F7816" s="7">
        <v>847.27829999999994</v>
      </c>
      <c r="G7816" s="48" t="s">
        <v>15356</v>
      </c>
      <c r="H7816" s="34" t="s">
        <v>4682</v>
      </c>
      <c r="I7816" s="51" t="s">
        <v>15358</v>
      </c>
    </row>
    <row r="7817" spans="1:9" x14ac:dyDescent="0.25">
      <c r="A7817" s="19">
        <v>7812</v>
      </c>
      <c r="B7817" s="34" t="s">
        <v>4683</v>
      </c>
      <c r="C7817" s="44" t="s">
        <v>13977</v>
      </c>
      <c r="D7817" s="42">
        <v>1</v>
      </c>
      <c r="E7817" s="3">
        <v>814.8</v>
      </c>
      <c r="F7817" s="7">
        <v>985.9079999999999</v>
      </c>
      <c r="G7817" s="48" t="s">
        <v>15356</v>
      </c>
      <c r="H7817" s="34" t="s">
        <v>4683</v>
      </c>
      <c r="I7817" s="51" t="s">
        <v>15358</v>
      </c>
    </row>
    <row r="7818" spans="1:9" x14ac:dyDescent="0.25">
      <c r="A7818" s="19">
        <v>7813</v>
      </c>
      <c r="B7818" s="34" t="s">
        <v>4684</v>
      </c>
      <c r="C7818" s="44" t="s">
        <v>13978</v>
      </c>
      <c r="D7818" s="42">
        <v>1</v>
      </c>
      <c r="E7818" s="3">
        <v>1134.47</v>
      </c>
      <c r="F7818" s="7">
        <v>1372.7086999999999</v>
      </c>
      <c r="G7818" s="48" t="s">
        <v>15356</v>
      </c>
      <c r="H7818" s="34" t="s">
        <v>4684</v>
      </c>
      <c r="I7818" s="51" t="s">
        <v>15358</v>
      </c>
    </row>
    <row r="7819" spans="1:9" x14ac:dyDescent="0.25">
      <c r="A7819" s="19">
        <v>7814</v>
      </c>
      <c r="B7819" s="34" t="s">
        <v>4685</v>
      </c>
      <c r="C7819" s="44" t="s">
        <v>13979</v>
      </c>
      <c r="D7819" s="42">
        <v>1</v>
      </c>
      <c r="E7819" s="3">
        <v>1216.3699999999999</v>
      </c>
      <c r="F7819" s="7">
        <v>1471.8076999999998</v>
      </c>
      <c r="G7819" s="48" t="s">
        <v>15356</v>
      </c>
      <c r="H7819" s="34" t="s">
        <v>4685</v>
      </c>
      <c r="I7819" s="51" t="s">
        <v>15358</v>
      </c>
    </row>
    <row r="7820" spans="1:9" x14ac:dyDescent="0.25">
      <c r="A7820" s="19">
        <v>7815</v>
      </c>
      <c r="B7820" s="34" t="s">
        <v>4686</v>
      </c>
      <c r="C7820" s="44" t="s">
        <v>13980</v>
      </c>
      <c r="D7820" s="42">
        <v>1</v>
      </c>
      <c r="E7820" s="3">
        <v>858.68</v>
      </c>
      <c r="F7820" s="7">
        <v>1039.0028</v>
      </c>
      <c r="G7820" s="48" t="s">
        <v>15356</v>
      </c>
      <c r="H7820" s="34" t="s">
        <v>4686</v>
      </c>
      <c r="I7820" s="51" t="s">
        <v>15358</v>
      </c>
    </row>
    <row r="7821" spans="1:9" x14ac:dyDescent="0.25">
      <c r="A7821" s="19">
        <v>7816</v>
      </c>
      <c r="B7821" s="34" t="s">
        <v>4687</v>
      </c>
      <c r="C7821" s="44" t="s">
        <v>13981</v>
      </c>
      <c r="D7821" s="42">
        <v>1</v>
      </c>
      <c r="E7821" s="3">
        <v>1198.0999999999999</v>
      </c>
      <c r="F7821" s="7">
        <v>1449.7009999999998</v>
      </c>
      <c r="G7821" s="48" t="s">
        <v>15356</v>
      </c>
      <c r="H7821" s="34" t="s">
        <v>4687</v>
      </c>
      <c r="I7821" s="51" t="s">
        <v>15358</v>
      </c>
    </row>
    <row r="7822" spans="1:9" x14ac:dyDescent="0.25">
      <c r="A7822" s="19">
        <v>7817</v>
      </c>
      <c r="B7822" s="34" t="s">
        <v>4688</v>
      </c>
      <c r="C7822" s="44" t="s">
        <v>13982</v>
      </c>
      <c r="D7822" s="42">
        <v>1</v>
      </c>
      <c r="E7822" s="3">
        <v>1198.0999999999999</v>
      </c>
      <c r="F7822" s="7">
        <v>1449.7009999999998</v>
      </c>
      <c r="G7822" s="48" t="s">
        <v>15356</v>
      </c>
      <c r="H7822" s="34" t="s">
        <v>4688</v>
      </c>
      <c r="I7822" s="51" t="s">
        <v>15358</v>
      </c>
    </row>
    <row r="7823" spans="1:9" x14ac:dyDescent="0.25">
      <c r="A7823" s="19">
        <v>7818</v>
      </c>
      <c r="B7823" s="34" t="s">
        <v>4689</v>
      </c>
      <c r="C7823" s="44" t="s">
        <v>13982</v>
      </c>
      <c r="D7823" s="42">
        <v>1</v>
      </c>
      <c r="E7823" s="3">
        <v>1198.0999999999999</v>
      </c>
      <c r="F7823" s="7">
        <v>1449.7009999999998</v>
      </c>
      <c r="G7823" s="48" t="s">
        <v>15356</v>
      </c>
      <c r="H7823" s="34" t="s">
        <v>4689</v>
      </c>
      <c r="I7823" s="51" t="s">
        <v>15358</v>
      </c>
    </row>
    <row r="7824" spans="1:9" x14ac:dyDescent="0.25">
      <c r="A7824" s="19">
        <v>7819</v>
      </c>
      <c r="B7824" s="34" t="s">
        <v>4690</v>
      </c>
      <c r="C7824" s="44" t="s">
        <v>13983</v>
      </c>
      <c r="D7824" s="42">
        <v>1</v>
      </c>
      <c r="E7824" s="3">
        <v>1198.0999999999999</v>
      </c>
      <c r="F7824" s="7">
        <v>1449.7009999999998</v>
      </c>
      <c r="G7824" s="48" t="s">
        <v>15356</v>
      </c>
      <c r="H7824" s="34" t="s">
        <v>4690</v>
      </c>
      <c r="I7824" s="51" t="s">
        <v>15358</v>
      </c>
    </row>
    <row r="7825" spans="1:9" x14ac:dyDescent="0.25">
      <c r="A7825" s="19">
        <v>7820</v>
      </c>
      <c r="B7825" s="34" t="s">
        <v>4691</v>
      </c>
      <c r="C7825" s="44" t="s">
        <v>13981</v>
      </c>
      <c r="D7825" s="42">
        <v>1</v>
      </c>
      <c r="E7825" s="3">
        <v>1198.0999999999999</v>
      </c>
      <c r="F7825" s="7">
        <v>1449.7009999999998</v>
      </c>
      <c r="G7825" s="48" t="s">
        <v>15356</v>
      </c>
      <c r="H7825" s="34" t="s">
        <v>4691</v>
      </c>
      <c r="I7825" s="51" t="s">
        <v>15358</v>
      </c>
    </row>
    <row r="7826" spans="1:9" x14ac:dyDescent="0.25">
      <c r="A7826" s="19">
        <v>7821</v>
      </c>
      <c r="B7826" s="34" t="s">
        <v>4692</v>
      </c>
      <c r="C7826" s="44" t="s">
        <v>13981</v>
      </c>
      <c r="D7826" s="42">
        <v>1</v>
      </c>
      <c r="E7826" s="3">
        <v>1198.0999999999999</v>
      </c>
      <c r="F7826" s="7">
        <v>1449.7009999999998</v>
      </c>
      <c r="G7826" s="48" t="s">
        <v>15356</v>
      </c>
      <c r="H7826" s="34" t="s">
        <v>4692</v>
      </c>
      <c r="I7826" s="51" t="s">
        <v>15358</v>
      </c>
    </row>
    <row r="7827" spans="1:9" x14ac:dyDescent="0.25">
      <c r="A7827" s="19">
        <v>7822</v>
      </c>
      <c r="B7827" s="34" t="s">
        <v>4693</v>
      </c>
      <c r="C7827" s="44" t="s">
        <v>13984</v>
      </c>
      <c r="D7827" s="42">
        <v>1</v>
      </c>
      <c r="E7827" s="3">
        <v>1198.0999999999999</v>
      </c>
      <c r="F7827" s="7">
        <v>1449.7009999999998</v>
      </c>
      <c r="G7827" s="48" t="s">
        <v>15356</v>
      </c>
      <c r="H7827" s="34" t="s">
        <v>4693</v>
      </c>
      <c r="I7827" s="51" t="s">
        <v>15358</v>
      </c>
    </row>
    <row r="7828" spans="1:9" x14ac:dyDescent="0.25">
      <c r="A7828" s="19">
        <v>7823</v>
      </c>
      <c r="B7828" s="34" t="s">
        <v>4694</v>
      </c>
      <c r="C7828" s="44" t="s">
        <v>13985</v>
      </c>
      <c r="D7828" s="42">
        <v>1</v>
      </c>
      <c r="E7828" s="3">
        <v>1111.1400000000001</v>
      </c>
      <c r="F7828" s="7">
        <v>1344.4794000000002</v>
      </c>
      <c r="G7828" s="48" t="s">
        <v>15356</v>
      </c>
      <c r="H7828" s="34" t="s">
        <v>4694</v>
      </c>
      <c r="I7828" s="51" t="s">
        <v>15358</v>
      </c>
    </row>
    <row r="7829" spans="1:9" x14ac:dyDescent="0.25">
      <c r="A7829" s="19">
        <v>7824</v>
      </c>
      <c r="B7829" s="34" t="s">
        <v>4695</v>
      </c>
      <c r="C7829" s="44" t="s">
        <v>13981</v>
      </c>
      <c r="D7829" s="42">
        <v>1</v>
      </c>
      <c r="E7829" s="3">
        <v>1198.0999999999999</v>
      </c>
      <c r="F7829" s="7">
        <v>1449.7009999999998</v>
      </c>
      <c r="G7829" s="48" t="s">
        <v>15356</v>
      </c>
      <c r="H7829" s="34" t="s">
        <v>4695</v>
      </c>
      <c r="I7829" s="51" t="s">
        <v>15358</v>
      </c>
    </row>
    <row r="7830" spans="1:9" x14ac:dyDescent="0.25">
      <c r="A7830" s="19">
        <v>7825</v>
      </c>
      <c r="B7830" s="34" t="s">
        <v>4696</v>
      </c>
      <c r="C7830" s="44" t="s">
        <v>13986</v>
      </c>
      <c r="D7830" s="42">
        <v>1</v>
      </c>
      <c r="E7830" s="3">
        <v>1248</v>
      </c>
      <c r="F7830" s="7">
        <v>1510.08</v>
      </c>
      <c r="G7830" s="48" t="s">
        <v>15356</v>
      </c>
      <c r="H7830" s="34" t="s">
        <v>4696</v>
      </c>
      <c r="I7830" s="51" t="s">
        <v>15358</v>
      </c>
    </row>
    <row r="7831" spans="1:9" x14ac:dyDescent="0.25">
      <c r="A7831" s="19">
        <v>7826</v>
      </c>
      <c r="B7831" s="34" t="s">
        <v>4697</v>
      </c>
      <c r="C7831" s="44" t="s">
        <v>13987</v>
      </c>
      <c r="D7831" s="42">
        <v>1</v>
      </c>
      <c r="E7831" s="3">
        <v>1248</v>
      </c>
      <c r="F7831" s="7">
        <v>1510.08</v>
      </c>
      <c r="G7831" s="48" t="s">
        <v>15356</v>
      </c>
      <c r="H7831" s="34" t="s">
        <v>4697</v>
      </c>
      <c r="I7831" s="51" t="s">
        <v>15358</v>
      </c>
    </row>
    <row r="7832" spans="1:9" x14ac:dyDescent="0.25">
      <c r="A7832" s="19">
        <v>7827</v>
      </c>
      <c r="B7832" s="34" t="s">
        <v>4698</v>
      </c>
      <c r="C7832" s="44" t="s">
        <v>13988</v>
      </c>
      <c r="D7832" s="42">
        <v>1</v>
      </c>
      <c r="E7832" s="3">
        <v>1248</v>
      </c>
      <c r="F7832" s="7">
        <v>1510.08</v>
      </c>
      <c r="G7832" s="48" t="s">
        <v>15356</v>
      </c>
      <c r="H7832" s="34" t="s">
        <v>4698</v>
      </c>
      <c r="I7832" s="51" t="s">
        <v>15358</v>
      </c>
    </row>
    <row r="7833" spans="1:9" x14ac:dyDescent="0.25">
      <c r="A7833" s="19">
        <v>7828</v>
      </c>
      <c r="B7833" s="34" t="s">
        <v>4699</v>
      </c>
      <c r="C7833" s="44" t="s">
        <v>13989</v>
      </c>
      <c r="D7833" s="42">
        <v>1</v>
      </c>
      <c r="E7833" s="3">
        <v>1248</v>
      </c>
      <c r="F7833" s="7">
        <v>1510.08</v>
      </c>
      <c r="G7833" s="48" t="s">
        <v>15356</v>
      </c>
      <c r="H7833" s="34" t="s">
        <v>4699</v>
      </c>
      <c r="I7833" s="51" t="s">
        <v>15358</v>
      </c>
    </row>
    <row r="7834" spans="1:9" x14ac:dyDescent="0.25">
      <c r="A7834" s="19">
        <v>7829</v>
      </c>
      <c r="B7834" s="34" t="s">
        <v>4700</v>
      </c>
      <c r="C7834" s="44" t="s">
        <v>13990</v>
      </c>
      <c r="D7834" s="42">
        <v>1</v>
      </c>
      <c r="E7834" s="3">
        <v>770.34</v>
      </c>
      <c r="F7834" s="7">
        <v>932.1114</v>
      </c>
      <c r="G7834" s="48" t="s">
        <v>15356</v>
      </c>
      <c r="H7834" s="34" t="s">
        <v>4700</v>
      </c>
      <c r="I7834" s="51" t="s">
        <v>15358</v>
      </c>
    </row>
    <row r="7835" spans="1:9" x14ac:dyDescent="0.25">
      <c r="A7835" s="19">
        <v>7830</v>
      </c>
      <c r="B7835" s="34" t="s">
        <v>4701</v>
      </c>
      <c r="C7835" s="44" t="s">
        <v>13990</v>
      </c>
      <c r="D7835" s="42">
        <v>1</v>
      </c>
      <c r="E7835" s="3">
        <v>770.34</v>
      </c>
      <c r="F7835" s="7">
        <v>932.1114</v>
      </c>
      <c r="G7835" s="48" t="s">
        <v>15356</v>
      </c>
      <c r="H7835" s="34" t="s">
        <v>4701</v>
      </c>
      <c r="I7835" s="51" t="s">
        <v>15358</v>
      </c>
    </row>
    <row r="7836" spans="1:9" x14ac:dyDescent="0.25">
      <c r="A7836" s="19">
        <v>7831</v>
      </c>
      <c r="B7836" s="34" t="s">
        <v>4702</v>
      </c>
      <c r="C7836" s="44" t="s">
        <v>13976</v>
      </c>
      <c r="D7836" s="42">
        <v>1</v>
      </c>
      <c r="E7836" s="3">
        <v>770.34</v>
      </c>
      <c r="F7836" s="7">
        <v>932.1114</v>
      </c>
      <c r="G7836" s="48" t="s">
        <v>15356</v>
      </c>
      <c r="H7836" s="34" t="s">
        <v>4702</v>
      </c>
      <c r="I7836" s="51" t="s">
        <v>15358</v>
      </c>
    </row>
    <row r="7837" spans="1:9" x14ac:dyDescent="0.25">
      <c r="A7837" s="19">
        <v>7832</v>
      </c>
      <c r="B7837" s="34" t="s">
        <v>4703</v>
      </c>
      <c r="C7837" s="44" t="s">
        <v>13991</v>
      </c>
      <c r="D7837" s="42">
        <v>1</v>
      </c>
      <c r="E7837" s="3">
        <v>811.65</v>
      </c>
      <c r="F7837" s="7">
        <v>982.09649999999999</v>
      </c>
      <c r="G7837" s="48" t="s">
        <v>15356</v>
      </c>
      <c r="H7837" s="34" t="s">
        <v>4703</v>
      </c>
      <c r="I7837" s="51" t="s">
        <v>15358</v>
      </c>
    </row>
    <row r="7838" spans="1:9" x14ac:dyDescent="0.25">
      <c r="A7838" s="19">
        <v>7833</v>
      </c>
      <c r="B7838" s="34" t="s">
        <v>4704</v>
      </c>
      <c r="C7838" s="44" t="s">
        <v>13992</v>
      </c>
      <c r="D7838" s="42">
        <v>1</v>
      </c>
      <c r="E7838" s="3">
        <v>813.98</v>
      </c>
      <c r="F7838" s="7">
        <v>984.91579999999999</v>
      </c>
      <c r="G7838" s="48" t="s">
        <v>15356</v>
      </c>
      <c r="H7838" s="34" t="s">
        <v>4704</v>
      </c>
      <c r="I7838" s="51" t="s">
        <v>15358</v>
      </c>
    </row>
    <row r="7839" spans="1:9" x14ac:dyDescent="0.25">
      <c r="A7839" s="19">
        <v>7834</v>
      </c>
      <c r="B7839" s="34" t="s">
        <v>4705</v>
      </c>
      <c r="C7839" s="44" t="s">
        <v>13993</v>
      </c>
      <c r="D7839" s="42">
        <v>1</v>
      </c>
      <c r="E7839" s="3">
        <v>1151.6600000000001</v>
      </c>
      <c r="F7839" s="7">
        <v>1393.5086000000001</v>
      </c>
      <c r="G7839" s="48" t="s">
        <v>15356</v>
      </c>
      <c r="H7839" s="34" t="s">
        <v>4705</v>
      </c>
      <c r="I7839" s="51" t="s">
        <v>15358</v>
      </c>
    </row>
    <row r="7840" spans="1:9" x14ac:dyDescent="0.25">
      <c r="A7840" s="19">
        <v>7835</v>
      </c>
      <c r="B7840" s="34" t="s">
        <v>4706</v>
      </c>
      <c r="C7840" s="44" t="s">
        <v>13994</v>
      </c>
      <c r="D7840" s="42">
        <v>1</v>
      </c>
      <c r="E7840" s="3">
        <v>770.34</v>
      </c>
      <c r="F7840" s="7">
        <v>932.1114</v>
      </c>
      <c r="G7840" s="48" t="s">
        <v>15356</v>
      </c>
      <c r="H7840" s="34" t="s">
        <v>4706</v>
      </c>
      <c r="I7840" s="51" t="s">
        <v>15358</v>
      </c>
    </row>
    <row r="7841" spans="1:9" x14ac:dyDescent="0.25">
      <c r="A7841" s="19">
        <v>7836</v>
      </c>
      <c r="B7841" s="34" t="s">
        <v>4707</v>
      </c>
      <c r="C7841" s="44" t="s">
        <v>13994</v>
      </c>
      <c r="D7841" s="42">
        <v>1</v>
      </c>
      <c r="E7841" s="3">
        <v>770.34</v>
      </c>
      <c r="F7841" s="7">
        <v>932.1114</v>
      </c>
      <c r="G7841" s="48" t="s">
        <v>15356</v>
      </c>
      <c r="H7841" s="34" t="s">
        <v>4707</v>
      </c>
      <c r="I7841" s="51" t="s">
        <v>15358</v>
      </c>
    </row>
    <row r="7842" spans="1:9" x14ac:dyDescent="0.25">
      <c r="A7842" s="19">
        <v>7837</v>
      </c>
      <c r="B7842" s="34" t="s">
        <v>4708</v>
      </c>
      <c r="C7842" s="44" t="s">
        <v>13976</v>
      </c>
      <c r="D7842" s="42">
        <v>1</v>
      </c>
      <c r="E7842" s="3">
        <v>770.34</v>
      </c>
      <c r="F7842" s="7">
        <v>932.1114</v>
      </c>
      <c r="G7842" s="48" t="s">
        <v>15356</v>
      </c>
      <c r="H7842" s="34" t="s">
        <v>4708</v>
      </c>
      <c r="I7842" s="51" t="s">
        <v>15358</v>
      </c>
    </row>
    <row r="7843" spans="1:9" x14ac:dyDescent="0.25">
      <c r="A7843" s="19">
        <v>7838</v>
      </c>
      <c r="B7843" s="34" t="s">
        <v>4709</v>
      </c>
      <c r="C7843" s="44" t="s">
        <v>13976</v>
      </c>
      <c r="D7843" s="42">
        <v>1</v>
      </c>
      <c r="E7843" s="3">
        <v>714.29</v>
      </c>
      <c r="F7843" s="7">
        <v>864.29089999999997</v>
      </c>
      <c r="G7843" s="48" t="s">
        <v>15356</v>
      </c>
      <c r="H7843" s="34" t="s">
        <v>4709</v>
      </c>
      <c r="I7843" s="51" t="s">
        <v>15358</v>
      </c>
    </row>
    <row r="7844" spans="1:9" x14ac:dyDescent="0.25">
      <c r="A7844" s="19">
        <v>7839</v>
      </c>
      <c r="B7844" s="34" t="s">
        <v>4710</v>
      </c>
      <c r="C7844" s="44" t="s">
        <v>13994</v>
      </c>
      <c r="D7844" s="42">
        <v>1</v>
      </c>
      <c r="E7844" s="3">
        <v>770.34</v>
      </c>
      <c r="F7844" s="7">
        <v>932.1114</v>
      </c>
      <c r="G7844" s="48" t="s">
        <v>15356</v>
      </c>
      <c r="H7844" s="34" t="s">
        <v>4710</v>
      </c>
      <c r="I7844" s="51" t="s">
        <v>15358</v>
      </c>
    </row>
    <row r="7845" spans="1:9" x14ac:dyDescent="0.25">
      <c r="A7845" s="19">
        <v>7840</v>
      </c>
      <c r="B7845" s="34" t="s">
        <v>4711</v>
      </c>
      <c r="C7845" s="44" t="s">
        <v>13995</v>
      </c>
      <c r="D7845" s="42">
        <v>1</v>
      </c>
      <c r="E7845" s="3">
        <v>841.82</v>
      </c>
      <c r="F7845" s="7">
        <v>1018.6022</v>
      </c>
      <c r="G7845" s="48" t="s">
        <v>15356</v>
      </c>
      <c r="H7845" s="34" t="s">
        <v>4711</v>
      </c>
      <c r="I7845" s="51" t="s">
        <v>15358</v>
      </c>
    </row>
    <row r="7846" spans="1:9" x14ac:dyDescent="0.25">
      <c r="A7846" s="19">
        <v>7841</v>
      </c>
      <c r="B7846" s="34" t="s">
        <v>4712</v>
      </c>
      <c r="C7846" s="44" t="s">
        <v>13996</v>
      </c>
      <c r="D7846" s="42">
        <v>1</v>
      </c>
      <c r="E7846" s="3">
        <v>1036.02</v>
      </c>
      <c r="F7846" s="7">
        <v>1253.5842</v>
      </c>
      <c r="G7846" s="48" t="s">
        <v>15356</v>
      </c>
      <c r="H7846" s="34" t="s">
        <v>4712</v>
      </c>
      <c r="I7846" s="51" t="s">
        <v>15358</v>
      </c>
    </row>
    <row r="7847" spans="1:9" x14ac:dyDescent="0.25">
      <c r="A7847" s="19">
        <v>7842</v>
      </c>
      <c r="B7847" s="34" t="s">
        <v>4713</v>
      </c>
      <c r="C7847" s="44" t="s">
        <v>13997</v>
      </c>
      <c r="D7847" s="42">
        <v>1</v>
      </c>
      <c r="E7847" s="3">
        <v>1248</v>
      </c>
      <c r="F7847" s="7">
        <v>1510.08</v>
      </c>
      <c r="G7847" s="48" t="s">
        <v>15356</v>
      </c>
      <c r="H7847" s="34" t="s">
        <v>4713</v>
      </c>
      <c r="I7847" s="51" t="s">
        <v>15358</v>
      </c>
    </row>
    <row r="7848" spans="1:9" x14ac:dyDescent="0.25">
      <c r="A7848" s="19">
        <v>7843</v>
      </c>
      <c r="B7848" s="34" t="s">
        <v>4714</v>
      </c>
      <c r="C7848" s="44" t="s">
        <v>13998</v>
      </c>
      <c r="D7848" s="42">
        <v>1</v>
      </c>
      <c r="E7848" s="3">
        <v>1248</v>
      </c>
      <c r="F7848" s="7">
        <v>1510.08</v>
      </c>
      <c r="G7848" s="48" t="s">
        <v>15356</v>
      </c>
      <c r="H7848" s="34" t="s">
        <v>4714</v>
      </c>
      <c r="I7848" s="51" t="s">
        <v>15358</v>
      </c>
    </row>
    <row r="7849" spans="1:9" x14ac:dyDescent="0.25">
      <c r="A7849" s="19">
        <v>7844</v>
      </c>
      <c r="B7849" s="34" t="s">
        <v>4715</v>
      </c>
      <c r="C7849" s="44" t="s">
        <v>13989</v>
      </c>
      <c r="D7849" s="42">
        <v>1</v>
      </c>
      <c r="E7849" s="3">
        <v>1248</v>
      </c>
      <c r="F7849" s="7">
        <v>1510.08</v>
      </c>
      <c r="G7849" s="48" t="s">
        <v>15356</v>
      </c>
      <c r="H7849" s="34" t="s">
        <v>4715</v>
      </c>
      <c r="I7849" s="51" t="s">
        <v>15358</v>
      </c>
    </row>
    <row r="7850" spans="1:9" x14ac:dyDescent="0.25">
      <c r="A7850" s="19">
        <v>7845</v>
      </c>
      <c r="B7850" s="34" t="s">
        <v>4716</v>
      </c>
      <c r="C7850" s="44" t="s">
        <v>13999</v>
      </c>
      <c r="D7850" s="42">
        <v>1</v>
      </c>
      <c r="E7850" s="3">
        <v>652.94000000000005</v>
      </c>
      <c r="F7850" s="7">
        <v>790.05740000000003</v>
      </c>
      <c r="G7850" s="48" t="s">
        <v>15356</v>
      </c>
      <c r="H7850" s="34" t="s">
        <v>4716</v>
      </c>
      <c r="I7850" s="51" t="s">
        <v>15358</v>
      </c>
    </row>
    <row r="7851" spans="1:9" x14ac:dyDescent="0.25">
      <c r="A7851" s="19">
        <v>7846</v>
      </c>
      <c r="B7851" s="34" t="s">
        <v>4717</v>
      </c>
      <c r="C7851" s="44" t="s">
        <v>14000</v>
      </c>
      <c r="D7851" s="42">
        <v>1</v>
      </c>
      <c r="E7851" s="3">
        <v>515.12</v>
      </c>
      <c r="F7851" s="7">
        <v>623.29520000000002</v>
      </c>
      <c r="G7851" s="48" t="s">
        <v>15356</v>
      </c>
      <c r="H7851" s="34" t="s">
        <v>4717</v>
      </c>
      <c r="I7851" s="51" t="s">
        <v>15358</v>
      </c>
    </row>
    <row r="7852" spans="1:9" x14ac:dyDescent="0.25">
      <c r="A7852" s="19">
        <v>7847</v>
      </c>
      <c r="B7852" s="34" t="s">
        <v>4718</v>
      </c>
      <c r="C7852" s="44" t="s">
        <v>14001</v>
      </c>
      <c r="D7852" s="42">
        <v>1</v>
      </c>
      <c r="E7852" s="3">
        <v>1248</v>
      </c>
      <c r="F7852" s="7">
        <v>1510.08</v>
      </c>
      <c r="G7852" s="48" t="s">
        <v>15356</v>
      </c>
      <c r="H7852" s="34" t="s">
        <v>4718</v>
      </c>
      <c r="I7852" s="51" t="s">
        <v>15358</v>
      </c>
    </row>
    <row r="7853" spans="1:9" x14ac:dyDescent="0.25">
      <c r="A7853" s="19">
        <v>7848</v>
      </c>
      <c r="B7853" s="34" t="s">
        <v>4719</v>
      </c>
      <c r="C7853" s="44" t="s">
        <v>14002</v>
      </c>
      <c r="D7853" s="42">
        <v>1</v>
      </c>
      <c r="E7853" s="3">
        <v>1157.22</v>
      </c>
      <c r="F7853" s="7">
        <v>1400.2362000000001</v>
      </c>
      <c r="G7853" s="48" t="s">
        <v>15356</v>
      </c>
      <c r="H7853" s="34" t="s">
        <v>4719</v>
      </c>
      <c r="I7853" s="51" t="s">
        <v>15358</v>
      </c>
    </row>
    <row r="7854" spans="1:9" x14ac:dyDescent="0.25">
      <c r="A7854" s="19">
        <v>7849</v>
      </c>
      <c r="B7854" s="34" t="s">
        <v>4720</v>
      </c>
      <c r="C7854" s="44" t="s">
        <v>14003</v>
      </c>
      <c r="D7854" s="42">
        <v>1</v>
      </c>
      <c r="E7854" s="3">
        <v>1089.29</v>
      </c>
      <c r="F7854" s="7">
        <v>1318.0409</v>
      </c>
      <c r="G7854" s="48" t="s">
        <v>15356</v>
      </c>
      <c r="H7854" s="34" t="s">
        <v>4720</v>
      </c>
      <c r="I7854" s="51" t="s">
        <v>15358</v>
      </c>
    </row>
    <row r="7855" spans="1:9" x14ac:dyDescent="0.25">
      <c r="A7855" s="19">
        <v>7850</v>
      </c>
      <c r="B7855" s="34" t="s">
        <v>4721</v>
      </c>
      <c r="C7855" s="44" t="s">
        <v>14004</v>
      </c>
      <c r="D7855" s="42">
        <v>1</v>
      </c>
      <c r="E7855" s="3">
        <v>452.9</v>
      </c>
      <c r="F7855" s="7">
        <v>548.0089999999999</v>
      </c>
      <c r="G7855" s="48" t="s">
        <v>15356</v>
      </c>
      <c r="H7855" s="34" t="s">
        <v>4721</v>
      </c>
      <c r="I7855" s="51" t="s">
        <v>15358</v>
      </c>
    </row>
    <row r="7856" spans="1:9" x14ac:dyDescent="0.25">
      <c r="A7856" s="19">
        <v>7851</v>
      </c>
      <c r="B7856" s="34" t="s">
        <v>4722</v>
      </c>
      <c r="C7856" s="44" t="s">
        <v>14005</v>
      </c>
      <c r="D7856" s="42">
        <v>1</v>
      </c>
      <c r="E7856" s="3">
        <v>773.79</v>
      </c>
      <c r="F7856" s="7">
        <v>936.28589999999997</v>
      </c>
      <c r="G7856" s="48" t="s">
        <v>15356</v>
      </c>
      <c r="H7856" s="34" t="s">
        <v>4722</v>
      </c>
      <c r="I7856" s="51" t="s">
        <v>15358</v>
      </c>
    </row>
    <row r="7857" spans="1:9" x14ac:dyDescent="0.25">
      <c r="A7857" s="19">
        <v>7852</v>
      </c>
      <c r="B7857" s="34" t="s">
        <v>4723</v>
      </c>
      <c r="C7857" s="44" t="s">
        <v>14006</v>
      </c>
      <c r="D7857" s="42">
        <v>1</v>
      </c>
      <c r="E7857" s="3">
        <v>10764.71</v>
      </c>
      <c r="F7857" s="7">
        <v>13025.299099999998</v>
      </c>
      <c r="G7857" s="48" t="s">
        <v>15356</v>
      </c>
      <c r="H7857" s="34" t="s">
        <v>4723</v>
      </c>
      <c r="I7857" s="51" t="s">
        <v>15358</v>
      </c>
    </row>
    <row r="7858" spans="1:9" x14ac:dyDescent="0.25">
      <c r="A7858" s="19">
        <v>7853</v>
      </c>
      <c r="B7858" s="34" t="s">
        <v>4724</v>
      </c>
      <c r="C7858" s="44" t="s">
        <v>14007</v>
      </c>
      <c r="D7858" s="42">
        <v>1</v>
      </c>
      <c r="E7858" s="3">
        <v>519.95000000000005</v>
      </c>
      <c r="F7858" s="7">
        <v>629.1395</v>
      </c>
      <c r="G7858" s="48" t="s">
        <v>15356</v>
      </c>
      <c r="H7858" s="34" t="s">
        <v>4724</v>
      </c>
      <c r="I7858" s="51" t="s">
        <v>15358</v>
      </c>
    </row>
    <row r="7859" spans="1:9" x14ac:dyDescent="0.25">
      <c r="A7859" s="19">
        <v>7854</v>
      </c>
      <c r="B7859" s="34" t="s">
        <v>4725</v>
      </c>
      <c r="C7859" s="44" t="s">
        <v>14008</v>
      </c>
      <c r="D7859" s="42">
        <v>1</v>
      </c>
      <c r="E7859" s="3">
        <v>1697.66</v>
      </c>
      <c r="F7859" s="7">
        <v>2054.1686</v>
      </c>
      <c r="G7859" s="48" t="s">
        <v>15356</v>
      </c>
      <c r="H7859" s="34" t="s">
        <v>4725</v>
      </c>
      <c r="I7859" s="51" t="s">
        <v>15358</v>
      </c>
    </row>
    <row r="7860" spans="1:9" x14ac:dyDescent="0.25">
      <c r="A7860" s="19">
        <v>7855</v>
      </c>
      <c r="B7860" s="34" t="s">
        <v>4726</v>
      </c>
      <c r="C7860" s="44" t="s">
        <v>14009</v>
      </c>
      <c r="D7860" s="42">
        <v>1</v>
      </c>
      <c r="E7860" s="3">
        <v>857.4</v>
      </c>
      <c r="F7860" s="7">
        <v>1037.454</v>
      </c>
      <c r="G7860" s="48" t="s">
        <v>15356</v>
      </c>
      <c r="H7860" s="34" t="s">
        <v>4726</v>
      </c>
      <c r="I7860" s="51" t="s">
        <v>15358</v>
      </c>
    </row>
    <row r="7861" spans="1:9" x14ac:dyDescent="0.25">
      <c r="A7861" s="19">
        <v>7856</v>
      </c>
      <c r="B7861" s="34" t="s">
        <v>4727</v>
      </c>
      <c r="C7861" s="44" t="s">
        <v>14010</v>
      </c>
      <c r="D7861" s="42">
        <v>1</v>
      </c>
      <c r="E7861" s="3">
        <v>789.27</v>
      </c>
      <c r="F7861" s="7">
        <v>955.0166999999999</v>
      </c>
      <c r="G7861" s="48" t="s">
        <v>15356</v>
      </c>
      <c r="H7861" s="34" t="s">
        <v>4727</v>
      </c>
      <c r="I7861" s="51" t="s">
        <v>15358</v>
      </c>
    </row>
    <row r="7862" spans="1:9" x14ac:dyDescent="0.25">
      <c r="A7862" s="19">
        <v>7857</v>
      </c>
      <c r="B7862" s="34" t="s">
        <v>4728</v>
      </c>
      <c r="C7862" s="44" t="s">
        <v>14011</v>
      </c>
      <c r="D7862" s="42">
        <v>1</v>
      </c>
      <c r="E7862" s="3">
        <v>1638.86</v>
      </c>
      <c r="F7862" s="7">
        <v>1983.0205999999998</v>
      </c>
      <c r="G7862" s="48" t="s">
        <v>15356</v>
      </c>
      <c r="H7862" s="34" t="s">
        <v>4728</v>
      </c>
      <c r="I7862" s="51" t="s">
        <v>15358</v>
      </c>
    </row>
    <row r="7863" spans="1:9" x14ac:dyDescent="0.25">
      <c r="A7863" s="19">
        <v>7858</v>
      </c>
      <c r="B7863" s="34" t="s">
        <v>4729</v>
      </c>
      <c r="C7863" s="44" t="s">
        <v>14012</v>
      </c>
      <c r="D7863" s="42">
        <v>1</v>
      </c>
      <c r="E7863" s="3">
        <v>987.71</v>
      </c>
      <c r="F7863" s="7">
        <v>1195.1291000000001</v>
      </c>
      <c r="G7863" s="48" t="s">
        <v>15356</v>
      </c>
      <c r="H7863" s="34" t="s">
        <v>4729</v>
      </c>
      <c r="I7863" s="51" t="s">
        <v>15358</v>
      </c>
    </row>
    <row r="7864" spans="1:9" x14ac:dyDescent="0.25">
      <c r="A7864" s="19">
        <v>7859</v>
      </c>
      <c r="B7864" s="34" t="s">
        <v>4730</v>
      </c>
      <c r="C7864" s="44" t="s">
        <v>13946</v>
      </c>
      <c r="D7864" s="42">
        <v>1</v>
      </c>
      <c r="E7864" s="3">
        <v>1606.76</v>
      </c>
      <c r="F7864" s="7">
        <v>1944.1795999999999</v>
      </c>
      <c r="G7864" s="48" t="s">
        <v>15356</v>
      </c>
      <c r="H7864" s="34" t="s">
        <v>4730</v>
      </c>
      <c r="I7864" s="51" t="s">
        <v>15358</v>
      </c>
    </row>
    <row r="7865" spans="1:9" x14ac:dyDescent="0.25">
      <c r="A7865" s="19">
        <v>7860</v>
      </c>
      <c r="B7865" s="34" t="s">
        <v>4731</v>
      </c>
      <c r="C7865" s="44" t="s">
        <v>14013</v>
      </c>
      <c r="D7865" s="42">
        <v>1</v>
      </c>
      <c r="E7865" s="3">
        <v>1192.77</v>
      </c>
      <c r="F7865" s="7">
        <v>1443.2517</v>
      </c>
      <c r="G7865" s="48" t="s">
        <v>15356</v>
      </c>
      <c r="H7865" s="34" t="s">
        <v>4731</v>
      </c>
      <c r="I7865" s="51" t="s">
        <v>15358</v>
      </c>
    </row>
    <row r="7866" spans="1:9" x14ac:dyDescent="0.25">
      <c r="A7866" s="19">
        <v>7861</v>
      </c>
      <c r="B7866" s="34" t="s">
        <v>4732</v>
      </c>
      <c r="C7866" s="44" t="s">
        <v>14014</v>
      </c>
      <c r="D7866" s="42">
        <v>1</v>
      </c>
      <c r="E7866" s="3">
        <v>1184.43</v>
      </c>
      <c r="F7866" s="7">
        <v>1433.1603</v>
      </c>
      <c r="G7866" s="48" t="s">
        <v>15356</v>
      </c>
      <c r="H7866" s="34" t="s">
        <v>4732</v>
      </c>
      <c r="I7866" s="51" t="s">
        <v>15358</v>
      </c>
    </row>
    <row r="7867" spans="1:9" x14ac:dyDescent="0.25">
      <c r="A7867" s="19">
        <v>7862</v>
      </c>
      <c r="B7867" s="34" t="s">
        <v>4733</v>
      </c>
      <c r="C7867" s="44" t="s">
        <v>14007</v>
      </c>
      <c r="D7867" s="42">
        <v>1</v>
      </c>
      <c r="E7867" s="3">
        <v>596.99</v>
      </c>
      <c r="F7867" s="7">
        <v>722.35789999999997</v>
      </c>
      <c r="G7867" s="48" t="s">
        <v>15356</v>
      </c>
      <c r="H7867" s="34" t="s">
        <v>4733</v>
      </c>
      <c r="I7867" s="51" t="s">
        <v>15358</v>
      </c>
    </row>
    <row r="7868" spans="1:9" x14ac:dyDescent="0.25">
      <c r="A7868" s="19">
        <v>7863</v>
      </c>
      <c r="B7868" s="34" t="s">
        <v>4734</v>
      </c>
      <c r="C7868" s="44" t="s">
        <v>13989</v>
      </c>
      <c r="D7868" s="42">
        <v>1</v>
      </c>
      <c r="E7868" s="3">
        <v>1774.02</v>
      </c>
      <c r="F7868" s="7">
        <v>2146.5641999999998</v>
      </c>
      <c r="G7868" s="48" t="s">
        <v>15356</v>
      </c>
      <c r="H7868" s="34" t="s">
        <v>4734</v>
      </c>
      <c r="I7868" s="51" t="s">
        <v>15358</v>
      </c>
    </row>
    <row r="7869" spans="1:9" x14ac:dyDescent="0.25">
      <c r="A7869" s="19">
        <v>7864</v>
      </c>
      <c r="B7869" s="34" t="s">
        <v>4735</v>
      </c>
      <c r="C7869" s="44" t="s">
        <v>14015</v>
      </c>
      <c r="D7869" s="42">
        <v>1</v>
      </c>
      <c r="E7869" s="3">
        <v>1115.67</v>
      </c>
      <c r="F7869" s="7">
        <v>1349.9607000000001</v>
      </c>
      <c r="G7869" s="48" t="s">
        <v>15356</v>
      </c>
      <c r="H7869" s="34" t="s">
        <v>4735</v>
      </c>
      <c r="I7869" s="51" t="s">
        <v>15358</v>
      </c>
    </row>
    <row r="7870" spans="1:9" x14ac:dyDescent="0.25">
      <c r="A7870" s="19">
        <v>7865</v>
      </c>
      <c r="B7870" s="34" t="s">
        <v>4736</v>
      </c>
      <c r="C7870" s="44" t="s">
        <v>14016</v>
      </c>
      <c r="D7870" s="42">
        <v>1</v>
      </c>
      <c r="E7870" s="3">
        <v>6697.62</v>
      </c>
      <c r="F7870" s="7">
        <v>8104.1201999999994</v>
      </c>
      <c r="G7870" s="48" t="s">
        <v>15356</v>
      </c>
      <c r="H7870" s="34" t="s">
        <v>4736</v>
      </c>
      <c r="I7870" s="51" t="s">
        <v>15358</v>
      </c>
    </row>
    <row r="7871" spans="1:9" x14ac:dyDescent="0.25">
      <c r="A7871" s="19">
        <v>7866</v>
      </c>
      <c r="B7871" s="34" t="s">
        <v>4737</v>
      </c>
      <c r="C7871" s="44" t="s">
        <v>14017</v>
      </c>
      <c r="D7871" s="42">
        <v>1</v>
      </c>
      <c r="E7871" s="3">
        <v>1319.99</v>
      </c>
      <c r="F7871" s="7">
        <v>1597.1878999999999</v>
      </c>
      <c r="G7871" s="48" t="s">
        <v>15356</v>
      </c>
      <c r="H7871" s="34" t="s">
        <v>4737</v>
      </c>
      <c r="I7871" s="51" t="s">
        <v>15358</v>
      </c>
    </row>
    <row r="7872" spans="1:9" x14ac:dyDescent="0.25">
      <c r="A7872" s="19">
        <v>7867</v>
      </c>
      <c r="B7872" s="34" t="s">
        <v>4738</v>
      </c>
      <c r="C7872" s="44" t="s">
        <v>14018</v>
      </c>
      <c r="D7872" s="42">
        <v>1</v>
      </c>
      <c r="E7872" s="3">
        <v>1343.12</v>
      </c>
      <c r="F7872" s="7">
        <v>1625.1751999999999</v>
      </c>
      <c r="G7872" s="48" t="s">
        <v>15356</v>
      </c>
      <c r="H7872" s="34" t="s">
        <v>4738</v>
      </c>
      <c r="I7872" s="51" t="s">
        <v>15358</v>
      </c>
    </row>
    <row r="7873" spans="1:9" x14ac:dyDescent="0.25">
      <c r="A7873" s="19">
        <v>7868</v>
      </c>
      <c r="B7873" s="34" t="s">
        <v>4739</v>
      </c>
      <c r="C7873" s="44" t="s">
        <v>14019</v>
      </c>
      <c r="D7873" s="42">
        <v>1</v>
      </c>
      <c r="E7873" s="3">
        <v>1084.32</v>
      </c>
      <c r="F7873" s="7">
        <v>1312.0272</v>
      </c>
      <c r="G7873" s="48" t="s">
        <v>15356</v>
      </c>
      <c r="H7873" s="34" t="s">
        <v>4739</v>
      </c>
      <c r="I7873" s="51" t="s">
        <v>15358</v>
      </c>
    </row>
    <row r="7874" spans="1:9" x14ac:dyDescent="0.25">
      <c r="A7874" s="19">
        <v>7869</v>
      </c>
      <c r="B7874" s="34" t="s">
        <v>4740</v>
      </c>
      <c r="C7874" s="44" t="s">
        <v>14020</v>
      </c>
      <c r="D7874" s="42">
        <v>1</v>
      </c>
      <c r="E7874" s="3">
        <v>6968.48</v>
      </c>
      <c r="F7874" s="7">
        <v>8431.8607999999986</v>
      </c>
      <c r="G7874" s="48" t="s">
        <v>15356</v>
      </c>
      <c r="H7874" s="34" t="s">
        <v>4740</v>
      </c>
      <c r="I7874" s="51" t="s">
        <v>15358</v>
      </c>
    </row>
    <row r="7875" spans="1:9" x14ac:dyDescent="0.25">
      <c r="A7875" s="19">
        <v>7870</v>
      </c>
      <c r="B7875" s="34" t="s">
        <v>4741</v>
      </c>
      <c r="C7875" s="44" t="s">
        <v>14021</v>
      </c>
      <c r="D7875" s="42">
        <v>1</v>
      </c>
      <c r="E7875" s="3">
        <v>12146.75</v>
      </c>
      <c r="F7875" s="7">
        <v>14697.567499999999</v>
      </c>
      <c r="G7875" s="48" t="s">
        <v>15356</v>
      </c>
      <c r="H7875" s="34" t="s">
        <v>4741</v>
      </c>
      <c r="I7875" s="51" t="s">
        <v>15358</v>
      </c>
    </row>
    <row r="7876" spans="1:9" x14ac:dyDescent="0.25">
      <c r="A7876" s="19">
        <v>7871</v>
      </c>
      <c r="B7876" s="34" t="s">
        <v>4742</v>
      </c>
      <c r="C7876" s="44" t="s">
        <v>14022</v>
      </c>
      <c r="D7876" s="42">
        <v>1</v>
      </c>
      <c r="E7876" s="3">
        <v>337.31</v>
      </c>
      <c r="F7876" s="7">
        <v>408.14510000000001</v>
      </c>
      <c r="G7876" s="48" t="s">
        <v>15356</v>
      </c>
      <c r="H7876" s="34" t="s">
        <v>4742</v>
      </c>
      <c r="I7876" s="51" t="s">
        <v>15358</v>
      </c>
    </row>
    <row r="7877" spans="1:9" x14ac:dyDescent="0.25">
      <c r="A7877" s="19">
        <v>7872</v>
      </c>
      <c r="B7877" s="34" t="s">
        <v>4743</v>
      </c>
      <c r="C7877" s="44" t="s">
        <v>14022</v>
      </c>
      <c r="D7877" s="42">
        <v>1</v>
      </c>
      <c r="E7877" s="3">
        <v>14745.95</v>
      </c>
      <c r="F7877" s="7">
        <v>17842.5995</v>
      </c>
      <c r="G7877" s="48" t="s">
        <v>15356</v>
      </c>
      <c r="H7877" s="34" t="s">
        <v>4743</v>
      </c>
      <c r="I7877" s="51" t="s">
        <v>15358</v>
      </c>
    </row>
    <row r="7878" spans="1:9" x14ac:dyDescent="0.25">
      <c r="A7878" s="19">
        <v>7873</v>
      </c>
      <c r="B7878" s="34" t="s">
        <v>4744</v>
      </c>
      <c r="C7878" s="44" t="s">
        <v>14022</v>
      </c>
      <c r="D7878" s="42">
        <v>1</v>
      </c>
      <c r="E7878" s="3">
        <v>604.32000000000005</v>
      </c>
      <c r="F7878" s="7">
        <v>731.22720000000004</v>
      </c>
      <c r="G7878" s="48" t="s">
        <v>15356</v>
      </c>
      <c r="H7878" s="34" t="s">
        <v>4744</v>
      </c>
      <c r="I7878" s="51" t="s">
        <v>15358</v>
      </c>
    </row>
    <row r="7879" spans="1:9" x14ac:dyDescent="0.25">
      <c r="A7879" s="19">
        <v>7874</v>
      </c>
      <c r="B7879" s="34" t="s">
        <v>4745</v>
      </c>
      <c r="C7879" s="44" t="s">
        <v>14023</v>
      </c>
      <c r="D7879" s="42">
        <v>1</v>
      </c>
      <c r="E7879" s="3">
        <v>272.61</v>
      </c>
      <c r="F7879" s="7">
        <v>329.85809999999998</v>
      </c>
      <c r="G7879" s="48" t="s">
        <v>15356</v>
      </c>
      <c r="H7879" s="34" t="s">
        <v>4745</v>
      </c>
      <c r="I7879" s="51" t="s">
        <v>15358</v>
      </c>
    </row>
    <row r="7880" spans="1:9" x14ac:dyDescent="0.25">
      <c r="A7880" s="19">
        <v>7875</v>
      </c>
      <c r="B7880" s="34" t="s">
        <v>4746</v>
      </c>
      <c r="C7880" s="44" t="s">
        <v>14024</v>
      </c>
      <c r="D7880" s="42">
        <v>1</v>
      </c>
      <c r="E7880" s="3">
        <v>7362.02</v>
      </c>
      <c r="F7880" s="7">
        <v>8908.0442000000003</v>
      </c>
      <c r="G7880" s="48" t="s">
        <v>15356</v>
      </c>
      <c r="H7880" s="34" t="s">
        <v>4746</v>
      </c>
      <c r="I7880" s="51" t="s">
        <v>15358</v>
      </c>
    </row>
    <row r="7881" spans="1:9" x14ac:dyDescent="0.25">
      <c r="A7881" s="19">
        <v>7876</v>
      </c>
      <c r="B7881" s="34" t="s">
        <v>4747</v>
      </c>
      <c r="C7881" s="44" t="s">
        <v>14025</v>
      </c>
      <c r="D7881" s="42">
        <v>1</v>
      </c>
      <c r="E7881" s="3">
        <v>471.27</v>
      </c>
      <c r="F7881" s="7">
        <v>570.23669999999993</v>
      </c>
      <c r="G7881" s="48" t="s">
        <v>15356</v>
      </c>
      <c r="H7881" s="34" t="s">
        <v>4747</v>
      </c>
      <c r="I7881" s="51" t="s">
        <v>15358</v>
      </c>
    </row>
    <row r="7882" spans="1:9" x14ac:dyDescent="0.25">
      <c r="A7882" s="19">
        <v>7877</v>
      </c>
      <c r="B7882" s="34" t="s">
        <v>4748</v>
      </c>
      <c r="C7882" s="44" t="s">
        <v>14026</v>
      </c>
      <c r="D7882" s="42">
        <v>1</v>
      </c>
      <c r="E7882" s="3">
        <v>7659.78</v>
      </c>
      <c r="F7882" s="7">
        <v>9268.3337999999985</v>
      </c>
      <c r="G7882" s="48" t="s">
        <v>15356</v>
      </c>
      <c r="H7882" s="34" t="s">
        <v>4748</v>
      </c>
      <c r="I7882" s="51" t="s">
        <v>15358</v>
      </c>
    </row>
    <row r="7883" spans="1:9" x14ac:dyDescent="0.25">
      <c r="A7883" s="19">
        <v>7878</v>
      </c>
      <c r="B7883" s="34" t="s">
        <v>4749</v>
      </c>
      <c r="C7883" s="44" t="s">
        <v>14027</v>
      </c>
      <c r="D7883" s="42">
        <v>1</v>
      </c>
      <c r="E7883" s="3">
        <v>205.61</v>
      </c>
      <c r="F7883" s="7">
        <v>248.78810000000001</v>
      </c>
      <c r="G7883" s="48" t="s">
        <v>15356</v>
      </c>
      <c r="H7883" s="34" t="s">
        <v>4749</v>
      </c>
      <c r="I7883" s="51" t="s">
        <v>15358</v>
      </c>
    </row>
    <row r="7884" spans="1:9" x14ac:dyDescent="0.25">
      <c r="A7884" s="19">
        <v>7879</v>
      </c>
      <c r="B7884" s="34" t="s">
        <v>4750</v>
      </c>
      <c r="C7884" s="44" t="s">
        <v>14026</v>
      </c>
      <c r="D7884" s="42">
        <v>1</v>
      </c>
      <c r="E7884" s="3">
        <v>259.43</v>
      </c>
      <c r="F7884" s="7">
        <v>313.91030000000001</v>
      </c>
      <c r="G7884" s="48" t="s">
        <v>15356</v>
      </c>
      <c r="H7884" s="34" t="s">
        <v>4750</v>
      </c>
      <c r="I7884" s="51" t="s">
        <v>15358</v>
      </c>
    </row>
    <row r="7885" spans="1:9" x14ac:dyDescent="0.25">
      <c r="A7885" s="19">
        <v>7880</v>
      </c>
      <c r="B7885" s="34" t="s">
        <v>4751</v>
      </c>
      <c r="C7885" s="44" t="s">
        <v>14028</v>
      </c>
      <c r="D7885" s="42">
        <v>1</v>
      </c>
      <c r="E7885" s="3">
        <v>7431.87</v>
      </c>
      <c r="F7885" s="7">
        <v>8992.5627000000004</v>
      </c>
      <c r="G7885" s="48" t="s">
        <v>15356</v>
      </c>
      <c r="H7885" s="34" t="s">
        <v>4751</v>
      </c>
      <c r="I7885" s="51" t="s">
        <v>15358</v>
      </c>
    </row>
    <row r="7886" spans="1:9" x14ac:dyDescent="0.25">
      <c r="A7886" s="19">
        <v>7881</v>
      </c>
      <c r="B7886" s="34" t="s">
        <v>4752</v>
      </c>
      <c r="C7886" s="44" t="s">
        <v>14028</v>
      </c>
      <c r="D7886" s="42">
        <v>1</v>
      </c>
      <c r="E7886" s="3">
        <v>270.41000000000003</v>
      </c>
      <c r="F7886" s="7">
        <v>327.1961</v>
      </c>
      <c r="G7886" s="48" t="s">
        <v>15356</v>
      </c>
      <c r="H7886" s="34" t="s">
        <v>4752</v>
      </c>
      <c r="I7886" s="51" t="s">
        <v>15358</v>
      </c>
    </row>
    <row r="7887" spans="1:9" x14ac:dyDescent="0.25">
      <c r="A7887" s="19">
        <v>7882</v>
      </c>
      <c r="B7887" s="34" t="s">
        <v>4753</v>
      </c>
      <c r="C7887" s="44" t="s">
        <v>14029</v>
      </c>
      <c r="D7887" s="42">
        <v>1</v>
      </c>
      <c r="E7887" s="3">
        <v>404.01</v>
      </c>
      <c r="F7887" s="7">
        <v>488.85209999999995</v>
      </c>
      <c r="G7887" s="48" t="s">
        <v>15356</v>
      </c>
      <c r="H7887" s="34" t="s">
        <v>4753</v>
      </c>
      <c r="I7887" s="51" t="s">
        <v>15358</v>
      </c>
    </row>
    <row r="7888" spans="1:9" x14ac:dyDescent="0.25">
      <c r="A7888" s="19">
        <v>7883</v>
      </c>
      <c r="B7888" s="34" t="s">
        <v>4754</v>
      </c>
      <c r="C7888" s="44" t="s">
        <v>14030</v>
      </c>
      <c r="D7888" s="42">
        <v>1</v>
      </c>
      <c r="E7888" s="3">
        <v>8402.1299999999992</v>
      </c>
      <c r="F7888" s="7">
        <v>10166.577299999999</v>
      </c>
      <c r="G7888" s="48" t="s">
        <v>15356</v>
      </c>
      <c r="H7888" s="34" t="s">
        <v>4754</v>
      </c>
      <c r="I7888" s="51" t="s">
        <v>15358</v>
      </c>
    </row>
    <row r="7889" spans="1:9" x14ac:dyDescent="0.25">
      <c r="A7889" s="19">
        <v>7884</v>
      </c>
      <c r="B7889" s="34" t="s">
        <v>4755</v>
      </c>
      <c r="C7889" s="44" t="s">
        <v>14023</v>
      </c>
      <c r="D7889" s="42">
        <v>1</v>
      </c>
      <c r="E7889" s="3">
        <v>381.86</v>
      </c>
      <c r="F7889" s="7">
        <v>462.05060000000003</v>
      </c>
      <c r="G7889" s="48" t="s">
        <v>15356</v>
      </c>
      <c r="H7889" s="34" t="s">
        <v>4755</v>
      </c>
      <c r="I7889" s="51" t="s">
        <v>15358</v>
      </c>
    </row>
    <row r="7890" spans="1:9" x14ac:dyDescent="0.25">
      <c r="A7890" s="19">
        <v>7885</v>
      </c>
      <c r="B7890" s="34" t="s">
        <v>4756</v>
      </c>
      <c r="C7890" s="44" t="s">
        <v>14031</v>
      </c>
      <c r="D7890" s="42">
        <v>1</v>
      </c>
      <c r="E7890" s="3">
        <v>265.52</v>
      </c>
      <c r="F7890" s="7">
        <v>321.27919999999995</v>
      </c>
      <c r="G7890" s="48" t="s">
        <v>15356</v>
      </c>
      <c r="H7890" s="34" t="s">
        <v>4756</v>
      </c>
      <c r="I7890" s="51" t="s">
        <v>15358</v>
      </c>
    </row>
    <row r="7891" spans="1:9" x14ac:dyDescent="0.25">
      <c r="A7891" s="19">
        <v>7886</v>
      </c>
      <c r="B7891" s="34" t="s">
        <v>4757</v>
      </c>
      <c r="C7891" s="44" t="s">
        <v>13946</v>
      </c>
      <c r="D7891" s="42">
        <v>1</v>
      </c>
      <c r="E7891" s="3">
        <v>1961.25</v>
      </c>
      <c r="F7891" s="7">
        <v>2373.1124999999997</v>
      </c>
      <c r="G7891" s="48" t="s">
        <v>15356</v>
      </c>
      <c r="H7891" s="34" t="s">
        <v>4757</v>
      </c>
      <c r="I7891" s="51" t="s">
        <v>15358</v>
      </c>
    </row>
    <row r="7892" spans="1:9" x14ac:dyDescent="0.25">
      <c r="A7892" s="19">
        <v>7887</v>
      </c>
      <c r="B7892" s="34" t="s">
        <v>4758</v>
      </c>
      <c r="C7892" s="44" t="s">
        <v>14032</v>
      </c>
      <c r="D7892" s="42">
        <v>1</v>
      </c>
      <c r="E7892" s="3">
        <v>1102.1099999999999</v>
      </c>
      <c r="F7892" s="7">
        <v>1333.5530999999999</v>
      </c>
      <c r="G7892" s="48" t="s">
        <v>15356</v>
      </c>
      <c r="H7892" s="34" t="s">
        <v>4758</v>
      </c>
      <c r="I7892" s="51" t="s">
        <v>15358</v>
      </c>
    </row>
    <row r="7893" spans="1:9" x14ac:dyDescent="0.25">
      <c r="A7893" s="19">
        <v>7888</v>
      </c>
      <c r="B7893" s="34" t="s">
        <v>4759</v>
      </c>
      <c r="C7893" s="44" t="s">
        <v>14033</v>
      </c>
      <c r="D7893" s="42">
        <v>1</v>
      </c>
      <c r="E7893" s="3">
        <v>520.71</v>
      </c>
      <c r="F7893" s="7">
        <v>630.05910000000006</v>
      </c>
      <c r="G7893" s="48" t="s">
        <v>15356</v>
      </c>
      <c r="H7893" s="34" t="s">
        <v>4759</v>
      </c>
      <c r="I7893" s="51" t="s">
        <v>15358</v>
      </c>
    </row>
    <row r="7894" spans="1:9" x14ac:dyDescent="0.25">
      <c r="A7894" s="19">
        <v>7889</v>
      </c>
      <c r="B7894" s="34" t="s">
        <v>4760</v>
      </c>
      <c r="C7894" s="44" t="s">
        <v>14033</v>
      </c>
      <c r="D7894" s="42">
        <v>1</v>
      </c>
      <c r="E7894" s="3">
        <v>531.12</v>
      </c>
      <c r="F7894" s="7">
        <v>642.65520000000004</v>
      </c>
      <c r="G7894" s="48" t="s">
        <v>15356</v>
      </c>
      <c r="H7894" s="34" t="s">
        <v>4760</v>
      </c>
      <c r="I7894" s="51" t="s">
        <v>15358</v>
      </c>
    </row>
    <row r="7895" spans="1:9" x14ac:dyDescent="0.25">
      <c r="A7895" s="19">
        <v>7890</v>
      </c>
      <c r="B7895" s="34" t="s">
        <v>4761</v>
      </c>
      <c r="C7895" s="44" t="s">
        <v>14034</v>
      </c>
      <c r="D7895" s="42">
        <v>1</v>
      </c>
      <c r="E7895" s="3">
        <v>30.98</v>
      </c>
      <c r="F7895" s="7">
        <v>37.485799999999998</v>
      </c>
      <c r="G7895" s="48" t="s">
        <v>15356</v>
      </c>
      <c r="H7895" s="34" t="s">
        <v>4761</v>
      </c>
      <c r="I7895" s="51" t="s">
        <v>15358</v>
      </c>
    </row>
    <row r="7896" spans="1:9" x14ac:dyDescent="0.25">
      <c r="A7896" s="19">
        <v>7891</v>
      </c>
      <c r="B7896" s="34" t="s">
        <v>4762</v>
      </c>
      <c r="C7896" s="44" t="s">
        <v>14034</v>
      </c>
      <c r="D7896" s="42">
        <v>1</v>
      </c>
      <c r="E7896" s="3">
        <v>137.69999999999999</v>
      </c>
      <c r="F7896" s="7">
        <v>166.61699999999999</v>
      </c>
      <c r="G7896" s="48" t="s">
        <v>15356</v>
      </c>
      <c r="H7896" s="34" t="s">
        <v>4762</v>
      </c>
      <c r="I7896" s="51" t="s">
        <v>15358</v>
      </c>
    </row>
    <row r="7897" spans="1:9" x14ac:dyDescent="0.25">
      <c r="A7897" s="19">
        <v>7892</v>
      </c>
      <c r="B7897" s="34" t="s">
        <v>4763</v>
      </c>
      <c r="C7897" s="44" t="s">
        <v>14035</v>
      </c>
      <c r="D7897" s="42">
        <v>1</v>
      </c>
      <c r="E7897" s="3">
        <v>223.04</v>
      </c>
      <c r="F7897" s="7">
        <v>269.8784</v>
      </c>
      <c r="G7897" s="48" t="s">
        <v>15356</v>
      </c>
      <c r="H7897" s="34" t="s">
        <v>4763</v>
      </c>
      <c r="I7897" s="51" t="s">
        <v>15358</v>
      </c>
    </row>
    <row r="7898" spans="1:9" x14ac:dyDescent="0.25">
      <c r="A7898" s="19">
        <v>7893</v>
      </c>
      <c r="B7898" s="34" t="s">
        <v>4764</v>
      </c>
      <c r="C7898" s="44" t="s">
        <v>14036</v>
      </c>
      <c r="D7898" s="42">
        <v>1</v>
      </c>
      <c r="E7898" s="3">
        <v>223.04</v>
      </c>
      <c r="F7898" s="7">
        <v>269.8784</v>
      </c>
      <c r="G7898" s="48" t="s">
        <v>15356</v>
      </c>
      <c r="H7898" s="34" t="s">
        <v>4764</v>
      </c>
      <c r="I7898" s="51" t="s">
        <v>15358</v>
      </c>
    </row>
    <row r="7899" spans="1:9" x14ac:dyDescent="0.25">
      <c r="A7899" s="19">
        <v>7894</v>
      </c>
      <c r="B7899" s="34" t="s">
        <v>4765</v>
      </c>
      <c r="C7899" s="44" t="s">
        <v>14037</v>
      </c>
      <c r="D7899" s="42">
        <v>1</v>
      </c>
      <c r="E7899" s="3">
        <v>223.04</v>
      </c>
      <c r="F7899" s="7">
        <v>269.8784</v>
      </c>
      <c r="G7899" s="48" t="s">
        <v>15356</v>
      </c>
      <c r="H7899" s="34" t="s">
        <v>4765</v>
      </c>
      <c r="I7899" s="51" t="s">
        <v>15358</v>
      </c>
    </row>
    <row r="7900" spans="1:9" x14ac:dyDescent="0.25">
      <c r="A7900" s="19">
        <v>7895</v>
      </c>
      <c r="B7900" s="34" t="s">
        <v>4766</v>
      </c>
      <c r="C7900" s="44" t="s">
        <v>14038</v>
      </c>
      <c r="D7900" s="42">
        <v>1</v>
      </c>
      <c r="E7900" s="3">
        <v>223.04</v>
      </c>
      <c r="F7900" s="7">
        <v>269.8784</v>
      </c>
      <c r="G7900" s="48" t="s">
        <v>15356</v>
      </c>
      <c r="H7900" s="34" t="s">
        <v>4766</v>
      </c>
      <c r="I7900" s="51" t="s">
        <v>15358</v>
      </c>
    </row>
    <row r="7901" spans="1:9" x14ac:dyDescent="0.25">
      <c r="A7901" s="19">
        <v>7896</v>
      </c>
      <c r="B7901" s="34" t="s">
        <v>4767</v>
      </c>
      <c r="C7901" s="44" t="s">
        <v>14039</v>
      </c>
      <c r="D7901" s="42">
        <v>1</v>
      </c>
      <c r="E7901" s="3">
        <v>223.04</v>
      </c>
      <c r="F7901" s="7">
        <v>269.8784</v>
      </c>
      <c r="G7901" s="48" t="s">
        <v>15356</v>
      </c>
      <c r="H7901" s="34" t="s">
        <v>4767</v>
      </c>
      <c r="I7901" s="51" t="s">
        <v>15358</v>
      </c>
    </row>
    <row r="7902" spans="1:9" x14ac:dyDescent="0.25">
      <c r="A7902" s="19">
        <v>7897</v>
      </c>
      <c r="B7902" s="34" t="s">
        <v>4768</v>
      </c>
      <c r="C7902" s="44" t="s">
        <v>14040</v>
      </c>
      <c r="D7902" s="42">
        <v>1</v>
      </c>
      <c r="E7902" s="3">
        <v>223.04</v>
      </c>
      <c r="F7902" s="7">
        <v>269.8784</v>
      </c>
      <c r="G7902" s="48" t="s">
        <v>15356</v>
      </c>
      <c r="H7902" s="34" t="s">
        <v>4768</v>
      </c>
      <c r="I7902" s="51" t="s">
        <v>15358</v>
      </c>
    </row>
    <row r="7903" spans="1:9" x14ac:dyDescent="0.25">
      <c r="A7903" s="19">
        <v>7898</v>
      </c>
      <c r="B7903" s="34" t="s">
        <v>4769</v>
      </c>
      <c r="C7903" s="44" t="s">
        <v>14041</v>
      </c>
      <c r="D7903" s="42">
        <v>1</v>
      </c>
      <c r="E7903" s="3">
        <v>223.04</v>
      </c>
      <c r="F7903" s="7">
        <v>269.8784</v>
      </c>
      <c r="G7903" s="48" t="s">
        <v>15356</v>
      </c>
      <c r="H7903" s="34" t="s">
        <v>4769</v>
      </c>
      <c r="I7903" s="51" t="s">
        <v>15358</v>
      </c>
    </row>
    <row r="7904" spans="1:9" x14ac:dyDescent="0.25">
      <c r="A7904" s="19">
        <v>7899</v>
      </c>
      <c r="B7904" s="34" t="s">
        <v>4770</v>
      </c>
      <c r="C7904" s="44" t="s">
        <v>14042</v>
      </c>
      <c r="D7904" s="42">
        <v>1</v>
      </c>
      <c r="E7904" s="3">
        <v>30.54</v>
      </c>
      <c r="F7904" s="7">
        <v>36.953399999999995</v>
      </c>
      <c r="G7904" s="48" t="s">
        <v>15356</v>
      </c>
      <c r="H7904" s="34" t="s">
        <v>4770</v>
      </c>
      <c r="I7904" s="51" t="s">
        <v>15358</v>
      </c>
    </row>
    <row r="7905" spans="1:9" x14ac:dyDescent="0.25">
      <c r="A7905" s="19">
        <v>7900</v>
      </c>
      <c r="B7905" s="34" t="s">
        <v>4771</v>
      </c>
      <c r="C7905" s="44" t="s">
        <v>14042</v>
      </c>
      <c r="D7905" s="42">
        <v>1</v>
      </c>
      <c r="E7905" s="3">
        <v>122.64</v>
      </c>
      <c r="F7905" s="7">
        <v>148.39439999999999</v>
      </c>
      <c r="G7905" s="48" t="s">
        <v>15356</v>
      </c>
      <c r="H7905" s="34" t="s">
        <v>4771</v>
      </c>
      <c r="I7905" s="51" t="s">
        <v>15358</v>
      </c>
    </row>
    <row r="7906" spans="1:9" x14ac:dyDescent="0.25">
      <c r="A7906" s="19">
        <v>7901</v>
      </c>
      <c r="B7906" s="34" t="s">
        <v>4772</v>
      </c>
      <c r="C7906" s="44" t="s">
        <v>14043</v>
      </c>
      <c r="D7906" s="42">
        <v>1</v>
      </c>
      <c r="E7906" s="3">
        <v>221.64</v>
      </c>
      <c r="F7906" s="7">
        <v>268.18439999999998</v>
      </c>
      <c r="G7906" s="48" t="s">
        <v>15356</v>
      </c>
      <c r="H7906" s="34" t="s">
        <v>4772</v>
      </c>
      <c r="I7906" s="51" t="s">
        <v>15358</v>
      </c>
    </row>
    <row r="7907" spans="1:9" x14ac:dyDescent="0.25">
      <c r="A7907" s="19">
        <v>7902</v>
      </c>
      <c r="B7907" s="34" t="s">
        <v>4773</v>
      </c>
      <c r="C7907" s="44" t="s">
        <v>14044</v>
      </c>
      <c r="D7907" s="42">
        <v>1</v>
      </c>
      <c r="E7907" s="3">
        <v>221.64</v>
      </c>
      <c r="F7907" s="7">
        <v>268.18439999999998</v>
      </c>
      <c r="G7907" s="48" t="s">
        <v>15356</v>
      </c>
      <c r="H7907" s="34" t="s">
        <v>4773</v>
      </c>
      <c r="I7907" s="51" t="s">
        <v>15358</v>
      </c>
    </row>
    <row r="7908" spans="1:9" x14ac:dyDescent="0.25">
      <c r="A7908" s="19">
        <v>7903</v>
      </c>
      <c r="B7908" s="34" t="s">
        <v>4774</v>
      </c>
      <c r="C7908" s="44" t="s">
        <v>14045</v>
      </c>
      <c r="D7908" s="42">
        <v>1</v>
      </c>
      <c r="E7908" s="3">
        <v>221.64</v>
      </c>
      <c r="F7908" s="7">
        <v>268.18439999999998</v>
      </c>
      <c r="G7908" s="48" t="s">
        <v>15356</v>
      </c>
      <c r="H7908" s="34" t="s">
        <v>4774</v>
      </c>
      <c r="I7908" s="51" t="s">
        <v>15358</v>
      </c>
    </row>
    <row r="7909" spans="1:9" x14ac:dyDescent="0.25">
      <c r="A7909" s="19">
        <v>7904</v>
      </c>
      <c r="B7909" s="34" t="s">
        <v>4775</v>
      </c>
      <c r="C7909" s="44" t="s">
        <v>14046</v>
      </c>
      <c r="D7909" s="42">
        <v>1</v>
      </c>
      <c r="E7909" s="3">
        <v>221.64</v>
      </c>
      <c r="F7909" s="7">
        <v>268.18439999999998</v>
      </c>
      <c r="G7909" s="48" t="s">
        <v>15356</v>
      </c>
      <c r="H7909" s="34" t="s">
        <v>4775</v>
      </c>
      <c r="I7909" s="51" t="s">
        <v>15358</v>
      </c>
    </row>
    <row r="7910" spans="1:9" x14ac:dyDescent="0.25">
      <c r="A7910" s="19">
        <v>7905</v>
      </c>
      <c r="B7910" s="34" t="s">
        <v>4776</v>
      </c>
      <c r="C7910" s="44" t="s">
        <v>14047</v>
      </c>
      <c r="D7910" s="42">
        <v>1</v>
      </c>
      <c r="E7910" s="3">
        <v>221.64</v>
      </c>
      <c r="F7910" s="7">
        <v>268.18439999999998</v>
      </c>
      <c r="G7910" s="48" t="s">
        <v>15356</v>
      </c>
      <c r="H7910" s="34" t="s">
        <v>4776</v>
      </c>
      <c r="I7910" s="51" t="s">
        <v>15358</v>
      </c>
    </row>
    <row r="7911" spans="1:9" x14ac:dyDescent="0.25">
      <c r="A7911" s="19">
        <v>7906</v>
      </c>
      <c r="B7911" s="34" t="s">
        <v>4777</v>
      </c>
      <c r="C7911" s="44" t="s">
        <v>14048</v>
      </c>
      <c r="D7911" s="42">
        <v>1</v>
      </c>
      <c r="E7911" s="3">
        <v>221.64</v>
      </c>
      <c r="F7911" s="7">
        <v>268.18439999999998</v>
      </c>
      <c r="G7911" s="48" t="s">
        <v>15356</v>
      </c>
      <c r="H7911" s="34" t="s">
        <v>4777</v>
      </c>
      <c r="I7911" s="51" t="s">
        <v>15358</v>
      </c>
    </row>
    <row r="7912" spans="1:9" x14ac:dyDescent="0.25">
      <c r="A7912" s="19">
        <v>7907</v>
      </c>
      <c r="B7912" s="34" t="s">
        <v>4778</v>
      </c>
      <c r="C7912" s="44" t="s">
        <v>14049</v>
      </c>
      <c r="D7912" s="42">
        <v>1</v>
      </c>
      <c r="E7912" s="3">
        <v>221.64</v>
      </c>
      <c r="F7912" s="7">
        <v>268.18439999999998</v>
      </c>
      <c r="G7912" s="48" t="s">
        <v>15356</v>
      </c>
      <c r="H7912" s="34" t="s">
        <v>4778</v>
      </c>
      <c r="I7912" s="51" t="s">
        <v>15358</v>
      </c>
    </row>
    <row r="7913" spans="1:9" x14ac:dyDescent="0.25">
      <c r="A7913" s="19">
        <v>7908</v>
      </c>
      <c r="B7913" s="34" t="s">
        <v>4779</v>
      </c>
      <c r="C7913" s="44" t="s">
        <v>14050</v>
      </c>
      <c r="D7913" s="42">
        <v>1</v>
      </c>
      <c r="E7913" s="3">
        <v>44.12</v>
      </c>
      <c r="F7913" s="7">
        <v>53.385199999999998</v>
      </c>
      <c r="G7913" s="48" t="s">
        <v>15356</v>
      </c>
      <c r="H7913" s="34" t="s">
        <v>4779</v>
      </c>
      <c r="I7913" s="51" t="s">
        <v>15358</v>
      </c>
    </row>
    <row r="7914" spans="1:9" x14ac:dyDescent="0.25">
      <c r="A7914" s="19">
        <v>7909</v>
      </c>
      <c r="B7914" s="34" t="s">
        <v>4780</v>
      </c>
      <c r="C7914" s="44" t="s">
        <v>14050</v>
      </c>
      <c r="D7914" s="42">
        <v>1</v>
      </c>
      <c r="E7914" s="3">
        <v>225.21</v>
      </c>
      <c r="F7914" s="7">
        <v>272.50409999999999</v>
      </c>
      <c r="G7914" s="48" t="s">
        <v>15356</v>
      </c>
      <c r="H7914" s="34" t="s">
        <v>4780</v>
      </c>
      <c r="I7914" s="51" t="s">
        <v>15358</v>
      </c>
    </row>
    <row r="7915" spans="1:9" x14ac:dyDescent="0.25">
      <c r="A7915" s="19">
        <v>7910</v>
      </c>
      <c r="B7915" s="34" t="s">
        <v>4781</v>
      </c>
      <c r="C7915" s="44" t="s">
        <v>14051</v>
      </c>
      <c r="D7915" s="42">
        <v>1</v>
      </c>
      <c r="E7915" s="3">
        <v>421.65</v>
      </c>
      <c r="F7915" s="7">
        <v>510.19649999999996</v>
      </c>
      <c r="G7915" s="48" t="s">
        <v>15356</v>
      </c>
      <c r="H7915" s="34" t="s">
        <v>4781</v>
      </c>
      <c r="I7915" s="51" t="s">
        <v>15358</v>
      </c>
    </row>
    <row r="7916" spans="1:9" x14ac:dyDescent="0.25">
      <c r="A7916" s="19">
        <v>7911</v>
      </c>
      <c r="B7916" s="34" t="s">
        <v>4782</v>
      </c>
      <c r="C7916" s="44" t="s">
        <v>14052</v>
      </c>
      <c r="D7916" s="42">
        <v>1</v>
      </c>
      <c r="E7916" s="3">
        <v>421.65</v>
      </c>
      <c r="F7916" s="7">
        <v>510.19649999999996</v>
      </c>
      <c r="G7916" s="48" t="s">
        <v>15356</v>
      </c>
      <c r="H7916" s="34" t="s">
        <v>4782</v>
      </c>
      <c r="I7916" s="51" t="s">
        <v>15358</v>
      </c>
    </row>
    <row r="7917" spans="1:9" x14ac:dyDescent="0.25">
      <c r="A7917" s="19">
        <v>7912</v>
      </c>
      <c r="B7917" s="34" t="s">
        <v>4783</v>
      </c>
      <c r="C7917" s="44" t="s">
        <v>14053</v>
      </c>
      <c r="D7917" s="42">
        <v>1</v>
      </c>
      <c r="E7917" s="3">
        <v>421.65</v>
      </c>
      <c r="F7917" s="7">
        <v>510.19649999999996</v>
      </c>
      <c r="G7917" s="48" t="s">
        <v>15356</v>
      </c>
      <c r="H7917" s="34" t="s">
        <v>4783</v>
      </c>
      <c r="I7917" s="51" t="s">
        <v>15358</v>
      </c>
    </row>
    <row r="7918" spans="1:9" x14ac:dyDescent="0.25">
      <c r="A7918" s="19">
        <v>7913</v>
      </c>
      <c r="B7918" s="34" t="s">
        <v>4784</v>
      </c>
      <c r="C7918" s="44" t="s">
        <v>14054</v>
      </c>
      <c r="D7918" s="42">
        <v>1</v>
      </c>
      <c r="E7918" s="3">
        <v>421.65</v>
      </c>
      <c r="F7918" s="7">
        <v>510.19649999999996</v>
      </c>
      <c r="G7918" s="48" t="s">
        <v>15356</v>
      </c>
      <c r="H7918" s="34" t="s">
        <v>4784</v>
      </c>
      <c r="I7918" s="51" t="s">
        <v>15358</v>
      </c>
    </row>
    <row r="7919" spans="1:9" x14ac:dyDescent="0.25">
      <c r="A7919" s="19">
        <v>7914</v>
      </c>
      <c r="B7919" s="34" t="s">
        <v>4785</v>
      </c>
      <c r="C7919" s="44" t="s">
        <v>14055</v>
      </c>
      <c r="D7919" s="42">
        <v>1</v>
      </c>
      <c r="E7919" s="3">
        <v>421.65</v>
      </c>
      <c r="F7919" s="7">
        <v>510.19649999999996</v>
      </c>
      <c r="G7919" s="48" t="s">
        <v>15356</v>
      </c>
      <c r="H7919" s="34" t="s">
        <v>4785</v>
      </c>
      <c r="I7919" s="51" t="s">
        <v>15358</v>
      </c>
    </row>
    <row r="7920" spans="1:9" x14ac:dyDescent="0.25">
      <c r="A7920" s="19">
        <v>7915</v>
      </c>
      <c r="B7920" s="34" t="s">
        <v>4786</v>
      </c>
      <c r="C7920" s="44" t="s">
        <v>14056</v>
      </c>
      <c r="D7920" s="42">
        <v>1</v>
      </c>
      <c r="E7920" s="3">
        <v>421.65</v>
      </c>
      <c r="F7920" s="7">
        <v>510.19649999999996</v>
      </c>
      <c r="G7920" s="48" t="s">
        <v>15356</v>
      </c>
      <c r="H7920" s="34" t="s">
        <v>4786</v>
      </c>
      <c r="I7920" s="51" t="s">
        <v>15358</v>
      </c>
    </row>
    <row r="7921" spans="1:9" x14ac:dyDescent="0.25">
      <c r="A7921" s="19">
        <v>7916</v>
      </c>
      <c r="B7921" s="34" t="s">
        <v>4787</v>
      </c>
      <c r="C7921" s="44" t="s">
        <v>14057</v>
      </c>
      <c r="D7921" s="42">
        <v>1</v>
      </c>
      <c r="E7921" s="3">
        <v>43.26</v>
      </c>
      <c r="F7921" s="7">
        <v>52.344599999999993</v>
      </c>
      <c r="G7921" s="48" t="s">
        <v>15356</v>
      </c>
      <c r="H7921" s="34" t="s">
        <v>4787</v>
      </c>
      <c r="I7921" s="51" t="s">
        <v>15358</v>
      </c>
    </row>
    <row r="7922" spans="1:9" x14ac:dyDescent="0.25">
      <c r="A7922" s="19">
        <v>7917</v>
      </c>
      <c r="B7922" s="34" t="s">
        <v>4788</v>
      </c>
      <c r="C7922" s="44" t="s">
        <v>14057</v>
      </c>
      <c r="D7922" s="42">
        <v>1</v>
      </c>
      <c r="E7922" s="3">
        <v>220.98</v>
      </c>
      <c r="F7922" s="7">
        <v>267.38579999999996</v>
      </c>
      <c r="G7922" s="48" t="s">
        <v>15356</v>
      </c>
      <c r="H7922" s="34" t="s">
        <v>4788</v>
      </c>
      <c r="I7922" s="51" t="s">
        <v>15358</v>
      </c>
    </row>
    <row r="7923" spans="1:9" x14ac:dyDescent="0.25">
      <c r="A7923" s="19">
        <v>7918</v>
      </c>
      <c r="B7923" s="34" t="s">
        <v>4789</v>
      </c>
      <c r="C7923" s="44" t="s">
        <v>14058</v>
      </c>
      <c r="D7923" s="42">
        <v>1</v>
      </c>
      <c r="E7923" s="3">
        <v>422.96</v>
      </c>
      <c r="F7923" s="7">
        <v>511.78159999999997</v>
      </c>
      <c r="G7923" s="48" t="s">
        <v>15356</v>
      </c>
      <c r="H7923" s="34" t="s">
        <v>4789</v>
      </c>
      <c r="I7923" s="51" t="s">
        <v>15358</v>
      </c>
    </row>
    <row r="7924" spans="1:9" x14ac:dyDescent="0.25">
      <c r="A7924" s="19">
        <v>7919</v>
      </c>
      <c r="B7924" s="34" t="s">
        <v>4790</v>
      </c>
      <c r="C7924" s="44" t="s">
        <v>14059</v>
      </c>
      <c r="D7924" s="42">
        <v>1</v>
      </c>
      <c r="E7924" s="3">
        <v>422.96</v>
      </c>
      <c r="F7924" s="7">
        <v>511.78159999999997</v>
      </c>
      <c r="G7924" s="48" t="s">
        <v>15356</v>
      </c>
      <c r="H7924" s="34" t="s">
        <v>4790</v>
      </c>
      <c r="I7924" s="51" t="s">
        <v>15358</v>
      </c>
    </row>
    <row r="7925" spans="1:9" x14ac:dyDescent="0.25">
      <c r="A7925" s="19">
        <v>7920</v>
      </c>
      <c r="B7925" s="34" t="s">
        <v>4791</v>
      </c>
      <c r="C7925" s="44" t="s">
        <v>14060</v>
      </c>
      <c r="D7925" s="42">
        <v>1</v>
      </c>
      <c r="E7925" s="3">
        <v>422.96</v>
      </c>
      <c r="F7925" s="7">
        <v>511.78159999999997</v>
      </c>
      <c r="G7925" s="48" t="s">
        <v>15356</v>
      </c>
      <c r="H7925" s="34" t="s">
        <v>4791</v>
      </c>
      <c r="I7925" s="51" t="s">
        <v>15358</v>
      </c>
    </row>
    <row r="7926" spans="1:9" x14ac:dyDescent="0.25">
      <c r="A7926" s="19">
        <v>7921</v>
      </c>
      <c r="B7926" s="34" t="s">
        <v>4792</v>
      </c>
      <c r="C7926" s="44" t="s">
        <v>14061</v>
      </c>
      <c r="D7926" s="42">
        <v>1</v>
      </c>
      <c r="E7926" s="3">
        <v>422.96</v>
      </c>
      <c r="F7926" s="7">
        <v>511.78159999999997</v>
      </c>
      <c r="G7926" s="48" t="s">
        <v>15356</v>
      </c>
      <c r="H7926" s="34" t="s">
        <v>4792</v>
      </c>
      <c r="I7926" s="51" t="s">
        <v>15358</v>
      </c>
    </row>
    <row r="7927" spans="1:9" x14ac:dyDescent="0.25">
      <c r="A7927" s="19">
        <v>7922</v>
      </c>
      <c r="B7927" s="34" t="s">
        <v>4793</v>
      </c>
      <c r="C7927" s="44" t="s">
        <v>14062</v>
      </c>
      <c r="D7927" s="42">
        <v>1</v>
      </c>
      <c r="E7927" s="3">
        <v>422.96</v>
      </c>
      <c r="F7927" s="7">
        <v>511.78159999999997</v>
      </c>
      <c r="G7927" s="48" t="s">
        <v>15356</v>
      </c>
      <c r="H7927" s="34" t="s">
        <v>4793</v>
      </c>
      <c r="I7927" s="51" t="s">
        <v>15358</v>
      </c>
    </row>
    <row r="7928" spans="1:9" x14ac:dyDescent="0.25">
      <c r="A7928" s="19">
        <v>7923</v>
      </c>
      <c r="B7928" s="34" t="s">
        <v>4794</v>
      </c>
      <c r="C7928" s="44" t="s">
        <v>14063</v>
      </c>
      <c r="D7928" s="42">
        <v>1</v>
      </c>
      <c r="E7928" s="3">
        <v>422.96</v>
      </c>
      <c r="F7928" s="7">
        <v>511.78159999999997</v>
      </c>
      <c r="G7928" s="48" t="s">
        <v>15356</v>
      </c>
      <c r="H7928" s="34" t="s">
        <v>4794</v>
      </c>
      <c r="I7928" s="51" t="s">
        <v>15358</v>
      </c>
    </row>
    <row r="7929" spans="1:9" x14ac:dyDescent="0.25">
      <c r="A7929" s="19">
        <v>7924</v>
      </c>
      <c r="B7929" s="34" t="s">
        <v>4795</v>
      </c>
      <c r="C7929" s="44" t="s">
        <v>14064</v>
      </c>
      <c r="D7929" s="42">
        <v>1</v>
      </c>
      <c r="E7929" s="3">
        <v>39.72</v>
      </c>
      <c r="F7929" s="7">
        <v>48.061199999999999</v>
      </c>
      <c r="G7929" s="48" t="s">
        <v>15356</v>
      </c>
      <c r="H7929" s="34" t="s">
        <v>4795</v>
      </c>
      <c r="I7929" s="51" t="s">
        <v>15358</v>
      </c>
    </row>
    <row r="7930" spans="1:9" x14ac:dyDescent="0.25">
      <c r="A7930" s="19">
        <v>7925</v>
      </c>
      <c r="B7930" s="34" t="s">
        <v>4796</v>
      </c>
      <c r="C7930" s="44" t="s">
        <v>14064</v>
      </c>
      <c r="D7930" s="42">
        <v>1</v>
      </c>
      <c r="E7930" s="3">
        <v>177.12</v>
      </c>
      <c r="F7930" s="7">
        <v>214.3152</v>
      </c>
      <c r="G7930" s="48" t="s">
        <v>15356</v>
      </c>
      <c r="H7930" s="34" t="s">
        <v>4796</v>
      </c>
      <c r="I7930" s="51" t="s">
        <v>15358</v>
      </c>
    </row>
    <row r="7931" spans="1:9" x14ac:dyDescent="0.25">
      <c r="A7931" s="19">
        <v>7926</v>
      </c>
      <c r="B7931" s="34" t="s">
        <v>4797</v>
      </c>
      <c r="C7931" s="44" t="s">
        <v>14065</v>
      </c>
      <c r="D7931" s="42">
        <v>1</v>
      </c>
      <c r="E7931" s="3">
        <v>304.77</v>
      </c>
      <c r="F7931" s="7">
        <v>368.77169999999995</v>
      </c>
      <c r="G7931" s="48" t="s">
        <v>15356</v>
      </c>
      <c r="H7931" s="34" t="s">
        <v>4797</v>
      </c>
      <c r="I7931" s="51" t="s">
        <v>15358</v>
      </c>
    </row>
    <row r="7932" spans="1:9" x14ac:dyDescent="0.25">
      <c r="A7932" s="19">
        <v>7927</v>
      </c>
      <c r="B7932" s="34" t="s">
        <v>4798</v>
      </c>
      <c r="C7932" s="44" t="s">
        <v>14066</v>
      </c>
      <c r="D7932" s="42">
        <v>1</v>
      </c>
      <c r="E7932" s="3">
        <v>1408.53</v>
      </c>
      <c r="F7932" s="7">
        <v>1704.3212999999998</v>
      </c>
      <c r="G7932" s="48" t="s">
        <v>15356</v>
      </c>
      <c r="H7932" s="34" t="s">
        <v>4798</v>
      </c>
      <c r="I7932" s="51" t="s">
        <v>15358</v>
      </c>
    </row>
    <row r="7933" spans="1:9" x14ac:dyDescent="0.25">
      <c r="A7933" s="19">
        <v>7928</v>
      </c>
      <c r="B7933" s="34" t="s">
        <v>4799</v>
      </c>
      <c r="C7933" s="44" t="s">
        <v>14067</v>
      </c>
      <c r="D7933" s="42">
        <v>1</v>
      </c>
      <c r="E7933" s="3">
        <v>606.36</v>
      </c>
      <c r="F7933" s="7">
        <v>733.69560000000001</v>
      </c>
      <c r="G7933" s="48" t="s">
        <v>15356</v>
      </c>
      <c r="H7933" s="34" t="s">
        <v>4799</v>
      </c>
      <c r="I7933" s="51" t="s">
        <v>15358</v>
      </c>
    </row>
    <row r="7934" spans="1:9" x14ac:dyDescent="0.25">
      <c r="A7934" s="19">
        <v>7929</v>
      </c>
      <c r="B7934" s="34" t="s">
        <v>4800</v>
      </c>
      <c r="C7934" s="44" t="s">
        <v>14068</v>
      </c>
      <c r="D7934" s="42">
        <v>1</v>
      </c>
      <c r="E7934" s="3">
        <v>945.96</v>
      </c>
      <c r="F7934" s="7">
        <v>1144.6116</v>
      </c>
      <c r="G7934" s="48" t="s">
        <v>15356</v>
      </c>
      <c r="H7934" s="34" t="s">
        <v>4800</v>
      </c>
      <c r="I7934" s="51" t="s">
        <v>15358</v>
      </c>
    </row>
    <row r="7935" spans="1:9" x14ac:dyDescent="0.25">
      <c r="A7935" s="19">
        <v>7930</v>
      </c>
      <c r="B7935" s="34" t="s">
        <v>4801</v>
      </c>
      <c r="C7935" s="44" t="s">
        <v>14069</v>
      </c>
      <c r="D7935" s="42">
        <v>1</v>
      </c>
      <c r="E7935" s="3">
        <v>502.97</v>
      </c>
      <c r="F7935" s="7">
        <v>608.59370000000001</v>
      </c>
      <c r="G7935" s="48" t="s">
        <v>15356</v>
      </c>
      <c r="H7935" s="34" t="s">
        <v>4801</v>
      </c>
      <c r="I7935" s="51" t="s">
        <v>15358</v>
      </c>
    </row>
    <row r="7936" spans="1:9" x14ac:dyDescent="0.25">
      <c r="A7936" s="19">
        <v>7931</v>
      </c>
      <c r="B7936" s="34" t="s">
        <v>4802</v>
      </c>
      <c r="C7936" s="44" t="s">
        <v>14070</v>
      </c>
      <c r="D7936" s="42">
        <v>1</v>
      </c>
      <c r="E7936" s="3">
        <v>419.72</v>
      </c>
      <c r="F7936" s="7">
        <v>507.8612</v>
      </c>
      <c r="G7936" s="48" t="s">
        <v>15356</v>
      </c>
      <c r="H7936" s="34" t="s">
        <v>4802</v>
      </c>
      <c r="I7936" s="51" t="s">
        <v>15358</v>
      </c>
    </row>
    <row r="7937" spans="1:9" x14ac:dyDescent="0.25">
      <c r="A7937" s="19">
        <v>7932</v>
      </c>
      <c r="B7937" s="34" t="s">
        <v>4803</v>
      </c>
      <c r="C7937" s="44" t="s">
        <v>14071</v>
      </c>
      <c r="D7937" s="42">
        <v>1</v>
      </c>
      <c r="E7937" s="3">
        <v>913.04</v>
      </c>
      <c r="F7937" s="7">
        <v>1104.7783999999999</v>
      </c>
      <c r="G7937" s="48" t="s">
        <v>15356</v>
      </c>
      <c r="H7937" s="34" t="s">
        <v>4803</v>
      </c>
      <c r="I7937" s="51" t="s">
        <v>15358</v>
      </c>
    </row>
    <row r="7938" spans="1:9" x14ac:dyDescent="0.25">
      <c r="A7938" s="19">
        <v>7933</v>
      </c>
      <c r="B7938" s="34" t="s">
        <v>4804</v>
      </c>
      <c r="C7938" s="44" t="s">
        <v>14072</v>
      </c>
      <c r="D7938" s="42">
        <v>1</v>
      </c>
      <c r="E7938" s="3">
        <v>495.63</v>
      </c>
      <c r="F7938" s="7">
        <v>599.71230000000003</v>
      </c>
      <c r="G7938" s="48" t="s">
        <v>15356</v>
      </c>
      <c r="H7938" s="34" t="s">
        <v>4804</v>
      </c>
      <c r="I7938" s="51" t="s">
        <v>15358</v>
      </c>
    </row>
    <row r="7939" spans="1:9" x14ac:dyDescent="0.25">
      <c r="A7939" s="19">
        <v>7934</v>
      </c>
      <c r="B7939" s="34" t="s">
        <v>4805</v>
      </c>
      <c r="C7939" s="44" t="s">
        <v>14073</v>
      </c>
      <c r="D7939" s="42">
        <v>1</v>
      </c>
      <c r="E7939" s="3">
        <v>276.17</v>
      </c>
      <c r="F7939" s="7">
        <v>334.16570000000002</v>
      </c>
      <c r="G7939" s="48" t="s">
        <v>15356</v>
      </c>
      <c r="H7939" s="34" t="s">
        <v>4805</v>
      </c>
      <c r="I7939" s="51" t="s">
        <v>15358</v>
      </c>
    </row>
    <row r="7940" spans="1:9" x14ac:dyDescent="0.25">
      <c r="A7940" s="19">
        <v>7935</v>
      </c>
      <c r="B7940" s="34" t="s">
        <v>4806</v>
      </c>
      <c r="C7940" s="44" t="s">
        <v>14074</v>
      </c>
      <c r="D7940" s="42">
        <v>1</v>
      </c>
      <c r="E7940" s="3">
        <v>240.45</v>
      </c>
      <c r="F7940" s="7">
        <v>290.94450000000001</v>
      </c>
      <c r="G7940" s="48" t="s">
        <v>15356</v>
      </c>
      <c r="H7940" s="34" t="s">
        <v>4806</v>
      </c>
      <c r="I7940" s="51" t="s">
        <v>15358</v>
      </c>
    </row>
    <row r="7941" spans="1:9" x14ac:dyDescent="0.25">
      <c r="A7941" s="19">
        <v>7936</v>
      </c>
      <c r="B7941" s="34" t="s">
        <v>4807</v>
      </c>
      <c r="C7941" s="44" t="s">
        <v>14075</v>
      </c>
      <c r="D7941" s="42">
        <v>1</v>
      </c>
      <c r="E7941" s="3">
        <v>180.3</v>
      </c>
      <c r="F7941" s="7">
        <v>218.16300000000001</v>
      </c>
      <c r="G7941" s="48" t="s">
        <v>15356</v>
      </c>
      <c r="H7941" s="34" t="s">
        <v>4807</v>
      </c>
      <c r="I7941" s="51" t="s">
        <v>15358</v>
      </c>
    </row>
    <row r="7942" spans="1:9" x14ac:dyDescent="0.25">
      <c r="A7942" s="19">
        <v>7937</v>
      </c>
      <c r="B7942" s="34" t="s">
        <v>4808</v>
      </c>
      <c r="C7942" s="44" t="s">
        <v>14076</v>
      </c>
      <c r="D7942" s="42">
        <v>1</v>
      </c>
      <c r="E7942" s="3">
        <v>125.88</v>
      </c>
      <c r="F7942" s="7">
        <v>152.31479999999999</v>
      </c>
      <c r="G7942" s="48" t="s">
        <v>15356</v>
      </c>
      <c r="H7942" s="34" t="s">
        <v>4808</v>
      </c>
      <c r="I7942" s="51" t="s">
        <v>15358</v>
      </c>
    </row>
    <row r="7943" spans="1:9" x14ac:dyDescent="0.25">
      <c r="A7943" s="19">
        <v>7938</v>
      </c>
      <c r="B7943" s="34" t="s">
        <v>4809</v>
      </c>
      <c r="C7943" s="44" t="s">
        <v>14077</v>
      </c>
      <c r="D7943" s="42">
        <v>1</v>
      </c>
      <c r="E7943" s="3">
        <v>766.76</v>
      </c>
      <c r="F7943" s="7">
        <v>927.77959999999996</v>
      </c>
      <c r="G7943" s="48" t="s">
        <v>15356</v>
      </c>
      <c r="H7943" s="34" t="s">
        <v>4809</v>
      </c>
      <c r="I7943" s="51" t="s">
        <v>15358</v>
      </c>
    </row>
    <row r="7944" spans="1:9" x14ac:dyDescent="0.25">
      <c r="A7944" s="19">
        <v>7939</v>
      </c>
      <c r="B7944" s="34" t="s">
        <v>4810</v>
      </c>
      <c r="C7944" s="44" t="s">
        <v>14078</v>
      </c>
      <c r="D7944" s="42">
        <v>1</v>
      </c>
      <c r="E7944" s="3">
        <v>402.17</v>
      </c>
      <c r="F7944" s="7">
        <v>486.62569999999999</v>
      </c>
      <c r="G7944" s="48" t="s">
        <v>15356</v>
      </c>
      <c r="H7944" s="34" t="s">
        <v>4810</v>
      </c>
      <c r="I7944" s="51" t="s">
        <v>15358</v>
      </c>
    </row>
    <row r="7945" spans="1:9" x14ac:dyDescent="0.25">
      <c r="A7945" s="19">
        <v>7940</v>
      </c>
      <c r="B7945" s="34" t="s">
        <v>4811</v>
      </c>
      <c r="C7945" s="44" t="s">
        <v>14079</v>
      </c>
      <c r="D7945" s="42">
        <v>1</v>
      </c>
      <c r="E7945" s="3">
        <v>341.07</v>
      </c>
      <c r="F7945" s="7">
        <v>412.69469999999995</v>
      </c>
      <c r="G7945" s="48" t="s">
        <v>15356</v>
      </c>
      <c r="H7945" s="34" t="s">
        <v>4811</v>
      </c>
      <c r="I7945" s="51" t="s">
        <v>15358</v>
      </c>
    </row>
    <row r="7946" spans="1:9" x14ac:dyDescent="0.25">
      <c r="A7946" s="19">
        <v>7941</v>
      </c>
      <c r="B7946" s="34" t="s">
        <v>4812</v>
      </c>
      <c r="C7946" s="44" t="s">
        <v>14080</v>
      </c>
      <c r="D7946" s="42">
        <v>1</v>
      </c>
      <c r="E7946" s="3">
        <v>788.93</v>
      </c>
      <c r="F7946" s="7">
        <v>954.60529999999994</v>
      </c>
      <c r="G7946" s="48" t="s">
        <v>15356</v>
      </c>
      <c r="H7946" s="34" t="s">
        <v>4812</v>
      </c>
      <c r="I7946" s="51" t="s">
        <v>15358</v>
      </c>
    </row>
    <row r="7947" spans="1:9" x14ac:dyDescent="0.25">
      <c r="A7947" s="19">
        <v>7942</v>
      </c>
      <c r="B7947" s="34" t="s">
        <v>4813</v>
      </c>
      <c r="C7947" s="44" t="s">
        <v>14081</v>
      </c>
      <c r="D7947" s="42">
        <v>1</v>
      </c>
      <c r="E7947" s="3">
        <v>426.23</v>
      </c>
      <c r="F7947" s="7">
        <v>515.73829999999998</v>
      </c>
      <c r="G7947" s="48" t="s">
        <v>15356</v>
      </c>
      <c r="H7947" s="34" t="s">
        <v>4813</v>
      </c>
      <c r="I7947" s="51" t="s">
        <v>15358</v>
      </c>
    </row>
    <row r="7948" spans="1:9" x14ac:dyDescent="0.25">
      <c r="A7948" s="19">
        <v>7943</v>
      </c>
      <c r="B7948" s="34" t="s">
        <v>4814</v>
      </c>
      <c r="C7948" s="44" t="s">
        <v>14082</v>
      </c>
      <c r="D7948" s="42">
        <v>1</v>
      </c>
      <c r="E7948" s="3">
        <v>241.77</v>
      </c>
      <c r="F7948" s="7">
        <v>292.54169999999999</v>
      </c>
      <c r="G7948" s="48" t="s">
        <v>15356</v>
      </c>
      <c r="H7948" s="34" t="s">
        <v>4814</v>
      </c>
      <c r="I7948" s="51" t="s">
        <v>15358</v>
      </c>
    </row>
    <row r="7949" spans="1:9" x14ac:dyDescent="0.25">
      <c r="A7949" s="19">
        <v>7944</v>
      </c>
      <c r="B7949" s="34" t="s">
        <v>4815</v>
      </c>
      <c r="C7949" s="44" t="s">
        <v>14083</v>
      </c>
      <c r="D7949" s="42">
        <v>1</v>
      </c>
      <c r="E7949" s="3">
        <v>230.48</v>
      </c>
      <c r="F7949" s="7">
        <v>278.88079999999997</v>
      </c>
      <c r="G7949" s="48" t="s">
        <v>15356</v>
      </c>
      <c r="H7949" s="34" t="s">
        <v>4815</v>
      </c>
      <c r="I7949" s="51" t="s">
        <v>15358</v>
      </c>
    </row>
    <row r="7950" spans="1:9" x14ac:dyDescent="0.25">
      <c r="A7950" s="19">
        <v>7945</v>
      </c>
      <c r="B7950" s="34" t="s">
        <v>4816</v>
      </c>
      <c r="C7950" s="44" t="s">
        <v>14084</v>
      </c>
      <c r="D7950" s="42">
        <v>1</v>
      </c>
      <c r="E7950" s="3">
        <v>180.75</v>
      </c>
      <c r="F7950" s="7">
        <v>218.70749999999998</v>
      </c>
      <c r="G7950" s="48" t="s">
        <v>15356</v>
      </c>
      <c r="H7950" s="34" t="s">
        <v>4816</v>
      </c>
      <c r="I7950" s="51" t="s">
        <v>15358</v>
      </c>
    </row>
    <row r="7951" spans="1:9" x14ac:dyDescent="0.25">
      <c r="A7951" s="19">
        <v>7946</v>
      </c>
      <c r="B7951" s="34" t="s">
        <v>4817</v>
      </c>
      <c r="C7951" s="44" t="s">
        <v>14085</v>
      </c>
      <c r="D7951" s="42">
        <v>1</v>
      </c>
      <c r="E7951" s="3">
        <v>125.64</v>
      </c>
      <c r="F7951" s="7">
        <v>152.02439999999999</v>
      </c>
      <c r="G7951" s="48" t="s">
        <v>15356</v>
      </c>
      <c r="H7951" s="34" t="s">
        <v>4817</v>
      </c>
      <c r="I7951" s="51" t="s">
        <v>15358</v>
      </c>
    </row>
    <row r="7952" spans="1:9" x14ac:dyDescent="0.25">
      <c r="A7952" s="19">
        <v>7947</v>
      </c>
      <c r="B7952" s="34" t="s">
        <v>4818</v>
      </c>
      <c r="C7952" s="44" t="s">
        <v>14086</v>
      </c>
      <c r="D7952" s="42">
        <v>1</v>
      </c>
      <c r="E7952" s="3">
        <v>1083.45</v>
      </c>
      <c r="F7952" s="7">
        <v>1310.9745</v>
      </c>
      <c r="G7952" s="48" t="s">
        <v>15356</v>
      </c>
      <c r="H7952" s="34" t="s">
        <v>4818</v>
      </c>
      <c r="I7952" s="51" t="s">
        <v>15358</v>
      </c>
    </row>
    <row r="7953" spans="1:9" x14ac:dyDescent="0.25">
      <c r="A7953" s="19">
        <v>7948</v>
      </c>
      <c r="B7953" s="34" t="s">
        <v>4819</v>
      </c>
      <c r="C7953" s="44" t="s">
        <v>14087</v>
      </c>
      <c r="D7953" s="42">
        <v>1</v>
      </c>
      <c r="E7953" s="3">
        <v>574.82000000000005</v>
      </c>
      <c r="F7953" s="7">
        <v>695.53219999999999</v>
      </c>
      <c r="G7953" s="48" t="s">
        <v>15356</v>
      </c>
      <c r="H7953" s="34" t="s">
        <v>4819</v>
      </c>
      <c r="I7953" s="51" t="s">
        <v>15358</v>
      </c>
    </row>
    <row r="7954" spans="1:9" x14ac:dyDescent="0.25">
      <c r="A7954" s="19">
        <v>7949</v>
      </c>
      <c r="B7954" s="34" t="s">
        <v>4820</v>
      </c>
      <c r="C7954" s="44" t="s">
        <v>14088</v>
      </c>
      <c r="D7954" s="42">
        <v>1</v>
      </c>
      <c r="E7954" s="3">
        <v>479.69</v>
      </c>
      <c r="F7954" s="7">
        <v>580.42489999999998</v>
      </c>
      <c r="G7954" s="48" t="s">
        <v>15356</v>
      </c>
      <c r="H7954" s="34" t="s">
        <v>4820</v>
      </c>
      <c r="I7954" s="51" t="s">
        <v>15358</v>
      </c>
    </row>
    <row r="7955" spans="1:9" x14ac:dyDescent="0.25">
      <c r="A7955" s="19">
        <v>7950</v>
      </c>
      <c r="B7955" s="34" t="s">
        <v>4821</v>
      </c>
      <c r="C7955" s="44" t="s">
        <v>14089</v>
      </c>
      <c r="D7955" s="42">
        <v>1</v>
      </c>
      <c r="E7955" s="3">
        <v>1043.48</v>
      </c>
      <c r="F7955" s="7">
        <v>1262.6107999999999</v>
      </c>
      <c r="G7955" s="48" t="s">
        <v>15356</v>
      </c>
      <c r="H7955" s="34" t="s">
        <v>4821</v>
      </c>
      <c r="I7955" s="51" t="s">
        <v>15358</v>
      </c>
    </row>
    <row r="7956" spans="1:9" x14ac:dyDescent="0.25">
      <c r="A7956" s="19">
        <v>7951</v>
      </c>
      <c r="B7956" s="34" t="s">
        <v>4822</v>
      </c>
      <c r="C7956" s="44" t="s">
        <v>14081</v>
      </c>
      <c r="D7956" s="42">
        <v>1</v>
      </c>
      <c r="E7956" s="3">
        <v>566.41999999999996</v>
      </c>
      <c r="F7956" s="7">
        <v>685.36819999999989</v>
      </c>
      <c r="G7956" s="48" t="s">
        <v>15356</v>
      </c>
      <c r="H7956" s="34" t="s">
        <v>4822</v>
      </c>
      <c r="I7956" s="51" t="s">
        <v>15358</v>
      </c>
    </row>
    <row r="7957" spans="1:9" x14ac:dyDescent="0.25">
      <c r="A7957" s="19">
        <v>7952</v>
      </c>
      <c r="B7957" s="34" t="s">
        <v>4823</v>
      </c>
      <c r="C7957" s="44" t="s">
        <v>14090</v>
      </c>
      <c r="D7957" s="42">
        <v>1</v>
      </c>
      <c r="E7957" s="3">
        <v>315.62</v>
      </c>
      <c r="F7957" s="7">
        <v>381.90019999999998</v>
      </c>
      <c r="G7957" s="48" t="s">
        <v>15356</v>
      </c>
      <c r="H7957" s="34" t="s">
        <v>4823</v>
      </c>
      <c r="I7957" s="51" t="s">
        <v>15358</v>
      </c>
    </row>
    <row r="7958" spans="1:9" x14ac:dyDescent="0.25">
      <c r="A7958" s="19">
        <v>7953</v>
      </c>
      <c r="B7958" s="34" t="s">
        <v>4824</v>
      </c>
      <c r="C7958" s="44" t="s">
        <v>14091</v>
      </c>
      <c r="D7958" s="42">
        <v>1</v>
      </c>
      <c r="E7958" s="3">
        <v>274.8</v>
      </c>
      <c r="F7958" s="7">
        <v>332.50799999999998</v>
      </c>
      <c r="G7958" s="48" t="s">
        <v>15356</v>
      </c>
      <c r="H7958" s="34" t="s">
        <v>4824</v>
      </c>
      <c r="I7958" s="51" t="s">
        <v>15358</v>
      </c>
    </row>
    <row r="7959" spans="1:9" x14ac:dyDescent="0.25">
      <c r="A7959" s="19">
        <v>7954</v>
      </c>
      <c r="B7959" s="34" t="s">
        <v>4825</v>
      </c>
      <c r="C7959" s="44" t="s">
        <v>14092</v>
      </c>
      <c r="D7959" s="42">
        <v>1</v>
      </c>
      <c r="E7959" s="3">
        <v>206.06</v>
      </c>
      <c r="F7959" s="7">
        <v>249.33259999999999</v>
      </c>
      <c r="G7959" s="48" t="s">
        <v>15356</v>
      </c>
      <c r="H7959" s="34" t="s">
        <v>4825</v>
      </c>
      <c r="I7959" s="51" t="s">
        <v>15358</v>
      </c>
    </row>
    <row r="7960" spans="1:9" x14ac:dyDescent="0.25">
      <c r="A7960" s="19">
        <v>7955</v>
      </c>
      <c r="B7960" s="34" t="s">
        <v>4826</v>
      </c>
      <c r="C7960" s="44" t="s">
        <v>14093</v>
      </c>
      <c r="D7960" s="42">
        <v>1</v>
      </c>
      <c r="E7960" s="3">
        <v>143.87</v>
      </c>
      <c r="F7960" s="7">
        <v>174.08269999999999</v>
      </c>
      <c r="G7960" s="48" t="s">
        <v>15356</v>
      </c>
      <c r="H7960" s="34" t="s">
        <v>4826</v>
      </c>
      <c r="I7960" s="51" t="s">
        <v>15358</v>
      </c>
    </row>
    <row r="7961" spans="1:9" x14ac:dyDescent="0.25">
      <c r="A7961" s="19">
        <v>7956</v>
      </c>
      <c r="B7961" s="34" t="s">
        <v>4827</v>
      </c>
      <c r="C7961" s="44" t="s">
        <v>14094</v>
      </c>
      <c r="D7961" s="42">
        <v>1</v>
      </c>
      <c r="E7961" s="3">
        <v>812.94</v>
      </c>
      <c r="F7961" s="7">
        <v>983.65740000000005</v>
      </c>
      <c r="G7961" s="48" t="s">
        <v>15356</v>
      </c>
      <c r="H7961" s="34" t="s">
        <v>4827</v>
      </c>
      <c r="I7961" s="51" t="s">
        <v>15358</v>
      </c>
    </row>
    <row r="7962" spans="1:9" x14ac:dyDescent="0.25">
      <c r="A7962" s="19">
        <v>7957</v>
      </c>
      <c r="B7962" s="34" t="s">
        <v>4828</v>
      </c>
      <c r="C7962" s="44" t="s">
        <v>14095</v>
      </c>
      <c r="D7962" s="42">
        <v>1</v>
      </c>
      <c r="E7962" s="3">
        <v>449.15</v>
      </c>
      <c r="F7962" s="7">
        <v>543.47149999999999</v>
      </c>
      <c r="G7962" s="48" t="s">
        <v>15356</v>
      </c>
      <c r="H7962" s="34" t="s">
        <v>4828</v>
      </c>
      <c r="I7962" s="51" t="s">
        <v>15358</v>
      </c>
    </row>
    <row r="7963" spans="1:9" x14ac:dyDescent="0.25">
      <c r="A7963" s="19">
        <v>7958</v>
      </c>
      <c r="B7963" s="34" t="s">
        <v>4829</v>
      </c>
      <c r="C7963" s="44" t="s">
        <v>14096</v>
      </c>
      <c r="D7963" s="42">
        <v>1</v>
      </c>
      <c r="E7963" s="3">
        <v>230.58</v>
      </c>
      <c r="F7963" s="7">
        <v>279.0018</v>
      </c>
      <c r="G7963" s="48" t="s">
        <v>15356</v>
      </c>
      <c r="H7963" s="34" t="s">
        <v>4829</v>
      </c>
      <c r="I7963" s="51" t="s">
        <v>15358</v>
      </c>
    </row>
    <row r="7964" spans="1:9" x14ac:dyDescent="0.25">
      <c r="A7964" s="19">
        <v>7959</v>
      </c>
      <c r="B7964" s="34" t="s">
        <v>4830</v>
      </c>
      <c r="C7964" s="44" t="s">
        <v>14097</v>
      </c>
      <c r="D7964" s="42">
        <v>1</v>
      </c>
      <c r="E7964" s="3">
        <v>213.15</v>
      </c>
      <c r="F7964" s="7">
        <v>257.91149999999999</v>
      </c>
      <c r="G7964" s="48" t="s">
        <v>15356</v>
      </c>
      <c r="H7964" s="34" t="s">
        <v>4830</v>
      </c>
      <c r="I7964" s="51" t="s">
        <v>15358</v>
      </c>
    </row>
    <row r="7965" spans="1:9" x14ac:dyDescent="0.25">
      <c r="A7965" s="19">
        <v>7960</v>
      </c>
      <c r="B7965" s="34" t="s">
        <v>4831</v>
      </c>
      <c r="C7965" s="44" t="s">
        <v>14098</v>
      </c>
      <c r="D7965" s="42">
        <v>1</v>
      </c>
      <c r="E7965" s="3">
        <v>161.15</v>
      </c>
      <c r="F7965" s="7">
        <v>194.9915</v>
      </c>
      <c r="G7965" s="48" t="s">
        <v>15356</v>
      </c>
      <c r="H7965" s="34" t="s">
        <v>4831</v>
      </c>
      <c r="I7965" s="51" t="s">
        <v>15358</v>
      </c>
    </row>
    <row r="7966" spans="1:9" x14ac:dyDescent="0.25">
      <c r="A7966" s="19">
        <v>7961</v>
      </c>
      <c r="B7966" s="34" t="s">
        <v>4832</v>
      </c>
      <c r="C7966" s="44" t="s">
        <v>14099</v>
      </c>
      <c r="D7966" s="42">
        <v>1</v>
      </c>
      <c r="E7966" s="3">
        <v>936.92</v>
      </c>
      <c r="F7966" s="7">
        <v>1133.6732</v>
      </c>
      <c r="G7966" s="48" t="s">
        <v>15356</v>
      </c>
      <c r="H7966" s="34" t="s">
        <v>4832</v>
      </c>
      <c r="I7966" s="51" t="s">
        <v>15358</v>
      </c>
    </row>
    <row r="7967" spans="1:9" x14ac:dyDescent="0.25">
      <c r="A7967" s="19">
        <v>7962</v>
      </c>
      <c r="B7967" s="34" t="s">
        <v>4833</v>
      </c>
      <c r="C7967" s="44" t="s">
        <v>14100</v>
      </c>
      <c r="D7967" s="42">
        <v>1</v>
      </c>
      <c r="E7967" s="3">
        <v>595.58000000000004</v>
      </c>
      <c r="F7967" s="7">
        <v>720.65179999999998</v>
      </c>
      <c r="G7967" s="48" t="s">
        <v>15356</v>
      </c>
      <c r="H7967" s="34" t="s">
        <v>4833</v>
      </c>
      <c r="I7967" s="51" t="s">
        <v>15358</v>
      </c>
    </row>
    <row r="7968" spans="1:9" x14ac:dyDescent="0.25">
      <c r="A7968" s="19">
        <v>7963</v>
      </c>
      <c r="B7968" s="34" t="s">
        <v>4834</v>
      </c>
      <c r="C7968" s="44" t="s">
        <v>14101</v>
      </c>
      <c r="D7968" s="42">
        <v>1</v>
      </c>
      <c r="E7968" s="3">
        <v>366.44</v>
      </c>
      <c r="F7968" s="7">
        <v>443.39240000000001</v>
      </c>
      <c r="G7968" s="48" t="s">
        <v>15356</v>
      </c>
      <c r="H7968" s="34" t="s">
        <v>4834</v>
      </c>
      <c r="I7968" s="51" t="s">
        <v>15358</v>
      </c>
    </row>
    <row r="7969" spans="1:9" x14ac:dyDescent="0.25">
      <c r="A7969" s="19">
        <v>7964</v>
      </c>
      <c r="B7969" s="34" t="s">
        <v>4835</v>
      </c>
      <c r="C7969" s="44" t="s">
        <v>14102</v>
      </c>
      <c r="D7969" s="42">
        <v>1</v>
      </c>
      <c r="E7969" s="3">
        <v>288.35000000000002</v>
      </c>
      <c r="F7969" s="7">
        <v>348.90350000000001</v>
      </c>
      <c r="G7969" s="48" t="s">
        <v>15356</v>
      </c>
      <c r="H7969" s="34" t="s">
        <v>4835</v>
      </c>
      <c r="I7969" s="51" t="s">
        <v>15358</v>
      </c>
    </row>
    <row r="7970" spans="1:9" x14ac:dyDescent="0.25">
      <c r="A7970" s="19">
        <v>7965</v>
      </c>
      <c r="B7970" s="34" t="s">
        <v>4836</v>
      </c>
      <c r="C7970" s="44" t="s">
        <v>14103</v>
      </c>
      <c r="D7970" s="42">
        <v>1</v>
      </c>
      <c r="E7970" s="3">
        <v>207.98</v>
      </c>
      <c r="F7970" s="7">
        <v>251.65579999999997</v>
      </c>
      <c r="G7970" s="48" t="s">
        <v>15356</v>
      </c>
      <c r="H7970" s="34" t="s">
        <v>4836</v>
      </c>
      <c r="I7970" s="51" t="s">
        <v>15358</v>
      </c>
    </row>
    <row r="7971" spans="1:9" x14ac:dyDescent="0.25">
      <c r="A7971" s="19">
        <v>7966</v>
      </c>
      <c r="B7971" s="34" t="s">
        <v>4837</v>
      </c>
      <c r="C7971" s="44" t="s">
        <v>14104</v>
      </c>
      <c r="D7971" s="42">
        <v>1</v>
      </c>
      <c r="E7971" s="3">
        <v>112.76</v>
      </c>
      <c r="F7971" s="7">
        <v>136.43960000000001</v>
      </c>
      <c r="G7971" s="48" t="s">
        <v>15356</v>
      </c>
      <c r="H7971" s="34" t="s">
        <v>4837</v>
      </c>
      <c r="I7971" s="51" t="s">
        <v>15358</v>
      </c>
    </row>
    <row r="7972" spans="1:9" x14ac:dyDescent="0.25">
      <c r="A7972" s="19">
        <v>7967</v>
      </c>
      <c r="B7972" s="34" t="s">
        <v>4838</v>
      </c>
      <c r="C7972" s="44" t="s">
        <v>14105</v>
      </c>
      <c r="D7972" s="42">
        <v>1</v>
      </c>
      <c r="E7972" s="3">
        <v>13.64</v>
      </c>
      <c r="F7972" s="7">
        <v>16.5044</v>
      </c>
      <c r="G7972" s="48" t="s">
        <v>15356</v>
      </c>
      <c r="H7972" s="34" t="s">
        <v>4838</v>
      </c>
      <c r="I7972" s="51" t="s">
        <v>15358</v>
      </c>
    </row>
    <row r="7973" spans="1:9" x14ac:dyDescent="0.25">
      <c r="A7973" s="19">
        <v>7968</v>
      </c>
      <c r="B7973" s="34" t="s">
        <v>4839</v>
      </c>
      <c r="C7973" s="44" t="s">
        <v>14106</v>
      </c>
      <c r="D7973" s="42">
        <v>1</v>
      </c>
      <c r="E7973" s="3">
        <v>32.79</v>
      </c>
      <c r="F7973" s="7">
        <v>39.675899999999999</v>
      </c>
      <c r="G7973" s="48" t="s">
        <v>15356</v>
      </c>
      <c r="H7973" s="34" t="s">
        <v>4839</v>
      </c>
      <c r="I7973" s="51" t="s">
        <v>15358</v>
      </c>
    </row>
    <row r="7974" spans="1:9" x14ac:dyDescent="0.25">
      <c r="A7974" s="19">
        <v>7969</v>
      </c>
      <c r="B7974" s="34" t="s">
        <v>4840</v>
      </c>
      <c r="C7974" s="44" t="s">
        <v>14107</v>
      </c>
      <c r="D7974" s="42">
        <v>1</v>
      </c>
      <c r="E7974" s="3">
        <v>23.66</v>
      </c>
      <c r="F7974" s="7">
        <v>28.628599999999999</v>
      </c>
      <c r="G7974" s="48" t="s">
        <v>15356</v>
      </c>
      <c r="H7974" s="34" t="s">
        <v>4840</v>
      </c>
      <c r="I7974" s="51" t="s">
        <v>15358</v>
      </c>
    </row>
    <row r="7975" spans="1:9" x14ac:dyDescent="0.25">
      <c r="A7975" s="19">
        <v>7970</v>
      </c>
      <c r="B7975" s="34" t="s">
        <v>4841</v>
      </c>
      <c r="C7975" s="44" t="s">
        <v>14108</v>
      </c>
      <c r="D7975" s="42">
        <v>1</v>
      </c>
      <c r="E7975" s="3">
        <v>24.66</v>
      </c>
      <c r="F7975" s="7">
        <v>29.8386</v>
      </c>
      <c r="G7975" s="48" t="s">
        <v>15356</v>
      </c>
      <c r="H7975" s="34" t="s">
        <v>4841</v>
      </c>
      <c r="I7975" s="51" t="s">
        <v>15358</v>
      </c>
    </row>
    <row r="7976" spans="1:9" x14ac:dyDescent="0.25">
      <c r="A7976" s="19">
        <v>7971</v>
      </c>
      <c r="B7976" s="34" t="s">
        <v>4842</v>
      </c>
      <c r="C7976" s="44" t="s">
        <v>14109</v>
      </c>
      <c r="D7976" s="42">
        <v>1</v>
      </c>
      <c r="E7976" s="3">
        <v>41</v>
      </c>
      <c r="F7976" s="7">
        <v>49.61</v>
      </c>
      <c r="G7976" s="48" t="s">
        <v>15356</v>
      </c>
      <c r="H7976" s="34" t="s">
        <v>4842</v>
      </c>
      <c r="I7976" s="51" t="s">
        <v>15358</v>
      </c>
    </row>
    <row r="7977" spans="1:9" x14ac:dyDescent="0.25">
      <c r="A7977" s="19">
        <v>7972</v>
      </c>
      <c r="B7977" s="34" t="s">
        <v>4843</v>
      </c>
      <c r="C7977" s="44" t="s">
        <v>14110</v>
      </c>
      <c r="D7977" s="42">
        <v>1</v>
      </c>
      <c r="E7977" s="3">
        <v>49.64</v>
      </c>
      <c r="F7977" s="7">
        <v>60.064399999999999</v>
      </c>
      <c r="G7977" s="48" t="s">
        <v>15356</v>
      </c>
      <c r="H7977" s="34" t="s">
        <v>4843</v>
      </c>
      <c r="I7977" s="51" t="s">
        <v>15358</v>
      </c>
    </row>
    <row r="7978" spans="1:9" x14ac:dyDescent="0.25">
      <c r="A7978" s="19">
        <v>7973</v>
      </c>
      <c r="B7978" s="34" t="s">
        <v>4844</v>
      </c>
      <c r="C7978" s="44" t="s">
        <v>14111</v>
      </c>
      <c r="D7978" s="42">
        <v>1</v>
      </c>
      <c r="E7978" s="3">
        <v>82.64</v>
      </c>
      <c r="F7978" s="7">
        <v>99.994399999999999</v>
      </c>
      <c r="G7978" s="48" t="s">
        <v>15356</v>
      </c>
      <c r="H7978" s="34" t="s">
        <v>4844</v>
      </c>
      <c r="I7978" s="51" t="s">
        <v>15358</v>
      </c>
    </row>
    <row r="7979" spans="1:9" x14ac:dyDescent="0.25">
      <c r="A7979" s="19">
        <v>7974</v>
      </c>
      <c r="B7979" s="34" t="s">
        <v>4845</v>
      </c>
      <c r="C7979" s="44" t="s">
        <v>14112</v>
      </c>
      <c r="D7979" s="42">
        <v>1</v>
      </c>
      <c r="E7979" s="3">
        <v>53.97</v>
      </c>
      <c r="F7979" s="7">
        <v>65.303699999999992</v>
      </c>
      <c r="G7979" s="48" t="s">
        <v>15356</v>
      </c>
      <c r="H7979" s="34" t="s">
        <v>4845</v>
      </c>
      <c r="I7979" s="51" t="s">
        <v>15358</v>
      </c>
    </row>
    <row r="7980" spans="1:9" x14ac:dyDescent="0.25">
      <c r="A7980" s="19">
        <v>7975</v>
      </c>
      <c r="B7980" s="34" t="s">
        <v>4846</v>
      </c>
      <c r="C7980" s="44" t="s">
        <v>14113</v>
      </c>
      <c r="D7980" s="42">
        <v>1</v>
      </c>
      <c r="E7980" s="3">
        <v>50.25</v>
      </c>
      <c r="F7980" s="7">
        <v>60.802499999999995</v>
      </c>
      <c r="G7980" s="48" t="s">
        <v>15356</v>
      </c>
      <c r="H7980" s="34" t="s">
        <v>4846</v>
      </c>
      <c r="I7980" s="51" t="s">
        <v>15358</v>
      </c>
    </row>
    <row r="7981" spans="1:9" x14ac:dyDescent="0.25">
      <c r="A7981" s="19">
        <v>7976</v>
      </c>
      <c r="B7981" s="34" t="s">
        <v>4847</v>
      </c>
      <c r="C7981" s="44" t="s">
        <v>14114</v>
      </c>
      <c r="D7981" s="42">
        <v>1</v>
      </c>
      <c r="E7981" s="3">
        <v>43.52</v>
      </c>
      <c r="F7981" s="7">
        <v>52.659200000000006</v>
      </c>
      <c r="G7981" s="48" t="s">
        <v>15356</v>
      </c>
      <c r="H7981" s="34" t="s">
        <v>4847</v>
      </c>
      <c r="I7981" s="51" t="s">
        <v>15358</v>
      </c>
    </row>
    <row r="7982" spans="1:9" x14ac:dyDescent="0.25">
      <c r="A7982" s="19">
        <v>7977</v>
      </c>
      <c r="B7982" s="34" t="s">
        <v>4848</v>
      </c>
      <c r="C7982" s="44" t="s">
        <v>14115</v>
      </c>
      <c r="D7982" s="42">
        <v>1</v>
      </c>
      <c r="E7982" s="3">
        <v>73.02</v>
      </c>
      <c r="F7982" s="7">
        <v>88.354199999999992</v>
      </c>
      <c r="G7982" s="48" t="s">
        <v>15356</v>
      </c>
      <c r="H7982" s="34" t="s">
        <v>4848</v>
      </c>
      <c r="I7982" s="51" t="s">
        <v>15358</v>
      </c>
    </row>
    <row r="7983" spans="1:9" x14ac:dyDescent="0.25">
      <c r="A7983" s="19">
        <v>7978</v>
      </c>
      <c r="B7983" s="34" t="s">
        <v>4849</v>
      </c>
      <c r="C7983" s="44" t="s">
        <v>14116</v>
      </c>
      <c r="D7983" s="42">
        <v>1</v>
      </c>
      <c r="E7983" s="3">
        <v>58.37</v>
      </c>
      <c r="F7983" s="7">
        <v>70.62769999999999</v>
      </c>
      <c r="G7983" s="48" t="s">
        <v>15356</v>
      </c>
      <c r="H7983" s="34" t="s">
        <v>4849</v>
      </c>
      <c r="I7983" s="51" t="s">
        <v>15358</v>
      </c>
    </row>
    <row r="7984" spans="1:9" x14ac:dyDescent="0.25">
      <c r="A7984" s="19">
        <v>7979</v>
      </c>
      <c r="B7984" s="34" t="s">
        <v>4850</v>
      </c>
      <c r="C7984" s="44" t="s">
        <v>14117</v>
      </c>
      <c r="D7984" s="42">
        <v>1</v>
      </c>
      <c r="E7984" s="3">
        <v>103.46</v>
      </c>
      <c r="F7984" s="7">
        <v>125.18659999999998</v>
      </c>
      <c r="G7984" s="48" t="s">
        <v>15356</v>
      </c>
      <c r="H7984" s="34" t="s">
        <v>4850</v>
      </c>
      <c r="I7984" s="51" t="s">
        <v>15358</v>
      </c>
    </row>
    <row r="7985" spans="1:9" x14ac:dyDescent="0.25">
      <c r="A7985" s="19">
        <v>7980</v>
      </c>
      <c r="B7985" s="34" t="s">
        <v>4851</v>
      </c>
      <c r="C7985" s="44" t="s">
        <v>14118</v>
      </c>
      <c r="D7985" s="42">
        <v>1</v>
      </c>
      <c r="E7985" s="3">
        <v>53.01</v>
      </c>
      <c r="F7985" s="7">
        <v>64.142099999999999</v>
      </c>
      <c r="G7985" s="48" t="s">
        <v>15356</v>
      </c>
      <c r="H7985" s="34" t="s">
        <v>4851</v>
      </c>
      <c r="I7985" s="51" t="s">
        <v>15358</v>
      </c>
    </row>
    <row r="7986" spans="1:9" x14ac:dyDescent="0.25">
      <c r="A7986" s="19">
        <v>7981</v>
      </c>
      <c r="B7986" s="34" t="s">
        <v>4852</v>
      </c>
      <c r="C7986" s="44" t="s">
        <v>14119</v>
      </c>
      <c r="D7986" s="42">
        <v>1</v>
      </c>
      <c r="E7986" s="3">
        <v>51.48</v>
      </c>
      <c r="F7986" s="7">
        <v>62.290799999999997</v>
      </c>
      <c r="G7986" s="48" t="s">
        <v>15356</v>
      </c>
      <c r="H7986" s="34" t="s">
        <v>4852</v>
      </c>
      <c r="I7986" s="51" t="s">
        <v>15358</v>
      </c>
    </row>
    <row r="7987" spans="1:9" x14ac:dyDescent="0.25">
      <c r="A7987" s="19">
        <v>7982</v>
      </c>
      <c r="B7987" s="34" t="s">
        <v>4853</v>
      </c>
      <c r="C7987" s="44" t="s">
        <v>14120</v>
      </c>
      <c r="D7987" s="42">
        <v>1</v>
      </c>
      <c r="E7987" s="3">
        <v>44.57</v>
      </c>
      <c r="F7987" s="7">
        <v>53.929699999999997</v>
      </c>
      <c r="G7987" s="48" t="s">
        <v>15356</v>
      </c>
      <c r="H7987" s="34" t="s">
        <v>4853</v>
      </c>
      <c r="I7987" s="51" t="s">
        <v>15358</v>
      </c>
    </row>
    <row r="7988" spans="1:9" x14ac:dyDescent="0.25">
      <c r="A7988" s="19">
        <v>7983</v>
      </c>
      <c r="B7988" s="34" t="s">
        <v>4854</v>
      </c>
      <c r="C7988" s="44" t="s">
        <v>14121</v>
      </c>
      <c r="D7988" s="42">
        <v>1</v>
      </c>
      <c r="E7988" s="3">
        <v>73.08</v>
      </c>
      <c r="F7988" s="7">
        <v>88.4268</v>
      </c>
      <c r="G7988" s="48" t="s">
        <v>15356</v>
      </c>
      <c r="H7988" s="34" t="s">
        <v>4854</v>
      </c>
      <c r="I7988" s="51" t="s">
        <v>15358</v>
      </c>
    </row>
    <row r="7989" spans="1:9" x14ac:dyDescent="0.25">
      <c r="A7989" s="19">
        <v>7984</v>
      </c>
      <c r="B7989" s="34" t="s">
        <v>4855</v>
      </c>
      <c r="C7989" s="44" t="s">
        <v>14122</v>
      </c>
      <c r="D7989" s="42">
        <v>1</v>
      </c>
      <c r="E7989" s="3">
        <v>59.82</v>
      </c>
      <c r="F7989" s="7">
        <v>72.382199999999997</v>
      </c>
      <c r="G7989" s="48" t="s">
        <v>15356</v>
      </c>
      <c r="H7989" s="34" t="s">
        <v>4855</v>
      </c>
      <c r="I7989" s="51" t="s">
        <v>15358</v>
      </c>
    </row>
    <row r="7990" spans="1:9" x14ac:dyDescent="0.25">
      <c r="A7990" s="19">
        <v>7985</v>
      </c>
      <c r="B7990" s="34" t="s">
        <v>4856</v>
      </c>
      <c r="C7990" s="44" t="s">
        <v>14123</v>
      </c>
      <c r="D7990" s="42">
        <v>1</v>
      </c>
      <c r="E7990" s="3">
        <v>106.02</v>
      </c>
      <c r="F7990" s="7">
        <v>128.2842</v>
      </c>
      <c r="G7990" s="48" t="s">
        <v>15356</v>
      </c>
      <c r="H7990" s="34" t="s">
        <v>4856</v>
      </c>
      <c r="I7990" s="51" t="s">
        <v>15358</v>
      </c>
    </row>
    <row r="7991" spans="1:9" x14ac:dyDescent="0.25">
      <c r="A7991" s="19">
        <v>7986</v>
      </c>
      <c r="B7991" s="34" t="s">
        <v>4857</v>
      </c>
      <c r="C7991" s="44" t="s">
        <v>14124</v>
      </c>
      <c r="D7991" s="42">
        <v>1</v>
      </c>
      <c r="E7991" s="3">
        <v>55.26</v>
      </c>
      <c r="F7991" s="7">
        <v>66.864599999999996</v>
      </c>
      <c r="G7991" s="48" t="s">
        <v>15356</v>
      </c>
      <c r="H7991" s="34" t="s">
        <v>4857</v>
      </c>
      <c r="I7991" s="51" t="s">
        <v>15358</v>
      </c>
    </row>
    <row r="7992" spans="1:9" x14ac:dyDescent="0.25">
      <c r="A7992" s="19">
        <v>7987</v>
      </c>
      <c r="B7992" s="34" t="s">
        <v>4858</v>
      </c>
      <c r="C7992" s="44" t="s">
        <v>14125</v>
      </c>
      <c r="D7992" s="42">
        <v>1</v>
      </c>
      <c r="E7992" s="3">
        <v>52.71</v>
      </c>
      <c r="F7992" s="7">
        <v>63.7791</v>
      </c>
      <c r="G7992" s="48" t="s">
        <v>15356</v>
      </c>
      <c r="H7992" s="34" t="s">
        <v>4858</v>
      </c>
      <c r="I7992" s="51" t="s">
        <v>15358</v>
      </c>
    </row>
    <row r="7993" spans="1:9" x14ac:dyDescent="0.25">
      <c r="A7993" s="19">
        <v>7988</v>
      </c>
      <c r="B7993" s="34" t="s">
        <v>4859</v>
      </c>
      <c r="C7993" s="44" t="s">
        <v>14126</v>
      </c>
      <c r="D7993" s="42">
        <v>1</v>
      </c>
      <c r="E7993" s="3">
        <v>48.69</v>
      </c>
      <c r="F7993" s="7">
        <v>58.914899999999996</v>
      </c>
      <c r="G7993" s="48" t="s">
        <v>15356</v>
      </c>
      <c r="H7993" s="34" t="s">
        <v>4859</v>
      </c>
      <c r="I7993" s="51" t="s">
        <v>15358</v>
      </c>
    </row>
    <row r="7994" spans="1:9" x14ac:dyDescent="0.25">
      <c r="A7994" s="19">
        <v>7989</v>
      </c>
      <c r="B7994" s="34" t="s">
        <v>4860</v>
      </c>
      <c r="C7994" s="44" t="s">
        <v>14127</v>
      </c>
      <c r="D7994" s="42">
        <v>1</v>
      </c>
      <c r="E7994" s="3">
        <v>74.09</v>
      </c>
      <c r="F7994" s="7">
        <v>89.648899999999998</v>
      </c>
      <c r="G7994" s="48" t="s">
        <v>15356</v>
      </c>
      <c r="H7994" s="34" t="s">
        <v>4860</v>
      </c>
      <c r="I7994" s="51" t="s">
        <v>15358</v>
      </c>
    </row>
    <row r="7995" spans="1:9" x14ac:dyDescent="0.25">
      <c r="A7995" s="19">
        <v>7990</v>
      </c>
      <c r="B7995" s="34" t="s">
        <v>4861</v>
      </c>
      <c r="C7995" s="44" t="s">
        <v>14128</v>
      </c>
      <c r="D7995" s="42">
        <v>1</v>
      </c>
      <c r="E7995" s="3">
        <v>64.77</v>
      </c>
      <c r="F7995" s="7">
        <v>78.37169999999999</v>
      </c>
      <c r="G7995" s="48" t="s">
        <v>15356</v>
      </c>
      <c r="H7995" s="34" t="s">
        <v>4861</v>
      </c>
      <c r="I7995" s="51" t="s">
        <v>15358</v>
      </c>
    </row>
    <row r="7996" spans="1:9" x14ac:dyDescent="0.25">
      <c r="A7996" s="19">
        <v>7991</v>
      </c>
      <c r="B7996" s="34" t="s">
        <v>4862</v>
      </c>
      <c r="C7996" s="44" t="s">
        <v>14129</v>
      </c>
      <c r="D7996" s="42">
        <v>1</v>
      </c>
      <c r="E7996" s="3">
        <v>107.75</v>
      </c>
      <c r="F7996" s="7">
        <v>130.3775</v>
      </c>
      <c r="G7996" s="48" t="s">
        <v>15356</v>
      </c>
      <c r="H7996" s="34" t="s">
        <v>4862</v>
      </c>
      <c r="I7996" s="51" t="s">
        <v>15358</v>
      </c>
    </row>
    <row r="7997" spans="1:9" x14ac:dyDescent="0.25">
      <c r="A7997" s="19">
        <v>7992</v>
      </c>
      <c r="B7997" s="34" t="s">
        <v>4863</v>
      </c>
      <c r="C7997" s="44" t="s">
        <v>14130</v>
      </c>
      <c r="D7997" s="42">
        <v>1</v>
      </c>
      <c r="E7997" s="3">
        <v>157.68</v>
      </c>
      <c r="F7997" s="7">
        <v>190.7928</v>
      </c>
      <c r="G7997" s="48" t="s">
        <v>15356</v>
      </c>
      <c r="H7997" s="34" t="s">
        <v>4863</v>
      </c>
      <c r="I7997" s="51" t="s">
        <v>15358</v>
      </c>
    </row>
    <row r="7998" spans="1:9" x14ac:dyDescent="0.25">
      <c r="A7998" s="19">
        <v>7993</v>
      </c>
      <c r="B7998" s="34" t="s">
        <v>4864</v>
      </c>
      <c r="C7998" s="44" t="s">
        <v>14131</v>
      </c>
      <c r="D7998" s="42">
        <v>1</v>
      </c>
      <c r="E7998" s="3">
        <v>141.21</v>
      </c>
      <c r="F7998" s="7">
        <v>170.86410000000001</v>
      </c>
      <c r="G7998" s="48" t="s">
        <v>15356</v>
      </c>
      <c r="H7998" s="34" t="s">
        <v>4864</v>
      </c>
      <c r="I7998" s="51" t="s">
        <v>15358</v>
      </c>
    </row>
    <row r="7999" spans="1:9" x14ac:dyDescent="0.25">
      <c r="A7999" s="19">
        <v>7994</v>
      </c>
      <c r="B7999" s="34" t="s">
        <v>4865</v>
      </c>
      <c r="C7999" s="44" t="s">
        <v>14132</v>
      </c>
      <c r="D7999" s="42">
        <v>1</v>
      </c>
      <c r="E7999" s="3">
        <v>185.12</v>
      </c>
      <c r="F7999" s="7">
        <v>223.99520000000001</v>
      </c>
      <c r="G7999" s="48" t="s">
        <v>15356</v>
      </c>
      <c r="H7999" s="34" t="s">
        <v>4865</v>
      </c>
      <c r="I7999" s="51" t="s">
        <v>15358</v>
      </c>
    </row>
    <row r="8000" spans="1:9" x14ac:dyDescent="0.25">
      <c r="A8000" s="19">
        <v>7995</v>
      </c>
      <c r="B8000" s="34" t="s">
        <v>4866</v>
      </c>
      <c r="C8000" s="44" t="s">
        <v>14133</v>
      </c>
      <c r="D8000" s="42">
        <v>1</v>
      </c>
      <c r="E8000" s="3">
        <v>78.209999999999994</v>
      </c>
      <c r="F8000" s="7">
        <v>94.634099999999989</v>
      </c>
      <c r="G8000" s="48" t="s">
        <v>15356</v>
      </c>
      <c r="H8000" s="34" t="s">
        <v>4866</v>
      </c>
      <c r="I8000" s="51" t="s">
        <v>15358</v>
      </c>
    </row>
    <row r="8001" spans="1:9" x14ac:dyDescent="0.25">
      <c r="A8001" s="19">
        <v>7996</v>
      </c>
      <c r="B8001" s="34" t="s">
        <v>4867</v>
      </c>
      <c r="C8001" s="44" t="s">
        <v>14134</v>
      </c>
      <c r="D8001" s="42">
        <v>1</v>
      </c>
      <c r="E8001" s="3">
        <v>88.53</v>
      </c>
      <c r="F8001" s="7">
        <v>107.12130000000001</v>
      </c>
      <c r="G8001" s="48" t="s">
        <v>15356</v>
      </c>
      <c r="H8001" s="34" t="s">
        <v>4867</v>
      </c>
      <c r="I8001" s="51" t="s">
        <v>15358</v>
      </c>
    </row>
    <row r="8002" spans="1:9" x14ac:dyDescent="0.25">
      <c r="A8002" s="19">
        <v>7997</v>
      </c>
      <c r="B8002" s="34" t="s">
        <v>4868</v>
      </c>
      <c r="C8002" s="44" t="s">
        <v>14135</v>
      </c>
      <c r="D8002" s="42">
        <v>1</v>
      </c>
      <c r="E8002" s="3">
        <v>78.209999999999994</v>
      </c>
      <c r="F8002" s="7">
        <v>94.634099999999989</v>
      </c>
      <c r="G8002" s="48" t="s">
        <v>15356</v>
      </c>
      <c r="H8002" s="34" t="s">
        <v>4868</v>
      </c>
      <c r="I8002" s="51" t="s">
        <v>15358</v>
      </c>
    </row>
    <row r="8003" spans="1:9" x14ac:dyDescent="0.25">
      <c r="A8003" s="19">
        <v>7998</v>
      </c>
      <c r="B8003" s="34" t="s">
        <v>4869</v>
      </c>
      <c r="C8003" s="44" t="s">
        <v>14136</v>
      </c>
      <c r="D8003" s="42">
        <v>1</v>
      </c>
      <c r="E8003" s="3">
        <v>88.53</v>
      </c>
      <c r="F8003" s="7">
        <v>107.12130000000001</v>
      </c>
      <c r="G8003" s="48" t="s">
        <v>15356</v>
      </c>
      <c r="H8003" s="34" t="s">
        <v>4869</v>
      </c>
      <c r="I8003" s="51" t="s">
        <v>15358</v>
      </c>
    </row>
    <row r="8004" spans="1:9" x14ac:dyDescent="0.25">
      <c r="A8004" s="19">
        <v>7999</v>
      </c>
      <c r="B8004" s="34" t="s">
        <v>4870</v>
      </c>
      <c r="C8004" s="44" t="s">
        <v>14137</v>
      </c>
      <c r="D8004" s="42">
        <v>1</v>
      </c>
      <c r="E8004" s="3">
        <v>250.44</v>
      </c>
      <c r="F8004" s="7">
        <v>303.0324</v>
      </c>
      <c r="G8004" s="48" t="s">
        <v>15356</v>
      </c>
      <c r="H8004" s="34" t="s">
        <v>4870</v>
      </c>
      <c r="I8004" s="51" t="s">
        <v>15358</v>
      </c>
    </row>
    <row r="8005" spans="1:9" x14ac:dyDescent="0.25">
      <c r="A8005" s="19">
        <v>8000</v>
      </c>
      <c r="B8005" s="34" t="s">
        <v>4871</v>
      </c>
      <c r="C8005" s="44" t="s">
        <v>14138</v>
      </c>
      <c r="D8005" s="42">
        <v>1</v>
      </c>
      <c r="E8005" s="3">
        <v>310.38</v>
      </c>
      <c r="F8005" s="7">
        <v>375.5598</v>
      </c>
      <c r="G8005" s="48" t="s">
        <v>15356</v>
      </c>
      <c r="H8005" s="34" t="s">
        <v>4871</v>
      </c>
      <c r="I8005" s="51" t="s">
        <v>15358</v>
      </c>
    </row>
    <row r="8006" spans="1:9" x14ac:dyDescent="0.25">
      <c r="A8006" s="19">
        <v>8001</v>
      </c>
      <c r="B8006" s="34" t="s">
        <v>4872</v>
      </c>
      <c r="C8006" s="44" t="s">
        <v>14139</v>
      </c>
      <c r="D8006" s="42">
        <v>1</v>
      </c>
      <c r="E8006" s="3">
        <v>532.85</v>
      </c>
      <c r="F8006" s="7">
        <v>644.74850000000004</v>
      </c>
      <c r="G8006" s="48" t="s">
        <v>15356</v>
      </c>
      <c r="H8006" s="34" t="s">
        <v>4872</v>
      </c>
      <c r="I8006" s="51" t="s">
        <v>15358</v>
      </c>
    </row>
    <row r="8007" spans="1:9" x14ac:dyDescent="0.25">
      <c r="A8007" s="19">
        <v>8002</v>
      </c>
      <c r="B8007" s="34" t="s">
        <v>4873</v>
      </c>
      <c r="C8007" s="44" t="s">
        <v>14140</v>
      </c>
      <c r="D8007" s="42">
        <v>1</v>
      </c>
      <c r="E8007" s="3">
        <v>530.22</v>
      </c>
      <c r="F8007" s="7">
        <v>641.56619999999998</v>
      </c>
      <c r="G8007" s="48" t="s">
        <v>15356</v>
      </c>
      <c r="H8007" s="34" t="s">
        <v>4873</v>
      </c>
      <c r="I8007" s="51" t="s">
        <v>15358</v>
      </c>
    </row>
    <row r="8008" spans="1:9" x14ac:dyDescent="0.25">
      <c r="A8008" s="19">
        <v>8003</v>
      </c>
      <c r="B8008" s="34" t="s">
        <v>4874</v>
      </c>
      <c r="C8008" s="44" t="s">
        <v>14141</v>
      </c>
      <c r="D8008" s="42">
        <v>1</v>
      </c>
      <c r="E8008" s="3">
        <v>335.06</v>
      </c>
      <c r="F8008" s="7">
        <v>405.42259999999999</v>
      </c>
      <c r="G8008" s="48" t="s">
        <v>15356</v>
      </c>
      <c r="H8008" s="34" t="s">
        <v>4874</v>
      </c>
      <c r="I8008" s="51" t="s">
        <v>15358</v>
      </c>
    </row>
    <row r="8009" spans="1:9" x14ac:dyDescent="0.25">
      <c r="A8009" s="19">
        <v>8004</v>
      </c>
      <c r="B8009" s="34" t="s">
        <v>4875</v>
      </c>
      <c r="C8009" s="44" t="s">
        <v>14142</v>
      </c>
      <c r="D8009" s="42">
        <v>1</v>
      </c>
      <c r="E8009" s="3">
        <v>114.21</v>
      </c>
      <c r="F8009" s="7">
        <v>138.19409999999999</v>
      </c>
      <c r="G8009" s="48" t="s">
        <v>15356</v>
      </c>
      <c r="H8009" s="34" t="s">
        <v>4875</v>
      </c>
      <c r="I8009" s="51" t="s">
        <v>15358</v>
      </c>
    </row>
    <row r="8010" spans="1:9" x14ac:dyDescent="0.25">
      <c r="A8010" s="19">
        <v>8005</v>
      </c>
      <c r="B8010" s="34" t="s">
        <v>4876</v>
      </c>
      <c r="C8010" s="44" t="s">
        <v>14143</v>
      </c>
      <c r="D8010" s="42">
        <v>1</v>
      </c>
      <c r="E8010" s="3">
        <v>153.59</v>
      </c>
      <c r="F8010" s="7">
        <v>185.84389999999999</v>
      </c>
      <c r="G8010" s="48" t="s">
        <v>15356</v>
      </c>
      <c r="H8010" s="34" t="s">
        <v>4876</v>
      </c>
      <c r="I8010" s="51" t="s">
        <v>15358</v>
      </c>
    </row>
    <row r="8011" spans="1:9" x14ac:dyDescent="0.25">
      <c r="A8011" s="19">
        <v>8006</v>
      </c>
      <c r="B8011" s="34" t="s">
        <v>4877</v>
      </c>
      <c r="C8011" s="44" t="s">
        <v>14144</v>
      </c>
      <c r="D8011" s="42">
        <v>1</v>
      </c>
      <c r="E8011" s="3">
        <v>131.33000000000001</v>
      </c>
      <c r="F8011" s="7">
        <v>158.9093</v>
      </c>
      <c r="G8011" s="48" t="s">
        <v>15356</v>
      </c>
      <c r="H8011" s="34" t="s">
        <v>4877</v>
      </c>
      <c r="I8011" s="51" t="s">
        <v>15358</v>
      </c>
    </row>
    <row r="8012" spans="1:9" x14ac:dyDescent="0.25">
      <c r="A8012" s="19">
        <v>8007</v>
      </c>
      <c r="B8012" s="34" t="s">
        <v>4878</v>
      </c>
      <c r="C8012" s="44" t="s">
        <v>14145</v>
      </c>
      <c r="D8012" s="42">
        <v>1</v>
      </c>
      <c r="E8012" s="3">
        <v>597.17999999999995</v>
      </c>
      <c r="F8012" s="7">
        <v>722.5877999999999</v>
      </c>
      <c r="G8012" s="48" t="s">
        <v>15356</v>
      </c>
      <c r="H8012" s="34" t="s">
        <v>4878</v>
      </c>
      <c r="I8012" s="51" t="s">
        <v>15358</v>
      </c>
    </row>
    <row r="8013" spans="1:9" x14ac:dyDescent="0.25">
      <c r="A8013" s="19">
        <v>8008</v>
      </c>
      <c r="B8013" s="34" t="s">
        <v>4879</v>
      </c>
      <c r="C8013" s="44" t="s">
        <v>14146</v>
      </c>
      <c r="D8013" s="42">
        <v>1</v>
      </c>
      <c r="E8013" s="3">
        <v>589.79999999999995</v>
      </c>
      <c r="F8013" s="7">
        <v>713.6579999999999</v>
      </c>
      <c r="G8013" s="48" t="s">
        <v>15356</v>
      </c>
      <c r="H8013" s="34" t="s">
        <v>4879</v>
      </c>
      <c r="I8013" s="51" t="s">
        <v>15358</v>
      </c>
    </row>
    <row r="8014" spans="1:9" x14ac:dyDescent="0.25">
      <c r="A8014" s="19">
        <v>8009</v>
      </c>
      <c r="B8014" s="34" t="s">
        <v>4880</v>
      </c>
      <c r="C8014" s="44" t="s">
        <v>14147</v>
      </c>
      <c r="D8014" s="42">
        <v>1</v>
      </c>
      <c r="E8014" s="3">
        <v>651.80999999999995</v>
      </c>
      <c r="F8014" s="7">
        <v>788.69009999999992</v>
      </c>
      <c r="G8014" s="48" t="s">
        <v>15356</v>
      </c>
      <c r="H8014" s="34" t="s">
        <v>4880</v>
      </c>
      <c r="I8014" s="51" t="s">
        <v>15358</v>
      </c>
    </row>
    <row r="8015" spans="1:9" x14ac:dyDescent="0.25">
      <c r="A8015" s="19">
        <v>8010</v>
      </c>
      <c r="B8015" s="34" t="s">
        <v>4881</v>
      </c>
      <c r="C8015" s="44" t="s">
        <v>14148</v>
      </c>
      <c r="D8015" s="42">
        <v>1</v>
      </c>
      <c r="E8015" s="3">
        <v>515.64</v>
      </c>
      <c r="F8015" s="7">
        <v>623.92439999999999</v>
      </c>
      <c r="G8015" s="48" t="s">
        <v>15356</v>
      </c>
      <c r="H8015" s="34" t="s">
        <v>4881</v>
      </c>
      <c r="I8015" s="51" t="s">
        <v>15358</v>
      </c>
    </row>
    <row r="8016" spans="1:9" x14ac:dyDescent="0.25">
      <c r="A8016" s="19">
        <v>8011</v>
      </c>
      <c r="B8016" s="34" t="s">
        <v>4882</v>
      </c>
      <c r="C8016" s="44" t="s">
        <v>14149</v>
      </c>
      <c r="D8016" s="42">
        <v>1</v>
      </c>
      <c r="E8016" s="3">
        <v>121.1</v>
      </c>
      <c r="F8016" s="7">
        <v>146.53099999999998</v>
      </c>
      <c r="G8016" s="48" t="s">
        <v>15356</v>
      </c>
      <c r="H8016" s="34" t="s">
        <v>4882</v>
      </c>
      <c r="I8016" s="51" t="s">
        <v>15358</v>
      </c>
    </row>
    <row r="8017" spans="1:9" x14ac:dyDescent="0.25">
      <c r="A8017" s="19">
        <v>8012</v>
      </c>
      <c r="B8017" s="34" t="s">
        <v>4883</v>
      </c>
      <c r="C8017" s="44" t="s">
        <v>14150</v>
      </c>
      <c r="D8017" s="42">
        <v>1</v>
      </c>
      <c r="E8017" s="3">
        <v>86.93</v>
      </c>
      <c r="F8017" s="7">
        <v>105.18530000000001</v>
      </c>
      <c r="G8017" s="48" t="s">
        <v>15356</v>
      </c>
      <c r="H8017" s="34" t="s">
        <v>4883</v>
      </c>
      <c r="I8017" s="51" t="s">
        <v>15358</v>
      </c>
    </row>
    <row r="8018" spans="1:9" x14ac:dyDescent="0.25">
      <c r="A8018" s="19">
        <v>8013</v>
      </c>
      <c r="B8018" s="34" t="s">
        <v>4884</v>
      </c>
      <c r="C8018" s="44" t="s">
        <v>14151</v>
      </c>
      <c r="D8018" s="42">
        <v>1</v>
      </c>
      <c r="E8018" s="3">
        <v>192.65</v>
      </c>
      <c r="F8018" s="7">
        <v>233.10650000000001</v>
      </c>
      <c r="G8018" s="48" t="s">
        <v>15356</v>
      </c>
      <c r="H8018" s="34" t="s">
        <v>4884</v>
      </c>
      <c r="I8018" s="51" t="s">
        <v>15358</v>
      </c>
    </row>
    <row r="8019" spans="1:9" x14ac:dyDescent="0.25">
      <c r="A8019" s="19">
        <v>8014</v>
      </c>
      <c r="B8019" s="34" t="s">
        <v>4885</v>
      </c>
      <c r="C8019" s="44" t="s">
        <v>14152</v>
      </c>
      <c r="D8019" s="42">
        <v>1</v>
      </c>
      <c r="E8019" s="3">
        <v>247.25</v>
      </c>
      <c r="F8019" s="7">
        <v>299.17250000000001</v>
      </c>
      <c r="G8019" s="48" t="s">
        <v>15356</v>
      </c>
      <c r="H8019" s="34" t="s">
        <v>4885</v>
      </c>
      <c r="I8019" s="51" t="s">
        <v>15358</v>
      </c>
    </row>
    <row r="8020" spans="1:9" x14ac:dyDescent="0.25">
      <c r="A8020" s="19">
        <v>8015</v>
      </c>
      <c r="B8020" s="34" t="s">
        <v>4886</v>
      </c>
      <c r="C8020" s="44" t="s">
        <v>14153</v>
      </c>
      <c r="D8020" s="42">
        <v>1</v>
      </c>
      <c r="E8020" s="3">
        <v>31.79</v>
      </c>
      <c r="F8020" s="7">
        <v>38.465899999999998</v>
      </c>
      <c r="G8020" s="48" t="s">
        <v>15356</v>
      </c>
      <c r="H8020" s="34" t="s">
        <v>4886</v>
      </c>
      <c r="I8020" s="51" t="s">
        <v>15358</v>
      </c>
    </row>
    <row r="8021" spans="1:9" x14ac:dyDescent="0.25">
      <c r="A8021" s="19">
        <v>8016</v>
      </c>
      <c r="B8021" s="34" t="s">
        <v>4887</v>
      </c>
      <c r="C8021" s="44" t="s">
        <v>14154</v>
      </c>
      <c r="D8021" s="42">
        <v>1</v>
      </c>
      <c r="E8021" s="3">
        <v>19.05</v>
      </c>
      <c r="F8021" s="7">
        <v>23.0505</v>
      </c>
      <c r="G8021" s="48" t="s">
        <v>15356</v>
      </c>
      <c r="H8021" s="34" t="s">
        <v>4887</v>
      </c>
      <c r="I8021" s="51" t="s">
        <v>15358</v>
      </c>
    </row>
    <row r="8022" spans="1:9" x14ac:dyDescent="0.25">
      <c r="A8022" s="19">
        <v>8017</v>
      </c>
      <c r="B8022" s="34" t="s">
        <v>4888</v>
      </c>
      <c r="C8022" s="44" t="s">
        <v>14155</v>
      </c>
      <c r="D8022" s="42">
        <v>1</v>
      </c>
      <c r="E8022" s="3">
        <v>21.35</v>
      </c>
      <c r="F8022" s="7">
        <v>25.833500000000001</v>
      </c>
      <c r="G8022" s="48" t="s">
        <v>15356</v>
      </c>
      <c r="H8022" s="34" t="s">
        <v>4888</v>
      </c>
      <c r="I8022" s="51" t="s">
        <v>15358</v>
      </c>
    </row>
    <row r="8023" spans="1:9" x14ac:dyDescent="0.25">
      <c r="A8023" s="19">
        <v>8018</v>
      </c>
      <c r="B8023" s="34" t="s">
        <v>4889</v>
      </c>
      <c r="C8023" s="44" t="s">
        <v>14156</v>
      </c>
      <c r="D8023" s="42">
        <v>1</v>
      </c>
      <c r="E8023" s="3">
        <v>12.99</v>
      </c>
      <c r="F8023" s="7">
        <v>15.7179</v>
      </c>
      <c r="G8023" s="48" t="s">
        <v>15356</v>
      </c>
      <c r="H8023" s="34" t="s">
        <v>4889</v>
      </c>
      <c r="I8023" s="51" t="s">
        <v>15358</v>
      </c>
    </row>
    <row r="8024" spans="1:9" x14ac:dyDescent="0.25">
      <c r="A8024" s="19">
        <v>8019</v>
      </c>
      <c r="B8024" s="34" t="s">
        <v>4890</v>
      </c>
      <c r="C8024" s="44" t="s">
        <v>14157</v>
      </c>
      <c r="D8024" s="42">
        <v>1</v>
      </c>
      <c r="E8024" s="3">
        <v>17.87</v>
      </c>
      <c r="F8024" s="7">
        <v>21.622700000000002</v>
      </c>
      <c r="G8024" s="48" t="s">
        <v>15356</v>
      </c>
      <c r="H8024" s="34" t="s">
        <v>4890</v>
      </c>
      <c r="I8024" s="51" t="s">
        <v>15358</v>
      </c>
    </row>
    <row r="8025" spans="1:9" x14ac:dyDescent="0.25">
      <c r="A8025" s="19">
        <v>8020</v>
      </c>
      <c r="B8025" s="34" t="s">
        <v>4891</v>
      </c>
      <c r="C8025" s="44" t="s">
        <v>14158</v>
      </c>
      <c r="D8025" s="42">
        <v>1</v>
      </c>
      <c r="E8025" s="3">
        <v>25.26</v>
      </c>
      <c r="F8025" s="7">
        <v>30.564600000000002</v>
      </c>
      <c r="G8025" s="48" t="s">
        <v>15356</v>
      </c>
      <c r="H8025" s="34" t="s">
        <v>4891</v>
      </c>
      <c r="I8025" s="51" t="s">
        <v>15358</v>
      </c>
    </row>
    <row r="8026" spans="1:9" x14ac:dyDescent="0.25">
      <c r="A8026" s="19">
        <v>8021</v>
      </c>
      <c r="B8026" s="34" t="s">
        <v>4892</v>
      </c>
      <c r="C8026" s="44" t="s">
        <v>14159</v>
      </c>
      <c r="D8026" s="42">
        <v>1</v>
      </c>
      <c r="E8026" s="3">
        <v>38.130000000000003</v>
      </c>
      <c r="F8026" s="7">
        <v>46.137300000000003</v>
      </c>
      <c r="G8026" s="48" t="s">
        <v>15356</v>
      </c>
      <c r="H8026" s="34" t="s">
        <v>4892</v>
      </c>
      <c r="I8026" s="51" t="s">
        <v>15358</v>
      </c>
    </row>
    <row r="8027" spans="1:9" x14ac:dyDescent="0.25">
      <c r="A8027" s="19">
        <v>8022</v>
      </c>
      <c r="B8027" s="34" t="s">
        <v>4893</v>
      </c>
      <c r="C8027" s="44" t="s">
        <v>14160</v>
      </c>
      <c r="D8027" s="42">
        <v>1</v>
      </c>
      <c r="E8027" s="3">
        <v>22.2</v>
      </c>
      <c r="F8027" s="7">
        <v>26.861999999999998</v>
      </c>
      <c r="G8027" s="48" t="s">
        <v>15356</v>
      </c>
      <c r="H8027" s="34" t="s">
        <v>4893</v>
      </c>
      <c r="I8027" s="51" t="s">
        <v>15358</v>
      </c>
    </row>
    <row r="8028" spans="1:9" x14ac:dyDescent="0.25">
      <c r="A8028" s="19">
        <v>8023</v>
      </c>
      <c r="B8028" s="34" t="s">
        <v>4894</v>
      </c>
      <c r="C8028" s="44" t="s">
        <v>14161</v>
      </c>
      <c r="D8028" s="42">
        <v>1</v>
      </c>
      <c r="E8028" s="3">
        <v>25.47</v>
      </c>
      <c r="F8028" s="7">
        <v>30.818699999999996</v>
      </c>
      <c r="G8028" s="48" t="s">
        <v>15356</v>
      </c>
      <c r="H8028" s="34" t="s">
        <v>4894</v>
      </c>
      <c r="I8028" s="51" t="s">
        <v>15358</v>
      </c>
    </row>
    <row r="8029" spans="1:9" x14ac:dyDescent="0.25">
      <c r="A8029" s="19">
        <v>8024</v>
      </c>
      <c r="B8029" s="34" t="s">
        <v>4895</v>
      </c>
      <c r="C8029" s="44" t="s">
        <v>14162</v>
      </c>
      <c r="D8029" s="42">
        <v>1</v>
      </c>
      <c r="E8029" s="3">
        <v>15.02</v>
      </c>
      <c r="F8029" s="7">
        <v>18.174199999999999</v>
      </c>
      <c r="G8029" s="48" t="s">
        <v>15356</v>
      </c>
      <c r="H8029" s="34" t="s">
        <v>4895</v>
      </c>
      <c r="I8029" s="51" t="s">
        <v>15358</v>
      </c>
    </row>
    <row r="8030" spans="1:9" x14ac:dyDescent="0.25">
      <c r="A8030" s="19">
        <v>8025</v>
      </c>
      <c r="B8030" s="34" t="s">
        <v>4896</v>
      </c>
      <c r="C8030" s="44" t="s">
        <v>14163</v>
      </c>
      <c r="D8030" s="42">
        <v>1</v>
      </c>
      <c r="E8030" s="3">
        <v>20.94</v>
      </c>
      <c r="F8030" s="7">
        <v>25.337400000000002</v>
      </c>
      <c r="G8030" s="48" t="s">
        <v>15356</v>
      </c>
      <c r="H8030" s="34" t="s">
        <v>4896</v>
      </c>
      <c r="I8030" s="51" t="s">
        <v>15358</v>
      </c>
    </row>
    <row r="8031" spans="1:9" x14ac:dyDescent="0.25">
      <c r="A8031" s="19">
        <v>8026</v>
      </c>
      <c r="B8031" s="34" t="s">
        <v>4897</v>
      </c>
      <c r="C8031" s="44" t="s">
        <v>14164</v>
      </c>
      <c r="D8031" s="42">
        <v>1</v>
      </c>
      <c r="E8031" s="3">
        <v>29.4</v>
      </c>
      <c r="F8031" s="7">
        <v>35.573999999999998</v>
      </c>
      <c r="G8031" s="48" t="s">
        <v>15356</v>
      </c>
      <c r="H8031" s="34" t="s">
        <v>4897</v>
      </c>
      <c r="I8031" s="51" t="s">
        <v>15358</v>
      </c>
    </row>
    <row r="8032" spans="1:9" x14ac:dyDescent="0.25">
      <c r="A8032" s="19">
        <v>8027</v>
      </c>
      <c r="B8032" s="34" t="s">
        <v>4898</v>
      </c>
      <c r="C8032" s="44" t="s">
        <v>14165</v>
      </c>
      <c r="D8032" s="42">
        <v>1</v>
      </c>
      <c r="E8032" s="3">
        <v>43.04</v>
      </c>
      <c r="F8032" s="7">
        <v>52.078399999999995</v>
      </c>
      <c r="G8032" s="48" t="s">
        <v>15356</v>
      </c>
      <c r="H8032" s="34" t="s">
        <v>4898</v>
      </c>
      <c r="I8032" s="51" t="s">
        <v>15358</v>
      </c>
    </row>
    <row r="8033" spans="1:9" x14ac:dyDescent="0.25">
      <c r="A8033" s="19">
        <v>8028</v>
      </c>
      <c r="B8033" s="34" t="s">
        <v>4899</v>
      </c>
      <c r="C8033" s="44" t="s">
        <v>14166</v>
      </c>
      <c r="D8033" s="42">
        <v>1</v>
      </c>
      <c r="E8033" s="3">
        <v>18.95</v>
      </c>
      <c r="F8033" s="7">
        <v>22.929499999999997</v>
      </c>
      <c r="G8033" s="48" t="s">
        <v>15356</v>
      </c>
      <c r="H8033" s="34" t="s">
        <v>4899</v>
      </c>
      <c r="I8033" s="51" t="s">
        <v>15358</v>
      </c>
    </row>
    <row r="8034" spans="1:9" x14ac:dyDescent="0.25">
      <c r="A8034" s="19">
        <v>8029</v>
      </c>
      <c r="B8034" s="34" t="s">
        <v>4900</v>
      </c>
      <c r="C8034" s="44" t="s">
        <v>14167</v>
      </c>
      <c r="D8034" s="42">
        <v>1</v>
      </c>
      <c r="E8034" s="3">
        <v>23.24</v>
      </c>
      <c r="F8034" s="7">
        <v>28.120399999999997</v>
      </c>
      <c r="G8034" s="48" t="s">
        <v>15356</v>
      </c>
      <c r="H8034" s="34" t="s">
        <v>4900</v>
      </c>
      <c r="I8034" s="51" t="s">
        <v>15358</v>
      </c>
    </row>
    <row r="8035" spans="1:9" x14ac:dyDescent="0.25">
      <c r="A8035" s="19">
        <v>8030</v>
      </c>
      <c r="B8035" s="34" t="s">
        <v>4901</v>
      </c>
      <c r="C8035" s="44" t="s">
        <v>14168</v>
      </c>
      <c r="D8035" s="42">
        <v>1</v>
      </c>
      <c r="E8035" s="3">
        <v>15.83</v>
      </c>
      <c r="F8035" s="7">
        <v>19.154299999999999</v>
      </c>
      <c r="G8035" s="48" t="s">
        <v>15356</v>
      </c>
      <c r="H8035" s="34" t="s">
        <v>4901</v>
      </c>
      <c r="I8035" s="51" t="s">
        <v>15358</v>
      </c>
    </row>
    <row r="8036" spans="1:9" x14ac:dyDescent="0.25">
      <c r="A8036" s="19">
        <v>8031</v>
      </c>
      <c r="B8036" s="34" t="s">
        <v>4902</v>
      </c>
      <c r="C8036" s="44" t="s">
        <v>14169</v>
      </c>
      <c r="D8036" s="42">
        <v>1</v>
      </c>
      <c r="E8036" s="3">
        <v>18.77</v>
      </c>
      <c r="F8036" s="7">
        <v>22.7117</v>
      </c>
      <c r="G8036" s="48" t="s">
        <v>15356</v>
      </c>
      <c r="H8036" s="34" t="s">
        <v>4902</v>
      </c>
      <c r="I8036" s="51" t="s">
        <v>15358</v>
      </c>
    </row>
    <row r="8037" spans="1:9" x14ac:dyDescent="0.25">
      <c r="A8037" s="19">
        <v>8032</v>
      </c>
      <c r="B8037" s="34" t="s">
        <v>4903</v>
      </c>
      <c r="C8037" s="44" t="s">
        <v>14170</v>
      </c>
      <c r="D8037" s="42">
        <v>1</v>
      </c>
      <c r="E8037" s="3">
        <v>26.28</v>
      </c>
      <c r="F8037" s="7">
        <v>31.7988</v>
      </c>
      <c r="G8037" s="48" t="s">
        <v>15356</v>
      </c>
      <c r="H8037" s="34" t="s">
        <v>4903</v>
      </c>
      <c r="I8037" s="51" t="s">
        <v>15358</v>
      </c>
    </row>
    <row r="8038" spans="1:9" x14ac:dyDescent="0.25">
      <c r="A8038" s="19">
        <v>8033</v>
      </c>
      <c r="B8038" s="34" t="s">
        <v>4904</v>
      </c>
      <c r="C8038" s="44" t="s">
        <v>14171</v>
      </c>
      <c r="D8038" s="42">
        <v>1</v>
      </c>
      <c r="E8038" s="3">
        <v>40.520000000000003</v>
      </c>
      <c r="F8038" s="7">
        <v>49.029200000000003</v>
      </c>
      <c r="G8038" s="48" t="s">
        <v>15356</v>
      </c>
      <c r="H8038" s="34" t="s">
        <v>4904</v>
      </c>
      <c r="I8038" s="51" t="s">
        <v>15358</v>
      </c>
    </row>
    <row r="8039" spans="1:9" x14ac:dyDescent="0.25">
      <c r="A8039" s="19">
        <v>8034</v>
      </c>
      <c r="B8039" s="34" t="s">
        <v>4905</v>
      </c>
      <c r="C8039" s="44" t="s">
        <v>14172</v>
      </c>
      <c r="D8039" s="42">
        <v>1</v>
      </c>
      <c r="E8039" s="3">
        <v>21.59</v>
      </c>
      <c r="F8039" s="7">
        <v>26.123899999999999</v>
      </c>
      <c r="G8039" s="48" t="s">
        <v>15356</v>
      </c>
      <c r="H8039" s="34" t="s">
        <v>4905</v>
      </c>
      <c r="I8039" s="51" t="s">
        <v>15358</v>
      </c>
    </row>
    <row r="8040" spans="1:9" x14ac:dyDescent="0.25">
      <c r="A8040" s="19">
        <v>8035</v>
      </c>
      <c r="B8040" s="34" t="s">
        <v>4906</v>
      </c>
      <c r="C8040" s="44" t="s">
        <v>14173</v>
      </c>
      <c r="D8040" s="42">
        <v>1</v>
      </c>
      <c r="E8040" s="3">
        <v>25.43</v>
      </c>
      <c r="F8040" s="7">
        <v>30.770299999999999</v>
      </c>
      <c r="G8040" s="48" t="s">
        <v>15356</v>
      </c>
      <c r="H8040" s="34" t="s">
        <v>4906</v>
      </c>
      <c r="I8040" s="51" t="s">
        <v>15358</v>
      </c>
    </row>
    <row r="8041" spans="1:9" x14ac:dyDescent="0.25">
      <c r="A8041" s="19">
        <v>8036</v>
      </c>
      <c r="B8041" s="34" t="s">
        <v>4907</v>
      </c>
      <c r="C8041" s="44" t="s">
        <v>14174</v>
      </c>
      <c r="D8041" s="42">
        <v>1</v>
      </c>
      <c r="E8041" s="3">
        <v>17.899999999999999</v>
      </c>
      <c r="F8041" s="7">
        <v>21.658999999999999</v>
      </c>
      <c r="G8041" s="48" t="s">
        <v>15356</v>
      </c>
      <c r="H8041" s="34" t="s">
        <v>4907</v>
      </c>
      <c r="I8041" s="51" t="s">
        <v>15358</v>
      </c>
    </row>
    <row r="8042" spans="1:9" x14ac:dyDescent="0.25">
      <c r="A8042" s="19">
        <v>8037</v>
      </c>
      <c r="B8042" s="34" t="s">
        <v>4908</v>
      </c>
      <c r="C8042" s="44" t="s">
        <v>14175</v>
      </c>
      <c r="D8042" s="42">
        <v>1</v>
      </c>
      <c r="E8042" s="3">
        <v>21.12</v>
      </c>
      <c r="F8042" s="7">
        <v>25.555199999999999</v>
      </c>
      <c r="G8042" s="48" t="s">
        <v>15356</v>
      </c>
      <c r="H8042" s="34" t="s">
        <v>4908</v>
      </c>
      <c r="I8042" s="51" t="s">
        <v>15358</v>
      </c>
    </row>
    <row r="8043" spans="1:9" x14ac:dyDescent="0.25">
      <c r="A8043" s="19">
        <v>8038</v>
      </c>
      <c r="B8043" s="34" t="s">
        <v>4909</v>
      </c>
      <c r="C8043" s="44" t="s">
        <v>14176</v>
      </c>
      <c r="D8043" s="42">
        <v>1</v>
      </c>
      <c r="E8043" s="3">
        <v>31.85</v>
      </c>
      <c r="F8043" s="7">
        <v>38.538499999999999</v>
      </c>
      <c r="G8043" s="48" t="s">
        <v>15356</v>
      </c>
      <c r="H8043" s="34" t="s">
        <v>4909</v>
      </c>
      <c r="I8043" s="51" t="s">
        <v>15358</v>
      </c>
    </row>
    <row r="8044" spans="1:9" x14ac:dyDescent="0.25">
      <c r="A8044" s="19">
        <v>8039</v>
      </c>
      <c r="B8044" s="34" t="s">
        <v>4910</v>
      </c>
      <c r="C8044" s="44" t="s">
        <v>14177</v>
      </c>
      <c r="D8044" s="42">
        <v>1</v>
      </c>
      <c r="E8044" s="3">
        <v>290.04000000000002</v>
      </c>
      <c r="F8044" s="7">
        <v>350.94839999999999</v>
      </c>
      <c r="G8044" s="48" t="s">
        <v>15356</v>
      </c>
      <c r="H8044" s="34" t="s">
        <v>4910</v>
      </c>
      <c r="I8044" s="51" t="s">
        <v>15358</v>
      </c>
    </row>
    <row r="8045" spans="1:9" x14ac:dyDescent="0.25">
      <c r="A8045" s="19">
        <v>8040</v>
      </c>
      <c r="B8045" s="34" t="s">
        <v>4911</v>
      </c>
      <c r="C8045" s="44" t="s">
        <v>14178</v>
      </c>
      <c r="D8045" s="42">
        <v>1</v>
      </c>
      <c r="E8045" s="3">
        <v>217.56</v>
      </c>
      <c r="F8045" s="7">
        <v>263.24759999999998</v>
      </c>
      <c r="G8045" s="48" t="s">
        <v>15356</v>
      </c>
      <c r="H8045" s="34" t="s">
        <v>4911</v>
      </c>
      <c r="I8045" s="51" t="s">
        <v>15358</v>
      </c>
    </row>
    <row r="8046" spans="1:9" x14ac:dyDescent="0.25">
      <c r="A8046" s="19">
        <v>8041</v>
      </c>
      <c r="B8046" s="34" t="s">
        <v>4912</v>
      </c>
      <c r="C8046" s="44" t="s">
        <v>14179</v>
      </c>
      <c r="D8046" s="42">
        <v>1</v>
      </c>
      <c r="E8046" s="3">
        <v>97.58</v>
      </c>
      <c r="F8046" s="7">
        <v>118.0718</v>
      </c>
      <c r="G8046" s="48" t="s">
        <v>15356</v>
      </c>
      <c r="H8046" s="34" t="s">
        <v>4912</v>
      </c>
      <c r="I8046" s="51" t="s">
        <v>15358</v>
      </c>
    </row>
    <row r="8047" spans="1:9" x14ac:dyDescent="0.25">
      <c r="A8047" s="19">
        <v>8042</v>
      </c>
      <c r="B8047" s="34" t="s">
        <v>4913</v>
      </c>
      <c r="C8047" s="44" t="s">
        <v>14180</v>
      </c>
      <c r="D8047" s="42">
        <v>1</v>
      </c>
      <c r="E8047" s="3">
        <v>109.25</v>
      </c>
      <c r="F8047" s="7">
        <v>132.1925</v>
      </c>
      <c r="G8047" s="48" t="s">
        <v>15356</v>
      </c>
      <c r="H8047" s="34" t="s">
        <v>4913</v>
      </c>
      <c r="I8047" s="51" t="s">
        <v>15358</v>
      </c>
    </row>
    <row r="8048" spans="1:9" x14ac:dyDescent="0.25">
      <c r="A8048" s="19">
        <v>8043</v>
      </c>
      <c r="B8048" s="34" t="s">
        <v>4914</v>
      </c>
      <c r="C8048" s="44" t="s">
        <v>14181</v>
      </c>
      <c r="D8048" s="42">
        <v>1</v>
      </c>
      <c r="E8048" s="3">
        <v>86.99</v>
      </c>
      <c r="F8048" s="7">
        <v>105.25789999999999</v>
      </c>
      <c r="G8048" s="48" t="s">
        <v>15356</v>
      </c>
      <c r="H8048" s="34" t="s">
        <v>4914</v>
      </c>
      <c r="I8048" s="51" t="s">
        <v>15358</v>
      </c>
    </row>
    <row r="8049" spans="1:9" x14ac:dyDescent="0.25">
      <c r="A8049" s="19">
        <v>8044</v>
      </c>
      <c r="B8049" s="34" t="s">
        <v>4915</v>
      </c>
      <c r="C8049" s="44" t="s">
        <v>14182</v>
      </c>
      <c r="D8049" s="42">
        <v>1</v>
      </c>
      <c r="E8049" s="3">
        <v>27.71</v>
      </c>
      <c r="F8049" s="7">
        <v>33.5291</v>
      </c>
      <c r="G8049" s="48" t="s">
        <v>15356</v>
      </c>
      <c r="H8049" s="34" t="s">
        <v>4915</v>
      </c>
      <c r="I8049" s="51" t="s">
        <v>15358</v>
      </c>
    </row>
    <row r="8050" spans="1:9" x14ac:dyDescent="0.25">
      <c r="A8050" s="19">
        <v>8045</v>
      </c>
      <c r="B8050" s="34" t="s">
        <v>4916</v>
      </c>
      <c r="C8050" s="44" t="s">
        <v>14183</v>
      </c>
      <c r="D8050" s="42">
        <v>1</v>
      </c>
      <c r="E8050" s="3">
        <v>182.37</v>
      </c>
      <c r="F8050" s="7">
        <v>220.6677</v>
      </c>
      <c r="G8050" s="48" t="s">
        <v>15356</v>
      </c>
      <c r="H8050" s="34" t="s">
        <v>4916</v>
      </c>
      <c r="I8050" s="51" t="s">
        <v>15358</v>
      </c>
    </row>
    <row r="8051" spans="1:9" x14ac:dyDescent="0.25">
      <c r="A8051" s="19">
        <v>8046</v>
      </c>
      <c r="B8051" s="34" t="s">
        <v>4917</v>
      </c>
      <c r="C8051" s="44" t="s">
        <v>14184</v>
      </c>
      <c r="D8051" s="42">
        <v>1</v>
      </c>
      <c r="E8051" s="3">
        <v>152.4</v>
      </c>
      <c r="F8051" s="7">
        <v>184.404</v>
      </c>
      <c r="G8051" s="48" t="s">
        <v>15356</v>
      </c>
      <c r="H8051" s="34" t="s">
        <v>4917</v>
      </c>
      <c r="I8051" s="51" t="s">
        <v>15358</v>
      </c>
    </row>
    <row r="8052" spans="1:9" x14ac:dyDescent="0.25">
      <c r="A8052" s="19">
        <v>8047</v>
      </c>
      <c r="B8052" s="34" t="s">
        <v>4918</v>
      </c>
      <c r="C8052" s="44" t="s">
        <v>14185</v>
      </c>
      <c r="D8052" s="42">
        <v>1</v>
      </c>
      <c r="E8052" s="3">
        <v>63.12</v>
      </c>
      <c r="F8052" s="7">
        <v>76.375199999999992</v>
      </c>
      <c r="G8052" s="48" t="s">
        <v>15356</v>
      </c>
      <c r="H8052" s="34" t="s">
        <v>4918</v>
      </c>
      <c r="I8052" s="51" t="s">
        <v>15358</v>
      </c>
    </row>
    <row r="8053" spans="1:9" x14ac:dyDescent="0.25">
      <c r="A8053" s="19">
        <v>8048</v>
      </c>
      <c r="B8053" s="34" t="s">
        <v>4919</v>
      </c>
      <c r="C8053" s="44" t="s">
        <v>14186</v>
      </c>
      <c r="D8053" s="42">
        <v>1</v>
      </c>
      <c r="E8053" s="3">
        <v>76.59</v>
      </c>
      <c r="F8053" s="7">
        <v>92.673900000000003</v>
      </c>
      <c r="G8053" s="48" t="s">
        <v>15356</v>
      </c>
      <c r="H8053" s="34" t="s">
        <v>4919</v>
      </c>
      <c r="I8053" s="51" t="s">
        <v>15358</v>
      </c>
    </row>
    <row r="8054" spans="1:9" x14ac:dyDescent="0.25">
      <c r="A8054" s="19">
        <v>8049</v>
      </c>
      <c r="B8054" s="34" t="s">
        <v>4920</v>
      </c>
      <c r="C8054" s="44" t="s">
        <v>14187</v>
      </c>
      <c r="D8054" s="42">
        <v>1</v>
      </c>
      <c r="E8054" s="3">
        <v>62.9</v>
      </c>
      <c r="F8054" s="7">
        <v>76.108999999999995</v>
      </c>
      <c r="G8054" s="48" t="s">
        <v>15356</v>
      </c>
      <c r="H8054" s="34" t="s">
        <v>4920</v>
      </c>
      <c r="I8054" s="51" t="s">
        <v>15358</v>
      </c>
    </row>
    <row r="8055" spans="1:9" x14ac:dyDescent="0.25">
      <c r="A8055" s="19">
        <v>8050</v>
      </c>
      <c r="B8055" s="34" t="s">
        <v>4921</v>
      </c>
      <c r="C8055" s="44" t="s">
        <v>14188</v>
      </c>
      <c r="D8055" s="42">
        <v>1</v>
      </c>
      <c r="E8055" s="3">
        <v>21.42</v>
      </c>
      <c r="F8055" s="7">
        <v>25.918200000000002</v>
      </c>
      <c r="G8055" s="48" t="s">
        <v>15356</v>
      </c>
      <c r="H8055" s="34" t="s">
        <v>4921</v>
      </c>
      <c r="I8055" s="51" t="s">
        <v>15358</v>
      </c>
    </row>
    <row r="8056" spans="1:9" x14ac:dyDescent="0.25">
      <c r="A8056" s="19">
        <v>8051</v>
      </c>
      <c r="B8056" s="34" t="s">
        <v>4922</v>
      </c>
      <c r="C8056" s="44" t="s">
        <v>14189</v>
      </c>
      <c r="D8056" s="42">
        <v>1</v>
      </c>
      <c r="E8056" s="3">
        <v>35.79</v>
      </c>
      <c r="F8056" s="7">
        <v>43.305900000000001</v>
      </c>
      <c r="G8056" s="48" t="s">
        <v>15356</v>
      </c>
      <c r="H8056" s="34" t="s">
        <v>4922</v>
      </c>
      <c r="I8056" s="51" t="s">
        <v>15358</v>
      </c>
    </row>
    <row r="8057" spans="1:9" x14ac:dyDescent="0.25">
      <c r="A8057" s="19">
        <v>8052</v>
      </c>
      <c r="B8057" s="34" t="s">
        <v>4923</v>
      </c>
      <c r="C8057" s="44" t="s">
        <v>14190</v>
      </c>
      <c r="D8057" s="42">
        <v>1</v>
      </c>
      <c r="E8057" s="3">
        <v>23.31</v>
      </c>
      <c r="F8057" s="7">
        <v>28.205099999999998</v>
      </c>
      <c r="G8057" s="48" t="s">
        <v>15356</v>
      </c>
      <c r="H8057" s="34" t="s">
        <v>4923</v>
      </c>
      <c r="I8057" s="51" t="s">
        <v>15358</v>
      </c>
    </row>
    <row r="8058" spans="1:9" x14ac:dyDescent="0.25">
      <c r="A8058" s="19">
        <v>8053</v>
      </c>
      <c r="B8058" s="34" t="s">
        <v>4924</v>
      </c>
      <c r="C8058" s="44" t="s">
        <v>14191</v>
      </c>
      <c r="D8058" s="42">
        <v>1</v>
      </c>
      <c r="E8058" s="3">
        <v>23.87</v>
      </c>
      <c r="F8058" s="7">
        <v>28.8827</v>
      </c>
      <c r="G8058" s="48" t="s">
        <v>15356</v>
      </c>
      <c r="H8058" s="34" t="s">
        <v>4924</v>
      </c>
      <c r="I8058" s="51" t="s">
        <v>15358</v>
      </c>
    </row>
    <row r="8059" spans="1:9" x14ac:dyDescent="0.25">
      <c r="A8059" s="19">
        <v>8054</v>
      </c>
      <c r="B8059" s="34" t="s">
        <v>4925</v>
      </c>
      <c r="C8059" s="44" t="s">
        <v>14192</v>
      </c>
      <c r="D8059" s="42">
        <v>1</v>
      </c>
      <c r="E8059" s="3">
        <v>17.059999999999999</v>
      </c>
      <c r="F8059" s="7">
        <v>20.642599999999998</v>
      </c>
      <c r="G8059" s="48" t="s">
        <v>15356</v>
      </c>
      <c r="H8059" s="34" t="s">
        <v>4925</v>
      </c>
      <c r="I8059" s="51" t="s">
        <v>15358</v>
      </c>
    </row>
    <row r="8060" spans="1:9" x14ac:dyDescent="0.25">
      <c r="A8060" s="19">
        <v>8055</v>
      </c>
      <c r="B8060" s="34" t="s">
        <v>4926</v>
      </c>
      <c r="C8060" s="44" t="s">
        <v>14193</v>
      </c>
      <c r="D8060" s="42">
        <v>1</v>
      </c>
      <c r="E8060" s="3">
        <v>20.87</v>
      </c>
      <c r="F8060" s="7">
        <v>25.252700000000001</v>
      </c>
      <c r="G8060" s="48" t="s">
        <v>15356</v>
      </c>
      <c r="H8060" s="34" t="s">
        <v>4926</v>
      </c>
      <c r="I8060" s="51" t="s">
        <v>15358</v>
      </c>
    </row>
    <row r="8061" spans="1:9" x14ac:dyDescent="0.25">
      <c r="A8061" s="19">
        <v>8056</v>
      </c>
      <c r="B8061" s="34" t="s">
        <v>4927</v>
      </c>
      <c r="C8061" s="44" t="s">
        <v>14194</v>
      </c>
      <c r="D8061" s="42">
        <v>1</v>
      </c>
      <c r="E8061" s="3">
        <v>26.24</v>
      </c>
      <c r="F8061" s="7">
        <v>31.750399999999996</v>
      </c>
      <c r="G8061" s="48" t="s">
        <v>15356</v>
      </c>
      <c r="H8061" s="34" t="s">
        <v>4927</v>
      </c>
      <c r="I8061" s="51" t="s">
        <v>15358</v>
      </c>
    </row>
    <row r="8062" spans="1:9" x14ac:dyDescent="0.25">
      <c r="A8062" s="19">
        <v>8057</v>
      </c>
      <c r="B8062" s="34" t="s">
        <v>4928</v>
      </c>
      <c r="C8062" s="44" t="s">
        <v>14195</v>
      </c>
      <c r="D8062" s="42">
        <v>1</v>
      </c>
      <c r="E8062" s="3">
        <v>37.92</v>
      </c>
      <c r="F8062" s="7">
        <v>45.883200000000002</v>
      </c>
      <c r="G8062" s="48" t="s">
        <v>15356</v>
      </c>
      <c r="H8062" s="34" t="s">
        <v>4928</v>
      </c>
      <c r="I8062" s="51" t="s">
        <v>15358</v>
      </c>
    </row>
    <row r="8063" spans="1:9" x14ac:dyDescent="0.25">
      <c r="A8063" s="19">
        <v>8058</v>
      </c>
      <c r="B8063" s="34" t="s">
        <v>4929</v>
      </c>
      <c r="C8063" s="44" t="s">
        <v>14196</v>
      </c>
      <c r="D8063" s="42">
        <v>1</v>
      </c>
      <c r="E8063" s="3">
        <v>24.33</v>
      </c>
      <c r="F8063" s="7">
        <v>29.439299999999996</v>
      </c>
      <c r="G8063" s="48" t="s">
        <v>15356</v>
      </c>
      <c r="H8063" s="34" t="s">
        <v>4929</v>
      </c>
      <c r="I8063" s="51" t="s">
        <v>15358</v>
      </c>
    </row>
    <row r="8064" spans="1:9" x14ac:dyDescent="0.25">
      <c r="A8064" s="19">
        <v>8059</v>
      </c>
      <c r="B8064" s="34" t="s">
        <v>4930</v>
      </c>
      <c r="C8064" s="44" t="s">
        <v>14197</v>
      </c>
      <c r="D8064" s="42">
        <v>1</v>
      </c>
      <c r="E8064" s="3">
        <v>25.28</v>
      </c>
      <c r="F8064" s="7">
        <v>30.588799999999999</v>
      </c>
      <c r="G8064" s="48" t="s">
        <v>15356</v>
      </c>
      <c r="H8064" s="34" t="s">
        <v>4930</v>
      </c>
      <c r="I8064" s="51" t="s">
        <v>15358</v>
      </c>
    </row>
    <row r="8065" spans="1:9" x14ac:dyDescent="0.25">
      <c r="A8065" s="19">
        <v>8060</v>
      </c>
      <c r="B8065" s="34" t="s">
        <v>4931</v>
      </c>
      <c r="C8065" s="44" t="s">
        <v>14198</v>
      </c>
      <c r="D8065" s="42">
        <v>1</v>
      </c>
      <c r="E8065" s="3">
        <v>16.170000000000002</v>
      </c>
      <c r="F8065" s="7">
        <v>19.565700000000003</v>
      </c>
      <c r="G8065" s="48" t="s">
        <v>15356</v>
      </c>
      <c r="H8065" s="34" t="s">
        <v>4931</v>
      </c>
      <c r="I8065" s="51" t="s">
        <v>15358</v>
      </c>
    </row>
    <row r="8066" spans="1:9" x14ac:dyDescent="0.25">
      <c r="A8066" s="19">
        <v>8061</v>
      </c>
      <c r="B8066" s="34" t="s">
        <v>4932</v>
      </c>
      <c r="C8066" s="44" t="s">
        <v>14199</v>
      </c>
      <c r="D8066" s="42">
        <v>1</v>
      </c>
      <c r="E8066" s="3">
        <v>22.17</v>
      </c>
      <c r="F8066" s="7">
        <v>26.825700000000001</v>
      </c>
      <c r="G8066" s="48" t="s">
        <v>15356</v>
      </c>
      <c r="H8066" s="34" t="s">
        <v>4932</v>
      </c>
      <c r="I8066" s="51" t="s">
        <v>15358</v>
      </c>
    </row>
    <row r="8067" spans="1:9" x14ac:dyDescent="0.25">
      <c r="A8067" s="19">
        <v>8062</v>
      </c>
      <c r="B8067" s="34" t="s">
        <v>4933</v>
      </c>
      <c r="C8067" s="44" t="s">
        <v>14200</v>
      </c>
      <c r="D8067" s="42">
        <v>1</v>
      </c>
      <c r="E8067" s="3">
        <v>30.29</v>
      </c>
      <c r="F8067" s="7">
        <v>36.6509</v>
      </c>
      <c r="G8067" s="48" t="s">
        <v>15356</v>
      </c>
      <c r="H8067" s="34" t="s">
        <v>4933</v>
      </c>
      <c r="I8067" s="51" t="s">
        <v>15358</v>
      </c>
    </row>
    <row r="8068" spans="1:9" x14ac:dyDescent="0.25">
      <c r="A8068" s="19">
        <v>8063</v>
      </c>
      <c r="B8068" s="34" t="s">
        <v>4934</v>
      </c>
      <c r="C8068" s="44" t="s">
        <v>14201</v>
      </c>
      <c r="D8068" s="42">
        <v>1</v>
      </c>
      <c r="E8068" s="3">
        <v>36.65</v>
      </c>
      <c r="F8068" s="7">
        <v>44.346499999999999</v>
      </c>
      <c r="G8068" s="48" t="s">
        <v>15356</v>
      </c>
      <c r="H8068" s="34" t="s">
        <v>4934</v>
      </c>
      <c r="I8068" s="51" t="s">
        <v>15358</v>
      </c>
    </row>
    <row r="8069" spans="1:9" x14ac:dyDescent="0.25">
      <c r="A8069" s="19">
        <v>8064</v>
      </c>
      <c r="B8069" s="34" t="s">
        <v>4935</v>
      </c>
      <c r="C8069" s="44" t="s">
        <v>14202</v>
      </c>
      <c r="D8069" s="42">
        <v>1</v>
      </c>
      <c r="E8069" s="3">
        <v>22.79</v>
      </c>
      <c r="F8069" s="7">
        <v>27.575899999999997</v>
      </c>
      <c r="G8069" s="48" t="s">
        <v>15356</v>
      </c>
      <c r="H8069" s="34" t="s">
        <v>4935</v>
      </c>
      <c r="I8069" s="51" t="s">
        <v>15358</v>
      </c>
    </row>
    <row r="8070" spans="1:9" x14ac:dyDescent="0.25">
      <c r="A8070" s="19">
        <v>8065</v>
      </c>
      <c r="B8070" s="34" t="s">
        <v>4936</v>
      </c>
      <c r="C8070" s="44" t="s">
        <v>14203</v>
      </c>
      <c r="D8070" s="42">
        <v>1</v>
      </c>
      <c r="E8070" s="3">
        <v>27.83</v>
      </c>
      <c r="F8070" s="7">
        <v>33.674299999999995</v>
      </c>
      <c r="G8070" s="48" t="s">
        <v>15356</v>
      </c>
      <c r="H8070" s="34" t="s">
        <v>4936</v>
      </c>
      <c r="I8070" s="51" t="s">
        <v>15358</v>
      </c>
    </row>
    <row r="8071" spans="1:9" x14ac:dyDescent="0.25">
      <c r="A8071" s="19">
        <v>8066</v>
      </c>
      <c r="B8071" s="34" t="s">
        <v>4937</v>
      </c>
      <c r="C8071" s="44" t="s">
        <v>14204</v>
      </c>
      <c r="D8071" s="42">
        <v>1</v>
      </c>
      <c r="E8071" s="3">
        <v>22.22</v>
      </c>
      <c r="F8071" s="7">
        <v>26.886199999999999</v>
      </c>
      <c r="G8071" s="48" t="s">
        <v>15356</v>
      </c>
      <c r="H8071" s="34" t="s">
        <v>4937</v>
      </c>
      <c r="I8071" s="51" t="s">
        <v>15358</v>
      </c>
    </row>
    <row r="8072" spans="1:9" x14ac:dyDescent="0.25">
      <c r="A8072" s="19">
        <v>8067</v>
      </c>
      <c r="B8072" s="34" t="s">
        <v>4938</v>
      </c>
      <c r="C8072" s="44" t="s">
        <v>14205</v>
      </c>
      <c r="D8072" s="42">
        <v>1</v>
      </c>
      <c r="E8072" s="3">
        <v>22.88</v>
      </c>
      <c r="F8072" s="7">
        <v>27.684799999999999</v>
      </c>
      <c r="G8072" s="48" t="s">
        <v>15356</v>
      </c>
      <c r="H8072" s="34" t="s">
        <v>4938</v>
      </c>
      <c r="I8072" s="51" t="s">
        <v>15358</v>
      </c>
    </row>
    <row r="8073" spans="1:9" x14ac:dyDescent="0.25">
      <c r="A8073" s="19">
        <v>8068</v>
      </c>
      <c r="B8073" s="34" t="s">
        <v>4939</v>
      </c>
      <c r="C8073" s="44" t="s">
        <v>14206</v>
      </c>
      <c r="D8073" s="42">
        <v>1</v>
      </c>
      <c r="E8073" s="3">
        <v>26.1</v>
      </c>
      <c r="F8073" s="7">
        <v>31.581</v>
      </c>
      <c r="G8073" s="48" t="s">
        <v>15356</v>
      </c>
      <c r="H8073" s="34" t="s">
        <v>4939</v>
      </c>
      <c r="I8073" s="51" t="s">
        <v>15358</v>
      </c>
    </row>
    <row r="8074" spans="1:9" x14ac:dyDescent="0.25">
      <c r="A8074" s="19">
        <v>8069</v>
      </c>
      <c r="B8074" s="34" t="s">
        <v>4940</v>
      </c>
      <c r="C8074" s="44" t="s">
        <v>14207</v>
      </c>
      <c r="D8074" s="42">
        <v>1</v>
      </c>
      <c r="E8074" s="3">
        <v>23.37</v>
      </c>
      <c r="F8074" s="7">
        <v>28.277699999999999</v>
      </c>
      <c r="G8074" s="48" t="s">
        <v>15356</v>
      </c>
      <c r="H8074" s="34" t="s">
        <v>4940</v>
      </c>
      <c r="I8074" s="51" t="s">
        <v>15358</v>
      </c>
    </row>
    <row r="8075" spans="1:9" x14ac:dyDescent="0.25">
      <c r="A8075" s="19">
        <v>8070</v>
      </c>
      <c r="B8075" s="34" t="s">
        <v>4941</v>
      </c>
      <c r="C8075" s="44" t="s">
        <v>14208</v>
      </c>
      <c r="D8075" s="42">
        <v>1</v>
      </c>
      <c r="E8075" s="3">
        <v>25.59</v>
      </c>
      <c r="F8075" s="7">
        <v>30.963899999999999</v>
      </c>
      <c r="G8075" s="48" t="s">
        <v>15356</v>
      </c>
      <c r="H8075" s="34" t="s">
        <v>4941</v>
      </c>
      <c r="I8075" s="51" t="s">
        <v>15358</v>
      </c>
    </row>
    <row r="8076" spans="1:9" x14ac:dyDescent="0.25">
      <c r="A8076" s="19">
        <v>8071</v>
      </c>
      <c r="B8076" s="34" t="s">
        <v>4942</v>
      </c>
      <c r="C8076" s="44" t="s">
        <v>14209</v>
      </c>
      <c r="D8076" s="42">
        <v>1</v>
      </c>
      <c r="E8076" s="3">
        <v>17.03</v>
      </c>
      <c r="F8076" s="7">
        <v>20.606300000000001</v>
      </c>
      <c r="G8076" s="48" t="s">
        <v>15356</v>
      </c>
      <c r="H8076" s="34" t="s">
        <v>4942</v>
      </c>
      <c r="I8076" s="51" t="s">
        <v>15358</v>
      </c>
    </row>
    <row r="8077" spans="1:9" x14ac:dyDescent="0.25">
      <c r="A8077" s="19">
        <v>8072</v>
      </c>
      <c r="B8077" s="34" t="s">
        <v>4943</v>
      </c>
      <c r="C8077" s="44" t="s">
        <v>14210</v>
      </c>
      <c r="D8077" s="42">
        <v>1</v>
      </c>
      <c r="E8077" s="3">
        <v>22.13</v>
      </c>
      <c r="F8077" s="7">
        <v>26.777299999999997</v>
      </c>
      <c r="G8077" s="48" t="s">
        <v>15356</v>
      </c>
      <c r="H8077" s="34" t="s">
        <v>4943</v>
      </c>
      <c r="I8077" s="51" t="s">
        <v>15358</v>
      </c>
    </row>
    <row r="8078" spans="1:9" x14ac:dyDescent="0.25">
      <c r="A8078" s="19">
        <v>8073</v>
      </c>
      <c r="B8078" s="34" t="s">
        <v>4944</v>
      </c>
      <c r="C8078" s="44" t="s">
        <v>14211</v>
      </c>
      <c r="D8078" s="42">
        <v>1</v>
      </c>
      <c r="E8078" s="3">
        <v>34.950000000000003</v>
      </c>
      <c r="F8078" s="7">
        <v>42.289500000000004</v>
      </c>
      <c r="G8078" s="48" t="s">
        <v>15356</v>
      </c>
      <c r="H8078" s="34" t="s">
        <v>4944</v>
      </c>
      <c r="I8078" s="51" t="s">
        <v>15358</v>
      </c>
    </row>
    <row r="8079" spans="1:9" x14ac:dyDescent="0.25">
      <c r="A8079" s="19">
        <v>8074</v>
      </c>
      <c r="B8079" s="34" t="s">
        <v>4945</v>
      </c>
      <c r="C8079" s="44" t="s">
        <v>14212</v>
      </c>
      <c r="D8079" s="42">
        <v>1</v>
      </c>
      <c r="E8079" s="3">
        <v>298.56</v>
      </c>
      <c r="F8079" s="7">
        <v>361.25759999999997</v>
      </c>
      <c r="G8079" s="48" t="s">
        <v>15356</v>
      </c>
      <c r="H8079" s="34" t="s">
        <v>4945</v>
      </c>
      <c r="I8079" s="51" t="s">
        <v>15358</v>
      </c>
    </row>
    <row r="8080" spans="1:9" x14ac:dyDescent="0.25">
      <c r="A8080" s="19">
        <v>8075</v>
      </c>
      <c r="B8080" s="34" t="s">
        <v>4946</v>
      </c>
      <c r="C8080" s="44" t="s">
        <v>14213</v>
      </c>
      <c r="D8080" s="42">
        <v>1</v>
      </c>
      <c r="E8080" s="3">
        <v>195.15</v>
      </c>
      <c r="F8080" s="7">
        <v>236.13149999999999</v>
      </c>
      <c r="G8080" s="48" t="s">
        <v>15356</v>
      </c>
      <c r="H8080" s="34" t="s">
        <v>4946</v>
      </c>
      <c r="I8080" s="51" t="s">
        <v>15358</v>
      </c>
    </row>
    <row r="8081" spans="1:9" x14ac:dyDescent="0.25">
      <c r="A8081" s="19">
        <v>8076</v>
      </c>
      <c r="B8081" s="34" t="s">
        <v>4947</v>
      </c>
      <c r="C8081" s="44" t="s">
        <v>14214</v>
      </c>
      <c r="D8081" s="42">
        <v>1</v>
      </c>
      <c r="E8081" s="3">
        <v>138.71</v>
      </c>
      <c r="F8081" s="7">
        <v>167.8391</v>
      </c>
      <c r="G8081" s="48" t="s">
        <v>15356</v>
      </c>
      <c r="H8081" s="34" t="s">
        <v>4947</v>
      </c>
      <c r="I8081" s="51" t="s">
        <v>15358</v>
      </c>
    </row>
    <row r="8082" spans="1:9" x14ac:dyDescent="0.25">
      <c r="A8082" s="19">
        <v>8077</v>
      </c>
      <c r="B8082" s="34" t="s">
        <v>4948</v>
      </c>
      <c r="C8082" s="44" t="s">
        <v>14215</v>
      </c>
      <c r="D8082" s="42">
        <v>1</v>
      </c>
      <c r="E8082" s="3">
        <v>115.26</v>
      </c>
      <c r="F8082" s="7">
        <v>139.46459999999999</v>
      </c>
      <c r="G8082" s="48" t="s">
        <v>15356</v>
      </c>
      <c r="H8082" s="34" t="s">
        <v>4948</v>
      </c>
      <c r="I8082" s="51" t="s">
        <v>15358</v>
      </c>
    </row>
    <row r="8083" spans="1:9" x14ac:dyDescent="0.25">
      <c r="A8083" s="19">
        <v>8078</v>
      </c>
      <c r="B8083" s="34" t="s">
        <v>4949</v>
      </c>
      <c r="C8083" s="44" t="s">
        <v>14216</v>
      </c>
      <c r="D8083" s="42">
        <v>1</v>
      </c>
      <c r="E8083" s="3">
        <v>88.05</v>
      </c>
      <c r="F8083" s="7">
        <v>106.54049999999999</v>
      </c>
      <c r="G8083" s="48" t="s">
        <v>15356</v>
      </c>
      <c r="H8083" s="34" t="s">
        <v>4949</v>
      </c>
      <c r="I8083" s="51" t="s">
        <v>15358</v>
      </c>
    </row>
    <row r="8084" spans="1:9" x14ac:dyDescent="0.25">
      <c r="A8084" s="19">
        <v>8079</v>
      </c>
      <c r="B8084" s="34" t="s">
        <v>4950</v>
      </c>
      <c r="C8084" s="44" t="s">
        <v>14217</v>
      </c>
      <c r="D8084" s="42">
        <v>1</v>
      </c>
      <c r="E8084" s="3">
        <v>66.900000000000006</v>
      </c>
      <c r="F8084" s="7">
        <v>80.948999999999998</v>
      </c>
      <c r="G8084" s="48" t="s">
        <v>15356</v>
      </c>
      <c r="H8084" s="34" t="s">
        <v>4950</v>
      </c>
      <c r="I8084" s="51" t="s">
        <v>15358</v>
      </c>
    </row>
    <row r="8085" spans="1:9" x14ac:dyDescent="0.25">
      <c r="A8085" s="19">
        <v>8080</v>
      </c>
      <c r="B8085" s="34" t="s">
        <v>4951</v>
      </c>
      <c r="C8085" s="44" t="s">
        <v>14218</v>
      </c>
      <c r="D8085" s="42">
        <v>1</v>
      </c>
      <c r="E8085" s="3">
        <v>156.93</v>
      </c>
      <c r="F8085" s="7">
        <v>189.8853</v>
      </c>
      <c r="G8085" s="48" t="s">
        <v>15356</v>
      </c>
      <c r="H8085" s="34" t="s">
        <v>4951</v>
      </c>
      <c r="I8085" s="51" t="s">
        <v>15358</v>
      </c>
    </row>
    <row r="8086" spans="1:9" x14ac:dyDescent="0.25">
      <c r="A8086" s="19">
        <v>8081</v>
      </c>
      <c r="B8086" s="34" t="s">
        <v>4952</v>
      </c>
      <c r="C8086" s="44" t="s">
        <v>14219</v>
      </c>
      <c r="D8086" s="42">
        <v>1</v>
      </c>
      <c r="E8086" s="3">
        <v>134.52000000000001</v>
      </c>
      <c r="F8086" s="7">
        <v>162.76920000000001</v>
      </c>
      <c r="G8086" s="48" t="s">
        <v>15356</v>
      </c>
      <c r="H8086" s="34" t="s">
        <v>4952</v>
      </c>
      <c r="I8086" s="51" t="s">
        <v>15358</v>
      </c>
    </row>
    <row r="8087" spans="1:9" x14ac:dyDescent="0.25">
      <c r="A8087" s="19">
        <v>8082</v>
      </c>
      <c r="B8087" s="34" t="s">
        <v>4953</v>
      </c>
      <c r="C8087" s="44" t="s">
        <v>14220</v>
      </c>
      <c r="D8087" s="42">
        <v>1</v>
      </c>
      <c r="E8087" s="3">
        <v>98.15</v>
      </c>
      <c r="F8087" s="7">
        <v>118.7615</v>
      </c>
      <c r="G8087" s="48" t="s">
        <v>15356</v>
      </c>
      <c r="H8087" s="34" t="s">
        <v>4953</v>
      </c>
      <c r="I8087" s="51" t="s">
        <v>15358</v>
      </c>
    </row>
    <row r="8088" spans="1:9" x14ac:dyDescent="0.25">
      <c r="A8088" s="19">
        <v>8083</v>
      </c>
      <c r="B8088" s="34" t="s">
        <v>4954</v>
      </c>
      <c r="C8088" s="44" t="s">
        <v>14221</v>
      </c>
      <c r="D8088" s="42">
        <v>1</v>
      </c>
      <c r="E8088" s="3">
        <v>77.78</v>
      </c>
      <c r="F8088" s="7">
        <v>94.113799999999998</v>
      </c>
      <c r="G8088" s="48" t="s">
        <v>15356</v>
      </c>
      <c r="H8088" s="34" t="s">
        <v>4954</v>
      </c>
      <c r="I8088" s="51" t="s">
        <v>15358</v>
      </c>
    </row>
    <row r="8089" spans="1:9" x14ac:dyDescent="0.25">
      <c r="A8089" s="19">
        <v>8084</v>
      </c>
      <c r="B8089" s="34" t="s">
        <v>4955</v>
      </c>
      <c r="C8089" s="44" t="s">
        <v>14222</v>
      </c>
      <c r="D8089" s="42">
        <v>1</v>
      </c>
      <c r="E8089" s="3">
        <v>65.16</v>
      </c>
      <c r="F8089" s="7">
        <v>78.843599999999995</v>
      </c>
      <c r="G8089" s="48" t="s">
        <v>15356</v>
      </c>
      <c r="H8089" s="34" t="s">
        <v>4955</v>
      </c>
      <c r="I8089" s="51" t="s">
        <v>15358</v>
      </c>
    </row>
    <row r="8090" spans="1:9" x14ac:dyDescent="0.25">
      <c r="A8090" s="19">
        <v>8085</v>
      </c>
      <c r="B8090" s="34" t="s">
        <v>4956</v>
      </c>
      <c r="C8090" s="44" t="s">
        <v>14223</v>
      </c>
      <c r="D8090" s="42">
        <v>1</v>
      </c>
      <c r="E8090" s="3">
        <v>54.54</v>
      </c>
      <c r="F8090" s="7">
        <v>65.993399999999994</v>
      </c>
      <c r="G8090" s="48" t="s">
        <v>15356</v>
      </c>
      <c r="H8090" s="34" t="s">
        <v>4956</v>
      </c>
      <c r="I8090" s="51" t="s">
        <v>15358</v>
      </c>
    </row>
    <row r="8091" spans="1:9" x14ac:dyDescent="0.25">
      <c r="A8091" s="19">
        <v>8086</v>
      </c>
      <c r="B8091" s="34" t="s">
        <v>4957</v>
      </c>
      <c r="C8091" s="44" t="s">
        <v>14224</v>
      </c>
      <c r="D8091" s="42">
        <v>1</v>
      </c>
      <c r="E8091" s="3">
        <v>40.049999999999997</v>
      </c>
      <c r="F8091" s="7">
        <v>48.460499999999996</v>
      </c>
      <c r="G8091" s="48" t="s">
        <v>15356</v>
      </c>
      <c r="H8091" s="34" t="s">
        <v>4957</v>
      </c>
      <c r="I8091" s="51" t="s">
        <v>15358</v>
      </c>
    </row>
    <row r="8092" spans="1:9" x14ac:dyDescent="0.25">
      <c r="A8092" s="19">
        <v>8087</v>
      </c>
      <c r="B8092" s="34" t="s">
        <v>4958</v>
      </c>
      <c r="C8092" s="44" t="s">
        <v>14225</v>
      </c>
      <c r="D8092" s="42">
        <v>1</v>
      </c>
      <c r="E8092" s="3">
        <v>40.549999999999997</v>
      </c>
      <c r="F8092" s="7">
        <v>49.065499999999993</v>
      </c>
      <c r="G8092" s="48" t="s">
        <v>15356</v>
      </c>
      <c r="H8092" s="34" t="s">
        <v>4958</v>
      </c>
      <c r="I8092" s="51" t="s">
        <v>15358</v>
      </c>
    </row>
    <row r="8093" spans="1:9" x14ac:dyDescent="0.25">
      <c r="A8093" s="19">
        <v>8088</v>
      </c>
      <c r="B8093" s="34" t="s">
        <v>4959</v>
      </c>
      <c r="C8093" s="44" t="s">
        <v>14226</v>
      </c>
      <c r="D8093" s="42">
        <v>1</v>
      </c>
      <c r="E8093" s="3">
        <v>42.62</v>
      </c>
      <c r="F8093" s="7">
        <v>51.570199999999993</v>
      </c>
      <c r="G8093" s="48" t="s">
        <v>15356</v>
      </c>
      <c r="H8093" s="34" t="s">
        <v>4959</v>
      </c>
      <c r="I8093" s="51" t="s">
        <v>15358</v>
      </c>
    </row>
    <row r="8094" spans="1:9" x14ac:dyDescent="0.25">
      <c r="A8094" s="19">
        <v>8089</v>
      </c>
      <c r="B8094" s="34" t="s">
        <v>4960</v>
      </c>
      <c r="C8094" s="44" t="s">
        <v>14227</v>
      </c>
      <c r="D8094" s="42">
        <v>1</v>
      </c>
      <c r="E8094" s="3">
        <v>25.65</v>
      </c>
      <c r="F8094" s="7">
        <v>31.036499999999997</v>
      </c>
      <c r="G8094" s="48" t="s">
        <v>15356</v>
      </c>
      <c r="H8094" s="34" t="s">
        <v>4960</v>
      </c>
      <c r="I8094" s="51" t="s">
        <v>15358</v>
      </c>
    </row>
    <row r="8095" spans="1:9" x14ac:dyDescent="0.25">
      <c r="A8095" s="19">
        <v>8090</v>
      </c>
      <c r="B8095" s="34" t="s">
        <v>4961</v>
      </c>
      <c r="C8095" s="44" t="s">
        <v>14228</v>
      </c>
      <c r="D8095" s="42">
        <v>1</v>
      </c>
      <c r="E8095" s="3">
        <v>33.979999999999997</v>
      </c>
      <c r="F8095" s="7">
        <v>41.115799999999993</v>
      </c>
      <c r="G8095" s="48" t="s">
        <v>15356</v>
      </c>
      <c r="H8095" s="34" t="s">
        <v>4961</v>
      </c>
      <c r="I8095" s="51" t="s">
        <v>15358</v>
      </c>
    </row>
    <row r="8096" spans="1:9" x14ac:dyDescent="0.25">
      <c r="A8096" s="19">
        <v>8091</v>
      </c>
      <c r="B8096" s="34" t="s">
        <v>4962</v>
      </c>
      <c r="C8096" s="44" t="s">
        <v>14229</v>
      </c>
      <c r="D8096" s="42">
        <v>1</v>
      </c>
      <c r="E8096" s="3">
        <v>42.68</v>
      </c>
      <c r="F8096" s="7">
        <v>51.642800000000001</v>
      </c>
      <c r="G8096" s="48" t="s">
        <v>15356</v>
      </c>
      <c r="H8096" s="34" t="s">
        <v>4962</v>
      </c>
      <c r="I8096" s="51" t="s">
        <v>15358</v>
      </c>
    </row>
    <row r="8097" spans="1:9" x14ac:dyDescent="0.25">
      <c r="A8097" s="19">
        <v>8092</v>
      </c>
      <c r="B8097" s="34" t="s">
        <v>4963</v>
      </c>
      <c r="C8097" s="44" t="s">
        <v>14230</v>
      </c>
      <c r="D8097" s="42">
        <v>1</v>
      </c>
      <c r="E8097" s="3">
        <v>44.04</v>
      </c>
      <c r="F8097" s="7">
        <v>53.288399999999996</v>
      </c>
      <c r="G8097" s="48" t="s">
        <v>15356</v>
      </c>
      <c r="H8097" s="34" t="s">
        <v>4963</v>
      </c>
      <c r="I8097" s="51" t="s">
        <v>15358</v>
      </c>
    </row>
    <row r="8098" spans="1:9" x14ac:dyDescent="0.25">
      <c r="A8098" s="19">
        <v>8093</v>
      </c>
      <c r="B8098" s="34" t="s">
        <v>4964</v>
      </c>
      <c r="C8098" s="44" t="s">
        <v>14231</v>
      </c>
      <c r="D8098" s="42">
        <v>1</v>
      </c>
      <c r="E8098" s="3">
        <v>47.48</v>
      </c>
      <c r="F8098" s="7">
        <v>57.450799999999994</v>
      </c>
      <c r="G8098" s="48" t="s">
        <v>15356</v>
      </c>
      <c r="H8098" s="34" t="s">
        <v>4964</v>
      </c>
      <c r="I8098" s="51" t="s">
        <v>15358</v>
      </c>
    </row>
    <row r="8099" spans="1:9" x14ac:dyDescent="0.25">
      <c r="A8099" s="19">
        <v>8094</v>
      </c>
      <c r="B8099" s="34" t="s">
        <v>4965</v>
      </c>
      <c r="C8099" s="44" t="s">
        <v>14232</v>
      </c>
      <c r="D8099" s="42">
        <v>1</v>
      </c>
      <c r="E8099" s="3">
        <v>52.74</v>
      </c>
      <c r="F8099" s="7">
        <v>63.815400000000004</v>
      </c>
      <c r="G8099" s="48" t="s">
        <v>15356</v>
      </c>
      <c r="H8099" s="34" t="s">
        <v>4965</v>
      </c>
      <c r="I8099" s="51" t="s">
        <v>15358</v>
      </c>
    </row>
    <row r="8100" spans="1:9" x14ac:dyDescent="0.25">
      <c r="A8100" s="19">
        <v>8095</v>
      </c>
      <c r="B8100" s="34" t="s">
        <v>4966</v>
      </c>
      <c r="C8100" s="44" t="s">
        <v>14233</v>
      </c>
      <c r="D8100" s="42">
        <v>1</v>
      </c>
      <c r="E8100" s="3">
        <v>32.61</v>
      </c>
      <c r="F8100" s="7">
        <v>39.458099999999995</v>
      </c>
      <c r="G8100" s="48" t="s">
        <v>15356</v>
      </c>
      <c r="H8100" s="34" t="s">
        <v>4966</v>
      </c>
      <c r="I8100" s="51" t="s">
        <v>15358</v>
      </c>
    </row>
    <row r="8101" spans="1:9" x14ac:dyDescent="0.25">
      <c r="A8101" s="19">
        <v>8096</v>
      </c>
      <c r="B8101" s="34" t="s">
        <v>4967</v>
      </c>
      <c r="C8101" s="44" t="s">
        <v>14234</v>
      </c>
      <c r="D8101" s="42">
        <v>1</v>
      </c>
      <c r="E8101" s="3">
        <v>45.72</v>
      </c>
      <c r="F8101" s="7">
        <v>55.321199999999997</v>
      </c>
      <c r="G8101" s="48" t="s">
        <v>15356</v>
      </c>
      <c r="H8101" s="34" t="s">
        <v>4967</v>
      </c>
      <c r="I8101" s="51" t="s">
        <v>15358</v>
      </c>
    </row>
    <row r="8102" spans="1:9" x14ac:dyDescent="0.25">
      <c r="A8102" s="19">
        <v>8097</v>
      </c>
      <c r="B8102" s="34" t="s">
        <v>4968</v>
      </c>
      <c r="C8102" s="44" t="s">
        <v>14235</v>
      </c>
      <c r="D8102" s="42">
        <v>1</v>
      </c>
      <c r="E8102" s="3">
        <v>57.39</v>
      </c>
      <c r="F8102" s="7">
        <v>69.441900000000004</v>
      </c>
      <c r="G8102" s="48" t="s">
        <v>15356</v>
      </c>
      <c r="H8102" s="34" t="s">
        <v>4968</v>
      </c>
      <c r="I8102" s="51" t="s">
        <v>15358</v>
      </c>
    </row>
    <row r="8103" spans="1:9" x14ac:dyDescent="0.25">
      <c r="A8103" s="19">
        <v>8098</v>
      </c>
      <c r="B8103" s="34" t="s">
        <v>4969</v>
      </c>
      <c r="C8103" s="44" t="s">
        <v>14236</v>
      </c>
      <c r="D8103" s="42">
        <v>1</v>
      </c>
      <c r="E8103" s="3">
        <v>47.99</v>
      </c>
      <c r="F8103" s="7">
        <v>58.067900000000002</v>
      </c>
      <c r="G8103" s="48" t="s">
        <v>15356</v>
      </c>
      <c r="H8103" s="34" t="s">
        <v>4969</v>
      </c>
      <c r="I8103" s="51" t="s">
        <v>15358</v>
      </c>
    </row>
    <row r="8104" spans="1:9" x14ac:dyDescent="0.25">
      <c r="A8104" s="19">
        <v>8099</v>
      </c>
      <c r="B8104" s="34" t="s">
        <v>4970</v>
      </c>
      <c r="C8104" s="44" t="s">
        <v>14237</v>
      </c>
      <c r="D8104" s="42">
        <v>1</v>
      </c>
      <c r="E8104" s="3">
        <v>48.68</v>
      </c>
      <c r="F8104" s="7">
        <v>58.902799999999999</v>
      </c>
      <c r="G8104" s="48" t="s">
        <v>15356</v>
      </c>
      <c r="H8104" s="34" t="s">
        <v>4970</v>
      </c>
      <c r="I8104" s="51" t="s">
        <v>15358</v>
      </c>
    </row>
    <row r="8105" spans="1:9" x14ac:dyDescent="0.25">
      <c r="A8105" s="19">
        <v>8100</v>
      </c>
      <c r="B8105" s="34" t="s">
        <v>4971</v>
      </c>
      <c r="C8105" s="44" t="s">
        <v>14238</v>
      </c>
      <c r="D8105" s="42">
        <v>1</v>
      </c>
      <c r="E8105" s="3">
        <v>56.28</v>
      </c>
      <c r="F8105" s="7">
        <v>68.098799999999997</v>
      </c>
      <c r="G8105" s="48" t="s">
        <v>15356</v>
      </c>
      <c r="H8105" s="34" t="s">
        <v>4971</v>
      </c>
      <c r="I8105" s="51" t="s">
        <v>15358</v>
      </c>
    </row>
    <row r="8106" spans="1:9" x14ac:dyDescent="0.25">
      <c r="A8106" s="19">
        <v>8101</v>
      </c>
      <c r="B8106" s="34" t="s">
        <v>4972</v>
      </c>
      <c r="C8106" s="44" t="s">
        <v>14239</v>
      </c>
      <c r="D8106" s="42">
        <v>1</v>
      </c>
      <c r="E8106" s="3">
        <v>34.700000000000003</v>
      </c>
      <c r="F8106" s="7">
        <v>41.987000000000002</v>
      </c>
      <c r="G8106" s="48" t="s">
        <v>15356</v>
      </c>
      <c r="H8106" s="34" t="s">
        <v>4972</v>
      </c>
      <c r="I8106" s="51" t="s">
        <v>15358</v>
      </c>
    </row>
    <row r="8107" spans="1:9" x14ac:dyDescent="0.25">
      <c r="A8107" s="19">
        <v>8102</v>
      </c>
      <c r="B8107" s="34" t="s">
        <v>4973</v>
      </c>
      <c r="C8107" s="44" t="s">
        <v>14240</v>
      </c>
      <c r="D8107" s="42">
        <v>1</v>
      </c>
      <c r="E8107" s="3">
        <v>49.86</v>
      </c>
      <c r="F8107" s="7">
        <v>60.330599999999997</v>
      </c>
      <c r="G8107" s="48" t="s">
        <v>15356</v>
      </c>
      <c r="H8107" s="34" t="s">
        <v>4973</v>
      </c>
      <c r="I8107" s="51" t="s">
        <v>15358</v>
      </c>
    </row>
    <row r="8108" spans="1:9" x14ac:dyDescent="0.25">
      <c r="A8108" s="19">
        <v>8103</v>
      </c>
      <c r="B8108" s="34" t="s">
        <v>4974</v>
      </c>
      <c r="C8108" s="44" t="s">
        <v>14241</v>
      </c>
      <c r="D8108" s="42">
        <v>1</v>
      </c>
      <c r="E8108" s="3">
        <v>65.45</v>
      </c>
      <c r="F8108" s="7">
        <v>79.194500000000005</v>
      </c>
      <c r="G8108" s="48" t="s">
        <v>15356</v>
      </c>
      <c r="H8108" s="34" t="s">
        <v>4974</v>
      </c>
      <c r="I8108" s="51" t="s">
        <v>15358</v>
      </c>
    </row>
    <row r="8109" spans="1:9" x14ac:dyDescent="0.25">
      <c r="A8109" s="19">
        <v>8104</v>
      </c>
      <c r="B8109" s="34" t="s">
        <v>4975</v>
      </c>
      <c r="C8109" s="44" t="s">
        <v>14242</v>
      </c>
      <c r="D8109" s="42">
        <v>1</v>
      </c>
      <c r="E8109" s="3">
        <v>47.91</v>
      </c>
      <c r="F8109" s="7">
        <v>57.971099999999993</v>
      </c>
      <c r="G8109" s="48" t="s">
        <v>15356</v>
      </c>
      <c r="H8109" s="34" t="s">
        <v>4975</v>
      </c>
      <c r="I8109" s="51" t="s">
        <v>15358</v>
      </c>
    </row>
    <row r="8110" spans="1:9" x14ac:dyDescent="0.25">
      <c r="A8110" s="19">
        <v>8105</v>
      </c>
      <c r="B8110" s="34" t="s">
        <v>4976</v>
      </c>
      <c r="C8110" s="44" t="s">
        <v>14243</v>
      </c>
      <c r="D8110" s="42">
        <v>1</v>
      </c>
      <c r="E8110" s="3">
        <v>48.53</v>
      </c>
      <c r="F8110" s="7">
        <v>58.721299999999999</v>
      </c>
      <c r="G8110" s="48" t="s">
        <v>15356</v>
      </c>
      <c r="H8110" s="34" t="s">
        <v>4976</v>
      </c>
      <c r="I8110" s="51" t="s">
        <v>15358</v>
      </c>
    </row>
    <row r="8111" spans="1:9" x14ac:dyDescent="0.25">
      <c r="A8111" s="19">
        <v>8106</v>
      </c>
      <c r="B8111" s="34" t="s">
        <v>4977</v>
      </c>
      <c r="C8111" s="44" t="s">
        <v>14244</v>
      </c>
      <c r="D8111" s="42">
        <v>1</v>
      </c>
      <c r="E8111" s="3">
        <v>50.9</v>
      </c>
      <c r="F8111" s="7">
        <v>61.588999999999999</v>
      </c>
      <c r="G8111" s="48" t="s">
        <v>15356</v>
      </c>
      <c r="H8111" s="34" t="s">
        <v>4977</v>
      </c>
      <c r="I8111" s="51" t="s">
        <v>15358</v>
      </c>
    </row>
    <row r="8112" spans="1:9" x14ac:dyDescent="0.25">
      <c r="A8112" s="19">
        <v>8107</v>
      </c>
      <c r="B8112" s="34" t="s">
        <v>4978</v>
      </c>
      <c r="C8112" s="44" t="s">
        <v>14245</v>
      </c>
      <c r="D8112" s="42">
        <v>1</v>
      </c>
      <c r="E8112" s="3">
        <v>31.79</v>
      </c>
      <c r="F8112" s="7">
        <v>38.465899999999998</v>
      </c>
      <c r="G8112" s="48" t="s">
        <v>15356</v>
      </c>
      <c r="H8112" s="34" t="s">
        <v>4978</v>
      </c>
      <c r="I8112" s="51" t="s">
        <v>15358</v>
      </c>
    </row>
    <row r="8113" spans="1:9" x14ac:dyDescent="0.25">
      <c r="A8113" s="19">
        <v>8108</v>
      </c>
      <c r="B8113" s="34" t="s">
        <v>4979</v>
      </c>
      <c r="C8113" s="44" t="s">
        <v>14246</v>
      </c>
      <c r="D8113" s="42">
        <v>1</v>
      </c>
      <c r="E8113" s="3">
        <v>210.89</v>
      </c>
      <c r="F8113" s="7">
        <v>255.17689999999999</v>
      </c>
      <c r="G8113" s="48" t="s">
        <v>15356</v>
      </c>
      <c r="H8113" s="34" t="s">
        <v>4979</v>
      </c>
      <c r="I8113" s="51" t="s">
        <v>15358</v>
      </c>
    </row>
    <row r="8114" spans="1:9" x14ac:dyDescent="0.25">
      <c r="A8114" s="19">
        <v>8109</v>
      </c>
      <c r="B8114" s="34" t="s">
        <v>4980</v>
      </c>
      <c r="C8114" s="44" t="s">
        <v>14247</v>
      </c>
      <c r="D8114" s="42">
        <v>1</v>
      </c>
      <c r="E8114" s="3">
        <v>199.5</v>
      </c>
      <c r="F8114" s="7">
        <v>241.39499999999998</v>
      </c>
      <c r="G8114" s="48" t="s">
        <v>15356</v>
      </c>
      <c r="H8114" s="34" t="s">
        <v>4980</v>
      </c>
      <c r="I8114" s="51" t="s">
        <v>15358</v>
      </c>
    </row>
    <row r="8115" spans="1:9" x14ac:dyDescent="0.25">
      <c r="A8115" s="19">
        <v>8110</v>
      </c>
      <c r="B8115" s="34" t="s">
        <v>4981</v>
      </c>
      <c r="C8115" s="44" t="s">
        <v>14248</v>
      </c>
      <c r="D8115" s="42">
        <v>1</v>
      </c>
      <c r="E8115" s="3">
        <v>97.43</v>
      </c>
      <c r="F8115" s="7">
        <v>117.89030000000001</v>
      </c>
      <c r="G8115" s="48" t="s">
        <v>15356</v>
      </c>
      <c r="H8115" s="34" t="s">
        <v>4981</v>
      </c>
      <c r="I8115" s="51" t="s">
        <v>15358</v>
      </c>
    </row>
    <row r="8116" spans="1:9" x14ac:dyDescent="0.25">
      <c r="A8116" s="19">
        <v>8111</v>
      </c>
      <c r="B8116" s="34" t="s">
        <v>4982</v>
      </c>
      <c r="C8116" s="44" t="s">
        <v>14249</v>
      </c>
      <c r="D8116" s="42">
        <v>1</v>
      </c>
      <c r="E8116" s="3">
        <v>118.31</v>
      </c>
      <c r="F8116" s="7">
        <v>143.1551</v>
      </c>
      <c r="G8116" s="48" t="s">
        <v>15356</v>
      </c>
      <c r="H8116" s="34" t="s">
        <v>4982</v>
      </c>
      <c r="I8116" s="51" t="s">
        <v>15358</v>
      </c>
    </row>
    <row r="8117" spans="1:9" x14ac:dyDescent="0.25">
      <c r="A8117" s="19">
        <v>8112</v>
      </c>
      <c r="B8117" s="34" t="s">
        <v>4983</v>
      </c>
      <c r="C8117" s="44" t="s">
        <v>14250</v>
      </c>
      <c r="D8117" s="42">
        <v>1</v>
      </c>
      <c r="E8117" s="3">
        <v>66.59</v>
      </c>
      <c r="F8117" s="7">
        <v>80.573899999999995</v>
      </c>
      <c r="G8117" s="48" t="s">
        <v>15356</v>
      </c>
      <c r="H8117" s="34" t="s">
        <v>4983</v>
      </c>
      <c r="I8117" s="51" t="s">
        <v>15358</v>
      </c>
    </row>
    <row r="8118" spans="1:9" x14ac:dyDescent="0.25">
      <c r="A8118" s="19">
        <v>8113</v>
      </c>
      <c r="B8118" s="34" t="s">
        <v>4984</v>
      </c>
      <c r="C8118" s="44" t="s">
        <v>14251</v>
      </c>
      <c r="D8118" s="42">
        <v>1</v>
      </c>
      <c r="E8118" s="3">
        <v>141.35</v>
      </c>
      <c r="F8118" s="7">
        <v>171.03349999999998</v>
      </c>
      <c r="G8118" s="48" t="s">
        <v>15356</v>
      </c>
      <c r="H8118" s="34" t="s">
        <v>4984</v>
      </c>
      <c r="I8118" s="51" t="s">
        <v>15358</v>
      </c>
    </row>
    <row r="8119" spans="1:9" x14ac:dyDescent="0.25">
      <c r="A8119" s="19">
        <v>8114</v>
      </c>
      <c r="B8119" s="34" t="s">
        <v>4985</v>
      </c>
      <c r="C8119" s="44" t="s">
        <v>14252</v>
      </c>
      <c r="D8119" s="42">
        <v>1</v>
      </c>
      <c r="E8119" s="3">
        <v>141.24</v>
      </c>
      <c r="F8119" s="7">
        <v>170.90040000000002</v>
      </c>
      <c r="G8119" s="48" t="s">
        <v>15356</v>
      </c>
      <c r="H8119" s="34" t="s">
        <v>4985</v>
      </c>
      <c r="I8119" s="51" t="s">
        <v>15358</v>
      </c>
    </row>
    <row r="8120" spans="1:9" x14ac:dyDescent="0.25">
      <c r="A8120" s="19">
        <v>8115</v>
      </c>
      <c r="B8120" s="34" t="s">
        <v>4986</v>
      </c>
      <c r="C8120" s="44" t="s">
        <v>14253</v>
      </c>
      <c r="D8120" s="42">
        <v>1</v>
      </c>
      <c r="E8120" s="3">
        <v>73.650000000000006</v>
      </c>
      <c r="F8120" s="7">
        <v>89.116500000000002</v>
      </c>
      <c r="G8120" s="48" t="s">
        <v>15356</v>
      </c>
      <c r="H8120" s="34" t="s">
        <v>4986</v>
      </c>
      <c r="I8120" s="51" t="s">
        <v>15358</v>
      </c>
    </row>
    <row r="8121" spans="1:9" x14ac:dyDescent="0.25">
      <c r="A8121" s="19">
        <v>8116</v>
      </c>
      <c r="B8121" s="34" t="s">
        <v>4987</v>
      </c>
      <c r="C8121" s="44" t="s">
        <v>14254</v>
      </c>
      <c r="D8121" s="42">
        <v>1</v>
      </c>
      <c r="E8121" s="3">
        <v>75.209999999999994</v>
      </c>
      <c r="F8121" s="7">
        <v>91.004099999999994</v>
      </c>
      <c r="G8121" s="48" t="s">
        <v>15356</v>
      </c>
      <c r="H8121" s="34" t="s">
        <v>4987</v>
      </c>
      <c r="I8121" s="51" t="s">
        <v>15358</v>
      </c>
    </row>
    <row r="8122" spans="1:9" x14ac:dyDescent="0.25">
      <c r="A8122" s="19">
        <v>8117</v>
      </c>
      <c r="B8122" s="34" t="s">
        <v>4988</v>
      </c>
      <c r="C8122" s="44" t="s">
        <v>14255</v>
      </c>
      <c r="D8122" s="42">
        <v>1</v>
      </c>
      <c r="E8122" s="3">
        <v>48.77</v>
      </c>
      <c r="F8122" s="7">
        <v>59.011700000000005</v>
      </c>
      <c r="G8122" s="48" t="s">
        <v>15356</v>
      </c>
      <c r="H8122" s="34" t="s">
        <v>4988</v>
      </c>
      <c r="I8122" s="51" t="s">
        <v>15358</v>
      </c>
    </row>
    <row r="8123" spans="1:9" x14ac:dyDescent="0.25">
      <c r="A8123" s="19">
        <v>8118</v>
      </c>
      <c r="B8123" s="34" t="s">
        <v>4989</v>
      </c>
      <c r="C8123" s="44" t="s">
        <v>14256</v>
      </c>
      <c r="D8123" s="42">
        <v>1</v>
      </c>
      <c r="E8123" s="3">
        <v>23.57</v>
      </c>
      <c r="F8123" s="7">
        <v>28.5197</v>
      </c>
      <c r="G8123" s="48" t="s">
        <v>15356</v>
      </c>
      <c r="H8123" s="34" t="s">
        <v>4989</v>
      </c>
      <c r="I8123" s="51" t="s">
        <v>15358</v>
      </c>
    </row>
    <row r="8124" spans="1:9" x14ac:dyDescent="0.25">
      <c r="A8124" s="19">
        <v>8119</v>
      </c>
      <c r="B8124" s="34" t="s">
        <v>4990</v>
      </c>
      <c r="C8124" s="44" t="s">
        <v>14257</v>
      </c>
      <c r="D8124" s="42">
        <v>1</v>
      </c>
      <c r="E8124" s="3">
        <v>27.68</v>
      </c>
      <c r="F8124" s="7">
        <v>33.492799999999995</v>
      </c>
      <c r="G8124" s="48" t="s">
        <v>15356</v>
      </c>
      <c r="H8124" s="34" t="s">
        <v>4990</v>
      </c>
      <c r="I8124" s="51" t="s">
        <v>15358</v>
      </c>
    </row>
    <row r="8125" spans="1:9" x14ac:dyDescent="0.25">
      <c r="A8125" s="19">
        <v>8120</v>
      </c>
      <c r="B8125" s="34" t="s">
        <v>4991</v>
      </c>
      <c r="C8125" s="44" t="s">
        <v>14258</v>
      </c>
      <c r="D8125" s="42">
        <v>1</v>
      </c>
      <c r="E8125" s="3">
        <v>17.79</v>
      </c>
      <c r="F8125" s="7">
        <v>21.5259</v>
      </c>
      <c r="G8125" s="48" t="s">
        <v>15356</v>
      </c>
      <c r="H8125" s="34" t="s">
        <v>4991</v>
      </c>
      <c r="I8125" s="51" t="s">
        <v>15358</v>
      </c>
    </row>
    <row r="8126" spans="1:9" x14ac:dyDescent="0.25">
      <c r="A8126" s="19">
        <v>8121</v>
      </c>
      <c r="B8126" s="34" t="s">
        <v>4992</v>
      </c>
      <c r="C8126" s="44" t="s">
        <v>14259</v>
      </c>
      <c r="D8126" s="42">
        <v>1</v>
      </c>
      <c r="E8126" s="3">
        <v>23.36</v>
      </c>
      <c r="F8126" s="7">
        <v>28.265599999999999</v>
      </c>
      <c r="G8126" s="48" t="s">
        <v>15356</v>
      </c>
      <c r="H8126" s="34" t="s">
        <v>4992</v>
      </c>
      <c r="I8126" s="51" t="s">
        <v>15358</v>
      </c>
    </row>
    <row r="8127" spans="1:9" x14ac:dyDescent="0.25">
      <c r="A8127" s="19">
        <v>8122</v>
      </c>
      <c r="B8127" s="34" t="s">
        <v>4993</v>
      </c>
      <c r="C8127" s="44" t="s">
        <v>14260</v>
      </c>
      <c r="D8127" s="42">
        <v>1</v>
      </c>
      <c r="E8127" s="3">
        <v>29.6</v>
      </c>
      <c r="F8127" s="7">
        <v>35.816000000000003</v>
      </c>
      <c r="G8127" s="48" t="s">
        <v>15356</v>
      </c>
      <c r="H8127" s="34" t="s">
        <v>4993</v>
      </c>
      <c r="I8127" s="51" t="s">
        <v>15358</v>
      </c>
    </row>
    <row r="8128" spans="1:9" x14ac:dyDescent="0.25">
      <c r="A8128" s="19">
        <v>8123</v>
      </c>
      <c r="B8128" s="34" t="s">
        <v>4994</v>
      </c>
      <c r="C8128" s="44" t="s">
        <v>14261</v>
      </c>
      <c r="D8128" s="42">
        <v>1</v>
      </c>
      <c r="E8128" s="3">
        <v>48.45</v>
      </c>
      <c r="F8128" s="7">
        <v>58.624500000000005</v>
      </c>
      <c r="G8128" s="48" t="s">
        <v>15356</v>
      </c>
      <c r="H8128" s="34" t="s">
        <v>4994</v>
      </c>
      <c r="I8128" s="51" t="s">
        <v>15358</v>
      </c>
    </row>
    <row r="8129" spans="1:9" x14ac:dyDescent="0.25">
      <c r="A8129" s="19">
        <v>8124</v>
      </c>
      <c r="B8129" s="34" t="s">
        <v>4995</v>
      </c>
      <c r="C8129" s="44" t="s">
        <v>14262</v>
      </c>
      <c r="D8129" s="42">
        <v>1</v>
      </c>
      <c r="E8129" s="3">
        <v>49.11</v>
      </c>
      <c r="F8129" s="7">
        <v>59.423099999999998</v>
      </c>
      <c r="G8129" s="48" t="s">
        <v>15356</v>
      </c>
      <c r="H8129" s="34" t="s">
        <v>4995</v>
      </c>
      <c r="I8129" s="51" t="s">
        <v>15358</v>
      </c>
    </row>
    <row r="8130" spans="1:9" x14ac:dyDescent="0.25">
      <c r="A8130" s="19">
        <v>8125</v>
      </c>
      <c r="B8130" s="34" t="s">
        <v>4996</v>
      </c>
      <c r="C8130" s="44" t="s">
        <v>14263</v>
      </c>
      <c r="D8130" s="42">
        <v>1</v>
      </c>
      <c r="E8130" s="3">
        <v>33.590000000000003</v>
      </c>
      <c r="F8130" s="7">
        <v>40.643900000000002</v>
      </c>
      <c r="G8130" s="48" t="s">
        <v>15356</v>
      </c>
      <c r="H8130" s="34" t="s">
        <v>4996</v>
      </c>
      <c r="I8130" s="51" t="s">
        <v>15358</v>
      </c>
    </row>
    <row r="8131" spans="1:9" x14ac:dyDescent="0.25">
      <c r="A8131" s="19">
        <v>8126</v>
      </c>
      <c r="B8131" s="34" t="s">
        <v>4997</v>
      </c>
      <c r="C8131" s="44" t="s">
        <v>14264</v>
      </c>
      <c r="D8131" s="42">
        <v>1</v>
      </c>
      <c r="E8131" s="3">
        <v>51.06</v>
      </c>
      <c r="F8131" s="7">
        <v>61.782600000000002</v>
      </c>
      <c r="G8131" s="48" t="s">
        <v>15356</v>
      </c>
      <c r="H8131" s="34" t="s">
        <v>4997</v>
      </c>
      <c r="I8131" s="51" t="s">
        <v>15358</v>
      </c>
    </row>
    <row r="8132" spans="1:9" x14ac:dyDescent="0.25">
      <c r="A8132" s="19">
        <v>8127</v>
      </c>
      <c r="B8132" s="34" t="s">
        <v>4998</v>
      </c>
      <c r="C8132" s="44" t="s">
        <v>14265</v>
      </c>
      <c r="D8132" s="42">
        <v>1</v>
      </c>
      <c r="E8132" s="3">
        <v>54.92</v>
      </c>
      <c r="F8132" s="7">
        <v>66.453199999999995</v>
      </c>
      <c r="G8132" s="48" t="s">
        <v>15356</v>
      </c>
      <c r="H8132" s="34" t="s">
        <v>4998</v>
      </c>
      <c r="I8132" s="51" t="s">
        <v>15358</v>
      </c>
    </row>
    <row r="8133" spans="1:9" x14ac:dyDescent="0.25">
      <c r="A8133" s="19">
        <v>8128</v>
      </c>
      <c r="B8133" s="34" t="s">
        <v>4999</v>
      </c>
      <c r="C8133" s="44" t="s">
        <v>14266</v>
      </c>
      <c r="D8133" s="42">
        <v>1</v>
      </c>
      <c r="E8133" s="3">
        <v>41.6</v>
      </c>
      <c r="F8133" s="7">
        <v>50.335999999999999</v>
      </c>
      <c r="G8133" s="48" t="s">
        <v>15356</v>
      </c>
      <c r="H8133" s="34" t="s">
        <v>4999</v>
      </c>
      <c r="I8133" s="51" t="s">
        <v>15358</v>
      </c>
    </row>
    <row r="8134" spans="1:9" x14ac:dyDescent="0.25">
      <c r="A8134" s="19">
        <v>8129</v>
      </c>
      <c r="B8134" s="34" t="s">
        <v>5000</v>
      </c>
      <c r="C8134" s="44" t="s">
        <v>14267</v>
      </c>
      <c r="D8134" s="42">
        <v>1</v>
      </c>
      <c r="E8134" s="3">
        <v>150.96</v>
      </c>
      <c r="F8134" s="7">
        <v>182.66159999999999</v>
      </c>
      <c r="G8134" s="48" t="s">
        <v>15356</v>
      </c>
      <c r="H8134" s="34" t="s">
        <v>5000</v>
      </c>
      <c r="I8134" s="51" t="s">
        <v>15358</v>
      </c>
    </row>
    <row r="8135" spans="1:9" x14ac:dyDescent="0.25">
      <c r="A8135" s="19">
        <v>8130</v>
      </c>
      <c r="B8135" s="34" t="s">
        <v>5001</v>
      </c>
      <c r="C8135" s="44" t="s">
        <v>14268</v>
      </c>
      <c r="D8135" s="42">
        <v>1</v>
      </c>
      <c r="E8135" s="3">
        <v>79.44</v>
      </c>
      <c r="F8135" s="7">
        <v>96.122399999999999</v>
      </c>
      <c r="G8135" s="48" t="s">
        <v>15356</v>
      </c>
      <c r="H8135" s="34" t="s">
        <v>5001</v>
      </c>
      <c r="I8135" s="51" t="s">
        <v>15358</v>
      </c>
    </row>
    <row r="8136" spans="1:9" x14ac:dyDescent="0.25">
      <c r="A8136" s="19">
        <v>8131</v>
      </c>
      <c r="B8136" s="34" t="s">
        <v>5002</v>
      </c>
      <c r="C8136" s="44" t="s">
        <v>14269</v>
      </c>
      <c r="D8136" s="42">
        <v>1</v>
      </c>
      <c r="E8136" s="3">
        <v>14.22</v>
      </c>
      <c r="F8136" s="7">
        <v>17.206199999999999</v>
      </c>
      <c r="G8136" s="48" t="s">
        <v>15356</v>
      </c>
      <c r="H8136" s="34" t="s">
        <v>5002</v>
      </c>
      <c r="I8136" s="51" t="s">
        <v>15358</v>
      </c>
    </row>
    <row r="8137" spans="1:9" x14ac:dyDescent="0.25">
      <c r="A8137" s="19">
        <v>8132</v>
      </c>
      <c r="B8137" s="34" t="s">
        <v>5003</v>
      </c>
      <c r="C8137" s="44" t="s">
        <v>14270</v>
      </c>
      <c r="D8137" s="42">
        <v>1</v>
      </c>
      <c r="E8137" s="3">
        <v>19.79</v>
      </c>
      <c r="F8137" s="7">
        <v>23.945899999999998</v>
      </c>
      <c r="G8137" s="48" t="s">
        <v>15356</v>
      </c>
      <c r="H8137" s="34" t="s">
        <v>5003</v>
      </c>
      <c r="I8137" s="51" t="s">
        <v>15358</v>
      </c>
    </row>
    <row r="8138" spans="1:9" x14ac:dyDescent="0.25">
      <c r="A8138" s="19">
        <v>8133</v>
      </c>
      <c r="B8138" s="34" t="s">
        <v>5004</v>
      </c>
      <c r="C8138" s="44" t="s">
        <v>14271</v>
      </c>
      <c r="D8138" s="42">
        <v>1</v>
      </c>
      <c r="E8138" s="3">
        <v>12.35</v>
      </c>
      <c r="F8138" s="7">
        <v>14.943499999999998</v>
      </c>
      <c r="G8138" s="48" t="s">
        <v>15356</v>
      </c>
      <c r="H8138" s="34" t="s">
        <v>5004</v>
      </c>
      <c r="I8138" s="51" t="s">
        <v>15358</v>
      </c>
    </row>
    <row r="8139" spans="1:9" x14ac:dyDescent="0.25">
      <c r="A8139" s="19">
        <v>8134</v>
      </c>
      <c r="B8139" s="34" t="s">
        <v>5005</v>
      </c>
      <c r="C8139" s="44" t="s">
        <v>14272</v>
      </c>
      <c r="D8139" s="42">
        <v>1</v>
      </c>
      <c r="E8139" s="3">
        <v>18.329999999999998</v>
      </c>
      <c r="F8139" s="7">
        <v>22.179299999999998</v>
      </c>
      <c r="G8139" s="48" t="s">
        <v>15356</v>
      </c>
      <c r="H8139" s="34" t="s">
        <v>5005</v>
      </c>
      <c r="I8139" s="51" t="s">
        <v>15358</v>
      </c>
    </row>
    <row r="8140" spans="1:9" x14ac:dyDescent="0.25">
      <c r="A8140" s="19">
        <v>8135</v>
      </c>
      <c r="B8140" s="34" t="s">
        <v>5006</v>
      </c>
      <c r="C8140" s="44" t="s">
        <v>14273</v>
      </c>
      <c r="D8140" s="42">
        <v>1</v>
      </c>
      <c r="E8140" s="3">
        <v>22.77</v>
      </c>
      <c r="F8140" s="7">
        <v>27.5517</v>
      </c>
      <c r="G8140" s="48" t="s">
        <v>15356</v>
      </c>
      <c r="H8140" s="34" t="s">
        <v>5006</v>
      </c>
      <c r="I8140" s="51" t="s">
        <v>15358</v>
      </c>
    </row>
    <row r="8141" spans="1:9" x14ac:dyDescent="0.25">
      <c r="A8141" s="19">
        <v>8136</v>
      </c>
      <c r="B8141" s="34" t="s">
        <v>5007</v>
      </c>
      <c r="C8141" s="44" t="s">
        <v>14274</v>
      </c>
      <c r="D8141" s="42">
        <v>1</v>
      </c>
      <c r="E8141" s="3">
        <v>28.28</v>
      </c>
      <c r="F8141" s="7">
        <v>34.218800000000002</v>
      </c>
      <c r="G8141" s="48" t="s">
        <v>15356</v>
      </c>
      <c r="H8141" s="34" t="s">
        <v>5007</v>
      </c>
      <c r="I8141" s="51" t="s">
        <v>15358</v>
      </c>
    </row>
    <row r="8142" spans="1:9" x14ac:dyDescent="0.25">
      <c r="A8142" s="19">
        <v>8137</v>
      </c>
      <c r="B8142" s="34" t="s">
        <v>5008</v>
      </c>
      <c r="C8142" s="44" t="s">
        <v>14275</v>
      </c>
      <c r="D8142" s="42">
        <v>1</v>
      </c>
      <c r="E8142" s="3">
        <v>42.75</v>
      </c>
      <c r="F8142" s="7">
        <v>51.727499999999999</v>
      </c>
      <c r="G8142" s="48" t="s">
        <v>15356</v>
      </c>
      <c r="H8142" s="34" t="s">
        <v>5008</v>
      </c>
      <c r="I8142" s="51" t="s">
        <v>15358</v>
      </c>
    </row>
    <row r="8143" spans="1:9" x14ac:dyDescent="0.25">
      <c r="A8143" s="19">
        <v>8138</v>
      </c>
      <c r="B8143" s="34" t="s">
        <v>5009</v>
      </c>
      <c r="C8143" s="44" t="s">
        <v>14276</v>
      </c>
      <c r="D8143" s="42">
        <v>1</v>
      </c>
      <c r="E8143" s="3">
        <v>24.54</v>
      </c>
      <c r="F8143" s="7">
        <v>29.693399999999997</v>
      </c>
      <c r="G8143" s="48" t="s">
        <v>15356</v>
      </c>
      <c r="H8143" s="34" t="s">
        <v>5009</v>
      </c>
      <c r="I8143" s="51" t="s">
        <v>15358</v>
      </c>
    </row>
    <row r="8144" spans="1:9" x14ac:dyDescent="0.25">
      <c r="A8144" s="19">
        <v>8139</v>
      </c>
      <c r="B8144" s="34" t="s">
        <v>5010</v>
      </c>
      <c r="C8144" s="44" t="s">
        <v>14277</v>
      </c>
      <c r="D8144" s="42">
        <v>1</v>
      </c>
      <c r="E8144" s="3">
        <v>21.8</v>
      </c>
      <c r="F8144" s="7">
        <v>26.378</v>
      </c>
      <c r="G8144" s="48" t="s">
        <v>15356</v>
      </c>
      <c r="H8144" s="34" t="s">
        <v>5010</v>
      </c>
      <c r="I8144" s="51" t="s">
        <v>15358</v>
      </c>
    </row>
    <row r="8145" spans="1:9" x14ac:dyDescent="0.25">
      <c r="A8145" s="19">
        <v>8140</v>
      </c>
      <c r="B8145" s="34" t="s">
        <v>5011</v>
      </c>
      <c r="C8145" s="44" t="s">
        <v>14278</v>
      </c>
      <c r="D8145" s="42">
        <v>1</v>
      </c>
      <c r="E8145" s="3">
        <v>38.840000000000003</v>
      </c>
      <c r="F8145" s="7">
        <v>46.996400000000001</v>
      </c>
      <c r="G8145" s="48" t="s">
        <v>15356</v>
      </c>
      <c r="H8145" s="34" t="s">
        <v>5011</v>
      </c>
      <c r="I8145" s="51" t="s">
        <v>15358</v>
      </c>
    </row>
    <row r="8146" spans="1:9" x14ac:dyDescent="0.25">
      <c r="A8146" s="19">
        <v>8141</v>
      </c>
      <c r="B8146" s="34" t="s">
        <v>5012</v>
      </c>
      <c r="C8146" s="44" t="s">
        <v>14279</v>
      </c>
      <c r="D8146" s="42">
        <v>1</v>
      </c>
      <c r="E8146" s="3">
        <v>58.2</v>
      </c>
      <c r="F8146" s="7">
        <v>70.421999999999997</v>
      </c>
      <c r="G8146" s="48" t="s">
        <v>15356</v>
      </c>
      <c r="H8146" s="34" t="s">
        <v>5012</v>
      </c>
      <c r="I8146" s="51" t="s">
        <v>15358</v>
      </c>
    </row>
    <row r="8147" spans="1:9" x14ac:dyDescent="0.25">
      <c r="A8147" s="19">
        <v>8142</v>
      </c>
      <c r="B8147" s="34" t="s">
        <v>5013</v>
      </c>
      <c r="C8147" s="44" t="s">
        <v>14280</v>
      </c>
      <c r="D8147" s="42">
        <v>1</v>
      </c>
      <c r="E8147" s="3">
        <v>65.84</v>
      </c>
      <c r="F8147" s="7">
        <v>79.666399999999996</v>
      </c>
      <c r="G8147" s="48" t="s">
        <v>15356</v>
      </c>
      <c r="H8147" s="34" t="s">
        <v>5013</v>
      </c>
      <c r="I8147" s="51" t="s">
        <v>15358</v>
      </c>
    </row>
    <row r="8148" spans="1:9" x14ac:dyDescent="0.25">
      <c r="A8148" s="19">
        <v>8143</v>
      </c>
      <c r="B8148" s="34" t="s">
        <v>5014</v>
      </c>
      <c r="C8148" s="44" t="s">
        <v>14281</v>
      </c>
      <c r="D8148" s="42">
        <v>1</v>
      </c>
      <c r="E8148" s="3">
        <v>33.26</v>
      </c>
      <c r="F8148" s="7">
        <v>40.244599999999998</v>
      </c>
      <c r="G8148" s="48" t="s">
        <v>15356</v>
      </c>
      <c r="H8148" s="34" t="s">
        <v>5014</v>
      </c>
      <c r="I8148" s="51" t="s">
        <v>15358</v>
      </c>
    </row>
    <row r="8149" spans="1:9" x14ac:dyDescent="0.25">
      <c r="A8149" s="19">
        <v>8144</v>
      </c>
      <c r="B8149" s="34" t="s">
        <v>5015</v>
      </c>
      <c r="C8149" s="44" t="s">
        <v>14282</v>
      </c>
      <c r="D8149" s="42">
        <v>1</v>
      </c>
      <c r="E8149" s="3">
        <v>29.63</v>
      </c>
      <c r="F8149" s="7">
        <v>35.8523</v>
      </c>
      <c r="G8149" s="48" t="s">
        <v>15356</v>
      </c>
      <c r="H8149" s="34" t="s">
        <v>5015</v>
      </c>
      <c r="I8149" s="51" t="s">
        <v>15358</v>
      </c>
    </row>
    <row r="8150" spans="1:9" x14ac:dyDescent="0.25">
      <c r="A8150" s="19">
        <v>8145</v>
      </c>
      <c r="B8150" s="34" t="s">
        <v>5016</v>
      </c>
      <c r="C8150" s="44" t="s">
        <v>14283</v>
      </c>
      <c r="D8150" s="42">
        <v>1</v>
      </c>
      <c r="E8150" s="3">
        <v>14.52</v>
      </c>
      <c r="F8150" s="7">
        <v>17.569199999999999</v>
      </c>
      <c r="G8150" s="48" t="s">
        <v>15356</v>
      </c>
      <c r="H8150" s="34" t="s">
        <v>5016</v>
      </c>
      <c r="I8150" s="51" t="s">
        <v>15358</v>
      </c>
    </row>
    <row r="8151" spans="1:9" x14ac:dyDescent="0.25">
      <c r="A8151" s="19">
        <v>8146</v>
      </c>
      <c r="B8151" s="34" t="s">
        <v>5017</v>
      </c>
      <c r="C8151" s="44" t="s">
        <v>14284</v>
      </c>
      <c r="D8151" s="42">
        <v>1</v>
      </c>
      <c r="E8151" s="3">
        <v>18.03</v>
      </c>
      <c r="F8151" s="7">
        <v>21.816300000000002</v>
      </c>
      <c r="G8151" s="48" t="s">
        <v>15356</v>
      </c>
      <c r="H8151" s="34" t="s">
        <v>5017</v>
      </c>
      <c r="I8151" s="51" t="s">
        <v>15358</v>
      </c>
    </row>
    <row r="8152" spans="1:9" x14ac:dyDescent="0.25">
      <c r="A8152" s="19">
        <v>8147</v>
      </c>
      <c r="B8152" s="34" t="s">
        <v>5018</v>
      </c>
      <c r="C8152" s="44" t="s">
        <v>14285</v>
      </c>
      <c r="D8152" s="42">
        <v>1</v>
      </c>
      <c r="E8152" s="3">
        <v>22.79</v>
      </c>
      <c r="F8152" s="7">
        <v>27.575899999999997</v>
      </c>
      <c r="G8152" s="48" t="s">
        <v>15356</v>
      </c>
      <c r="H8152" s="34" t="s">
        <v>5018</v>
      </c>
      <c r="I8152" s="51" t="s">
        <v>15358</v>
      </c>
    </row>
    <row r="8153" spans="1:9" x14ac:dyDescent="0.25">
      <c r="A8153" s="19">
        <v>8148</v>
      </c>
      <c r="B8153" s="34" t="s">
        <v>5019</v>
      </c>
      <c r="C8153" s="44" t="s">
        <v>14286</v>
      </c>
      <c r="D8153" s="42">
        <v>1</v>
      </c>
      <c r="E8153" s="3">
        <v>19.71</v>
      </c>
      <c r="F8153" s="7">
        <v>23.8491</v>
      </c>
      <c r="G8153" s="48" t="s">
        <v>15356</v>
      </c>
      <c r="H8153" s="34" t="s">
        <v>5019</v>
      </c>
      <c r="I8153" s="51" t="s">
        <v>15358</v>
      </c>
    </row>
    <row r="8154" spans="1:9" x14ac:dyDescent="0.25">
      <c r="A8154" s="19">
        <v>8149</v>
      </c>
      <c r="B8154" s="34" t="s">
        <v>5020</v>
      </c>
      <c r="C8154" s="44" t="s">
        <v>14287</v>
      </c>
      <c r="D8154" s="42">
        <v>1</v>
      </c>
      <c r="E8154" s="3">
        <v>16.38</v>
      </c>
      <c r="F8154" s="7">
        <v>19.819799999999997</v>
      </c>
      <c r="G8154" s="48" t="s">
        <v>15356</v>
      </c>
      <c r="H8154" s="34" t="s">
        <v>5020</v>
      </c>
      <c r="I8154" s="51" t="s">
        <v>15358</v>
      </c>
    </row>
    <row r="8155" spans="1:9" x14ac:dyDescent="0.25">
      <c r="A8155" s="19">
        <v>8150</v>
      </c>
      <c r="B8155" s="34" t="s">
        <v>5021</v>
      </c>
      <c r="C8155" s="44" t="s">
        <v>14288</v>
      </c>
      <c r="D8155" s="42">
        <v>1</v>
      </c>
      <c r="E8155" s="3">
        <v>18.239999999999998</v>
      </c>
      <c r="F8155" s="7">
        <v>22.070399999999996</v>
      </c>
      <c r="G8155" s="48" t="s">
        <v>15356</v>
      </c>
      <c r="H8155" s="34" t="s">
        <v>5021</v>
      </c>
      <c r="I8155" s="51" t="s">
        <v>15358</v>
      </c>
    </row>
    <row r="8156" spans="1:9" x14ac:dyDescent="0.25">
      <c r="A8156" s="19">
        <v>8151</v>
      </c>
      <c r="B8156" s="34" t="s">
        <v>5022</v>
      </c>
      <c r="C8156" s="44" t="s">
        <v>14289</v>
      </c>
      <c r="D8156" s="42">
        <v>1</v>
      </c>
      <c r="E8156" s="3">
        <v>20.399999999999999</v>
      </c>
      <c r="F8156" s="7">
        <v>24.683999999999997</v>
      </c>
      <c r="G8156" s="48" t="s">
        <v>15356</v>
      </c>
      <c r="H8156" s="34" t="s">
        <v>5022</v>
      </c>
      <c r="I8156" s="51" t="s">
        <v>15358</v>
      </c>
    </row>
    <row r="8157" spans="1:9" x14ac:dyDescent="0.25">
      <c r="A8157" s="19">
        <v>8152</v>
      </c>
      <c r="B8157" s="34" t="s">
        <v>5023</v>
      </c>
      <c r="C8157" s="44" t="s">
        <v>14290</v>
      </c>
      <c r="D8157" s="42">
        <v>1</v>
      </c>
      <c r="E8157" s="3">
        <v>23.97</v>
      </c>
      <c r="F8157" s="7">
        <v>29.003699999999998</v>
      </c>
      <c r="G8157" s="48" t="s">
        <v>15356</v>
      </c>
      <c r="H8157" s="34" t="s">
        <v>5023</v>
      </c>
      <c r="I8157" s="51" t="s">
        <v>15358</v>
      </c>
    </row>
    <row r="8158" spans="1:9" x14ac:dyDescent="0.25">
      <c r="A8158" s="19">
        <v>8153</v>
      </c>
      <c r="B8158" s="34" t="s">
        <v>5024</v>
      </c>
      <c r="C8158" s="44" t="s">
        <v>14291</v>
      </c>
      <c r="D8158" s="42">
        <v>1</v>
      </c>
      <c r="E8158" s="3">
        <v>29.07</v>
      </c>
      <c r="F8158" s="7">
        <v>35.174700000000001</v>
      </c>
      <c r="G8158" s="48" t="s">
        <v>15356</v>
      </c>
      <c r="H8158" s="34" t="s">
        <v>5024</v>
      </c>
      <c r="I8158" s="51" t="s">
        <v>15358</v>
      </c>
    </row>
    <row r="8159" spans="1:9" x14ac:dyDescent="0.25">
      <c r="A8159" s="19">
        <v>8154</v>
      </c>
      <c r="B8159" s="34" t="s">
        <v>5025</v>
      </c>
      <c r="C8159" s="44" t="s">
        <v>14292</v>
      </c>
      <c r="D8159" s="42">
        <v>1</v>
      </c>
      <c r="E8159" s="3">
        <v>19.91</v>
      </c>
      <c r="F8159" s="7">
        <v>24.091100000000001</v>
      </c>
      <c r="G8159" s="48" t="s">
        <v>15356</v>
      </c>
      <c r="H8159" s="34" t="s">
        <v>5025</v>
      </c>
      <c r="I8159" s="51" t="s">
        <v>15358</v>
      </c>
    </row>
    <row r="8160" spans="1:9" x14ac:dyDescent="0.25">
      <c r="A8160" s="19">
        <v>8155</v>
      </c>
      <c r="B8160" s="34" t="s">
        <v>5026</v>
      </c>
      <c r="C8160" s="44" t="s">
        <v>14293</v>
      </c>
      <c r="D8160" s="42">
        <v>1</v>
      </c>
      <c r="E8160" s="3">
        <v>27.66</v>
      </c>
      <c r="F8160" s="7">
        <v>33.468600000000002</v>
      </c>
      <c r="G8160" s="48" t="s">
        <v>15356</v>
      </c>
      <c r="H8160" s="34" t="s">
        <v>5026</v>
      </c>
      <c r="I8160" s="51" t="s">
        <v>15358</v>
      </c>
    </row>
    <row r="8161" spans="1:9" x14ac:dyDescent="0.25">
      <c r="A8161" s="19">
        <v>8156</v>
      </c>
      <c r="B8161" s="34" t="s">
        <v>5027</v>
      </c>
      <c r="C8161" s="44" t="s">
        <v>14294</v>
      </c>
      <c r="D8161" s="42">
        <v>1</v>
      </c>
      <c r="E8161" s="3">
        <v>24.3</v>
      </c>
      <c r="F8161" s="7">
        <v>29.402999999999999</v>
      </c>
      <c r="G8161" s="48" t="s">
        <v>15356</v>
      </c>
      <c r="H8161" s="34" t="s">
        <v>5027</v>
      </c>
      <c r="I8161" s="51" t="s">
        <v>15358</v>
      </c>
    </row>
    <row r="8162" spans="1:9" x14ac:dyDescent="0.25">
      <c r="A8162" s="19">
        <v>8157</v>
      </c>
      <c r="B8162" s="34" t="s">
        <v>5028</v>
      </c>
      <c r="C8162" s="44" t="s">
        <v>14295</v>
      </c>
      <c r="D8162" s="42">
        <v>1</v>
      </c>
      <c r="E8162" s="3">
        <v>27.92</v>
      </c>
      <c r="F8162" s="7">
        <v>33.783200000000001</v>
      </c>
      <c r="G8162" s="48" t="s">
        <v>15356</v>
      </c>
      <c r="H8162" s="34" t="s">
        <v>5028</v>
      </c>
      <c r="I8162" s="51" t="s">
        <v>15358</v>
      </c>
    </row>
    <row r="8163" spans="1:9" x14ac:dyDescent="0.25">
      <c r="A8163" s="19">
        <v>8158</v>
      </c>
      <c r="B8163" s="34" t="s">
        <v>5029</v>
      </c>
      <c r="C8163" s="44" t="s">
        <v>14296</v>
      </c>
      <c r="D8163" s="42">
        <v>1</v>
      </c>
      <c r="E8163" s="3">
        <v>34.049999999999997</v>
      </c>
      <c r="F8163" s="7">
        <v>41.200499999999998</v>
      </c>
      <c r="G8163" s="48" t="s">
        <v>15356</v>
      </c>
      <c r="H8163" s="34" t="s">
        <v>5029</v>
      </c>
      <c r="I8163" s="51" t="s">
        <v>15358</v>
      </c>
    </row>
    <row r="8164" spans="1:9" x14ac:dyDescent="0.25">
      <c r="A8164" s="19">
        <v>8159</v>
      </c>
      <c r="B8164" s="34" t="s">
        <v>5030</v>
      </c>
      <c r="C8164" s="44" t="s">
        <v>14297</v>
      </c>
      <c r="D8164" s="42">
        <v>1</v>
      </c>
      <c r="E8164" s="3">
        <v>42.75</v>
      </c>
      <c r="F8164" s="7">
        <v>51.727499999999999</v>
      </c>
      <c r="G8164" s="48" t="s">
        <v>15356</v>
      </c>
      <c r="H8164" s="34" t="s">
        <v>5030</v>
      </c>
      <c r="I8164" s="51" t="s">
        <v>15358</v>
      </c>
    </row>
    <row r="8165" spans="1:9" x14ac:dyDescent="0.25">
      <c r="A8165" s="19">
        <v>8160</v>
      </c>
      <c r="B8165" s="34" t="s">
        <v>5031</v>
      </c>
      <c r="C8165" s="44" t="s">
        <v>14298</v>
      </c>
      <c r="D8165" s="42">
        <v>1</v>
      </c>
      <c r="E8165" s="3">
        <v>29.58</v>
      </c>
      <c r="F8165" s="7">
        <v>35.791799999999995</v>
      </c>
      <c r="G8165" s="48" t="s">
        <v>15356</v>
      </c>
      <c r="H8165" s="34" t="s">
        <v>5031</v>
      </c>
      <c r="I8165" s="51" t="s">
        <v>15358</v>
      </c>
    </row>
    <row r="8166" spans="1:9" x14ac:dyDescent="0.25">
      <c r="A8166" s="19">
        <v>8161</v>
      </c>
      <c r="B8166" s="34" t="s">
        <v>5032</v>
      </c>
      <c r="C8166" s="44" t="s">
        <v>14299</v>
      </c>
      <c r="D8166" s="42">
        <v>1</v>
      </c>
      <c r="E8166" s="3">
        <v>36.72</v>
      </c>
      <c r="F8166" s="7">
        <v>44.431199999999997</v>
      </c>
      <c r="G8166" s="48" t="s">
        <v>15356</v>
      </c>
      <c r="H8166" s="34" t="s">
        <v>5032</v>
      </c>
      <c r="I8166" s="51" t="s">
        <v>15358</v>
      </c>
    </row>
    <row r="8167" spans="1:9" x14ac:dyDescent="0.25">
      <c r="A8167" s="19">
        <v>8162</v>
      </c>
      <c r="B8167" s="34" t="s">
        <v>5033</v>
      </c>
      <c r="C8167" s="44" t="s">
        <v>14300</v>
      </c>
      <c r="D8167" s="42">
        <v>1</v>
      </c>
      <c r="E8167" s="3">
        <v>20.99</v>
      </c>
      <c r="F8167" s="7">
        <v>25.397899999999996</v>
      </c>
      <c r="G8167" s="48" t="s">
        <v>15356</v>
      </c>
      <c r="H8167" s="34" t="s">
        <v>5033</v>
      </c>
      <c r="I8167" s="51" t="s">
        <v>15358</v>
      </c>
    </row>
    <row r="8168" spans="1:9" x14ac:dyDescent="0.25">
      <c r="A8168" s="19">
        <v>8163</v>
      </c>
      <c r="B8168" s="34" t="s">
        <v>5034</v>
      </c>
      <c r="C8168" s="44" t="s">
        <v>14301</v>
      </c>
      <c r="D8168" s="42">
        <v>1</v>
      </c>
      <c r="E8168" s="3">
        <v>22.55</v>
      </c>
      <c r="F8168" s="7">
        <v>27.285499999999999</v>
      </c>
      <c r="G8168" s="48" t="s">
        <v>15356</v>
      </c>
      <c r="H8168" s="34" t="s">
        <v>5034</v>
      </c>
      <c r="I8168" s="51" t="s">
        <v>15358</v>
      </c>
    </row>
    <row r="8169" spans="1:9" x14ac:dyDescent="0.25">
      <c r="A8169" s="19">
        <v>8164</v>
      </c>
      <c r="B8169" s="34" t="s">
        <v>5035</v>
      </c>
      <c r="C8169" s="44" t="s">
        <v>14302</v>
      </c>
      <c r="D8169" s="42">
        <v>1</v>
      </c>
      <c r="E8169" s="3">
        <v>29.63</v>
      </c>
      <c r="F8169" s="7">
        <v>35.8523</v>
      </c>
      <c r="G8169" s="48" t="s">
        <v>15356</v>
      </c>
      <c r="H8169" s="34" t="s">
        <v>5035</v>
      </c>
      <c r="I8169" s="51" t="s">
        <v>15358</v>
      </c>
    </row>
    <row r="8170" spans="1:9" x14ac:dyDescent="0.25">
      <c r="A8170" s="19">
        <v>8165</v>
      </c>
      <c r="B8170" s="34" t="s">
        <v>5036</v>
      </c>
      <c r="C8170" s="44" t="s">
        <v>14303</v>
      </c>
      <c r="D8170" s="42">
        <v>1</v>
      </c>
      <c r="E8170" s="3">
        <v>297.77</v>
      </c>
      <c r="F8170" s="7">
        <v>360.30169999999998</v>
      </c>
      <c r="G8170" s="48" t="s">
        <v>15356</v>
      </c>
      <c r="H8170" s="34" t="s">
        <v>5036</v>
      </c>
      <c r="I8170" s="51" t="s">
        <v>15358</v>
      </c>
    </row>
    <row r="8171" spans="1:9" x14ac:dyDescent="0.25">
      <c r="A8171" s="19">
        <v>8166</v>
      </c>
      <c r="B8171" s="34" t="s">
        <v>5037</v>
      </c>
      <c r="C8171" s="44" t="s">
        <v>14304</v>
      </c>
      <c r="D8171" s="42">
        <v>1</v>
      </c>
      <c r="E8171" s="3">
        <v>175.44</v>
      </c>
      <c r="F8171" s="7">
        <v>212.2824</v>
      </c>
      <c r="G8171" s="48" t="s">
        <v>15356</v>
      </c>
      <c r="H8171" s="34" t="s">
        <v>5037</v>
      </c>
      <c r="I8171" s="51" t="s">
        <v>15358</v>
      </c>
    </row>
    <row r="8172" spans="1:9" x14ac:dyDescent="0.25">
      <c r="A8172" s="19">
        <v>8167</v>
      </c>
      <c r="B8172" s="34" t="s">
        <v>5038</v>
      </c>
      <c r="C8172" s="44" t="s">
        <v>14305</v>
      </c>
      <c r="D8172" s="42">
        <v>1</v>
      </c>
      <c r="E8172" s="3">
        <v>179.39</v>
      </c>
      <c r="F8172" s="7">
        <v>217.06189999999998</v>
      </c>
      <c r="G8172" s="48" t="s">
        <v>15356</v>
      </c>
      <c r="H8172" s="34" t="s">
        <v>5038</v>
      </c>
      <c r="I8172" s="51" t="s">
        <v>15358</v>
      </c>
    </row>
    <row r="8173" spans="1:9" x14ac:dyDescent="0.25">
      <c r="A8173" s="19">
        <v>8168</v>
      </c>
      <c r="B8173" s="34" t="s">
        <v>5039</v>
      </c>
      <c r="C8173" s="44" t="s">
        <v>14306</v>
      </c>
      <c r="D8173" s="42">
        <v>1</v>
      </c>
      <c r="E8173" s="3">
        <v>104.19</v>
      </c>
      <c r="F8173" s="7">
        <v>126.06989999999999</v>
      </c>
      <c r="G8173" s="48" t="s">
        <v>15356</v>
      </c>
      <c r="H8173" s="34" t="s">
        <v>5039</v>
      </c>
      <c r="I8173" s="51" t="s">
        <v>15358</v>
      </c>
    </row>
    <row r="8174" spans="1:9" x14ac:dyDescent="0.25">
      <c r="A8174" s="19">
        <v>8169</v>
      </c>
      <c r="B8174" s="34" t="s">
        <v>5040</v>
      </c>
      <c r="C8174" s="44" t="s">
        <v>14307</v>
      </c>
      <c r="D8174" s="42">
        <v>1</v>
      </c>
      <c r="E8174" s="3">
        <v>98.07</v>
      </c>
      <c r="F8174" s="7">
        <v>118.66469999999998</v>
      </c>
      <c r="G8174" s="48" t="s">
        <v>15356</v>
      </c>
      <c r="H8174" s="34" t="s">
        <v>5040</v>
      </c>
      <c r="I8174" s="51" t="s">
        <v>15358</v>
      </c>
    </row>
    <row r="8175" spans="1:9" x14ac:dyDescent="0.25">
      <c r="A8175" s="19">
        <v>8170</v>
      </c>
      <c r="B8175" s="34" t="s">
        <v>5041</v>
      </c>
      <c r="C8175" s="44" t="s">
        <v>14308</v>
      </c>
      <c r="D8175" s="42">
        <v>1</v>
      </c>
      <c r="E8175" s="3">
        <v>81.23</v>
      </c>
      <c r="F8175" s="7">
        <v>98.288300000000007</v>
      </c>
      <c r="G8175" s="48" t="s">
        <v>15356</v>
      </c>
      <c r="H8175" s="34" t="s">
        <v>5041</v>
      </c>
      <c r="I8175" s="51" t="s">
        <v>15358</v>
      </c>
    </row>
    <row r="8176" spans="1:9" x14ac:dyDescent="0.25">
      <c r="A8176" s="19">
        <v>8171</v>
      </c>
      <c r="B8176" s="34" t="s">
        <v>5042</v>
      </c>
      <c r="C8176" s="44" t="s">
        <v>14309</v>
      </c>
      <c r="D8176" s="42">
        <v>1</v>
      </c>
      <c r="E8176" s="3">
        <v>179.3</v>
      </c>
      <c r="F8176" s="7">
        <v>216.953</v>
      </c>
      <c r="G8176" s="48" t="s">
        <v>15356</v>
      </c>
      <c r="H8176" s="34" t="s">
        <v>5042</v>
      </c>
      <c r="I8176" s="51" t="s">
        <v>15358</v>
      </c>
    </row>
    <row r="8177" spans="1:9" x14ac:dyDescent="0.25">
      <c r="A8177" s="19">
        <v>8172</v>
      </c>
      <c r="B8177" s="34" t="s">
        <v>5043</v>
      </c>
      <c r="C8177" s="44" t="s">
        <v>14310</v>
      </c>
      <c r="D8177" s="42">
        <v>1</v>
      </c>
      <c r="E8177" s="3">
        <v>108.38</v>
      </c>
      <c r="F8177" s="7">
        <v>131.13979999999998</v>
      </c>
      <c r="G8177" s="48" t="s">
        <v>15356</v>
      </c>
      <c r="H8177" s="34" t="s">
        <v>5043</v>
      </c>
      <c r="I8177" s="51" t="s">
        <v>15358</v>
      </c>
    </row>
    <row r="8178" spans="1:9" x14ac:dyDescent="0.25">
      <c r="A8178" s="19">
        <v>8173</v>
      </c>
      <c r="B8178" s="34" t="s">
        <v>5044</v>
      </c>
      <c r="C8178" s="44" t="s">
        <v>14311</v>
      </c>
      <c r="D8178" s="42">
        <v>1</v>
      </c>
      <c r="E8178" s="3">
        <v>109.53</v>
      </c>
      <c r="F8178" s="7">
        <v>132.53129999999999</v>
      </c>
      <c r="G8178" s="48" t="s">
        <v>15356</v>
      </c>
      <c r="H8178" s="34" t="s">
        <v>5044</v>
      </c>
      <c r="I8178" s="51" t="s">
        <v>15358</v>
      </c>
    </row>
    <row r="8179" spans="1:9" x14ac:dyDescent="0.25">
      <c r="A8179" s="19">
        <v>8174</v>
      </c>
      <c r="B8179" s="34" t="s">
        <v>5045</v>
      </c>
      <c r="C8179" s="44" t="s">
        <v>14312</v>
      </c>
      <c r="D8179" s="42">
        <v>1</v>
      </c>
      <c r="E8179" s="3">
        <v>63.62</v>
      </c>
      <c r="F8179" s="7">
        <v>76.980199999999996</v>
      </c>
      <c r="G8179" s="48" t="s">
        <v>15356</v>
      </c>
      <c r="H8179" s="34" t="s">
        <v>5045</v>
      </c>
      <c r="I8179" s="51" t="s">
        <v>15358</v>
      </c>
    </row>
    <row r="8180" spans="1:9" x14ac:dyDescent="0.25">
      <c r="A8180" s="19">
        <v>8175</v>
      </c>
      <c r="B8180" s="34" t="s">
        <v>5046</v>
      </c>
      <c r="C8180" s="44" t="s">
        <v>14313</v>
      </c>
      <c r="D8180" s="42">
        <v>1</v>
      </c>
      <c r="E8180" s="3">
        <v>65.069999999999993</v>
      </c>
      <c r="F8180" s="7">
        <v>78.734699999999989</v>
      </c>
      <c r="G8180" s="48" t="s">
        <v>15356</v>
      </c>
      <c r="H8180" s="34" t="s">
        <v>5046</v>
      </c>
      <c r="I8180" s="51" t="s">
        <v>15358</v>
      </c>
    </row>
    <row r="8181" spans="1:9" x14ac:dyDescent="0.25">
      <c r="A8181" s="19">
        <v>8176</v>
      </c>
      <c r="B8181" s="34" t="s">
        <v>5047</v>
      </c>
      <c r="C8181" s="44" t="s">
        <v>14314</v>
      </c>
      <c r="D8181" s="42">
        <v>1</v>
      </c>
      <c r="E8181" s="3">
        <v>57.83</v>
      </c>
      <c r="F8181" s="7">
        <v>69.974299999999999</v>
      </c>
      <c r="G8181" s="48" t="s">
        <v>15356</v>
      </c>
      <c r="H8181" s="34" t="s">
        <v>5047</v>
      </c>
      <c r="I8181" s="51" t="s">
        <v>15358</v>
      </c>
    </row>
    <row r="8182" spans="1:9" x14ac:dyDescent="0.25">
      <c r="A8182" s="19">
        <v>8177</v>
      </c>
      <c r="B8182" s="34" t="s">
        <v>5048</v>
      </c>
      <c r="C8182" s="44" t="s">
        <v>14315</v>
      </c>
      <c r="D8182" s="42">
        <v>1</v>
      </c>
      <c r="E8182" s="3">
        <v>45.66</v>
      </c>
      <c r="F8182" s="7">
        <v>55.248599999999996</v>
      </c>
      <c r="G8182" s="48" t="s">
        <v>15356</v>
      </c>
      <c r="H8182" s="34" t="s">
        <v>5048</v>
      </c>
      <c r="I8182" s="51" t="s">
        <v>15358</v>
      </c>
    </row>
    <row r="8183" spans="1:9" x14ac:dyDescent="0.25">
      <c r="A8183" s="19">
        <v>8178</v>
      </c>
      <c r="B8183" s="34" t="s">
        <v>5049</v>
      </c>
      <c r="C8183" s="44" t="s">
        <v>14316</v>
      </c>
      <c r="D8183" s="42">
        <v>1</v>
      </c>
      <c r="E8183" s="3">
        <v>49.02</v>
      </c>
      <c r="F8183" s="7">
        <v>59.3142</v>
      </c>
      <c r="G8183" s="48" t="s">
        <v>15356</v>
      </c>
      <c r="H8183" s="34" t="s">
        <v>5049</v>
      </c>
      <c r="I8183" s="51" t="s">
        <v>15358</v>
      </c>
    </row>
    <row r="8184" spans="1:9" x14ac:dyDescent="0.25">
      <c r="A8184" s="19">
        <v>8179</v>
      </c>
      <c r="B8184" s="34" t="s">
        <v>5050</v>
      </c>
      <c r="C8184" s="44" t="s">
        <v>14317</v>
      </c>
      <c r="D8184" s="42">
        <v>1</v>
      </c>
      <c r="E8184" s="3">
        <v>29.94</v>
      </c>
      <c r="F8184" s="7">
        <v>36.227400000000003</v>
      </c>
      <c r="G8184" s="48" t="s">
        <v>15356</v>
      </c>
      <c r="H8184" s="34" t="s">
        <v>5050</v>
      </c>
      <c r="I8184" s="51" t="s">
        <v>15358</v>
      </c>
    </row>
    <row r="8185" spans="1:9" x14ac:dyDescent="0.25">
      <c r="A8185" s="19">
        <v>8180</v>
      </c>
      <c r="B8185" s="34" t="s">
        <v>5051</v>
      </c>
      <c r="C8185" s="44" t="s">
        <v>14318</v>
      </c>
      <c r="D8185" s="42">
        <v>1</v>
      </c>
      <c r="E8185" s="3">
        <v>36.81</v>
      </c>
      <c r="F8185" s="7">
        <v>44.540100000000002</v>
      </c>
      <c r="G8185" s="48" t="s">
        <v>15356</v>
      </c>
      <c r="H8185" s="34" t="s">
        <v>5051</v>
      </c>
      <c r="I8185" s="51" t="s">
        <v>15358</v>
      </c>
    </row>
    <row r="8186" spans="1:9" x14ac:dyDescent="0.25">
      <c r="A8186" s="19">
        <v>8181</v>
      </c>
      <c r="B8186" s="34" t="s">
        <v>5052</v>
      </c>
      <c r="C8186" s="44" t="s">
        <v>14319</v>
      </c>
      <c r="D8186" s="42">
        <v>1</v>
      </c>
      <c r="E8186" s="3">
        <v>47.73</v>
      </c>
      <c r="F8186" s="7">
        <v>57.753299999999996</v>
      </c>
      <c r="G8186" s="48" t="s">
        <v>15356</v>
      </c>
      <c r="H8186" s="34" t="s">
        <v>5052</v>
      </c>
      <c r="I8186" s="51" t="s">
        <v>15358</v>
      </c>
    </row>
    <row r="8187" spans="1:9" x14ac:dyDescent="0.25">
      <c r="A8187" s="19">
        <v>8182</v>
      </c>
      <c r="B8187" s="34" t="s">
        <v>5053</v>
      </c>
      <c r="C8187" s="44" t="s">
        <v>14320</v>
      </c>
      <c r="D8187" s="42">
        <v>1</v>
      </c>
      <c r="E8187" s="3">
        <v>62.16</v>
      </c>
      <c r="F8187" s="7">
        <v>75.2136</v>
      </c>
      <c r="G8187" s="48" t="s">
        <v>15356</v>
      </c>
      <c r="H8187" s="34" t="s">
        <v>5053</v>
      </c>
      <c r="I8187" s="51" t="s">
        <v>15358</v>
      </c>
    </row>
    <row r="8188" spans="1:9" x14ac:dyDescent="0.25">
      <c r="A8188" s="19">
        <v>8183</v>
      </c>
      <c r="B8188" s="34" t="s">
        <v>5054</v>
      </c>
      <c r="C8188" s="44" t="s">
        <v>14321</v>
      </c>
      <c r="D8188" s="42">
        <v>1</v>
      </c>
      <c r="E8188" s="3">
        <v>70.14</v>
      </c>
      <c r="F8188" s="7">
        <v>84.869399999999999</v>
      </c>
      <c r="G8188" s="48" t="s">
        <v>15356</v>
      </c>
      <c r="H8188" s="34" t="s">
        <v>5054</v>
      </c>
      <c r="I8188" s="51" t="s">
        <v>15358</v>
      </c>
    </row>
    <row r="8189" spans="1:9" x14ac:dyDescent="0.25">
      <c r="A8189" s="19">
        <v>8184</v>
      </c>
      <c r="B8189" s="34" t="s">
        <v>5055</v>
      </c>
      <c r="C8189" s="44" t="s">
        <v>14322</v>
      </c>
      <c r="D8189" s="42">
        <v>1</v>
      </c>
      <c r="E8189" s="3">
        <v>46.29</v>
      </c>
      <c r="F8189" s="7">
        <v>56.010899999999999</v>
      </c>
      <c r="G8189" s="48" t="s">
        <v>15356</v>
      </c>
      <c r="H8189" s="34" t="s">
        <v>5055</v>
      </c>
      <c r="I8189" s="51" t="s">
        <v>15358</v>
      </c>
    </row>
    <row r="8190" spans="1:9" x14ac:dyDescent="0.25">
      <c r="A8190" s="19">
        <v>8185</v>
      </c>
      <c r="B8190" s="34" t="s">
        <v>5056</v>
      </c>
      <c r="C8190" s="44" t="s">
        <v>14323</v>
      </c>
      <c r="D8190" s="42">
        <v>1</v>
      </c>
      <c r="E8190" s="3">
        <v>60.27</v>
      </c>
      <c r="F8190" s="7">
        <v>72.926699999999997</v>
      </c>
      <c r="G8190" s="48" t="s">
        <v>15356</v>
      </c>
      <c r="H8190" s="34" t="s">
        <v>5056</v>
      </c>
      <c r="I8190" s="51" t="s">
        <v>15358</v>
      </c>
    </row>
    <row r="8191" spans="1:9" x14ac:dyDescent="0.25">
      <c r="A8191" s="19">
        <v>8186</v>
      </c>
      <c r="B8191" s="34" t="s">
        <v>5057</v>
      </c>
      <c r="C8191" s="44" t="s">
        <v>14324</v>
      </c>
      <c r="D8191" s="42">
        <v>1</v>
      </c>
      <c r="E8191" s="3">
        <v>80.430000000000007</v>
      </c>
      <c r="F8191" s="7">
        <v>97.320300000000003</v>
      </c>
      <c r="G8191" s="48" t="s">
        <v>15356</v>
      </c>
      <c r="H8191" s="34" t="s">
        <v>5057</v>
      </c>
      <c r="I8191" s="51" t="s">
        <v>15358</v>
      </c>
    </row>
    <row r="8192" spans="1:9" x14ac:dyDescent="0.25">
      <c r="A8192" s="19">
        <v>8187</v>
      </c>
      <c r="B8192" s="34" t="s">
        <v>5058</v>
      </c>
      <c r="C8192" s="44" t="s">
        <v>14325</v>
      </c>
      <c r="D8192" s="42">
        <v>1</v>
      </c>
      <c r="E8192" s="3">
        <v>53.72</v>
      </c>
      <c r="F8192" s="7">
        <v>65.001199999999997</v>
      </c>
      <c r="G8192" s="48" t="s">
        <v>15356</v>
      </c>
      <c r="H8192" s="34" t="s">
        <v>5058</v>
      </c>
      <c r="I8192" s="51" t="s">
        <v>15358</v>
      </c>
    </row>
    <row r="8193" spans="1:9" x14ac:dyDescent="0.25">
      <c r="A8193" s="19">
        <v>8188</v>
      </c>
      <c r="B8193" s="34" t="s">
        <v>5059</v>
      </c>
      <c r="C8193" s="44" t="s">
        <v>14326</v>
      </c>
      <c r="D8193" s="42">
        <v>1</v>
      </c>
      <c r="E8193" s="3">
        <v>59.51</v>
      </c>
      <c r="F8193" s="7">
        <v>72.007099999999994</v>
      </c>
      <c r="G8193" s="48" t="s">
        <v>15356</v>
      </c>
      <c r="H8193" s="34" t="s">
        <v>5059</v>
      </c>
      <c r="I8193" s="51" t="s">
        <v>15358</v>
      </c>
    </row>
    <row r="8194" spans="1:9" x14ac:dyDescent="0.25">
      <c r="A8194" s="19">
        <v>8189</v>
      </c>
      <c r="B8194" s="34" t="s">
        <v>5060</v>
      </c>
      <c r="C8194" s="44" t="s">
        <v>14327</v>
      </c>
      <c r="D8194" s="42">
        <v>1</v>
      </c>
      <c r="E8194" s="3">
        <v>54.8</v>
      </c>
      <c r="F8194" s="7">
        <v>66.307999999999993</v>
      </c>
      <c r="G8194" s="48" t="s">
        <v>15356</v>
      </c>
      <c r="H8194" s="34" t="s">
        <v>5060</v>
      </c>
      <c r="I8194" s="51" t="s">
        <v>15358</v>
      </c>
    </row>
    <row r="8195" spans="1:9" x14ac:dyDescent="0.25">
      <c r="A8195" s="19">
        <v>8190</v>
      </c>
      <c r="B8195" s="34" t="s">
        <v>5061</v>
      </c>
      <c r="C8195" s="44" t="s">
        <v>14328</v>
      </c>
      <c r="D8195" s="42">
        <v>1</v>
      </c>
      <c r="E8195" s="3">
        <v>61.46</v>
      </c>
      <c r="F8195" s="7">
        <v>74.366600000000005</v>
      </c>
      <c r="G8195" s="48" t="s">
        <v>15356</v>
      </c>
      <c r="H8195" s="34" t="s">
        <v>5061</v>
      </c>
      <c r="I8195" s="51" t="s">
        <v>15358</v>
      </c>
    </row>
    <row r="8196" spans="1:9" x14ac:dyDescent="0.25">
      <c r="A8196" s="19">
        <v>8191</v>
      </c>
      <c r="B8196" s="34" t="s">
        <v>5062</v>
      </c>
      <c r="C8196" s="44" t="s">
        <v>14329</v>
      </c>
      <c r="D8196" s="42">
        <v>1</v>
      </c>
      <c r="E8196" s="3">
        <v>37.01</v>
      </c>
      <c r="F8196" s="7">
        <v>44.7821</v>
      </c>
      <c r="G8196" s="48" t="s">
        <v>15356</v>
      </c>
      <c r="H8196" s="34" t="s">
        <v>5062</v>
      </c>
      <c r="I8196" s="51" t="s">
        <v>15358</v>
      </c>
    </row>
    <row r="8197" spans="1:9" x14ac:dyDescent="0.25">
      <c r="A8197" s="19">
        <v>8192</v>
      </c>
      <c r="B8197" s="34" t="s">
        <v>5063</v>
      </c>
      <c r="C8197" s="44" t="s">
        <v>14330</v>
      </c>
      <c r="D8197" s="42">
        <v>1</v>
      </c>
      <c r="E8197" s="3">
        <v>46.41</v>
      </c>
      <c r="F8197" s="7">
        <v>56.156099999999995</v>
      </c>
      <c r="G8197" s="48" t="s">
        <v>15356</v>
      </c>
      <c r="H8197" s="34" t="s">
        <v>5063</v>
      </c>
      <c r="I8197" s="51" t="s">
        <v>15358</v>
      </c>
    </row>
    <row r="8198" spans="1:9" x14ac:dyDescent="0.25">
      <c r="A8198" s="19">
        <v>8193</v>
      </c>
      <c r="B8198" s="34" t="s">
        <v>5064</v>
      </c>
      <c r="C8198" s="44" t="s">
        <v>14331</v>
      </c>
      <c r="D8198" s="42">
        <v>1</v>
      </c>
      <c r="E8198" s="3">
        <v>330.02</v>
      </c>
      <c r="F8198" s="7">
        <v>399.32419999999996</v>
      </c>
      <c r="G8198" s="48" t="s">
        <v>15356</v>
      </c>
      <c r="H8198" s="34" t="s">
        <v>5064</v>
      </c>
      <c r="I8198" s="51" t="s">
        <v>15358</v>
      </c>
    </row>
    <row r="8199" spans="1:9" x14ac:dyDescent="0.25">
      <c r="A8199" s="19">
        <v>8194</v>
      </c>
      <c r="B8199" s="34" t="s">
        <v>5065</v>
      </c>
      <c r="C8199" s="44" t="s">
        <v>14332</v>
      </c>
      <c r="D8199" s="42">
        <v>1</v>
      </c>
      <c r="E8199" s="3">
        <v>265.32</v>
      </c>
      <c r="F8199" s="7">
        <v>321.03719999999998</v>
      </c>
      <c r="G8199" s="48" t="s">
        <v>15356</v>
      </c>
      <c r="H8199" s="34" t="s">
        <v>5065</v>
      </c>
      <c r="I8199" s="51" t="s">
        <v>15358</v>
      </c>
    </row>
    <row r="8200" spans="1:9" x14ac:dyDescent="0.25">
      <c r="A8200" s="19">
        <v>8195</v>
      </c>
      <c r="B8200" s="34" t="s">
        <v>5066</v>
      </c>
      <c r="C8200" s="44" t="s">
        <v>14333</v>
      </c>
      <c r="D8200" s="42">
        <v>1</v>
      </c>
      <c r="E8200" s="3">
        <v>154.41</v>
      </c>
      <c r="F8200" s="7">
        <v>186.83609999999999</v>
      </c>
      <c r="G8200" s="48" t="s">
        <v>15356</v>
      </c>
      <c r="H8200" s="34" t="s">
        <v>5066</v>
      </c>
      <c r="I8200" s="51" t="s">
        <v>15358</v>
      </c>
    </row>
    <row r="8201" spans="1:9" x14ac:dyDescent="0.25">
      <c r="A8201" s="19">
        <v>8196</v>
      </c>
      <c r="B8201" s="34" t="s">
        <v>5067</v>
      </c>
      <c r="C8201" s="44" t="s">
        <v>14334</v>
      </c>
      <c r="D8201" s="42">
        <v>1</v>
      </c>
      <c r="E8201" s="3">
        <v>129.47999999999999</v>
      </c>
      <c r="F8201" s="7">
        <v>156.67079999999999</v>
      </c>
      <c r="G8201" s="48" t="s">
        <v>15356</v>
      </c>
      <c r="H8201" s="34" t="s">
        <v>5067</v>
      </c>
      <c r="I8201" s="51" t="s">
        <v>15358</v>
      </c>
    </row>
    <row r="8202" spans="1:9" x14ac:dyDescent="0.25">
      <c r="A8202" s="19">
        <v>8197</v>
      </c>
      <c r="B8202" s="34" t="s">
        <v>5068</v>
      </c>
      <c r="C8202" s="44" t="s">
        <v>14335</v>
      </c>
      <c r="D8202" s="42">
        <v>1</v>
      </c>
      <c r="E8202" s="3">
        <v>89.12</v>
      </c>
      <c r="F8202" s="7">
        <v>107.8352</v>
      </c>
      <c r="G8202" s="48" t="s">
        <v>15356</v>
      </c>
      <c r="H8202" s="34" t="s">
        <v>5068</v>
      </c>
      <c r="I8202" s="51" t="s">
        <v>15358</v>
      </c>
    </row>
    <row r="8203" spans="1:9" x14ac:dyDescent="0.25">
      <c r="A8203" s="19">
        <v>8198</v>
      </c>
      <c r="B8203" s="34" t="s">
        <v>5069</v>
      </c>
      <c r="C8203" s="44" t="s">
        <v>14336</v>
      </c>
      <c r="D8203" s="42">
        <v>1</v>
      </c>
      <c r="E8203" s="3">
        <v>383.9</v>
      </c>
      <c r="F8203" s="7">
        <v>464.51899999999995</v>
      </c>
      <c r="G8203" s="48" t="s">
        <v>15356</v>
      </c>
      <c r="H8203" s="34" t="s">
        <v>5069</v>
      </c>
      <c r="I8203" s="51" t="s">
        <v>15358</v>
      </c>
    </row>
    <row r="8204" spans="1:9" x14ac:dyDescent="0.25">
      <c r="A8204" s="19">
        <v>8199</v>
      </c>
      <c r="B8204" s="34" t="s">
        <v>5070</v>
      </c>
      <c r="C8204" s="44" t="s">
        <v>14337</v>
      </c>
      <c r="D8204" s="42">
        <v>1</v>
      </c>
      <c r="E8204" s="3">
        <v>314.10000000000002</v>
      </c>
      <c r="F8204" s="7">
        <v>380.06100000000004</v>
      </c>
      <c r="G8204" s="48" t="s">
        <v>15356</v>
      </c>
      <c r="H8204" s="34" t="s">
        <v>5070</v>
      </c>
      <c r="I8204" s="51" t="s">
        <v>15358</v>
      </c>
    </row>
    <row r="8205" spans="1:9" x14ac:dyDescent="0.25">
      <c r="A8205" s="19">
        <v>8200</v>
      </c>
      <c r="B8205" s="34" t="s">
        <v>5071</v>
      </c>
      <c r="C8205" s="44" t="s">
        <v>14338</v>
      </c>
      <c r="D8205" s="42">
        <v>1</v>
      </c>
      <c r="E8205" s="3">
        <v>209.73</v>
      </c>
      <c r="F8205" s="7">
        <v>253.77329999999998</v>
      </c>
      <c r="G8205" s="48" t="s">
        <v>15356</v>
      </c>
      <c r="H8205" s="34" t="s">
        <v>5071</v>
      </c>
      <c r="I8205" s="51" t="s">
        <v>15358</v>
      </c>
    </row>
    <row r="8206" spans="1:9" x14ac:dyDescent="0.25">
      <c r="A8206" s="19">
        <v>8201</v>
      </c>
      <c r="B8206" s="34" t="s">
        <v>5072</v>
      </c>
      <c r="C8206" s="44" t="s">
        <v>14339</v>
      </c>
      <c r="D8206" s="42">
        <v>1</v>
      </c>
      <c r="E8206" s="3">
        <v>163.91</v>
      </c>
      <c r="F8206" s="7">
        <v>198.33109999999999</v>
      </c>
      <c r="G8206" s="48" t="s">
        <v>15356</v>
      </c>
      <c r="H8206" s="34" t="s">
        <v>5072</v>
      </c>
      <c r="I8206" s="51" t="s">
        <v>15358</v>
      </c>
    </row>
    <row r="8207" spans="1:9" x14ac:dyDescent="0.25">
      <c r="A8207" s="19">
        <v>8202</v>
      </c>
      <c r="B8207" s="34" t="s">
        <v>5073</v>
      </c>
      <c r="C8207" s="44" t="s">
        <v>14340</v>
      </c>
      <c r="D8207" s="42">
        <v>1</v>
      </c>
      <c r="E8207" s="3">
        <v>88.8</v>
      </c>
      <c r="F8207" s="7">
        <v>107.44799999999999</v>
      </c>
      <c r="G8207" s="48" t="s">
        <v>15356</v>
      </c>
      <c r="H8207" s="34" t="s">
        <v>5073</v>
      </c>
      <c r="I8207" s="51" t="s">
        <v>15358</v>
      </c>
    </row>
    <row r="8208" spans="1:9" x14ac:dyDescent="0.25">
      <c r="A8208" s="19">
        <v>8203</v>
      </c>
      <c r="B8208" s="34" t="s">
        <v>5074</v>
      </c>
      <c r="C8208" s="44" t="s">
        <v>14341</v>
      </c>
      <c r="D8208" s="42">
        <v>1</v>
      </c>
      <c r="E8208" s="3">
        <v>77.97</v>
      </c>
      <c r="F8208" s="7">
        <v>94.343699999999998</v>
      </c>
      <c r="G8208" s="48" t="s">
        <v>15356</v>
      </c>
      <c r="H8208" s="34" t="s">
        <v>5074</v>
      </c>
      <c r="I8208" s="51" t="s">
        <v>15358</v>
      </c>
    </row>
    <row r="8209" spans="1:9" x14ac:dyDescent="0.25">
      <c r="A8209" s="19">
        <v>8204</v>
      </c>
      <c r="B8209" s="34" t="s">
        <v>5075</v>
      </c>
      <c r="C8209" s="44" t="s">
        <v>14342</v>
      </c>
      <c r="D8209" s="42">
        <v>1</v>
      </c>
      <c r="E8209" s="3">
        <v>52.35</v>
      </c>
      <c r="F8209" s="7">
        <v>63.343499999999999</v>
      </c>
      <c r="G8209" s="48" t="s">
        <v>15356</v>
      </c>
      <c r="H8209" s="34" t="s">
        <v>5075</v>
      </c>
      <c r="I8209" s="51" t="s">
        <v>15358</v>
      </c>
    </row>
    <row r="8210" spans="1:9" x14ac:dyDescent="0.25">
      <c r="A8210" s="19">
        <v>8205</v>
      </c>
      <c r="B8210" s="34" t="s">
        <v>5076</v>
      </c>
      <c r="C8210" s="44" t="s">
        <v>14343</v>
      </c>
      <c r="D8210" s="42">
        <v>1</v>
      </c>
      <c r="E8210" s="3">
        <v>185.61</v>
      </c>
      <c r="F8210" s="7">
        <v>224.5881</v>
      </c>
      <c r="G8210" s="48" t="s">
        <v>15356</v>
      </c>
      <c r="H8210" s="34" t="s">
        <v>5076</v>
      </c>
      <c r="I8210" s="51" t="s">
        <v>15358</v>
      </c>
    </row>
    <row r="8211" spans="1:9" x14ac:dyDescent="0.25">
      <c r="A8211" s="19">
        <v>8206</v>
      </c>
      <c r="B8211" s="34" t="s">
        <v>5077</v>
      </c>
      <c r="C8211" s="44" t="s">
        <v>14344</v>
      </c>
      <c r="D8211" s="42">
        <v>1</v>
      </c>
      <c r="E8211" s="3">
        <v>39.72</v>
      </c>
      <c r="F8211" s="7">
        <v>48.061199999999999</v>
      </c>
      <c r="G8211" s="48" t="s">
        <v>15356</v>
      </c>
      <c r="H8211" s="34" t="s">
        <v>5077</v>
      </c>
      <c r="I8211" s="51" t="s">
        <v>15358</v>
      </c>
    </row>
    <row r="8212" spans="1:9" x14ac:dyDescent="0.25">
      <c r="A8212" s="19">
        <v>8207</v>
      </c>
      <c r="B8212" s="34" t="s">
        <v>5078</v>
      </c>
      <c r="C8212" s="44" t="s">
        <v>14345</v>
      </c>
      <c r="D8212" s="42">
        <v>1</v>
      </c>
      <c r="E8212" s="3">
        <v>42.72</v>
      </c>
      <c r="F8212" s="7">
        <v>51.691199999999995</v>
      </c>
      <c r="G8212" s="48" t="s">
        <v>15356</v>
      </c>
      <c r="H8212" s="34" t="s">
        <v>5078</v>
      </c>
      <c r="I8212" s="51" t="s">
        <v>15358</v>
      </c>
    </row>
    <row r="8213" spans="1:9" x14ac:dyDescent="0.25">
      <c r="A8213" s="19">
        <v>8208</v>
      </c>
      <c r="B8213" s="34" t="s">
        <v>5079</v>
      </c>
      <c r="C8213" s="44" t="s">
        <v>14346</v>
      </c>
      <c r="D8213" s="42">
        <v>1</v>
      </c>
      <c r="E8213" s="3">
        <v>31.92</v>
      </c>
      <c r="F8213" s="7">
        <v>38.623200000000004</v>
      </c>
      <c r="G8213" s="48" t="s">
        <v>15356</v>
      </c>
      <c r="H8213" s="34" t="s">
        <v>5079</v>
      </c>
      <c r="I8213" s="51" t="s">
        <v>15358</v>
      </c>
    </row>
    <row r="8214" spans="1:9" x14ac:dyDescent="0.25">
      <c r="A8214" s="19">
        <v>8209</v>
      </c>
      <c r="B8214" s="34" t="s">
        <v>5080</v>
      </c>
      <c r="C8214" s="44" t="s">
        <v>14347</v>
      </c>
      <c r="D8214" s="42">
        <v>1</v>
      </c>
      <c r="E8214" s="3">
        <v>32.369999999999997</v>
      </c>
      <c r="F8214" s="7">
        <v>39.167699999999996</v>
      </c>
      <c r="G8214" s="48" t="s">
        <v>15356</v>
      </c>
      <c r="H8214" s="34" t="s">
        <v>5080</v>
      </c>
      <c r="I8214" s="51" t="s">
        <v>15358</v>
      </c>
    </row>
    <row r="8215" spans="1:9" x14ac:dyDescent="0.25">
      <c r="A8215" s="19">
        <v>8210</v>
      </c>
      <c r="B8215" s="34" t="s">
        <v>5081</v>
      </c>
      <c r="C8215" s="44" t="s">
        <v>14348</v>
      </c>
      <c r="D8215" s="42">
        <v>1</v>
      </c>
      <c r="E8215" s="3">
        <v>41.04</v>
      </c>
      <c r="F8215" s="7">
        <v>49.6584</v>
      </c>
      <c r="G8215" s="48" t="s">
        <v>15356</v>
      </c>
      <c r="H8215" s="34" t="s">
        <v>5081</v>
      </c>
      <c r="I8215" s="51" t="s">
        <v>15358</v>
      </c>
    </row>
    <row r="8216" spans="1:9" x14ac:dyDescent="0.25">
      <c r="A8216" s="19">
        <v>8211</v>
      </c>
      <c r="B8216" s="34" t="s">
        <v>5082</v>
      </c>
      <c r="C8216" s="44" t="s">
        <v>14349</v>
      </c>
      <c r="D8216" s="42">
        <v>1</v>
      </c>
      <c r="E8216" s="3">
        <v>54.92</v>
      </c>
      <c r="F8216" s="7">
        <v>66.453199999999995</v>
      </c>
      <c r="G8216" s="48" t="s">
        <v>15356</v>
      </c>
      <c r="H8216" s="34" t="s">
        <v>5082</v>
      </c>
      <c r="I8216" s="51" t="s">
        <v>15358</v>
      </c>
    </row>
    <row r="8217" spans="1:9" x14ac:dyDescent="0.25">
      <c r="A8217" s="19">
        <v>8212</v>
      </c>
      <c r="B8217" s="34" t="s">
        <v>5083</v>
      </c>
      <c r="C8217" s="44" t="s">
        <v>14350</v>
      </c>
      <c r="D8217" s="42">
        <v>1</v>
      </c>
      <c r="E8217" s="3">
        <v>62.78</v>
      </c>
      <c r="F8217" s="7">
        <v>75.963800000000006</v>
      </c>
      <c r="G8217" s="48" t="s">
        <v>15356</v>
      </c>
      <c r="H8217" s="34" t="s">
        <v>5083</v>
      </c>
      <c r="I8217" s="51" t="s">
        <v>15358</v>
      </c>
    </row>
    <row r="8218" spans="1:9" x14ac:dyDescent="0.25">
      <c r="A8218" s="19">
        <v>8213</v>
      </c>
      <c r="B8218" s="34" t="s">
        <v>5084</v>
      </c>
      <c r="C8218" s="44" t="s">
        <v>14351</v>
      </c>
      <c r="D8218" s="42">
        <v>1</v>
      </c>
      <c r="E8218" s="3">
        <v>50.96</v>
      </c>
      <c r="F8218" s="7">
        <v>61.6616</v>
      </c>
      <c r="G8218" s="48" t="s">
        <v>15356</v>
      </c>
      <c r="H8218" s="34" t="s">
        <v>5084</v>
      </c>
      <c r="I8218" s="51" t="s">
        <v>15358</v>
      </c>
    </row>
    <row r="8219" spans="1:9" x14ac:dyDescent="0.25">
      <c r="A8219" s="19">
        <v>8214</v>
      </c>
      <c r="B8219" s="34" t="s">
        <v>5085</v>
      </c>
      <c r="C8219" s="44" t="s">
        <v>14352</v>
      </c>
      <c r="D8219" s="42">
        <v>1</v>
      </c>
      <c r="E8219" s="3">
        <v>53.27</v>
      </c>
      <c r="F8219" s="7">
        <v>64.456699999999998</v>
      </c>
      <c r="G8219" s="48" t="s">
        <v>15356</v>
      </c>
      <c r="H8219" s="34" t="s">
        <v>5085</v>
      </c>
      <c r="I8219" s="51" t="s">
        <v>15358</v>
      </c>
    </row>
    <row r="8220" spans="1:9" x14ac:dyDescent="0.25">
      <c r="A8220" s="19">
        <v>8215</v>
      </c>
      <c r="B8220" s="34" t="s">
        <v>5086</v>
      </c>
      <c r="C8220" s="44" t="s">
        <v>14353</v>
      </c>
      <c r="D8220" s="42">
        <v>1</v>
      </c>
      <c r="E8220" s="3">
        <v>60.03</v>
      </c>
      <c r="F8220" s="7">
        <v>72.636300000000006</v>
      </c>
      <c r="G8220" s="48" t="s">
        <v>15356</v>
      </c>
      <c r="H8220" s="34" t="s">
        <v>5086</v>
      </c>
      <c r="I8220" s="51" t="s">
        <v>15358</v>
      </c>
    </row>
    <row r="8221" spans="1:9" x14ac:dyDescent="0.25">
      <c r="A8221" s="19">
        <v>8216</v>
      </c>
      <c r="B8221" s="34" t="s">
        <v>5087</v>
      </c>
      <c r="C8221" s="44" t="s">
        <v>14354</v>
      </c>
      <c r="D8221" s="42">
        <v>1</v>
      </c>
      <c r="E8221" s="3">
        <v>107.6</v>
      </c>
      <c r="F8221" s="7">
        <v>130.196</v>
      </c>
      <c r="G8221" s="48" t="s">
        <v>15356</v>
      </c>
      <c r="H8221" s="34" t="s">
        <v>5087</v>
      </c>
      <c r="I8221" s="51" t="s">
        <v>15358</v>
      </c>
    </row>
    <row r="8222" spans="1:9" x14ac:dyDescent="0.25">
      <c r="A8222" s="19">
        <v>8217</v>
      </c>
      <c r="B8222" s="34" t="s">
        <v>5088</v>
      </c>
      <c r="C8222" s="44" t="s">
        <v>14355</v>
      </c>
      <c r="D8222" s="42">
        <v>1</v>
      </c>
      <c r="E8222" s="3">
        <v>92.52</v>
      </c>
      <c r="F8222" s="7">
        <v>111.94919999999999</v>
      </c>
      <c r="G8222" s="48" t="s">
        <v>15356</v>
      </c>
      <c r="H8222" s="34" t="s">
        <v>5088</v>
      </c>
      <c r="I8222" s="51" t="s">
        <v>15358</v>
      </c>
    </row>
    <row r="8223" spans="1:9" x14ac:dyDescent="0.25">
      <c r="A8223" s="19">
        <v>8218</v>
      </c>
      <c r="B8223" s="34" t="s">
        <v>5089</v>
      </c>
      <c r="C8223" s="44" t="s">
        <v>14356</v>
      </c>
      <c r="D8223" s="42">
        <v>1</v>
      </c>
      <c r="E8223" s="3">
        <v>77.97</v>
      </c>
      <c r="F8223" s="7">
        <v>94.343699999999998</v>
      </c>
      <c r="G8223" s="48" t="s">
        <v>15356</v>
      </c>
      <c r="H8223" s="34" t="s">
        <v>5089</v>
      </c>
      <c r="I8223" s="51" t="s">
        <v>15358</v>
      </c>
    </row>
    <row r="8224" spans="1:9" x14ac:dyDescent="0.25">
      <c r="A8224" s="19">
        <v>8219</v>
      </c>
      <c r="B8224" s="34" t="s">
        <v>5090</v>
      </c>
      <c r="C8224" s="44" t="s">
        <v>14357</v>
      </c>
      <c r="D8224" s="42">
        <v>1</v>
      </c>
      <c r="E8224" s="3">
        <v>54.71</v>
      </c>
      <c r="F8224" s="7">
        <v>66.199100000000001</v>
      </c>
      <c r="G8224" s="48" t="s">
        <v>15356</v>
      </c>
      <c r="H8224" s="34" t="s">
        <v>5090</v>
      </c>
      <c r="I8224" s="51" t="s">
        <v>15358</v>
      </c>
    </row>
    <row r="8225" spans="1:9" x14ac:dyDescent="0.25">
      <c r="A8225" s="19">
        <v>8220</v>
      </c>
      <c r="B8225" s="34" t="s">
        <v>5091</v>
      </c>
      <c r="C8225" s="44" t="s">
        <v>14358</v>
      </c>
      <c r="D8225" s="42">
        <v>1</v>
      </c>
      <c r="E8225" s="3">
        <v>53.36</v>
      </c>
      <c r="F8225" s="7">
        <v>64.565600000000003</v>
      </c>
      <c r="G8225" s="48" t="s">
        <v>15356</v>
      </c>
      <c r="H8225" s="34" t="s">
        <v>5091</v>
      </c>
      <c r="I8225" s="51" t="s">
        <v>15358</v>
      </c>
    </row>
    <row r="8226" spans="1:9" x14ac:dyDescent="0.25">
      <c r="A8226" s="19">
        <v>8221</v>
      </c>
      <c r="B8226" s="34" t="s">
        <v>5092</v>
      </c>
      <c r="C8226" s="44" t="s">
        <v>14359</v>
      </c>
      <c r="D8226" s="42">
        <v>1</v>
      </c>
      <c r="E8226" s="3">
        <v>165.59</v>
      </c>
      <c r="F8226" s="7">
        <v>200.3639</v>
      </c>
      <c r="G8226" s="48" t="s">
        <v>15356</v>
      </c>
      <c r="H8226" s="34" t="s">
        <v>5092</v>
      </c>
      <c r="I8226" s="51" t="s">
        <v>15358</v>
      </c>
    </row>
    <row r="8227" spans="1:9" x14ac:dyDescent="0.25">
      <c r="A8227" s="19">
        <v>8222</v>
      </c>
      <c r="B8227" s="34" t="s">
        <v>5093</v>
      </c>
      <c r="C8227" s="44" t="s">
        <v>14360</v>
      </c>
      <c r="D8227" s="42">
        <v>1</v>
      </c>
      <c r="E8227" s="3">
        <v>74.33</v>
      </c>
      <c r="F8227" s="7">
        <v>89.939299999999989</v>
      </c>
      <c r="G8227" s="48" t="s">
        <v>15356</v>
      </c>
      <c r="H8227" s="34" t="s">
        <v>5093</v>
      </c>
      <c r="I8227" s="51" t="s">
        <v>15358</v>
      </c>
    </row>
    <row r="8228" spans="1:9" x14ac:dyDescent="0.25">
      <c r="A8228" s="19">
        <v>8223</v>
      </c>
      <c r="B8228" s="34" t="s">
        <v>5094</v>
      </c>
      <c r="C8228" s="44" t="s">
        <v>14361</v>
      </c>
      <c r="D8228" s="42">
        <v>1</v>
      </c>
      <c r="E8228" s="3">
        <v>45.32</v>
      </c>
      <c r="F8228" s="7">
        <v>54.837199999999996</v>
      </c>
      <c r="G8228" s="48" t="s">
        <v>15356</v>
      </c>
      <c r="H8228" s="34" t="s">
        <v>5094</v>
      </c>
      <c r="I8228" s="51" t="s">
        <v>15358</v>
      </c>
    </row>
    <row r="8229" spans="1:9" x14ac:dyDescent="0.25">
      <c r="A8229" s="19">
        <v>8224</v>
      </c>
      <c r="B8229" s="34" t="s">
        <v>5095</v>
      </c>
      <c r="C8229" s="44" t="s">
        <v>14362</v>
      </c>
      <c r="D8229" s="42">
        <v>1</v>
      </c>
      <c r="E8229" s="3">
        <v>75.569999999999993</v>
      </c>
      <c r="F8229" s="7">
        <v>91.439699999999988</v>
      </c>
      <c r="G8229" s="48" t="s">
        <v>15356</v>
      </c>
      <c r="H8229" s="34" t="s">
        <v>5095</v>
      </c>
      <c r="I8229" s="51" t="s">
        <v>15358</v>
      </c>
    </row>
    <row r="8230" spans="1:9" x14ac:dyDescent="0.25">
      <c r="A8230" s="19">
        <v>8225</v>
      </c>
      <c r="B8230" s="34" t="s">
        <v>5096</v>
      </c>
      <c r="C8230" s="44" t="s">
        <v>14363</v>
      </c>
      <c r="D8230" s="42">
        <v>1</v>
      </c>
      <c r="E8230" s="3">
        <v>44.36</v>
      </c>
      <c r="F8230" s="7">
        <v>53.675599999999996</v>
      </c>
      <c r="G8230" s="48" t="s">
        <v>15356</v>
      </c>
      <c r="H8230" s="34" t="s">
        <v>5096</v>
      </c>
      <c r="I8230" s="51" t="s">
        <v>15358</v>
      </c>
    </row>
    <row r="8231" spans="1:9" x14ac:dyDescent="0.25">
      <c r="A8231" s="19">
        <v>8226</v>
      </c>
      <c r="B8231" s="34" t="s">
        <v>5097</v>
      </c>
      <c r="C8231" s="44" t="s">
        <v>14364</v>
      </c>
      <c r="D8231" s="42">
        <v>1</v>
      </c>
      <c r="E8231" s="3">
        <v>54.06</v>
      </c>
      <c r="F8231" s="7">
        <v>65.412599999999998</v>
      </c>
      <c r="G8231" s="48" t="s">
        <v>15356</v>
      </c>
      <c r="H8231" s="34" t="s">
        <v>5097</v>
      </c>
      <c r="I8231" s="51" t="s">
        <v>15358</v>
      </c>
    </row>
    <row r="8232" spans="1:9" x14ac:dyDescent="0.25">
      <c r="A8232" s="19">
        <v>8227</v>
      </c>
      <c r="B8232" s="34" t="s">
        <v>5098</v>
      </c>
      <c r="C8232" s="44" t="s">
        <v>14365</v>
      </c>
      <c r="D8232" s="42">
        <v>1</v>
      </c>
      <c r="E8232" s="3">
        <v>77.45</v>
      </c>
      <c r="F8232" s="7">
        <v>93.714500000000001</v>
      </c>
      <c r="G8232" s="48" t="s">
        <v>15356</v>
      </c>
      <c r="H8232" s="34" t="s">
        <v>5098</v>
      </c>
      <c r="I8232" s="51" t="s">
        <v>15358</v>
      </c>
    </row>
    <row r="8233" spans="1:9" x14ac:dyDescent="0.25">
      <c r="A8233" s="19">
        <v>8228</v>
      </c>
      <c r="B8233" s="34" t="s">
        <v>5099</v>
      </c>
      <c r="C8233" s="44" t="s">
        <v>14366</v>
      </c>
      <c r="D8233" s="42">
        <v>1</v>
      </c>
      <c r="E8233" s="3">
        <v>74.819999999999993</v>
      </c>
      <c r="F8233" s="7">
        <v>90.532199999999989</v>
      </c>
      <c r="G8233" s="48" t="s">
        <v>15356</v>
      </c>
      <c r="H8233" s="34" t="s">
        <v>5099</v>
      </c>
      <c r="I8233" s="51" t="s">
        <v>15358</v>
      </c>
    </row>
    <row r="8234" spans="1:9" x14ac:dyDescent="0.25">
      <c r="A8234" s="19">
        <v>8229</v>
      </c>
      <c r="B8234" s="34" t="s">
        <v>5100</v>
      </c>
      <c r="C8234" s="44" t="s">
        <v>14367</v>
      </c>
      <c r="D8234" s="42">
        <v>1</v>
      </c>
      <c r="E8234" s="3">
        <v>68.61</v>
      </c>
      <c r="F8234" s="7">
        <v>83.01809999999999</v>
      </c>
      <c r="G8234" s="48" t="s">
        <v>15356</v>
      </c>
      <c r="H8234" s="34" t="s">
        <v>5100</v>
      </c>
      <c r="I8234" s="51" t="s">
        <v>15358</v>
      </c>
    </row>
    <row r="8235" spans="1:9" x14ac:dyDescent="0.25">
      <c r="A8235" s="19">
        <v>8230</v>
      </c>
      <c r="B8235" s="34" t="s">
        <v>5101</v>
      </c>
      <c r="C8235" s="44" t="s">
        <v>14368</v>
      </c>
      <c r="D8235" s="42">
        <v>1</v>
      </c>
      <c r="E8235" s="3">
        <v>103.46</v>
      </c>
      <c r="F8235" s="7">
        <v>125.18659999999998</v>
      </c>
      <c r="G8235" s="48" t="s">
        <v>15356</v>
      </c>
      <c r="H8235" s="34" t="s">
        <v>5101</v>
      </c>
      <c r="I8235" s="51" t="s">
        <v>15358</v>
      </c>
    </row>
    <row r="8236" spans="1:9" x14ac:dyDescent="0.25">
      <c r="A8236" s="19">
        <v>8231</v>
      </c>
      <c r="B8236" s="34" t="s">
        <v>5102</v>
      </c>
      <c r="C8236" s="44" t="s">
        <v>14369</v>
      </c>
      <c r="D8236" s="42">
        <v>1</v>
      </c>
      <c r="E8236" s="3">
        <v>347.79</v>
      </c>
      <c r="F8236" s="7">
        <v>420.82589999999999</v>
      </c>
      <c r="G8236" s="48" t="s">
        <v>15356</v>
      </c>
      <c r="H8236" s="34" t="s">
        <v>5102</v>
      </c>
      <c r="I8236" s="51" t="s">
        <v>15358</v>
      </c>
    </row>
    <row r="8237" spans="1:9" x14ac:dyDescent="0.25">
      <c r="A8237" s="19">
        <v>8232</v>
      </c>
      <c r="B8237" s="34" t="s">
        <v>5103</v>
      </c>
      <c r="C8237" s="44" t="s">
        <v>14370</v>
      </c>
      <c r="D8237" s="42">
        <v>1</v>
      </c>
      <c r="E8237" s="3">
        <v>64.11</v>
      </c>
      <c r="F8237" s="7">
        <v>77.573099999999997</v>
      </c>
      <c r="G8237" s="48" t="s">
        <v>15356</v>
      </c>
      <c r="H8237" s="34" t="s">
        <v>5103</v>
      </c>
      <c r="I8237" s="51" t="s">
        <v>15358</v>
      </c>
    </row>
    <row r="8238" spans="1:9" x14ac:dyDescent="0.25">
      <c r="A8238" s="19">
        <v>8233</v>
      </c>
      <c r="B8238" s="34" t="s">
        <v>5104</v>
      </c>
      <c r="C8238" s="44" t="s">
        <v>14371</v>
      </c>
      <c r="D8238" s="42">
        <v>1</v>
      </c>
      <c r="E8238" s="3">
        <v>59.82</v>
      </c>
      <c r="F8238" s="7">
        <v>72.382199999999997</v>
      </c>
      <c r="G8238" s="48" t="s">
        <v>15356</v>
      </c>
      <c r="H8238" s="34" t="s">
        <v>5104</v>
      </c>
      <c r="I8238" s="51" t="s">
        <v>15358</v>
      </c>
    </row>
    <row r="8239" spans="1:9" x14ac:dyDescent="0.25">
      <c r="A8239" s="19">
        <v>8234</v>
      </c>
      <c r="B8239" s="34" t="s">
        <v>5105</v>
      </c>
      <c r="C8239" s="44" t="s">
        <v>14372</v>
      </c>
      <c r="D8239" s="42">
        <v>1</v>
      </c>
      <c r="E8239" s="3">
        <v>54.98</v>
      </c>
      <c r="F8239" s="7">
        <v>66.52579999999999</v>
      </c>
      <c r="G8239" s="48" t="s">
        <v>15356</v>
      </c>
      <c r="H8239" s="34" t="s">
        <v>5105</v>
      </c>
      <c r="I8239" s="51" t="s">
        <v>15358</v>
      </c>
    </row>
    <row r="8240" spans="1:9" x14ac:dyDescent="0.25">
      <c r="A8240" s="19">
        <v>8235</v>
      </c>
      <c r="B8240" s="34" t="s">
        <v>5106</v>
      </c>
      <c r="C8240" s="44" t="s">
        <v>14373</v>
      </c>
      <c r="D8240" s="42">
        <v>1</v>
      </c>
      <c r="E8240" s="3">
        <v>36.74</v>
      </c>
      <c r="F8240" s="7">
        <v>44.455400000000004</v>
      </c>
      <c r="G8240" s="48" t="s">
        <v>15356</v>
      </c>
      <c r="H8240" s="34" t="s">
        <v>5106</v>
      </c>
      <c r="I8240" s="51" t="s">
        <v>15358</v>
      </c>
    </row>
    <row r="8241" spans="1:9" x14ac:dyDescent="0.25">
      <c r="A8241" s="19">
        <v>8236</v>
      </c>
      <c r="B8241" s="34" t="s">
        <v>5107</v>
      </c>
      <c r="C8241" s="44" t="s">
        <v>14374</v>
      </c>
      <c r="D8241" s="42">
        <v>1</v>
      </c>
      <c r="E8241" s="3">
        <v>43.7</v>
      </c>
      <c r="F8241" s="7">
        <v>52.877000000000002</v>
      </c>
      <c r="G8241" s="48" t="s">
        <v>15356</v>
      </c>
      <c r="H8241" s="34" t="s">
        <v>5107</v>
      </c>
      <c r="I8241" s="51" t="s">
        <v>15358</v>
      </c>
    </row>
    <row r="8242" spans="1:9" x14ac:dyDescent="0.25">
      <c r="A8242" s="19">
        <v>8237</v>
      </c>
      <c r="B8242" s="34" t="s">
        <v>5108</v>
      </c>
      <c r="C8242" s="44" t="s">
        <v>14375</v>
      </c>
      <c r="D8242" s="42">
        <v>1</v>
      </c>
      <c r="E8242" s="3">
        <v>56.13</v>
      </c>
      <c r="F8242" s="7">
        <v>67.917299999999997</v>
      </c>
      <c r="G8242" s="48" t="s">
        <v>15356</v>
      </c>
      <c r="H8242" s="34" t="s">
        <v>5108</v>
      </c>
      <c r="I8242" s="51" t="s">
        <v>15358</v>
      </c>
    </row>
    <row r="8243" spans="1:9" x14ac:dyDescent="0.25">
      <c r="A8243" s="19">
        <v>8238</v>
      </c>
      <c r="B8243" s="34" t="s">
        <v>5109</v>
      </c>
      <c r="C8243" s="44" t="s">
        <v>14376</v>
      </c>
      <c r="D8243" s="42">
        <v>1</v>
      </c>
      <c r="E8243" s="3">
        <v>54.11</v>
      </c>
      <c r="F8243" s="7">
        <v>65.473100000000002</v>
      </c>
      <c r="G8243" s="48" t="s">
        <v>15356</v>
      </c>
      <c r="H8243" s="34" t="s">
        <v>5109</v>
      </c>
      <c r="I8243" s="51" t="s">
        <v>15358</v>
      </c>
    </row>
    <row r="8244" spans="1:9" x14ac:dyDescent="0.25">
      <c r="A8244" s="19">
        <v>8239</v>
      </c>
      <c r="B8244" s="34" t="s">
        <v>5110</v>
      </c>
      <c r="C8244" s="44" t="s">
        <v>14377</v>
      </c>
      <c r="D8244" s="42">
        <v>1</v>
      </c>
      <c r="E8244" s="3">
        <v>26.6</v>
      </c>
      <c r="F8244" s="7">
        <v>32.186</v>
      </c>
      <c r="G8244" s="48" t="s">
        <v>15356</v>
      </c>
      <c r="H8244" s="34" t="s">
        <v>5110</v>
      </c>
      <c r="I8244" s="51" t="s">
        <v>15358</v>
      </c>
    </row>
    <row r="8245" spans="1:9" x14ac:dyDescent="0.25">
      <c r="A8245" s="19">
        <v>8240</v>
      </c>
      <c r="B8245" s="34" t="s">
        <v>5111</v>
      </c>
      <c r="C8245" s="44" t="s">
        <v>14378</v>
      </c>
      <c r="D8245" s="42">
        <v>1</v>
      </c>
      <c r="E8245" s="3">
        <v>34.82</v>
      </c>
      <c r="F8245" s="7">
        <v>42.132199999999997</v>
      </c>
      <c r="G8245" s="48" t="s">
        <v>15356</v>
      </c>
      <c r="H8245" s="34" t="s">
        <v>5111</v>
      </c>
      <c r="I8245" s="51" t="s">
        <v>15358</v>
      </c>
    </row>
    <row r="8246" spans="1:9" x14ac:dyDescent="0.25">
      <c r="A8246" s="19">
        <v>8241</v>
      </c>
      <c r="B8246" s="34" t="s">
        <v>5112</v>
      </c>
      <c r="C8246" s="44" t="s">
        <v>14379</v>
      </c>
      <c r="D8246" s="42">
        <v>1</v>
      </c>
      <c r="E8246" s="3">
        <v>62.19</v>
      </c>
      <c r="F8246" s="7">
        <v>75.249899999999997</v>
      </c>
      <c r="G8246" s="48" t="s">
        <v>15356</v>
      </c>
      <c r="H8246" s="34" t="s">
        <v>5112</v>
      </c>
      <c r="I8246" s="51" t="s">
        <v>15358</v>
      </c>
    </row>
    <row r="8247" spans="1:9" x14ac:dyDescent="0.25">
      <c r="A8247" s="19">
        <v>8242</v>
      </c>
      <c r="B8247" s="34" t="s">
        <v>5113</v>
      </c>
      <c r="C8247" s="44" t="s">
        <v>14380</v>
      </c>
      <c r="D8247" s="42">
        <v>1</v>
      </c>
      <c r="E8247" s="3">
        <v>67.47</v>
      </c>
      <c r="F8247" s="7">
        <v>81.6387</v>
      </c>
      <c r="G8247" s="48" t="s">
        <v>15356</v>
      </c>
      <c r="H8247" s="34" t="s">
        <v>5113</v>
      </c>
      <c r="I8247" s="51" t="s">
        <v>15358</v>
      </c>
    </row>
    <row r="8248" spans="1:9" x14ac:dyDescent="0.25">
      <c r="A8248" s="19">
        <v>8243</v>
      </c>
      <c r="B8248" s="34" t="s">
        <v>5114</v>
      </c>
      <c r="C8248" s="44" t="s">
        <v>14381</v>
      </c>
      <c r="D8248" s="42">
        <v>1</v>
      </c>
      <c r="E8248" s="3">
        <v>74.599999999999994</v>
      </c>
      <c r="F8248" s="7">
        <v>90.265999999999991</v>
      </c>
      <c r="G8248" s="48" t="s">
        <v>15356</v>
      </c>
      <c r="H8248" s="34" t="s">
        <v>5114</v>
      </c>
      <c r="I8248" s="51" t="s">
        <v>15358</v>
      </c>
    </row>
    <row r="8249" spans="1:9" x14ac:dyDescent="0.25">
      <c r="A8249" s="19">
        <v>8244</v>
      </c>
      <c r="B8249" s="34" t="s">
        <v>5115</v>
      </c>
      <c r="C8249" s="44" t="s">
        <v>14382</v>
      </c>
      <c r="D8249" s="42">
        <v>1</v>
      </c>
      <c r="E8249" s="3">
        <v>57.86</v>
      </c>
      <c r="F8249" s="7">
        <v>70.010599999999997</v>
      </c>
      <c r="G8249" s="48" t="s">
        <v>15356</v>
      </c>
      <c r="H8249" s="34" t="s">
        <v>5115</v>
      </c>
      <c r="I8249" s="51" t="s">
        <v>15358</v>
      </c>
    </row>
    <row r="8250" spans="1:9" x14ac:dyDescent="0.25">
      <c r="A8250" s="19">
        <v>8245</v>
      </c>
      <c r="B8250" s="34" t="s">
        <v>5116</v>
      </c>
      <c r="C8250" s="44" t="s">
        <v>14383</v>
      </c>
      <c r="D8250" s="42">
        <v>1</v>
      </c>
      <c r="E8250" s="3">
        <v>34.29</v>
      </c>
      <c r="F8250" s="7">
        <v>41.490899999999996</v>
      </c>
      <c r="G8250" s="48" t="s">
        <v>15356</v>
      </c>
      <c r="H8250" s="34" t="s">
        <v>5116</v>
      </c>
      <c r="I8250" s="51" t="s">
        <v>15358</v>
      </c>
    </row>
    <row r="8251" spans="1:9" x14ac:dyDescent="0.25">
      <c r="A8251" s="19">
        <v>8246</v>
      </c>
      <c r="B8251" s="34" t="s">
        <v>5117</v>
      </c>
      <c r="C8251" s="44" t="s">
        <v>14384</v>
      </c>
      <c r="D8251" s="42">
        <v>1</v>
      </c>
      <c r="E8251" s="3">
        <v>101.18</v>
      </c>
      <c r="F8251" s="7">
        <v>122.4278</v>
      </c>
      <c r="G8251" s="48" t="s">
        <v>15356</v>
      </c>
      <c r="H8251" s="34" t="s">
        <v>5117</v>
      </c>
      <c r="I8251" s="51" t="s">
        <v>15358</v>
      </c>
    </row>
    <row r="8252" spans="1:9" x14ac:dyDescent="0.25">
      <c r="A8252" s="19">
        <v>8247</v>
      </c>
      <c r="B8252" s="34" t="s">
        <v>5118</v>
      </c>
      <c r="C8252" s="44" t="s">
        <v>14385</v>
      </c>
      <c r="D8252" s="42">
        <v>1</v>
      </c>
      <c r="E8252" s="3">
        <v>65.16</v>
      </c>
      <c r="F8252" s="7">
        <v>78.843599999999995</v>
      </c>
      <c r="G8252" s="48" t="s">
        <v>15356</v>
      </c>
      <c r="H8252" s="34" t="s">
        <v>5118</v>
      </c>
      <c r="I8252" s="51" t="s">
        <v>15358</v>
      </c>
    </row>
    <row r="8253" spans="1:9" x14ac:dyDescent="0.25">
      <c r="A8253" s="19">
        <v>8248</v>
      </c>
      <c r="B8253" s="34" t="s">
        <v>5119</v>
      </c>
      <c r="C8253" s="44" t="s">
        <v>14386</v>
      </c>
      <c r="D8253" s="42">
        <v>1</v>
      </c>
      <c r="E8253" s="3">
        <v>50.85</v>
      </c>
      <c r="F8253" s="7">
        <v>61.528500000000001</v>
      </c>
      <c r="G8253" s="48" t="s">
        <v>15356</v>
      </c>
      <c r="H8253" s="34" t="s">
        <v>5119</v>
      </c>
      <c r="I8253" s="51" t="s">
        <v>15358</v>
      </c>
    </row>
    <row r="8254" spans="1:9" x14ac:dyDescent="0.25">
      <c r="A8254" s="19">
        <v>8249</v>
      </c>
      <c r="B8254" s="34" t="s">
        <v>5120</v>
      </c>
      <c r="C8254" s="44" t="s">
        <v>14387</v>
      </c>
      <c r="D8254" s="42">
        <v>1</v>
      </c>
      <c r="E8254" s="3">
        <v>74</v>
      </c>
      <c r="F8254" s="7">
        <v>89.539999999999992</v>
      </c>
      <c r="G8254" s="48" t="s">
        <v>15356</v>
      </c>
      <c r="H8254" s="34" t="s">
        <v>5120</v>
      </c>
      <c r="I8254" s="51" t="s">
        <v>15358</v>
      </c>
    </row>
    <row r="8255" spans="1:9" x14ac:dyDescent="0.25">
      <c r="A8255" s="19">
        <v>8250</v>
      </c>
      <c r="B8255" s="34" t="s">
        <v>5121</v>
      </c>
      <c r="C8255" s="44" t="s">
        <v>14388</v>
      </c>
      <c r="D8255" s="42">
        <v>1</v>
      </c>
      <c r="E8255" s="3">
        <v>67.38</v>
      </c>
      <c r="F8255" s="7">
        <v>81.529799999999994</v>
      </c>
      <c r="G8255" s="48" t="s">
        <v>15356</v>
      </c>
      <c r="H8255" s="34" t="s">
        <v>5121</v>
      </c>
      <c r="I8255" s="51" t="s">
        <v>15358</v>
      </c>
    </row>
    <row r="8256" spans="1:9" x14ac:dyDescent="0.25">
      <c r="A8256" s="19">
        <v>8251</v>
      </c>
      <c r="B8256" s="34" t="s">
        <v>5122</v>
      </c>
      <c r="C8256" s="44" t="s">
        <v>14389</v>
      </c>
      <c r="D8256" s="42">
        <v>1</v>
      </c>
      <c r="E8256" s="3">
        <v>35.520000000000003</v>
      </c>
      <c r="F8256" s="7">
        <v>42.979200000000006</v>
      </c>
      <c r="G8256" s="48" t="s">
        <v>15356</v>
      </c>
      <c r="H8256" s="34" t="s">
        <v>5122</v>
      </c>
      <c r="I8256" s="51" t="s">
        <v>15358</v>
      </c>
    </row>
    <row r="8257" spans="1:9" x14ac:dyDescent="0.25">
      <c r="A8257" s="19">
        <v>8252</v>
      </c>
      <c r="B8257" s="34" t="s">
        <v>5123</v>
      </c>
      <c r="C8257" s="44" t="s">
        <v>14390</v>
      </c>
      <c r="D8257" s="42">
        <v>1</v>
      </c>
      <c r="E8257" s="3">
        <v>56.33</v>
      </c>
      <c r="F8257" s="7">
        <v>68.159300000000002</v>
      </c>
      <c r="G8257" s="48" t="s">
        <v>15356</v>
      </c>
      <c r="H8257" s="34" t="s">
        <v>5123</v>
      </c>
      <c r="I8257" s="51" t="s">
        <v>15358</v>
      </c>
    </row>
    <row r="8258" spans="1:9" x14ac:dyDescent="0.25">
      <c r="A8258" s="19">
        <v>8253</v>
      </c>
      <c r="B8258" s="34" t="s">
        <v>5124</v>
      </c>
      <c r="C8258" s="44" t="s">
        <v>14391</v>
      </c>
      <c r="D8258" s="42">
        <v>1</v>
      </c>
      <c r="E8258" s="3">
        <v>67.010000000000005</v>
      </c>
      <c r="F8258" s="7">
        <v>81.082099999999997</v>
      </c>
      <c r="G8258" s="48" t="s">
        <v>15356</v>
      </c>
      <c r="H8258" s="34" t="s">
        <v>5124</v>
      </c>
      <c r="I8258" s="51" t="s">
        <v>15358</v>
      </c>
    </row>
    <row r="8259" spans="1:9" x14ac:dyDescent="0.25">
      <c r="A8259" s="19">
        <v>8254</v>
      </c>
      <c r="B8259" s="34" t="s">
        <v>5125</v>
      </c>
      <c r="C8259" s="44" t="s">
        <v>14392</v>
      </c>
      <c r="D8259" s="42">
        <v>1</v>
      </c>
      <c r="E8259" s="3">
        <v>34.19</v>
      </c>
      <c r="F8259" s="7">
        <v>41.369899999999994</v>
      </c>
      <c r="G8259" s="48" t="s">
        <v>15356</v>
      </c>
      <c r="H8259" s="34" t="s">
        <v>5125</v>
      </c>
      <c r="I8259" s="51" t="s">
        <v>15358</v>
      </c>
    </row>
    <row r="8260" spans="1:9" x14ac:dyDescent="0.25">
      <c r="A8260" s="19">
        <v>8255</v>
      </c>
      <c r="B8260" s="34" t="s">
        <v>5126</v>
      </c>
      <c r="C8260" s="44" t="s">
        <v>14393</v>
      </c>
      <c r="D8260" s="42">
        <v>1</v>
      </c>
      <c r="E8260" s="3">
        <v>52.52</v>
      </c>
      <c r="F8260" s="7">
        <v>63.549199999999999</v>
      </c>
      <c r="G8260" s="48" t="s">
        <v>15356</v>
      </c>
      <c r="H8260" s="34" t="s">
        <v>5126</v>
      </c>
      <c r="I8260" s="51" t="s">
        <v>15358</v>
      </c>
    </row>
    <row r="8261" spans="1:9" x14ac:dyDescent="0.25">
      <c r="A8261" s="19">
        <v>8256</v>
      </c>
      <c r="B8261" s="34" t="s">
        <v>5127</v>
      </c>
      <c r="C8261" s="44" t="s">
        <v>14394</v>
      </c>
      <c r="D8261" s="42">
        <v>1</v>
      </c>
      <c r="E8261" s="3">
        <v>75.87</v>
      </c>
      <c r="F8261" s="7">
        <v>91.802700000000002</v>
      </c>
      <c r="G8261" s="48" t="s">
        <v>15356</v>
      </c>
      <c r="H8261" s="34" t="s">
        <v>5127</v>
      </c>
      <c r="I8261" s="51" t="s">
        <v>15358</v>
      </c>
    </row>
    <row r="8262" spans="1:9" x14ac:dyDescent="0.25">
      <c r="A8262" s="19">
        <v>8257</v>
      </c>
      <c r="B8262" s="34" t="s">
        <v>5128</v>
      </c>
      <c r="C8262" s="44" t="s">
        <v>14395</v>
      </c>
      <c r="D8262" s="42">
        <v>1</v>
      </c>
      <c r="E8262" s="3">
        <v>100.73</v>
      </c>
      <c r="F8262" s="7">
        <v>121.88330000000001</v>
      </c>
      <c r="G8262" s="48" t="s">
        <v>15356</v>
      </c>
      <c r="H8262" s="34" t="s">
        <v>5128</v>
      </c>
      <c r="I8262" s="51" t="s">
        <v>15358</v>
      </c>
    </row>
    <row r="8263" spans="1:9" x14ac:dyDescent="0.25">
      <c r="A8263" s="19">
        <v>8258</v>
      </c>
      <c r="B8263" s="34" t="s">
        <v>5129</v>
      </c>
      <c r="C8263" s="44" t="s">
        <v>14396</v>
      </c>
      <c r="D8263" s="42">
        <v>1</v>
      </c>
      <c r="E8263" s="3">
        <v>45.6</v>
      </c>
      <c r="F8263" s="7">
        <v>55.176000000000002</v>
      </c>
      <c r="G8263" s="48" t="s">
        <v>15356</v>
      </c>
      <c r="H8263" s="34" t="s">
        <v>5129</v>
      </c>
      <c r="I8263" s="51" t="s">
        <v>15358</v>
      </c>
    </row>
    <row r="8264" spans="1:9" x14ac:dyDescent="0.25">
      <c r="A8264" s="19">
        <v>8259</v>
      </c>
      <c r="B8264" s="34" t="s">
        <v>5130</v>
      </c>
      <c r="C8264" s="44" t="s">
        <v>14397</v>
      </c>
      <c r="D8264" s="42">
        <v>1</v>
      </c>
      <c r="E8264" s="3">
        <v>65.66</v>
      </c>
      <c r="F8264" s="7">
        <v>79.448599999999999</v>
      </c>
      <c r="G8264" s="48" t="s">
        <v>15356</v>
      </c>
      <c r="H8264" s="34" t="s">
        <v>5130</v>
      </c>
      <c r="I8264" s="51" t="s">
        <v>15358</v>
      </c>
    </row>
    <row r="8265" spans="1:9" x14ac:dyDescent="0.25">
      <c r="A8265" s="19">
        <v>8260</v>
      </c>
      <c r="B8265" s="34" t="s">
        <v>5131</v>
      </c>
      <c r="C8265" s="44" t="s">
        <v>14398</v>
      </c>
      <c r="D8265" s="42">
        <v>1</v>
      </c>
      <c r="E8265" s="3">
        <v>86.81</v>
      </c>
      <c r="F8265" s="7">
        <v>105.0401</v>
      </c>
      <c r="G8265" s="48" t="s">
        <v>15356</v>
      </c>
      <c r="H8265" s="34" t="s">
        <v>5131</v>
      </c>
      <c r="I8265" s="51" t="s">
        <v>15358</v>
      </c>
    </row>
    <row r="8266" spans="1:9" x14ac:dyDescent="0.25">
      <c r="A8266" s="19">
        <v>8261</v>
      </c>
      <c r="B8266" s="34" t="s">
        <v>5132</v>
      </c>
      <c r="C8266" s="44" t="s">
        <v>14399</v>
      </c>
      <c r="D8266" s="42">
        <v>1</v>
      </c>
      <c r="E8266" s="3">
        <v>38.630000000000003</v>
      </c>
      <c r="F8266" s="7">
        <v>46.7423</v>
      </c>
      <c r="G8266" s="48" t="s">
        <v>15356</v>
      </c>
      <c r="H8266" s="34" t="s">
        <v>5132</v>
      </c>
      <c r="I8266" s="51" t="s">
        <v>15358</v>
      </c>
    </row>
    <row r="8267" spans="1:9" x14ac:dyDescent="0.25">
      <c r="A8267" s="19">
        <v>8262</v>
      </c>
      <c r="B8267" s="34" t="s">
        <v>5133</v>
      </c>
      <c r="C8267" s="44" t="s">
        <v>14400</v>
      </c>
      <c r="D8267" s="42">
        <v>1</v>
      </c>
      <c r="E8267" s="3">
        <v>56.18</v>
      </c>
      <c r="F8267" s="7">
        <v>67.977800000000002</v>
      </c>
      <c r="G8267" s="48" t="s">
        <v>15356</v>
      </c>
      <c r="H8267" s="34" t="s">
        <v>5133</v>
      </c>
      <c r="I8267" s="51" t="s">
        <v>15358</v>
      </c>
    </row>
    <row r="8268" spans="1:9" x14ac:dyDescent="0.25">
      <c r="A8268" s="19">
        <v>8263</v>
      </c>
      <c r="B8268" s="34" t="s">
        <v>5134</v>
      </c>
      <c r="C8268" s="44" t="s">
        <v>14401</v>
      </c>
      <c r="D8268" s="42">
        <v>1</v>
      </c>
      <c r="E8268" s="3">
        <v>56.94</v>
      </c>
      <c r="F8268" s="7">
        <v>68.89739999999999</v>
      </c>
      <c r="G8268" s="48" t="s">
        <v>15356</v>
      </c>
      <c r="H8268" s="34" t="s">
        <v>5134</v>
      </c>
      <c r="I8268" s="51" t="s">
        <v>15358</v>
      </c>
    </row>
    <row r="8269" spans="1:9" x14ac:dyDescent="0.25">
      <c r="A8269" s="19">
        <v>8264</v>
      </c>
      <c r="B8269" s="34" t="s">
        <v>5135</v>
      </c>
      <c r="C8269" s="44" t="s">
        <v>14402</v>
      </c>
      <c r="D8269" s="42">
        <v>1</v>
      </c>
      <c r="E8269" s="3">
        <v>37.68</v>
      </c>
      <c r="F8269" s="7">
        <v>45.592799999999997</v>
      </c>
      <c r="G8269" s="48" t="s">
        <v>15356</v>
      </c>
      <c r="H8269" s="34" t="s">
        <v>5135</v>
      </c>
      <c r="I8269" s="51" t="s">
        <v>15358</v>
      </c>
    </row>
    <row r="8270" spans="1:9" x14ac:dyDescent="0.25">
      <c r="A8270" s="19">
        <v>8265</v>
      </c>
      <c r="B8270" s="34" t="s">
        <v>5136</v>
      </c>
      <c r="C8270" s="44" t="s">
        <v>14403</v>
      </c>
      <c r="D8270" s="42">
        <v>1</v>
      </c>
      <c r="E8270" s="3">
        <v>38.99</v>
      </c>
      <c r="F8270" s="7">
        <v>47.177900000000001</v>
      </c>
      <c r="G8270" s="48" t="s">
        <v>15356</v>
      </c>
      <c r="H8270" s="34" t="s">
        <v>5136</v>
      </c>
      <c r="I8270" s="51" t="s">
        <v>15358</v>
      </c>
    </row>
    <row r="8271" spans="1:9" x14ac:dyDescent="0.25">
      <c r="A8271" s="19">
        <v>8266</v>
      </c>
      <c r="B8271" s="34" t="s">
        <v>5137</v>
      </c>
      <c r="C8271" s="44" t="s">
        <v>14404</v>
      </c>
      <c r="D8271" s="42">
        <v>1</v>
      </c>
      <c r="E8271" s="3">
        <v>68.900000000000006</v>
      </c>
      <c r="F8271" s="7">
        <v>83.369</v>
      </c>
      <c r="G8271" s="48" t="s">
        <v>15356</v>
      </c>
      <c r="H8271" s="34" t="s">
        <v>5137</v>
      </c>
      <c r="I8271" s="51" t="s">
        <v>15358</v>
      </c>
    </row>
    <row r="8272" spans="1:9" x14ac:dyDescent="0.25">
      <c r="A8272" s="19">
        <v>8267</v>
      </c>
      <c r="B8272" s="34" t="s">
        <v>5138</v>
      </c>
      <c r="C8272" s="44" t="s">
        <v>14405</v>
      </c>
      <c r="D8272" s="42">
        <v>1</v>
      </c>
      <c r="E8272" s="3">
        <v>311.14999999999998</v>
      </c>
      <c r="F8272" s="7">
        <v>376.49149999999997</v>
      </c>
      <c r="G8272" s="48" t="s">
        <v>15356</v>
      </c>
      <c r="H8272" s="34" t="s">
        <v>5138</v>
      </c>
      <c r="I8272" s="51" t="s">
        <v>15358</v>
      </c>
    </row>
    <row r="8273" spans="1:9" x14ac:dyDescent="0.25">
      <c r="A8273" s="19">
        <v>8268</v>
      </c>
      <c r="B8273" s="34" t="s">
        <v>5139</v>
      </c>
      <c r="C8273" s="44" t="s">
        <v>14406</v>
      </c>
      <c r="D8273" s="42">
        <v>1</v>
      </c>
      <c r="E8273" s="3">
        <v>187.11</v>
      </c>
      <c r="F8273" s="7">
        <v>226.40310000000002</v>
      </c>
      <c r="G8273" s="48" t="s">
        <v>15356</v>
      </c>
      <c r="H8273" s="34" t="s">
        <v>5139</v>
      </c>
      <c r="I8273" s="51" t="s">
        <v>15358</v>
      </c>
    </row>
    <row r="8274" spans="1:9" x14ac:dyDescent="0.25">
      <c r="A8274" s="19">
        <v>8269</v>
      </c>
      <c r="B8274" s="34" t="s">
        <v>5140</v>
      </c>
      <c r="C8274" s="44" t="s">
        <v>14407</v>
      </c>
      <c r="D8274" s="42">
        <v>1</v>
      </c>
      <c r="E8274" s="3">
        <v>115.77</v>
      </c>
      <c r="F8274" s="7">
        <v>140.08169999999998</v>
      </c>
      <c r="G8274" s="48" t="s">
        <v>15356</v>
      </c>
      <c r="H8274" s="34" t="s">
        <v>5140</v>
      </c>
      <c r="I8274" s="51" t="s">
        <v>15358</v>
      </c>
    </row>
    <row r="8275" spans="1:9" x14ac:dyDescent="0.25">
      <c r="A8275" s="19">
        <v>8270</v>
      </c>
      <c r="B8275" s="34" t="s">
        <v>5141</v>
      </c>
      <c r="C8275" s="44" t="s">
        <v>14408</v>
      </c>
      <c r="D8275" s="42">
        <v>1</v>
      </c>
      <c r="E8275" s="3">
        <v>148.04</v>
      </c>
      <c r="F8275" s="7">
        <v>179.1284</v>
      </c>
      <c r="G8275" s="48" t="s">
        <v>15356</v>
      </c>
      <c r="H8275" s="34" t="s">
        <v>5141</v>
      </c>
      <c r="I8275" s="51" t="s">
        <v>15358</v>
      </c>
    </row>
    <row r="8276" spans="1:9" x14ac:dyDescent="0.25">
      <c r="A8276" s="19">
        <v>8271</v>
      </c>
      <c r="B8276" s="34" t="s">
        <v>5142</v>
      </c>
      <c r="C8276" s="44" t="s">
        <v>14409</v>
      </c>
      <c r="D8276" s="42">
        <v>1</v>
      </c>
      <c r="E8276" s="3">
        <v>38.82</v>
      </c>
      <c r="F8276" s="7">
        <v>46.972200000000001</v>
      </c>
      <c r="G8276" s="48" t="s">
        <v>15356</v>
      </c>
      <c r="H8276" s="34" t="s">
        <v>5142</v>
      </c>
      <c r="I8276" s="51" t="s">
        <v>15358</v>
      </c>
    </row>
    <row r="8277" spans="1:9" x14ac:dyDescent="0.25">
      <c r="A8277" s="19">
        <v>8272</v>
      </c>
      <c r="B8277" s="34" t="s">
        <v>5143</v>
      </c>
      <c r="C8277" s="44" t="s">
        <v>14410</v>
      </c>
      <c r="D8277" s="42">
        <v>1</v>
      </c>
      <c r="E8277" s="3">
        <v>314.19</v>
      </c>
      <c r="F8277" s="7">
        <v>380.16989999999998</v>
      </c>
      <c r="G8277" s="48" t="s">
        <v>15356</v>
      </c>
      <c r="H8277" s="34" t="s">
        <v>5143</v>
      </c>
      <c r="I8277" s="51" t="s">
        <v>15358</v>
      </c>
    </row>
    <row r="8278" spans="1:9" x14ac:dyDescent="0.25">
      <c r="A8278" s="19">
        <v>8273</v>
      </c>
      <c r="B8278" s="34" t="s">
        <v>5144</v>
      </c>
      <c r="C8278" s="44" t="s">
        <v>14411</v>
      </c>
      <c r="D8278" s="42">
        <v>1</v>
      </c>
      <c r="E8278" s="3">
        <v>67.5</v>
      </c>
      <c r="F8278" s="7">
        <v>81.674999999999997</v>
      </c>
      <c r="G8278" s="48" t="s">
        <v>15356</v>
      </c>
      <c r="H8278" s="34" t="s">
        <v>5144</v>
      </c>
      <c r="I8278" s="51" t="s">
        <v>15358</v>
      </c>
    </row>
    <row r="8279" spans="1:9" x14ac:dyDescent="0.25">
      <c r="A8279" s="19">
        <v>8274</v>
      </c>
      <c r="B8279" s="34" t="s">
        <v>5145</v>
      </c>
      <c r="C8279" s="44" t="s">
        <v>14411</v>
      </c>
      <c r="D8279" s="42">
        <v>1</v>
      </c>
      <c r="E8279" s="3">
        <v>284.12</v>
      </c>
      <c r="F8279" s="7">
        <v>343.78519999999997</v>
      </c>
      <c r="G8279" s="48" t="s">
        <v>15356</v>
      </c>
      <c r="H8279" s="34" t="s">
        <v>5145</v>
      </c>
      <c r="I8279" s="51" t="s">
        <v>15358</v>
      </c>
    </row>
    <row r="8280" spans="1:9" x14ac:dyDescent="0.25">
      <c r="A8280" s="19">
        <v>8275</v>
      </c>
      <c r="B8280" s="34" t="s">
        <v>5146</v>
      </c>
      <c r="C8280" s="44" t="s">
        <v>14412</v>
      </c>
      <c r="D8280" s="42">
        <v>1</v>
      </c>
      <c r="E8280" s="3">
        <v>38.67</v>
      </c>
      <c r="F8280" s="7">
        <v>46.790700000000001</v>
      </c>
      <c r="G8280" s="48" t="s">
        <v>15356</v>
      </c>
      <c r="H8280" s="34" t="s">
        <v>5146</v>
      </c>
      <c r="I8280" s="51" t="s">
        <v>15358</v>
      </c>
    </row>
    <row r="8281" spans="1:9" x14ac:dyDescent="0.25">
      <c r="A8281" s="19">
        <v>8276</v>
      </c>
      <c r="B8281" s="34" t="s">
        <v>5147</v>
      </c>
      <c r="C8281" s="44" t="s">
        <v>14412</v>
      </c>
      <c r="D8281" s="42">
        <v>1</v>
      </c>
      <c r="E8281" s="3">
        <v>184.97</v>
      </c>
      <c r="F8281" s="7">
        <v>223.81369999999998</v>
      </c>
      <c r="G8281" s="48" t="s">
        <v>15356</v>
      </c>
      <c r="H8281" s="34" t="s">
        <v>5147</v>
      </c>
      <c r="I8281" s="51" t="s">
        <v>15358</v>
      </c>
    </row>
    <row r="8282" spans="1:9" x14ac:dyDescent="0.25">
      <c r="A8282" s="19">
        <v>8277</v>
      </c>
      <c r="B8282" s="34" t="s">
        <v>5148</v>
      </c>
      <c r="C8282" s="44" t="s">
        <v>14413</v>
      </c>
      <c r="D8282" s="42">
        <v>1</v>
      </c>
      <c r="E8282" s="3">
        <v>27.77</v>
      </c>
      <c r="F8282" s="7">
        <v>33.601700000000001</v>
      </c>
      <c r="G8282" s="48" t="s">
        <v>15356</v>
      </c>
      <c r="H8282" s="34" t="s">
        <v>5148</v>
      </c>
      <c r="I8282" s="51" t="s">
        <v>15358</v>
      </c>
    </row>
    <row r="8283" spans="1:9" x14ac:dyDescent="0.25">
      <c r="A8283" s="19">
        <v>8278</v>
      </c>
      <c r="B8283" s="34" t="s">
        <v>5149</v>
      </c>
      <c r="C8283" s="44" t="s">
        <v>14413</v>
      </c>
      <c r="D8283" s="42">
        <v>1</v>
      </c>
      <c r="E8283" s="3">
        <v>203.13</v>
      </c>
      <c r="F8283" s="7">
        <v>245.78729999999999</v>
      </c>
      <c r="G8283" s="48" t="s">
        <v>15356</v>
      </c>
      <c r="H8283" s="34" t="s">
        <v>5149</v>
      </c>
      <c r="I8283" s="51" t="s">
        <v>15358</v>
      </c>
    </row>
    <row r="8284" spans="1:9" x14ac:dyDescent="0.25">
      <c r="A8284" s="19">
        <v>8279</v>
      </c>
      <c r="B8284" s="34" t="s">
        <v>5150</v>
      </c>
      <c r="C8284" s="44" t="s">
        <v>14414</v>
      </c>
      <c r="D8284" s="42">
        <v>1</v>
      </c>
      <c r="E8284" s="3">
        <v>24.39</v>
      </c>
      <c r="F8284" s="7">
        <v>29.511900000000001</v>
      </c>
      <c r="G8284" s="48" t="s">
        <v>15356</v>
      </c>
      <c r="H8284" s="34" t="s">
        <v>5150</v>
      </c>
      <c r="I8284" s="51" t="s">
        <v>15358</v>
      </c>
    </row>
    <row r="8285" spans="1:9" x14ac:dyDescent="0.25">
      <c r="A8285" s="19">
        <v>8280</v>
      </c>
      <c r="B8285" s="34" t="s">
        <v>5151</v>
      </c>
      <c r="C8285" s="44" t="s">
        <v>14415</v>
      </c>
      <c r="D8285" s="42">
        <v>1</v>
      </c>
      <c r="E8285" s="3">
        <v>25.74</v>
      </c>
      <c r="F8285" s="7">
        <v>31.145399999999999</v>
      </c>
      <c r="G8285" s="48" t="s">
        <v>15356</v>
      </c>
      <c r="H8285" s="34" t="s">
        <v>5151</v>
      </c>
      <c r="I8285" s="51" t="s">
        <v>15358</v>
      </c>
    </row>
    <row r="8286" spans="1:9" x14ac:dyDescent="0.25">
      <c r="A8286" s="19">
        <v>8281</v>
      </c>
      <c r="B8286" s="34" t="s">
        <v>5152</v>
      </c>
      <c r="C8286" s="44" t="s">
        <v>14416</v>
      </c>
      <c r="D8286" s="42">
        <v>1</v>
      </c>
      <c r="E8286" s="3">
        <v>228.12</v>
      </c>
      <c r="F8286" s="7">
        <v>276.02519999999998</v>
      </c>
      <c r="G8286" s="48" t="s">
        <v>15356</v>
      </c>
      <c r="H8286" s="34" t="s">
        <v>5152</v>
      </c>
      <c r="I8286" s="51" t="s">
        <v>15358</v>
      </c>
    </row>
    <row r="8287" spans="1:9" x14ac:dyDescent="0.25">
      <c r="A8287" s="19">
        <v>8282</v>
      </c>
      <c r="B8287" s="34" t="s">
        <v>5153</v>
      </c>
      <c r="C8287" s="44" t="s">
        <v>14417</v>
      </c>
      <c r="D8287" s="42">
        <v>1</v>
      </c>
      <c r="E8287" s="3">
        <v>312.48</v>
      </c>
      <c r="F8287" s="7">
        <v>378.10079999999999</v>
      </c>
      <c r="G8287" s="48" t="s">
        <v>15356</v>
      </c>
      <c r="H8287" s="34" t="s">
        <v>5153</v>
      </c>
      <c r="I8287" s="51" t="s">
        <v>15358</v>
      </c>
    </row>
    <row r="8288" spans="1:9" x14ac:dyDescent="0.25">
      <c r="A8288" s="19">
        <v>8283</v>
      </c>
      <c r="B8288" s="34" t="s">
        <v>5154</v>
      </c>
      <c r="C8288" s="44" t="s">
        <v>14418</v>
      </c>
      <c r="D8288" s="42">
        <v>1</v>
      </c>
      <c r="E8288" s="3">
        <v>179.94</v>
      </c>
      <c r="F8288" s="7">
        <v>217.72739999999999</v>
      </c>
      <c r="G8288" s="48" t="s">
        <v>15356</v>
      </c>
      <c r="H8288" s="34" t="s">
        <v>5154</v>
      </c>
      <c r="I8288" s="51" t="s">
        <v>15358</v>
      </c>
    </row>
    <row r="8289" spans="1:9" x14ac:dyDescent="0.25">
      <c r="A8289" s="19">
        <v>8284</v>
      </c>
      <c r="B8289" s="34" t="s">
        <v>5155</v>
      </c>
      <c r="C8289" s="44" t="s">
        <v>14419</v>
      </c>
      <c r="D8289" s="42">
        <v>1</v>
      </c>
      <c r="E8289" s="3">
        <v>193.98</v>
      </c>
      <c r="F8289" s="7">
        <v>234.71579999999997</v>
      </c>
      <c r="G8289" s="48" t="s">
        <v>15356</v>
      </c>
      <c r="H8289" s="34" t="s">
        <v>5155</v>
      </c>
      <c r="I8289" s="51" t="s">
        <v>15358</v>
      </c>
    </row>
    <row r="8290" spans="1:9" x14ac:dyDescent="0.25">
      <c r="A8290" s="19">
        <v>8285</v>
      </c>
      <c r="B8290" s="34" t="s">
        <v>5156</v>
      </c>
      <c r="C8290" s="44" t="s">
        <v>14420</v>
      </c>
      <c r="D8290" s="42">
        <v>1</v>
      </c>
      <c r="E8290" s="3">
        <v>68.040000000000006</v>
      </c>
      <c r="F8290" s="7">
        <v>82.328400000000002</v>
      </c>
      <c r="G8290" s="48" t="s">
        <v>15356</v>
      </c>
      <c r="H8290" s="34" t="s">
        <v>5156</v>
      </c>
      <c r="I8290" s="51" t="s">
        <v>15358</v>
      </c>
    </row>
    <row r="8291" spans="1:9" x14ac:dyDescent="0.25">
      <c r="A8291" s="19">
        <v>8286</v>
      </c>
      <c r="B8291" s="34" t="s">
        <v>5157</v>
      </c>
      <c r="C8291" s="44" t="s">
        <v>14421</v>
      </c>
      <c r="D8291" s="42">
        <v>1</v>
      </c>
      <c r="E8291" s="3">
        <v>568.77</v>
      </c>
      <c r="F8291" s="7">
        <v>688.21169999999995</v>
      </c>
      <c r="G8291" s="48" t="s">
        <v>15356</v>
      </c>
      <c r="H8291" s="34" t="s">
        <v>5157</v>
      </c>
      <c r="I8291" s="51" t="s">
        <v>15358</v>
      </c>
    </row>
    <row r="8292" spans="1:9" x14ac:dyDescent="0.25">
      <c r="A8292" s="19">
        <v>8287</v>
      </c>
      <c r="B8292" s="34" t="s">
        <v>5158</v>
      </c>
      <c r="C8292" s="44" t="s">
        <v>14422</v>
      </c>
      <c r="D8292" s="42">
        <v>1</v>
      </c>
      <c r="E8292" s="3">
        <v>598.67999999999995</v>
      </c>
      <c r="F8292" s="7">
        <v>724.40279999999996</v>
      </c>
      <c r="G8292" s="48" t="s">
        <v>15356</v>
      </c>
      <c r="H8292" s="34" t="s">
        <v>5158</v>
      </c>
      <c r="I8292" s="51" t="s">
        <v>15358</v>
      </c>
    </row>
    <row r="8293" spans="1:9" x14ac:dyDescent="0.25">
      <c r="A8293" s="19">
        <v>8288</v>
      </c>
      <c r="B8293" s="34" t="s">
        <v>5159</v>
      </c>
      <c r="C8293" s="44" t="s">
        <v>14423</v>
      </c>
      <c r="D8293" s="42">
        <v>1</v>
      </c>
      <c r="E8293" s="3">
        <v>98.06</v>
      </c>
      <c r="F8293" s="7">
        <v>118.65259999999999</v>
      </c>
      <c r="G8293" s="48" t="s">
        <v>15356</v>
      </c>
      <c r="H8293" s="34" t="s">
        <v>5159</v>
      </c>
      <c r="I8293" s="51" t="s">
        <v>15358</v>
      </c>
    </row>
    <row r="8294" spans="1:9" x14ac:dyDescent="0.25">
      <c r="A8294" s="19">
        <v>8289</v>
      </c>
      <c r="B8294" s="34" t="s">
        <v>5160</v>
      </c>
      <c r="C8294" s="44" t="s">
        <v>14424</v>
      </c>
      <c r="D8294" s="42">
        <v>1</v>
      </c>
      <c r="E8294" s="3">
        <v>97.29</v>
      </c>
      <c r="F8294" s="7">
        <v>117.7209</v>
      </c>
      <c r="G8294" s="48" t="s">
        <v>15356</v>
      </c>
      <c r="H8294" s="34" t="s">
        <v>5160</v>
      </c>
      <c r="I8294" s="51" t="s">
        <v>15358</v>
      </c>
    </row>
    <row r="8295" spans="1:9" x14ac:dyDescent="0.25">
      <c r="A8295" s="19">
        <v>8290</v>
      </c>
      <c r="B8295" s="34" t="s">
        <v>5161</v>
      </c>
      <c r="C8295" s="44" t="s">
        <v>14425</v>
      </c>
      <c r="D8295" s="42">
        <v>1</v>
      </c>
      <c r="E8295" s="3">
        <v>121.38</v>
      </c>
      <c r="F8295" s="7">
        <v>146.8698</v>
      </c>
      <c r="G8295" s="48" t="s">
        <v>15356</v>
      </c>
      <c r="H8295" s="34" t="s">
        <v>5161</v>
      </c>
      <c r="I8295" s="51" t="s">
        <v>15358</v>
      </c>
    </row>
    <row r="8296" spans="1:9" x14ac:dyDescent="0.25">
      <c r="A8296" s="19">
        <v>8291</v>
      </c>
      <c r="B8296" s="34" t="s">
        <v>5162</v>
      </c>
      <c r="C8296" s="44" t="s">
        <v>14426</v>
      </c>
      <c r="D8296" s="42">
        <v>1</v>
      </c>
      <c r="E8296" s="3">
        <v>121.79</v>
      </c>
      <c r="F8296" s="7">
        <v>147.36590000000001</v>
      </c>
      <c r="G8296" s="48" t="s">
        <v>15356</v>
      </c>
      <c r="H8296" s="34" t="s">
        <v>5162</v>
      </c>
      <c r="I8296" s="51" t="s">
        <v>15358</v>
      </c>
    </row>
    <row r="8297" spans="1:9" x14ac:dyDescent="0.25">
      <c r="A8297" s="19">
        <v>8292</v>
      </c>
      <c r="B8297" s="34" t="s">
        <v>5163</v>
      </c>
      <c r="C8297" s="44" t="s">
        <v>14427</v>
      </c>
      <c r="D8297" s="42">
        <v>1</v>
      </c>
      <c r="E8297" s="3">
        <v>130.16</v>
      </c>
      <c r="F8297" s="7">
        <v>157.49359999999999</v>
      </c>
      <c r="G8297" s="48" t="s">
        <v>15356</v>
      </c>
      <c r="H8297" s="34" t="s">
        <v>5163</v>
      </c>
      <c r="I8297" s="51" t="s">
        <v>15358</v>
      </c>
    </row>
    <row r="8298" spans="1:9" x14ac:dyDescent="0.25">
      <c r="A8298" s="19">
        <v>8293</v>
      </c>
      <c r="B8298" s="34" t="s">
        <v>5164</v>
      </c>
      <c r="C8298" s="44" t="s">
        <v>14428</v>
      </c>
      <c r="D8298" s="42">
        <v>1</v>
      </c>
      <c r="E8298" s="3">
        <v>82.62</v>
      </c>
      <c r="F8298" s="7">
        <v>99.970200000000006</v>
      </c>
      <c r="G8298" s="48" t="s">
        <v>15356</v>
      </c>
      <c r="H8298" s="34" t="s">
        <v>5164</v>
      </c>
      <c r="I8298" s="51" t="s">
        <v>15358</v>
      </c>
    </row>
    <row r="8299" spans="1:9" x14ac:dyDescent="0.25">
      <c r="A8299" s="19">
        <v>8294</v>
      </c>
      <c r="B8299" s="34" t="s">
        <v>5165</v>
      </c>
      <c r="C8299" s="44" t="s">
        <v>14429</v>
      </c>
      <c r="D8299" s="42">
        <v>1</v>
      </c>
      <c r="E8299" s="3">
        <v>90.81</v>
      </c>
      <c r="F8299" s="7">
        <v>109.8801</v>
      </c>
      <c r="G8299" s="48" t="s">
        <v>15356</v>
      </c>
      <c r="H8299" s="34" t="s">
        <v>5165</v>
      </c>
      <c r="I8299" s="51" t="s">
        <v>15358</v>
      </c>
    </row>
    <row r="8300" spans="1:9" x14ac:dyDescent="0.25">
      <c r="A8300" s="19">
        <v>8295</v>
      </c>
      <c r="B8300" s="34" t="s">
        <v>5166</v>
      </c>
      <c r="C8300" s="44" t="s">
        <v>14430</v>
      </c>
      <c r="D8300" s="42">
        <v>1</v>
      </c>
      <c r="E8300" s="3">
        <v>93.36</v>
      </c>
      <c r="F8300" s="7">
        <v>112.96559999999999</v>
      </c>
      <c r="G8300" s="48" t="s">
        <v>15356</v>
      </c>
      <c r="H8300" s="34" t="s">
        <v>5166</v>
      </c>
      <c r="I8300" s="51" t="s">
        <v>15358</v>
      </c>
    </row>
    <row r="8301" spans="1:9" x14ac:dyDescent="0.25">
      <c r="A8301" s="19">
        <v>8296</v>
      </c>
      <c r="B8301" s="34" t="s">
        <v>5167</v>
      </c>
      <c r="C8301" s="44" t="s">
        <v>14431</v>
      </c>
      <c r="D8301" s="42">
        <v>1</v>
      </c>
      <c r="E8301" s="3">
        <v>85.26</v>
      </c>
      <c r="F8301" s="7">
        <v>103.16460000000001</v>
      </c>
      <c r="G8301" s="48" t="s">
        <v>15356</v>
      </c>
      <c r="H8301" s="34" t="s">
        <v>5167</v>
      </c>
      <c r="I8301" s="51" t="s">
        <v>15358</v>
      </c>
    </row>
    <row r="8302" spans="1:9" x14ac:dyDescent="0.25">
      <c r="A8302" s="19">
        <v>8297</v>
      </c>
      <c r="B8302" s="34" t="s">
        <v>5168</v>
      </c>
      <c r="C8302" s="44" t="s">
        <v>14432</v>
      </c>
      <c r="D8302" s="42">
        <v>1</v>
      </c>
      <c r="E8302" s="3">
        <v>84.51</v>
      </c>
      <c r="F8302" s="7">
        <v>102.25710000000001</v>
      </c>
      <c r="G8302" s="48" t="s">
        <v>15356</v>
      </c>
      <c r="H8302" s="34" t="s">
        <v>5168</v>
      </c>
      <c r="I8302" s="51" t="s">
        <v>15358</v>
      </c>
    </row>
    <row r="8303" spans="1:9" x14ac:dyDescent="0.25">
      <c r="A8303" s="19">
        <v>8298</v>
      </c>
      <c r="B8303" s="34" t="s">
        <v>5169</v>
      </c>
      <c r="C8303" s="44" t="s">
        <v>14433</v>
      </c>
      <c r="D8303" s="42">
        <v>1</v>
      </c>
      <c r="E8303" s="3">
        <v>96.66</v>
      </c>
      <c r="F8303" s="7">
        <v>116.95859999999999</v>
      </c>
      <c r="G8303" s="48" t="s">
        <v>15356</v>
      </c>
      <c r="H8303" s="34" t="s">
        <v>5169</v>
      </c>
      <c r="I8303" s="51" t="s">
        <v>15358</v>
      </c>
    </row>
    <row r="8304" spans="1:9" x14ac:dyDescent="0.25">
      <c r="A8304" s="19">
        <v>8299</v>
      </c>
      <c r="B8304" s="34" t="s">
        <v>5170</v>
      </c>
      <c r="C8304" s="44" t="s">
        <v>14434</v>
      </c>
      <c r="D8304" s="42">
        <v>1</v>
      </c>
      <c r="E8304" s="3">
        <v>51.84</v>
      </c>
      <c r="F8304" s="7">
        <v>62.726400000000005</v>
      </c>
      <c r="G8304" s="48" t="s">
        <v>15356</v>
      </c>
      <c r="H8304" s="34" t="s">
        <v>5170</v>
      </c>
      <c r="I8304" s="51" t="s">
        <v>15358</v>
      </c>
    </row>
    <row r="8305" spans="1:9" x14ac:dyDescent="0.25">
      <c r="A8305" s="19">
        <v>8300</v>
      </c>
      <c r="B8305" s="34" t="s">
        <v>5171</v>
      </c>
      <c r="C8305" s="44" t="s">
        <v>14435</v>
      </c>
      <c r="D8305" s="42">
        <v>1</v>
      </c>
      <c r="E8305" s="3">
        <v>48.53</v>
      </c>
      <c r="F8305" s="7">
        <v>58.721299999999999</v>
      </c>
      <c r="G8305" s="48" t="s">
        <v>15356</v>
      </c>
      <c r="H8305" s="34" t="s">
        <v>5171</v>
      </c>
      <c r="I8305" s="51" t="s">
        <v>15358</v>
      </c>
    </row>
    <row r="8306" spans="1:9" x14ac:dyDescent="0.25">
      <c r="A8306" s="19">
        <v>8301</v>
      </c>
      <c r="B8306" s="34" t="s">
        <v>5172</v>
      </c>
      <c r="C8306" s="44" t="s">
        <v>14436</v>
      </c>
      <c r="D8306" s="42">
        <v>1</v>
      </c>
      <c r="E8306" s="3">
        <v>41.24</v>
      </c>
      <c r="F8306" s="7">
        <v>49.900399999999998</v>
      </c>
      <c r="G8306" s="48" t="s">
        <v>15356</v>
      </c>
      <c r="H8306" s="34" t="s">
        <v>5172</v>
      </c>
      <c r="I8306" s="51" t="s">
        <v>15358</v>
      </c>
    </row>
    <row r="8307" spans="1:9" x14ac:dyDescent="0.25">
      <c r="A8307" s="19">
        <v>8302</v>
      </c>
      <c r="B8307" s="34" t="s">
        <v>5173</v>
      </c>
      <c r="C8307" s="44" t="s">
        <v>14437</v>
      </c>
      <c r="D8307" s="42">
        <v>1</v>
      </c>
      <c r="E8307" s="3">
        <v>36.17</v>
      </c>
      <c r="F8307" s="7">
        <v>43.765700000000002</v>
      </c>
      <c r="G8307" s="48" t="s">
        <v>15356</v>
      </c>
      <c r="H8307" s="34" t="s">
        <v>5173</v>
      </c>
      <c r="I8307" s="51" t="s">
        <v>15358</v>
      </c>
    </row>
    <row r="8308" spans="1:9" x14ac:dyDescent="0.25">
      <c r="A8308" s="19">
        <v>8303</v>
      </c>
      <c r="B8308" s="34" t="s">
        <v>5174</v>
      </c>
      <c r="C8308" s="44" t="s">
        <v>14438</v>
      </c>
      <c r="D8308" s="42">
        <v>1</v>
      </c>
      <c r="E8308" s="3">
        <v>45.26</v>
      </c>
      <c r="F8308" s="7">
        <v>54.764599999999994</v>
      </c>
      <c r="G8308" s="48" t="s">
        <v>15356</v>
      </c>
      <c r="H8308" s="34" t="s">
        <v>5174</v>
      </c>
      <c r="I8308" s="51" t="s">
        <v>15358</v>
      </c>
    </row>
    <row r="8309" spans="1:9" x14ac:dyDescent="0.25">
      <c r="A8309" s="19">
        <v>8304</v>
      </c>
      <c r="B8309" s="34" t="s">
        <v>5175</v>
      </c>
      <c r="C8309" s="44" t="s">
        <v>14439</v>
      </c>
      <c r="D8309" s="42">
        <v>1</v>
      </c>
      <c r="E8309" s="3">
        <v>30.09</v>
      </c>
      <c r="F8309" s="7">
        <v>36.408899999999996</v>
      </c>
      <c r="G8309" s="48" t="s">
        <v>15356</v>
      </c>
      <c r="H8309" s="34" t="s">
        <v>5175</v>
      </c>
      <c r="I8309" s="51" t="s">
        <v>15358</v>
      </c>
    </row>
    <row r="8310" spans="1:9" x14ac:dyDescent="0.25">
      <c r="A8310" s="19">
        <v>8305</v>
      </c>
      <c r="B8310" s="34" t="s">
        <v>5176</v>
      </c>
      <c r="C8310" s="44" t="s">
        <v>14440</v>
      </c>
      <c r="D8310" s="42">
        <v>1</v>
      </c>
      <c r="E8310" s="3">
        <v>39.799999999999997</v>
      </c>
      <c r="F8310" s="7">
        <v>48.157999999999994</v>
      </c>
      <c r="G8310" s="48" t="s">
        <v>15356</v>
      </c>
      <c r="H8310" s="34" t="s">
        <v>5176</v>
      </c>
      <c r="I8310" s="51" t="s">
        <v>15358</v>
      </c>
    </row>
    <row r="8311" spans="1:9" x14ac:dyDescent="0.25">
      <c r="A8311" s="19">
        <v>8306</v>
      </c>
      <c r="B8311" s="34" t="s">
        <v>5177</v>
      </c>
      <c r="C8311" s="44" t="s">
        <v>14441</v>
      </c>
      <c r="D8311" s="42">
        <v>1</v>
      </c>
      <c r="E8311" s="3">
        <v>35.270000000000003</v>
      </c>
      <c r="F8311" s="7">
        <v>42.676700000000004</v>
      </c>
      <c r="G8311" s="48" t="s">
        <v>15356</v>
      </c>
      <c r="H8311" s="34" t="s">
        <v>5177</v>
      </c>
      <c r="I8311" s="51" t="s">
        <v>15358</v>
      </c>
    </row>
    <row r="8312" spans="1:9" x14ac:dyDescent="0.25">
      <c r="A8312" s="19">
        <v>8307</v>
      </c>
      <c r="B8312" s="34" t="s">
        <v>5178</v>
      </c>
      <c r="C8312" s="44" t="s">
        <v>14442</v>
      </c>
      <c r="D8312" s="42">
        <v>1</v>
      </c>
      <c r="E8312" s="3">
        <v>35.15</v>
      </c>
      <c r="F8312" s="7">
        <v>42.531499999999994</v>
      </c>
      <c r="G8312" s="48" t="s">
        <v>15356</v>
      </c>
      <c r="H8312" s="34" t="s">
        <v>5178</v>
      </c>
      <c r="I8312" s="51" t="s">
        <v>15358</v>
      </c>
    </row>
    <row r="8313" spans="1:9" x14ac:dyDescent="0.25">
      <c r="A8313" s="19">
        <v>8308</v>
      </c>
      <c r="B8313" s="34" t="s">
        <v>5179</v>
      </c>
      <c r="C8313" s="44" t="s">
        <v>14443</v>
      </c>
      <c r="D8313" s="42">
        <v>1</v>
      </c>
      <c r="E8313" s="3">
        <v>31.89</v>
      </c>
      <c r="F8313" s="7">
        <v>38.5869</v>
      </c>
      <c r="G8313" s="48" t="s">
        <v>15356</v>
      </c>
      <c r="H8313" s="34" t="s">
        <v>5179</v>
      </c>
      <c r="I8313" s="51" t="s">
        <v>15358</v>
      </c>
    </row>
    <row r="8314" spans="1:9" x14ac:dyDescent="0.25">
      <c r="A8314" s="19">
        <v>8309</v>
      </c>
      <c r="B8314" s="34" t="s">
        <v>5180</v>
      </c>
      <c r="C8314" s="44" t="s">
        <v>14444</v>
      </c>
      <c r="D8314" s="42">
        <v>1</v>
      </c>
      <c r="E8314" s="3">
        <v>33.75</v>
      </c>
      <c r="F8314" s="7">
        <v>40.837499999999999</v>
      </c>
      <c r="G8314" s="48" t="s">
        <v>15356</v>
      </c>
      <c r="H8314" s="34" t="s">
        <v>5180</v>
      </c>
      <c r="I8314" s="51" t="s">
        <v>15358</v>
      </c>
    </row>
    <row r="8315" spans="1:9" x14ac:dyDescent="0.25">
      <c r="A8315" s="19">
        <v>8310</v>
      </c>
      <c r="B8315" s="34" t="s">
        <v>5181</v>
      </c>
      <c r="C8315" s="44" t="s">
        <v>14445</v>
      </c>
      <c r="D8315" s="42">
        <v>1</v>
      </c>
      <c r="E8315" s="3">
        <v>77.599999999999994</v>
      </c>
      <c r="F8315" s="7">
        <v>93.895999999999987</v>
      </c>
      <c r="G8315" s="48" t="s">
        <v>15356</v>
      </c>
      <c r="H8315" s="34" t="s">
        <v>5181</v>
      </c>
      <c r="I8315" s="51" t="s">
        <v>15358</v>
      </c>
    </row>
    <row r="8316" spans="1:9" x14ac:dyDescent="0.25">
      <c r="A8316" s="19">
        <v>8311</v>
      </c>
      <c r="B8316" s="34" t="s">
        <v>5182</v>
      </c>
      <c r="C8316" s="44" t="s">
        <v>14446</v>
      </c>
      <c r="D8316" s="42">
        <v>1</v>
      </c>
      <c r="E8316" s="3">
        <v>221.93</v>
      </c>
      <c r="F8316" s="7">
        <v>268.53530000000001</v>
      </c>
      <c r="G8316" s="48" t="s">
        <v>15356</v>
      </c>
      <c r="H8316" s="34" t="s">
        <v>5182</v>
      </c>
      <c r="I8316" s="51" t="s">
        <v>15358</v>
      </c>
    </row>
    <row r="8317" spans="1:9" x14ac:dyDescent="0.25">
      <c r="A8317" s="19">
        <v>8312</v>
      </c>
      <c r="B8317" s="34" t="s">
        <v>5183</v>
      </c>
      <c r="C8317" s="44" t="s">
        <v>14447</v>
      </c>
      <c r="D8317" s="42">
        <v>1</v>
      </c>
      <c r="E8317" s="3">
        <v>33.090000000000003</v>
      </c>
      <c r="F8317" s="7">
        <v>40.038900000000005</v>
      </c>
      <c r="G8317" s="48" t="s">
        <v>15356</v>
      </c>
      <c r="H8317" s="34" t="s">
        <v>5183</v>
      </c>
      <c r="I8317" s="51" t="s">
        <v>15358</v>
      </c>
    </row>
    <row r="8318" spans="1:9" x14ac:dyDescent="0.25">
      <c r="A8318" s="19">
        <v>8313</v>
      </c>
      <c r="B8318" s="34" t="s">
        <v>5184</v>
      </c>
      <c r="C8318" s="44" t="s">
        <v>14448</v>
      </c>
      <c r="D8318" s="42">
        <v>1</v>
      </c>
      <c r="E8318" s="3">
        <v>160.71</v>
      </c>
      <c r="F8318" s="7">
        <v>194.45910000000001</v>
      </c>
      <c r="G8318" s="48" t="s">
        <v>15356</v>
      </c>
      <c r="H8318" s="34" t="s">
        <v>5184</v>
      </c>
      <c r="I8318" s="51" t="s">
        <v>15358</v>
      </c>
    </row>
    <row r="8319" spans="1:9" x14ac:dyDescent="0.25">
      <c r="A8319" s="19">
        <v>8314</v>
      </c>
      <c r="B8319" s="34" t="s">
        <v>5185</v>
      </c>
      <c r="C8319" s="44" t="s">
        <v>14449</v>
      </c>
      <c r="D8319" s="42">
        <v>1</v>
      </c>
      <c r="E8319" s="3">
        <v>105.81</v>
      </c>
      <c r="F8319" s="7">
        <v>128.0301</v>
      </c>
      <c r="G8319" s="48" t="s">
        <v>15356</v>
      </c>
      <c r="H8319" s="34" t="s">
        <v>5185</v>
      </c>
      <c r="I8319" s="51" t="s">
        <v>15358</v>
      </c>
    </row>
    <row r="8320" spans="1:9" x14ac:dyDescent="0.25">
      <c r="A8320" s="19">
        <v>8315</v>
      </c>
      <c r="B8320" s="34" t="s">
        <v>5186</v>
      </c>
      <c r="C8320" s="44" t="s">
        <v>14450</v>
      </c>
      <c r="D8320" s="42">
        <v>1</v>
      </c>
      <c r="E8320" s="3">
        <v>71.599999999999994</v>
      </c>
      <c r="F8320" s="7">
        <v>86.635999999999996</v>
      </c>
      <c r="G8320" s="48" t="s">
        <v>15356</v>
      </c>
      <c r="H8320" s="34" t="s">
        <v>5186</v>
      </c>
      <c r="I8320" s="51" t="s">
        <v>15358</v>
      </c>
    </row>
    <row r="8321" spans="1:9" x14ac:dyDescent="0.25">
      <c r="A8321" s="19">
        <v>8316</v>
      </c>
      <c r="B8321" s="34" t="s">
        <v>5187</v>
      </c>
      <c r="C8321" s="44" t="s">
        <v>14451</v>
      </c>
      <c r="D8321" s="42">
        <v>1</v>
      </c>
      <c r="E8321" s="3">
        <v>20.66</v>
      </c>
      <c r="F8321" s="7">
        <v>24.9986</v>
      </c>
      <c r="G8321" s="48" t="s">
        <v>15356</v>
      </c>
      <c r="H8321" s="34" t="s">
        <v>5187</v>
      </c>
      <c r="I8321" s="51" t="s">
        <v>15358</v>
      </c>
    </row>
    <row r="8322" spans="1:9" x14ac:dyDescent="0.25">
      <c r="A8322" s="19">
        <v>8317</v>
      </c>
      <c r="B8322" s="34" t="s">
        <v>5188</v>
      </c>
      <c r="C8322" s="44" t="s">
        <v>14452</v>
      </c>
      <c r="D8322" s="42">
        <v>1</v>
      </c>
      <c r="E8322" s="3">
        <v>128.9</v>
      </c>
      <c r="F8322" s="7">
        <v>155.96899999999999</v>
      </c>
      <c r="G8322" s="48" t="s">
        <v>15356</v>
      </c>
      <c r="H8322" s="34" t="s">
        <v>5188</v>
      </c>
      <c r="I8322" s="51" t="s">
        <v>15358</v>
      </c>
    </row>
    <row r="8323" spans="1:9" x14ac:dyDescent="0.25">
      <c r="A8323" s="19">
        <v>8318</v>
      </c>
      <c r="B8323" s="34" t="s">
        <v>5189</v>
      </c>
      <c r="C8323" s="44" t="s">
        <v>14453</v>
      </c>
      <c r="D8323" s="42">
        <v>1</v>
      </c>
      <c r="E8323" s="3">
        <v>122.31</v>
      </c>
      <c r="F8323" s="7">
        <v>147.99510000000001</v>
      </c>
      <c r="G8323" s="48" t="s">
        <v>15356</v>
      </c>
      <c r="H8323" s="34" t="s">
        <v>5189</v>
      </c>
      <c r="I8323" s="51" t="s">
        <v>15358</v>
      </c>
    </row>
    <row r="8324" spans="1:9" x14ac:dyDescent="0.25">
      <c r="A8324" s="19">
        <v>8319</v>
      </c>
      <c r="B8324" s="34" t="s">
        <v>5190</v>
      </c>
      <c r="C8324" s="44" t="s">
        <v>14454</v>
      </c>
      <c r="D8324" s="42">
        <v>1</v>
      </c>
      <c r="E8324" s="3">
        <v>116.34</v>
      </c>
      <c r="F8324" s="7">
        <v>140.7714</v>
      </c>
      <c r="G8324" s="48" t="s">
        <v>15356</v>
      </c>
      <c r="H8324" s="34" t="s">
        <v>5190</v>
      </c>
      <c r="I8324" s="51" t="s">
        <v>15358</v>
      </c>
    </row>
    <row r="8325" spans="1:9" x14ac:dyDescent="0.25">
      <c r="A8325" s="19">
        <v>8320</v>
      </c>
      <c r="B8325" s="34" t="s">
        <v>5191</v>
      </c>
      <c r="C8325" s="44" t="s">
        <v>14455</v>
      </c>
      <c r="D8325" s="42">
        <v>1</v>
      </c>
      <c r="E8325" s="3">
        <v>178.79</v>
      </c>
      <c r="F8325" s="7">
        <v>216.33589999999998</v>
      </c>
      <c r="G8325" s="48" t="s">
        <v>15356</v>
      </c>
      <c r="H8325" s="34" t="s">
        <v>5191</v>
      </c>
      <c r="I8325" s="51" t="s">
        <v>15358</v>
      </c>
    </row>
    <row r="8326" spans="1:9" x14ac:dyDescent="0.25">
      <c r="A8326" s="19">
        <v>8321</v>
      </c>
      <c r="B8326" s="34" t="s">
        <v>5192</v>
      </c>
      <c r="C8326" s="44" t="s">
        <v>14456</v>
      </c>
      <c r="D8326" s="42">
        <v>1</v>
      </c>
      <c r="E8326" s="3">
        <v>178.79</v>
      </c>
      <c r="F8326" s="7">
        <v>216.33589999999998</v>
      </c>
      <c r="G8326" s="48" t="s">
        <v>15356</v>
      </c>
      <c r="H8326" s="34" t="s">
        <v>5192</v>
      </c>
      <c r="I8326" s="51" t="s">
        <v>15358</v>
      </c>
    </row>
    <row r="8327" spans="1:9" x14ac:dyDescent="0.25">
      <c r="A8327" s="19">
        <v>8322</v>
      </c>
      <c r="B8327" s="34" t="s">
        <v>5193</v>
      </c>
      <c r="C8327" s="44" t="s">
        <v>14457</v>
      </c>
      <c r="D8327" s="42">
        <v>1</v>
      </c>
      <c r="E8327" s="3">
        <v>182.07</v>
      </c>
      <c r="F8327" s="7">
        <v>220.3047</v>
      </c>
      <c r="G8327" s="48" t="s">
        <v>15356</v>
      </c>
      <c r="H8327" s="34" t="s">
        <v>5193</v>
      </c>
      <c r="I8327" s="51" t="s">
        <v>15358</v>
      </c>
    </row>
    <row r="8328" spans="1:9" x14ac:dyDescent="0.25">
      <c r="A8328" s="19">
        <v>8323</v>
      </c>
      <c r="B8328" s="34" t="s">
        <v>5194</v>
      </c>
      <c r="C8328" s="44" t="s">
        <v>14458</v>
      </c>
      <c r="D8328" s="42">
        <v>1</v>
      </c>
      <c r="E8328" s="3">
        <v>171.78</v>
      </c>
      <c r="F8328" s="7">
        <v>207.85380000000001</v>
      </c>
      <c r="G8328" s="48" t="s">
        <v>15356</v>
      </c>
      <c r="H8328" s="34" t="s">
        <v>5194</v>
      </c>
      <c r="I8328" s="51" t="s">
        <v>15358</v>
      </c>
    </row>
    <row r="8329" spans="1:9" x14ac:dyDescent="0.25">
      <c r="A8329" s="19">
        <v>8324</v>
      </c>
      <c r="B8329" s="34" t="s">
        <v>5195</v>
      </c>
      <c r="C8329" s="44" t="s">
        <v>14459</v>
      </c>
      <c r="D8329" s="42">
        <v>1</v>
      </c>
      <c r="E8329" s="3">
        <v>153.86000000000001</v>
      </c>
      <c r="F8329" s="7">
        <v>186.17060000000001</v>
      </c>
      <c r="G8329" s="48" t="s">
        <v>15356</v>
      </c>
      <c r="H8329" s="34" t="s">
        <v>5195</v>
      </c>
      <c r="I8329" s="51" t="s">
        <v>15358</v>
      </c>
    </row>
    <row r="8330" spans="1:9" x14ac:dyDescent="0.25">
      <c r="A8330" s="19">
        <v>8325</v>
      </c>
      <c r="B8330" s="34" t="s">
        <v>5196</v>
      </c>
      <c r="C8330" s="44" t="s">
        <v>14460</v>
      </c>
      <c r="D8330" s="42">
        <v>1</v>
      </c>
      <c r="E8330" s="3">
        <v>415.2</v>
      </c>
      <c r="F8330" s="7">
        <v>502.392</v>
      </c>
      <c r="G8330" s="48" t="s">
        <v>15356</v>
      </c>
      <c r="H8330" s="34" t="s">
        <v>5196</v>
      </c>
      <c r="I8330" s="51" t="s">
        <v>15358</v>
      </c>
    </row>
    <row r="8331" spans="1:9" x14ac:dyDescent="0.25">
      <c r="A8331" s="19">
        <v>8326</v>
      </c>
      <c r="B8331" s="34" t="s">
        <v>5197</v>
      </c>
      <c r="C8331" s="44" t="s">
        <v>14461</v>
      </c>
      <c r="D8331" s="42">
        <v>1</v>
      </c>
      <c r="E8331" s="3">
        <v>394.55</v>
      </c>
      <c r="F8331" s="7">
        <v>477.40550000000002</v>
      </c>
      <c r="G8331" s="48" t="s">
        <v>15356</v>
      </c>
      <c r="H8331" s="34" t="s">
        <v>5197</v>
      </c>
      <c r="I8331" s="51" t="s">
        <v>15358</v>
      </c>
    </row>
    <row r="8332" spans="1:9" x14ac:dyDescent="0.25">
      <c r="A8332" s="19">
        <v>8327</v>
      </c>
      <c r="B8332" s="34" t="s">
        <v>5198</v>
      </c>
      <c r="C8332" s="44" t="s">
        <v>14462</v>
      </c>
      <c r="D8332" s="42">
        <v>1</v>
      </c>
      <c r="E8332" s="3">
        <v>151.5</v>
      </c>
      <c r="F8332" s="7">
        <v>183.315</v>
      </c>
      <c r="G8332" s="48" t="s">
        <v>15356</v>
      </c>
      <c r="H8332" s="34" t="s">
        <v>5198</v>
      </c>
      <c r="I8332" s="51" t="s">
        <v>15358</v>
      </c>
    </row>
    <row r="8333" spans="1:9" x14ac:dyDescent="0.25">
      <c r="A8333" s="19">
        <v>8328</v>
      </c>
      <c r="B8333" s="34" t="s">
        <v>5199</v>
      </c>
      <c r="C8333" s="44" t="s">
        <v>14463</v>
      </c>
      <c r="D8333" s="42">
        <v>1</v>
      </c>
      <c r="E8333" s="3">
        <v>155.66999999999999</v>
      </c>
      <c r="F8333" s="7">
        <v>188.36069999999998</v>
      </c>
      <c r="G8333" s="48" t="s">
        <v>15356</v>
      </c>
      <c r="H8333" s="34" t="s">
        <v>5199</v>
      </c>
      <c r="I8333" s="51" t="s">
        <v>15358</v>
      </c>
    </row>
    <row r="8334" spans="1:9" x14ac:dyDescent="0.25">
      <c r="A8334" s="19">
        <v>8329</v>
      </c>
      <c r="B8334" s="34" t="s">
        <v>5200</v>
      </c>
      <c r="C8334" s="44" t="s">
        <v>14464</v>
      </c>
      <c r="D8334" s="42">
        <v>1</v>
      </c>
      <c r="E8334" s="3">
        <v>228.3</v>
      </c>
      <c r="F8334" s="7">
        <v>276.24299999999999</v>
      </c>
      <c r="G8334" s="48" t="s">
        <v>15356</v>
      </c>
      <c r="H8334" s="34" t="s">
        <v>5200</v>
      </c>
      <c r="I8334" s="51" t="s">
        <v>15358</v>
      </c>
    </row>
    <row r="8335" spans="1:9" x14ac:dyDescent="0.25">
      <c r="A8335" s="19">
        <v>8330</v>
      </c>
      <c r="B8335" s="34" t="s">
        <v>5201</v>
      </c>
      <c r="C8335" s="44" t="s">
        <v>14465</v>
      </c>
      <c r="D8335" s="42">
        <v>1</v>
      </c>
      <c r="E8335" s="3">
        <v>238.7</v>
      </c>
      <c r="F8335" s="7">
        <v>288.827</v>
      </c>
      <c r="G8335" s="48" t="s">
        <v>15356</v>
      </c>
      <c r="H8335" s="34" t="s">
        <v>5201</v>
      </c>
      <c r="I8335" s="51" t="s">
        <v>15358</v>
      </c>
    </row>
    <row r="8336" spans="1:9" x14ac:dyDescent="0.25">
      <c r="A8336" s="19">
        <v>8331</v>
      </c>
      <c r="B8336" s="34" t="s">
        <v>5202</v>
      </c>
      <c r="C8336" s="44" t="s">
        <v>14466</v>
      </c>
      <c r="D8336" s="42">
        <v>1</v>
      </c>
      <c r="E8336" s="3">
        <v>238.7</v>
      </c>
      <c r="F8336" s="7">
        <v>288.827</v>
      </c>
      <c r="G8336" s="48" t="s">
        <v>15356</v>
      </c>
      <c r="H8336" s="34" t="s">
        <v>5202</v>
      </c>
      <c r="I8336" s="51" t="s">
        <v>15358</v>
      </c>
    </row>
    <row r="8337" spans="1:9" x14ac:dyDescent="0.25">
      <c r="A8337" s="19">
        <v>8332</v>
      </c>
      <c r="B8337" s="34" t="s">
        <v>5203</v>
      </c>
      <c r="C8337" s="44" t="s">
        <v>14467</v>
      </c>
      <c r="D8337" s="42">
        <v>1</v>
      </c>
      <c r="E8337" s="3">
        <v>238.7</v>
      </c>
      <c r="F8337" s="7">
        <v>288.827</v>
      </c>
      <c r="G8337" s="48" t="s">
        <v>15356</v>
      </c>
      <c r="H8337" s="34" t="s">
        <v>5203</v>
      </c>
      <c r="I8337" s="51" t="s">
        <v>15358</v>
      </c>
    </row>
    <row r="8338" spans="1:9" x14ac:dyDescent="0.25">
      <c r="A8338" s="19">
        <v>8333</v>
      </c>
      <c r="B8338" s="34" t="s">
        <v>5204</v>
      </c>
      <c r="C8338" s="44" t="s">
        <v>14468</v>
      </c>
      <c r="D8338" s="42">
        <v>1</v>
      </c>
      <c r="E8338" s="3">
        <v>572.78</v>
      </c>
      <c r="F8338" s="7">
        <v>693.0637999999999</v>
      </c>
      <c r="G8338" s="48" t="s">
        <v>15356</v>
      </c>
      <c r="H8338" s="34" t="s">
        <v>5204</v>
      </c>
      <c r="I8338" s="51" t="s">
        <v>15358</v>
      </c>
    </row>
    <row r="8339" spans="1:9" x14ac:dyDescent="0.25">
      <c r="A8339" s="19">
        <v>8334</v>
      </c>
      <c r="B8339" s="34" t="s">
        <v>5205</v>
      </c>
      <c r="C8339" s="44" t="s">
        <v>14469</v>
      </c>
      <c r="D8339" s="42">
        <v>1</v>
      </c>
      <c r="E8339" s="3">
        <v>767.88</v>
      </c>
      <c r="F8339" s="7">
        <v>929.13479999999993</v>
      </c>
      <c r="G8339" s="48" t="s">
        <v>15356</v>
      </c>
      <c r="H8339" s="34" t="s">
        <v>5205</v>
      </c>
      <c r="I8339" s="51" t="s">
        <v>15358</v>
      </c>
    </row>
    <row r="8340" spans="1:9" x14ac:dyDescent="0.25">
      <c r="A8340" s="19">
        <v>8335</v>
      </c>
      <c r="B8340" s="34" t="s">
        <v>5206</v>
      </c>
      <c r="C8340" s="44" t="s">
        <v>14470</v>
      </c>
      <c r="D8340" s="42">
        <v>1</v>
      </c>
      <c r="E8340" s="3">
        <v>340.8</v>
      </c>
      <c r="F8340" s="7">
        <v>412.36799999999999</v>
      </c>
      <c r="G8340" s="48" t="s">
        <v>15356</v>
      </c>
      <c r="H8340" s="34" t="s">
        <v>5206</v>
      </c>
      <c r="I8340" s="51" t="s">
        <v>15358</v>
      </c>
    </row>
    <row r="8341" spans="1:9" x14ac:dyDescent="0.25">
      <c r="A8341" s="19">
        <v>8336</v>
      </c>
      <c r="B8341" s="34" t="s">
        <v>5207</v>
      </c>
      <c r="C8341" s="44" t="s">
        <v>14471</v>
      </c>
      <c r="D8341" s="42">
        <v>1</v>
      </c>
      <c r="E8341" s="3">
        <v>65.849999999999994</v>
      </c>
      <c r="F8341" s="7">
        <v>79.678499999999985</v>
      </c>
      <c r="G8341" s="48" t="s">
        <v>15356</v>
      </c>
      <c r="H8341" s="34" t="s">
        <v>5207</v>
      </c>
      <c r="I8341" s="51" t="s">
        <v>15358</v>
      </c>
    </row>
    <row r="8342" spans="1:9" x14ac:dyDescent="0.25">
      <c r="A8342" s="19">
        <v>8337</v>
      </c>
      <c r="B8342" s="34" t="s">
        <v>5208</v>
      </c>
      <c r="C8342" s="44" t="s">
        <v>14472</v>
      </c>
      <c r="D8342" s="42">
        <v>1</v>
      </c>
      <c r="E8342" s="3">
        <v>459.2</v>
      </c>
      <c r="F8342" s="7">
        <v>555.63199999999995</v>
      </c>
      <c r="G8342" s="48" t="s">
        <v>15356</v>
      </c>
      <c r="H8342" s="34" t="s">
        <v>5208</v>
      </c>
      <c r="I8342" s="51" t="s">
        <v>15358</v>
      </c>
    </row>
    <row r="8343" spans="1:9" x14ac:dyDescent="0.25">
      <c r="A8343" s="19">
        <v>8338</v>
      </c>
      <c r="B8343" s="34" t="s">
        <v>5209</v>
      </c>
      <c r="C8343" s="44" t="s">
        <v>14473</v>
      </c>
      <c r="D8343" s="42">
        <v>1</v>
      </c>
      <c r="E8343" s="3">
        <v>802.08</v>
      </c>
      <c r="F8343" s="7">
        <v>970.51679999999999</v>
      </c>
      <c r="G8343" s="48" t="s">
        <v>15356</v>
      </c>
      <c r="H8343" s="34" t="s">
        <v>5209</v>
      </c>
      <c r="I8343" s="51" t="s">
        <v>15358</v>
      </c>
    </row>
    <row r="8344" spans="1:9" x14ac:dyDescent="0.25">
      <c r="A8344" s="19">
        <v>8339</v>
      </c>
      <c r="B8344" s="34" t="s">
        <v>5210</v>
      </c>
      <c r="C8344" s="44" t="s">
        <v>14474</v>
      </c>
      <c r="D8344" s="42">
        <v>1</v>
      </c>
      <c r="E8344" s="3">
        <v>170.48</v>
      </c>
      <c r="F8344" s="7">
        <v>206.28079999999997</v>
      </c>
      <c r="G8344" s="48" t="s">
        <v>15356</v>
      </c>
      <c r="H8344" s="34" t="s">
        <v>5210</v>
      </c>
      <c r="I8344" s="51" t="s">
        <v>15358</v>
      </c>
    </row>
    <row r="8345" spans="1:9" x14ac:dyDescent="0.25">
      <c r="A8345" s="19">
        <v>8340</v>
      </c>
      <c r="B8345" s="34" t="s">
        <v>5211</v>
      </c>
      <c r="C8345" s="44" t="s">
        <v>14475</v>
      </c>
      <c r="D8345" s="42">
        <v>1</v>
      </c>
      <c r="E8345" s="3">
        <v>101.99</v>
      </c>
      <c r="F8345" s="7">
        <v>123.40789999999998</v>
      </c>
      <c r="G8345" s="48" t="s">
        <v>15356</v>
      </c>
      <c r="H8345" s="34" t="s">
        <v>5211</v>
      </c>
      <c r="I8345" s="51" t="s">
        <v>15358</v>
      </c>
    </row>
    <row r="8346" spans="1:9" x14ac:dyDescent="0.25">
      <c r="A8346" s="19">
        <v>8341</v>
      </c>
      <c r="B8346" s="34" t="s">
        <v>5212</v>
      </c>
      <c r="C8346" s="44" t="s">
        <v>14476</v>
      </c>
      <c r="D8346" s="42">
        <v>1</v>
      </c>
      <c r="E8346" s="3">
        <v>113.79</v>
      </c>
      <c r="F8346" s="7">
        <v>137.6859</v>
      </c>
      <c r="G8346" s="48" t="s">
        <v>15356</v>
      </c>
      <c r="H8346" s="34" t="s">
        <v>5212</v>
      </c>
      <c r="I8346" s="51" t="s">
        <v>15358</v>
      </c>
    </row>
    <row r="8347" spans="1:9" x14ac:dyDescent="0.25">
      <c r="A8347" s="19">
        <v>8342</v>
      </c>
      <c r="B8347" s="34" t="s">
        <v>5213</v>
      </c>
      <c r="C8347" s="44" t="s">
        <v>14477</v>
      </c>
      <c r="D8347" s="42">
        <v>1</v>
      </c>
      <c r="E8347" s="3">
        <v>137.66</v>
      </c>
      <c r="F8347" s="7">
        <v>166.5686</v>
      </c>
      <c r="G8347" s="48" t="s">
        <v>15356</v>
      </c>
      <c r="H8347" s="34" t="s">
        <v>5213</v>
      </c>
      <c r="I8347" s="51" t="s">
        <v>15358</v>
      </c>
    </row>
    <row r="8348" spans="1:9" x14ac:dyDescent="0.25">
      <c r="A8348" s="19">
        <v>8343</v>
      </c>
      <c r="B8348" s="34" t="s">
        <v>5214</v>
      </c>
      <c r="C8348" s="44" t="s">
        <v>14478</v>
      </c>
      <c r="D8348" s="42">
        <v>1</v>
      </c>
      <c r="E8348" s="3">
        <v>60.72</v>
      </c>
      <c r="F8348" s="7">
        <v>73.471199999999996</v>
      </c>
      <c r="G8348" s="48" t="s">
        <v>15356</v>
      </c>
      <c r="H8348" s="34" t="s">
        <v>5214</v>
      </c>
      <c r="I8348" s="51" t="s">
        <v>15358</v>
      </c>
    </row>
    <row r="8349" spans="1:9" x14ac:dyDescent="0.25">
      <c r="A8349" s="19">
        <v>8344</v>
      </c>
      <c r="B8349" s="34" t="s">
        <v>5215</v>
      </c>
      <c r="C8349" s="44" t="s">
        <v>14479</v>
      </c>
      <c r="D8349" s="42">
        <v>1</v>
      </c>
      <c r="E8349" s="3">
        <v>62.34</v>
      </c>
      <c r="F8349" s="7">
        <v>75.431399999999996</v>
      </c>
      <c r="G8349" s="48" t="s">
        <v>15356</v>
      </c>
      <c r="H8349" s="34" t="s">
        <v>5215</v>
      </c>
      <c r="I8349" s="51" t="s">
        <v>15358</v>
      </c>
    </row>
    <row r="8350" spans="1:9" x14ac:dyDescent="0.25">
      <c r="A8350" s="19">
        <v>8345</v>
      </c>
      <c r="B8350" s="34" t="s">
        <v>5216</v>
      </c>
      <c r="C8350" s="44" t="s">
        <v>14480</v>
      </c>
      <c r="D8350" s="42">
        <v>1</v>
      </c>
      <c r="E8350" s="3">
        <v>59.09</v>
      </c>
      <c r="F8350" s="7">
        <v>71.498900000000006</v>
      </c>
      <c r="G8350" s="48" t="s">
        <v>15356</v>
      </c>
      <c r="H8350" s="34" t="s">
        <v>5216</v>
      </c>
      <c r="I8350" s="51" t="s">
        <v>15358</v>
      </c>
    </row>
    <row r="8351" spans="1:9" x14ac:dyDescent="0.25">
      <c r="A8351" s="19">
        <v>8346</v>
      </c>
      <c r="B8351" s="34" t="s">
        <v>5217</v>
      </c>
      <c r="C8351" s="44" t="s">
        <v>14481</v>
      </c>
      <c r="D8351" s="42">
        <v>1</v>
      </c>
      <c r="E8351" s="3">
        <v>58.25</v>
      </c>
      <c r="F8351" s="7">
        <v>70.482500000000002</v>
      </c>
      <c r="G8351" s="48" t="s">
        <v>15356</v>
      </c>
      <c r="H8351" s="34" t="s">
        <v>5217</v>
      </c>
      <c r="I8351" s="51" t="s">
        <v>15358</v>
      </c>
    </row>
    <row r="8352" spans="1:9" x14ac:dyDescent="0.25">
      <c r="A8352" s="19">
        <v>8347</v>
      </c>
      <c r="B8352" s="34" t="s">
        <v>5218</v>
      </c>
      <c r="C8352" s="44" t="s">
        <v>14482</v>
      </c>
      <c r="D8352" s="42">
        <v>1</v>
      </c>
      <c r="E8352" s="3">
        <v>63.98</v>
      </c>
      <c r="F8352" s="7">
        <v>77.41579999999999</v>
      </c>
      <c r="G8352" s="48" t="s">
        <v>15356</v>
      </c>
      <c r="H8352" s="34" t="s">
        <v>5218</v>
      </c>
      <c r="I8352" s="51" t="s">
        <v>15358</v>
      </c>
    </row>
    <row r="8353" spans="1:9" x14ac:dyDescent="0.25">
      <c r="A8353" s="19">
        <v>8348</v>
      </c>
      <c r="B8353" s="34" t="s">
        <v>5219</v>
      </c>
      <c r="C8353" s="44" t="s">
        <v>14483</v>
      </c>
      <c r="D8353" s="42">
        <v>1</v>
      </c>
      <c r="E8353" s="3">
        <v>49.22</v>
      </c>
      <c r="F8353" s="7">
        <v>59.556199999999997</v>
      </c>
      <c r="G8353" s="48" t="s">
        <v>15356</v>
      </c>
      <c r="H8353" s="34" t="s">
        <v>5219</v>
      </c>
      <c r="I8353" s="51" t="s">
        <v>15358</v>
      </c>
    </row>
    <row r="8354" spans="1:9" x14ac:dyDescent="0.25">
      <c r="A8354" s="19">
        <v>8349</v>
      </c>
      <c r="B8354" s="34" t="s">
        <v>5220</v>
      </c>
      <c r="C8354" s="44" t="s">
        <v>14484</v>
      </c>
      <c r="D8354" s="42">
        <v>1</v>
      </c>
      <c r="E8354" s="3">
        <v>67.260000000000005</v>
      </c>
      <c r="F8354" s="7">
        <v>81.384600000000006</v>
      </c>
      <c r="G8354" s="48" t="s">
        <v>15356</v>
      </c>
      <c r="H8354" s="34" t="s">
        <v>5220</v>
      </c>
      <c r="I8354" s="51" t="s">
        <v>15358</v>
      </c>
    </row>
    <row r="8355" spans="1:9" x14ac:dyDescent="0.25">
      <c r="A8355" s="19">
        <v>8350</v>
      </c>
      <c r="B8355" s="34" t="s">
        <v>5221</v>
      </c>
      <c r="C8355" s="44" t="s">
        <v>14485</v>
      </c>
      <c r="D8355" s="42">
        <v>1</v>
      </c>
      <c r="E8355" s="3">
        <v>223.91</v>
      </c>
      <c r="F8355" s="7">
        <v>270.93110000000001</v>
      </c>
      <c r="G8355" s="48" t="s">
        <v>15356</v>
      </c>
      <c r="H8355" s="34" t="s">
        <v>5221</v>
      </c>
      <c r="I8355" s="51" t="s">
        <v>15358</v>
      </c>
    </row>
    <row r="8356" spans="1:9" x14ac:dyDescent="0.25">
      <c r="A8356" s="19">
        <v>8351</v>
      </c>
      <c r="B8356" s="34" t="s">
        <v>5222</v>
      </c>
      <c r="C8356" s="44" t="s">
        <v>14486</v>
      </c>
      <c r="D8356" s="42">
        <v>1</v>
      </c>
      <c r="E8356" s="3">
        <v>109.1</v>
      </c>
      <c r="F8356" s="7">
        <v>132.011</v>
      </c>
      <c r="G8356" s="48" t="s">
        <v>15356</v>
      </c>
      <c r="H8356" s="34" t="s">
        <v>5222</v>
      </c>
      <c r="I8356" s="51" t="s">
        <v>15358</v>
      </c>
    </row>
    <row r="8357" spans="1:9" x14ac:dyDescent="0.25">
      <c r="A8357" s="19">
        <v>8352</v>
      </c>
      <c r="B8357" s="34" t="s">
        <v>5223</v>
      </c>
      <c r="C8357" s="44" t="s">
        <v>14487</v>
      </c>
      <c r="D8357" s="42">
        <v>1</v>
      </c>
      <c r="E8357" s="3">
        <v>121.35</v>
      </c>
      <c r="F8357" s="7">
        <v>146.83349999999999</v>
      </c>
      <c r="G8357" s="48" t="s">
        <v>15356</v>
      </c>
      <c r="H8357" s="34" t="s">
        <v>5223</v>
      </c>
      <c r="I8357" s="51" t="s">
        <v>15358</v>
      </c>
    </row>
    <row r="8358" spans="1:9" x14ac:dyDescent="0.25">
      <c r="A8358" s="19">
        <v>8353</v>
      </c>
      <c r="B8358" s="34" t="s">
        <v>5224</v>
      </c>
      <c r="C8358" s="44" t="s">
        <v>14488</v>
      </c>
      <c r="D8358" s="42">
        <v>1</v>
      </c>
      <c r="E8358" s="3">
        <v>134.18</v>
      </c>
      <c r="F8358" s="7">
        <v>162.3578</v>
      </c>
      <c r="G8358" s="48" t="s">
        <v>15356</v>
      </c>
      <c r="H8358" s="34" t="s">
        <v>5224</v>
      </c>
      <c r="I8358" s="51" t="s">
        <v>15358</v>
      </c>
    </row>
    <row r="8359" spans="1:9" x14ac:dyDescent="0.25">
      <c r="A8359" s="19">
        <v>8354</v>
      </c>
      <c r="B8359" s="34" t="s">
        <v>5225</v>
      </c>
      <c r="C8359" s="44" t="s">
        <v>14489</v>
      </c>
      <c r="D8359" s="42">
        <v>1</v>
      </c>
      <c r="E8359" s="3">
        <v>161.15</v>
      </c>
      <c r="F8359" s="7">
        <v>194.9915</v>
      </c>
      <c r="G8359" s="48" t="s">
        <v>15356</v>
      </c>
      <c r="H8359" s="34" t="s">
        <v>5225</v>
      </c>
      <c r="I8359" s="51" t="s">
        <v>15358</v>
      </c>
    </row>
    <row r="8360" spans="1:9" x14ac:dyDescent="0.25">
      <c r="A8360" s="19">
        <v>8355</v>
      </c>
      <c r="B8360" s="34" t="s">
        <v>5226</v>
      </c>
      <c r="C8360" s="44" t="s">
        <v>14490</v>
      </c>
      <c r="D8360" s="42">
        <v>1</v>
      </c>
      <c r="E8360" s="3">
        <v>176.03</v>
      </c>
      <c r="F8360" s="7">
        <v>212.99629999999999</v>
      </c>
      <c r="G8360" s="48" t="s">
        <v>15356</v>
      </c>
      <c r="H8360" s="34" t="s">
        <v>5226</v>
      </c>
      <c r="I8360" s="51" t="s">
        <v>15358</v>
      </c>
    </row>
    <row r="8361" spans="1:9" x14ac:dyDescent="0.25">
      <c r="A8361" s="19">
        <v>8356</v>
      </c>
      <c r="B8361" s="34" t="s">
        <v>5227</v>
      </c>
      <c r="C8361" s="44" t="s">
        <v>14491</v>
      </c>
      <c r="D8361" s="42">
        <v>1</v>
      </c>
      <c r="E8361" s="3">
        <v>108.15</v>
      </c>
      <c r="F8361" s="7">
        <v>130.86150000000001</v>
      </c>
      <c r="G8361" s="48" t="s">
        <v>15356</v>
      </c>
      <c r="H8361" s="34" t="s">
        <v>5227</v>
      </c>
      <c r="I8361" s="51" t="s">
        <v>15358</v>
      </c>
    </row>
    <row r="8362" spans="1:9" x14ac:dyDescent="0.25">
      <c r="A8362" s="19">
        <v>8357</v>
      </c>
      <c r="B8362" s="34" t="s">
        <v>5228</v>
      </c>
      <c r="C8362" s="44" t="s">
        <v>14492</v>
      </c>
      <c r="D8362" s="42">
        <v>1</v>
      </c>
      <c r="E8362" s="3">
        <v>114.92</v>
      </c>
      <c r="F8362" s="7">
        <v>139.0532</v>
      </c>
      <c r="G8362" s="48" t="s">
        <v>15356</v>
      </c>
      <c r="H8362" s="34" t="s">
        <v>5228</v>
      </c>
      <c r="I8362" s="51" t="s">
        <v>15358</v>
      </c>
    </row>
    <row r="8363" spans="1:9" x14ac:dyDescent="0.25">
      <c r="A8363" s="19">
        <v>8358</v>
      </c>
      <c r="B8363" s="34" t="s">
        <v>5229</v>
      </c>
      <c r="C8363" s="44" t="s">
        <v>14493</v>
      </c>
      <c r="D8363" s="42">
        <v>1</v>
      </c>
      <c r="E8363" s="3">
        <v>145.1</v>
      </c>
      <c r="F8363" s="7">
        <v>175.571</v>
      </c>
      <c r="G8363" s="48" t="s">
        <v>15356</v>
      </c>
      <c r="H8363" s="34" t="s">
        <v>5229</v>
      </c>
      <c r="I8363" s="51" t="s">
        <v>15358</v>
      </c>
    </row>
    <row r="8364" spans="1:9" x14ac:dyDescent="0.25">
      <c r="A8364" s="19">
        <v>8359</v>
      </c>
      <c r="B8364" s="34" t="s">
        <v>5230</v>
      </c>
      <c r="C8364" s="44" t="s">
        <v>14494</v>
      </c>
      <c r="D8364" s="42">
        <v>1</v>
      </c>
      <c r="E8364" s="3">
        <v>234.27</v>
      </c>
      <c r="F8364" s="7">
        <v>283.4667</v>
      </c>
      <c r="G8364" s="48" t="s">
        <v>15356</v>
      </c>
      <c r="H8364" s="34" t="s">
        <v>5230</v>
      </c>
      <c r="I8364" s="51" t="s">
        <v>15358</v>
      </c>
    </row>
    <row r="8365" spans="1:9" x14ac:dyDescent="0.25">
      <c r="A8365" s="19">
        <v>8360</v>
      </c>
      <c r="B8365" s="34" t="s">
        <v>5231</v>
      </c>
      <c r="C8365" s="44" t="s">
        <v>14495</v>
      </c>
      <c r="D8365" s="42">
        <v>1</v>
      </c>
      <c r="E8365" s="3">
        <v>500.82</v>
      </c>
      <c r="F8365" s="7">
        <v>605.99220000000003</v>
      </c>
      <c r="G8365" s="48" t="s">
        <v>15356</v>
      </c>
      <c r="H8365" s="34" t="s">
        <v>5231</v>
      </c>
      <c r="I8365" s="51" t="s">
        <v>15358</v>
      </c>
    </row>
    <row r="8366" spans="1:9" x14ac:dyDescent="0.25">
      <c r="A8366" s="19">
        <v>8361</v>
      </c>
      <c r="B8366" s="34" t="s">
        <v>5232</v>
      </c>
      <c r="C8366" s="44" t="s">
        <v>14495</v>
      </c>
      <c r="D8366" s="42">
        <v>1</v>
      </c>
      <c r="E8366" s="3">
        <v>1334.03</v>
      </c>
      <c r="F8366" s="7">
        <v>1614.1762999999999</v>
      </c>
      <c r="G8366" s="48" t="s">
        <v>15356</v>
      </c>
      <c r="H8366" s="34" t="s">
        <v>5232</v>
      </c>
      <c r="I8366" s="51" t="s">
        <v>15358</v>
      </c>
    </row>
    <row r="8367" spans="1:9" x14ac:dyDescent="0.25">
      <c r="A8367" s="19">
        <v>8362</v>
      </c>
      <c r="B8367" s="34" t="s">
        <v>5233</v>
      </c>
      <c r="C8367" s="44" t="s">
        <v>14496</v>
      </c>
      <c r="D8367" s="42">
        <v>1</v>
      </c>
      <c r="E8367" s="3">
        <v>115.89</v>
      </c>
      <c r="F8367" s="7">
        <v>140.2269</v>
      </c>
      <c r="G8367" s="48" t="s">
        <v>15356</v>
      </c>
      <c r="H8367" s="34" t="s">
        <v>5233</v>
      </c>
      <c r="I8367" s="51" t="s">
        <v>15358</v>
      </c>
    </row>
    <row r="8368" spans="1:9" x14ac:dyDescent="0.25">
      <c r="A8368" s="19">
        <v>8363</v>
      </c>
      <c r="B8368" s="34" t="s">
        <v>5234</v>
      </c>
      <c r="C8368" s="44" t="s">
        <v>14497</v>
      </c>
      <c r="D8368" s="42">
        <v>1</v>
      </c>
      <c r="E8368" s="3">
        <v>144.9</v>
      </c>
      <c r="F8368" s="7">
        <v>175.32900000000001</v>
      </c>
      <c r="G8368" s="48" t="s">
        <v>15356</v>
      </c>
      <c r="H8368" s="34" t="s">
        <v>5234</v>
      </c>
      <c r="I8368" s="51" t="s">
        <v>15358</v>
      </c>
    </row>
    <row r="8369" spans="1:9" x14ac:dyDescent="0.25">
      <c r="A8369" s="19">
        <v>8364</v>
      </c>
      <c r="B8369" s="34" t="s">
        <v>5235</v>
      </c>
      <c r="C8369" s="44" t="s">
        <v>14498</v>
      </c>
      <c r="D8369" s="42">
        <v>1</v>
      </c>
      <c r="E8369" s="3">
        <v>173.87</v>
      </c>
      <c r="F8369" s="7">
        <v>210.3827</v>
      </c>
      <c r="G8369" s="48" t="s">
        <v>15356</v>
      </c>
      <c r="H8369" s="34" t="s">
        <v>5235</v>
      </c>
      <c r="I8369" s="51" t="s">
        <v>15358</v>
      </c>
    </row>
    <row r="8370" spans="1:9" x14ac:dyDescent="0.25">
      <c r="A8370" s="19">
        <v>8365</v>
      </c>
      <c r="B8370" s="34" t="s">
        <v>5236</v>
      </c>
      <c r="C8370" s="44" t="s">
        <v>14499</v>
      </c>
      <c r="D8370" s="42">
        <v>1</v>
      </c>
      <c r="E8370" s="3">
        <v>185.01</v>
      </c>
      <c r="F8370" s="7">
        <v>223.86209999999997</v>
      </c>
      <c r="G8370" s="48" t="s">
        <v>15356</v>
      </c>
      <c r="H8370" s="34" t="s">
        <v>5236</v>
      </c>
      <c r="I8370" s="51" t="s">
        <v>15358</v>
      </c>
    </row>
    <row r="8371" spans="1:9" x14ac:dyDescent="0.25">
      <c r="A8371" s="19">
        <v>8366</v>
      </c>
      <c r="B8371" s="34" t="s">
        <v>5237</v>
      </c>
      <c r="C8371" s="44" t="s">
        <v>14500</v>
      </c>
      <c r="D8371" s="42">
        <v>1</v>
      </c>
      <c r="E8371" s="3">
        <v>193.91</v>
      </c>
      <c r="F8371" s="7">
        <v>234.63109999999998</v>
      </c>
      <c r="G8371" s="48" t="s">
        <v>15356</v>
      </c>
      <c r="H8371" s="34" t="s">
        <v>5237</v>
      </c>
      <c r="I8371" s="51" t="s">
        <v>15358</v>
      </c>
    </row>
    <row r="8372" spans="1:9" x14ac:dyDescent="0.25">
      <c r="A8372" s="19">
        <v>8367</v>
      </c>
      <c r="B8372" s="34" t="s">
        <v>5238</v>
      </c>
      <c r="C8372" s="44" t="s">
        <v>14501</v>
      </c>
      <c r="D8372" s="42">
        <v>1</v>
      </c>
      <c r="E8372" s="3">
        <v>118.13</v>
      </c>
      <c r="F8372" s="7">
        <v>142.93729999999999</v>
      </c>
      <c r="G8372" s="48" t="s">
        <v>15356</v>
      </c>
      <c r="H8372" s="34" t="s">
        <v>5238</v>
      </c>
      <c r="I8372" s="51" t="s">
        <v>15358</v>
      </c>
    </row>
    <row r="8373" spans="1:9" x14ac:dyDescent="0.25">
      <c r="A8373" s="19">
        <v>8368</v>
      </c>
      <c r="B8373" s="34" t="s">
        <v>5239</v>
      </c>
      <c r="C8373" s="44" t="s">
        <v>14502</v>
      </c>
      <c r="D8373" s="42">
        <v>1</v>
      </c>
      <c r="E8373" s="3">
        <v>122.58</v>
      </c>
      <c r="F8373" s="7">
        <v>148.3218</v>
      </c>
      <c r="G8373" s="48" t="s">
        <v>15356</v>
      </c>
      <c r="H8373" s="34" t="s">
        <v>5239</v>
      </c>
      <c r="I8373" s="51" t="s">
        <v>15358</v>
      </c>
    </row>
    <row r="8374" spans="1:9" x14ac:dyDescent="0.25">
      <c r="A8374" s="19">
        <v>8369</v>
      </c>
      <c r="B8374" s="34" t="s">
        <v>5240</v>
      </c>
      <c r="C8374" s="44" t="s">
        <v>14503</v>
      </c>
      <c r="D8374" s="42">
        <v>1</v>
      </c>
      <c r="E8374" s="3">
        <v>120.36</v>
      </c>
      <c r="F8374" s="7">
        <v>145.63559999999998</v>
      </c>
      <c r="G8374" s="48" t="s">
        <v>15356</v>
      </c>
      <c r="H8374" s="34" t="s">
        <v>5240</v>
      </c>
      <c r="I8374" s="51" t="s">
        <v>15358</v>
      </c>
    </row>
    <row r="8375" spans="1:9" x14ac:dyDescent="0.25">
      <c r="A8375" s="19">
        <v>8370</v>
      </c>
      <c r="B8375" s="34" t="s">
        <v>5241</v>
      </c>
      <c r="C8375" s="44" t="s">
        <v>14504</v>
      </c>
      <c r="D8375" s="42">
        <v>1</v>
      </c>
      <c r="E8375" s="3">
        <v>511.76</v>
      </c>
      <c r="F8375" s="7">
        <v>619.2296</v>
      </c>
      <c r="G8375" s="48" t="s">
        <v>15356</v>
      </c>
      <c r="H8375" s="34" t="s">
        <v>5241</v>
      </c>
      <c r="I8375" s="51" t="s">
        <v>15358</v>
      </c>
    </row>
    <row r="8376" spans="1:9" x14ac:dyDescent="0.25">
      <c r="A8376" s="19">
        <v>8371</v>
      </c>
      <c r="B8376" s="34" t="s">
        <v>5242</v>
      </c>
      <c r="C8376" s="44" t="s">
        <v>14505</v>
      </c>
      <c r="D8376" s="42">
        <v>1</v>
      </c>
      <c r="E8376" s="3">
        <v>149.38999999999999</v>
      </c>
      <c r="F8376" s="7">
        <v>180.76189999999997</v>
      </c>
      <c r="G8376" s="48" t="s">
        <v>15356</v>
      </c>
      <c r="H8376" s="34" t="s">
        <v>5242</v>
      </c>
      <c r="I8376" s="51" t="s">
        <v>15358</v>
      </c>
    </row>
    <row r="8377" spans="1:9" x14ac:dyDescent="0.25">
      <c r="A8377" s="19">
        <v>8372</v>
      </c>
      <c r="B8377" s="34" t="s">
        <v>5243</v>
      </c>
      <c r="C8377" s="44" t="s">
        <v>14506</v>
      </c>
      <c r="D8377" s="42">
        <v>1</v>
      </c>
      <c r="E8377" s="3">
        <v>1362.29</v>
      </c>
      <c r="F8377" s="7">
        <v>1648.3708999999999</v>
      </c>
      <c r="G8377" s="48" t="s">
        <v>15356</v>
      </c>
      <c r="H8377" s="34" t="s">
        <v>5243</v>
      </c>
      <c r="I8377" s="51" t="s">
        <v>15358</v>
      </c>
    </row>
    <row r="8378" spans="1:9" x14ac:dyDescent="0.25">
      <c r="A8378" s="19">
        <v>8373</v>
      </c>
      <c r="B8378" s="34" t="s">
        <v>5244</v>
      </c>
      <c r="C8378" s="44" t="s">
        <v>14507</v>
      </c>
      <c r="D8378" s="42">
        <v>1</v>
      </c>
      <c r="E8378" s="3">
        <v>530.34</v>
      </c>
      <c r="F8378" s="7">
        <v>641.71140000000003</v>
      </c>
      <c r="G8378" s="48" t="s">
        <v>15356</v>
      </c>
      <c r="H8378" s="34" t="s">
        <v>5244</v>
      </c>
      <c r="I8378" s="51" t="s">
        <v>15358</v>
      </c>
    </row>
    <row r="8379" spans="1:9" x14ac:dyDescent="0.25">
      <c r="A8379" s="19">
        <v>8374</v>
      </c>
      <c r="B8379" s="34" t="s">
        <v>5245</v>
      </c>
      <c r="C8379" s="44" t="s">
        <v>14507</v>
      </c>
      <c r="D8379" s="42">
        <v>1</v>
      </c>
      <c r="E8379" s="3">
        <v>1412.43</v>
      </c>
      <c r="F8379" s="7">
        <v>1709.0403000000001</v>
      </c>
      <c r="G8379" s="48" t="s">
        <v>15356</v>
      </c>
      <c r="H8379" s="34" t="s">
        <v>5245</v>
      </c>
      <c r="I8379" s="51" t="s">
        <v>15358</v>
      </c>
    </row>
    <row r="8380" spans="1:9" x14ac:dyDescent="0.25">
      <c r="A8380" s="19">
        <v>8375</v>
      </c>
      <c r="B8380" s="34" t="s">
        <v>5246</v>
      </c>
      <c r="C8380" s="44" t="s">
        <v>14508</v>
      </c>
      <c r="D8380" s="42">
        <v>1</v>
      </c>
      <c r="E8380" s="3">
        <v>33.979999999999997</v>
      </c>
      <c r="F8380" s="7">
        <v>41.115799999999993</v>
      </c>
      <c r="G8380" s="48" t="s">
        <v>15356</v>
      </c>
      <c r="H8380" s="34" t="s">
        <v>5246</v>
      </c>
      <c r="I8380" s="51" t="s">
        <v>15358</v>
      </c>
    </row>
    <row r="8381" spans="1:9" x14ac:dyDescent="0.25">
      <c r="A8381" s="19">
        <v>8376</v>
      </c>
      <c r="B8381" s="34" t="s">
        <v>5247</v>
      </c>
      <c r="C8381" s="44" t="s">
        <v>14509</v>
      </c>
      <c r="D8381" s="42">
        <v>1</v>
      </c>
      <c r="E8381" s="3">
        <v>38.880000000000003</v>
      </c>
      <c r="F8381" s="7">
        <v>47.044800000000002</v>
      </c>
      <c r="G8381" s="48" t="s">
        <v>15356</v>
      </c>
      <c r="H8381" s="34" t="s">
        <v>5247</v>
      </c>
      <c r="I8381" s="51" t="s">
        <v>15358</v>
      </c>
    </row>
    <row r="8382" spans="1:9" x14ac:dyDescent="0.25">
      <c r="A8382" s="19">
        <v>8377</v>
      </c>
      <c r="B8382" s="34" t="s">
        <v>5248</v>
      </c>
      <c r="C8382" s="44" t="s">
        <v>14510</v>
      </c>
      <c r="D8382" s="42">
        <v>1</v>
      </c>
      <c r="E8382" s="3">
        <v>38.880000000000003</v>
      </c>
      <c r="F8382" s="7">
        <v>47.044800000000002</v>
      </c>
      <c r="G8382" s="48" t="s">
        <v>15356</v>
      </c>
      <c r="H8382" s="34" t="s">
        <v>5248</v>
      </c>
      <c r="I8382" s="51" t="s">
        <v>15358</v>
      </c>
    </row>
    <row r="8383" spans="1:9" x14ac:dyDescent="0.25">
      <c r="A8383" s="19">
        <v>8378</v>
      </c>
      <c r="B8383" s="34" t="s">
        <v>5249</v>
      </c>
      <c r="C8383" s="44" t="s">
        <v>14511</v>
      </c>
      <c r="D8383" s="42">
        <v>1</v>
      </c>
      <c r="E8383" s="3">
        <v>38.880000000000003</v>
      </c>
      <c r="F8383" s="7">
        <v>47.044800000000002</v>
      </c>
      <c r="G8383" s="48" t="s">
        <v>15356</v>
      </c>
      <c r="H8383" s="34" t="s">
        <v>5249</v>
      </c>
      <c r="I8383" s="51" t="s">
        <v>15358</v>
      </c>
    </row>
    <row r="8384" spans="1:9" x14ac:dyDescent="0.25">
      <c r="A8384" s="19">
        <v>8379</v>
      </c>
      <c r="B8384" s="34" t="s">
        <v>5250</v>
      </c>
      <c r="C8384" s="44" t="s">
        <v>14512</v>
      </c>
      <c r="D8384" s="42">
        <v>1</v>
      </c>
      <c r="E8384" s="3">
        <v>38.880000000000003</v>
      </c>
      <c r="F8384" s="7">
        <v>47.044800000000002</v>
      </c>
      <c r="G8384" s="48" t="s">
        <v>15356</v>
      </c>
      <c r="H8384" s="34" t="s">
        <v>5250</v>
      </c>
      <c r="I8384" s="51" t="s">
        <v>15358</v>
      </c>
    </row>
    <row r="8385" spans="1:9" x14ac:dyDescent="0.25">
      <c r="A8385" s="19">
        <v>8380</v>
      </c>
      <c r="B8385" s="34" t="s">
        <v>5251</v>
      </c>
      <c r="C8385" s="44" t="s">
        <v>14513</v>
      </c>
      <c r="D8385" s="42">
        <v>1</v>
      </c>
      <c r="E8385" s="3">
        <v>38.880000000000003</v>
      </c>
      <c r="F8385" s="7">
        <v>47.044800000000002</v>
      </c>
      <c r="G8385" s="48" t="s">
        <v>15356</v>
      </c>
      <c r="H8385" s="34" t="s">
        <v>5251</v>
      </c>
      <c r="I8385" s="51" t="s">
        <v>15358</v>
      </c>
    </row>
    <row r="8386" spans="1:9" x14ac:dyDescent="0.25">
      <c r="A8386" s="19">
        <v>8381</v>
      </c>
      <c r="B8386" s="34" t="s">
        <v>5252</v>
      </c>
      <c r="C8386" s="44" t="s">
        <v>14514</v>
      </c>
      <c r="D8386" s="42">
        <v>1</v>
      </c>
      <c r="E8386" s="3">
        <v>44.76</v>
      </c>
      <c r="F8386" s="7">
        <v>54.159599999999998</v>
      </c>
      <c r="G8386" s="48" t="s">
        <v>15356</v>
      </c>
      <c r="H8386" s="34" t="s">
        <v>5252</v>
      </c>
      <c r="I8386" s="51" t="s">
        <v>15358</v>
      </c>
    </row>
    <row r="8387" spans="1:9" x14ac:dyDescent="0.25">
      <c r="A8387" s="19">
        <v>8382</v>
      </c>
      <c r="B8387" s="34" t="s">
        <v>5253</v>
      </c>
      <c r="C8387" s="44" t="s">
        <v>14515</v>
      </c>
      <c r="D8387" s="42">
        <v>1</v>
      </c>
      <c r="E8387" s="3">
        <v>44.76</v>
      </c>
      <c r="F8387" s="7">
        <v>54.159599999999998</v>
      </c>
      <c r="G8387" s="48" t="s">
        <v>15356</v>
      </c>
      <c r="H8387" s="34" t="s">
        <v>5253</v>
      </c>
      <c r="I8387" s="51" t="s">
        <v>15358</v>
      </c>
    </row>
    <row r="8388" spans="1:9" x14ac:dyDescent="0.25">
      <c r="A8388" s="19">
        <v>8383</v>
      </c>
      <c r="B8388" s="34" t="s">
        <v>5254</v>
      </c>
      <c r="C8388" s="44" t="s">
        <v>14516</v>
      </c>
      <c r="D8388" s="42">
        <v>1</v>
      </c>
      <c r="E8388" s="3">
        <v>44.76</v>
      </c>
      <c r="F8388" s="7">
        <v>54.159599999999998</v>
      </c>
      <c r="G8388" s="48" t="s">
        <v>15356</v>
      </c>
      <c r="H8388" s="34" t="s">
        <v>5254</v>
      </c>
      <c r="I8388" s="51" t="s">
        <v>15358</v>
      </c>
    </row>
    <row r="8389" spans="1:9" x14ac:dyDescent="0.25">
      <c r="A8389" s="19">
        <v>8384</v>
      </c>
      <c r="B8389" s="34" t="s">
        <v>5255</v>
      </c>
      <c r="C8389" s="44" t="s">
        <v>14517</v>
      </c>
      <c r="D8389" s="42">
        <v>1</v>
      </c>
      <c r="E8389" s="3">
        <v>79.86</v>
      </c>
      <c r="F8389" s="7">
        <v>96.630600000000001</v>
      </c>
      <c r="G8389" s="48" t="s">
        <v>15356</v>
      </c>
      <c r="H8389" s="34" t="s">
        <v>5255</v>
      </c>
      <c r="I8389" s="51" t="s">
        <v>15358</v>
      </c>
    </row>
    <row r="8390" spans="1:9" x14ac:dyDescent="0.25">
      <c r="A8390" s="19">
        <v>8385</v>
      </c>
      <c r="B8390" s="34" t="s">
        <v>5256</v>
      </c>
      <c r="C8390" s="44" t="s">
        <v>14518</v>
      </c>
      <c r="D8390" s="42">
        <v>1</v>
      </c>
      <c r="E8390" s="3">
        <v>72.62</v>
      </c>
      <c r="F8390" s="7">
        <v>87.870199999999997</v>
      </c>
      <c r="G8390" s="48" t="s">
        <v>15356</v>
      </c>
      <c r="H8390" s="34" t="s">
        <v>5256</v>
      </c>
      <c r="I8390" s="51" t="s">
        <v>15358</v>
      </c>
    </row>
    <row r="8391" spans="1:9" x14ac:dyDescent="0.25">
      <c r="A8391" s="19">
        <v>8386</v>
      </c>
      <c r="B8391" s="34" t="s">
        <v>5257</v>
      </c>
      <c r="C8391" s="44" t="s">
        <v>14508</v>
      </c>
      <c r="D8391" s="42">
        <v>1</v>
      </c>
      <c r="E8391" s="3">
        <v>36.630000000000003</v>
      </c>
      <c r="F8391" s="7">
        <v>44.322299999999998</v>
      </c>
      <c r="G8391" s="48" t="s">
        <v>15356</v>
      </c>
      <c r="H8391" s="34" t="s">
        <v>5257</v>
      </c>
      <c r="I8391" s="51" t="s">
        <v>15358</v>
      </c>
    </row>
    <row r="8392" spans="1:9" x14ac:dyDescent="0.25">
      <c r="A8392" s="19">
        <v>8387</v>
      </c>
      <c r="B8392" s="34" t="s">
        <v>5258</v>
      </c>
      <c r="C8392" s="44" t="s">
        <v>14509</v>
      </c>
      <c r="D8392" s="42">
        <v>1</v>
      </c>
      <c r="E8392" s="3">
        <v>41.42</v>
      </c>
      <c r="F8392" s="7">
        <v>50.118200000000002</v>
      </c>
      <c r="G8392" s="48" t="s">
        <v>15356</v>
      </c>
      <c r="H8392" s="34" t="s">
        <v>5258</v>
      </c>
      <c r="I8392" s="51" t="s">
        <v>15358</v>
      </c>
    </row>
    <row r="8393" spans="1:9" x14ac:dyDescent="0.25">
      <c r="A8393" s="19">
        <v>8388</v>
      </c>
      <c r="B8393" s="34" t="s">
        <v>5259</v>
      </c>
      <c r="C8393" s="44" t="s">
        <v>14510</v>
      </c>
      <c r="D8393" s="42">
        <v>1</v>
      </c>
      <c r="E8393" s="3">
        <v>41.42</v>
      </c>
      <c r="F8393" s="7">
        <v>50.118200000000002</v>
      </c>
      <c r="G8393" s="48" t="s">
        <v>15356</v>
      </c>
      <c r="H8393" s="34" t="s">
        <v>5259</v>
      </c>
      <c r="I8393" s="51" t="s">
        <v>15358</v>
      </c>
    </row>
    <row r="8394" spans="1:9" x14ac:dyDescent="0.25">
      <c r="A8394" s="19">
        <v>8389</v>
      </c>
      <c r="B8394" s="34" t="s">
        <v>5260</v>
      </c>
      <c r="C8394" s="44" t="s">
        <v>14512</v>
      </c>
      <c r="D8394" s="42">
        <v>1</v>
      </c>
      <c r="E8394" s="3">
        <v>41.42</v>
      </c>
      <c r="F8394" s="7">
        <v>50.118200000000002</v>
      </c>
      <c r="G8394" s="48" t="s">
        <v>15356</v>
      </c>
      <c r="H8394" s="34" t="s">
        <v>5260</v>
      </c>
      <c r="I8394" s="51" t="s">
        <v>15358</v>
      </c>
    </row>
    <row r="8395" spans="1:9" x14ac:dyDescent="0.25">
      <c r="A8395" s="19">
        <v>8390</v>
      </c>
      <c r="B8395" s="34" t="s">
        <v>5261</v>
      </c>
      <c r="C8395" s="44" t="s">
        <v>14513</v>
      </c>
      <c r="D8395" s="42">
        <v>1</v>
      </c>
      <c r="E8395" s="3">
        <v>41.42</v>
      </c>
      <c r="F8395" s="7">
        <v>50.118200000000002</v>
      </c>
      <c r="G8395" s="48" t="s">
        <v>15356</v>
      </c>
      <c r="H8395" s="34" t="s">
        <v>5261</v>
      </c>
      <c r="I8395" s="51" t="s">
        <v>15358</v>
      </c>
    </row>
    <row r="8396" spans="1:9" x14ac:dyDescent="0.25">
      <c r="A8396" s="19">
        <v>8391</v>
      </c>
      <c r="B8396" s="34" t="s">
        <v>5262</v>
      </c>
      <c r="C8396" s="44" t="s">
        <v>14514</v>
      </c>
      <c r="D8396" s="42">
        <v>1</v>
      </c>
      <c r="E8396" s="3">
        <v>50.27</v>
      </c>
      <c r="F8396" s="7">
        <v>60.826700000000002</v>
      </c>
      <c r="G8396" s="48" t="s">
        <v>15356</v>
      </c>
      <c r="H8396" s="34" t="s">
        <v>5262</v>
      </c>
      <c r="I8396" s="51" t="s">
        <v>15358</v>
      </c>
    </row>
    <row r="8397" spans="1:9" x14ac:dyDescent="0.25">
      <c r="A8397" s="19">
        <v>8392</v>
      </c>
      <c r="B8397" s="34" t="s">
        <v>5263</v>
      </c>
      <c r="C8397" s="44" t="s">
        <v>14515</v>
      </c>
      <c r="D8397" s="42">
        <v>1</v>
      </c>
      <c r="E8397" s="3">
        <v>47.15</v>
      </c>
      <c r="F8397" s="7">
        <v>57.051499999999997</v>
      </c>
      <c r="G8397" s="48" t="s">
        <v>15356</v>
      </c>
      <c r="H8397" s="34" t="s">
        <v>5263</v>
      </c>
      <c r="I8397" s="51" t="s">
        <v>15358</v>
      </c>
    </row>
    <row r="8398" spans="1:9" x14ac:dyDescent="0.25">
      <c r="A8398" s="19">
        <v>8393</v>
      </c>
      <c r="B8398" s="34" t="s">
        <v>5264</v>
      </c>
      <c r="C8398" s="44" t="s">
        <v>14516</v>
      </c>
      <c r="D8398" s="42">
        <v>1</v>
      </c>
      <c r="E8398" s="3">
        <v>47.15</v>
      </c>
      <c r="F8398" s="7">
        <v>57.051499999999997</v>
      </c>
      <c r="G8398" s="48" t="s">
        <v>15356</v>
      </c>
      <c r="H8398" s="34" t="s">
        <v>5264</v>
      </c>
      <c r="I8398" s="51" t="s">
        <v>15358</v>
      </c>
    </row>
    <row r="8399" spans="1:9" x14ac:dyDescent="0.25">
      <c r="A8399" s="19">
        <v>8394</v>
      </c>
      <c r="B8399" s="34" t="s">
        <v>5265</v>
      </c>
      <c r="C8399" s="44" t="s">
        <v>14517</v>
      </c>
      <c r="D8399" s="42">
        <v>1</v>
      </c>
      <c r="E8399" s="3">
        <v>83.25</v>
      </c>
      <c r="F8399" s="7">
        <v>100.7325</v>
      </c>
      <c r="G8399" s="48" t="s">
        <v>15356</v>
      </c>
      <c r="H8399" s="34" t="s">
        <v>5265</v>
      </c>
      <c r="I8399" s="51" t="s">
        <v>15358</v>
      </c>
    </row>
    <row r="8400" spans="1:9" x14ac:dyDescent="0.25">
      <c r="A8400" s="19">
        <v>8395</v>
      </c>
      <c r="B8400" s="34" t="s">
        <v>5266</v>
      </c>
      <c r="C8400" s="44" t="s">
        <v>14518</v>
      </c>
      <c r="D8400" s="42">
        <v>1</v>
      </c>
      <c r="E8400" s="3">
        <v>76.040000000000006</v>
      </c>
      <c r="F8400" s="7">
        <v>92.008400000000009</v>
      </c>
      <c r="G8400" s="48" t="s">
        <v>15356</v>
      </c>
      <c r="H8400" s="34" t="s">
        <v>5266</v>
      </c>
      <c r="I8400" s="51" t="s">
        <v>15358</v>
      </c>
    </row>
    <row r="8401" spans="1:9" x14ac:dyDescent="0.25">
      <c r="A8401" s="19">
        <v>8396</v>
      </c>
      <c r="B8401" s="34" t="s">
        <v>5267</v>
      </c>
      <c r="C8401" s="44" t="s">
        <v>14519</v>
      </c>
      <c r="D8401" s="42">
        <v>1</v>
      </c>
      <c r="E8401" s="3">
        <v>32.81</v>
      </c>
      <c r="F8401" s="7">
        <v>39.700099999999999</v>
      </c>
      <c r="G8401" s="48" t="s">
        <v>15356</v>
      </c>
      <c r="H8401" s="34" t="s">
        <v>5267</v>
      </c>
      <c r="I8401" s="51" t="s">
        <v>15358</v>
      </c>
    </row>
    <row r="8402" spans="1:9" x14ac:dyDescent="0.25">
      <c r="A8402" s="19">
        <v>8397</v>
      </c>
      <c r="B8402" s="34" t="s">
        <v>5268</v>
      </c>
      <c r="C8402" s="44" t="s">
        <v>14520</v>
      </c>
      <c r="D8402" s="42">
        <v>1</v>
      </c>
      <c r="E8402" s="3">
        <v>39.89</v>
      </c>
      <c r="F8402" s="7">
        <v>48.2669</v>
      </c>
      <c r="G8402" s="48" t="s">
        <v>15356</v>
      </c>
      <c r="H8402" s="34" t="s">
        <v>5268</v>
      </c>
      <c r="I8402" s="51" t="s">
        <v>15358</v>
      </c>
    </row>
    <row r="8403" spans="1:9" x14ac:dyDescent="0.25">
      <c r="A8403" s="19">
        <v>8398</v>
      </c>
      <c r="B8403" s="34" t="s">
        <v>5269</v>
      </c>
      <c r="C8403" s="44" t="s">
        <v>14521</v>
      </c>
      <c r="D8403" s="42">
        <v>1</v>
      </c>
      <c r="E8403" s="3">
        <v>39.89</v>
      </c>
      <c r="F8403" s="7">
        <v>48.2669</v>
      </c>
      <c r="G8403" s="48" t="s">
        <v>15356</v>
      </c>
      <c r="H8403" s="34" t="s">
        <v>5269</v>
      </c>
      <c r="I8403" s="51" t="s">
        <v>15358</v>
      </c>
    </row>
    <row r="8404" spans="1:9" x14ac:dyDescent="0.25">
      <c r="A8404" s="19">
        <v>8399</v>
      </c>
      <c r="B8404" s="34" t="s">
        <v>5270</v>
      </c>
      <c r="C8404" s="44" t="s">
        <v>14522</v>
      </c>
      <c r="D8404" s="42">
        <v>1</v>
      </c>
      <c r="E8404" s="3">
        <v>42.3</v>
      </c>
      <c r="F8404" s="7">
        <v>51.182999999999993</v>
      </c>
      <c r="G8404" s="48" t="s">
        <v>15356</v>
      </c>
      <c r="H8404" s="34" t="s">
        <v>5270</v>
      </c>
      <c r="I8404" s="51" t="s">
        <v>15358</v>
      </c>
    </row>
    <row r="8405" spans="1:9" x14ac:dyDescent="0.25">
      <c r="A8405" s="19">
        <v>8400</v>
      </c>
      <c r="B8405" s="34" t="s">
        <v>5271</v>
      </c>
      <c r="C8405" s="44" t="s">
        <v>14523</v>
      </c>
      <c r="D8405" s="42">
        <v>1</v>
      </c>
      <c r="E8405" s="3">
        <v>39.71</v>
      </c>
      <c r="F8405" s="7">
        <v>48.049100000000003</v>
      </c>
      <c r="G8405" s="48" t="s">
        <v>15356</v>
      </c>
      <c r="H8405" s="34" t="s">
        <v>5271</v>
      </c>
      <c r="I8405" s="51" t="s">
        <v>15358</v>
      </c>
    </row>
    <row r="8406" spans="1:9" x14ac:dyDescent="0.25">
      <c r="A8406" s="19">
        <v>8401</v>
      </c>
      <c r="B8406" s="34" t="s">
        <v>5272</v>
      </c>
      <c r="C8406" s="44" t="s">
        <v>14524</v>
      </c>
      <c r="D8406" s="42">
        <v>1</v>
      </c>
      <c r="E8406" s="3">
        <v>39.71</v>
      </c>
      <c r="F8406" s="7">
        <v>48.049100000000003</v>
      </c>
      <c r="G8406" s="48" t="s">
        <v>15356</v>
      </c>
      <c r="H8406" s="34" t="s">
        <v>5272</v>
      </c>
      <c r="I8406" s="51" t="s">
        <v>15358</v>
      </c>
    </row>
    <row r="8407" spans="1:9" x14ac:dyDescent="0.25">
      <c r="A8407" s="19">
        <v>8402</v>
      </c>
      <c r="B8407" s="34" t="s">
        <v>5273</v>
      </c>
      <c r="C8407" s="44" t="s">
        <v>14525</v>
      </c>
      <c r="D8407" s="42">
        <v>1</v>
      </c>
      <c r="E8407" s="3">
        <v>45.47</v>
      </c>
      <c r="F8407" s="7">
        <v>55.018699999999995</v>
      </c>
      <c r="G8407" s="48" t="s">
        <v>15356</v>
      </c>
      <c r="H8407" s="34" t="s">
        <v>5273</v>
      </c>
      <c r="I8407" s="51" t="s">
        <v>15358</v>
      </c>
    </row>
    <row r="8408" spans="1:9" x14ac:dyDescent="0.25">
      <c r="A8408" s="19">
        <v>8403</v>
      </c>
      <c r="B8408" s="34" t="s">
        <v>5274</v>
      </c>
      <c r="C8408" s="44" t="s">
        <v>14526</v>
      </c>
      <c r="D8408" s="42">
        <v>1</v>
      </c>
      <c r="E8408" s="3">
        <v>45.74</v>
      </c>
      <c r="F8408" s="7">
        <v>55.345399999999998</v>
      </c>
      <c r="G8408" s="48" t="s">
        <v>15356</v>
      </c>
      <c r="H8408" s="34" t="s">
        <v>5274</v>
      </c>
      <c r="I8408" s="51" t="s">
        <v>15358</v>
      </c>
    </row>
    <row r="8409" spans="1:9" x14ac:dyDescent="0.25">
      <c r="A8409" s="19">
        <v>8404</v>
      </c>
      <c r="B8409" s="34" t="s">
        <v>5275</v>
      </c>
      <c r="C8409" s="44" t="s">
        <v>14527</v>
      </c>
      <c r="D8409" s="42">
        <v>1</v>
      </c>
      <c r="E8409" s="3">
        <v>45.74</v>
      </c>
      <c r="F8409" s="7">
        <v>55.345399999999998</v>
      </c>
      <c r="G8409" s="48" t="s">
        <v>15356</v>
      </c>
      <c r="H8409" s="34" t="s">
        <v>5275</v>
      </c>
      <c r="I8409" s="51" t="s">
        <v>15358</v>
      </c>
    </row>
    <row r="8410" spans="1:9" x14ac:dyDescent="0.25">
      <c r="A8410" s="19">
        <v>8405</v>
      </c>
      <c r="B8410" s="34" t="s">
        <v>5276</v>
      </c>
      <c r="C8410" s="44" t="s">
        <v>14528</v>
      </c>
      <c r="D8410" s="42">
        <v>1</v>
      </c>
      <c r="E8410" s="3">
        <v>81.2</v>
      </c>
      <c r="F8410" s="7">
        <v>98.251999999999995</v>
      </c>
      <c r="G8410" s="48" t="s">
        <v>15356</v>
      </c>
      <c r="H8410" s="34" t="s">
        <v>5276</v>
      </c>
      <c r="I8410" s="51" t="s">
        <v>15358</v>
      </c>
    </row>
    <row r="8411" spans="1:9" x14ac:dyDescent="0.25">
      <c r="A8411" s="19">
        <v>8406</v>
      </c>
      <c r="B8411" s="34" t="s">
        <v>5277</v>
      </c>
      <c r="C8411" s="44" t="s">
        <v>14529</v>
      </c>
      <c r="D8411" s="42">
        <v>1</v>
      </c>
      <c r="E8411" s="3">
        <v>73.95</v>
      </c>
      <c r="F8411" s="7">
        <v>89.479500000000002</v>
      </c>
      <c r="G8411" s="48" t="s">
        <v>15356</v>
      </c>
      <c r="H8411" s="34" t="s">
        <v>5277</v>
      </c>
      <c r="I8411" s="51" t="s">
        <v>15358</v>
      </c>
    </row>
    <row r="8412" spans="1:9" x14ac:dyDescent="0.25">
      <c r="A8412" s="19">
        <v>8407</v>
      </c>
      <c r="B8412" s="34" t="s">
        <v>5278</v>
      </c>
      <c r="C8412" s="44" t="s">
        <v>14519</v>
      </c>
      <c r="D8412" s="42">
        <v>1</v>
      </c>
      <c r="E8412" s="3">
        <v>34.76</v>
      </c>
      <c r="F8412" s="7">
        <v>42.059599999999996</v>
      </c>
      <c r="G8412" s="48" t="s">
        <v>15356</v>
      </c>
      <c r="H8412" s="34" t="s">
        <v>5278</v>
      </c>
      <c r="I8412" s="51" t="s">
        <v>15358</v>
      </c>
    </row>
    <row r="8413" spans="1:9" x14ac:dyDescent="0.25">
      <c r="A8413" s="19">
        <v>8408</v>
      </c>
      <c r="B8413" s="34" t="s">
        <v>5279</v>
      </c>
      <c r="C8413" s="44" t="s">
        <v>14520</v>
      </c>
      <c r="D8413" s="42">
        <v>1</v>
      </c>
      <c r="E8413" s="3">
        <v>42.48</v>
      </c>
      <c r="F8413" s="7">
        <v>51.400799999999997</v>
      </c>
      <c r="G8413" s="48" t="s">
        <v>15356</v>
      </c>
      <c r="H8413" s="34" t="s">
        <v>5279</v>
      </c>
      <c r="I8413" s="51" t="s">
        <v>15358</v>
      </c>
    </row>
    <row r="8414" spans="1:9" x14ac:dyDescent="0.25">
      <c r="A8414" s="19">
        <v>8409</v>
      </c>
      <c r="B8414" s="34" t="s">
        <v>5280</v>
      </c>
      <c r="C8414" s="44" t="s">
        <v>14521</v>
      </c>
      <c r="D8414" s="42">
        <v>1</v>
      </c>
      <c r="E8414" s="3">
        <v>42.48</v>
      </c>
      <c r="F8414" s="7">
        <v>51.400799999999997</v>
      </c>
      <c r="G8414" s="48" t="s">
        <v>15356</v>
      </c>
      <c r="H8414" s="34" t="s">
        <v>5280</v>
      </c>
      <c r="I8414" s="51" t="s">
        <v>15358</v>
      </c>
    </row>
    <row r="8415" spans="1:9" x14ac:dyDescent="0.25">
      <c r="A8415" s="19">
        <v>8410</v>
      </c>
      <c r="B8415" s="34" t="s">
        <v>5281</v>
      </c>
      <c r="C8415" s="44" t="s">
        <v>14530</v>
      </c>
      <c r="D8415" s="42">
        <v>1</v>
      </c>
      <c r="E8415" s="3">
        <v>42.48</v>
      </c>
      <c r="F8415" s="7">
        <v>51.400799999999997</v>
      </c>
      <c r="G8415" s="48" t="s">
        <v>15356</v>
      </c>
      <c r="H8415" s="34" t="s">
        <v>5281</v>
      </c>
      <c r="I8415" s="51" t="s">
        <v>15358</v>
      </c>
    </row>
    <row r="8416" spans="1:9" x14ac:dyDescent="0.25">
      <c r="A8416" s="19">
        <v>8411</v>
      </c>
      <c r="B8416" s="34" t="s">
        <v>5282</v>
      </c>
      <c r="C8416" s="44" t="s">
        <v>14523</v>
      </c>
      <c r="D8416" s="42">
        <v>1</v>
      </c>
      <c r="E8416" s="3">
        <v>42.48</v>
      </c>
      <c r="F8416" s="7">
        <v>51.400799999999997</v>
      </c>
      <c r="G8416" s="48" t="s">
        <v>15356</v>
      </c>
      <c r="H8416" s="34" t="s">
        <v>5282</v>
      </c>
      <c r="I8416" s="51" t="s">
        <v>15358</v>
      </c>
    </row>
    <row r="8417" spans="1:9" x14ac:dyDescent="0.25">
      <c r="A8417" s="19">
        <v>8412</v>
      </c>
      <c r="B8417" s="34" t="s">
        <v>5283</v>
      </c>
      <c r="C8417" s="44" t="s">
        <v>14524</v>
      </c>
      <c r="D8417" s="42">
        <v>1</v>
      </c>
      <c r="E8417" s="3">
        <v>42.48</v>
      </c>
      <c r="F8417" s="7">
        <v>51.400799999999997</v>
      </c>
      <c r="G8417" s="48" t="s">
        <v>15356</v>
      </c>
      <c r="H8417" s="34" t="s">
        <v>5283</v>
      </c>
      <c r="I8417" s="51" t="s">
        <v>15358</v>
      </c>
    </row>
    <row r="8418" spans="1:9" x14ac:dyDescent="0.25">
      <c r="A8418" s="19">
        <v>8413</v>
      </c>
      <c r="B8418" s="34" t="s">
        <v>5284</v>
      </c>
      <c r="C8418" s="44" t="s">
        <v>14525</v>
      </c>
      <c r="D8418" s="42">
        <v>1</v>
      </c>
      <c r="E8418" s="3">
        <v>48.33</v>
      </c>
      <c r="F8418" s="7">
        <v>58.479299999999995</v>
      </c>
      <c r="G8418" s="48" t="s">
        <v>15356</v>
      </c>
      <c r="H8418" s="34" t="s">
        <v>5284</v>
      </c>
      <c r="I8418" s="51" t="s">
        <v>15358</v>
      </c>
    </row>
    <row r="8419" spans="1:9" x14ac:dyDescent="0.25">
      <c r="A8419" s="19">
        <v>8414</v>
      </c>
      <c r="B8419" s="34" t="s">
        <v>5285</v>
      </c>
      <c r="C8419" s="44" t="s">
        <v>14526</v>
      </c>
      <c r="D8419" s="42">
        <v>1</v>
      </c>
      <c r="E8419" s="3">
        <v>48.33</v>
      </c>
      <c r="F8419" s="7">
        <v>58.479299999999995</v>
      </c>
      <c r="G8419" s="48" t="s">
        <v>15356</v>
      </c>
      <c r="H8419" s="34" t="s">
        <v>5285</v>
      </c>
      <c r="I8419" s="51" t="s">
        <v>15358</v>
      </c>
    </row>
    <row r="8420" spans="1:9" x14ac:dyDescent="0.25">
      <c r="A8420" s="19">
        <v>8415</v>
      </c>
      <c r="B8420" s="34" t="s">
        <v>5286</v>
      </c>
      <c r="C8420" s="44" t="s">
        <v>14527</v>
      </c>
      <c r="D8420" s="42">
        <v>1</v>
      </c>
      <c r="E8420" s="3">
        <v>48.33</v>
      </c>
      <c r="F8420" s="7">
        <v>58.479299999999995</v>
      </c>
      <c r="G8420" s="48" t="s">
        <v>15356</v>
      </c>
      <c r="H8420" s="34" t="s">
        <v>5286</v>
      </c>
      <c r="I8420" s="51" t="s">
        <v>15358</v>
      </c>
    </row>
    <row r="8421" spans="1:9" x14ac:dyDescent="0.25">
      <c r="A8421" s="19">
        <v>8416</v>
      </c>
      <c r="B8421" s="34" t="s">
        <v>5287</v>
      </c>
      <c r="C8421" s="44" t="s">
        <v>14528</v>
      </c>
      <c r="D8421" s="42">
        <v>1</v>
      </c>
      <c r="E8421" s="3">
        <v>83.73</v>
      </c>
      <c r="F8421" s="7">
        <v>101.3133</v>
      </c>
      <c r="G8421" s="48" t="s">
        <v>15356</v>
      </c>
      <c r="H8421" s="34" t="s">
        <v>5287</v>
      </c>
      <c r="I8421" s="51" t="s">
        <v>15358</v>
      </c>
    </row>
    <row r="8422" spans="1:9" x14ac:dyDescent="0.25">
      <c r="A8422" s="19">
        <v>8417</v>
      </c>
      <c r="B8422" s="34" t="s">
        <v>5288</v>
      </c>
      <c r="C8422" s="44" t="s">
        <v>14529</v>
      </c>
      <c r="D8422" s="42">
        <v>1</v>
      </c>
      <c r="E8422" s="3">
        <v>76.5</v>
      </c>
      <c r="F8422" s="7">
        <v>92.564999999999998</v>
      </c>
      <c r="G8422" s="48" t="s">
        <v>15356</v>
      </c>
      <c r="H8422" s="34" t="s">
        <v>5288</v>
      </c>
      <c r="I8422" s="51" t="s">
        <v>15358</v>
      </c>
    </row>
    <row r="8423" spans="1:9" x14ac:dyDescent="0.25">
      <c r="A8423" s="19">
        <v>8418</v>
      </c>
      <c r="B8423" s="34" t="s">
        <v>5289</v>
      </c>
      <c r="C8423" s="44" t="s">
        <v>14531</v>
      </c>
      <c r="D8423" s="42">
        <v>1</v>
      </c>
      <c r="E8423" s="3">
        <v>225.08</v>
      </c>
      <c r="F8423" s="7">
        <v>272.34680000000003</v>
      </c>
      <c r="G8423" s="48" t="s">
        <v>15356</v>
      </c>
      <c r="H8423" s="34" t="s">
        <v>5289</v>
      </c>
      <c r="I8423" s="51" t="s">
        <v>15358</v>
      </c>
    </row>
    <row r="8424" spans="1:9" x14ac:dyDescent="0.25">
      <c r="A8424" s="19">
        <v>8419</v>
      </c>
      <c r="B8424" s="34" t="s">
        <v>5290</v>
      </c>
      <c r="C8424" s="44" t="s">
        <v>14532</v>
      </c>
      <c r="D8424" s="42">
        <v>1</v>
      </c>
      <c r="E8424" s="3">
        <v>244.04</v>
      </c>
      <c r="F8424" s="7">
        <v>295.28839999999997</v>
      </c>
      <c r="G8424" s="48" t="s">
        <v>15356</v>
      </c>
      <c r="H8424" s="34" t="s">
        <v>5290</v>
      </c>
      <c r="I8424" s="51" t="s">
        <v>15358</v>
      </c>
    </row>
    <row r="8425" spans="1:9" x14ac:dyDescent="0.25">
      <c r="A8425" s="19">
        <v>8420</v>
      </c>
      <c r="B8425" s="34" t="s">
        <v>5291</v>
      </c>
      <c r="C8425" s="44" t="s">
        <v>14532</v>
      </c>
      <c r="D8425" s="42">
        <v>1</v>
      </c>
      <c r="E8425" s="3">
        <v>880.28</v>
      </c>
      <c r="F8425" s="7">
        <v>1065.1387999999999</v>
      </c>
      <c r="G8425" s="48" t="s">
        <v>15356</v>
      </c>
      <c r="H8425" s="34" t="s">
        <v>5291</v>
      </c>
      <c r="I8425" s="51" t="s">
        <v>15358</v>
      </c>
    </row>
    <row r="8426" spans="1:9" x14ac:dyDescent="0.25">
      <c r="A8426" s="19">
        <v>8421</v>
      </c>
      <c r="B8426" s="34" t="s">
        <v>5292</v>
      </c>
      <c r="C8426" s="44" t="s">
        <v>14533</v>
      </c>
      <c r="D8426" s="42">
        <v>1</v>
      </c>
      <c r="E8426" s="3">
        <v>293.63</v>
      </c>
      <c r="F8426" s="7">
        <v>355.29230000000001</v>
      </c>
      <c r="G8426" s="48" t="s">
        <v>15356</v>
      </c>
      <c r="H8426" s="34" t="s">
        <v>5292</v>
      </c>
      <c r="I8426" s="51" t="s">
        <v>15358</v>
      </c>
    </row>
    <row r="8427" spans="1:9" x14ac:dyDescent="0.25">
      <c r="A8427" s="19">
        <v>8422</v>
      </c>
      <c r="B8427" s="34" t="s">
        <v>5293</v>
      </c>
      <c r="C8427" s="44" t="s">
        <v>14534</v>
      </c>
      <c r="D8427" s="42">
        <v>1</v>
      </c>
      <c r="E8427" s="3">
        <v>124.11</v>
      </c>
      <c r="F8427" s="7">
        <v>150.17310000000001</v>
      </c>
      <c r="G8427" s="48" t="s">
        <v>15356</v>
      </c>
      <c r="H8427" s="34" t="s">
        <v>5293</v>
      </c>
      <c r="I8427" s="51" t="s">
        <v>15358</v>
      </c>
    </row>
    <row r="8428" spans="1:9" x14ac:dyDescent="0.25">
      <c r="A8428" s="19">
        <v>8423</v>
      </c>
      <c r="B8428" s="34" t="s">
        <v>5294</v>
      </c>
      <c r="C8428" s="44" t="s">
        <v>14535</v>
      </c>
      <c r="D8428" s="42">
        <v>1</v>
      </c>
      <c r="E8428" s="3">
        <v>133.88999999999999</v>
      </c>
      <c r="F8428" s="7">
        <v>162.00689999999997</v>
      </c>
      <c r="G8428" s="48" t="s">
        <v>15356</v>
      </c>
      <c r="H8428" s="34" t="s">
        <v>5294</v>
      </c>
      <c r="I8428" s="51" t="s">
        <v>15358</v>
      </c>
    </row>
    <row r="8429" spans="1:9" x14ac:dyDescent="0.25">
      <c r="A8429" s="19">
        <v>8424</v>
      </c>
      <c r="B8429" s="34" t="s">
        <v>5295</v>
      </c>
      <c r="C8429" s="44" t="s">
        <v>14536</v>
      </c>
      <c r="D8429" s="42">
        <v>1</v>
      </c>
      <c r="E8429" s="3">
        <v>69.81</v>
      </c>
      <c r="F8429" s="7">
        <v>84.470100000000002</v>
      </c>
      <c r="G8429" s="48" t="s">
        <v>15356</v>
      </c>
      <c r="H8429" s="34" t="s">
        <v>5295</v>
      </c>
      <c r="I8429" s="51" t="s">
        <v>15358</v>
      </c>
    </row>
    <row r="8430" spans="1:9" x14ac:dyDescent="0.25">
      <c r="A8430" s="19">
        <v>8425</v>
      </c>
      <c r="B8430" s="34" t="s">
        <v>5296</v>
      </c>
      <c r="C8430" s="44" t="s">
        <v>14537</v>
      </c>
      <c r="D8430" s="42">
        <v>1</v>
      </c>
      <c r="E8430" s="3">
        <v>52.91</v>
      </c>
      <c r="F8430" s="7">
        <v>64.02109999999999</v>
      </c>
      <c r="G8430" s="48" t="s">
        <v>15356</v>
      </c>
      <c r="H8430" s="34" t="s">
        <v>5296</v>
      </c>
      <c r="I8430" s="51" t="s">
        <v>15358</v>
      </c>
    </row>
    <row r="8431" spans="1:9" x14ac:dyDescent="0.25">
      <c r="A8431" s="19">
        <v>8426</v>
      </c>
      <c r="B8431" s="34" t="s">
        <v>5297</v>
      </c>
      <c r="C8431" s="44" t="s">
        <v>14538</v>
      </c>
      <c r="D8431" s="42">
        <v>1</v>
      </c>
      <c r="E8431" s="3">
        <v>74.31</v>
      </c>
      <c r="F8431" s="7">
        <v>89.915099999999995</v>
      </c>
      <c r="G8431" s="48" t="s">
        <v>15356</v>
      </c>
      <c r="H8431" s="34" t="s">
        <v>5297</v>
      </c>
      <c r="I8431" s="51" t="s">
        <v>15358</v>
      </c>
    </row>
    <row r="8432" spans="1:9" x14ac:dyDescent="0.25">
      <c r="A8432" s="19">
        <v>8427</v>
      </c>
      <c r="B8432" s="34" t="s">
        <v>5298</v>
      </c>
      <c r="C8432" s="44" t="s">
        <v>14539</v>
      </c>
      <c r="D8432" s="42">
        <v>1</v>
      </c>
      <c r="E8432" s="3">
        <v>55.16</v>
      </c>
      <c r="F8432" s="7">
        <v>66.743600000000001</v>
      </c>
      <c r="G8432" s="48" t="s">
        <v>15356</v>
      </c>
      <c r="H8432" s="34" t="s">
        <v>5298</v>
      </c>
      <c r="I8432" s="51" t="s">
        <v>15358</v>
      </c>
    </row>
    <row r="8433" spans="1:9" x14ac:dyDescent="0.25">
      <c r="A8433" s="19">
        <v>8428</v>
      </c>
      <c r="B8433" s="34" t="s">
        <v>5299</v>
      </c>
      <c r="C8433" s="44" t="s">
        <v>14540</v>
      </c>
      <c r="D8433" s="42">
        <v>1</v>
      </c>
      <c r="E8433" s="3">
        <v>96.78</v>
      </c>
      <c r="F8433" s="7">
        <v>117.10379999999999</v>
      </c>
      <c r="G8433" s="48" t="s">
        <v>15356</v>
      </c>
      <c r="H8433" s="34" t="s">
        <v>5299</v>
      </c>
      <c r="I8433" s="51" t="s">
        <v>15358</v>
      </c>
    </row>
    <row r="8434" spans="1:9" x14ac:dyDescent="0.25">
      <c r="A8434" s="19">
        <v>8429</v>
      </c>
      <c r="B8434" s="34" t="s">
        <v>5300</v>
      </c>
      <c r="C8434" s="44" t="s">
        <v>14541</v>
      </c>
      <c r="D8434" s="42">
        <v>1</v>
      </c>
      <c r="E8434" s="3">
        <v>103.56</v>
      </c>
      <c r="F8434" s="7">
        <v>125.30759999999999</v>
      </c>
      <c r="G8434" s="48" t="s">
        <v>15356</v>
      </c>
      <c r="H8434" s="34" t="s">
        <v>5300</v>
      </c>
      <c r="I8434" s="51" t="s">
        <v>15358</v>
      </c>
    </row>
    <row r="8435" spans="1:9" x14ac:dyDescent="0.25">
      <c r="A8435" s="19">
        <v>8430</v>
      </c>
      <c r="B8435" s="34" t="s">
        <v>5301</v>
      </c>
      <c r="C8435" s="44" t="s">
        <v>14542</v>
      </c>
      <c r="D8435" s="42">
        <v>1</v>
      </c>
      <c r="E8435" s="3">
        <v>153.09</v>
      </c>
      <c r="F8435" s="7">
        <v>185.2389</v>
      </c>
      <c r="G8435" s="48" t="s">
        <v>15356</v>
      </c>
      <c r="H8435" s="34" t="s">
        <v>5301</v>
      </c>
      <c r="I8435" s="51" t="s">
        <v>15358</v>
      </c>
    </row>
    <row r="8436" spans="1:9" x14ac:dyDescent="0.25">
      <c r="A8436" s="19">
        <v>8431</v>
      </c>
      <c r="B8436" s="34" t="s">
        <v>5302</v>
      </c>
      <c r="C8436" s="44" t="s">
        <v>14543</v>
      </c>
      <c r="D8436" s="42">
        <v>1</v>
      </c>
      <c r="E8436" s="3">
        <v>78.69</v>
      </c>
      <c r="F8436" s="7">
        <v>95.2149</v>
      </c>
      <c r="G8436" s="48" t="s">
        <v>15356</v>
      </c>
      <c r="H8436" s="34" t="s">
        <v>5302</v>
      </c>
      <c r="I8436" s="51" t="s">
        <v>15358</v>
      </c>
    </row>
    <row r="8437" spans="1:9" x14ac:dyDescent="0.25">
      <c r="A8437" s="19">
        <v>8432</v>
      </c>
      <c r="B8437" s="34" t="s">
        <v>5303</v>
      </c>
      <c r="C8437" s="44" t="s">
        <v>14544</v>
      </c>
      <c r="D8437" s="42">
        <v>1</v>
      </c>
      <c r="E8437" s="3">
        <v>173.6</v>
      </c>
      <c r="F8437" s="7">
        <v>210.05599999999998</v>
      </c>
      <c r="G8437" s="48" t="s">
        <v>15356</v>
      </c>
      <c r="H8437" s="34" t="s">
        <v>5303</v>
      </c>
      <c r="I8437" s="51" t="s">
        <v>15358</v>
      </c>
    </row>
    <row r="8438" spans="1:9" x14ac:dyDescent="0.25">
      <c r="A8438" s="19">
        <v>8433</v>
      </c>
      <c r="B8438" s="34" t="s">
        <v>5304</v>
      </c>
      <c r="C8438" s="44" t="s">
        <v>14545</v>
      </c>
      <c r="D8438" s="42">
        <v>1</v>
      </c>
      <c r="E8438" s="3">
        <v>87.93</v>
      </c>
      <c r="F8438" s="7">
        <v>106.39530000000001</v>
      </c>
      <c r="G8438" s="48" t="s">
        <v>15356</v>
      </c>
      <c r="H8438" s="34" t="s">
        <v>5304</v>
      </c>
      <c r="I8438" s="51" t="s">
        <v>15358</v>
      </c>
    </row>
    <row r="8439" spans="1:9" x14ac:dyDescent="0.25">
      <c r="A8439" s="19">
        <v>8434</v>
      </c>
      <c r="B8439" s="34" t="s">
        <v>5305</v>
      </c>
      <c r="C8439" s="44" t="s">
        <v>14546</v>
      </c>
      <c r="D8439" s="42">
        <v>1</v>
      </c>
      <c r="E8439" s="3">
        <v>66.44</v>
      </c>
      <c r="F8439" s="7">
        <v>80.392399999999995</v>
      </c>
      <c r="G8439" s="48" t="s">
        <v>15356</v>
      </c>
      <c r="H8439" s="34" t="s">
        <v>5305</v>
      </c>
      <c r="I8439" s="51" t="s">
        <v>15358</v>
      </c>
    </row>
    <row r="8440" spans="1:9" x14ac:dyDescent="0.25">
      <c r="A8440" s="19">
        <v>8435</v>
      </c>
      <c r="B8440" s="34" t="s">
        <v>5306</v>
      </c>
      <c r="C8440" s="44" t="s">
        <v>14547</v>
      </c>
      <c r="D8440" s="42">
        <v>1</v>
      </c>
      <c r="E8440" s="3">
        <v>51.78</v>
      </c>
      <c r="F8440" s="7">
        <v>62.653799999999997</v>
      </c>
      <c r="G8440" s="48" t="s">
        <v>15356</v>
      </c>
      <c r="H8440" s="34" t="s">
        <v>5306</v>
      </c>
      <c r="I8440" s="51" t="s">
        <v>15358</v>
      </c>
    </row>
    <row r="8441" spans="1:9" x14ac:dyDescent="0.25">
      <c r="A8441" s="19">
        <v>8436</v>
      </c>
      <c r="B8441" s="34" t="s">
        <v>5307</v>
      </c>
      <c r="C8441" s="44" t="s">
        <v>14548</v>
      </c>
      <c r="D8441" s="42">
        <v>1</v>
      </c>
      <c r="E8441" s="3">
        <v>78.75</v>
      </c>
      <c r="F8441" s="7">
        <v>95.287499999999994</v>
      </c>
      <c r="G8441" s="48" t="s">
        <v>15356</v>
      </c>
      <c r="H8441" s="34" t="s">
        <v>5307</v>
      </c>
      <c r="I8441" s="51" t="s">
        <v>15358</v>
      </c>
    </row>
    <row r="8442" spans="1:9" x14ac:dyDescent="0.25">
      <c r="A8442" s="19">
        <v>8437</v>
      </c>
      <c r="B8442" s="34" t="s">
        <v>5308</v>
      </c>
      <c r="C8442" s="44" t="s">
        <v>14549</v>
      </c>
      <c r="D8442" s="42">
        <v>1</v>
      </c>
      <c r="E8442" s="3">
        <v>61.94</v>
      </c>
      <c r="F8442" s="7">
        <v>74.947400000000002</v>
      </c>
      <c r="G8442" s="48" t="s">
        <v>15356</v>
      </c>
      <c r="H8442" s="34" t="s">
        <v>5308</v>
      </c>
      <c r="I8442" s="51" t="s">
        <v>15358</v>
      </c>
    </row>
    <row r="8443" spans="1:9" x14ac:dyDescent="0.25">
      <c r="A8443" s="19">
        <v>8438</v>
      </c>
      <c r="B8443" s="34" t="s">
        <v>5309</v>
      </c>
      <c r="C8443" s="44" t="s">
        <v>14550</v>
      </c>
      <c r="D8443" s="42">
        <v>1</v>
      </c>
      <c r="E8443" s="3">
        <v>198.54</v>
      </c>
      <c r="F8443" s="7">
        <v>240.23339999999999</v>
      </c>
      <c r="G8443" s="48" t="s">
        <v>15356</v>
      </c>
      <c r="H8443" s="34" t="s">
        <v>5309</v>
      </c>
      <c r="I8443" s="51" t="s">
        <v>15358</v>
      </c>
    </row>
    <row r="8444" spans="1:9" x14ac:dyDescent="0.25">
      <c r="A8444" s="19">
        <v>8439</v>
      </c>
      <c r="B8444" s="34" t="s">
        <v>5310</v>
      </c>
      <c r="C8444" s="44" t="s">
        <v>14551</v>
      </c>
      <c r="D8444" s="42">
        <v>1</v>
      </c>
      <c r="E8444" s="3">
        <v>172.7</v>
      </c>
      <c r="F8444" s="7">
        <v>208.96699999999998</v>
      </c>
      <c r="G8444" s="48" t="s">
        <v>15356</v>
      </c>
      <c r="H8444" s="34" t="s">
        <v>5310</v>
      </c>
      <c r="I8444" s="51" t="s">
        <v>15358</v>
      </c>
    </row>
    <row r="8445" spans="1:9" x14ac:dyDescent="0.25">
      <c r="A8445" s="19">
        <v>8440</v>
      </c>
      <c r="B8445" s="34" t="s">
        <v>5311</v>
      </c>
      <c r="C8445" s="44" t="s">
        <v>14552</v>
      </c>
      <c r="D8445" s="42">
        <v>1</v>
      </c>
      <c r="E8445" s="3">
        <v>211.71</v>
      </c>
      <c r="F8445" s="7">
        <v>256.16910000000001</v>
      </c>
      <c r="G8445" s="48" t="s">
        <v>15356</v>
      </c>
      <c r="H8445" s="34" t="s">
        <v>5311</v>
      </c>
      <c r="I8445" s="51" t="s">
        <v>15358</v>
      </c>
    </row>
    <row r="8446" spans="1:9" x14ac:dyDescent="0.25">
      <c r="A8446" s="19">
        <v>8441</v>
      </c>
      <c r="B8446" s="34" t="s">
        <v>5312</v>
      </c>
      <c r="C8446" s="44" t="s">
        <v>14553</v>
      </c>
      <c r="D8446" s="42">
        <v>1</v>
      </c>
      <c r="E8446" s="3">
        <v>187.37</v>
      </c>
      <c r="F8446" s="7">
        <v>226.71770000000001</v>
      </c>
      <c r="G8446" s="48" t="s">
        <v>15356</v>
      </c>
      <c r="H8446" s="34" t="s">
        <v>5312</v>
      </c>
      <c r="I8446" s="51" t="s">
        <v>15358</v>
      </c>
    </row>
    <row r="8447" spans="1:9" x14ac:dyDescent="0.25">
      <c r="A8447" s="19">
        <v>8442</v>
      </c>
      <c r="B8447" s="34" t="s">
        <v>5313</v>
      </c>
      <c r="C8447" s="44" t="s">
        <v>14554</v>
      </c>
      <c r="D8447" s="42">
        <v>1</v>
      </c>
      <c r="E8447" s="3">
        <v>48.42</v>
      </c>
      <c r="F8447" s="7">
        <v>58.588200000000001</v>
      </c>
      <c r="G8447" s="48" t="s">
        <v>15356</v>
      </c>
      <c r="H8447" s="34" t="s">
        <v>5313</v>
      </c>
      <c r="I8447" s="51" t="s">
        <v>15358</v>
      </c>
    </row>
    <row r="8448" spans="1:9" x14ac:dyDescent="0.25">
      <c r="A8448" s="19">
        <v>8443</v>
      </c>
      <c r="B8448" s="34" t="s">
        <v>5314</v>
      </c>
      <c r="C8448" s="44" t="s">
        <v>14555</v>
      </c>
      <c r="D8448" s="42">
        <v>1</v>
      </c>
      <c r="E8448" s="3">
        <v>48.42</v>
      </c>
      <c r="F8448" s="7">
        <v>58.588200000000001</v>
      </c>
      <c r="G8448" s="48" t="s">
        <v>15356</v>
      </c>
      <c r="H8448" s="34" t="s">
        <v>5314</v>
      </c>
      <c r="I8448" s="51" t="s">
        <v>15358</v>
      </c>
    </row>
    <row r="8449" spans="1:9" x14ac:dyDescent="0.25">
      <c r="A8449" s="19">
        <v>8444</v>
      </c>
      <c r="B8449" s="34" t="s">
        <v>5315</v>
      </c>
      <c r="C8449" s="44" t="s">
        <v>14556</v>
      </c>
      <c r="D8449" s="42">
        <v>1</v>
      </c>
      <c r="E8449" s="3">
        <v>48.42</v>
      </c>
      <c r="F8449" s="7">
        <v>58.588200000000001</v>
      </c>
      <c r="G8449" s="48" t="s">
        <v>15356</v>
      </c>
      <c r="H8449" s="34" t="s">
        <v>5315</v>
      </c>
      <c r="I8449" s="51" t="s">
        <v>15358</v>
      </c>
    </row>
    <row r="8450" spans="1:9" x14ac:dyDescent="0.25">
      <c r="A8450" s="19">
        <v>8445</v>
      </c>
      <c r="B8450" s="34" t="s">
        <v>5316</v>
      </c>
      <c r="C8450" s="44" t="s">
        <v>14557</v>
      </c>
      <c r="D8450" s="42">
        <v>1</v>
      </c>
      <c r="E8450" s="3">
        <v>45.42</v>
      </c>
      <c r="F8450" s="7">
        <v>54.958199999999998</v>
      </c>
      <c r="G8450" s="48" t="s">
        <v>15356</v>
      </c>
      <c r="H8450" s="34" t="s">
        <v>5316</v>
      </c>
      <c r="I8450" s="51" t="s">
        <v>15358</v>
      </c>
    </row>
    <row r="8451" spans="1:9" x14ac:dyDescent="0.25">
      <c r="A8451" s="19">
        <v>8446</v>
      </c>
      <c r="B8451" s="34" t="s">
        <v>5317</v>
      </c>
      <c r="C8451" s="44" t="s">
        <v>14558</v>
      </c>
      <c r="D8451" s="42">
        <v>1</v>
      </c>
      <c r="E8451" s="3">
        <v>48.42</v>
      </c>
      <c r="F8451" s="7">
        <v>58.588200000000001</v>
      </c>
      <c r="G8451" s="48" t="s">
        <v>15356</v>
      </c>
      <c r="H8451" s="34" t="s">
        <v>5317</v>
      </c>
      <c r="I8451" s="51" t="s">
        <v>15358</v>
      </c>
    </row>
    <row r="8452" spans="1:9" x14ac:dyDescent="0.25">
      <c r="A8452" s="19">
        <v>8447</v>
      </c>
      <c r="B8452" s="34" t="s">
        <v>5318</v>
      </c>
      <c r="C8452" s="44" t="s">
        <v>14554</v>
      </c>
      <c r="D8452" s="42">
        <v>1</v>
      </c>
      <c r="E8452" s="3">
        <v>56.64</v>
      </c>
      <c r="F8452" s="7">
        <v>68.534400000000005</v>
      </c>
      <c r="G8452" s="48" t="s">
        <v>15356</v>
      </c>
      <c r="H8452" s="34" t="s">
        <v>5318</v>
      </c>
      <c r="I8452" s="51" t="s">
        <v>15358</v>
      </c>
    </row>
    <row r="8453" spans="1:9" x14ac:dyDescent="0.25">
      <c r="A8453" s="19">
        <v>8448</v>
      </c>
      <c r="B8453" s="34" t="s">
        <v>5319</v>
      </c>
      <c r="C8453" s="44" t="s">
        <v>14555</v>
      </c>
      <c r="D8453" s="42">
        <v>1</v>
      </c>
      <c r="E8453" s="3">
        <v>56.64</v>
      </c>
      <c r="F8453" s="7">
        <v>68.534400000000005</v>
      </c>
      <c r="G8453" s="48" t="s">
        <v>15356</v>
      </c>
      <c r="H8453" s="34" t="s">
        <v>5319</v>
      </c>
      <c r="I8453" s="51" t="s">
        <v>15358</v>
      </c>
    </row>
    <row r="8454" spans="1:9" x14ac:dyDescent="0.25">
      <c r="A8454" s="19">
        <v>8449</v>
      </c>
      <c r="B8454" s="34" t="s">
        <v>5320</v>
      </c>
      <c r="C8454" s="44" t="s">
        <v>14559</v>
      </c>
      <c r="D8454" s="42">
        <v>1</v>
      </c>
      <c r="E8454" s="3">
        <v>48.42</v>
      </c>
      <c r="F8454" s="7">
        <v>58.588200000000001</v>
      </c>
      <c r="G8454" s="48" t="s">
        <v>15356</v>
      </c>
      <c r="H8454" s="34" t="s">
        <v>5320</v>
      </c>
      <c r="I8454" s="51" t="s">
        <v>15358</v>
      </c>
    </row>
    <row r="8455" spans="1:9" x14ac:dyDescent="0.25">
      <c r="A8455" s="19">
        <v>8450</v>
      </c>
      <c r="B8455" s="34" t="s">
        <v>5321</v>
      </c>
      <c r="C8455" s="44" t="s">
        <v>14560</v>
      </c>
      <c r="D8455" s="42">
        <v>1</v>
      </c>
      <c r="E8455" s="3">
        <v>48.41</v>
      </c>
      <c r="F8455" s="7">
        <v>58.576099999999997</v>
      </c>
      <c r="G8455" s="48" t="s">
        <v>15356</v>
      </c>
      <c r="H8455" s="34" t="s">
        <v>5321</v>
      </c>
      <c r="I8455" s="51" t="s">
        <v>15358</v>
      </c>
    </row>
    <row r="8456" spans="1:9" x14ac:dyDescent="0.25">
      <c r="A8456" s="19">
        <v>8451</v>
      </c>
      <c r="B8456" s="34" t="s">
        <v>5322</v>
      </c>
      <c r="C8456" s="44" t="s">
        <v>14561</v>
      </c>
      <c r="D8456" s="42">
        <v>1</v>
      </c>
      <c r="E8456" s="3">
        <v>37.729999999999997</v>
      </c>
      <c r="F8456" s="7">
        <v>45.653299999999994</v>
      </c>
      <c r="G8456" s="48" t="s">
        <v>15356</v>
      </c>
      <c r="H8456" s="34" t="s">
        <v>5322</v>
      </c>
      <c r="I8456" s="51" t="s">
        <v>15358</v>
      </c>
    </row>
    <row r="8457" spans="1:9" x14ac:dyDescent="0.25">
      <c r="A8457" s="19">
        <v>8452</v>
      </c>
      <c r="B8457" s="34" t="s">
        <v>5323</v>
      </c>
      <c r="C8457" s="44" t="s">
        <v>14562</v>
      </c>
      <c r="D8457" s="42">
        <v>1</v>
      </c>
      <c r="E8457" s="3">
        <v>37.700000000000003</v>
      </c>
      <c r="F8457" s="7">
        <v>45.617000000000004</v>
      </c>
      <c r="G8457" s="48" t="s">
        <v>15356</v>
      </c>
      <c r="H8457" s="34" t="s">
        <v>5323</v>
      </c>
      <c r="I8457" s="51" t="s">
        <v>15358</v>
      </c>
    </row>
    <row r="8458" spans="1:9" x14ac:dyDescent="0.25">
      <c r="A8458" s="19">
        <v>8453</v>
      </c>
      <c r="B8458" s="34" t="s">
        <v>5324</v>
      </c>
      <c r="C8458" s="44" t="s">
        <v>14563</v>
      </c>
      <c r="D8458" s="42">
        <v>1</v>
      </c>
      <c r="E8458" s="3">
        <v>66.5</v>
      </c>
      <c r="F8458" s="7">
        <v>80.465000000000003</v>
      </c>
      <c r="G8458" s="48" t="s">
        <v>15356</v>
      </c>
      <c r="H8458" s="34" t="s">
        <v>5324</v>
      </c>
      <c r="I8458" s="51" t="s">
        <v>15358</v>
      </c>
    </row>
    <row r="8459" spans="1:9" x14ac:dyDescent="0.25">
      <c r="A8459" s="19">
        <v>8454</v>
      </c>
      <c r="B8459" s="34" t="s">
        <v>5325</v>
      </c>
      <c r="C8459" s="44" t="s">
        <v>14564</v>
      </c>
      <c r="D8459" s="42">
        <v>1</v>
      </c>
      <c r="E8459" s="3">
        <v>62.39</v>
      </c>
      <c r="F8459" s="7">
        <v>75.491900000000001</v>
      </c>
      <c r="G8459" s="48" t="s">
        <v>15356</v>
      </c>
      <c r="H8459" s="34" t="s">
        <v>5325</v>
      </c>
      <c r="I8459" s="51" t="s">
        <v>15358</v>
      </c>
    </row>
    <row r="8460" spans="1:9" x14ac:dyDescent="0.25">
      <c r="A8460" s="19">
        <v>8455</v>
      </c>
      <c r="B8460" s="34" t="s">
        <v>5326</v>
      </c>
      <c r="C8460" s="44" t="s">
        <v>14565</v>
      </c>
      <c r="D8460" s="42">
        <v>1</v>
      </c>
      <c r="E8460" s="3">
        <v>64.680000000000007</v>
      </c>
      <c r="F8460" s="7">
        <v>78.262800000000013</v>
      </c>
      <c r="G8460" s="48" t="s">
        <v>15356</v>
      </c>
      <c r="H8460" s="34" t="s">
        <v>5326</v>
      </c>
      <c r="I8460" s="51" t="s">
        <v>15358</v>
      </c>
    </row>
    <row r="8461" spans="1:9" x14ac:dyDescent="0.25">
      <c r="A8461" s="19">
        <v>8456</v>
      </c>
      <c r="B8461" s="34" t="s">
        <v>5327</v>
      </c>
      <c r="C8461" s="44" t="s">
        <v>14566</v>
      </c>
      <c r="D8461" s="42">
        <v>1</v>
      </c>
      <c r="E8461" s="3">
        <v>199.5</v>
      </c>
      <c r="F8461" s="7">
        <v>241.39499999999998</v>
      </c>
      <c r="G8461" s="48" t="s">
        <v>15356</v>
      </c>
      <c r="H8461" s="34" t="s">
        <v>5327</v>
      </c>
      <c r="I8461" s="51" t="s">
        <v>15358</v>
      </c>
    </row>
    <row r="8462" spans="1:9" x14ac:dyDescent="0.25">
      <c r="A8462" s="19">
        <v>8457</v>
      </c>
      <c r="B8462" s="34" t="s">
        <v>5328</v>
      </c>
      <c r="C8462" s="44" t="s">
        <v>14554</v>
      </c>
      <c r="D8462" s="42">
        <v>1</v>
      </c>
      <c r="E8462" s="3">
        <v>50.54</v>
      </c>
      <c r="F8462" s="7">
        <v>61.153399999999998</v>
      </c>
      <c r="G8462" s="48" t="s">
        <v>15356</v>
      </c>
      <c r="H8462" s="34" t="s">
        <v>5328</v>
      </c>
      <c r="I8462" s="51" t="s">
        <v>15358</v>
      </c>
    </row>
    <row r="8463" spans="1:9" x14ac:dyDescent="0.25">
      <c r="A8463" s="19">
        <v>8458</v>
      </c>
      <c r="B8463" s="34" t="s">
        <v>5329</v>
      </c>
      <c r="C8463" s="44" t="s">
        <v>14555</v>
      </c>
      <c r="D8463" s="42">
        <v>1</v>
      </c>
      <c r="E8463" s="3">
        <v>50.54</v>
      </c>
      <c r="F8463" s="7">
        <v>61.153399999999998</v>
      </c>
      <c r="G8463" s="48" t="s">
        <v>15356</v>
      </c>
      <c r="H8463" s="34" t="s">
        <v>5329</v>
      </c>
      <c r="I8463" s="51" t="s">
        <v>15358</v>
      </c>
    </row>
    <row r="8464" spans="1:9" x14ac:dyDescent="0.25">
      <c r="A8464" s="19">
        <v>8459</v>
      </c>
      <c r="B8464" s="34" t="s">
        <v>5330</v>
      </c>
      <c r="C8464" s="44" t="s">
        <v>14556</v>
      </c>
      <c r="D8464" s="42">
        <v>1</v>
      </c>
      <c r="E8464" s="3">
        <v>50.54</v>
      </c>
      <c r="F8464" s="7">
        <v>61.153399999999998</v>
      </c>
      <c r="G8464" s="48" t="s">
        <v>15356</v>
      </c>
      <c r="H8464" s="34" t="s">
        <v>5330</v>
      </c>
      <c r="I8464" s="51" t="s">
        <v>15358</v>
      </c>
    </row>
    <row r="8465" spans="1:9" x14ac:dyDescent="0.25">
      <c r="A8465" s="19">
        <v>8460</v>
      </c>
      <c r="B8465" s="34" t="s">
        <v>5331</v>
      </c>
      <c r="C8465" s="44" t="s">
        <v>14567</v>
      </c>
      <c r="D8465" s="42">
        <v>1</v>
      </c>
      <c r="E8465" s="3">
        <v>50.54</v>
      </c>
      <c r="F8465" s="7">
        <v>61.153399999999998</v>
      </c>
      <c r="G8465" s="48" t="s">
        <v>15356</v>
      </c>
      <c r="H8465" s="34" t="s">
        <v>5331</v>
      </c>
      <c r="I8465" s="51" t="s">
        <v>15358</v>
      </c>
    </row>
    <row r="8466" spans="1:9" x14ac:dyDescent="0.25">
      <c r="A8466" s="19">
        <v>8461</v>
      </c>
      <c r="B8466" s="34" t="s">
        <v>5332</v>
      </c>
      <c r="C8466" s="44" t="s">
        <v>14558</v>
      </c>
      <c r="D8466" s="42">
        <v>1</v>
      </c>
      <c r="E8466" s="3">
        <v>50.54</v>
      </c>
      <c r="F8466" s="7">
        <v>61.153399999999998</v>
      </c>
      <c r="G8466" s="48" t="s">
        <v>15356</v>
      </c>
      <c r="H8466" s="34" t="s">
        <v>5332</v>
      </c>
      <c r="I8466" s="51" t="s">
        <v>15358</v>
      </c>
    </row>
    <row r="8467" spans="1:9" x14ac:dyDescent="0.25">
      <c r="A8467" s="19">
        <v>8462</v>
      </c>
      <c r="B8467" s="34" t="s">
        <v>5333</v>
      </c>
      <c r="C8467" s="44" t="s">
        <v>14554</v>
      </c>
      <c r="D8467" s="42">
        <v>1</v>
      </c>
      <c r="E8467" s="3">
        <v>58.53</v>
      </c>
      <c r="F8467" s="7">
        <v>70.821299999999994</v>
      </c>
      <c r="G8467" s="48" t="s">
        <v>15356</v>
      </c>
      <c r="H8467" s="34" t="s">
        <v>5333</v>
      </c>
      <c r="I8467" s="51" t="s">
        <v>15358</v>
      </c>
    </row>
    <row r="8468" spans="1:9" x14ac:dyDescent="0.25">
      <c r="A8468" s="19">
        <v>8463</v>
      </c>
      <c r="B8468" s="34" t="s">
        <v>5334</v>
      </c>
      <c r="C8468" s="44" t="s">
        <v>14555</v>
      </c>
      <c r="D8468" s="42">
        <v>1</v>
      </c>
      <c r="E8468" s="3">
        <v>58.53</v>
      </c>
      <c r="F8468" s="7">
        <v>70.821299999999994</v>
      </c>
      <c r="G8468" s="48" t="s">
        <v>15356</v>
      </c>
      <c r="H8468" s="34" t="s">
        <v>5334</v>
      </c>
      <c r="I8468" s="51" t="s">
        <v>15358</v>
      </c>
    </row>
    <row r="8469" spans="1:9" x14ac:dyDescent="0.25">
      <c r="A8469" s="19">
        <v>8464</v>
      </c>
      <c r="B8469" s="34" t="s">
        <v>5335</v>
      </c>
      <c r="C8469" s="44" t="s">
        <v>14568</v>
      </c>
      <c r="D8469" s="42">
        <v>1</v>
      </c>
      <c r="E8469" s="3">
        <v>47.42</v>
      </c>
      <c r="F8469" s="7">
        <v>57.3782</v>
      </c>
      <c r="G8469" s="48" t="s">
        <v>15356</v>
      </c>
      <c r="H8469" s="34" t="s">
        <v>5335</v>
      </c>
      <c r="I8469" s="51" t="s">
        <v>15358</v>
      </c>
    </row>
    <row r="8470" spans="1:9" x14ac:dyDescent="0.25">
      <c r="A8470" s="19">
        <v>8465</v>
      </c>
      <c r="B8470" s="34" t="s">
        <v>5336</v>
      </c>
      <c r="C8470" s="44" t="s">
        <v>14569</v>
      </c>
      <c r="D8470" s="42">
        <v>1</v>
      </c>
      <c r="E8470" s="3">
        <v>47.42</v>
      </c>
      <c r="F8470" s="7">
        <v>57.3782</v>
      </c>
      <c r="G8470" s="48" t="s">
        <v>15356</v>
      </c>
      <c r="H8470" s="34" t="s">
        <v>5336</v>
      </c>
      <c r="I8470" s="51" t="s">
        <v>15358</v>
      </c>
    </row>
    <row r="8471" spans="1:9" x14ac:dyDescent="0.25">
      <c r="A8471" s="19">
        <v>8466</v>
      </c>
      <c r="B8471" s="34" t="s">
        <v>5337</v>
      </c>
      <c r="C8471" s="44" t="s">
        <v>14570</v>
      </c>
      <c r="D8471" s="42">
        <v>1</v>
      </c>
      <c r="E8471" s="3">
        <v>39.56</v>
      </c>
      <c r="F8471" s="7">
        <v>47.867600000000003</v>
      </c>
      <c r="G8471" s="48" t="s">
        <v>15356</v>
      </c>
      <c r="H8471" s="34" t="s">
        <v>5337</v>
      </c>
      <c r="I8471" s="51" t="s">
        <v>15358</v>
      </c>
    </row>
    <row r="8472" spans="1:9" x14ac:dyDescent="0.25">
      <c r="A8472" s="19">
        <v>8467</v>
      </c>
      <c r="B8472" s="34" t="s">
        <v>5338</v>
      </c>
      <c r="C8472" s="44" t="s">
        <v>14571</v>
      </c>
      <c r="D8472" s="42">
        <v>1</v>
      </c>
      <c r="E8472" s="3">
        <v>39.56</v>
      </c>
      <c r="F8472" s="7">
        <v>47.867600000000003</v>
      </c>
      <c r="G8472" s="48" t="s">
        <v>15356</v>
      </c>
      <c r="H8472" s="34" t="s">
        <v>5338</v>
      </c>
      <c r="I8472" s="51" t="s">
        <v>15358</v>
      </c>
    </row>
    <row r="8473" spans="1:9" x14ac:dyDescent="0.25">
      <c r="A8473" s="19">
        <v>8468</v>
      </c>
      <c r="B8473" s="34" t="s">
        <v>5339</v>
      </c>
      <c r="C8473" s="44" t="s">
        <v>14563</v>
      </c>
      <c r="D8473" s="42">
        <v>1</v>
      </c>
      <c r="E8473" s="3">
        <v>68.64</v>
      </c>
      <c r="F8473" s="7">
        <v>83.054400000000001</v>
      </c>
      <c r="G8473" s="48" t="s">
        <v>15356</v>
      </c>
      <c r="H8473" s="34" t="s">
        <v>5339</v>
      </c>
      <c r="I8473" s="51" t="s">
        <v>15358</v>
      </c>
    </row>
    <row r="8474" spans="1:9" x14ac:dyDescent="0.25">
      <c r="A8474" s="19">
        <v>8469</v>
      </c>
      <c r="B8474" s="34" t="s">
        <v>5340</v>
      </c>
      <c r="C8474" s="44" t="s">
        <v>14572</v>
      </c>
      <c r="D8474" s="42">
        <v>1</v>
      </c>
      <c r="E8474" s="3">
        <v>68.64</v>
      </c>
      <c r="F8474" s="7">
        <v>83.054400000000001</v>
      </c>
      <c r="G8474" s="48" t="s">
        <v>15356</v>
      </c>
      <c r="H8474" s="34" t="s">
        <v>5340</v>
      </c>
      <c r="I8474" s="51" t="s">
        <v>15358</v>
      </c>
    </row>
    <row r="8475" spans="1:9" x14ac:dyDescent="0.25">
      <c r="A8475" s="19">
        <v>8470</v>
      </c>
      <c r="B8475" s="34" t="s">
        <v>5341</v>
      </c>
      <c r="C8475" s="44" t="s">
        <v>14565</v>
      </c>
      <c r="D8475" s="42">
        <v>1</v>
      </c>
      <c r="E8475" s="3">
        <v>66.78</v>
      </c>
      <c r="F8475" s="7">
        <v>80.803799999999995</v>
      </c>
      <c r="G8475" s="48" t="s">
        <v>15356</v>
      </c>
      <c r="H8475" s="34" t="s">
        <v>5341</v>
      </c>
      <c r="I8475" s="51" t="s">
        <v>15358</v>
      </c>
    </row>
    <row r="8476" spans="1:9" x14ac:dyDescent="0.25">
      <c r="A8476" s="19">
        <v>8471</v>
      </c>
      <c r="B8476" s="34" t="s">
        <v>5342</v>
      </c>
      <c r="C8476" s="44" t="s">
        <v>14573</v>
      </c>
      <c r="D8476" s="42">
        <v>1</v>
      </c>
      <c r="E8476" s="3">
        <v>205.97</v>
      </c>
      <c r="F8476" s="7">
        <v>249.22369999999998</v>
      </c>
      <c r="G8476" s="48" t="s">
        <v>15356</v>
      </c>
      <c r="H8476" s="34" t="s">
        <v>5342</v>
      </c>
      <c r="I8476" s="51" t="s">
        <v>15358</v>
      </c>
    </row>
    <row r="8477" spans="1:9" x14ac:dyDescent="0.25">
      <c r="A8477" s="19">
        <v>8472</v>
      </c>
      <c r="B8477" s="34" t="s">
        <v>5343</v>
      </c>
      <c r="C8477" s="44" t="s">
        <v>14574</v>
      </c>
      <c r="D8477" s="42">
        <v>1</v>
      </c>
      <c r="E8477" s="3">
        <v>51.17</v>
      </c>
      <c r="F8477" s="7">
        <v>61.915700000000001</v>
      </c>
      <c r="G8477" s="48" t="s">
        <v>15356</v>
      </c>
      <c r="H8477" s="34" t="s">
        <v>5343</v>
      </c>
      <c r="I8477" s="51" t="s">
        <v>15358</v>
      </c>
    </row>
    <row r="8478" spans="1:9" x14ac:dyDescent="0.25">
      <c r="A8478" s="19">
        <v>8473</v>
      </c>
      <c r="B8478" s="34" t="s">
        <v>5344</v>
      </c>
      <c r="C8478" s="44" t="s">
        <v>14575</v>
      </c>
      <c r="D8478" s="42">
        <v>1</v>
      </c>
      <c r="E8478" s="3">
        <v>51.17</v>
      </c>
      <c r="F8478" s="7">
        <v>61.915700000000001</v>
      </c>
      <c r="G8478" s="48" t="s">
        <v>15356</v>
      </c>
      <c r="H8478" s="34" t="s">
        <v>5344</v>
      </c>
      <c r="I8478" s="51" t="s">
        <v>15358</v>
      </c>
    </row>
    <row r="8479" spans="1:9" x14ac:dyDescent="0.25">
      <c r="A8479" s="19">
        <v>8474</v>
      </c>
      <c r="B8479" s="34" t="s">
        <v>5345</v>
      </c>
      <c r="C8479" s="44" t="s">
        <v>14576</v>
      </c>
      <c r="D8479" s="42">
        <v>1</v>
      </c>
      <c r="E8479" s="3">
        <v>48</v>
      </c>
      <c r="F8479" s="7">
        <v>58.08</v>
      </c>
      <c r="G8479" s="48" t="s">
        <v>15356</v>
      </c>
      <c r="H8479" s="34" t="s">
        <v>5345</v>
      </c>
      <c r="I8479" s="51" t="s">
        <v>15358</v>
      </c>
    </row>
    <row r="8480" spans="1:9" x14ac:dyDescent="0.25">
      <c r="A8480" s="19">
        <v>8475</v>
      </c>
      <c r="B8480" s="34" t="s">
        <v>5346</v>
      </c>
      <c r="C8480" s="44" t="s">
        <v>14577</v>
      </c>
      <c r="D8480" s="42">
        <v>1</v>
      </c>
      <c r="E8480" s="3">
        <v>51.17</v>
      </c>
      <c r="F8480" s="7">
        <v>61.915700000000001</v>
      </c>
      <c r="G8480" s="48" t="s">
        <v>15356</v>
      </c>
      <c r="H8480" s="34" t="s">
        <v>5346</v>
      </c>
      <c r="I8480" s="51" t="s">
        <v>15358</v>
      </c>
    </row>
    <row r="8481" spans="1:9" x14ac:dyDescent="0.25">
      <c r="A8481" s="19">
        <v>8476</v>
      </c>
      <c r="B8481" s="34" t="s">
        <v>5347</v>
      </c>
      <c r="C8481" s="44" t="s">
        <v>14578</v>
      </c>
      <c r="D8481" s="42">
        <v>1</v>
      </c>
      <c r="E8481" s="3">
        <v>51.17</v>
      </c>
      <c r="F8481" s="7">
        <v>61.915700000000001</v>
      </c>
      <c r="G8481" s="48" t="s">
        <v>15356</v>
      </c>
      <c r="H8481" s="34" t="s">
        <v>5347</v>
      </c>
      <c r="I8481" s="51" t="s">
        <v>15358</v>
      </c>
    </row>
    <row r="8482" spans="1:9" x14ac:dyDescent="0.25">
      <c r="A8482" s="19">
        <v>8477</v>
      </c>
      <c r="B8482" s="34" t="s">
        <v>5348</v>
      </c>
      <c r="C8482" s="44" t="s">
        <v>14574</v>
      </c>
      <c r="D8482" s="42">
        <v>1</v>
      </c>
      <c r="E8482" s="3">
        <v>60.05</v>
      </c>
      <c r="F8482" s="7">
        <v>72.660499999999999</v>
      </c>
      <c r="G8482" s="48" t="s">
        <v>15356</v>
      </c>
      <c r="H8482" s="34" t="s">
        <v>5348</v>
      </c>
      <c r="I8482" s="51" t="s">
        <v>15358</v>
      </c>
    </row>
    <row r="8483" spans="1:9" x14ac:dyDescent="0.25">
      <c r="A8483" s="19">
        <v>8478</v>
      </c>
      <c r="B8483" s="34" t="s">
        <v>5349</v>
      </c>
      <c r="C8483" s="44" t="s">
        <v>14579</v>
      </c>
      <c r="D8483" s="42">
        <v>1</v>
      </c>
      <c r="E8483" s="3">
        <v>56.34</v>
      </c>
      <c r="F8483" s="7">
        <v>68.171400000000006</v>
      </c>
      <c r="G8483" s="48" t="s">
        <v>15356</v>
      </c>
      <c r="H8483" s="34" t="s">
        <v>5349</v>
      </c>
      <c r="I8483" s="51" t="s">
        <v>15358</v>
      </c>
    </row>
    <row r="8484" spans="1:9" x14ac:dyDescent="0.25">
      <c r="A8484" s="19">
        <v>8479</v>
      </c>
      <c r="B8484" s="34" t="s">
        <v>5350</v>
      </c>
      <c r="C8484" s="44" t="s">
        <v>14580</v>
      </c>
      <c r="D8484" s="42">
        <v>1</v>
      </c>
      <c r="E8484" s="3">
        <v>51.17</v>
      </c>
      <c r="F8484" s="7">
        <v>61.915700000000001</v>
      </c>
      <c r="G8484" s="48" t="s">
        <v>15356</v>
      </c>
      <c r="H8484" s="34" t="s">
        <v>5350</v>
      </c>
      <c r="I8484" s="51" t="s">
        <v>15358</v>
      </c>
    </row>
    <row r="8485" spans="1:9" x14ac:dyDescent="0.25">
      <c r="A8485" s="19">
        <v>8480</v>
      </c>
      <c r="B8485" s="34" t="s">
        <v>5351</v>
      </c>
      <c r="C8485" s="44" t="s">
        <v>14581</v>
      </c>
      <c r="D8485" s="42">
        <v>1</v>
      </c>
      <c r="E8485" s="3">
        <v>51.17</v>
      </c>
      <c r="F8485" s="7">
        <v>61.915700000000001</v>
      </c>
      <c r="G8485" s="48" t="s">
        <v>15356</v>
      </c>
      <c r="H8485" s="34" t="s">
        <v>5351</v>
      </c>
      <c r="I8485" s="51" t="s">
        <v>15358</v>
      </c>
    </row>
    <row r="8486" spans="1:9" x14ac:dyDescent="0.25">
      <c r="A8486" s="19">
        <v>8481</v>
      </c>
      <c r="B8486" s="34" t="s">
        <v>5352</v>
      </c>
      <c r="C8486" s="44" t="s">
        <v>14582</v>
      </c>
      <c r="D8486" s="42">
        <v>1</v>
      </c>
      <c r="E8486" s="3">
        <v>40.950000000000003</v>
      </c>
      <c r="F8486" s="7">
        <v>49.549500000000002</v>
      </c>
      <c r="G8486" s="48" t="s">
        <v>15356</v>
      </c>
      <c r="H8486" s="34" t="s">
        <v>5352</v>
      </c>
      <c r="I8486" s="51" t="s">
        <v>15358</v>
      </c>
    </row>
    <row r="8487" spans="1:9" x14ac:dyDescent="0.25">
      <c r="A8487" s="19">
        <v>8482</v>
      </c>
      <c r="B8487" s="34" t="s">
        <v>5353</v>
      </c>
      <c r="C8487" s="44" t="s">
        <v>14583</v>
      </c>
      <c r="D8487" s="42">
        <v>1</v>
      </c>
      <c r="E8487" s="3">
        <v>40.950000000000003</v>
      </c>
      <c r="F8487" s="7">
        <v>49.549500000000002</v>
      </c>
      <c r="G8487" s="48" t="s">
        <v>15356</v>
      </c>
      <c r="H8487" s="34" t="s">
        <v>5353</v>
      </c>
      <c r="I8487" s="51" t="s">
        <v>15358</v>
      </c>
    </row>
    <row r="8488" spans="1:9" x14ac:dyDescent="0.25">
      <c r="A8488" s="19">
        <v>8483</v>
      </c>
      <c r="B8488" s="34" t="s">
        <v>5354</v>
      </c>
      <c r="C8488" s="44" t="s">
        <v>14584</v>
      </c>
      <c r="D8488" s="42">
        <v>1</v>
      </c>
      <c r="E8488" s="3">
        <v>70.37</v>
      </c>
      <c r="F8488" s="7">
        <v>85.1477</v>
      </c>
      <c r="G8488" s="48" t="s">
        <v>15356</v>
      </c>
      <c r="H8488" s="34" t="s">
        <v>5354</v>
      </c>
      <c r="I8488" s="51" t="s">
        <v>15358</v>
      </c>
    </row>
    <row r="8489" spans="1:9" x14ac:dyDescent="0.25">
      <c r="A8489" s="19">
        <v>8484</v>
      </c>
      <c r="B8489" s="34" t="s">
        <v>5355</v>
      </c>
      <c r="C8489" s="44" t="s">
        <v>14585</v>
      </c>
      <c r="D8489" s="42">
        <v>1</v>
      </c>
      <c r="E8489" s="3">
        <v>66.05</v>
      </c>
      <c r="F8489" s="7">
        <v>79.92049999999999</v>
      </c>
      <c r="G8489" s="48" t="s">
        <v>15356</v>
      </c>
      <c r="H8489" s="34" t="s">
        <v>5355</v>
      </c>
      <c r="I8489" s="51" t="s">
        <v>15358</v>
      </c>
    </row>
    <row r="8490" spans="1:9" x14ac:dyDescent="0.25">
      <c r="A8490" s="19">
        <v>8485</v>
      </c>
      <c r="B8490" s="34" t="s">
        <v>5356</v>
      </c>
      <c r="C8490" s="44" t="s">
        <v>14586</v>
      </c>
      <c r="D8490" s="42">
        <v>1</v>
      </c>
      <c r="E8490" s="3">
        <v>68.45</v>
      </c>
      <c r="F8490" s="7">
        <v>82.8245</v>
      </c>
      <c r="G8490" s="48" t="s">
        <v>15356</v>
      </c>
      <c r="H8490" s="34" t="s">
        <v>5356</v>
      </c>
      <c r="I8490" s="51" t="s">
        <v>15358</v>
      </c>
    </row>
    <row r="8491" spans="1:9" x14ac:dyDescent="0.25">
      <c r="A8491" s="19">
        <v>8486</v>
      </c>
      <c r="B8491" s="34" t="s">
        <v>5357</v>
      </c>
      <c r="C8491" s="44" t="s">
        <v>14587</v>
      </c>
      <c r="D8491" s="42">
        <v>1</v>
      </c>
      <c r="E8491" s="3">
        <v>218.55</v>
      </c>
      <c r="F8491" s="7">
        <v>264.44549999999998</v>
      </c>
      <c r="G8491" s="48" t="s">
        <v>15356</v>
      </c>
      <c r="H8491" s="34" t="s">
        <v>5357</v>
      </c>
      <c r="I8491" s="51" t="s">
        <v>15358</v>
      </c>
    </row>
    <row r="8492" spans="1:9" x14ac:dyDescent="0.25">
      <c r="A8492" s="19">
        <v>8487</v>
      </c>
      <c r="B8492" s="34" t="s">
        <v>5358</v>
      </c>
      <c r="C8492" s="44" t="s">
        <v>14574</v>
      </c>
      <c r="D8492" s="42">
        <v>1</v>
      </c>
      <c r="E8492" s="3">
        <v>52.29</v>
      </c>
      <c r="F8492" s="7">
        <v>63.270899999999997</v>
      </c>
      <c r="G8492" s="48" t="s">
        <v>15356</v>
      </c>
      <c r="H8492" s="34" t="s">
        <v>5358</v>
      </c>
      <c r="I8492" s="51" t="s">
        <v>15358</v>
      </c>
    </row>
    <row r="8493" spans="1:9" x14ac:dyDescent="0.25">
      <c r="A8493" s="19">
        <v>8488</v>
      </c>
      <c r="B8493" s="34" t="s">
        <v>5359</v>
      </c>
      <c r="C8493" s="44" t="s">
        <v>14588</v>
      </c>
      <c r="D8493" s="42">
        <v>1</v>
      </c>
      <c r="E8493" s="3">
        <v>49.05</v>
      </c>
      <c r="F8493" s="7">
        <v>59.350499999999997</v>
      </c>
      <c r="G8493" s="48" t="s">
        <v>15356</v>
      </c>
      <c r="H8493" s="34" t="s">
        <v>5359</v>
      </c>
      <c r="I8493" s="51" t="s">
        <v>15358</v>
      </c>
    </row>
    <row r="8494" spans="1:9" x14ac:dyDescent="0.25">
      <c r="A8494" s="19">
        <v>8489</v>
      </c>
      <c r="B8494" s="34" t="s">
        <v>5360</v>
      </c>
      <c r="C8494" s="44" t="s">
        <v>14589</v>
      </c>
      <c r="D8494" s="42">
        <v>1</v>
      </c>
      <c r="E8494" s="3">
        <v>52.29</v>
      </c>
      <c r="F8494" s="7">
        <v>63.270899999999997</v>
      </c>
      <c r="G8494" s="48" t="s">
        <v>15356</v>
      </c>
      <c r="H8494" s="34" t="s">
        <v>5360</v>
      </c>
      <c r="I8494" s="51" t="s">
        <v>15358</v>
      </c>
    </row>
    <row r="8495" spans="1:9" x14ac:dyDescent="0.25">
      <c r="A8495" s="19">
        <v>8490</v>
      </c>
      <c r="B8495" s="34" t="s">
        <v>5361</v>
      </c>
      <c r="C8495" s="44" t="s">
        <v>14577</v>
      </c>
      <c r="D8495" s="42">
        <v>1</v>
      </c>
      <c r="E8495" s="3">
        <v>52.29</v>
      </c>
      <c r="F8495" s="7">
        <v>63.270899999999997</v>
      </c>
      <c r="G8495" s="48" t="s">
        <v>15356</v>
      </c>
      <c r="H8495" s="34" t="s">
        <v>5361</v>
      </c>
      <c r="I8495" s="51" t="s">
        <v>15358</v>
      </c>
    </row>
    <row r="8496" spans="1:9" x14ac:dyDescent="0.25">
      <c r="A8496" s="19">
        <v>8491</v>
      </c>
      <c r="B8496" s="34" t="s">
        <v>5362</v>
      </c>
      <c r="C8496" s="44" t="s">
        <v>14578</v>
      </c>
      <c r="D8496" s="42">
        <v>1</v>
      </c>
      <c r="E8496" s="3">
        <v>52.29</v>
      </c>
      <c r="F8496" s="7">
        <v>63.270899999999997</v>
      </c>
      <c r="G8496" s="48" t="s">
        <v>15356</v>
      </c>
      <c r="H8496" s="34" t="s">
        <v>5362</v>
      </c>
      <c r="I8496" s="51" t="s">
        <v>15358</v>
      </c>
    </row>
    <row r="8497" spans="1:9" x14ac:dyDescent="0.25">
      <c r="A8497" s="19">
        <v>8492</v>
      </c>
      <c r="B8497" s="34" t="s">
        <v>5363</v>
      </c>
      <c r="C8497" s="44" t="s">
        <v>14574</v>
      </c>
      <c r="D8497" s="42">
        <v>1</v>
      </c>
      <c r="E8497" s="3">
        <v>58.53</v>
      </c>
      <c r="F8497" s="7">
        <v>70.821299999999994</v>
      </c>
      <c r="G8497" s="48" t="s">
        <v>15356</v>
      </c>
      <c r="H8497" s="34" t="s">
        <v>5363</v>
      </c>
      <c r="I8497" s="51" t="s">
        <v>15358</v>
      </c>
    </row>
    <row r="8498" spans="1:9" x14ac:dyDescent="0.25">
      <c r="A8498" s="19">
        <v>8493</v>
      </c>
      <c r="B8498" s="34" t="s">
        <v>5364</v>
      </c>
      <c r="C8498" s="44" t="s">
        <v>14579</v>
      </c>
      <c r="D8498" s="42">
        <v>1</v>
      </c>
      <c r="E8498" s="3">
        <v>54.92</v>
      </c>
      <c r="F8498" s="7">
        <v>66.453199999999995</v>
      </c>
      <c r="G8498" s="48" t="s">
        <v>15356</v>
      </c>
      <c r="H8498" s="34" t="s">
        <v>5364</v>
      </c>
      <c r="I8498" s="51" t="s">
        <v>15358</v>
      </c>
    </row>
    <row r="8499" spans="1:9" x14ac:dyDescent="0.25">
      <c r="A8499" s="19">
        <v>8494</v>
      </c>
      <c r="B8499" s="34" t="s">
        <v>5365</v>
      </c>
      <c r="C8499" s="44" t="s">
        <v>14590</v>
      </c>
      <c r="D8499" s="42">
        <v>1</v>
      </c>
      <c r="E8499" s="3">
        <v>52.29</v>
      </c>
      <c r="F8499" s="7">
        <v>63.270899999999997</v>
      </c>
      <c r="G8499" s="48" t="s">
        <v>15356</v>
      </c>
      <c r="H8499" s="34" t="s">
        <v>5365</v>
      </c>
      <c r="I8499" s="51" t="s">
        <v>15358</v>
      </c>
    </row>
    <row r="8500" spans="1:9" x14ac:dyDescent="0.25">
      <c r="A8500" s="19">
        <v>8495</v>
      </c>
      <c r="B8500" s="34" t="s">
        <v>5366</v>
      </c>
      <c r="C8500" s="44" t="s">
        <v>14591</v>
      </c>
      <c r="D8500" s="42">
        <v>1</v>
      </c>
      <c r="E8500" s="3">
        <v>52.29</v>
      </c>
      <c r="F8500" s="7">
        <v>63.270899999999997</v>
      </c>
      <c r="G8500" s="48" t="s">
        <v>15356</v>
      </c>
      <c r="H8500" s="34" t="s">
        <v>5366</v>
      </c>
      <c r="I8500" s="51" t="s">
        <v>15358</v>
      </c>
    </row>
    <row r="8501" spans="1:9" x14ac:dyDescent="0.25">
      <c r="A8501" s="19">
        <v>8496</v>
      </c>
      <c r="B8501" s="34" t="s">
        <v>5367</v>
      </c>
      <c r="C8501" s="44" t="s">
        <v>14582</v>
      </c>
      <c r="D8501" s="42">
        <v>1</v>
      </c>
      <c r="E8501" s="3">
        <v>41.45</v>
      </c>
      <c r="F8501" s="7">
        <v>50.154499999999999</v>
      </c>
      <c r="G8501" s="48" t="s">
        <v>15356</v>
      </c>
      <c r="H8501" s="34" t="s">
        <v>5367</v>
      </c>
      <c r="I8501" s="51" t="s">
        <v>15358</v>
      </c>
    </row>
    <row r="8502" spans="1:9" x14ac:dyDescent="0.25">
      <c r="A8502" s="19">
        <v>8497</v>
      </c>
      <c r="B8502" s="34" t="s">
        <v>5368</v>
      </c>
      <c r="C8502" s="44" t="s">
        <v>14583</v>
      </c>
      <c r="D8502" s="42">
        <v>1</v>
      </c>
      <c r="E8502" s="3">
        <v>41.46</v>
      </c>
      <c r="F8502" s="7">
        <v>50.166600000000003</v>
      </c>
      <c r="G8502" s="48" t="s">
        <v>15356</v>
      </c>
      <c r="H8502" s="34" t="s">
        <v>5368</v>
      </c>
      <c r="I8502" s="51" t="s">
        <v>15358</v>
      </c>
    </row>
    <row r="8503" spans="1:9" x14ac:dyDescent="0.25">
      <c r="A8503" s="19">
        <v>8498</v>
      </c>
      <c r="B8503" s="34" t="s">
        <v>5369</v>
      </c>
      <c r="C8503" s="44" t="s">
        <v>14584</v>
      </c>
      <c r="D8503" s="42">
        <v>1</v>
      </c>
      <c r="E8503" s="3">
        <v>72.599999999999994</v>
      </c>
      <c r="F8503" s="7">
        <v>87.845999999999989</v>
      </c>
      <c r="G8503" s="48" t="s">
        <v>15356</v>
      </c>
      <c r="H8503" s="34" t="s">
        <v>5369</v>
      </c>
      <c r="I8503" s="51" t="s">
        <v>15358</v>
      </c>
    </row>
    <row r="8504" spans="1:9" x14ac:dyDescent="0.25">
      <c r="A8504" s="19">
        <v>8499</v>
      </c>
      <c r="B8504" s="34" t="s">
        <v>5370</v>
      </c>
      <c r="C8504" s="44" t="s">
        <v>14585</v>
      </c>
      <c r="D8504" s="42">
        <v>1</v>
      </c>
      <c r="E8504" s="3">
        <v>68.13</v>
      </c>
      <c r="F8504" s="7">
        <v>82.437299999999993</v>
      </c>
      <c r="G8504" s="48" t="s">
        <v>15356</v>
      </c>
      <c r="H8504" s="34" t="s">
        <v>5370</v>
      </c>
      <c r="I8504" s="51" t="s">
        <v>15358</v>
      </c>
    </row>
    <row r="8505" spans="1:9" x14ac:dyDescent="0.25">
      <c r="A8505" s="19">
        <v>8500</v>
      </c>
      <c r="B8505" s="34" t="s">
        <v>5371</v>
      </c>
      <c r="C8505" s="44" t="s">
        <v>14586</v>
      </c>
      <c r="D8505" s="42">
        <v>1</v>
      </c>
      <c r="E8505" s="3">
        <v>70.64</v>
      </c>
      <c r="F8505" s="7">
        <v>85.474400000000003</v>
      </c>
      <c r="G8505" s="48" t="s">
        <v>15356</v>
      </c>
      <c r="H8505" s="34" t="s">
        <v>5371</v>
      </c>
      <c r="I8505" s="51" t="s">
        <v>15358</v>
      </c>
    </row>
    <row r="8506" spans="1:9" x14ac:dyDescent="0.25">
      <c r="A8506" s="19">
        <v>8501</v>
      </c>
      <c r="B8506" s="34" t="s">
        <v>5372</v>
      </c>
      <c r="C8506" s="44" t="s">
        <v>14592</v>
      </c>
      <c r="D8506" s="42">
        <v>1</v>
      </c>
      <c r="E8506" s="3">
        <v>42.66</v>
      </c>
      <c r="F8506" s="7">
        <v>51.618599999999994</v>
      </c>
      <c r="G8506" s="48" t="s">
        <v>15356</v>
      </c>
      <c r="H8506" s="34" t="s">
        <v>5372</v>
      </c>
      <c r="I8506" s="51" t="s">
        <v>15358</v>
      </c>
    </row>
    <row r="8507" spans="1:9" x14ac:dyDescent="0.25">
      <c r="A8507" s="19">
        <v>8502</v>
      </c>
      <c r="B8507" s="34" t="s">
        <v>5373</v>
      </c>
      <c r="C8507" s="44" t="s">
        <v>14593</v>
      </c>
      <c r="D8507" s="42">
        <v>1</v>
      </c>
      <c r="E8507" s="3">
        <v>42.66</v>
      </c>
      <c r="F8507" s="7">
        <v>51.618599999999994</v>
      </c>
      <c r="G8507" s="48" t="s">
        <v>15356</v>
      </c>
      <c r="H8507" s="34" t="s">
        <v>5373</v>
      </c>
      <c r="I8507" s="51" t="s">
        <v>15358</v>
      </c>
    </row>
    <row r="8508" spans="1:9" x14ac:dyDescent="0.25">
      <c r="A8508" s="19">
        <v>8503</v>
      </c>
      <c r="B8508" s="34" t="s">
        <v>5374</v>
      </c>
      <c r="C8508" s="44" t="s">
        <v>14594</v>
      </c>
      <c r="D8508" s="42">
        <v>1</v>
      </c>
      <c r="E8508" s="3">
        <v>42.66</v>
      </c>
      <c r="F8508" s="7">
        <v>51.618599999999994</v>
      </c>
      <c r="G8508" s="48" t="s">
        <v>15356</v>
      </c>
      <c r="H8508" s="34" t="s">
        <v>5374</v>
      </c>
      <c r="I8508" s="51" t="s">
        <v>15358</v>
      </c>
    </row>
    <row r="8509" spans="1:9" x14ac:dyDescent="0.25">
      <c r="A8509" s="19">
        <v>8504</v>
      </c>
      <c r="B8509" s="34" t="s">
        <v>5375</v>
      </c>
      <c r="C8509" s="44" t="s">
        <v>14595</v>
      </c>
      <c r="D8509" s="42">
        <v>1</v>
      </c>
      <c r="E8509" s="3">
        <v>42.66</v>
      </c>
      <c r="F8509" s="7">
        <v>51.618599999999994</v>
      </c>
      <c r="G8509" s="48" t="s">
        <v>15356</v>
      </c>
      <c r="H8509" s="34" t="s">
        <v>5375</v>
      </c>
      <c r="I8509" s="51" t="s">
        <v>15358</v>
      </c>
    </row>
    <row r="8510" spans="1:9" x14ac:dyDescent="0.25">
      <c r="A8510" s="19">
        <v>8505</v>
      </c>
      <c r="B8510" s="34" t="s">
        <v>5376</v>
      </c>
      <c r="C8510" s="44" t="s">
        <v>14596</v>
      </c>
      <c r="D8510" s="42">
        <v>1</v>
      </c>
      <c r="E8510" s="3">
        <v>40.020000000000003</v>
      </c>
      <c r="F8510" s="7">
        <v>48.424199999999999</v>
      </c>
      <c r="G8510" s="48" t="s">
        <v>15356</v>
      </c>
      <c r="H8510" s="34" t="s">
        <v>5376</v>
      </c>
      <c r="I8510" s="51" t="s">
        <v>15358</v>
      </c>
    </row>
    <row r="8511" spans="1:9" x14ac:dyDescent="0.25">
      <c r="A8511" s="19">
        <v>8506</v>
      </c>
      <c r="B8511" s="34" t="s">
        <v>5377</v>
      </c>
      <c r="C8511" s="44" t="s">
        <v>14597</v>
      </c>
      <c r="D8511" s="42">
        <v>1</v>
      </c>
      <c r="E8511" s="3">
        <v>40.020000000000003</v>
      </c>
      <c r="F8511" s="7">
        <v>48.424199999999999</v>
      </c>
      <c r="G8511" s="48" t="s">
        <v>15356</v>
      </c>
      <c r="H8511" s="34" t="s">
        <v>5377</v>
      </c>
      <c r="I8511" s="51" t="s">
        <v>15358</v>
      </c>
    </row>
    <row r="8512" spans="1:9" x14ac:dyDescent="0.25">
      <c r="A8512" s="19">
        <v>8507</v>
      </c>
      <c r="B8512" s="34" t="s">
        <v>5378</v>
      </c>
      <c r="C8512" s="44" t="s">
        <v>14568</v>
      </c>
      <c r="D8512" s="42">
        <v>1</v>
      </c>
      <c r="E8512" s="3">
        <v>47.07</v>
      </c>
      <c r="F8512" s="7">
        <v>56.954699999999995</v>
      </c>
      <c r="G8512" s="48" t="s">
        <v>15356</v>
      </c>
      <c r="H8512" s="34" t="s">
        <v>5378</v>
      </c>
      <c r="I8512" s="51" t="s">
        <v>15358</v>
      </c>
    </row>
    <row r="8513" spans="1:9" x14ac:dyDescent="0.25">
      <c r="A8513" s="19">
        <v>8508</v>
      </c>
      <c r="B8513" s="34" t="s">
        <v>5379</v>
      </c>
      <c r="C8513" s="44" t="s">
        <v>14569</v>
      </c>
      <c r="D8513" s="42">
        <v>1</v>
      </c>
      <c r="E8513" s="3">
        <v>47.07</v>
      </c>
      <c r="F8513" s="7">
        <v>56.954699999999995</v>
      </c>
      <c r="G8513" s="48" t="s">
        <v>15356</v>
      </c>
      <c r="H8513" s="34" t="s">
        <v>5379</v>
      </c>
      <c r="I8513" s="51" t="s">
        <v>15358</v>
      </c>
    </row>
    <row r="8514" spans="1:9" x14ac:dyDescent="0.25">
      <c r="A8514" s="19">
        <v>8509</v>
      </c>
      <c r="B8514" s="34" t="s">
        <v>5380</v>
      </c>
      <c r="C8514" s="44" t="s">
        <v>14592</v>
      </c>
      <c r="D8514" s="42">
        <v>1</v>
      </c>
      <c r="E8514" s="3">
        <v>45.83</v>
      </c>
      <c r="F8514" s="7">
        <v>55.454299999999996</v>
      </c>
      <c r="G8514" s="48" t="s">
        <v>15356</v>
      </c>
      <c r="H8514" s="34" t="s">
        <v>5380</v>
      </c>
      <c r="I8514" s="51" t="s">
        <v>15358</v>
      </c>
    </row>
    <row r="8515" spans="1:9" x14ac:dyDescent="0.25">
      <c r="A8515" s="19">
        <v>8510</v>
      </c>
      <c r="B8515" s="34" t="s">
        <v>5381</v>
      </c>
      <c r="C8515" s="44" t="s">
        <v>14593</v>
      </c>
      <c r="D8515" s="42">
        <v>1</v>
      </c>
      <c r="E8515" s="3">
        <v>45.83</v>
      </c>
      <c r="F8515" s="7">
        <v>55.454299999999996</v>
      </c>
      <c r="G8515" s="48" t="s">
        <v>15356</v>
      </c>
      <c r="H8515" s="34" t="s">
        <v>5381</v>
      </c>
      <c r="I8515" s="51" t="s">
        <v>15358</v>
      </c>
    </row>
    <row r="8516" spans="1:9" x14ac:dyDescent="0.25">
      <c r="A8516" s="19">
        <v>8511</v>
      </c>
      <c r="B8516" s="34" t="s">
        <v>5382</v>
      </c>
      <c r="C8516" s="44" t="s">
        <v>14598</v>
      </c>
      <c r="D8516" s="42">
        <v>1</v>
      </c>
      <c r="E8516" s="3">
        <v>42.99</v>
      </c>
      <c r="F8516" s="7">
        <v>52.017899999999997</v>
      </c>
      <c r="G8516" s="48" t="s">
        <v>15356</v>
      </c>
      <c r="H8516" s="34" t="s">
        <v>5382</v>
      </c>
      <c r="I8516" s="51" t="s">
        <v>15358</v>
      </c>
    </row>
    <row r="8517" spans="1:9" x14ac:dyDescent="0.25">
      <c r="A8517" s="19">
        <v>8512</v>
      </c>
      <c r="B8517" s="34" t="s">
        <v>5383</v>
      </c>
      <c r="C8517" s="44" t="s">
        <v>14595</v>
      </c>
      <c r="D8517" s="42">
        <v>1</v>
      </c>
      <c r="E8517" s="3">
        <v>45.83</v>
      </c>
      <c r="F8517" s="7">
        <v>55.454299999999996</v>
      </c>
      <c r="G8517" s="48" t="s">
        <v>15356</v>
      </c>
      <c r="H8517" s="34" t="s">
        <v>5383</v>
      </c>
      <c r="I8517" s="51" t="s">
        <v>15358</v>
      </c>
    </row>
    <row r="8518" spans="1:9" x14ac:dyDescent="0.25">
      <c r="A8518" s="19">
        <v>8513</v>
      </c>
      <c r="B8518" s="34" t="s">
        <v>5384</v>
      </c>
      <c r="C8518" s="44" t="s">
        <v>14599</v>
      </c>
      <c r="D8518" s="42">
        <v>1</v>
      </c>
      <c r="E8518" s="3">
        <v>42.99</v>
      </c>
      <c r="F8518" s="7">
        <v>52.017899999999997</v>
      </c>
      <c r="G8518" s="48" t="s">
        <v>15356</v>
      </c>
      <c r="H8518" s="34" t="s">
        <v>5384</v>
      </c>
      <c r="I8518" s="51" t="s">
        <v>15358</v>
      </c>
    </row>
    <row r="8519" spans="1:9" x14ac:dyDescent="0.25">
      <c r="A8519" s="19">
        <v>8514</v>
      </c>
      <c r="B8519" s="34" t="s">
        <v>5385</v>
      </c>
      <c r="C8519" s="44" t="s">
        <v>14600</v>
      </c>
      <c r="D8519" s="42">
        <v>1</v>
      </c>
      <c r="E8519" s="3">
        <v>42.99</v>
      </c>
      <c r="F8519" s="7">
        <v>52.017899999999997</v>
      </c>
      <c r="G8519" s="48" t="s">
        <v>15356</v>
      </c>
      <c r="H8519" s="34" t="s">
        <v>5385</v>
      </c>
      <c r="I8519" s="51" t="s">
        <v>15358</v>
      </c>
    </row>
    <row r="8520" spans="1:9" x14ac:dyDescent="0.25">
      <c r="A8520" s="19">
        <v>8515</v>
      </c>
      <c r="B8520" s="34" t="s">
        <v>5386</v>
      </c>
      <c r="C8520" s="44" t="s">
        <v>14601</v>
      </c>
      <c r="D8520" s="42">
        <v>1</v>
      </c>
      <c r="E8520" s="3">
        <v>44.52</v>
      </c>
      <c r="F8520" s="7">
        <v>53.869199999999999</v>
      </c>
      <c r="G8520" s="48" t="s">
        <v>15356</v>
      </c>
      <c r="H8520" s="34" t="s">
        <v>5386</v>
      </c>
      <c r="I8520" s="51" t="s">
        <v>15358</v>
      </c>
    </row>
    <row r="8521" spans="1:9" x14ac:dyDescent="0.25">
      <c r="A8521" s="19">
        <v>8516</v>
      </c>
      <c r="B8521" s="34" t="s">
        <v>5387</v>
      </c>
      <c r="C8521" s="44" t="s">
        <v>14602</v>
      </c>
      <c r="D8521" s="42">
        <v>1</v>
      </c>
      <c r="E8521" s="3">
        <v>44.52</v>
      </c>
      <c r="F8521" s="7">
        <v>53.869199999999999</v>
      </c>
      <c r="G8521" s="48" t="s">
        <v>15356</v>
      </c>
      <c r="H8521" s="34" t="s">
        <v>5387</v>
      </c>
      <c r="I8521" s="51" t="s">
        <v>15358</v>
      </c>
    </row>
    <row r="8522" spans="1:9" x14ac:dyDescent="0.25">
      <c r="A8522" s="19">
        <v>8517</v>
      </c>
      <c r="B8522" s="34" t="s">
        <v>5388</v>
      </c>
      <c r="C8522" s="44" t="s">
        <v>14603</v>
      </c>
      <c r="D8522" s="42">
        <v>1</v>
      </c>
      <c r="E8522" s="3">
        <v>41.79</v>
      </c>
      <c r="F8522" s="7">
        <v>50.565899999999999</v>
      </c>
      <c r="G8522" s="48" t="s">
        <v>15356</v>
      </c>
      <c r="H8522" s="34" t="s">
        <v>5388</v>
      </c>
      <c r="I8522" s="51" t="s">
        <v>15358</v>
      </c>
    </row>
    <row r="8523" spans="1:9" x14ac:dyDescent="0.25">
      <c r="A8523" s="19">
        <v>8518</v>
      </c>
      <c r="B8523" s="34" t="s">
        <v>5389</v>
      </c>
      <c r="C8523" s="44" t="s">
        <v>14604</v>
      </c>
      <c r="D8523" s="42">
        <v>1</v>
      </c>
      <c r="E8523" s="3">
        <v>41.79</v>
      </c>
      <c r="F8523" s="7">
        <v>50.565899999999999</v>
      </c>
      <c r="G8523" s="48" t="s">
        <v>15356</v>
      </c>
      <c r="H8523" s="34" t="s">
        <v>5389</v>
      </c>
      <c r="I8523" s="51" t="s">
        <v>15358</v>
      </c>
    </row>
    <row r="8524" spans="1:9" x14ac:dyDescent="0.25">
      <c r="A8524" s="19">
        <v>8519</v>
      </c>
      <c r="B8524" s="34" t="s">
        <v>5390</v>
      </c>
      <c r="C8524" s="44" t="s">
        <v>14605</v>
      </c>
      <c r="D8524" s="42">
        <v>1</v>
      </c>
      <c r="E8524" s="3">
        <v>41.79</v>
      </c>
      <c r="F8524" s="7">
        <v>50.565899999999999</v>
      </c>
      <c r="G8524" s="48" t="s">
        <v>15356</v>
      </c>
      <c r="H8524" s="34" t="s">
        <v>5390</v>
      </c>
      <c r="I8524" s="51" t="s">
        <v>15358</v>
      </c>
    </row>
    <row r="8525" spans="1:9" x14ac:dyDescent="0.25">
      <c r="A8525" s="19">
        <v>8520</v>
      </c>
      <c r="B8525" s="34" t="s">
        <v>5391</v>
      </c>
      <c r="C8525" s="44" t="s">
        <v>14606</v>
      </c>
      <c r="D8525" s="42">
        <v>1</v>
      </c>
      <c r="E8525" s="3">
        <v>41.79</v>
      </c>
      <c r="F8525" s="7">
        <v>50.565899999999999</v>
      </c>
      <c r="G8525" s="48" t="s">
        <v>15356</v>
      </c>
      <c r="H8525" s="34" t="s">
        <v>5391</v>
      </c>
      <c r="I8525" s="51" t="s">
        <v>15358</v>
      </c>
    </row>
    <row r="8526" spans="1:9" x14ac:dyDescent="0.25">
      <c r="A8526" s="19">
        <v>8521</v>
      </c>
      <c r="B8526" s="34" t="s">
        <v>5392</v>
      </c>
      <c r="C8526" s="44" t="s">
        <v>14607</v>
      </c>
      <c r="D8526" s="42">
        <v>1</v>
      </c>
      <c r="E8526" s="3">
        <v>48</v>
      </c>
      <c r="F8526" s="7">
        <v>58.08</v>
      </c>
      <c r="G8526" s="48" t="s">
        <v>15356</v>
      </c>
      <c r="H8526" s="34" t="s">
        <v>5392</v>
      </c>
      <c r="I8526" s="51" t="s">
        <v>15358</v>
      </c>
    </row>
    <row r="8527" spans="1:9" x14ac:dyDescent="0.25">
      <c r="A8527" s="19">
        <v>8522</v>
      </c>
      <c r="B8527" s="34" t="s">
        <v>5393</v>
      </c>
      <c r="C8527" s="44" t="s">
        <v>14608</v>
      </c>
      <c r="D8527" s="42">
        <v>1</v>
      </c>
      <c r="E8527" s="3">
        <v>51.17</v>
      </c>
      <c r="F8527" s="7">
        <v>61.915700000000001</v>
      </c>
      <c r="G8527" s="48" t="s">
        <v>15356</v>
      </c>
      <c r="H8527" s="34" t="s">
        <v>5393</v>
      </c>
      <c r="I8527" s="51" t="s">
        <v>15358</v>
      </c>
    </row>
    <row r="8528" spans="1:9" x14ac:dyDescent="0.25">
      <c r="A8528" s="19">
        <v>8523</v>
      </c>
      <c r="B8528" s="34" t="s">
        <v>5394</v>
      </c>
      <c r="C8528" s="44" t="s">
        <v>14601</v>
      </c>
      <c r="D8528" s="42">
        <v>1</v>
      </c>
      <c r="E8528" s="3">
        <v>46.82</v>
      </c>
      <c r="F8528" s="7">
        <v>56.652200000000001</v>
      </c>
      <c r="G8528" s="48" t="s">
        <v>15356</v>
      </c>
      <c r="H8528" s="34" t="s">
        <v>5394</v>
      </c>
      <c r="I8528" s="51" t="s">
        <v>15358</v>
      </c>
    </row>
    <row r="8529" spans="1:9" x14ac:dyDescent="0.25">
      <c r="A8529" s="19">
        <v>8524</v>
      </c>
      <c r="B8529" s="34" t="s">
        <v>5395</v>
      </c>
      <c r="C8529" s="44" t="s">
        <v>14602</v>
      </c>
      <c r="D8529" s="42">
        <v>1</v>
      </c>
      <c r="E8529" s="3">
        <v>46.82</v>
      </c>
      <c r="F8529" s="7">
        <v>56.652200000000001</v>
      </c>
      <c r="G8529" s="48" t="s">
        <v>15356</v>
      </c>
      <c r="H8529" s="34" t="s">
        <v>5395</v>
      </c>
      <c r="I8529" s="51" t="s">
        <v>15358</v>
      </c>
    </row>
    <row r="8530" spans="1:9" x14ac:dyDescent="0.25">
      <c r="A8530" s="19">
        <v>8525</v>
      </c>
      <c r="B8530" s="34" t="s">
        <v>5396</v>
      </c>
      <c r="C8530" s="44" t="s">
        <v>14603</v>
      </c>
      <c r="D8530" s="42">
        <v>1</v>
      </c>
      <c r="E8530" s="3">
        <v>43.94</v>
      </c>
      <c r="F8530" s="7">
        <v>53.167399999999994</v>
      </c>
      <c r="G8530" s="48" t="s">
        <v>15356</v>
      </c>
      <c r="H8530" s="34" t="s">
        <v>5396</v>
      </c>
      <c r="I8530" s="51" t="s">
        <v>15358</v>
      </c>
    </row>
    <row r="8531" spans="1:9" x14ac:dyDescent="0.25">
      <c r="A8531" s="19">
        <v>8526</v>
      </c>
      <c r="B8531" s="34" t="s">
        <v>5397</v>
      </c>
      <c r="C8531" s="44" t="s">
        <v>14609</v>
      </c>
      <c r="D8531" s="42">
        <v>1</v>
      </c>
      <c r="E8531" s="3">
        <v>46.82</v>
      </c>
      <c r="F8531" s="7">
        <v>56.652200000000001</v>
      </c>
      <c r="G8531" s="48" t="s">
        <v>15356</v>
      </c>
      <c r="H8531" s="34" t="s">
        <v>5397</v>
      </c>
      <c r="I8531" s="51" t="s">
        <v>15358</v>
      </c>
    </row>
    <row r="8532" spans="1:9" x14ac:dyDescent="0.25">
      <c r="A8532" s="19">
        <v>8527</v>
      </c>
      <c r="B8532" s="34" t="s">
        <v>5398</v>
      </c>
      <c r="C8532" s="44" t="s">
        <v>14605</v>
      </c>
      <c r="D8532" s="42">
        <v>1</v>
      </c>
      <c r="E8532" s="3">
        <v>43.94</v>
      </c>
      <c r="F8532" s="7">
        <v>53.167399999999994</v>
      </c>
      <c r="G8532" s="48" t="s">
        <v>15356</v>
      </c>
      <c r="H8532" s="34" t="s">
        <v>5398</v>
      </c>
      <c r="I8532" s="51" t="s">
        <v>15358</v>
      </c>
    </row>
    <row r="8533" spans="1:9" x14ac:dyDescent="0.25">
      <c r="A8533" s="19">
        <v>8528</v>
      </c>
      <c r="B8533" s="34" t="s">
        <v>5399</v>
      </c>
      <c r="C8533" s="44" t="s">
        <v>14610</v>
      </c>
      <c r="D8533" s="42">
        <v>1</v>
      </c>
      <c r="E8533" s="3">
        <v>46.82</v>
      </c>
      <c r="F8533" s="7">
        <v>56.652200000000001</v>
      </c>
      <c r="G8533" s="48" t="s">
        <v>15356</v>
      </c>
      <c r="H8533" s="34" t="s">
        <v>5399</v>
      </c>
      <c r="I8533" s="51" t="s">
        <v>15358</v>
      </c>
    </row>
    <row r="8534" spans="1:9" x14ac:dyDescent="0.25">
      <c r="A8534" s="19">
        <v>8529</v>
      </c>
      <c r="B8534" s="34" t="s">
        <v>5400</v>
      </c>
      <c r="C8534" s="44" t="s">
        <v>14611</v>
      </c>
      <c r="D8534" s="42">
        <v>1</v>
      </c>
      <c r="E8534" s="3">
        <v>52.29</v>
      </c>
      <c r="F8534" s="7">
        <v>63.270899999999997</v>
      </c>
      <c r="G8534" s="48" t="s">
        <v>15356</v>
      </c>
      <c r="H8534" s="34" t="s">
        <v>5400</v>
      </c>
      <c r="I8534" s="51" t="s">
        <v>15358</v>
      </c>
    </row>
    <row r="8535" spans="1:9" x14ac:dyDescent="0.25">
      <c r="A8535" s="19">
        <v>8530</v>
      </c>
      <c r="B8535" s="34" t="s">
        <v>5401</v>
      </c>
      <c r="C8535" s="44" t="s">
        <v>14608</v>
      </c>
      <c r="D8535" s="42">
        <v>1</v>
      </c>
      <c r="E8535" s="3">
        <v>52.29</v>
      </c>
      <c r="F8535" s="7">
        <v>63.270899999999997</v>
      </c>
      <c r="G8535" s="48" t="s">
        <v>15356</v>
      </c>
      <c r="H8535" s="34" t="s">
        <v>5401</v>
      </c>
      <c r="I8535" s="51" t="s">
        <v>15358</v>
      </c>
    </row>
    <row r="8536" spans="1:9" x14ac:dyDescent="0.25">
      <c r="A8536" s="19">
        <v>8531</v>
      </c>
      <c r="B8536" s="34" t="s">
        <v>5402</v>
      </c>
      <c r="C8536" s="44" t="s">
        <v>14612</v>
      </c>
      <c r="D8536" s="42">
        <v>1</v>
      </c>
      <c r="E8536" s="3">
        <v>29.6</v>
      </c>
      <c r="F8536" s="7">
        <v>35.816000000000003</v>
      </c>
      <c r="G8536" s="48" t="s">
        <v>15356</v>
      </c>
      <c r="H8536" s="34" t="s">
        <v>5402</v>
      </c>
      <c r="I8536" s="51" t="s">
        <v>15358</v>
      </c>
    </row>
    <row r="8537" spans="1:9" x14ac:dyDescent="0.25">
      <c r="A8537" s="19">
        <v>8532</v>
      </c>
      <c r="B8537" s="34" t="s">
        <v>5403</v>
      </c>
      <c r="C8537" s="44" t="s">
        <v>14613</v>
      </c>
      <c r="D8537" s="42">
        <v>1</v>
      </c>
      <c r="E8537" s="3">
        <v>36.06</v>
      </c>
      <c r="F8537" s="7">
        <v>43.632600000000004</v>
      </c>
      <c r="G8537" s="48" t="s">
        <v>15356</v>
      </c>
      <c r="H8537" s="34" t="s">
        <v>5403</v>
      </c>
      <c r="I8537" s="51" t="s">
        <v>15358</v>
      </c>
    </row>
    <row r="8538" spans="1:9" x14ac:dyDescent="0.25">
      <c r="A8538" s="19">
        <v>8533</v>
      </c>
      <c r="B8538" s="34" t="s">
        <v>5404</v>
      </c>
      <c r="C8538" s="44" t="s">
        <v>14614</v>
      </c>
      <c r="D8538" s="42">
        <v>1</v>
      </c>
      <c r="E8538" s="3">
        <v>36.06</v>
      </c>
      <c r="F8538" s="7">
        <v>43.632600000000004</v>
      </c>
      <c r="G8538" s="48" t="s">
        <v>15356</v>
      </c>
      <c r="H8538" s="34" t="s">
        <v>5404</v>
      </c>
      <c r="I8538" s="51" t="s">
        <v>15358</v>
      </c>
    </row>
    <row r="8539" spans="1:9" x14ac:dyDescent="0.25">
      <c r="A8539" s="19">
        <v>8534</v>
      </c>
      <c r="B8539" s="34" t="s">
        <v>5405</v>
      </c>
      <c r="C8539" s="44" t="s">
        <v>14615</v>
      </c>
      <c r="D8539" s="42">
        <v>1</v>
      </c>
      <c r="E8539" s="3">
        <v>36.06</v>
      </c>
      <c r="F8539" s="7">
        <v>43.632600000000004</v>
      </c>
      <c r="G8539" s="48" t="s">
        <v>15356</v>
      </c>
      <c r="H8539" s="34" t="s">
        <v>5405</v>
      </c>
      <c r="I8539" s="51" t="s">
        <v>15358</v>
      </c>
    </row>
    <row r="8540" spans="1:9" x14ac:dyDescent="0.25">
      <c r="A8540" s="19">
        <v>8535</v>
      </c>
      <c r="B8540" s="34" t="s">
        <v>5406</v>
      </c>
      <c r="C8540" s="44" t="s">
        <v>14616</v>
      </c>
      <c r="D8540" s="42">
        <v>1</v>
      </c>
      <c r="E8540" s="3">
        <v>43.59</v>
      </c>
      <c r="F8540" s="7">
        <v>52.743900000000004</v>
      </c>
      <c r="G8540" s="48" t="s">
        <v>15356</v>
      </c>
      <c r="H8540" s="34" t="s">
        <v>5406</v>
      </c>
      <c r="I8540" s="51" t="s">
        <v>15358</v>
      </c>
    </row>
    <row r="8541" spans="1:9" x14ac:dyDescent="0.25">
      <c r="A8541" s="19">
        <v>8536</v>
      </c>
      <c r="B8541" s="34" t="s">
        <v>5407</v>
      </c>
      <c r="C8541" s="44" t="s">
        <v>14617</v>
      </c>
      <c r="D8541" s="42">
        <v>1</v>
      </c>
      <c r="E8541" s="3">
        <v>43.59</v>
      </c>
      <c r="F8541" s="7">
        <v>52.743900000000004</v>
      </c>
      <c r="G8541" s="48" t="s">
        <v>15356</v>
      </c>
      <c r="H8541" s="34" t="s">
        <v>5407</v>
      </c>
      <c r="I8541" s="51" t="s">
        <v>15358</v>
      </c>
    </row>
    <row r="8542" spans="1:9" x14ac:dyDescent="0.25">
      <c r="A8542" s="19">
        <v>8537</v>
      </c>
      <c r="B8542" s="34" t="s">
        <v>5408</v>
      </c>
      <c r="C8542" s="44" t="s">
        <v>14618</v>
      </c>
      <c r="D8542" s="42">
        <v>1</v>
      </c>
      <c r="E8542" s="3">
        <v>46.2</v>
      </c>
      <c r="F8542" s="7">
        <v>55.902000000000001</v>
      </c>
      <c r="G8542" s="48" t="s">
        <v>15356</v>
      </c>
      <c r="H8542" s="34" t="s">
        <v>5408</v>
      </c>
      <c r="I8542" s="51" t="s">
        <v>15358</v>
      </c>
    </row>
    <row r="8543" spans="1:9" x14ac:dyDescent="0.25">
      <c r="A8543" s="19">
        <v>8538</v>
      </c>
      <c r="B8543" s="34" t="s">
        <v>5409</v>
      </c>
      <c r="C8543" s="44" t="s">
        <v>14619</v>
      </c>
      <c r="D8543" s="42">
        <v>1</v>
      </c>
      <c r="E8543" s="3">
        <v>43.59</v>
      </c>
      <c r="F8543" s="7">
        <v>52.743900000000004</v>
      </c>
      <c r="G8543" s="48" t="s">
        <v>15356</v>
      </c>
      <c r="H8543" s="34" t="s">
        <v>5409</v>
      </c>
      <c r="I8543" s="51" t="s">
        <v>15358</v>
      </c>
    </row>
    <row r="8544" spans="1:9" x14ac:dyDescent="0.25">
      <c r="A8544" s="19">
        <v>8539</v>
      </c>
      <c r="B8544" s="34" t="s">
        <v>5410</v>
      </c>
      <c r="C8544" s="44" t="s">
        <v>14620</v>
      </c>
      <c r="D8544" s="42">
        <v>1</v>
      </c>
      <c r="E8544" s="3">
        <v>57.78</v>
      </c>
      <c r="F8544" s="7">
        <v>69.913799999999995</v>
      </c>
      <c r="G8544" s="48" t="s">
        <v>15356</v>
      </c>
      <c r="H8544" s="34" t="s">
        <v>5410</v>
      </c>
      <c r="I8544" s="51" t="s">
        <v>15358</v>
      </c>
    </row>
    <row r="8545" spans="1:9" x14ac:dyDescent="0.25">
      <c r="A8545" s="19">
        <v>8540</v>
      </c>
      <c r="B8545" s="34" t="s">
        <v>5411</v>
      </c>
      <c r="C8545" s="44" t="s">
        <v>14621</v>
      </c>
      <c r="D8545" s="42">
        <v>1</v>
      </c>
      <c r="E8545" s="3">
        <v>52.97</v>
      </c>
      <c r="F8545" s="7">
        <v>64.093699999999998</v>
      </c>
      <c r="G8545" s="48" t="s">
        <v>15356</v>
      </c>
      <c r="H8545" s="34" t="s">
        <v>5411</v>
      </c>
      <c r="I8545" s="51" t="s">
        <v>15358</v>
      </c>
    </row>
    <row r="8546" spans="1:9" x14ac:dyDescent="0.25">
      <c r="A8546" s="19">
        <v>8541</v>
      </c>
      <c r="B8546" s="34" t="s">
        <v>5412</v>
      </c>
      <c r="C8546" s="44" t="s">
        <v>14612</v>
      </c>
      <c r="D8546" s="42">
        <v>1</v>
      </c>
      <c r="E8546" s="3">
        <v>31.65</v>
      </c>
      <c r="F8546" s="7">
        <v>38.296499999999995</v>
      </c>
      <c r="G8546" s="48" t="s">
        <v>15356</v>
      </c>
      <c r="H8546" s="34" t="s">
        <v>5412</v>
      </c>
      <c r="I8546" s="51" t="s">
        <v>15358</v>
      </c>
    </row>
    <row r="8547" spans="1:9" x14ac:dyDescent="0.25">
      <c r="A8547" s="19">
        <v>8542</v>
      </c>
      <c r="B8547" s="34" t="s">
        <v>5413</v>
      </c>
      <c r="C8547" s="44" t="s">
        <v>14622</v>
      </c>
      <c r="D8547" s="42">
        <v>1</v>
      </c>
      <c r="E8547" s="3">
        <v>32.79</v>
      </c>
      <c r="F8547" s="7">
        <v>39.675899999999999</v>
      </c>
      <c r="G8547" s="48" t="s">
        <v>15356</v>
      </c>
      <c r="H8547" s="34" t="s">
        <v>5413</v>
      </c>
      <c r="I8547" s="51" t="s">
        <v>15358</v>
      </c>
    </row>
    <row r="8548" spans="1:9" x14ac:dyDescent="0.25">
      <c r="A8548" s="19">
        <v>8543</v>
      </c>
      <c r="B8548" s="34" t="s">
        <v>5414</v>
      </c>
      <c r="C8548" s="44" t="s">
        <v>14623</v>
      </c>
      <c r="D8548" s="42">
        <v>1</v>
      </c>
      <c r="E8548" s="3">
        <v>32.79</v>
      </c>
      <c r="F8548" s="7">
        <v>39.675899999999999</v>
      </c>
      <c r="G8548" s="48" t="s">
        <v>15356</v>
      </c>
      <c r="H8548" s="34" t="s">
        <v>5414</v>
      </c>
      <c r="I8548" s="51" t="s">
        <v>15358</v>
      </c>
    </row>
    <row r="8549" spans="1:9" x14ac:dyDescent="0.25">
      <c r="A8549" s="19">
        <v>8544</v>
      </c>
      <c r="B8549" s="34" t="s">
        <v>5415</v>
      </c>
      <c r="C8549" s="44" t="s">
        <v>14624</v>
      </c>
      <c r="D8549" s="42">
        <v>1</v>
      </c>
      <c r="E8549" s="3">
        <v>32.79</v>
      </c>
      <c r="F8549" s="7">
        <v>39.675899999999999</v>
      </c>
      <c r="G8549" s="48" t="s">
        <v>15356</v>
      </c>
      <c r="H8549" s="34" t="s">
        <v>5415</v>
      </c>
      <c r="I8549" s="51" t="s">
        <v>15358</v>
      </c>
    </row>
    <row r="8550" spans="1:9" x14ac:dyDescent="0.25">
      <c r="A8550" s="19">
        <v>8545</v>
      </c>
      <c r="B8550" s="34" t="s">
        <v>5416</v>
      </c>
      <c r="C8550" s="44" t="s">
        <v>14616</v>
      </c>
      <c r="D8550" s="42">
        <v>1</v>
      </c>
      <c r="E8550" s="3">
        <v>46.62</v>
      </c>
      <c r="F8550" s="7">
        <v>56.410199999999996</v>
      </c>
      <c r="G8550" s="48" t="s">
        <v>15356</v>
      </c>
      <c r="H8550" s="34" t="s">
        <v>5416</v>
      </c>
      <c r="I8550" s="51" t="s">
        <v>15358</v>
      </c>
    </row>
    <row r="8551" spans="1:9" x14ac:dyDescent="0.25">
      <c r="A8551" s="19">
        <v>8546</v>
      </c>
      <c r="B8551" s="34" t="s">
        <v>5417</v>
      </c>
      <c r="C8551" s="44" t="s">
        <v>14625</v>
      </c>
      <c r="D8551" s="42">
        <v>1</v>
      </c>
      <c r="E8551" s="3">
        <v>49.7</v>
      </c>
      <c r="F8551" s="7">
        <v>60.137</v>
      </c>
      <c r="G8551" s="48" t="s">
        <v>15356</v>
      </c>
      <c r="H8551" s="34" t="s">
        <v>5417</v>
      </c>
      <c r="I8551" s="51" t="s">
        <v>15358</v>
      </c>
    </row>
    <row r="8552" spans="1:9" x14ac:dyDescent="0.25">
      <c r="A8552" s="19">
        <v>8547</v>
      </c>
      <c r="B8552" s="34" t="s">
        <v>5418</v>
      </c>
      <c r="C8552" s="44" t="s">
        <v>14626</v>
      </c>
      <c r="D8552" s="42">
        <v>1</v>
      </c>
      <c r="E8552" s="3">
        <v>46.62</v>
      </c>
      <c r="F8552" s="7">
        <v>56.410199999999996</v>
      </c>
      <c r="G8552" s="48" t="s">
        <v>15356</v>
      </c>
      <c r="H8552" s="34" t="s">
        <v>5418</v>
      </c>
      <c r="I8552" s="51" t="s">
        <v>15358</v>
      </c>
    </row>
    <row r="8553" spans="1:9" x14ac:dyDescent="0.25">
      <c r="A8553" s="19">
        <v>8548</v>
      </c>
      <c r="B8553" s="34" t="s">
        <v>5419</v>
      </c>
      <c r="C8553" s="44" t="s">
        <v>14619</v>
      </c>
      <c r="D8553" s="42">
        <v>1</v>
      </c>
      <c r="E8553" s="3">
        <v>46.62</v>
      </c>
      <c r="F8553" s="7">
        <v>56.410199999999996</v>
      </c>
      <c r="G8553" s="48" t="s">
        <v>15356</v>
      </c>
      <c r="H8553" s="34" t="s">
        <v>5419</v>
      </c>
      <c r="I8553" s="51" t="s">
        <v>15358</v>
      </c>
    </row>
    <row r="8554" spans="1:9" x14ac:dyDescent="0.25">
      <c r="A8554" s="19">
        <v>8549</v>
      </c>
      <c r="B8554" s="34" t="s">
        <v>5420</v>
      </c>
      <c r="C8554" s="44" t="s">
        <v>14620</v>
      </c>
      <c r="D8554" s="42">
        <v>1</v>
      </c>
      <c r="E8554" s="3">
        <v>57.8</v>
      </c>
      <c r="F8554" s="7">
        <v>69.937999999999988</v>
      </c>
      <c r="G8554" s="48" t="s">
        <v>15356</v>
      </c>
      <c r="H8554" s="34" t="s">
        <v>5420</v>
      </c>
      <c r="I8554" s="51" t="s">
        <v>15358</v>
      </c>
    </row>
    <row r="8555" spans="1:9" x14ac:dyDescent="0.25">
      <c r="A8555" s="19">
        <v>8550</v>
      </c>
      <c r="B8555" s="34" t="s">
        <v>5421</v>
      </c>
      <c r="C8555" s="44" t="s">
        <v>14627</v>
      </c>
      <c r="D8555" s="42">
        <v>1</v>
      </c>
      <c r="E8555" s="3">
        <v>57.8</v>
      </c>
      <c r="F8555" s="7">
        <v>69.937999999999988</v>
      </c>
      <c r="G8555" s="48" t="s">
        <v>15356</v>
      </c>
      <c r="H8555" s="34" t="s">
        <v>5421</v>
      </c>
      <c r="I8555" s="51" t="s">
        <v>15358</v>
      </c>
    </row>
    <row r="8556" spans="1:9" x14ac:dyDescent="0.25">
      <c r="A8556" s="19">
        <v>8551</v>
      </c>
      <c r="B8556" s="34" t="s">
        <v>5422</v>
      </c>
      <c r="C8556" s="44" t="s">
        <v>14628</v>
      </c>
      <c r="D8556" s="42">
        <v>1</v>
      </c>
      <c r="E8556" s="3">
        <v>29.75</v>
      </c>
      <c r="F8556" s="7">
        <v>35.997500000000002</v>
      </c>
      <c r="G8556" s="48" t="s">
        <v>15356</v>
      </c>
      <c r="H8556" s="34" t="s">
        <v>5422</v>
      </c>
      <c r="I8556" s="51" t="s">
        <v>15358</v>
      </c>
    </row>
    <row r="8557" spans="1:9" x14ac:dyDescent="0.25">
      <c r="A8557" s="19">
        <v>8552</v>
      </c>
      <c r="B8557" s="34" t="s">
        <v>5423</v>
      </c>
      <c r="C8557" s="44" t="s">
        <v>14629</v>
      </c>
      <c r="D8557" s="42">
        <v>1</v>
      </c>
      <c r="E8557" s="3">
        <v>29.75</v>
      </c>
      <c r="F8557" s="7">
        <v>35.997500000000002</v>
      </c>
      <c r="G8557" s="48" t="s">
        <v>15356</v>
      </c>
      <c r="H8557" s="34" t="s">
        <v>5423</v>
      </c>
      <c r="I8557" s="51" t="s">
        <v>15358</v>
      </c>
    </row>
    <row r="8558" spans="1:9" x14ac:dyDescent="0.25">
      <c r="A8558" s="19">
        <v>8553</v>
      </c>
      <c r="B8558" s="34" t="s">
        <v>5424</v>
      </c>
      <c r="C8558" s="44" t="s">
        <v>14630</v>
      </c>
      <c r="D8558" s="42">
        <v>1</v>
      </c>
      <c r="E8558" s="3">
        <v>29.75</v>
      </c>
      <c r="F8558" s="7">
        <v>35.997500000000002</v>
      </c>
      <c r="G8558" s="48" t="s">
        <v>15356</v>
      </c>
      <c r="H8558" s="34" t="s">
        <v>5424</v>
      </c>
      <c r="I8558" s="51" t="s">
        <v>15358</v>
      </c>
    </row>
    <row r="8559" spans="1:9" x14ac:dyDescent="0.25">
      <c r="A8559" s="19">
        <v>8554</v>
      </c>
      <c r="B8559" s="34" t="s">
        <v>5425</v>
      </c>
      <c r="C8559" s="44" t="s">
        <v>14631</v>
      </c>
      <c r="D8559" s="42">
        <v>1</v>
      </c>
      <c r="E8559" s="3">
        <v>40.76</v>
      </c>
      <c r="F8559" s="7">
        <v>49.319599999999994</v>
      </c>
      <c r="G8559" s="48" t="s">
        <v>15356</v>
      </c>
      <c r="H8559" s="34" t="s">
        <v>5425</v>
      </c>
      <c r="I8559" s="51" t="s">
        <v>15358</v>
      </c>
    </row>
    <row r="8560" spans="1:9" x14ac:dyDescent="0.25">
      <c r="A8560" s="19">
        <v>8555</v>
      </c>
      <c r="B8560" s="34" t="s">
        <v>5426</v>
      </c>
      <c r="C8560" s="44" t="s">
        <v>14632</v>
      </c>
      <c r="D8560" s="42">
        <v>1</v>
      </c>
      <c r="E8560" s="3">
        <v>43.59</v>
      </c>
      <c r="F8560" s="7">
        <v>52.743900000000004</v>
      </c>
      <c r="G8560" s="48" t="s">
        <v>15356</v>
      </c>
      <c r="H8560" s="34" t="s">
        <v>5426</v>
      </c>
      <c r="I8560" s="51" t="s">
        <v>15358</v>
      </c>
    </row>
    <row r="8561" spans="1:9" x14ac:dyDescent="0.25">
      <c r="A8561" s="19">
        <v>8556</v>
      </c>
      <c r="B8561" s="34" t="s">
        <v>5427</v>
      </c>
      <c r="C8561" s="44" t="s">
        <v>14633</v>
      </c>
      <c r="D8561" s="42">
        <v>1</v>
      </c>
      <c r="E8561" s="3">
        <v>43.59</v>
      </c>
      <c r="F8561" s="7">
        <v>52.743900000000004</v>
      </c>
      <c r="G8561" s="48" t="s">
        <v>15356</v>
      </c>
      <c r="H8561" s="34" t="s">
        <v>5427</v>
      </c>
      <c r="I8561" s="51" t="s">
        <v>15358</v>
      </c>
    </row>
    <row r="8562" spans="1:9" x14ac:dyDescent="0.25">
      <c r="A8562" s="19">
        <v>8557</v>
      </c>
      <c r="B8562" s="34" t="s">
        <v>5428</v>
      </c>
      <c r="C8562" s="44" t="s">
        <v>14634</v>
      </c>
      <c r="D8562" s="42">
        <v>1</v>
      </c>
      <c r="E8562" s="3">
        <v>46.47</v>
      </c>
      <c r="F8562" s="7">
        <v>56.228699999999996</v>
      </c>
      <c r="G8562" s="48" t="s">
        <v>15356</v>
      </c>
      <c r="H8562" s="34" t="s">
        <v>5428</v>
      </c>
      <c r="I8562" s="51" t="s">
        <v>15358</v>
      </c>
    </row>
    <row r="8563" spans="1:9" x14ac:dyDescent="0.25">
      <c r="A8563" s="19">
        <v>8558</v>
      </c>
      <c r="B8563" s="34" t="s">
        <v>5429</v>
      </c>
      <c r="C8563" s="44" t="s">
        <v>14635</v>
      </c>
      <c r="D8563" s="42">
        <v>1</v>
      </c>
      <c r="E8563" s="3">
        <v>43.59</v>
      </c>
      <c r="F8563" s="7">
        <v>52.743900000000004</v>
      </c>
      <c r="G8563" s="48" t="s">
        <v>15356</v>
      </c>
      <c r="H8563" s="34" t="s">
        <v>5429</v>
      </c>
      <c r="I8563" s="51" t="s">
        <v>15358</v>
      </c>
    </row>
    <row r="8564" spans="1:9" x14ac:dyDescent="0.25">
      <c r="A8564" s="19">
        <v>8559</v>
      </c>
      <c r="B8564" s="34" t="s">
        <v>5430</v>
      </c>
      <c r="C8564" s="44" t="s">
        <v>14636</v>
      </c>
      <c r="D8564" s="42">
        <v>1</v>
      </c>
      <c r="E8564" s="3">
        <v>58.53</v>
      </c>
      <c r="F8564" s="7">
        <v>70.821299999999994</v>
      </c>
      <c r="G8564" s="48" t="s">
        <v>15356</v>
      </c>
      <c r="H8564" s="34" t="s">
        <v>5430</v>
      </c>
      <c r="I8564" s="51" t="s">
        <v>15358</v>
      </c>
    </row>
    <row r="8565" spans="1:9" x14ac:dyDescent="0.25">
      <c r="A8565" s="19">
        <v>8560</v>
      </c>
      <c r="B8565" s="34" t="s">
        <v>5431</v>
      </c>
      <c r="C8565" s="44" t="s">
        <v>14637</v>
      </c>
      <c r="D8565" s="42">
        <v>1</v>
      </c>
      <c r="E8565" s="3">
        <v>50.01</v>
      </c>
      <c r="F8565" s="7">
        <v>60.512099999999997</v>
      </c>
      <c r="G8565" s="48" t="s">
        <v>15356</v>
      </c>
      <c r="H8565" s="34" t="s">
        <v>5431</v>
      </c>
      <c r="I8565" s="51" t="s">
        <v>15358</v>
      </c>
    </row>
    <row r="8566" spans="1:9" x14ac:dyDescent="0.25">
      <c r="A8566" s="19">
        <v>8561</v>
      </c>
      <c r="B8566" s="34" t="s">
        <v>5432</v>
      </c>
      <c r="C8566" s="44" t="s">
        <v>14628</v>
      </c>
      <c r="D8566" s="42">
        <v>1</v>
      </c>
      <c r="E8566" s="3">
        <v>27.48</v>
      </c>
      <c r="F8566" s="7">
        <v>33.250799999999998</v>
      </c>
      <c r="G8566" s="48" t="s">
        <v>15356</v>
      </c>
      <c r="H8566" s="34" t="s">
        <v>5432</v>
      </c>
      <c r="I8566" s="51" t="s">
        <v>15358</v>
      </c>
    </row>
    <row r="8567" spans="1:9" x14ac:dyDescent="0.25">
      <c r="A8567" s="19">
        <v>8562</v>
      </c>
      <c r="B8567" s="34" t="s">
        <v>5433</v>
      </c>
      <c r="C8567" s="44" t="s">
        <v>14629</v>
      </c>
      <c r="D8567" s="42">
        <v>1</v>
      </c>
      <c r="E8567" s="3">
        <v>27.68</v>
      </c>
      <c r="F8567" s="7">
        <v>33.492799999999995</v>
      </c>
      <c r="G8567" s="48" t="s">
        <v>15356</v>
      </c>
      <c r="H8567" s="34" t="s">
        <v>5433</v>
      </c>
      <c r="I8567" s="51" t="s">
        <v>15358</v>
      </c>
    </row>
    <row r="8568" spans="1:9" x14ac:dyDescent="0.25">
      <c r="A8568" s="19">
        <v>8563</v>
      </c>
      <c r="B8568" s="34" t="s">
        <v>5434</v>
      </c>
      <c r="C8568" s="44" t="s">
        <v>14630</v>
      </c>
      <c r="D8568" s="42">
        <v>1</v>
      </c>
      <c r="E8568" s="3">
        <v>27.68</v>
      </c>
      <c r="F8568" s="7">
        <v>33.492799999999995</v>
      </c>
      <c r="G8568" s="48" t="s">
        <v>15356</v>
      </c>
      <c r="H8568" s="34" t="s">
        <v>5434</v>
      </c>
      <c r="I8568" s="51" t="s">
        <v>15358</v>
      </c>
    </row>
    <row r="8569" spans="1:9" x14ac:dyDescent="0.25">
      <c r="A8569" s="19">
        <v>8564</v>
      </c>
      <c r="B8569" s="34" t="s">
        <v>5435</v>
      </c>
      <c r="C8569" s="44" t="s">
        <v>14638</v>
      </c>
      <c r="D8569" s="42">
        <v>1</v>
      </c>
      <c r="E8569" s="3">
        <v>27.68</v>
      </c>
      <c r="F8569" s="7">
        <v>33.492799999999995</v>
      </c>
      <c r="G8569" s="48" t="s">
        <v>15356</v>
      </c>
      <c r="H8569" s="34" t="s">
        <v>5435</v>
      </c>
      <c r="I8569" s="51" t="s">
        <v>15358</v>
      </c>
    </row>
    <row r="8570" spans="1:9" x14ac:dyDescent="0.25">
      <c r="A8570" s="19">
        <v>8565</v>
      </c>
      <c r="B8570" s="34" t="s">
        <v>5436</v>
      </c>
      <c r="C8570" s="44" t="s">
        <v>14632</v>
      </c>
      <c r="D8570" s="42">
        <v>1</v>
      </c>
      <c r="E8570" s="3">
        <v>42.69</v>
      </c>
      <c r="F8570" s="7">
        <v>51.654899999999998</v>
      </c>
      <c r="G8570" s="48" t="s">
        <v>15356</v>
      </c>
      <c r="H8570" s="34" t="s">
        <v>5436</v>
      </c>
      <c r="I8570" s="51" t="s">
        <v>15358</v>
      </c>
    </row>
    <row r="8571" spans="1:9" x14ac:dyDescent="0.25">
      <c r="A8571" s="19">
        <v>8566</v>
      </c>
      <c r="B8571" s="34" t="s">
        <v>5437</v>
      </c>
      <c r="C8571" s="44" t="s">
        <v>14633</v>
      </c>
      <c r="D8571" s="42">
        <v>1</v>
      </c>
      <c r="E8571" s="3">
        <v>42.69</v>
      </c>
      <c r="F8571" s="7">
        <v>51.654899999999998</v>
      </c>
      <c r="G8571" s="48" t="s">
        <v>15356</v>
      </c>
      <c r="H8571" s="34" t="s">
        <v>5437</v>
      </c>
      <c r="I8571" s="51" t="s">
        <v>15358</v>
      </c>
    </row>
    <row r="8572" spans="1:9" x14ac:dyDescent="0.25">
      <c r="A8572" s="19">
        <v>8567</v>
      </c>
      <c r="B8572" s="34" t="s">
        <v>5438</v>
      </c>
      <c r="C8572" s="44" t="s">
        <v>14639</v>
      </c>
      <c r="D8572" s="42">
        <v>1</v>
      </c>
      <c r="E8572" s="3">
        <v>42.69</v>
      </c>
      <c r="F8572" s="7">
        <v>51.654899999999998</v>
      </c>
      <c r="G8572" s="48" t="s">
        <v>15356</v>
      </c>
      <c r="H8572" s="34" t="s">
        <v>5438</v>
      </c>
      <c r="I8572" s="51" t="s">
        <v>15358</v>
      </c>
    </row>
    <row r="8573" spans="1:9" x14ac:dyDescent="0.25">
      <c r="A8573" s="19">
        <v>8568</v>
      </c>
      <c r="B8573" s="34" t="s">
        <v>5439</v>
      </c>
      <c r="C8573" s="44" t="s">
        <v>14640</v>
      </c>
      <c r="D8573" s="42">
        <v>1</v>
      </c>
      <c r="E8573" s="3">
        <v>45.5</v>
      </c>
      <c r="F8573" s="7">
        <v>55.055</v>
      </c>
      <c r="G8573" s="48" t="s">
        <v>15356</v>
      </c>
      <c r="H8573" s="34" t="s">
        <v>5439</v>
      </c>
      <c r="I8573" s="51" t="s">
        <v>15358</v>
      </c>
    </row>
    <row r="8574" spans="1:9" x14ac:dyDescent="0.25">
      <c r="A8574" s="19">
        <v>8569</v>
      </c>
      <c r="B8574" s="34" t="s">
        <v>5440</v>
      </c>
      <c r="C8574" s="44" t="s">
        <v>14641</v>
      </c>
      <c r="D8574" s="42">
        <v>1</v>
      </c>
      <c r="E8574" s="3">
        <v>55.49</v>
      </c>
      <c r="F8574" s="7">
        <v>67.142899999999997</v>
      </c>
      <c r="G8574" s="48" t="s">
        <v>15356</v>
      </c>
      <c r="H8574" s="34" t="s">
        <v>5440</v>
      </c>
      <c r="I8574" s="51" t="s">
        <v>15358</v>
      </c>
    </row>
    <row r="8575" spans="1:9" x14ac:dyDescent="0.25">
      <c r="A8575" s="19">
        <v>8570</v>
      </c>
      <c r="B8575" s="34" t="s">
        <v>5441</v>
      </c>
      <c r="C8575" s="44" t="s">
        <v>14642</v>
      </c>
      <c r="D8575" s="42">
        <v>1</v>
      </c>
      <c r="E8575" s="3">
        <v>50.66</v>
      </c>
      <c r="F8575" s="7">
        <v>61.298599999999993</v>
      </c>
      <c r="G8575" s="48" t="s">
        <v>15356</v>
      </c>
      <c r="H8575" s="34" t="s">
        <v>5441</v>
      </c>
      <c r="I8575" s="51" t="s">
        <v>15358</v>
      </c>
    </row>
    <row r="8576" spans="1:9" x14ac:dyDescent="0.25">
      <c r="A8576" s="19">
        <v>8571</v>
      </c>
      <c r="B8576" s="34" t="s">
        <v>5442</v>
      </c>
      <c r="C8576" s="44" t="s">
        <v>14643</v>
      </c>
      <c r="D8576" s="42">
        <v>1</v>
      </c>
      <c r="E8576" s="3">
        <v>183.02</v>
      </c>
      <c r="F8576" s="7">
        <v>221.45420000000001</v>
      </c>
      <c r="G8576" s="48" t="s">
        <v>15356</v>
      </c>
      <c r="H8576" s="34" t="s">
        <v>5442</v>
      </c>
      <c r="I8576" s="51" t="s">
        <v>15358</v>
      </c>
    </row>
    <row r="8577" spans="1:9" x14ac:dyDescent="0.25">
      <c r="A8577" s="19">
        <v>8572</v>
      </c>
      <c r="B8577" s="34" t="s">
        <v>5443</v>
      </c>
      <c r="C8577" s="44" t="s">
        <v>14644</v>
      </c>
      <c r="D8577" s="42">
        <v>1</v>
      </c>
      <c r="E8577" s="3">
        <v>171.71</v>
      </c>
      <c r="F8577" s="7">
        <v>207.76910000000001</v>
      </c>
      <c r="G8577" s="48" t="s">
        <v>15356</v>
      </c>
      <c r="H8577" s="34" t="s">
        <v>5443</v>
      </c>
      <c r="I8577" s="51" t="s">
        <v>15358</v>
      </c>
    </row>
    <row r="8578" spans="1:9" x14ac:dyDescent="0.25">
      <c r="A8578" s="19">
        <v>8573</v>
      </c>
      <c r="B8578" s="34" t="s">
        <v>5444</v>
      </c>
      <c r="C8578" s="44" t="s">
        <v>14645</v>
      </c>
      <c r="D8578" s="42">
        <v>1</v>
      </c>
      <c r="E8578" s="3">
        <v>139.79</v>
      </c>
      <c r="F8578" s="7">
        <v>169.14589999999998</v>
      </c>
      <c r="G8578" s="48" t="s">
        <v>15356</v>
      </c>
      <c r="H8578" s="34" t="s">
        <v>5444</v>
      </c>
      <c r="I8578" s="51" t="s">
        <v>15358</v>
      </c>
    </row>
    <row r="8579" spans="1:9" x14ac:dyDescent="0.25">
      <c r="A8579" s="19">
        <v>8574</v>
      </c>
      <c r="B8579" s="34" t="s">
        <v>5445</v>
      </c>
      <c r="C8579" s="44" t="s">
        <v>14646</v>
      </c>
      <c r="D8579" s="42">
        <v>1</v>
      </c>
      <c r="E8579" s="3">
        <v>162.86000000000001</v>
      </c>
      <c r="F8579" s="7">
        <v>197.06060000000002</v>
      </c>
      <c r="G8579" s="48" t="s">
        <v>15356</v>
      </c>
      <c r="H8579" s="34" t="s">
        <v>5445</v>
      </c>
      <c r="I8579" s="51" t="s">
        <v>15358</v>
      </c>
    </row>
    <row r="8580" spans="1:9" x14ac:dyDescent="0.25">
      <c r="A8580" s="19">
        <v>8575</v>
      </c>
      <c r="B8580" s="34" t="s">
        <v>5446</v>
      </c>
      <c r="C8580" s="44" t="s">
        <v>14647</v>
      </c>
      <c r="D8580" s="42">
        <v>1</v>
      </c>
      <c r="E8580" s="3">
        <v>184.73</v>
      </c>
      <c r="F8580" s="7">
        <v>223.52329999999998</v>
      </c>
      <c r="G8580" s="48" t="s">
        <v>15356</v>
      </c>
      <c r="H8580" s="34" t="s">
        <v>5446</v>
      </c>
      <c r="I8580" s="51" t="s">
        <v>15358</v>
      </c>
    </row>
    <row r="8581" spans="1:9" x14ac:dyDescent="0.25">
      <c r="A8581" s="19">
        <v>8576</v>
      </c>
      <c r="B8581" s="34" t="s">
        <v>5447</v>
      </c>
      <c r="C8581" s="44" t="s">
        <v>14648</v>
      </c>
      <c r="D8581" s="42">
        <v>1</v>
      </c>
      <c r="E8581" s="3">
        <v>199.67</v>
      </c>
      <c r="F8581" s="7">
        <v>241.60069999999999</v>
      </c>
      <c r="G8581" s="48" t="s">
        <v>15356</v>
      </c>
      <c r="H8581" s="34" t="s">
        <v>5447</v>
      </c>
      <c r="I8581" s="51" t="s">
        <v>15358</v>
      </c>
    </row>
    <row r="8582" spans="1:9" x14ac:dyDescent="0.25">
      <c r="A8582" s="19">
        <v>8577</v>
      </c>
      <c r="B8582" s="34" t="s">
        <v>5448</v>
      </c>
      <c r="C8582" s="44" t="s">
        <v>14649</v>
      </c>
      <c r="D8582" s="42">
        <v>1</v>
      </c>
      <c r="E8582" s="3">
        <v>82.4</v>
      </c>
      <c r="F8582" s="7">
        <v>99.704000000000008</v>
      </c>
      <c r="G8582" s="48" t="s">
        <v>15356</v>
      </c>
      <c r="H8582" s="34" t="s">
        <v>5448</v>
      </c>
      <c r="I8582" s="51" t="s">
        <v>15358</v>
      </c>
    </row>
    <row r="8583" spans="1:9" x14ac:dyDescent="0.25">
      <c r="A8583" s="19">
        <v>8578</v>
      </c>
      <c r="B8583" s="34" t="s">
        <v>5449</v>
      </c>
      <c r="C8583" s="44" t="s">
        <v>14650</v>
      </c>
      <c r="D8583" s="42">
        <v>1</v>
      </c>
      <c r="E8583" s="3">
        <v>112.83</v>
      </c>
      <c r="F8583" s="7">
        <v>136.52429999999998</v>
      </c>
      <c r="G8583" s="48" t="s">
        <v>15356</v>
      </c>
      <c r="H8583" s="34" t="s">
        <v>5449</v>
      </c>
      <c r="I8583" s="51" t="s">
        <v>15358</v>
      </c>
    </row>
    <row r="8584" spans="1:9" x14ac:dyDescent="0.25">
      <c r="A8584" s="19">
        <v>8579</v>
      </c>
      <c r="B8584" s="34" t="s">
        <v>5450</v>
      </c>
      <c r="C8584" s="44" t="s">
        <v>14651</v>
      </c>
      <c r="D8584" s="42">
        <v>1</v>
      </c>
      <c r="E8584" s="3">
        <v>57.47</v>
      </c>
      <c r="F8584" s="7">
        <v>69.538699999999992</v>
      </c>
      <c r="G8584" s="48" t="s">
        <v>15356</v>
      </c>
      <c r="H8584" s="34" t="s">
        <v>5450</v>
      </c>
      <c r="I8584" s="51" t="s">
        <v>15358</v>
      </c>
    </row>
    <row r="8585" spans="1:9" x14ac:dyDescent="0.25">
      <c r="A8585" s="19">
        <v>8580</v>
      </c>
      <c r="B8585" s="34" t="s">
        <v>5451</v>
      </c>
      <c r="C8585" s="44" t="s">
        <v>14652</v>
      </c>
      <c r="D8585" s="42">
        <v>1</v>
      </c>
      <c r="E8585" s="3">
        <v>120.14</v>
      </c>
      <c r="F8585" s="7">
        <v>145.36939999999998</v>
      </c>
      <c r="G8585" s="48" t="s">
        <v>15356</v>
      </c>
      <c r="H8585" s="34" t="s">
        <v>5451</v>
      </c>
      <c r="I8585" s="51" t="s">
        <v>15358</v>
      </c>
    </row>
    <row r="8586" spans="1:9" x14ac:dyDescent="0.25">
      <c r="A8586" s="19">
        <v>8581</v>
      </c>
      <c r="B8586" s="34" t="s">
        <v>5452</v>
      </c>
      <c r="C8586" s="44" t="s">
        <v>14653</v>
      </c>
      <c r="D8586" s="42">
        <v>1</v>
      </c>
      <c r="E8586" s="3">
        <v>144.68</v>
      </c>
      <c r="F8586" s="7">
        <v>175.06280000000001</v>
      </c>
      <c r="G8586" s="48" t="s">
        <v>15356</v>
      </c>
      <c r="H8586" s="34" t="s">
        <v>5452</v>
      </c>
      <c r="I8586" s="51" t="s">
        <v>15358</v>
      </c>
    </row>
    <row r="8587" spans="1:9" x14ac:dyDescent="0.25">
      <c r="A8587" s="19">
        <v>8582</v>
      </c>
      <c r="B8587" s="34" t="s">
        <v>5453</v>
      </c>
      <c r="C8587" s="44" t="s">
        <v>14654</v>
      </c>
      <c r="D8587" s="42">
        <v>1</v>
      </c>
      <c r="E8587" s="3">
        <v>158.76</v>
      </c>
      <c r="F8587" s="7">
        <v>192.09959999999998</v>
      </c>
      <c r="G8587" s="48" t="s">
        <v>15356</v>
      </c>
      <c r="H8587" s="34" t="s">
        <v>5453</v>
      </c>
      <c r="I8587" s="51" t="s">
        <v>15358</v>
      </c>
    </row>
    <row r="8588" spans="1:9" x14ac:dyDescent="0.25">
      <c r="A8588" s="19">
        <v>8583</v>
      </c>
      <c r="B8588" s="34" t="s">
        <v>5454</v>
      </c>
      <c r="C8588" s="44" t="s">
        <v>14655</v>
      </c>
      <c r="D8588" s="42">
        <v>1</v>
      </c>
      <c r="E8588" s="3">
        <v>40.409999999999997</v>
      </c>
      <c r="F8588" s="7">
        <v>48.896099999999997</v>
      </c>
      <c r="G8588" s="48" t="s">
        <v>15356</v>
      </c>
      <c r="H8588" s="34" t="s">
        <v>5454</v>
      </c>
      <c r="I8588" s="51" t="s">
        <v>15358</v>
      </c>
    </row>
    <row r="8589" spans="1:9" x14ac:dyDescent="0.25">
      <c r="A8589" s="19">
        <v>8584</v>
      </c>
      <c r="B8589" s="34" t="s">
        <v>5455</v>
      </c>
      <c r="C8589" s="44" t="s">
        <v>14656</v>
      </c>
      <c r="D8589" s="42">
        <v>1</v>
      </c>
      <c r="E8589" s="3">
        <v>127.95</v>
      </c>
      <c r="F8589" s="7">
        <v>154.81950000000001</v>
      </c>
      <c r="G8589" s="48" t="s">
        <v>15356</v>
      </c>
      <c r="H8589" s="34" t="s">
        <v>5455</v>
      </c>
      <c r="I8589" s="51" t="s">
        <v>15358</v>
      </c>
    </row>
    <row r="8590" spans="1:9" x14ac:dyDescent="0.25">
      <c r="A8590" s="19">
        <v>8585</v>
      </c>
      <c r="B8590" s="34" t="s">
        <v>5456</v>
      </c>
      <c r="C8590" s="44" t="s">
        <v>14657</v>
      </c>
      <c r="D8590" s="42">
        <v>1</v>
      </c>
      <c r="E8590" s="3">
        <v>147.78</v>
      </c>
      <c r="F8590" s="7">
        <v>178.81379999999999</v>
      </c>
      <c r="G8590" s="48" t="s">
        <v>15356</v>
      </c>
      <c r="H8590" s="34" t="s">
        <v>5456</v>
      </c>
      <c r="I8590" s="51" t="s">
        <v>15358</v>
      </c>
    </row>
    <row r="8591" spans="1:9" x14ac:dyDescent="0.25">
      <c r="A8591" s="19">
        <v>8586</v>
      </c>
      <c r="B8591" s="34" t="s">
        <v>5457</v>
      </c>
      <c r="C8591" s="44" t="s">
        <v>14658</v>
      </c>
      <c r="D8591" s="42">
        <v>1</v>
      </c>
      <c r="E8591" s="3">
        <v>164.52</v>
      </c>
      <c r="F8591" s="7">
        <v>199.0692</v>
      </c>
      <c r="G8591" s="48" t="s">
        <v>15356</v>
      </c>
      <c r="H8591" s="34" t="s">
        <v>5457</v>
      </c>
      <c r="I8591" s="51" t="s">
        <v>15358</v>
      </c>
    </row>
    <row r="8592" spans="1:9" x14ac:dyDescent="0.25">
      <c r="A8592" s="19">
        <v>8587</v>
      </c>
      <c r="B8592" s="34" t="s">
        <v>5458</v>
      </c>
      <c r="C8592" s="44" t="s">
        <v>14659</v>
      </c>
      <c r="D8592" s="42">
        <v>1</v>
      </c>
      <c r="E8592" s="3">
        <v>29.79</v>
      </c>
      <c r="F8592" s="7">
        <v>36.045899999999996</v>
      </c>
      <c r="G8592" s="48" t="s">
        <v>15356</v>
      </c>
      <c r="H8592" s="34" t="s">
        <v>5458</v>
      </c>
      <c r="I8592" s="51" t="s">
        <v>15358</v>
      </c>
    </row>
    <row r="8593" spans="1:9" x14ac:dyDescent="0.25">
      <c r="A8593" s="19">
        <v>8588</v>
      </c>
      <c r="B8593" s="34" t="s">
        <v>5459</v>
      </c>
      <c r="C8593" s="44" t="s">
        <v>14660</v>
      </c>
      <c r="D8593" s="42">
        <v>1</v>
      </c>
      <c r="E8593" s="3">
        <v>31.85</v>
      </c>
      <c r="F8593" s="7">
        <v>38.538499999999999</v>
      </c>
      <c r="G8593" s="48" t="s">
        <v>15356</v>
      </c>
      <c r="H8593" s="34" t="s">
        <v>5459</v>
      </c>
      <c r="I8593" s="51" t="s">
        <v>15358</v>
      </c>
    </row>
    <row r="8594" spans="1:9" x14ac:dyDescent="0.25">
      <c r="A8594" s="19">
        <v>8589</v>
      </c>
      <c r="B8594" s="34" t="s">
        <v>5460</v>
      </c>
      <c r="C8594" s="44" t="s">
        <v>14661</v>
      </c>
      <c r="D8594" s="42">
        <v>1</v>
      </c>
      <c r="E8594" s="3">
        <v>40.409999999999997</v>
      </c>
      <c r="F8594" s="7">
        <v>48.896099999999997</v>
      </c>
      <c r="G8594" s="48" t="s">
        <v>15356</v>
      </c>
      <c r="H8594" s="34" t="s">
        <v>5460</v>
      </c>
      <c r="I8594" s="51" t="s">
        <v>15358</v>
      </c>
    </row>
    <row r="8595" spans="1:9" x14ac:dyDescent="0.25">
      <c r="A8595" s="19">
        <v>8590</v>
      </c>
      <c r="B8595" s="34" t="s">
        <v>5461</v>
      </c>
      <c r="C8595" s="44" t="s">
        <v>14662</v>
      </c>
      <c r="D8595" s="42">
        <v>1</v>
      </c>
      <c r="E8595" s="3">
        <v>35.909999999999997</v>
      </c>
      <c r="F8595" s="7">
        <v>43.451099999999997</v>
      </c>
      <c r="G8595" s="48" t="s">
        <v>15356</v>
      </c>
      <c r="H8595" s="34" t="s">
        <v>5461</v>
      </c>
      <c r="I8595" s="51" t="s">
        <v>15358</v>
      </c>
    </row>
    <row r="8596" spans="1:9" x14ac:dyDescent="0.25">
      <c r="A8596" s="19">
        <v>8591</v>
      </c>
      <c r="B8596" s="34" t="s">
        <v>5462</v>
      </c>
      <c r="C8596" s="44" t="s">
        <v>14663</v>
      </c>
      <c r="D8596" s="42">
        <v>1</v>
      </c>
      <c r="E8596" s="3">
        <v>38.36</v>
      </c>
      <c r="F8596" s="7">
        <v>46.415599999999998</v>
      </c>
      <c r="G8596" s="48" t="s">
        <v>15356</v>
      </c>
      <c r="H8596" s="34" t="s">
        <v>5462</v>
      </c>
      <c r="I8596" s="51" t="s">
        <v>15358</v>
      </c>
    </row>
    <row r="8597" spans="1:9" x14ac:dyDescent="0.25">
      <c r="A8597" s="19">
        <v>8592</v>
      </c>
      <c r="B8597" s="34" t="s">
        <v>5463</v>
      </c>
      <c r="C8597" s="44" t="s">
        <v>14664</v>
      </c>
      <c r="D8597" s="42">
        <v>1</v>
      </c>
      <c r="E8597" s="3">
        <v>47.76</v>
      </c>
      <c r="F8597" s="7">
        <v>57.789599999999993</v>
      </c>
      <c r="G8597" s="48" t="s">
        <v>15356</v>
      </c>
      <c r="H8597" s="34" t="s">
        <v>5463</v>
      </c>
      <c r="I8597" s="51" t="s">
        <v>15358</v>
      </c>
    </row>
    <row r="8598" spans="1:9" x14ac:dyDescent="0.25">
      <c r="A8598" s="19">
        <v>8593</v>
      </c>
      <c r="B8598" s="34" t="s">
        <v>5464</v>
      </c>
      <c r="C8598" s="44" t="s">
        <v>14665</v>
      </c>
      <c r="D8598" s="42">
        <v>1</v>
      </c>
      <c r="E8598" s="3">
        <v>49.8</v>
      </c>
      <c r="F8598" s="7">
        <v>60.257999999999996</v>
      </c>
      <c r="G8598" s="48" t="s">
        <v>15356</v>
      </c>
      <c r="H8598" s="34" t="s">
        <v>5464</v>
      </c>
      <c r="I8598" s="51" t="s">
        <v>15358</v>
      </c>
    </row>
    <row r="8599" spans="1:9" x14ac:dyDescent="0.25">
      <c r="A8599" s="19">
        <v>8594</v>
      </c>
      <c r="B8599" s="34" t="s">
        <v>5465</v>
      </c>
      <c r="C8599" s="44" t="s">
        <v>14666</v>
      </c>
      <c r="D8599" s="42">
        <v>1</v>
      </c>
      <c r="E8599" s="3">
        <v>102.29</v>
      </c>
      <c r="F8599" s="7">
        <v>123.7709</v>
      </c>
      <c r="G8599" s="48" t="s">
        <v>15356</v>
      </c>
      <c r="H8599" s="34" t="s">
        <v>5465</v>
      </c>
      <c r="I8599" s="51" t="s">
        <v>15358</v>
      </c>
    </row>
    <row r="8600" spans="1:9" x14ac:dyDescent="0.25">
      <c r="A8600" s="19">
        <v>8595</v>
      </c>
      <c r="B8600" s="34" t="s">
        <v>5466</v>
      </c>
      <c r="C8600" s="44" t="s">
        <v>14667</v>
      </c>
      <c r="D8600" s="42">
        <v>1</v>
      </c>
      <c r="E8600" s="3">
        <v>106.83</v>
      </c>
      <c r="F8600" s="7">
        <v>129.26429999999999</v>
      </c>
      <c r="G8600" s="48" t="s">
        <v>15356</v>
      </c>
      <c r="H8600" s="34" t="s">
        <v>5466</v>
      </c>
      <c r="I8600" s="51" t="s">
        <v>15358</v>
      </c>
    </row>
    <row r="8601" spans="1:9" x14ac:dyDescent="0.25">
      <c r="A8601" s="19">
        <v>8596</v>
      </c>
      <c r="B8601" s="34" t="s">
        <v>5467</v>
      </c>
      <c r="C8601" s="44" t="s">
        <v>14668</v>
      </c>
      <c r="D8601" s="42">
        <v>1</v>
      </c>
      <c r="E8601" s="3">
        <v>111.41</v>
      </c>
      <c r="F8601" s="7">
        <v>134.80609999999999</v>
      </c>
      <c r="G8601" s="48" t="s">
        <v>15356</v>
      </c>
      <c r="H8601" s="34" t="s">
        <v>5467</v>
      </c>
      <c r="I8601" s="51" t="s">
        <v>15358</v>
      </c>
    </row>
    <row r="8602" spans="1:9" x14ac:dyDescent="0.25">
      <c r="A8602" s="19">
        <v>8597</v>
      </c>
      <c r="B8602" s="34" t="s">
        <v>5468</v>
      </c>
      <c r="C8602" s="44" t="s">
        <v>14669</v>
      </c>
      <c r="D8602" s="42">
        <v>1</v>
      </c>
      <c r="E8602" s="3">
        <v>319.82</v>
      </c>
      <c r="F8602" s="7">
        <v>386.98219999999998</v>
      </c>
      <c r="G8602" s="48" t="s">
        <v>15356</v>
      </c>
      <c r="H8602" s="34" t="s">
        <v>5468</v>
      </c>
      <c r="I8602" s="51" t="s">
        <v>15358</v>
      </c>
    </row>
    <row r="8603" spans="1:9" x14ac:dyDescent="0.25">
      <c r="A8603" s="19">
        <v>8598</v>
      </c>
      <c r="B8603" s="34" t="s">
        <v>5469</v>
      </c>
      <c r="C8603" s="44" t="s">
        <v>14670</v>
      </c>
      <c r="D8603" s="42">
        <v>1</v>
      </c>
      <c r="E8603" s="3">
        <v>267.89</v>
      </c>
      <c r="F8603" s="7">
        <v>324.14689999999996</v>
      </c>
      <c r="G8603" s="48" t="s">
        <v>15356</v>
      </c>
      <c r="H8603" s="34" t="s">
        <v>5469</v>
      </c>
      <c r="I8603" s="51" t="s">
        <v>15358</v>
      </c>
    </row>
    <row r="8604" spans="1:9" x14ac:dyDescent="0.25">
      <c r="A8604" s="19">
        <v>8599</v>
      </c>
      <c r="B8604" s="34" t="s">
        <v>5470</v>
      </c>
      <c r="C8604" s="44" t="s">
        <v>14671</v>
      </c>
      <c r="D8604" s="42">
        <v>1</v>
      </c>
      <c r="E8604" s="3">
        <v>269.36</v>
      </c>
      <c r="F8604" s="7">
        <v>325.92560000000003</v>
      </c>
      <c r="G8604" s="48" t="s">
        <v>15356</v>
      </c>
      <c r="H8604" s="34" t="s">
        <v>5470</v>
      </c>
      <c r="I8604" s="51" t="s">
        <v>15358</v>
      </c>
    </row>
    <row r="8605" spans="1:9" x14ac:dyDescent="0.25">
      <c r="A8605" s="19">
        <v>8600</v>
      </c>
      <c r="B8605" s="34" t="s">
        <v>5471</v>
      </c>
      <c r="C8605" s="44" t="s">
        <v>14672</v>
      </c>
      <c r="D8605" s="42">
        <v>1</v>
      </c>
      <c r="E8605" s="3">
        <v>270.77</v>
      </c>
      <c r="F8605" s="7">
        <v>327.63169999999997</v>
      </c>
      <c r="G8605" s="48" t="s">
        <v>15356</v>
      </c>
      <c r="H8605" s="34" t="s">
        <v>5471</v>
      </c>
      <c r="I8605" s="51" t="s">
        <v>15358</v>
      </c>
    </row>
    <row r="8606" spans="1:9" x14ac:dyDescent="0.25">
      <c r="A8606" s="19">
        <v>8601</v>
      </c>
      <c r="B8606" s="34" t="s">
        <v>5472</v>
      </c>
      <c r="C8606" s="44" t="s">
        <v>14673</v>
      </c>
      <c r="D8606" s="42">
        <v>1</v>
      </c>
      <c r="E8606" s="3">
        <v>184.11</v>
      </c>
      <c r="F8606" s="7">
        <v>222.7731</v>
      </c>
      <c r="G8606" s="48" t="s">
        <v>15356</v>
      </c>
      <c r="H8606" s="34" t="s">
        <v>5472</v>
      </c>
      <c r="I8606" s="51" t="s">
        <v>15358</v>
      </c>
    </row>
    <row r="8607" spans="1:9" x14ac:dyDescent="0.25">
      <c r="A8607" s="19">
        <v>8602</v>
      </c>
      <c r="B8607" s="34" t="s">
        <v>5473</v>
      </c>
      <c r="C8607" s="44" t="s">
        <v>14674</v>
      </c>
      <c r="D8607" s="42">
        <v>1</v>
      </c>
      <c r="E8607" s="3">
        <v>172.74</v>
      </c>
      <c r="F8607" s="7">
        <v>209.0154</v>
      </c>
      <c r="G8607" s="48" t="s">
        <v>15356</v>
      </c>
      <c r="H8607" s="34" t="s">
        <v>5473</v>
      </c>
      <c r="I8607" s="51" t="s">
        <v>15358</v>
      </c>
    </row>
    <row r="8608" spans="1:9" x14ac:dyDescent="0.25">
      <c r="A8608" s="19">
        <v>8603</v>
      </c>
      <c r="B8608" s="34" t="s">
        <v>5474</v>
      </c>
      <c r="C8608" s="44" t="s">
        <v>14675</v>
      </c>
      <c r="D8608" s="42">
        <v>1</v>
      </c>
      <c r="E8608" s="3">
        <v>184.11</v>
      </c>
      <c r="F8608" s="7">
        <v>222.7731</v>
      </c>
      <c r="G8608" s="48" t="s">
        <v>15356</v>
      </c>
      <c r="H8608" s="34" t="s">
        <v>5474</v>
      </c>
      <c r="I8608" s="51" t="s">
        <v>15358</v>
      </c>
    </row>
    <row r="8609" spans="1:9" x14ac:dyDescent="0.25">
      <c r="A8609" s="19">
        <v>8604</v>
      </c>
      <c r="B8609" s="34" t="s">
        <v>5475</v>
      </c>
      <c r="C8609" s="44" t="s">
        <v>14676</v>
      </c>
      <c r="D8609" s="42">
        <v>1</v>
      </c>
      <c r="E8609" s="3">
        <v>184.11</v>
      </c>
      <c r="F8609" s="7">
        <v>222.7731</v>
      </c>
      <c r="G8609" s="48" t="s">
        <v>15356</v>
      </c>
      <c r="H8609" s="34" t="s">
        <v>5475</v>
      </c>
      <c r="I8609" s="51" t="s">
        <v>15358</v>
      </c>
    </row>
    <row r="8610" spans="1:9" x14ac:dyDescent="0.25">
      <c r="A8610" s="19">
        <v>8605</v>
      </c>
      <c r="B8610" s="34" t="s">
        <v>5476</v>
      </c>
      <c r="C8610" s="44" t="s">
        <v>14677</v>
      </c>
      <c r="D8610" s="42">
        <v>1</v>
      </c>
      <c r="E8610" s="3">
        <v>184.11</v>
      </c>
      <c r="F8610" s="7">
        <v>222.7731</v>
      </c>
      <c r="G8610" s="48" t="s">
        <v>15356</v>
      </c>
      <c r="H8610" s="34" t="s">
        <v>5476</v>
      </c>
      <c r="I8610" s="51" t="s">
        <v>15358</v>
      </c>
    </row>
    <row r="8611" spans="1:9" x14ac:dyDescent="0.25">
      <c r="A8611" s="19">
        <v>8606</v>
      </c>
      <c r="B8611" s="34" t="s">
        <v>5477</v>
      </c>
      <c r="C8611" s="44" t="s">
        <v>14678</v>
      </c>
      <c r="D8611" s="42">
        <v>1</v>
      </c>
      <c r="E8611" s="3">
        <v>192.68</v>
      </c>
      <c r="F8611" s="7">
        <v>233.14279999999999</v>
      </c>
      <c r="G8611" s="48" t="s">
        <v>15356</v>
      </c>
      <c r="H8611" s="34" t="s">
        <v>5477</v>
      </c>
      <c r="I8611" s="51" t="s">
        <v>15358</v>
      </c>
    </row>
    <row r="8612" spans="1:9" x14ac:dyDescent="0.25">
      <c r="A8612" s="19">
        <v>8607</v>
      </c>
      <c r="B8612" s="34" t="s">
        <v>5478</v>
      </c>
      <c r="C8612" s="44" t="s">
        <v>14679</v>
      </c>
      <c r="D8612" s="42">
        <v>1</v>
      </c>
      <c r="E8612" s="3">
        <v>192.68</v>
      </c>
      <c r="F8612" s="7">
        <v>233.14279999999999</v>
      </c>
      <c r="G8612" s="48" t="s">
        <v>15356</v>
      </c>
      <c r="H8612" s="34" t="s">
        <v>5478</v>
      </c>
      <c r="I8612" s="51" t="s">
        <v>15358</v>
      </c>
    </row>
    <row r="8613" spans="1:9" x14ac:dyDescent="0.25">
      <c r="A8613" s="19">
        <v>8608</v>
      </c>
      <c r="B8613" s="34" t="s">
        <v>5479</v>
      </c>
      <c r="C8613" s="44" t="s">
        <v>14680</v>
      </c>
      <c r="D8613" s="42">
        <v>1</v>
      </c>
      <c r="E8613" s="3">
        <v>172.74</v>
      </c>
      <c r="F8613" s="7">
        <v>209.0154</v>
      </c>
      <c r="G8613" s="48" t="s">
        <v>15356</v>
      </c>
      <c r="H8613" s="34" t="s">
        <v>5479</v>
      </c>
      <c r="I8613" s="51" t="s">
        <v>15358</v>
      </c>
    </row>
    <row r="8614" spans="1:9" x14ac:dyDescent="0.25">
      <c r="A8614" s="19">
        <v>8609</v>
      </c>
      <c r="B8614" s="34" t="s">
        <v>5480</v>
      </c>
      <c r="C8614" s="44" t="s">
        <v>14681</v>
      </c>
      <c r="D8614" s="42">
        <v>1</v>
      </c>
      <c r="E8614" s="3">
        <v>184.11</v>
      </c>
      <c r="F8614" s="7">
        <v>222.7731</v>
      </c>
      <c r="G8614" s="48" t="s">
        <v>15356</v>
      </c>
      <c r="H8614" s="34" t="s">
        <v>5480</v>
      </c>
      <c r="I8614" s="51" t="s">
        <v>15358</v>
      </c>
    </row>
    <row r="8615" spans="1:9" x14ac:dyDescent="0.25">
      <c r="A8615" s="19">
        <v>8610</v>
      </c>
      <c r="B8615" s="34" t="s">
        <v>5481</v>
      </c>
      <c r="C8615" s="44" t="s">
        <v>14682</v>
      </c>
      <c r="D8615" s="42">
        <v>1</v>
      </c>
      <c r="E8615" s="3">
        <v>174.24</v>
      </c>
      <c r="F8615" s="7">
        <v>210.8304</v>
      </c>
      <c r="G8615" s="48" t="s">
        <v>15356</v>
      </c>
      <c r="H8615" s="34" t="s">
        <v>5481</v>
      </c>
      <c r="I8615" s="51" t="s">
        <v>15358</v>
      </c>
    </row>
    <row r="8616" spans="1:9" x14ac:dyDescent="0.25">
      <c r="A8616" s="19">
        <v>8611</v>
      </c>
      <c r="B8616" s="34" t="s">
        <v>5482</v>
      </c>
      <c r="C8616" s="44" t="s">
        <v>14683</v>
      </c>
      <c r="D8616" s="42">
        <v>1</v>
      </c>
      <c r="E8616" s="3">
        <v>174.24</v>
      </c>
      <c r="F8616" s="7">
        <v>210.8304</v>
      </c>
      <c r="G8616" s="48" t="s">
        <v>15356</v>
      </c>
      <c r="H8616" s="34" t="s">
        <v>5482</v>
      </c>
      <c r="I8616" s="51" t="s">
        <v>15358</v>
      </c>
    </row>
    <row r="8617" spans="1:9" x14ac:dyDescent="0.25">
      <c r="A8617" s="19">
        <v>8612</v>
      </c>
      <c r="B8617" s="34" t="s">
        <v>5483</v>
      </c>
      <c r="C8617" s="44" t="s">
        <v>14684</v>
      </c>
      <c r="D8617" s="42">
        <v>1</v>
      </c>
      <c r="E8617" s="3">
        <v>192.53</v>
      </c>
      <c r="F8617" s="7">
        <v>232.96129999999999</v>
      </c>
      <c r="G8617" s="48" t="s">
        <v>15356</v>
      </c>
      <c r="H8617" s="34" t="s">
        <v>5483</v>
      </c>
      <c r="I8617" s="51" t="s">
        <v>15358</v>
      </c>
    </row>
    <row r="8618" spans="1:9" x14ac:dyDescent="0.25">
      <c r="A8618" s="19">
        <v>8613</v>
      </c>
      <c r="B8618" s="34" t="s">
        <v>5484</v>
      </c>
      <c r="C8618" s="44" t="s">
        <v>14685</v>
      </c>
      <c r="D8618" s="42">
        <v>1</v>
      </c>
      <c r="E8618" s="3">
        <v>192.53</v>
      </c>
      <c r="F8618" s="7">
        <v>232.96129999999999</v>
      </c>
      <c r="G8618" s="48" t="s">
        <v>15356</v>
      </c>
      <c r="H8618" s="34" t="s">
        <v>5484</v>
      </c>
      <c r="I8618" s="51" t="s">
        <v>15358</v>
      </c>
    </row>
    <row r="8619" spans="1:9" x14ac:dyDescent="0.25">
      <c r="A8619" s="19">
        <v>8614</v>
      </c>
      <c r="B8619" s="34" t="s">
        <v>5485</v>
      </c>
      <c r="C8619" s="44" t="s">
        <v>14686</v>
      </c>
      <c r="D8619" s="42">
        <v>1</v>
      </c>
      <c r="E8619" s="3">
        <v>179.19</v>
      </c>
      <c r="F8619" s="7">
        <v>216.81989999999999</v>
      </c>
      <c r="G8619" s="48" t="s">
        <v>15356</v>
      </c>
      <c r="H8619" s="34" t="s">
        <v>5485</v>
      </c>
      <c r="I8619" s="51" t="s">
        <v>15358</v>
      </c>
    </row>
    <row r="8620" spans="1:9" x14ac:dyDescent="0.25">
      <c r="A8620" s="19">
        <v>8615</v>
      </c>
      <c r="B8620" s="34" t="s">
        <v>5486</v>
      </c>
      <c r="C8620" s="44" t="s">
        <v>14687</v>
      </c>
      <c r="D8620" s="42">
        <v>1</v>
      </c>
      <c r="E8620" s="3">
        <v>168.12</v>
      </c>
      <c r="F8620" s="7">
        <v>203.42519999999999</v>
      </c>
      <c r="G8620" s="48" t="s">
        <v>15356</v>
      </c>
      <c r="H8620" s="34" t="s">
        <v>5486</v>
      </c>
      <c r="I8620" s="51" t="s">
        <v>15358</v>
      </c>
    </row>
    <row r="8621" spans="1:9" x14ac:dyDescent="0.25">
      <c r="A8621" s="19">
        <v>8616</v>
      </c>
      <c r="B8621" s="34" t="s">
        <v>5487</v>
      </c>
      <c r="C8621" s="44" t="s">
        <v>14688</v>
      </c>
      <c r="D8621" s="42">
        <v>1</v>
      </c>
      <c r="E8621" s="3">
        <v>168.12</v>
      </c>
      <c r="F8621" s="7">
        <v>203.42519999999999</v>
      </c>
      <c r="G8621" s="48" t="s">
        <v>15356</v>
      </c>
      <c r="H8621" s="34" t="s">
        <v>5487</v>
      </c>
      <c r="I8621" s="51" t="s">
        <v>15358</v>
      </c>
    </row>
    <row r="8622" spans="1:9" x14ac:dyDescent="0.25">
      <c r="A8622" s="19">
        <v>8617</v>
      </c>
      <c r="B8622" s="34" t="s">
        <v>5488</v>
      </c>
      <c r="C8622" s="44" t="s">
        <v>14689</v>
      </c>
      <c r="D8622" s="42">
        <v>1</v>
      </c>
      <c r="E8622" s="3">
        <v>168.12</v>
      </c>
      <c r="F8622" s="7">
        <v>203.42519999999999</v>
      </c>
      <c r="G8622" s="48" t="s">
        <v>15356</v>
      </c>
      <c r="H8622" s="34" t="s">
        <v>5488</v>
      </c>
      <c r="I8622" s="51" t="s">
        <v>15358</v>
      </c>
    </row>
    <row r="8623" spans="1:9" x14ac:dyDescent="0.25">
      <c r="A8623" s="19">
        <v>8618</v>
      </c>
      <c r="B8623" s="34" t="s">
        <v>5489</v>
      </c>
      <c r="C8623" s="44" t="s">
        <v>14690</v>
      </c>
      <c r="D8623" s="42">
        <v>1</v>
      </c>
      <c r="E8623" s="3">
        <v>179.19</v>
      </c>
      <c r="F8623" s="7">
        <v>216.81989999999999</v>
      </c>
      <c r="G8623" s="48" t="s">
        <v>15356</v>
      </c>
      <c r="H8623" s="34" t="s">
        <v>5489</v>
      </c>
      <c r="I8623" s="51" t="s">
        <v>15358</v>
      </c>
    </row>
    <row r="8624" spans="1:9" x14ac:dyDescent="0.25">
      <c r="A8624" s="19">
        <v>8619</v>
      </c>
      <c r="B8624" s="34" t="s">
        <v>5490</v>
      </c>
      <c r="C8624" s="44" t="s">
        <v>14691</v>
      </c>
      <c r="D8624" s="42">
        <v>1</v>
      </c>
      <c r="E8624" s="3">
        <v>168.12</v>
      </c>
      <c r="F8624" s="7">
        <v>203.42519999999999</v>
      </c>
      <c r="G8624" s="48" t="s">
        <v>15356</v>
      </c>
      <c r="H8624" s="34" t="s">
        <v>5490</v>
      </c>
      <c r="I8624" s="51" t="s">
        <v>15358</v>
      </c>
    </row>
    <row r="8625" spans="1:9" x14ac:dyDescent="0.25">
      <c r="A8625" s="19">
        <v>8620</v>
      </c>
      <c r="B8625" s="34" t="s">
        <v>5491</v>
      </c>
      <c r="C8625" s="44" t="s">
        <v>14692</v>
      </c>
      <c r="D8625" s="42">
        <v>1</v>
      </c>
      <c r="E8625" s="3">
        <v>192.68</v>
      </c>
      <c r="F8625" s="7">
        <v>233.14279999999999</v>
      </c>
      <c r="G8625" s="48" t="s">
        <v>15356</v>
      </c>
      <c r="H8625" s="34" t="s">
        <v>5491</v>
      </c>
      <c r="I8625" s="51" t="s">
        <v>15358</v>
      </c>
    </row>
    <row r="8626" spans="1:9" x14ac:dyDescent="0.25">
      <c r="A8626" s="19">
        <v>8621</v>
      </c>
      <c r="B8626" s="34" t="s">
        <v>5492</v>
      </c>
      <c r="C8626" s="44" t="s">
        <v>14693</v>
      </c>
      <c r="D8626" s="42">
        <v>1</v>
      </c>
      <c r="E8626" s="3">
        <v>192.68</v>
      </c>
      <c r="F8626" s="7">
        <v>233.14279999999999</v>
      </c>
      <c r="G8626" s="48" t="s">
        <v>15356</v>
      </c>
      <c r="H8626" s="34" t="s">
        <v>5492</v>
      </c>
      <c r="I8626" s="51" t="s">
        <v>15358</v>
      </c>
    </row>
    <row r="8627" spans="1:9" x14ac:dyDescent="0.25">
      <c r="A8627" s="19">
        <v>8622</v>
      </c>
      <c r="B8627" s="34" t="s">
        <v>5493</v>
      </c>
      <c r="C8627" s="44" t="s">
        <v>14694</v>
      </c>
      <c r="D8627" s="42">
        <v>1</v>
      </c>
      <c r="E8627" s="3">
        <v>192.68</v>
      </c>
      <c r="F8627" s="7">
        <v>233.14279999999999</v>
      </c>
      <c r="G8627" s="48" t="s">
        <v>15356</v>
      </c>
      <c r="H8627" s="34" t="s">
        <v>5493</v>
      </c>
      <c r="I8627" s="51" t="s">
        <v>15358</v>
      </c>
    </row>
    <row r="8628" spans="1:9" x14ac:dyDescent="0.25">
      <c r="A8628" s="19">
        <v>8623</v>
      </c>
      <c r="B8628" s="34" t="s">
        <v>5494</v>
      </c>
      <c r="C8628" s="44" t="s">
        <v>14695</v>
      </c>
      <c r="D8628" s="42">
        <v>1</v>
      </c>
      <c r="E8628" s="3">
        <v>180.78</v>
      </c>
      <c r="F8628" s="7">
        <v>218.74379999999999</v>
      </c>
      <c r="G8628" s="48" t="s">
        <v>15356</v>
      </c>
      <c r="H8628" s="34" t="s">
        <v>5494</v>
      </c>
      <c r="I8628" s="51" t="s">
        <v>15358</v>
      </c>
    </row>
    <row r="8629" spans="1:9" x14ac:dyDescent="0.25">
      <c r="A8629" s="19">
        <v>8624</v>
      </c>
      <c r="B8629" s="34" t="s">
        <v>5495</v>
      </c>
      <c r="C8629" s="44" t="s">
        <v>14696</v>
      </c>
      <c r="D8629" s="42">
        <v>1</v>
      </c>
      <c r="E8629" s="3">
        <v>192.68</v>
      </c>
      <c r="F8629" s="7">
        <v>233.14279999999999</v>
      </c>
      <c r="G8629" s="48" t="s">
        <v>15356</v>
      </c>
      <c r="H8629" s="34" t="s">
        <v>5495</v>
      </c>
      <c r="I8629" s="51" t="s">
        <v>15358</v>
      </c>
    </row>
    <row r="8630" spans="1:9" x14ac:dyDescent="0.25">
      <c r="A8630" s="19">
        <v>8625</v>
      </c>
      <c r="B8630" s="34" t="s">
        <v>5496</v>
      </c>
      <c r="C8630" s="44" t="s">
        <v>14692</v>
      </c>
      <c r="D8630" s="42">
        <v>1</v>
      </c>
      <c r="E8630" s="3">
        <v>201.23</v>
      </c>
      <c r="F8630" s="7">
        <v>243.48829999999998</v>
      </c>
      <c r="G8630" s="48" t="s">
        <v>15356</v>
      </c>
      <c r="H8630" s="34" t="s">
        <v>5496</v>
      </c>
      <c r="I8630" s="51" t="s">
        <v>15358</v>
      </c>
    </row>
    <row r="8631" spans="1:9" x14ac:dyDescent="0.25">
      <c r="A8631" s="19">
        <v>8626</v>
      </c>
      <c r="B8631" s="34" t="s">
        <v>5497</v>
      </c>
      <c r="C8631" s="44" t="s">
        <v>14693</v>
      </c>
      <c r="D8631" s="42">
        <v>1</v>
      </c>
      <c r="E8631" s="3">
        <v>201.23</v>
      </c>
      <c r="F8631" s="7">
        <v>243.48829999999998</v>
      </c>
      <c r="G8631" s="48" t="s">
        <v>15356</v>
      </c>
      <c r="H8631" s="34" t="s">
        <v>5497</v>
      </c>
      <c r="I8631" s="51" t="s">
        <v>15358</v>
      </c>
    </row>
    <row r="8632" spans="1:9" x14ac:dyDescent="0.25">
      <c r="A8632" s="19">
        <v>8627</v>
      </c>
      <c r="B8632" s="34" t="s">
        <v>5498</v>
      </c>
      <c r="C8632" s="44" t="s">
        <v>14692</v>
      </c>
      <c r="D8632" s="42">
        <v>1</v>
      </c>
      <c r="E8632" s="3">
        <v>192.68</v>
      </c>
      <c r="F8632" s="7">
        <v>233.14279999999999</v>
      </c>
      <c r="G8632" s="48" t="s">
        <v>15356</v>
      </c>
      <c r="H8632" s="34" t="s">
        <v>5498</v>
      </c>
      <c r="I8632" s="51" t="s">
        <v>15358</v>
      </c>
    </row>
    <row r="8633" spans="1:9" x14ac:dyDescent="0.25">
      <c r="A8633" s="19">
        <v>8628</v>
      </c>
      <c r="B8633" s="34" t="s">
        <v>5499</v>
      </c>
      <c r="C8633" s="44" t="s">
        <v>14693</v>
      </c>
      <c r="D8633" s="42">
        <v>1</v>
      </c>
      <c r="E8633" s="3">
        <v>192.68</v>
      </c>
      <c r="F8633" s="7">
        <v>233.14279999999999</v>
      </c>
      <c r="G8633" s="48" t="s">
        <v>15356</v>
      </c>
      <c r="H8633" s="34" t="s">
        <v>5499</v>
      </c>
      <c r="I8633" s="51" t="s">
        <v>15358</v>
      </c>
    </row>
    <row r="8634" spans="1:9" x14ac:dyDescent="0.25">
      <c r="A8634" s="19">
        <v>8629</v>
      </c>
      <c r="B8634" s="34" t="s">
        <v>5500</v>
      </c>
      <c r="C8634" s="44" t="s">
        <v>14697</v>
      </c>
      <c r="D8634" s="42">
        <v>1</v>
      </c>
      <c r="E8634" s="3">
        <v>182.79</v>
      </c>
      <c r="F8634" s="7">
        <v>221.17589999999998</v>
      </c>
      <c r="G8634" s="48" t="s">
        <v>15356</v>
      </c>
      <c r="H8634" s="34" t="s">
        <v>5500</v>
      </c>
      <c r="I8634" s="51" t="s">
        <v>15358</v>
      </c>
    </row>
    <row r="8635" spans="1:9" x14ac:dyDescent="0.25">
      <c r="A8635" s="19">
        <v>8630</v>
      </c>
      <c r="B8635" s="34" t="s">
        <v>5501</v>
      </c>
      <c r="C8635" s="44" t="s">
        <v>14698</v>
      </c>
      <c r="D8635" s="42">
        <v>1</v>
      </c>
      <c r="E8635" s="3">
        <v>182.79</v>
      </c>
      <c r="F8635" s="7">
        <v>221.17589999999998</v>
      </c>
      <c r="G8635" s="48" t="s">
        <v>15356</v>
      </c>
      <c r="H8635" s="34" t="s">
        <v>5501</v>
      </c>
      <c r="I8635" s="51" t="s">
        <v>15358</v>
      </c>
    </row>
    <row r="8636" spans="1:9" x14ac:dyDescent="0.25">
      <c r="A8636" s="19">
        <v>8631</v>
      </c>
      <c r="B8636" s="34" t="s">
        <v>5502</v>
      </c>
      <c r="C8636" s="44" t="s">
        <v>14699</v>
      </c>
      <c r="D8636" s="42">
        <v>1</v>
      </c>
      <c r="E8636" s="3">
        <v>199.46</v>
      </c>
      <c r="F8636" s="7">
        <v>241.3466</v>
      </c>
      <c r="G8636" s="48" t="s">
        <v>15356</v>
      </c>
      <c r="H8636" s="34" t="s">
        <v>5502</v>
      </c>
      <c r="I8636" s="51" t="s">
        <v>15358</v>
      </c>
    </row>
    <row r="8637" spans="1:9" x14ac:dyDescent="0.25">
      <c r="A8637" s="19">
        <v>8632</v>
      </c>
      <c r="B8637" s="34" t="s">
        <v>5503</v>
      </c>
      <c r="C8637" s="44" t="s">
        <v>14700</v>
      </c>
      <c r="D8637" s="42">
        <v>1</v>
      </c>
      <c r="E8637" s="3">
        <v>199.46</v>
      </c>
      <c r="F8637" s="7">
        <v>241.3466</v>
      </c>
      <c r="G8637" s="48" t="s">
        <v>15356</v>
      </c>
      <c r="H8637" s="34" t="s">
        <v>5503</v>
      </c>
      <c r="I8637" s="51" t="s">
        <v>15358</v>
      </c>
    </row>
    <row r="8638" spans="1:9" x14ac:dyDescent="0.25">
      <c r="A8638" s="19">
        <v>8633</v>
      </c>
      <c r="B8638" s="34" t="s">
        <v>5504</v>
      </c>
      <c r="C8638" s="44" t="s">
        <v>14701</v>
      </c>
      <c r="D8638" s="42">
        <v>1</v>
      </c>
      <c r="E8638" s="3">
        <v>187.86</v>
      </c>
      <c r="F8638" s="7">
        <v>227.31060000000002</v>
      </c>
      <c r="G8638" s="48" t="s">
        <v>15356</v>
      </c>
      <c r="H8638" s="34" t="s">
        <v>5504</v>
      </c>
      <c r="I8638" s="51" t="s">
        <v>15358</v>
      </c>
    </row>
    <row r="8639" spans="1:9" x14ac:dyDescent="0.25">
      <c r="A8639" s="19">
        <v>8634</v>
      </c>
      <c r="B8639" s="34" t="s">
        <v>5505</v>
      </c>
      <c r="C8639" s="44" t="s">
        <v>14702</v>
      </c>
      <c r="D8639" s="42">
        <v>1</v>
      </c>
      <c r="E8639" s="3">
        <v>176.27</v>
      </c>
      <c r="F8639" s="7">
        <v>213.2867</v>
      </c>
      <c r="G8639" s="48" t="s">
        <v>15356</v>
      </c>
      <c r="H8639" s="34" t="s">
        <v>5505</v>
      </c>
      <c r="I8639" s="51" t="s">
        <v>15358</v>
      </c>
    </row>
    <row r="8640" spans="1:9" x14ac:dyDescent="0.25">
      <c r="A8640" s="19">
        <v>8635</v>
      </c>
      <c r="B8640" s="34" t="s">
        <v>5506</v>
      </c>
      <c r="C8640" s="44" t="s">
        <v>14703</v>
      </c>
      <c r="D8640" s="42">
        <v>1</v>
      </c>
      <c r="E8640" s="3">
        <v>176.27</v>
      </c>
      <c r="F8640" s="7">
        <v>213.2867</v>
      </c>
      <c r="G8640" s="48" t="s">
        <v>15356</v>
      </c>
      <c r="H8640" s="34" t="s">
        <v>5506</v>
      </c>
      <c r="I8640" s="51" t="s">
        <v>15358</v>
      </c>
    </row>
    <row r="8641" spans="1:9" x14ac:dyDescent="0.25">
      <c r="A8641" s="19">
        <v>8636</v>
      </c>
      <c r="B8641" s="34" t="s">
        <v>5507</v>
      </c>
      <c r="C8641" s="44" t="s">
        <v>14704</v>
      </c>
      <c r="D8641" s="42">
        <v>1</v>
      </c>
      <c r="E8641" s="3">
        <v>176.27</v>
      </c>
      <c r="F8641" s="7">
        <v>213.2867</v>
      </c>
      <c r="G8641" s="48" t="s">
        <v>15356</v>
      </c>
      <c r="H8641" s="34" t="s">
        <v>5507</v>
      </c>
      <c r="I8641" s="51" t="s">
        <v>15358</v>
      </c>
    </row>
    <row r="8642" spans="1:9" x14ac:dyDescent="0.25">
      <c r="A8642" s="19">
        <v>8637</v>
      </c>
      <c r="B8642" s="34" t="s">
        <v>5508</v>
      </c>
      <c r="C8642" s="44" t="s">
        <v>14705</v>
      </c>
      <c r="D8642" s="42">
        <v>1</v>
      </c>
      <c r="E8642" s="3">
        <v>187.86</v>
      </c>
      <c r="F8642" s="7">
        <v>227.31060000000002</v>
      </c>
      <c r="G8642" s="48" t="s">
        <v>15356</v>
      </c>
      <c r="H8642" s="34" t="s">
        <v>5508</v>
      </c>
      <c r="I8642" s="51" t="s">
        <v>15358</v>
      </c>
    </row>
    <row r="8643" spans="1:9" x14ac:dyDescent="0.25">
      <c r="A8643" s="19">
        <v>8638</v>
      </c>
      <c r="B8643" s="34" t="s">
        <v>5509</v>
      </c>
      <c r="C8643" s="44" t="s">
        <v>14706</v>
      </c>
      <c r="D8643" s="42">
        <v>1</v>
      </c>
      <c r="E8643" s="3">
        <v>176.27</v>
      </c>
      <c r="F8643" s="7">
        <v>213.2867</v>
      </c>
      <c r="G8643" s="48" t="s">
        <v>15356</v>
      </c>
      <c r="H8643" s="34" t="s">
        <v>5509</v>
      </c>
      <c r="I8643" s="51" t="s">
        <v>15358</v>
      </c>
    </row>
    <row r="8644" spans="1:9" x14ac:dyDescent="0.25">
      <c r="A8644" s="19">
        <v>8639</v>
      </c>
      <c r="B8644" s="34" t="s">
        <v>5510</v>
      </c>
      <c r="C8644" s="44" t="s">
        <v>14707</v>
      </c>
      <c r="D8644" s="42">
        <v>1</v>
      </c>
      <c r="E8644" s="3">
        <v>213.51</v>
      </c>
      <c r="F8644" s="7">
        <v>258.34709999999995</v>
      </c>
      <c r="G8644" s="48" t="s">
        <v>15356</v>
      </c>
      <c r="H8644" s="34" t="s">
        <v>5510</v>
      </c>
      <c r="I8644" s="51" t="s">
        <v>15358</v>
      </c>
    </row>
    <row r="8645" spans="1:9" x14ac:dyDescent="0.25">
      <c r="A8645" s="19">
        <v>8640</v>
      </c>
      <c r="B8645" s="34" t="s">
        <v>5511</v>
      </c>
      <c r="C8645" s="44" t="s">
        <v>14708</v>
      </c>
      <c r="D8645" s="42">
        <v>1</v>
      </c>
      <c r="E8645" s="3">
        <v>213.51</v>
      </c>
      <c r="F8645" s="7">
        <v>258.34709999999995</v>
      </c>
      <c r="G8645" s="48" t="s">
        <v>15356</v>
      </c>
      <c r="H8645" s="34" t="s">
        <v>5511</v>
      </c>
      <c r="I8645" s="51" t="s">
        <v>15358</v>
      </c>
    </row>
    <row r="8646" spans="1:9" x14ac:dyDescent="0.25">
      <c r="A8646" s="19">
        <v>8641</v>
      </c>
      <c r="B8646" s="34" t="s">
        <v>5512</v>
      </c>
      <c r="C8646" s="44" t="s">
        <v>14709</v>
      </c>
      <c r="D8646" s="42">
        <v>1</v>
      </c>
      <c r="E8646" s="3">
        <v>213.51</v>
      </c>
      <c r="F8646" s="7">
        <v>258.34709999999995</v>
      </c>
      <c r="G8646" s="48" t="s">
        <v>15356</v>
      </c>
      <c r="H8646" s="34" t="s">
        <v>5512</v>
      </c>
      <c r="I8646" s="51" t="s">
        <v>15358</v>
      </c>
    </row>
    <row r="8647" spans="1:9" x14ac:dyDescent="0.25">
      <c r="A8647" s="19">
        <v>8642</v>
      </c>
      <c r="B8647" s="34" t="s">
        <v>5513</v>
      </c>
      <c r="C8647" s="44" t="s">
        <v>14710</v>
      </c>
      <c r="D8647" s="42">
        <v>1</v>
      </c>
      <c r="E8647" s="3">
        <v>213.51</v>
      </c>
      <c r="F8647" s="7">
        <v>258.34709999999995</v>
      </c>
      <c r="G8647" s="48" t="s">
        <v>15356</v>
      </c>
      <c r="H8647" s="34" t="s">
        <v>5513</v>
      </c>
      <c r="I8647" s="51" t="s">
        <v>15358</v>
      </c>
    </row>
    <row r="8648" spans="1:9" x14ac:dyDescent="0.25">
      <c r="A8648" s="19">
        <v>8643</v>
      </c>
      <c r="B8648" s="34" t="s">
        <v>5514</v>
      </c>
      <c r="C8648" s="44" t="s">
        <v>14711</v>
      </c>
      <c r="D8648" s="42">
        <v>1</v>
      </c>
      <c r="E8648" s="3">
        <v>213.51</v>
      </c>
      <c r="F8648" s="7">
        <v>258.34709999999995</v>
      </c>
      <c r="G8648" s="48" t="s">
        <v>15356</v>
      </c>
      <c r="H8648" s="34" t="s">
        <v>5514</v>
      </c>
      <c r="I8648" s="51" t="s">
        <v>15358</v>
      </c>
    </row>
    <row r="8649" spans="1:9" x14ac:dyDescent="0.25">
      <c r="A8649" s="19">
        <v>8644</v>
      </c>
      <c r="B8649" s="34" t="s">
        <v>5515</v>
      </c>
      <c r="C8649" s="44" t="s">
        <v>14712</v>
      </c>
      <c r="D8649" s="42">
        <v>1</v>
      </c>
      <c r="E8649" s="3">
        <v>213.51</v>
      </c>
      <c r="F8649" s="7">
        <v>258.34709999999995</v>
      </c>
      <c r="G8649" s="48" t="s">
        <v>15356</v>
      </c>
      <c r="H8649" s="34" t="s">
        <v>5515</v>
      </c>
      <c r="I8649" s="51" t="s">
        <v>15358</v>
      </c>
    </row>
    <row r="8650" spans="1:9" x14ac:dyDescent="0.25">
      <c r="A8650" s="19">
        <v>8645</v>
      </c>
      <c r="B8650" s="34" t="s">
        <v>5516</v>
      </c>
      <c r="C8650" s="44" t="s">
        <v>14713</v>
      </c>
      <c r="D8650" s="42">
        <v>1</v>
      </c>
      <c r="E8650" s="3">
        <v>259.8</v>
      </c>
      <c r="F8650" s="7">
        <v>314.358</v>
      </c>
      <c r="G8650" s="48" t="s">
        <v>15356</v>
      </c>
      <c r="H8650" s="34" t="s">
        <v>5516</v>
      </c>
      <c r="I8650" s="51" t="s">
        <v>15358</v>
      </c>
    </row>
    <row r="8651" spans="1:9" x14ac:dyDescent="0.25">
      <c r="A8651" s="19">
        <v>8646</v>
      </c>
      <c r="B8651" s="34" t="s">
        <v>5517</v>
      </c>
      <c r="C8651" s="44" t="s">
        <v>14714</v>
      </c>
      <c r="D8651" s="42">
        <v>1</v>
      </c>
      <c r="E8651" s="3">
        <v>259.8</v>
      </c>
      <c r="F8651" s="7">
        <v>314.358</v>
      </c>
      <c r="G8651" s="48" t="s">
        <v>15356</v>
      </c>
      <c r="H8651" s="34" t="s">
        <v>5517</v>
      </c>
      <c r="I8651" s="51" t="s">
        <v>15358</v>
      </c>
    </row>
    <row r="8652" spans="1:9" x14ac:dyDescent="0.25">
      <c r="A8652" s="19">
        <v>8647</v>
      </c>
      <c r="B8652" s="34" t="s">
        <v>5518</v>
      </c>
      <c r="C8652" s="44" t="s">
        <v>14715</v>
      </c>
      <c r="D8652" s="42">
        <v>1</v>
      </c>
      <c r="E8652" s="3">
        <v>259.8</v>
      </c>
      <c r="F8652" s="7">
        <v>314.358</v>
      </c>
      <c r="G8652" s="48" t="s">
        <v>15356</v>
      </c>
      <c r="H8652" s="34" t="s">
        <v>5518</v>
      </c>
      <c r="I8652" s="51" t="s">
        <v>15358</v>
      </c>
    </row>
    <row r="8653" spans="1:9" x14ac:dyDescent="0.25">
      <c r="A8653" s="19">
        <v>8648</v>
      </c>
      <c r="B8653" s="34" t="s">
        <v>5519</v>
      </c>
      <c r="C8653" s="44" t="s">
        <v>14716</v>
      </c>
      <c r="D8653" s="42">
        <v>1</v>
      </c>
      <c r="E8653" s="3">
        <v>259.8</v>
      </c>
      <c r="F8653" s="7">
        <v>314.358</v>
      </c>
      <c r="G8653" s="48" t="s">
        <v>15356</v>
      </c>
      <c r="H8653" s="34" t="s">
        <v>5519</v>
      </c>
      <c r="I8653" s="51" t="s">
        <v>15358</v>
      </c>
    </row>
    <row r="8654" spans="1:9" x14ac:dyDescent="0.25">
      <c r="A8654" s="19">
        <v>8649</v>
      </c>
      <c r="B8654" s="34" t="s">
        <v>5520</v>
      </c>
      <c r="C8654" s="44" t="s">
        <v>14717</v>
      </c>
      <c r="D8654" s="42">
        <v>1</v>
      </c>
      <c r="E8654" s="3">
        <v>259.8</v>
      </c>
      <c r="F8654" s="7">
        <v>314.358</v>
      </c>
      <c r="G8654" s="48" t="s">
        <v>15356</v>
      </c>
      <c r="H8654" s="34" t="s">
        <v>5520</v>
      </c>
      <c r="I8654" s="51" t="s">
        <v>15358</v>
      </c>
    </row>
    <row r="8655" spans="1:9" x14ac:dyDescent="0.25">
      <c r="A8655" s="19">
        <v>8650</v>
      </c>
      <c r="B8655" s="34" t="s">
        <v>5521</v>
      </c>
      <c r="C8655" s="44" t="s">
        <v>14718</v>
      </c>
      <c r="D8655" s="42">
        <v>1</v>
      </c>
      <c r="E8655" s="3">
        <v>259.8</v>
      </c>
      <c r="F8655" s="7">
        <v>314.358</v>
      </c>
      <c r="G8655" s="48" t="s">
        <v>15356</v>
      </c>
      <c r="H8655" s="34" t="s">
        <v>5521</v>
      </c>
      <c r="I8655" s="51" t="s">
        <v>15358</v>
      </c>
    </row>
    <row r="8656" spans="1:9" x14ac:dyDescent="0.25">
      <c r="A8656" s="19">
        <v>8651</v>
      </c>
      <c r="B8656" s="34" t="s">
        <v>5522</v>
      </c>
      <c r="C8656" s="44" t="s">
        <v>14719</v>
      </c>
      <c r="D8656" s="42">
        <v>1</v>
      </c>
      <c r="E8656" s="3">
        <v>349.59</v>
      </c>
      <c r="F8656" s="7">
        <v>423.00389999999993</v>
      </c>
      <c r="G8656" s="48" t="s">
        <v>15356</v>
      </c>
      <c r="H8656" s="34" t="s">
        <v>5522</v>
      </c>
      <c r="I8656" s="51" t="s">
        <v>15358</v>
      </c>
    </row>
    <row r="8657" spans="1:9" x14ac:dyDescent="0.25">
      <c r="A8657" s="19">
        <v>8652</v>
      </c>
      <c r="B8657" s="34" t="s">
        <v>5523</v>
      </c>
      <c r="C8657" s="44" t="s">
        <v>14720</v>
      </c>
      <c r="D8657" s="42">
        <v>1</v>
      </c>
      <c r="E8657" s="3">
        <v>349.59</v>
      </c>
      <c r="F8657" s="7">
        <v>423.00389999999993</v>
      </c>
      <c r="G8657" s="48" t="s">
        <v>15356</v>
      </c>
      <c r="H8657" s="34" t="s">
        <v>5523</v>
      </c>
      <c r="I8657" s="51" t="s">
        <v>15358</v>
      </c>
    </row>
    <row r="8658" spans="1:9" x14ac:dyDescent="0.25">
      <c r="A8658" s="19">
        <v>8653</v>
      </c>
      <c r="B8658" s="34" t="s">
        <v>5524</v>
      </c>
      <c r="C8658" s="44" t="s">
        <v>14721</v>
      </c>
      <c r="D8658" s="42">
        <v>1</v>
      </c>
      <c r="E8658" s="3">
        <v>259.39999999999998</v>
      </c>
      <c r="F8658" s="7">
        <v>313.87399999999997</v>
      </c>
      <c r="G8658" s="48" t="s">
        <v>15356</v>
      </c>
      <c r="H8658" s="34" t="s">
        <v>5524</v>
      </c>
      <c r="I8658" s="51" t="s">
        <v>15358</v>
      </c>
    </row>
    <row r="8659" spans="1:9" x14ac:dyDescent="0.25">
      <c r="A8659" s="19">
        <v>8654</v>
      </c>
      <c r="B8659" s="34" t="s">
        <v>5525</v>
      </c>
      <c r="C8659" s="44" t="s">
        <v>14722</v>
      </c>
      <c r="D8659" s="42">
        <v>1</v>
      </c>
      <c r="E8659" s="3">
        <v>259.39999999999998</v>
      </c>
      <c r="F8659" s="7">
        <v>313.87399999999997</v>
      </c>
      <c r="G8659" s="48" t="s">
        <v>15356</v>
      </c>
      <c r="H8659" s="34" t="s">
        <v>5525</v>
      </c>
      <c r="I8659" s="51" t="s">
        <v>15358</v>
      </c>
    </row>
    <row r="8660" spans="1:9" x14ac:dyDescent="0.25">
      <c r="A8660" s="19">
        <v>8655</v>
      </c>
      <c r="B8660" s="34" t="s">
        <v>5526</v>
      </c>
      <c r="C8660" s="44" t="s">
        <v>14723</v>
      </c>
      <c r="D8660" s="42">
        <v>1</v>
      </c>
      <c r="E8660" s="3">
        <v>203.36</v>
      </c>
      <c r="F8660" s="7">
        <v>246.06560000000002</v>
      </c>
      <c r="G8660" s="48" t="s">
        <v>15356</v>
      </c>
      <c r="H8660" s="34" t="s">
        <v>5526</v>
      </c>
      <c r="I8660" s="51" t="s">
        <v>15358</v>
      </c>
    </row>
    <row r="8661" spans="1:9" x14ac:dyDescent="0.25">
      <c r="A8661" s="19">
        <v>8656</v>
      </c>
      <c r="B8661" s="34" t="s">
        <v>5527</v>
      </c>
      <c r="C8661" s="44" t="s">
        <v>14724</v>
      </c>
      <c r="D8661" s="42">
        <v>1</v>
      </c>
      <c r="E8661" s="3">
        <v>213.51</v>
      </c>
      <c r="F8661" s="7">
        <v>258.34709999999995</v>
      </c>
      <c r="G8661" s="48" t="s">
        <v>15356</v>
      </c>
      <c r="H8661" s="34" t="s">
        <v>5527</v>
      </c>
      <c r="I8661" s="51" t="s">
        <v>15358</v>
      </c>
    </row>
    <row r="8662" spans="1:9" x14ac:dyDescent="0.25">
      <c r="A8662" s="19">
        <v>8657</v>
      </c>
      <c r="B8662" s="34" t="s">
        <v>5528</v>
      </c>
      <c r="C8662" s="44" t="s">
        <v>14725</v>
      </c>
      <c r="D8662" s="42">
        <v>1</v>
      </c>
      <c r="E8662" s="3">
        <v>399.65</v>
      </c>
      <c r="F8662" s="7">
        <v>483.57649999999995</v>
      </c>
      <c r="G8662" s="48" t="s">
        <v>15356</v>
      </c>
      <c r="H8662" s="34" t="s">
        <v>5528</v>
      </c>
      <c r="I8662" s="51" t="s">
        <v>15358</v>
      </c>
    </row>
    <row r="8663" spans="1:9" x14ac:dyDescent="0.25">
      <c r="A8663" s="19">
        <v>8658</v>
      </c>
      <c r="B8663" s="34" t="s">
        <v>5529</v>
      </c>
      <c r="C8663" s="44" t="s">
        <v>14726</v>
      </c>
      <c r="D8663" s="42">
        <v>1</v>
      </c>
      <c r="E8663" s="3">
        <v>399.65</v>
      </c>
      <c r="F8663" s="7">
        <v>483.57649999999995</v>
      </c>
      <c r="G8663" s="48" t="s">
        <v>15356</v>
      </c>
      <c r="H8663" s="34" t="s">
        <v>5529</v>
      </c>
      <c r="I8663" s="51" t="s">
        <v>15358</v>
      </c>
    </row>
    <row r="8664" spans="1:9" x14ac:dyDescent="0.25">
      <c r="A8664" s="19">
        <v>8659</v>
      </c>
      <c r="B8664" s="34" t="s">
        <v>5530</v>
      </c>
      <c r="C8664" s="44" t="s">
        <v>14727</v>
      </c>
      <c r="D8664" s="42">
        <v>1</v>
      </c>
      <c r="E8664" s="3">
        <v>399.65</v>
      </c>
      <c r="F8664" s="7">
        <v>483.57649999999995</v>
      </c>
      <c r="G8664" s="48" t="s">
        <v>15356</v>
      </c>
      <c r="H8664" s="34" t="s">
        <v>5530</v>
      </c>
      <c r="I8664" s="51" t="s">
        <v>15358</v>
      </c>
    </row>
    <row r="8665" spans="1:9" x14ac:dyDescent="0.25">
      <c r="A8665" s="19">
        <v>8660</v>
      </c>
      <c r="B8665" s="34" t="s">
        <v>5531</v>
      </c>
      <c r="C8665" s="44" t="s">
        <v>14728</v>
      </c>
      <c r="D8665" s="42">
        <v>1</v>
      </c>
      <c r="E8665" s="3">
        <v>377.04</v>
      </c>
      <c r="F8665" s="7">
        <v>456.21840000000003</v>
      </c>
      <c r="G8665" s="48" t="s">
        <v>15356</v>
      </c>
      <c r="H8665" s="34" t="s">
        <v>5531</v>
      </c>
      <c r="I8665" s="51" t="s">
        <v>15358</v>
      </c>
    </row>
    <row r="8666" spans="1:9" x14ac:dyDescent="0.25">
      <c r="A8666" s="19">
        <v>8661</v>
      </c>
      <c r="B8666" s="34" t="s">
        <v>5532</v>
      </c>
      <c r="C8666" s="44" t="s">
        <v>14729</v>
      </c>
      <c r="D8666" s="42">
        <v>1</v>
      </c>
      <c r="E8666" s="3">
        <v>289.62</v>
      </c>
      <c r="F8666" s="7">
        <v>350.4402</v>
      </c>
      <c r="G8666" s="48" t="s">
        <v>15356</v>
      </c>
      <c r="H8666" s="34" t="s">
        <v>5532</v>
      </c>
      <c r="I8666" s="51" t="s">
        <v>15358</v>
      </c>
    </row>
    <row r="8667" spans="1:9" x14ac:dyDescent="0.25">
      <c r="A8667" s="19">
        <v>8662</v>
      </c>
      <c r="B8667" s="34" t="s">
        <v>5533</v>
      </c>
      <c r="C8667" s="44" t="s">
        <v>14730</v>
      </c>
      <c r="D8667" s="42">
        <v>1</v>
      </c>
      <c r="E8667" s="3">
        <v>291.06</v>
      </c>
      <c r="F8667" s="7">
        <v>352.18259999999998</v>
      </c>
      <c r="G8667" s="48" t="s">
        <v>15356</v>
      </c>
      <c r="H8667" s="34" t="s">
        <v>5533</v>
      </c>
      <c r="I8667" s="51" t="s">
        <v>15358</v>
      </c>
    </row>
    <row r="8668" spans="1:9" x14ac:dyDescent="0.25">
      <c r="A8668" s="19">
        <v>8663</v>
      </c>
      <c r="B8668" s="34" t="s">
        <v>5534</v>
      </c>
      <c r="C8668" s="44" t="s">
        <v>14731</v>
      </c>
      <c r="D8668" s="42">
        <v>1</v>
      </c>
      <c r="E8668" s="3">
        <v>292.04000000000002</v>
      </c>
      <c r="F8668" s="7">
        <v>353.36840000000001</v>
      </c>
      <c r="G8668" s="48" t="s">
        <v>15356</v>
      </c>
      <c r="H8668" s="34" t="s">
        <v>5534</v>
      </c>
      <c r="I8668" s="51" t="s">
        <v>15358</v>
      </c>
    </row>
    <row r="8669" spans="1:9" x14ac:dyDescent="0.25">
      <c r="A8669" s="19">
        <v>8664</v>
      </c>
      <c r="B8669" s="34" t="s">
        <v>5535</v>
      </c>
      <c r="C8669" s="44" t="s">
        <v>14732</v>
      </c>
      <c r="D8669" s="42">
        <v>1</v>
      </c>
      <c r="E8669" s="3">
        <v>108.23</v>
      </c>
      <c r="F8669" s="7">
        <v>130.95830000000001</v>
      </c>
      <c r="G8669" s="48" t="s">
        <v>15356</v>
      </c>
      <c r="H8669" s="34" t="s">
        <v>5535</v>
      </c>
      <c r="I8669" s="51" t="s">
        <v>15358</v>
      </c>
    </row>
    <row r="8670" spans="1:9" x14ac:dyDescent="0.25">
      <c r="A8670" s="19">
        <v>8665</v>
      </c>
      <c r="B8670" s="34" t="s">
        <v>5536</v>
      </c>
      <c r="C8670" s="44" t="s">
        <v>14733</v>
      </c>
      <c r="D8670" s="42">
        <v>1</v>
      </c>
      <c r="E8670" s="3">
        <v>198.38</v>
      </c>
      <c r="F8670" s="7">
        <v>240.03979999999999</v>
      </c>
      <c r="G8670" s="48" t="s">
        <v>15356</v>
      </c>
      <c r="H8670" s="34" t="s">
        <v>5536</v>
      </c>
      <c r="I8670" s="51" t="s">
        <v>15358</v>
      </c>
    </row>
    <row r="8671" spans="1:9" x14ac:dyDescent="0.25">
      <c r="A8671" s="19">
        <v>8666</v>
      </c>
      <c r="B8671" s="34" t="s">
        <v>5537</v>
      </c>
      <c r="C8671" s="44" t="s">
        <v>14734</v>
      </c>
      <c r="D8671" s="42">
        <v>1</v>
      </c>
      <c r="E8671" s="3">
        <v>862.07</v>
      </c>
      <c r="F8671" s="7">
        <v>1043.1047000000001</v>
      </c>
      <c r="G8671" s="48" t="s">
        <v>15356</v>
      </c>
      <c r="H8671" s="34" t="s">
        <v>5537</v>
      </c>
      <c r="I8671" s="51" t="s">
        <v>15358</v>
      </c>
    </row>
    <row r="8672" spans="1:9" x14ac:dyDescent="0.25">
      <c r="A8672" s="19">
        <v>8667</v>
      </c>
      <c r="B8672" s="34" t="s">
        <v>5538</v>
      </c>
      <c r="C8672" s="44" t="s">
        <v>14735</v>
      </c>
      <c r="D8672" s="42">
        <v>1</v>
      </c>
      <c r="E8672" s="3">
        <v>862.07</v>
      </c>
      <c r="F8672" s="7">
        <v>1043.1047000000001</v>
      </c>
      <c r="G8672" s="48" t="s">
        <v>15356</v>
      </c>
      <c r="H8672" s="34" t="s">
        <v>5538</v>
      </c>
      <c r="I8672" s="51" t="s">
        <v>15358</v>
      </c>
    </row>
    <row r="8673" spans="1:9" x14ac:dyDescent="0.25">
      <c r="A8673" s="19">
        <v>8668</v>
      </c>
      <c r="B8673" s="34" t="s">
        <v>5539</v>
      </c>
      <c r="C8673" s="44" t="s">
        <v>14736</v>
      </c>
      <c r="D8673" s="42">
        <v>1</v>
      </c>
      <c r="E8673" s="3">
        <v>862.07</v>
      </c>
      <c r="F8673" s="7">
        <v>1043.1047000000001</v>
      </c>
      <c r="G8673" s="48" t="s">
        <v>15356</v>
      </c>
      <c r="H8673" s="34" t="s">
        <v>5539</v>
      </c>
      <c r="I8673" s="51" t="s">
        <v>15358</v>
      </c>
    </row>
    <row r="8674" spans="1:9" x14ac:dyDescent="0.25">
      <c r="A8674" s="19">
        <v>8669</v>
      </c>
      <c r="B8674" s="34" t="s">
        <v>5540</v>
      </c>
      <c r="C8674" s="44" t="s">
        <v>14737</v>
      </c>
      <c r="D8674" s="42">
        <v>1</v>
      </c>
      <c r="E8674" s="3">
        <v>862.07</v>
      </c>
      <c r="F8674" s="7">
        <v>1043.1047000000001</v>
      </c>
      <c r="G8674" s="48" t="s">
        <v>15356</v>
      </c>
      <c r="H8674" s="34" t="s">
        <v>5540</v>
      </c>
      <c r="I8674" s="51" t="s">
        <v>15358</v>
      </c>
    </row>
    <row r="8675" spans="1:9" x14ac:dyDescent="0.25">
      <c r="A8675" s="19">
        <v>8670</v>
      </c>
      <c r="B8675" s="34" t="s">
        <v>5541</v>
      </c>
      <c r="C8675" s="44" t="s">
        <v>14738</v>
      </c>
      <c r="D8675" s="42">
        <v>1</v>
      </c>
      <c r="E8675" s="3">
        <v>862.07</v>
      </c>
      <c r="F8675" s="7">
        <v>1043.1047000000001</v>
      </c>
      <c r="G8675" s="48" t="s">
        <v>15356</v>
      </c>
      <c r="H8675" s="34" t="s">
        <v>5541</v>
      </c>
      <c r="I8675" s="51" t="s">
        <v>15358</v>
      </c>
    </row>
    <row r="8676" spans="1:9" x14ac:dyDescent="0.25">
      <c r="A8676" s="19">
        <v>8671</v>
      </c>
      <c r="B8676" s="34" t="s">
        <v>5542</v>
      </c>
      <c r="C8676" s="44" t="s">
        <v>14739</v>
      </c>
      <c r="D8676" s="42">
        <v>1</v>
      </c>
      <c r="E8676" s="3">
        <v>862.07</v>
      </c>
      <c r="F8676" s="7">
        <v>1043.1047000000001</v>
      </c>
      <c r="G8676" s="48" t="s">
        <v>15356</v>
      </c>
      <c r="H8676" s="34" t="s">
        <v>5542</v>
      </c>
      <c r="I8676" s="51" t="s">
        <v>15358</v>
      </c>
    </row>
    <row r="8677" spans="1:9" x14ac:dyDescent="0.25">
      <c r="A8677" s="19">
        <v>8672</v>
      </c>
      <c r="B8677" s="34" t="s">
        <v>5543</v>
      </c>
      <c r="C8677" s="44" t="s">
        <v>14740</v>
      </c>
      <c r="D8677" s="42">
        <v>1</v>
      </c>
      <c r="E8677" s="3">
        <v>862.07</v>
      </c>
      <c r="F8677" s="7">
        <v>1043.1047000000001</v>
      </c>
      <c r="G8677" s="48" t="s">
        <v>15356</v>
      </c>
      <c r="H8677" s="34" t="s">
        <v>5543</v>
      </c>
      <c r="I8677" s="51" t="s">
        <v>15358</v>
      </c>
    </row>
    <row r="8678" spans="1:9" x14ac:dyDescent="0.25">
      <c r="A8678" s="19">
        <v>8673</v>
      </c>
      <c r="B8678" s="34" t="s">
        <v>5544</v>
      </c>
      <c r="C8678" s="44" t="s">
        <v>14741</v>
      </c>
      <c r="D8678" s="42">
        <v>1</v>
      </c>
      <c r="E8678" s="3">
        <v>862.07</v>
      </c>
      <c r="F8678" s="7">
        <v>1043.1047000000001</v>
      </c>
      <c r="G8678" s="48" t="s">
        <v>15356</v>
      </c>
      <c r="H8678" s="34" t="s">
        <v>5544</v>
      </c>
      <c r="I8678" s="51" t="s">
        <v>15358</v>
      </c>
    </row>
    <row r="8679" spans="1:9" x14ac:dyDescent="0.25">
      <c r="A8679" s="19">
        <v>8674</v>
      </c>
      <c r="B8679" s="34" t="s">
        <v>5545</v>
      </c>
      <c r="C8679" s="44" t="s">
        <v>14742</v>
      </c>
      <c r="D8679" s="42">
        <v>1</v>
      </c>
      <c r="E8679" s="3">
        <v>862.07</v>
      </c>
      <c r="F8679" s="7">
        <v>1043.1047000000001</v>
      </c>
      <c r="G8679" s="48" t="s">
        <v>15356</v>
      </c>
      <c r="H8679" s="34" t="s">
        <v>5545</v>
      </c>
      <c r="I8679" s="51" t="s">
        <v>15358</v>
      </c>
    </row>
    <row r="8680" spans="1:9" x14ac:dyDescent="0.25">
      <c r="A8680" s="19">
        <v>8675</v>
      </c>
      <c r="B8680" s="34" t="s">
        <v>5546</v>
      </c>
      <c r="C8680" s="44" t="s">
        <v>14743</v>
      </c>
      <c r="D8680" s="42">
        <v>1</v>
      </c>
      <c r="E8680" s="3">
        <v>1415.18</v>
      </c>
      <c r="F8680" s="7">
        <v>1712.3678</v>
      </c>
      <c r="G8680" s="48" t="s">
        <v>15356</v>
      </c>
      <c r="H8680" s="34" t="s">
        <v>5546</v>
      </c>
      <c r="I8680" s="51" t="s">
        <v>15358</v>
      </c>
    </row>
    <row r="8681" spans="1:9" x14ac:dyDescent="0.25">
      <c r="A8681" s="19">
        <v>8676</v>
      </c>
      <c r="B8681" s="34" t="s">
        <v>5547</v>
      </c>
      <c r="C8681" s="44" t="s">
        <v>14744</v>
      </c>
      <c r="D8681" s="42">
        <v>1</v>
      </c>
      <c r="E8681" s="3">
        <v>1415.18</v>
      </c>
      <c r="F8681" s="7">
        <v>1712.3678</v>
      </c>
      <c r="G8681" s="48" t="s">
        <v>15356</v>
      </c>
      <c r="H8681" s="34" t="s">
        <v>5547</v>
      </c>
      <c r="I8681" s="51" t="s">
        <v>15358</v>
      </c>
    </row>
    <row r="8682" spans="1:9" x14ac:dyDescent="0.25">
      <c r="A8682" s="19">
        <v>8677</v>
      </c>
      <c r="B8682" s="34" t="s">
        <v>5548</v>
      </c>
      <c r="C8682" s="44" t="s">
        <v>14745</v>
      </c>
      <c r="D8682" s="42">
        <v>1</v>
      </c>
      <c r="E8682" s="3">
        <v>1415.18</v>
      </c>
      <c r="F8682" s="7">
        <v>1712.3678</v>
      </c>
      <c r="G8682" s="48" t="s">
        <v>15356</v>
      </c>
      <c r="H8682" s="34" t="s">
        <v>5548</v>
      </c>
      <c r="I8682" s="51" t="s">
        <v>15358</v>
      </c>
    </row>
    <row r="8683" spans="1:9" x14ac:dyDescent="0.25">
      <c r="A8683" s="19">
        <v>8678</v>
      </c>
      <c r="B8683" s="34" t="s">
        <v>5549</v>
      </c>
      <c r="C8683" s="44" t="s">
        <v>14746</v>
      </c>
      <c r="D8683" s="42">
        <v>1</v>
      </c>
      <c r="E8683" s="3">
        <v>1855.44</v>
      </c>
      <c r="F8683" s="7">
        <v>2245.0823999999998</v>
      </c>
      <c r="G8683" s="48" t="s">
        <v>15356</v>
      </c>
      <c r="H8683" s="34" t="s">
        <v>5549</v>
      </c>
      <c r="I8683" s="51" t="s">
        <v>15358</v>
      </c>
    </row>
    <row r="8684" spans="1:9" x14ac:dyDescent="0.25">
      <c r="A8684" s="19">
        <v>8679</v>
      </c>
      <c r="B8684" s="34" t="s">
        <v>5550</v>
      </c>
      <c r="C8684" s="44" t="s">
        <v>14747</v>
      </c>
      <c r="D8684" s="42">
        <v>1</v>
      </c>
      <c r="E8684" s="3">
        <v>1855.44</v>
      </c>
      <c r="F8684" s="7">
        <v>2245.0823999999998</v>
      </c>
      <c r="G8684" s="48" t="s">
        <v>15356</v>
      </c>
      <c r="H8684" s="34" t="s">
        <v>5550</v>
      </c>
      <c r="I8684" s="51" t="s">
        <v>15358</v>
      </c>
    </row>
    <row r="8685" spans="1:9" x14ac:dyDescent="0.25">
      <c r="A8685" s="19">
        <v>8680</v>
      </c>
      <c r="B8685" s="34" t="s">
        <v>5551</v>
      </c>
      <c r="C8685" s="44" t="s">
        <v>14748</v>
      </c>
      <c r="D8685" s="42">
        <v>1</v>
      </c>
      <c r="E8685" s="3">
        <v>1855.44</v>
      </c>
      <c r="F8685" s="7">
        <v>2245.0823999999998</v>
      </c>
      <c r="G8685" s="48" t="s">
        <v>15356</v>
      </c>
      <c r="H8685" s="34" t="s">
        <v>5551</v>
      </c>
      <c r="I8685" s="51" t="s">
        <v>15358</v>
      </c>
    </row>
    <row r="8686" spans="1:9" x14ac:dyDescent="0.25">
      <c r="A8686" s="19">
        <v>8681</v>
      </c>
      <c r="B8686" s="34" t="s">
        <v>5552</v>
      </c>
      <c r="C8686" s="44" t="s">
        <v>14749</v>
      </c>
      <c r="D8686" s="42">
        <v>1</v>
      </c>
      <c r="E8686" s="3">
        <v>2374.91</v>
      </c>
      <c r="F8686" s="7">
        <v>2873.6410999999998</v>
      </c>
      <c r="G8686" s="48" t="s">
        <v>15356</v>
      </c>
      <c r="H8686" s="34" t="s">
        <v>5552</v>
      </c>
      <c r="I8686" s="51" t="s">
        <v>15358</v>
      </c>
    </row>
    <row r="8687" spans="1:9" x14ac:dyDescent="0.25">
      <c r="A8687" s="19">
        <v>8682</v>
      </c>
      <c r="B8687" s="34" t="s">
        <v>5553</v>
      </c>
      <c r="C8687" s="44" t="s">
        <v>14750</v>
      </c>
      <c r="D8687" s="42">
        <v>1</v>
      </c>
      <c r="E8687" s="3">
        <v>2374.91</v>
      </c>
      <c r="F8687" s="7">
        <v>2873.6410999999998</v>
      </c>
      <c r="G8687" s="48" t="s">
        <v>15356</v>
      </c>
      <c r="H8687" s="34" t="s">
        <v>5553</v>
      </c>
      <c r="I8687" s="51" t="s">
        <v>15358</v>
      </c>
    </row>
    <row r="8688" spans="1:9" x14ac:dyDescent="0.25">
      <c r="A8688" s="19">
        <v>8683</v>
      </c>
      <c r="B8688" s="34" t="s">
        <v>5554</v>
      </c>
      <c r="C8688" s="44" t="s">
        <v>14751</v>
      </c>
      <c r="D8688" s="42">
        <v>1</v>
      </c>
      <c r="E8688" s="3">
        <v>2374.91</v>
      </c>
      <c r="F8688" s="7">
        <v>2873.6410999999998</v>
      </c>
      <c r="G8688" s="48" t="s">
        <v>15356</v>
      </c>
      <c r="H8688" s="34" t="s">
        <v>5554</v>
      </c>
      <c r="I8688" s="51" t="s">
        <v>15358</v>
      </c>
    </row>
    <row r="8689" spans="1:9" x14ac:dyDescent="0.25">
      <c r="A8689" s="19">
        <v>8684</v>
      </c>
      <c r="B8689" s="34" t="s">
        <v>5555</v>
      </c>
      <c r="C8689" s="44" t="s">
        <v>14752</v>
      </c>
      <c r="D8689" s="42">
        <v>1</v>
      </c>
      <c r="E8689" s="3">
        <v>2374.91</v>
      </c>
      <c r="F8689" s="7">
        <v>2873.6410999999998</v>
      </c>
      <c r="G8689" s="48" t="s">
        <v>15356</v>
      </c>
      <c r="H8689" s="34" t="s">
        <v>5555</v>
      </c>
      <c r="I8689" s="51" t="s">
        <v>15358</v>
      </c>
    </row>
    <row r="8690" spans="1:9" x14ac:dyDescent="0.25">
      <c r="A8690" s="19">
        <v>8685</v>
      </c>
      <c r="B8690" s="34" t="s">
        <v>5556</v>
      </c>
      <c r="C8690" s="44" t="s">
        <v>14753</v>
      </c>
      <c r="D8690" s="42">
        <v>1</v>
      </c>
      <c r="E8690" s="3">
        <v>2374.91</v>
      </c>
      <c r="F8690" s="7">
        <v>2873.6410999999998</v>
      </c>
      <c r="G8690" s="48" t="s">
        <v>15356</v>
      </c>
      <c r="H8690" s="34" t="s">
        <v>5556</v>
      </c>
      <c r="I8690" s="51" t="s">
        <v>15358</v>
      </c>
    </row>
    <row r="8691" spans="1:9" x14ac:dyDescent="0.25">
      <c r="A8691" s="19">
        <v>8686</v>
      </c>
      <c r="B8691" s="34" t="s">
        <v>5557</v>
      </c>
      <c r="C8691" s="44" t="s">
        <v>14754</v>
      </c>
      <c r="D8691" s="42">
        <v>1</v>
      </c>
      <c r="E8691" s="3">
        <v>2374.91</v>
      </c>
      <c r="F8691" s="7">
        <v>2873.6410999999998</v>
      </c>
      <c r="G8691" s="48" t="s">
        <v>15356</v>
      </c>
      <c r="H8691" s="34" t="s">
        <v>5557</v>
      </c>
      <c r="I8691" s="51" t="s">
        <v>15358</v>
      </c>
    </row>
    <row r="8692" spans="1:9" x14ac:dyDescent="0.25">
      <c r="A8692" s="19">
        <v>8687</v>
      </c>
      <c r="B8692" s="34" t="s">
        <v>5558</v>
      </c>
      <c r="C8692" s="44" t="s">
        <v>14755</v>
      </c>
      <c r="D8692" s="42">
        <v>1</v>
      </c>
      <c r="E8692" s="3">
        <v>406.41</v>
      </c>
      <c r="F8692" s="7">
        <v>491.7561</v>
      </c>
      <c r="G8692" s="48" t="s">
        <v>15356</v>
      </c>
      <c r="H8692" s="34" t="s">
        <v>5558</v>
      </c>
      <c r="I8692" s="51" t="s">
        <v>15358</v>
      </c>
    </row>
    <row r="8693" spans="1:9" x14ac:dyDescent="0.25">
      <c r="A8693" s="19">
        <v>8688</v>
      </c>
      <c r="B8693" s="34" t="s">
        <v>5559</v>
      </c>
      <c r="C8693" s="44" t="s">
        <v>14756</v>
      </c>
      <c r="D8693" s="42">
        <v>1</v>
      </c>
      <c r="E8693" s="3">
        <v>406.41</v>
      </c>
      <c r="F8693" s="7">
        <v>491.7561</v>
      </c>
      <c r="G8693" s="48" t="s">
        <v>15356</v>
      </c>
      <c r="H8693" s="34" t="s">
        <v>5559</v>
      </c>
      <c r="I8693" s="51" t="s">
        <v>15358</v>
      </c>
    </row>
    <row r="8694" spans="1:9" x14ac:dyDescent="0.25">
      <c r="A8694" s="19">
        <v>8689</v>
      </c>
      <c r="B8694" s="34" t="s">
        <v>5560</v>
      </c>
      <c r="C8694" s="44" t="s">
        <v>14757</v>
      </c>
      <c r="D8694" s="42">
        <v>1</v>
      </c>
      <c r="E8694" s="3">
        <v>406.41</v>
      </c>
      <c r="F8694" s="7">
        <v>491.7561</v>
      </c>
      <c r="G8694" s="48" t="s">
        <v>15356</v>
      </c>
      <c r="H8694" s="34" t="s">
        <v>5560</v>
      </c>
      <c r="I8694" s="51" t="s">
        <v>15358</v>
      </c>
    </row>
    <row r="8695" spans="1:9" x14ac:dyDescent="0.25">
      <c r="A8695" s="19">
        <v>8690</v>
      </c>
      <c r="B8695" s="34" t="s">
        <v>5561</v>
      </c>
      <c r="C8695" s="44" t="s">
        <v>14758</v>
      </c>
      <c r="D8695" s="42">
        <v>1</v>
      </c>
      <c r="E8695" s="3">
        <v>406.41</v>
      </c>
      <c r="F8695" s="7">
        <v>491.7561</v>
      </c>
      <c r="G8695" s="48" t="s">
        <v>15356</v>
      </c>
      <c r="H8695" s="34" t="s">
        <v>5561</v>
      </c>
      <c r="I8695" s="51" t="s">
        <v>15358</v>
      </c>
    </row>
    <row r="8696" spans="1:9" x14ac:dyDescent="0.25">
      <c r="A8696" s="19">
        <v>8691</v>
      </c>
      <c r="B8696" s="34" t="s">
        <v>5562</v>
      </c>
      <c r="C8696" s="44" t="s">
        <v>14759</v>
      </c>
      <c r="D8696" s="42">
        <v>1</v>
      </c>
      <c r="E8696" s="3">
        <v>406.41</v>
      </c>
      <c r="F8696" s="7">
        <v>491.7561</v>
      </c>
      <c r="G8696" s="48" t="s">
        <v>15356</v>
      </c>
      <c r="H8696" s="34" t="s">
        <v>5562</v>
      </c>
      <c r="I8696" s="51" t="s">
        <v>15358</v>
      </c>
    </row>
    <row r="8697" spans="1:9" x14ac:dyDescent="0.25">
      <c r="A8697" s="19">
        <v>8692</v>
      </c>
      <c r="B8697" s="34" t="s">
        <v>5563</v>
      </c>
      <c r="C8697" s="44" t="s">
        <v>14760</v>
      </c>
      <c r="D8697" s="42">
        <v>1</v>
      </c>
      <c r="E8697" s="3">
        <v>406.41</v>
      </c>
      <c r="F8697" s="7">
        <v>491.7561</v>
      </c>
      <c r="G8697" s="48" t="s">
        <v>15356</v>
      </c>
      <c r="H8697" s="34" t="s">
        <v>5563</v>
      </c>
      <c r="I8697" s="51" t="s">
        <v>15358</v>
      </c>
    </row>
    <row r="8698" spans="1:9" x14ac:dyDescent="0.25">
      <c r="A8698" s="19">
        <v>8693</v>
      </c>
      <c r="B8698" s="34" t="s">
        <v>5564</v>
      </c>
      <c r="C8698" s="44" t="s">
        <v>14761</v>
      </c>
      <c r="D8698" s="42">
        <v>1</v>
      </c>
      <c r="E8698" s="3">
        <v>406.41</v>
      </c>
      <c r="F8698" s="7">
        <v>491.7561</v>
      </c>
      <c r="G8698" s="48" t="s">
        <v>15356</v>
      </c>
      <c r="H8698" s="34" t="s">
        <v>5564</v>
      </c>
      <c r="I8698" s="51" t="s">
        <v>15358</v>
      </c>
    </row>
    <row r="8699" spans="1:9" x14ac:dyDescent="0.25">
      <c r="A8699" s="19">
        <v>8694</v>
      </c>
      <c r="B8699" s="34" t="s">
        <v>5565</v>
      </c>
      <c r="C8699" s="44" t="s">
        <v>14762</v>
      </c>
      <c r="D8699" s="42">
        <v>1</v>
      </c>
      <c r="E8699" s="3">
        <v>406.41</v>
      </c>
      <c r="F8699" s="7">
        <v>491.7561</v>
      </c>
      <c r="G8699" s="48" t="s">
        <v>15356</v>
      </c>
      <c r="H8699" s="34" t="s">
        <v>5565</v>
      </c>
      <c r="I8699" s="51" t="s">
        <v>15358</v>
      </c>
    </row>
    <row r="8700" spans="1:9" x14ac:dyDescent="0.25">
      <c r="A8700" s="19">
        <v>8695</v>
      </c>
      <c r="B8700" s="34" t="s">
        <v>5566</v>
      </c>
      <c r="C8700" s="44" t="s">
        <v>14763</v>
      </c>
      <c r="D8700" s="42">
        <v>1</v>
      </c>
      <c r="E8700" s="3">
        <v>406.41</v>
      </c>
      <c r="F8700" s="7">
        <v>491.7561</v>
      </c>
      <c r="G8700" s="48" t="s">
        <v>15356</v>
      </c>
      <c r="H8700" s="34" t="s">
        <v>5566</v>
      </c>
      <c r="I8700" s="51" t="s">
        <v>15358</v>
      </c>
    </row>
    <row r="8701" spans="1:9" x14ac:dyDescent="0.25">
      <c r="A8701" s="19">
        <v>8696</v>
      </c>
      <c r="B8701" s="34" t="s">
        <v>5567</v>
      </c>
      <c r="C8701" s="44" t="s">
        <v>14764</v>
      </c>
      <c r="D8701" s="42">
        <v>1</v>
      </c>
      <c r="E8701" s="3">
        <v>178.4</v>
      </c>
      <c r="F8701" s="7">
        <v>215.864</v>
      </c>
      <c r="G8701" s="48" t="s">
        <v>15356</v>
      </c>
      <c r="H8701" s="34" t="s">
        <v>5567</v>
      </c>
      <c r="I8701" s="51" t="s">
        <v>15358</v>
      </c>
    </row>
    <row r="8702" spans="1:9" x14ac:dyDescent="0.25">
      <c r="A8702" s="19">
        <v>8697</v>
      </c>
      <c r="B8702" s="34" t="s">
        <v>5568</v>
      </c>
      <c r="C8702" s="44" t="s">
        <v>14765</v>
      </c>
      <c r="D8702" s="42">
        <v>1</v>
      </c>
      <c r="E8702" s="3">
        <v>200.25</v>
      </c>
      <c r="F8702" s="7">
        <v>242.30249999999998</v>
      </c>
      <c r="G8702" s="48" t="s">
        <v>15356</v>
      </c>
      <c r="H8702" s="34" t="s">
        <v>5568</v>
      </c>
      <c r="I8702" s="51" t="s">
        <v>15358</v>
      </c>
    </row>
    <row r="8703" spans="1:9" x14ac:dyDescent="0.25">
      <c r="A8703" s="19">
        <v>8698</v>
      </c>
      <c r="B8703" s="34" t="s">
        <v>5569</v>
      </c>
      <c r="C8703" s="44" t="s">
        <v>14766</v>
      </c>
      <c r="D8703" s="42">
        <v>1</v>
      </c>
      <c r="E8703" s="3">
        <v>113.42</v>
      </c>
      <c r="F8703" s="7">
        <v>137.23820000000001</v>
      </c>
      <c r="G8703" s="48" t="s">
        <v>15356</v>
      </c>
      <c r="H8703" s="34" t="s">
        <v>5569</v>
      </c>
      <c r="I8703" s="51" t="s">
        <v>15358</v>
      </c>
    </row>
    <row r="8704" spans="1:9" x14ac:dyDescent="0.25">
      <c r="A8704" s="19">
        <v>8699</v>
      </c>
      <c r="B8704" s="34" t="s">
        <v>5570</v>
      </c>
      <c r="C8704" s="44" t="s">
        <v>14767</v>
      </c>
      <c r="D8704" s="42">
        <v>1</v>
      </c>
      <c r="E8704" s="3">
        <v>130.05000000000001</v>
      </c>
      <c r="F8704" s="7">
        <v>157.3605</v>
      </c>
      <c r="G8704" s="48" t="s">
        <v>15356</v>
      </c>
      <c r="H8704" s="34" t="s">
        <v>5570</v>
      </c>
      <c r="I8704" s="51" t="s">
        <v>15358</v>
      </c>
    </row>
    <row r="8705" spans="1:9" x14ac:dyDescent="0.25">
      <c r="A8705" s="19">
        <v>8700</v>
      </c>
      <c r="B8705" s="34" t="s">
        <v>5571</v>
      </c>
      <c r="C8705" s="44" t="s">
        <v>14768</v>
      </c>
      <c r="D8705" s="42">
        <v>1</v>
      </c>
      <c r="E8705" s="3">
        <v>131.79</v>
      </c>
      <c r="F8705" s="7">
        <v>159.46589999999998</v>
      </c>
      <c r="G8705" s="48" t="s">
        <v>15356</v>
      </c>
      <c r="H8705" s="34" t="s">
        <v>5571</v>
      </c>
      <c r="I8705" s="51" t="s">
        <v>15358</v>
      </c>
    </row>
    <row r="8706" spans="1:9" x14ac:dyDescent="0.25">
      <c r="A8706" s="19">
        <v>8701</v>
      </c>
      <c r="B8706" s="34" t="s">
        <v>5572</v>
      </c>
      <c r="C8706" s="44" t="s">
        <v>14769</v>
      </c>
      <c r="D8706" s="42">
        <v>1</v>
      </c>
      <c r="E8706" s="3">
        <v>64.05</v>
      </c>
      <c r="F8706" s="7">
        <v>77.500499999999988</v>
      </c>
      <c r="G8706" s="48" t="s">
        <v>15356</v>
      </c>
      <c r="H8706" s="34" t="s">
        <v>5572</v>
      </c>
      <c r="I8706" s="51" t="s">
        <v>15358</v>
      </c>
    </row>
    <row r="8707" spans="1:9" x14ac:dyDescent="0.25">
      <c r="A8707" s="19">
        <v>8702</v>
      </c>
      <c r="B8707" s="34" t="s">
        <v>5573</v>
      </c>
      <c r="C8707" s="44" t="s">
        <v>14770</v>
      </c>
      <c r="D8707" s="42">
        <v>1</v>
      </c>
      <c r="E8707" s="3">
        <v>50.85</v>
      </c>
      <c r="F8707" s="7">
        <v>61.528500000000001</v>
      </c>
      <c r="G8707" s="48" t="s">
        <v>15356</v>
      </c>
      <c r="H8707" s="34" t="s">
        <v>5573</v>
      </c>
      <c r="I8707" s="51" t="s">
        <v>15358</v>
      </c>
    </row>
    <row r="8708" spans="1:9" x14ac:dyDescent="0.25">
      <c r="A8708" s="19">
        <v>8703</v>
      </c>
      <c r="B8708" s="34" t="s">
        <v>5574</v>
      </c>
      <c r="C8708" s="44" t="s">
        <v>14771</v>
      </c>
      <c r="D8708" s="42">
        <v>1</v>
      </c>
      <c r="E8708" s="3">
        <v>14.84</v>
      </c>
      <c r="F8708" s="7">
        <v>17.956399999999999</v>
      </c>
      <c r="G8708" s="48" t="s">
        <v>15356</v>
      </c>
      <c r="H8708" s="34" t="s">
        <v>5574</v>
      </c>
      <c r="I8708" s="51" t="s">
        <v>15358</v>
      </c>
    </row>
    <row r="8709" spans="1:9" x14ac:dyDescent="0.25">
      <c r="A8709" s="19">
        <v>8704</v>
      </c>
      <c r="B8709" s="34" t="s">
        <v>5575</v>
      </c>
      <c r="C8709" s="44" t="s">
        <v>14772</v>
      </c>
      <c r="D8709" s="42">
        <v>1</v>
      </c>
      <c r="E8709" s="3">
        <v>14.84</v>
      </c>
      <c r="F8709" s="7">
        <v>17.956399999999999</v>
      </c>
      <c r="G8709" s="48" t="s">
        <v>15356</v>
      </c>
      <c r="H8709" s="34" t="s">
        <v>5575</v>
      </c>
      <c r="I8709" s="51" t="s">
        <v>15358</v>
      </c>
    </row>
    <row r="8710" spans="1:9" x14ac:dyDescent="0.25">
      <c r="A8710" s="19">
        <v>8705</v>
      </c>
      <c r="B8710" s="34" t="s">
        <v>5576</v>
      </c>
      <c r="C8710" s="44" t="s">
        <v>14773</v>
      </c>
      <c r="D8710" s="42">
        <v>1</v>
      </c>
      <c r="E8710" s="3">
        <v>18.239999999999998</v>
      </c>
      <c r="F8710" s="7">
        <v>22.070399999999996</v>
      </c>
      <c r="G8710" s="48" t="s">
        <v>15356</v>
      </c>
      <c r="H8710" s="34" t="s">
        <v>5576</v>
      </c>
      <c r="I8710" s="51" t="s">
        <v>15358</v>
      </c>
    </row>
    <row r="8711" spans="1:9" x14ac:dyDescent="0.25">
      <c r="A8711" s="19">
        <v>8706</v>
      </c>
      <c r="B8711" s="34" t="s">
        <v>5577</v>
      </c>
      <c r="C8711" s="44" t="s">
        <v>14774</v>
      </c>
      <c r="D8711" s="42">
        <v>1</v>
      </c>
      <c r="E8711" s="3">
        <v>29.73</v>
      </c>
      <c r="F8711" s="7">
        <v>35.973300000000002</v>
      </c>
      <c r="G8711" s="48" t="s">
        <v>15356</v>
      </c>
      <c r="H8711" s="34" t="s">
        <v>5577</v>
      </c>
      <c r="I8711" s="51" t="s">
        <v>15358</v>
      </c>
    </row>
    <row r="8712" spans="1:9" x14ac:dyDescent="0.25">
      <c r="A8712" s="19">
        <v>8707</v>
      </c>
      <c r="B8712" s="34" t="s">
        <v>5578</v>
      </c>
      <c r="C8712" s="44" t="s">
        <v>14775</v>
      </c>
      <c r="D8712" s="42">
        <v>1</v>
      </c>
      <c r="E8712" s="3">
        <v>18.11</v>
      </c>
      <c r="F8712" s="7">
        <v>21.9131</v>
      </c>
      <c r="G8712" s="48" t="s">
        <v>15356</v>
      </c>
      <c r="H8712" s="34" t="s">
        <v>5578</v>
      </c>
      <c r="I8712" s="51" t="s">
        <v>15358</v>
      </c>
    </row>
    <row r="8713" spans="1:9" x14ac:dyDescent="0.25">
      <c r="A8713" s="19">
        <v>8708</v>
      </c>
      <c r="B8713" s="34" t="s">
        <v>5579</v>
      </c>
      <c r="C8713" s="44" t="s">
        <v>14776</v>
      </c>
      <c r="D8713" s="42">
        <v>1</v>
      </c>
      <c r="E8713" s="3">
        <v>29.73</v>
      </c>
      <c r="F8713" s="7">
        <v>35.973300000000002</v>
      </c>
      <c r="G8713" s="48" t="s">
        <v>15356</v>
      </c>
      <c r="H8713" s="34" t="s">
        <v>5579</v>
      </c>
      <c r="I8713" s="51" t="s">
        <v>15358</v>
      </c>
    </row>
    <row r="8714" spans="1:9" x14ac:dyDescent="0.25">
      <c r="A8714" s="19">
        <v>8709</v>
      </c>
      <c r="B8714" s="34" t="s">
        <v>5580</v>
      </c>
      <c r="C8714" s="44" t="s">
        <v>14777</v>
      </c>
      <c r="D8714" s="42">
        <v>1</v>
      </c>
      <c r="E8714" s="3">
        <v>119.72</v>
      </c>
      <c r="F8714" s="7">
        <v>144.8612</v>
      </c>
      <c r="G8714" s="48" t="s">
        <v>15356</v>
      </c>
      <c r="H8714" s="34" t="s">
        <v>5580</v>
      </c>
      <c r="I8714" s="51" t="s">
        <v>15358</v>
      </c>
    </row>
    <row r="8715" spans="1:9" x14ac:dyDescent="0.25">
      <c r="A8715" s="19">
        <v>8710</v>
      </c>
      <c r="B8715" s="34" t="s">
        <v>5581</v>
      </c>
      <c r="C8715" s="44" t="s">
        <v>14778</v>
      </c>
      <c r="D8715" s="42">
        <v>1</v>
      </c>
      <c r="E8715" s="3">
        <v>119.72</v>
      </c>
      <c r="F8715" s="7">
        <v>144.8612</v>
      </c>
      <c r="G8715" s="48" t="s">
        <v>15356</v>
      </c>
      <c r="H8715" s="34" t="s">
        <v>5581</v>
      </c>
      <c r="I8715" s="51" t="s">
        <v>15358</v>
      </c>
    </row>
    <row r="8716" spans="1:9" x14ac:dyDescent="0.25">
      <c r="A8716" s="19">
        <v>8711</v>
      </c>
      <c r="B8716" s="34" t="s">
        <v>5582</v>
      </c>
      <c r="C8716" s="44" t="s">
        <v>14779</v>
      </c>
      <c r="D8716" s="42">
        <v>1</v>
      </c>
      <c r="E8716" s="3">
        <v>23.7</v>
      </c>
      <c r="F8716" s="7">
        <v>28.677</v>
      </c>
      <c r="G8716" s="48" t="s">
        <v>15356</v>
      </c>
      <c r="H8716" s="34" t="s">
        <v>5582</v>
      </c>
      <c r="I8716" s="51" t="s">
        <v>15358</v>
      </c>
    </row>
    <row r="8717" spans="1:9" x14ac:dyDescent="0.25">
      <c r="A8717" s="19">
        <v>8712</v>
      </c>
      <c r="B8717" s="34" t="s">
        <v>5583</v>
      </c>
      <c r="C8717" s="44" t="s">
        <v>14780</v>
      </c>
      <c r="D8717" s="42">
        <v>1</v>
      </c>
      <c r="E8717" s="3">
        <v>25.62</v>
      </c>
      <c r="F8717" s="7">
        <v>31.0002</v>
      </c>
      <c r="G8717" s="48" t="s">
        <v>15356</v>
      </c>
      <c r="H8717" s="34" t="s">
        <v>5583</v>
      </c>
      <c r="I8717" s="51" t="s">
        <v>15358</v>
      </c>
    </row>
    <row r="8718" spans="1:9" x14ac:dyDescent="0.25">
      <c r="A8718" s="19">
        <v>8713</v>
      </c>
      <c r="B8718" s="34" t="s">
        <v>5584</v>
      </c>
      <c r="C8718" s="44" t="s">
        <v>14781</v>
      </c>
      <c r="D8718" s="42">
        <v>1</v>
      </c>
      <c r="E8718" s="3">
        <v>43.76</v>
      </c>
      <c r="F8718" s="7">
        <v>52.949599999999997</v>
      </c>
      <c r="G8718" s="48" t="s">
        <v>15356</v>
      </c>
      <c r="H8718" s="34" t="s">
        <v>5584</v>
      </c>
      <c r="I8718" s="51" t="s">
        <v>15358</v>
      </c>
    </row>
    <row r="8719" spans="1:9" x14ac:dyDescent="0.25">
      <c r="A8719" s="19">
        <v>8714</v>
      </c>
      <c r="B8719" s="34" t="s">
        <v>5585</v>
      </c>
      <c r="C8719" s="44" t="s">
        <v>14782</v>
      </c>
      <c r="D8719" s="42">
        <v>1</v>
      </c>
      <c r="E8719" s="3">
        <v>114.98</v>
      </c>
      <c r="F8719" s="7">
        <v>139.1258</v>
      </c>
      <c r="G8719" s="48" t="s">
        <v>15356</v>
      </c>
      <c r="H8719" s="34" t="s">
        <v>5585</v>
      </c>
      <c r="I8719" s="51" t="s">
        <v>15358</v>
      </c>
    </row>
    <row r="8720" spans="1:9" x14ac:dyDescent="0.25">
      <c r="A8720" s="19">
        <v>8715</v>
      </c>
      <c r="B8720" s="34" t="s">
        <v>5586</v>
      </c>
      <c r="C8720" s="44" t="s">
        <v>14783</v>
      </c>
      <c r="D8720" s="42">
        <v>1</v>
      </c>
      <c r="E8720" s="3">
        <v>54.72</v>
      </c>
      <c r="F8720" s="7">
        <v>66.211199999999991</v>
      </c>
      <c r="G8720" s="48" t="s">
        <v>15356</v>
      </c>
      <c r="H8720" s="34" t="s">
        <v>5586</v>
      </c>
      <c r="I8720" s="51" t="s">
        <v>15358</v>
      </c>
    </row>
    <row r="8721" spans="1:9" x14ac:dyDescent="0.25">
      <c r="A8721" s="19">
        <v>8716</v>
      </c>
      <c r="B8721" s="34" t="s">
        <v>5587</v>
      </c>
      <c r="C8721" s="44" t="s">
        <v>14784</v>
      </c>
      <c r="D8721" s="42">
        <v>1</v>
      </c>
      <c r="E8721" s="3">
        <v>57.09</v>
      </c>
      <c r="F8721" s="7">
        <v>69.078900000000004</v>
      </c>
      <c r="G8721" s="48" t="s">
        <v>15356</v>
      </c>
      <c r="H8721" s="34" t="s">
        <v>5587</v>
      </c>
      <c r="I8721" s="51" t="s">
        <v>15358</v>
      </c>
    </row>
    <row r="8722" spans="1:9" x14ac:dyDescent="0.25">
      <c r="A8722" s="19">
        <v>8717</v>
      </c>
      <c r="B8722" s="34" t="s">
        <v>5588</v>
      </c>
      <c r="C8722" s="44" t="s">
        <v>14785</v>
      </c>
      <c r="D8722" s="42">
        <v>1</v>
      </c>
      <c r="E8722" s="3">
        <v>59.33</v>
      </c>
      <c r="F8722" s="7">
        <v>71.789299999999997</v>
      </c>
      <c r="G8722" s="48" t="s">
        <v>15356</v>
      </c>
      <c r="H8722" s="34" t="s">
        <v>5588</v>
      </c>
      <c r="I8722" s="51" t="s">
        <v>15358</v>
      </c>
    </row>
    <row r="8723" spans="1:9" x14ac:dyDescent="0.25">
      <c r="A8723" s="19">
        <v>8718</v>
      </c>
      <c r="B8723" s="34" t="s">
        <v>5589</v>
      </c>
      <c r="C8723" s="44" t="s">
        <v>14786</v>
      </c>
      <c r="D8723" s="42">
        <v>1</v>
      </c>
      <c r="E8723" s="3">
        <v>63.74</v>
      </c>
      <c r="F8723" s="7">
        <v>77.125399999999999</v>
      </c>
      <c r="G8723" s="48" t="s">
        <v>15356</v>
      </c>
      <c r="H8723" s="34" t="s">
        <v>5589</v>
      </c>
      <c r="I8723" s="51" t="s">
        <v>15358</v>
      </c>
    </row>
    <row r="8724" spans="1:9" x14ac:dyDescent="0.25">
      <c r="A8724" s="19">
        <v>8719</v>
      </c>
      <c r="B8724" s="34" t="s">
        <v>5590</v>
      </c>
      <c r="C8724" s="44" t="s">
        <v>14787</v>
      </c>
      <c r="D8724" s="42">
        <v>1</v>
      </c>
      <c r="E8724" s="3">
        <v>48.57</v>
      </c>
      <c r="F8724" s="7">
        <v>58.7697</v>
      </c>
      <c r="G8724" s="48" t="s">
        <v>15356</v>
      </c>
      <c r="H8724" s="34" t="s">
        <v>5590</v>
      </c>
      <c r="I8724" s="51" t="s">
        <v>15358</v>
      </c>
    </row>
    <row r="8725" spans="1:9" x14ac:dyDescent="0.25">
      <c r="A8725" s="19">
        <v>8720</v>
      </c>
      <c r="B8725" s="34" t="s">
        <v>5591</v>
      </c>
      <c r="C8725" s="44" t="s">
        <v>14788</v>
      </c>
      <c r="D8725" s="42">
        <v>1</v>
      </c>
      <c r="E8725" s="3">
        <v>55.89</v>
      </c>
      <c r="F8725" s="7">
        <v>67.626899999999992</v>
      </c>
      <c r="G8725" s="48" t="s">
        <v>15356</v>
      </c>
      <c r="H8725" s="34" t="s">
        <v>5591</v>
      </c>
      <c r="I8725" s="51" t="s">
        <v>15358</v>
      </c>
    </row>
    <row r="8726" spans="1:9" x14ac:dyDescent="0.25">
      <c r="A8726" s="19">
        <v>8721</v>
      </c>
      <c r="B8726" s="34" t="s">
        <v>5592</v>
      </c>
      <c r="C8726" s="44" t="s">
        <v>14789</v>
      </c>
      <c r="D8726" s="42">
        <v>1</v>
      </c>
      <c r="E8726" s="3">
        <v>60.72</v>
      </c>
      <c r="F8726" s="7">
        <v>73.471199999999996</v>
      </c>
      <c r="G8726" s="48" t="s">
        <v>15356</v>
      </c>
      <c r="H8726" s="34" t="s">
        <v>5592</v>
      </c>
      <c r="I8726" s="51" t="s">
        <v>15358</v>
      </c>
    </row>
    <row r="8727" spans="1:9" x14ac:dyDescent="0.25">
      <c r="A8727" s="19">
        <v>8722</v>
      </c>
      <c r="B8727" s="34" t="s">
        <v>5593</v>
      </c>
      <c r="C8727" s="44" t="s">
        <v>14790</v>
      </c>
      <c r="D8727" s="42">
        <v>1</v>
      </c>
      <c r="E8727" s="3">
        <v>66.8</v>
      </c>
      <c r="F8727" s="7">
        <v>80.827999999999989</v>
      </c>
      <c r="G8727" s="48" t="s">
        <v>15356</v>
      </c>
      <c r="H8727" s="34" t="s">
        <v>5593</v>
      </c>
      <c r="I8727" s="51" t="s">
        <v>15358</v>
      </c>
    </row>
    <row r="8728" spans="1:9" x14ac:dyDescent="0.25">
      <c r="A8728" s="19">
        <v>8723</v>
      </c>
      <c r="B8728" s="34" t="s">
        <v>5594</v>
      </c>
      <c r="C8728" s="44" t="s">
        <v>14791</v>
      </c>
      <c r="D8728" s="42">
        <v>1</v>
      </c>
      <c r="E8728" s="3">
        <v>82.55</v>
      </c>
      <c r="F8728" s="7">
        <v>99.885499999999993</v>
      </c>
      <c r="G8728" s="48" t="s">
        <v>15356</v>
      </c>
      <c r="H8728" s="34" t="s">
        <v>5594</v>
      </c>
      <c r="I8728" s="51" t="s">
        <v>15358</v>
      </c>
    </row>
    <row r="8729" spans="1:9" x14ac:dyDescent="0.25">
      <c r="A8729" s="19">
        <v>8724</v>
      </c>
      <c r="B8729" s="34" t="s">
        <v>5595</v>
      </c>
      <c r="C8729" s="44" t="s">
        <v>14792</v>
      </c>
      <c r="D8729" s="42">
        <v>1</v>
      </c>
      <c r="E8729" s="3">
        <v>63.14</v>
      </c>
      <c r="F8729" s="7">
        <v>76.3994</v>
      </c>
      <c r="G8729" s="48" t="s">
        <v>15356</v>
      </c>
      <c r="H8729" s="34" t="s">
        <v>5595</v>
      </c>
      <c r="I8729" s="51" t="s">
        <v>15358</v>
      </c>
    </row>
    <row r="8730" spans="1:9" x14ac:dyDescent="0.25">
      <c r="A8730" s="19">
        <v>8725</v>
      </c>
      <c r="B8730" s="34" t="s">
        <v>5596</v>
      </c>
      <c r="C8730" s="44" t="s">
        <v>14793</v>
      </c>
      <c r="D8730" s="42">
        <v>1</v>
      </c>
      <c r="E8730" s="3">
        <v>67.97</v>
      </c>
      <c r="F8730" s="7">
        <v>82.24369999999999</v>
      </c>
      <c r="G8730" s="48" t="s">
        <v>15356</v>
      </c>
      <c r="H8730" s="34" t="s">
        <v>5596</v>
      </c>
      <c r="I8730" s="51" t="s">
        <v>15358</v>
      </c>
    </row>
    <row r="8731" spans="1:9" x14ac:dyDescent="0.25">
      <c r="A8731" s="19">
        <v>8726</v>
      </c>
      <c r="B8731" s="34" t="s">
        <v>5597</v>
      </c>
      <c r="C8731" s="44" t="s">
        <v>14794</v>
      </c>
      <c r="D8731" s="42">
        <v>1</v>
      </c>
      <c r="E8731" s="3">
        <v>76.5</v>
      </c>
      <c r="F8731" s="7">
        <v>92.564999999999998</v>
      </c>
      <c r="G8731" s="48" t="s">
        <v>15356</v>
      </c>
      <c r="H8731" s="34" t="s">
        <v>5597</v>
      </c>
      <c r="I8731" s="51" t="s">
        <v>15358</v>
      </c>
    </row>
    <row r="8732" spans="1:9" x14ac:dyDescent="0.25">
      <c r="A8732" s="19">
        <v>8727</v>
      </c>
      <c r="B8732" s="34" t="s">
        <v>5598</v>
      </c>
      <c r="C8732" s="44" t="s">
        <v>14795</v>
      </c>
      <c r="D8732" s="42">
        <v>1</v>
      </c>
      <c r="E8732" s="3">
        <v>86.79</v>
      </c>
      <c r="F8732" s="7">
        <v>105.0159</v>
      </c>
      <c r="G8732" s="48" t="s">
        <v>15356</v>
      </c>
      <c r="H8732" s="34" t="s">
        <v>5598</v>
      </c>
      <c r="I8732" s="51" t="s">
        <v>15358</v>
      </c>
    </row>
    <row r="8733" spans="1:9" x14ac:dyDescent="0.25">
      <c r="A8733" s="19">
        <v>8728</v>
      </c>
      <c r="B8733" s="34" t="s">
        <v>5599</v>
      </c>
      <c r="C8733" s="44" t="s">
        <v>14796</v>
      </c>
      <c r="D8733" s="42">
        <v>1</v>
      </c>
      <c r="E8733" s="3">
        <v>60</v>
      </c>
      <c r="F8733" s="7">
        <v>72.599999999999994</v>
      </c>
      <c r="G8733" s="48" t="s">
        <v>15356</v>
      </c>
      <c r="H8733" s="34" t="s">
        <v>5599</v>
      </c>
      <c r="I8733" s="51" t="s">
        <v>15358</v>
      </c>
    </row>
    <row r="8734" spans="1:9" x14ac:dyDescent="0.25">
      <c r="A8734" s="19">
        <v>8729</v>
      </c>
      <c r="B8734" s="34" t="s">
        <v>5600</v>
      </c>
      <c r="C8734" s="44" t="s">
        <v>14797</v>
      </c>
      <c r="D8734" s="42">
        <v>1</v>
      </c>
      <c r="E8734" s="3">
        <v>90.56</v>
      </c>
      <c r="F8734" s="7">
        <v>109.5776</v>
      </c>
      <c r="G8734" s="48" t="s">
        <v>15356</v>
      </c>
      <c r="H8734" s="34" t="s">
        <v>5600</v>
      </c>
      <c r="I8734" s="51" t="s">
        <v>15358</v>
      </c>
    </row>
    <row r="8735" spans="1:9" x14ac:dyDescent="0.25">
      <c r="A8735" s="19">
        <v>8730</v>
      </c>
      <c r="B8735" s="34" t="s">
        <v>5601</v>
      </c>
      <c r="C8735" s="44" t="s">
        <v>14798</v>
      </c>
      <c r="D8735" s="42">
        <v>1</v>
      </c>
      <c r="E8735" s="3">
        <v>91.2</v>
      </c>
      <c r="F8735" s="7">
        <v>110.352</v>
      </c>
      <c r="G8735" s="48" t="s">
        <v>15356</v>
      </c>
      <c r="H8735" s="34" t="s">
        <v>5601</v>
      </c>
      <c r="I8735" s="51" t="s">
        <v>15358</v>
      </c>
    </row>
    <row r="8736" spans="1:9" x14ac:dyDescent="0.25">
      <c r="A8736" s="19">
        <v>8731</v>
      </c>
      <c r="B8736" s="34" t="s">
        <v>5602</v>
      </c>
      <c r="C8736" s="44" t="s">
        <v>14799</v>
      </c>
      <c r="D8736" s="42">
        <v>1</v>
      </c>
      <c r="E8736" s="3">
        <v>201.87</v>
      </c>
      <c r="F8736" s="7">
        <v>244.2627</v>
      </c>
      <c r="G8736" s="48" t="s">
        <v>15356</v>
      </c>
      <c r="H8736" s="34" t="s">
        <v>5602</v>
      </c>
      <c r="I8736" s="51" t="s">
        <v>15358</v>
      </c>
    </row>
    <row r="8737" spans="1:9" x14ac:dyDescent="0.25">
      <c r="A8737" s="19">
        <v>8732</v>
      </c>
      <c r="B8737" s="34" t="s">
        <v>5603</v>
      </c>
      <c r="C8737" s="44" t="s">
        <v>14800</v>
      </c>
      <c r="D8737" s="42">
        <v>1</v>
      </c>
      <c r="E8737" s="3">
        <v>132.11000000000001</v>
      </c>
      <c r="F8737" s="7">
        <v>159.85310000000001</v>
      </c>
      <c r="G8737" s="48" t="s">
        <v>15356</v>
      </c>
      <c r="H8737" s="34" t="s">
        <v>5603</v>
      </c>
      <c r="I8737" s="51" t="s">
        <v>15358</v>
      </c>
    </row>
    <row r="8738" spans="1:9" x14ac:dyDescent="0.25">
      <c r="A8738" s="19">
        <v>8733</v>
      </c>
      <c r="B8738" s="34" t="s">
        <v>5604</v>
      </c>
      <c r="C8738" s="44" t="s">
        <v>14801</v>
      </c>
      <c r="D8738" s="42">
        <v>1</v>
      </c>
      <c r="E8738" s="3">
        <v>21</v>
      </c>
      <c r="F8738" s="7">
        <v>25.41</v>
      </c>
      <c r="G8738" s="48" t="s">
        <v>15356</v>
      </c>
      <c r="H8738" s="34" t="s">
        <v>5604</v>
      </c>
      <c r="I8738" s="51" t="s">
        <v>15358</v>
      </c>
    </row>
    <row r="8739" spans="1:9" x14ac:dyDescent="0.25">
      <c r="A8739" s="19">
        <v>8734</v>
      </c>
      <c r="B8739" s="34" t="s">
        <v>5605</v>
      </c>
      <c r="C8739" s="44" t="s">
        <v>14802</v>
      </c>
      <c r="D8739" s="42">
        <v>1</v>
      </c>
      <c r="E8739" s="3">
        <v>26.97</v>
      </c>
      <c r="F8739" s="7">
        <v>32.633699999999997</v>
      </c>
      <c r="G8739" s="48" t="s">
        <v>15356</v>
      </c>
      <c r="H8739" s="34" t="s">
        <v>5605</v>
      </c>
      <c r="I8739" s="51" t="s">
        <v>15358</v>
      </c>
    </row>
    <row r="8740" spans="1:9" x14ac:dyDescent="0.25">
      <c r="A8740" s="19">
        <v>8735</v>
      </c>
      <c r="B8740" s="34" t="s">
        <v>5606</v>
      </c>
      <c r="C8740" s="44" t="s">
        <v>14803</v>
      </c>
      <c r="D8740" s="42">
        <v>1</v>
      </c>
      <c r="E8740" s="3">
        <v>39.65</v>
      </c>
      <c r="F8740" s="7">
        <v>47.976499999999994</v>
      </c>
      <c r="G8740" s="48" t="s">
        <v>15356</v>
      </c>
      <c r="H8740" s="34" t="s">
        <v>5606</v>
      </c>
      <c r="I8740" s="51" t="s">
        <v>15358</v>
      </c>
    </row>
    <row r="8741" spans="1:9" x14ac:dyDescent="0.25">
      <c r="A8741" s="19">
        <v>8736</v>
      </c>
      <c r="B8741" s="34" t="s">
        <v>5607</v>
      </c>
      <c r="C8741" s="44" t="s">
        <v>14804</v>
      </c>
      <c r="D8741" s="42">
        <v>1</v>
      </c>
      <c r="E8741" s="3">
        <v>49.59</v>
      </c>
      <c r="F8741" s="7">
        <v>60.003900000000002</v>
      </c>
      <c r="G8741" s="48" t="s">
        <v>15356</v>
      </c>
      <c r="H8741" s="34" t="s">
        <v>5607</v>
      </c>
      <c r="I8741" s="51" t="s">
        <v>15358</v>
      </c>
    </row>
    <row r="8742" spans="1:9" x14ac:dyDescent="0.25">
      <c r="A8742" s="19">
        <v>8737</v>
      </c>
      <c r="B8742" s="34" t="s">
        <v>5608</v>
      </c>
      <c r="C8742" s="44" t="s">
        <v>14805</v>
      </c>
      <c r="D8742" s="42">
        <v>1</v>
      </c>
      <c r="E8742" s="3">
        <v>49.59</v>
      </c>
      <c r="F8742" s="7">
        <v>60.003900000000002</v>
      </c>
      <c r="G8742" s="48" t="s">
        <v>15356</v>
      </c>
      <c r="H8742" s="34" t="s">
        <v>5608</v>
      </c>
      <c r="I8742" s="51" t="s">
        <v>15358</v>
      </c>
    </row>
    <row r="8743" spans="1:9" x14ac:dyDescent="0.25">
      <c r="A8743" s="19">
        <v>8738</v>
      </c>
      <c r="B8743" s="34" t="s">
        <v>5609</v>
      </c>
      <c r="C8743" s="44" t="s">
        <v>14806</v>
      </c>
      <c r="D8743" s="42">
        <v>1</v>
      </c>
      <c r="E8743" s="3">
        <v>52.17</v>
      </c>
      <c r="F8743" s="7">
        <v>63.125700000000002</v>
      </c>
      <c r="G8743" s="48" t="s">
        <v>15356</v>
      </c>
      <c r="H8743" s="34" t="s">
        <v>5609</v>
      </c>
      <c r="I8743" s="51" t="s">
        <v>15358</v>
      </c>
    </row>
    <row r="8744" spans="1:9" x14ac:dyDescent="0.25">
      <c r="A8744" s="19">
        <v>8739</v>
      </c>
      <c r="B8744" s="34" t="s">
        <v>5610</v>
      </c>
      <c r="C8744" s="44" t="s">
        <v>14807</v>
      </c>
      <c r="D8744" s="42">
        <v>1</v>
      </c>
      <c r="E8744" s="3">
        <v>59.22</v>
      </c>
      <c r="F8744" s="7">
        <v>71.656199999999998</v>
      </c>
      <c r="G8744" s="48" t="s">
        <v>15356</v>
      </c>
      <c r="H8744" s="34" t="s">
        <v>5610</v>
      </c>
      <c r="I8744" s="51" t="s">
        <v>15358</v>
      </c>
    </row>
    <row r="8745" spans="1:9" x14ac:dyDescent="0.25">
      <c r="A8745" s="19">
        <v>8740</v>
      </c>
      <c r="B8745" s="34" t="s">
        <v>5611</v>
      </c>
      <c r="C8745" s="44" t="s">
        <v>14808</v>
      </c>
      <c r="D8745" s="42">
        <v>1</v>
      </c>
      <c r="E8745" s="3">
        <v>89.1</v>
      </c>
      <c r="F8745" s="7">
        <v>107.81099999999999</v>
      </c>
      <c r="G8745" s="48" t="s">
        <v>15356</v>
      </c>
      <c r="H8745" s="34" t="s">
        <v>5611</v>
      </c>
      <c r="I8745" s="51" t="s">
        <v>15358</v>
      </c>
    </row>
    <row r="8746" spans="1:9" x14ac:dyDescent="0.25">
      <c r="A8746" s="19">
        <v>8741</v>
      </c>
      <c r="B8746" s="34" t="s">
        <v>5612</v>
      </c>
      <c r="C8746" s="44" t="s">
        <v>14809</v>
      </c>
      <c r="D8746" s="42">
        <v>1</v>
      </c>
      <c r="E8746" s="3">
        <v>326.01</v>
      </c>
      <c r="F8746" s="7">
        <v>394.47209999999995</v>
      </c>
      <c r="G8746" s="48" t="s">
        <v>15356</v>
      </c>
      <c r="H8746" s="34" t="s">
        <v>5612</v>
      </c>
      <c r="I8746" s="51" t="s">
        <v>15358</v>
      </c>
    </row>
    <row r="8747" spans="1:9" x14ac:dyDescent="0.25">
      <c r="A8747" s="19">
        <v>8742</v>
      </c>
      <c r="B8747" s="34" t="s">
        <v>5613</v>
      </c>
      <c r="C8747" s="44" t="s">
        <v>14810</v>
      </c>
      <c r="D8747" s="42">
        <v>1</v>
      </c>
      <c r="E8747" s="3">
        <v>149.27000000000001</v>
      </c>
      <c r="F8747" s="7">
        <v>180.61670000000001</v>
      </c>
      <c r="G8747" s="48" t="s">
        <v>15356</v>
      </c>
      <c r="H8747" s="34" t="s">
        <v>5613</v>
      </c>
      <c r="I8747" s="51" t="s">
        <v>15358</v>
      </c>
    </row>
    <row r="8748" spans="1:9" x14ac:dyDescent="0.25">
      <c r="A8748" s="19">
        <v>8743</v>
      </c>
      <c r="B8748" s="34" t="s">
        <v>5614</v>
      </c>
      <c r="C8748" s="44" t="s">
        <v>14811</v>
      </c>
      <c r="D8748" s="42">
        <v>1</v>
      </c>
      <c r="E8748" s="3">
        <v>108.33</v>
      </c>
      <c r="F8748" s="7">
        <v>131.07929999999999</v>
      </c>
      <c r="G8748" s="48" t="s">
        <v>15356</v>
      </c>
      <c r="H8748" s="34" t="s">
        <v>5614</v>
      </c>
      <c r="I8748" s="51" t="s">
        <v>15358</v>
      </c>
    </row>
    <row r="8749" spans="1:9" x14ac:dyDescent="0.25">
      <c r="A8749" s="19">
        <v>8744</v>
      </c>
      <c r="B8749" s="34" t="s">
        <v>5615</v>
      </c>
      <c r="C8749" s="44" t="s">
        <v>14812</v>
      </c>
      <c r="D8749" s="42">
        <v>1</v>
      </c>
      <c r="E8749" s="3">
        <v>62.36</v>
      </c>
      <c r="F8749" s="7">
        <v>75.455600000000004</v>
      </c>
      <c r="G8749" s="48" t="s">
        <v>15356</v>
      </c>
      <c r="H8749" s="34" t="s">
        <v>5615</v>
      </c>
      <c r="I8749" s="51" t="s">
        <v>15358</v>
      </c>
    </row>
    <row r="8750" spans="1:9" x14ac:dyDescent="0.25">
      <c r="A8750" s="19">
        <v>8745</v>
      </c>
      <c r="B8750" s="34" t="s">
        <v>5616</v>
      </c>
      <c r="C8750" s="44" t="s">
        <v>14813</v>
      </c>
      <c r="D8750" s="42">
        <v>1</v>
      </c>
      <c r="E8750" s="3">
        <v>62.36</v>
      </c>
      <c r="F8750" s="7">
        <v>75.455600000000004</v>
      </c>
      <c r="G8750" s="48" t="s">
        <v>15356</v>
      </c>
      <c r="H8750" s="34" t="s">
        <v>5616</v>
      </c>
      <c r="I8750" s="51" t="s">
        <v>15358</v>
      </c>
    </row>
    <row r="8751" spans="1:9" x14ac:dyDescent="0.25">
      <c r="A8751" s="19">
        <v>8746</v>
      </c>
      <c r="B8751" s="34" t="s">
        <v>5617</v>
      </c>
      <c r="C8751" s="44" t="s">
        <v>14814</v>
      </c>
      <c r="D8751" s="42">
        <v>1</v>
      </c>
      <c r="E8751" s="3">
        <v>65.7</v>
      </c>
      <c r="F8751" s="7">
        <v>79.497</v>
      </c>
      <c r="G8751" s="48" t="s">
        <v>15356</v>
      </c>
      <c r="H8751" s="34" t="s">
        <v>5617</v>
      </c>
      <c r="I8751" s="51" t="s">
        <v>15358</v>
      </c>
    </row>
    <row r="8752" spans="1:9" x14ac:dyDescent="0.25">
      <c r="A8752" s="19">
        <v>8747</v>
      </c>
      <c r="B8752" s="34" t="s">
        <v>5618</v>
      </c>
      <c r="C8752" s="44" t="s">
        <v>14815</v>
      </c>
      <c r="D8752" s="42">
        <v>1</v>
      </c>
      <c r="E8752" s="3">
        <v>106.53</v>
      </c>
      <c r="F8752" s="7">
        <v>128.90129999999999</v>
      </c>
      <c r="G8752" s="48" t="s">
        <v>15356</v>
      </c>
      <c r="H8752" s="34" t="s">
        <v>5618</v>
      </c>
      <c r="I8752" s="51" t="s">
        <v>15358</v>
      </c>
    </row>
    <row r="8753" spans="1:9" x14ac:dyDescent="0.25">
      <c r="A8753" s="19">
        <v>8748</v>
      </c>
      <c r="B8753" s="34" t="s">
        <v>5619</v>
      </c>
      <c r="C8753" s="44" t="s">
        <v>14816</v>
      </c>
      <c r="D8753" s="42">
        <v>1</v>
      </c>
      <c r="E8753" s="3">
        <v>137.81</v>
      </c>
      <c r="F8753" s="7">
        <v>166.7501</v>
      </c>
      <c r="G8753" s="48" t="s">
        <v>15356</v>
      </c>
      <c r="H8753" s="34" t="s">
        <v>5619</v>
      </c>
      <c r="I8753" s="51" t="s">
        <v>15358</v>
      </c>
    </row>
    <row r="8754" spans="1:9" x14ac:dyDescent="0.25">
      <c r="A8754" s="19">
        <v>8749</v>
      </c>
      <c r="B8754" s="34" t="s">
        <v>5620</v>
      </c>
      <c r="C8754" s="44" t="s">
        <v>14817</v>
      </c>
      <c r="D8754" s="42">
        <v>1</v>
      </c>
      <c r="E8754" s="3">
        <v>151.88</v>
      </c>
      <c r="F8754" s="7">
        <v>183.7748</v>
      </c>
      <c r="G8754" s="48" t="s">
        <v>15356</v>
      </c>
      <c r="H8754" s="34" t="s">
        <v>5620</v>
      </c>
      <c r="I8754" s="51" t="s">
        <v>15358</v>
      </c>
    </row>
    <row r="8755" spans="1:9" x14ac:dyDescent="0.25">
      <c r="A8755" s="19">
        <v>8750</v>
      </c>
      <c r="B8755" s="34" t="s">
        <v>5621</v>
      </c>
      <c r="C8755" s="44" t="s">
        <v>14818</v>
      </c>
      <c r="D8755" s="42">
        <v>1</v>
      </c>
      <c r="E8755" s="3">
        <v>159.11000000000001</v>
      </c>
      <c r="F8755" s="7">
        <v>192.5231</v>
      </c>
      <c r="G8755" s="48" t="s">
        <v>15356</v>
      </c>
      <c r="H8755" s="34" t="s">
        <v>5621</v>
      </c>
      <c r="I8755" s="51" t="s">
        <v>15358</v>
      </c>
    </row>
    <row r="8756" spans="1:9" x14ac:dyDescent="0.25">
      <c r="A8756" s="19">
        <v>8751</v>
      </c>
      <c r="B8756" s="34" t="s">
        <v>5622</v>
      </c>
      <c r="C8756" s="44" t="s">
        <v>14819</v>
      </c>
      <c r="D8756" s="42">
        <v>1</v>
      </c>
      <c r="E8756" s="3">
        <v>171.05</v>
      </c>
      <c r="F8756" s="7">
        <v>206.97050000000002</v>
      </c>
      <c r="G8756" s="48" t="s">
        <v>15356</v>
      </c>
      <c r="H8756" s="34" t="s">
        <v>5622</v>
      </c>
      <c r="I8756" s="51" t="s">
        <v>15358</v>
      </c>
    </row>
    <row r="8757" spans="1:9" x14ac:dyDescent="0.25">
      <c r="A8757" s="19">
        <v>8752</v>
      </c>
      <c r="B8757" s="34" t="s">
        <v>5623</v>
      </c>
      <c r="C8757" s="44" t="s">
        <v>14820</v>
      </c>
      <c r="D8757" s="42">
        <v>1</v>
      </c>
      <c r="E8757" s="3">
        <v>291.62</v>
      </c>
      <c r="F8757" s="7">
        <v>352.86020000000002</v>
      </c>
      <c r="G8757" s="48" t="s">
        <v>15356</v>
      </c>
      <c r="H8757" s="34" t="s">
        <v>5623</v>
      </c>
      <c r="I8757" s="51" t="s">
        <v>15358</v>
      </c>
    </row>
    <row r="8758" spans="1:9" x14ac:dyDescent="0.25">
      <c r="A8758" s="19">
        <v>8753</v>
      </c>
      <c r="B8758" s="34" t="s">
        <v>5624</v>
      </c>
      <c r="C8758" s="44" t="s">
        <v>14821</v>
      </c>
      <c r="D8758" s="42">
        <v>1</v>
      </c>
      <c r="E8758" s="3">
        <v>37.94</v>
      </c>
      <c r="F8758" s="7">
        <v>45.907399999999996</v>
      </c>
      <c r="G8758" s="48" t="s">
        <v>15356</v>
      </c>
      <c r="H8758" s="34" t="s">
        <v>5624</v>
      </c>
      <c r="I8758" s="51" t="s">
        <v>15358</v>
      </c>
    </row>
    <row r="8759" spans="1:9" x14ac:dyDescent="0.25">
      <c r="A8759" s="19">
        <v>8754</v>
      </c>
      <c r="B8759" s="34" t="s">
        <v>5625</v>
      </c>
      <c r="C8759" s="44" t="s">
        <v>14822</v>
      </c>
      <c r="D8759" s="42">
        <v>1</v>
      </c>
      <c r="E8759" s="3">
        <v>53.63</v>
      </c>
      <c r="F8759" s="7">
        <v>64.892300000000006</v>
      </c>
      <c r="G8759" s="48" t="s">
        <v>15356</v>
      </c>
      <c r="H8759" s="34" t="s">
        <v>5625</v>
      </c>
      <c r="I8759" s="51" t="s">
        <v>15358</v>
      </c>
    </row>
    <row r="8760" spans="1:9" x14ac:dyDescent="0.25">
      <c r="A8760" s="19">
        <v>8755</v>
      </c>
      <c r="B8760" s="34" t="s">
        <v>5626</v>
      </c>
      <c r="C8760" s="44" t="s">
        <v>14823</v>
      </c>
      <c r="D8760" s="42">
        <v>1</v>
      </c>
      <c r="E8760" s="3">
        <v>68.73</v>
      </c>
      <c r="F8760" s="7">
        <v>83.163300000000007</v>
      </c>
      <c r="G8760" s="48" t="s">
        <v>15356</v>
      </c>
      <c r="H8760" s="34" t="s">
        <v>5626</v>
      </c>
      <c r="I8760" s="51" t="s">
        <v>15358</v>
      </c>
    </row>
    <row r="8761" spans="1:9" x14ac:dyDescent="0.25">
      <c r="A8761" s="19">
        <v>8756</v>
      </c>
      <c r="B8761" s="34" t="s">
        <v>5627</v>
      </c>
      <c r="C8761" s="44" t="s">
        <v>14824</v>
      </c>
      <c r="D8761" s="42">
        <v>1</v>
      </c>
      <c r="E8761" s="3">
        <v>243.3</v>
      </c>
      <c r="F8761" s="7">
        <v>294.39300000000003</v>
      </c>
      <c r="G8761" s="48" t="s">
        <v>15356</v>
      </c>
      <c r="H8761" s="34" t="s">
        <v>5627</v>
      </c>
      <c r="I8761" s="51" t="s">
        <v>15358</v>
      </c>
    </row>
    <row r="8762" spans="1:9" x14ac:dyDescent="0.25">
      <c r="A8762" s="19">
        <v>8757</v>
      </c>
      <c r="B8762" s="34" t="s">
        <v>5628</v>
      </c>
      <c r="C8762" s="44" t="s">
        <v>14825</v>
      </c>
      <c r="D8762" s="42">
        <v>1</v>
      </c>
      <c r="E8762" s="3">
        <v>113.51</v>
      </c>
      <c r="F8762" s="7">
        <v>137.34710000000001</v>
      </c>
      <c r="G8762" s="48" t="s">
        <v>15356</v>
      </c>
      <c r="H8762" s="34" t="s">
        <v>5628</v>
      </c>
      <c r="I8762" s="51" t="s">
        <v>15358</v>
      </c>
    </row>
    <row r="8763" spans="1:9" x14ac:dyDescent="0.25">
      <c r="A8763" s="19">
        <v>8758</v>
      </c>
      <c r="B8763" s="34" t="s">
        <v>5629</v>
      </c>
      <c r="C8763" s="44" t="s">
        <v>12629</v>
      </c>
      <c r="D8763" s="42">
        <v>1</v>
      </c>
      <c r="E8763" s="3">
        <v>156.71</v>
      </c>
      <c r="F8763" s="7">
        <v>189.6191</v>
      </c>
      <c r="G8763" s="48" t="s">
        <v>15356</v>
      </c>
      <c r="H8763" s="34" t="s">
        <v>5629</v>
      </c>
      <c r="I8763" s="51" t="s">
        <v>15358</v>
      </c>
    </row>
    <row r="8764" spans="1:9" x14ac:dyDescent="0.25">
      <c r="A8764" s="19">
        <v>8759</v>
      </c>
      <c r="B8764" s="34" t="s">
        <v>5630</v>
      </c>
      <c r="C8764" s="44" t="s">
        <v>14826</v>
      </c>
      <c r="D8764" s="42">
        <v>1</v>
      </c>
      <c r="E8764" s="3">
        <v>564.29999999999995</v>
      </c>
      <c r="F8764" s="7">
        <v>682.80299999999988</v>
      </c>
      <c r="G8764" s="48" t="s">
        <v>15356</v>
      </c>
      <c r="H8764" s="34" t="s">
        <v>5630</v>
      </c>
      <c r="I8764" s="51" t="s">
        <v>15358</v>
      </c>
    </row>
    <row r="8765" spans="1:9" x14ac:dyDescent="0.25">
      <c r="A8765" s="19">
        <v>8760</v>
      </c>
      <c r="B8765" s="34" t="s">
        <v>5631</v>
      </c>
      <c r="C8765" s="44" t="s">
        <v>14827</v>
      </c>
      <c r="D8765" s="42">
        <v>1</v>
      </c>
      <c r="E8765" s="3">
        <v>172.25</v>
      </c>
      <c r="F8765" s="7">
        <v>208.42249999999999</v>
      </c>
      <c r="G8765" s="48" t="s">
        <v>15356</v>
      </c>
      <c r="H8765" s="34" t="s">
        <v>5631</v>
      </c>
      <c r="I8765" s="51" t="s">
        <v>15358</v>
      </c>
    </row>
    <row r="8766" spans="1:9" x14ac:dyDescent="0.25">
      <c r="A8766" s="19">
        <v>8761</v>
      </c>
      <c r="B8766" s="34" t="s">
        <v>5632</v>
      </c>
      <c r="C8766" s="44" t="s">
        <v>14827</v>
      </c>
      <c r="D8766" s="42">
        <v>1</v>
      </c>
      <c r="E8766" s="3">
        <v>612.17999999999995</v>
      </c>
      <c r="F8766" s="7">
        <v>740.73779999999988</v>
      </c>
      <c r="G8766" s="48" t="s">
        <v>15356</v>
      </c>
      <c r="H8766" s="34" t="s">
        <v>5632</v>
      </c>
      <c r="I8766" s="51" t="s">
        <v>15358</v>
      </c>
    </row>
    <row r="8767" spans="1:9" x14ac:dyDescent="0.25">
      <c r="A8767" s="19">
        <v>8762</v>
      </c>
      <c r="B8767" s="34" t="s">
        <v>5633</v>
      </c>
      <c r="C8767" s="44" t="s">
        <v>14828</v>
      </c>
      <c r="D8767" s="42">
        <v>1</v>
      </c>
      <c r="E8767" s="3">
        <v>134.01</v>
      </c>
      <c r="F8767" s="7">
        <v>162.15209999999999</v>
      </c>
      <c r="G8767" s="48" t="s">
        <v>15356</v>
      </c>
      <c r="H8767" s="34" t="s">
        <v>5633</v>
      </c>
      <c r="I8767" s="51" t="s">
        <v>15358</v>
      </c>
    </row>
    <row r="8768" spans="1:9" x14ac:dyDescent="0.25">
      <c r="A8768" s="19">
        <v>8763</v>
      </c>
      <c r="B8768" s="34" t="s">
        <v>5634</v>
      </c>
      <c r="C8768" s="44" t="s">
        <v>14828</v>
      </c>
      <c r="D8768" s="42">
        <v>1</v>
      </c>
      <c r="E8768" s="3">
        <v>584.24</v>
      </c>
      <c r="F8768" s="7">
        <v>706.93039999999996</v>
      </c>
      <c r="G8768" s="48" t="s">
        <v>15356</v>
      </c>
      <c r="H8768" s="34" t="s">
        <v>5634</v>
      </c>
      <c r="I8768" s="51" t="s">
        <v>15358</v>
      </c>
    </row>
    <row r="8769" spans="1:9" x14ac:dyDescent="0.25">
      <c r="A8769" s="19">
        <v>8764</v>
      </c>
      <c r="B8769" s="34" t="s">
        <v>5635</v>
      </c>
      <c r="C8769" s="44" t="s">
        <v>14829</v>
      </c>
      <c r="D8769" s="42">
        <v>1</v>
      </c>
      <c r="E8769" s="3">
        <v>603.29999999999995</v>
      </c>
      <c r="F8769" s="7">
        <v>729.99299999999994</v>
      </c>
      <c r="G8769" s="48" t="s">
        <v>15356</v>
      </c>
      <c r="H8769" s="34" t="s">
        <v>5635</v>
      </c>
      <c r="I8769" s="51" t="s">
        <v>15358</v>
      </c>
    </row>
    <row r="8770" spans="1:9" x14ac:dyDescent="0.25">
      <c r="A8770" s="19">
        <v>8765</v>
      </c>
      <c r="B8770" s="34" t="s">
        <v>5636</v>
      </c>
      <c r="C8770" s="44" t="s">
        <v>14830</v>
      </c>
      <c r="D8770" s="42">
        <v>1</v>
      </c>
      <c r="E8770" s="3">
        <v>156.71</v>
      </c>
      <c r="F8770" s="7">
        <v>189.6191</v>
      </c>
      <c r="G8770" s="48" t="s">
        <v>15356</v>
      </c>
      <c r="H8770" s="34" t="s">
        <v>5636</v>
      </c>
      <c r="I8770" s="51" t="s">
        <v>15358</v>
      </c>
    </row>
    <row r="8771" spans="1:9" x14ac:dyDescent="0.25">
      <c r="A8771" s="19">
        <v>8766</v>
      </c>
      <c r="B8771" s="34" t="s">
        <v>5637</v>
      </c>
      <c r="C8771" s="44" t="s">
        <v>14830</v>
      </c>
      <c r="D8771" s="42">
        <v>1</v>
      </c>
      <c r="E8771" s="3">
        <v>564.29999999999995</v>
      </c>
      <c r="F8771" s="7">
        <v>682.80299999999988</v>
      </c>
      <c r="G8771" s="48" t="s">
        <v>15356</v>
      </c>
      <c r="H8771" s="34" t="s">
        <v>5637</v>
      </c>
      <c r="I8771" s="51" t="s">
        <v>15358</v>
      </c>
    </row>
    <row r="8772" spans="1:9" x14ac:dyDescent="0.25">
      <c r="A8772" s="19">
        <v>8767</v>
      </c>
      <c r="B8772" s="34" t="s">
        <v>5638</v>
      </c>
      <c r="C8772" s="44" t="s">
        <v>14831</v>
      </c>
      <c r="D8772" s="42">
        <v>1</v>
      </c>
      <c r="E8772" s="3">
        <v>172.25</v>
      </c>
      <c r="F8772" s="7">
        <v>208.42249999999999</v>
      </c>
      <c r="G8772" s="48" t="s">
        <v>15356</v>
      </c>
      <c r="H8772" s="34" t="s">
        <v>5638</v>
      </c>
      <c r="I8772" s="51" t="s">
        <v>15358</v>
      </c>
    </row>
    <row r="8773" spans="1:9" x14ac:dyDescent="0.25">
      <c r="A8773" s="19">
        <v>8768</v>
      </c>
      <c r="B8773" s="34" t="s">
        <v>5639</v>
      </c>
      <c r="C8773" s="44" t="s">
        <v>14832</v>
      </c>
      <c r="D8773" s="42">
        <v>1</v>
      </c>
      <c r="E8773" s="3">
        <v>612.17999999999995</v>
      </c>
      <c r="F8773" s="7">
        <v>740.73779999999988</v>
      </c>
      <c r="G8773" s="48" t="s">
        <v>15356</v>
      </c>
      <c r="H8773" s="34" t="s">
        <v>5639</v>
      </c>
      <c r="I8773" s="51" t="s">
        <v>15358</v>
      </c>
    </row>
    <row r="8774" spans="1:9" x14ac:dyDescent="0.25">
      <c r="A8774" s="19">
        <v>8769</v>
      </c>
      <c r="B8774" s="34" t="s">
        <v>5640</v>
      </c>
      <c r="C8774" s="44" t="s">
        <v>14833</v>
      </c>
      <c r="D8774" s="42">
        <v>1</v>
      </c>
      <c r="E8774" s="3">
        <v>134.01</v>
      </c>
      <c r="F8774" s="7">
        <v>162.15209999999999</v>
      </c>
      <c r="G8774" s="48" t="s">
        <v>15356</v>
      </c>
      <c r="H8774" s="34" t="s">
        <v>5640</v>
      </c>
      <c r="I8774" s="51" t="s">
        <v>15358</v>
      </c>
    </row>
    <row r="8775" spans="1:9" x14ac:dyDescent="0.25">
      <c r="A8775" s="19">
        <v>8770</v>
      </c>
      <c r="B8775" s="34" t="s">
        <v>5641</v>
      </c>
      <c r="C8775" s="44" t="s">
        <v>14833</v>
      </c>
      <c r="D8775" s="42">
        <v>1</v>
      </c>
      <c r="E8775" s="3">
        <v>584.24</v>
      </c>
      <c r="F8775" s="7">
        <v>706.93039999999996</v>
      </c>
      <c r="G8775" s="48" t="s">
        <v>15356</v>
      </c>
      <c r="H8775" s="34" t="s">
        <v>5641</v>
      </c>
      <c r="I8775" s="51" t="s">
        <v>15358</v>
      </c>
    </row>
    <row r="8776" spans="1:9" x14ac:dyDescent="0.25">
      <c r="A8776" s="19">
        <v>8771</v>
      </c>
      <c r="B8776" s="34" t="s">
        <v>5642</v>
      </c>
      <c r="C8776" s="44" t="s">
        <v>14834</v>
      </c>
      <c r="D8776" s="42">
        <v>1</v>
      </c>
      <c r="E8776" s="3">
        <v>135.91999999999999</v>
      </c>
      <c r="F8776" s="7">
        <v>164.46319999999997</v>
      </c>
      <c r="G8776" s="48" t="s">
        <v>15356</v>
      </c>
      <c r="H8776" s="34" t="s">
        <v>5642</v>
      </c>
      <c r="I8776" s="51" t="s">
        <v>15358</v>
      </c>
    </row>
    <row r="8777" spans="1:9" x14ac:dyDescent="0.25">
      <c r="A8777" s="19">
        <v>8772</v>
      </c>
      <c r="B8777" s="34" t="s">
        <v>5643</v>
      </c>
      <c r="C8777" s="44" t="s">
        <v>14835</v>
      </c>
      <c r="D8777" s="42">
        <v>1</v>
      </c>
      <c r="E8777" s="3">
        <v>603.29999999999995</v>
      </c>
      <c r="F8777" s="7">
        <v>729.99299999999994</v>
      </c>
      <c r="G8777" s="48" t="s">
        <v>15356</v>
      </c>
      <c r="H8777" s="34" t="s">
        <v>5643</v>
      </c>
      <c r="I8777" s="51" t="s">
        <v>15358</v>
      </c>
    </row>
    <row r="8778" spans="1:9" x14ac:dyDescent="0.25">
      <c r="A8778" s="19">
        <v>8773</v>
      </c>
      <c r="B8778" s="34" t="s">
        <v>5644</v>
      </c>
      <c r="C8778" s="44" t="s">
        <v>14836</v>
      </c>
      <c r="D8778" s="42">
        <v>1</v>
      </c>
      <c r="E8778" s="3">
        <v>156.71</v>
      </c>
      <c r="F8778" s="7">
        <v>189.6191</v>
      </c>
      <c r="G8778" s="48" t="s">
        <v>15356</v>
      </c>
      <c r="H8778" s="34" t="s">
        <v>5644</v>
      </c>
      <c r="I8778" s="51" t="s">
        <v>15358</v>
      </c>
    </row>
    <row r="8779" spans="1:9" x14ac:dyDescent="0.25">
      <c r="A8779" s="19">
        <v>8774</v>
      </c>
      <c r="B8779" s="34" t="s">
        <v>5645</v>
      </c>
      <c r="C8779" s="44" t="s">
        <v>14836</v>
      </c>
      <c r="D8779" s="42">
        <v>1</v>
      </c>
      <c r="E8779" s="3">
        <v>564.29999999999995</v>
      </c>
      <c r="F8779" s="7">
        <v>682.80299999999988</v>
      </c>
      <c r="G8779" s="48" t="s">
        <v>15356</v>
      </c>
      <c r="H8779" s="34" t="s">
        <v>5645</v>
      </c>
      <c r="I8779" s="51" t="s">
        <v>15358</v>
      </c>
    </row>
    <row r="8780" spans="1:9" x14ac:dyDescent="0.25">
      <c r="A8780" s="19">
        <v>8775</v>
      </c>
      <c r="B8780" s="34" t="s">
        <v>5646</v>
      </c>
      <c r="C8780" s="44" t="s">
        <v>14837</v>
      </c>
      <c r="D8780" s="42">
        <v>1</v>
      </c>
      <c r="E8780" s="3">
        <v>172.25</v>
      </c>
      <c r="F8780" s="7">
        <v>208.42249999999999</v>
      </c>
      <c r="G8780" s="48" t="s">
        <v>15356</v>
      </c>
      <c r="H8780" s="34" t="s">
        <v>5646</v>
      </c>
      <c r="I8780" s="51" t="s">
        <v>15358</v>
      </c>
    </row>
    <row r="8781" spans="1:9" x14ac:dyDescent="0.25">
      <c r="A8781" s="19">
        <v>8776</v>
      </c>
      <c r="B8781" s="34" t="s">
        <v>5647</v>
      </c>
      <c r="C8781" s="44" t="s">
        <v>14838</v>
      </c>
      <c r="D8781" s="42">
        <v>1</v>
      </c>
      <c r="E8781" s="3">
        <v>612.17999999999995</v>
      </c>
      <c r="F8781" s="7">
        <v>740.73779999999988</v>
      </c>
      <c r="G8781" s="48" t="s">
        <v>15356</v>
      </c>
      <c r="H8781" s="34" t="s">
        <v>5647</v>
      </c>
      <c r="I8781" s="51" t="s">
        <v>15358</v>
      </c>
    </row>
    <row r="8782" spans="1:9" x14ac:dyDescent="0.25">
      <c r="A8782" s="19">
        <v>8777</v>
      </c>
      <c r="B8782" s="34" t="s">
        <v>5648</v>
      </c>
      <c r="C8782" s="44" t="s">
        <v>14839</v>
      </c>
      <c r="D8782" s="42">
        <v>1</v>
      </c>
      <c r="E8782" s="3">
        <v>134.01</v>
      </c>
      <c r="F8782" s="7">
        <v>162.15209999999999</v>
      </c>
      <c r="G8782" s="48" t="s">
        <v>15356</v>
      </c>
      <c r="H8782" s="34" t="s">
        <v>5648</v>
      </c>
      <c r="I8782" s="51" t="s">
        <v>15358</v>
      </c>
    </row>
    <row r="8783" spans="1:9" x14ac:dyDescent="0.25">
      <c r="A8783" s="19">
        <v>8778</v>
      </c>
      <c r="B8783" s="34" t="s">
        <v>5649</v>
      </c>
      <c r="C8783" s="44" t="s">
        <v>14839</v>
      </c>
      <c r="D8783" s="42">
        <v>1</v>
      </c>
      <c r="E8783" s="3">
        <v>584.24</v>
      </c>
      <c r="F8783" s="7">
        <v>706.93039999999996</v>
      </c>
      <c r="G8783" s="48" t="s">
        <v>15356</v>
      </c>
      <c r="H8783" s="34" t="s">
        <v>5649</v>
      </c>
      <c r="I8783" s="51" t="s">
        <v>15358</v>
      </c>
    </row>
    <row r="8784" spans="1:9" x14ac:dyDescent="0.25">
      <c r="A8784" s="19">
        <v>8779</v>
      </c>
      <c r="B8784" s="34" t="s">
        <v>5650</v>
      </c>
      <c r="C8784" s="44" t="s">
        <v>14840</v>
      </c>
      <c r="D8784" s="42">
        <v>1</v>
      </c>
      <c r="E8784" s="3">
        <v>135.91999999999999</v>
      </c>
      <c r="F8784" s="7">
        <v>164.46319999999997</v>
      </c>
      <c r="G8784" s="48" t="s">
        <v>15356</v>
      </c>
      <c r="H8784" s="34" t="s">
        <v>5650</v>
      </c>
      <c r="I8784" s="51" t="s">
        <v>15358</v>
      </c>
    </row>
    <row r="8785" spans="1:9" x14ac:dyDescent="0.25">
      <c r="A8785" s="19">
        <v>8780</v>
      </c>
      <c r="B8785" s="34" t="s">
        <v>5651</v>
      </c>
      <c r="C8785" s="44" t="s">
        <v>14841</v>
      </c>
      <c r="D8785" s="42">
        <v>1</v>
      </c>
      <c r="E8785" s="3">
        <v>603.29999999999995</v>
      </c>
      <c r="F8785" s="7">
        <v>729.99299999999994</v>
      </c>
      <c r="G8785" s="48" t="s">
        <v>15356</v>
      </c>
      <c r="H8785" s="34" t="s">
        <v>5651</v>
      </c>
      <c r="I8785" s="51" t="s">
        <v>15358</v>
      </c>
    </row>
    <row r="8786" spans="1:9" x14ac:dyDescent="0.25">
      <c r="A8786" s="19">
        <v>8781</v>
      </c>
      <c r="B8786" s="34" t="s">
        <v>5652</v>
      </c>
      <c r="C8786" s="44" t="s">
        <v>14842</v>
      </c>
      <c r="D8786" s="42">
        <v>1</v>
      </c>
      <c r="E8786" s="3">
        <v>156.71</v>
      </c>
      <c r="F8786" s="7">
        <v>189.6191</v>
      </c>
      <c r="G8786" s="48" t="s">
        <v>15356</v>
      </c>
      <c r="H8786" s="34" t="s">
        <v>5652</v>
      </c>
      <c r="I8786" s="51" t="s">
        <v>15358</v>
      </c>
    </row>
    <row r="8787" spans="1:9" x14ac:dyDescent="0.25">
      <c r="A8787" s="19">
        <v>8782</v>
      </c>
      <c r="B8787" s="34" t="s">
        <v>5653</v>
      </c>
      <c r="C8787" s="44" t="s">
        <v>14843</v>
      </c>
      <c r="D8787" s="42">
        <v>1</v>
      </c>
      <c r="E8787" s="3">
        <v>529.46</v>
      </c>
      <c r="F8787" s="7">
        <v>640.64660000000003</v>
      </c>
      <c r="G8787" s="48" t="s">
        <v>15356</v>
      </c>
      <c r="H8787" s="34" t="s">
        <v>5653</v>
      </c>
      <c r="I8787" s="51" t="s">
        <v>15358</v>
      </c>
    </row>
    <row r="8788" spans="1:9" x14ac:dyDescent="0.25">
      <c r="A8788" s="19">
        <v>8783</v>
      </c>
      <c r="B8788" s="34" t="s">
        <v>5654</v>
      </c>
      <c r="C8788" s="44" t="s">
        <v>14844</v>
      </c>
      <c r="D8788" s="42">
        <v>1</v>
      </c>
      <c r="E8788" s="3">
        <v>172.25</v>
      </c>
      <c r="F8788" s="7">
        <v>208.42249999999999</v>
      </c>
      <c r="G8788" s="48" t="s">
        <v>15356</v>
      </c>
      <c r="H8788" s="34" t="s">
        <v>5654</v>
      </c>
      <c r="I8788" s="51" t="s">
        <v>15358</v>
      </c>
    </row>
    <row r="8789" spans="1:9" x14ac:dyDescent="0.25">
      <c r="A8789" s="19">
        <v>8784</v>
      </c>
      <c r="B8789" s="34" t="s">
        <v>5655</v>
      </c>
      <c r="C8789" s="44" t="s">
        <v>14845</v>
      </c>
      <c r="D8789" s="42">
        <v>1</v>
      </c>
      <c r="E8789" s="3">
        <v>574.38</v>
      </c>
      <c r="F8789" s="7">
        <v>694.99979999999994</v>
      </c>
      <c r="G8789" s="48" t="s">
        <v>15356</v>
      </c>
      <c r="H8789" s="34" t="s">
        <v>5655</v>
      </c>
      <c r="I8789" s="51" t="s">
        <v>15358</v>
      </c>
    </row>
    <row r="8790" spans="1:9" x14ac:dyDescent="0.25">
      <c r="A8790" s="19">
        <v>8785</v>
      </c>
      <c r="B8790" s="34" t="s">
        <v>5656</v>
      </c>
      <c r="C8790" s="44" t="s">
        <v>14846</v>
      </c>
      <c r="D8790" s="42">
        <v>1</v>
      </c>
      <c r="E8790" s="3">
        <v>98.73</v>
      </c>
      <c r="F8790" s="7">
        <v>119.4633</v>
      </c>
      <c r="G8790" s="48" t="s">
        <v>15356</v>
      </c>
      <c r="H8790" s="34" t="s">
        <v>5656</v>
      </c>
      <c r="I8790" s="51" t="s">
        <v>15358</v>
      </c>
    </row>
    <row r="8791" spans="1:9" x14ac:dyDescent="0.25">
      <c r="A8791" s="19">
        <v>8786</v>
      </c>
      <c r="B8791" s="34" t="s">
        <v>5657</v>
      </c>
      <c r="C8791" s="44" t="s">
        <v>14847</v>
      </c>
      <c r="D8791" s="42">
        <v>1</v>
      </c>
      <c r="E8791" s="3">
        <v>133.97</v>
      </c>
      <c r="F8791" s="7">
        <v>162.1037</v>
      </c>
      <c r="G8791" s="48" t="s">
        <v>15356</v>
      </c>
      <c r="H8791" s="34" t="s">
        <v>5657</v>
      </c>
      <c r="I8791" s="51" t="s">
        <v>15358</v>
      </c>
    </row>
    <row r="8792" spans="1:9" x14ac:dyDescent="0.25">
      <c r="A8792" s="19">
        <v>8787</v>
      </c>
      <c r="B8792" s="34" t="s">
        <v>5658</v>
      </c>
      <c r="C8792" s="44" t="s">
        <v>14848</v>
      </c>
      <c r="D8792" s="42">
        <v>1</v>
      </c>
      <c r="E8792" s="3">
        <v>125.69</v>
      </c>
      <c r="F8792" s="7">
        <v>152.0849</v>
      </c>
      <c r="G8792" s="48" t="s">
        <v>15356</v>
      </c>
      <c r="H8792" s="34" t="s">
        <v>5658</v>
      </c>
      <c r="I8792" s="51" t="s">
        <v>15358</v>
      </c>
    </row>
    <row r="8793" spans="1:9" x14ac:dyDescent="0.25">
      <c r="A8793" s="19">
        <v>8788</v>
      </c>
      <c r="B8793" s="34" t="s">
        <v>5659</v>
      </c>
      <c r="C8793" s="44" t="s">
        <v>14849</v>
      </c>
      <c r="D8793" s="42">
        <v>1</v>
      </c>
      <c r="E8793" s="3">
        <v>133.97</v>
      </c>
      <c r="F8793" s="7">
        <v>162.1037</v>
      </c>
      <c r="G8793" s="48" t="s">
        <v>15356</v>
      </c>
      <c r="H8793" s="34" t="s">
        <v>5659</v>
      </c>
      <c r="I8793" s="51" t="s">
        <v>15358</v>
      </c>
    </row>
    <row r="8794" spans="1:9" x14ac:dyDescent="0.25">
      <c r="A8794" s="19">
        <v>8789</v>
      </c>
      <c r="B8794" s="34" t="s">
        <v>5660</v>
      </c>
      <c r="C8794" s="44" t="s">
        <v>14850</v>
      </c>
      <c r="D8794" s="42">
        <v>1</v>
      </c>
      <c r="E8794" s="3">
        <v>125.69</v>
      </c>
      <c r="F8794" s="7">
        <v>152.0849</v>
      </c>
      <c r="G8794" s="48" t="s">
        <v>15356</v>
      </c>
      <c r="H8794" s="34" t="s">
        <v>5660</v>
      </c>
      <c r="I8794" s="51" t="s">
        <v>15358</v>
      </c>
    </row>
    <row r="8795" spans="1:9" x14ac:dyDescent="0.25">
      <c r="A8795" s="19">
        <v>8790</v>
      </c>
      <c r="B8795" s="34" t="s">
        <v>5661</v>
      </c>
      <c r="C8795" s="44" t="s">
        <v>14851</v>
      </c>
      <c r="D8795" s="42">
        <v>1</v>
      </c>
      <c r="E8795" s="3">
        <v>133.97</v>
      </c>
      <c r="F8795" s="7">
        <v>162.1037</v>
      </c>
      <c r="G8795" s="48" t="s">
        <v>15356</v>
      </c>
      <c r="H8795" s="34" t="s">
        <v>5661</v>
      </c>
      <c r="I8795" s="51" t="s">
        <v>15358</v>
      </c>
    </row>
    <row r="8796" spans="1:9" x14ac:dyDescent="0.25">
      <c r="A8796" s="19">
        <v>8791</v>
      </c>
      <c r="B8796" s="34" t="s">
        <v>5662</v>
      </c>
      <c r="C8796" s="44" t="s">
        <v>14852</v>
      </c>
      <c r="D8796" s="42">
        <v>1</v>
      </c>
      <c r="E8796" s="3">
        <v>133.97</v>
      </c>
      <c r="F8796" s="7">
        <v>162.1037</v>
      </c>
      <c r="G8796" s="48" t="s">
        <v>15356</v>
      </c>
      <c r="H8796" s="34" t="s">
        <v>5662</v>
      </c>
      <c r="I8796" s="51" t="s">
        <v>15358</v>
      </c>
    </row>
    <row r="8797" spans="1:9" x14ac:dyDescent="0.25">
      <c r="A8797" s="19">
        <v>8792</v>
      </c>
      <c r="B8797" s="34" t="s">
        <v>5663</v>
      </c>
      <c r="C8797" s="44" t="s">
        <v>14853</v>
      </c>
      <c r="D8797" s="42">
        <v>1</v>
      </c>
      <c r="E8797" s="3">
        <v>133.97</v>
      </c>
      <c r="F8797" s="7">
        <v>162.1037</v>
      </c>
      <c r="G8797" s="48" t="s">
        <v>15356</v>
      </c>
      <c r="H8797" s="34" t="s">
        <v>5663</v>
      </c>
      <c r="I8797" s="51" t="s">
        <v>15358</v>
      </c>
    </row>
    <row r="8798" spans="1:9" x14ac:dyDescent="0.25">
      <c r="A8798" s="19">
        <v>8793</v>
      </c>
      <c r="B8798" s="34" t="s">
        <v>5664</v>
      </c>
      <c r="C8798" s="44" t="s">
        <v>14854</v>
      </c>
      <c r="D8798" s="42">
        <v>1</v>
      </c>
      <c r="E8798" s="3">
        <v>125.69</v>
      </c>
      <c r="F8798" s="7">
        <v>152.0849</v>
      </c>
      <c r="G8798" s="48" t="s">
        <v>15356</v>
      </c>
      <c r="H8798" s="34" t="s">
        <v>5664</v>
      </c>
      <c r="I8798" s="51" t="s">
        <v>15358</v>
      </c>
    </row>
    <row r="8799" spans="1:9" x14ac:dyDescent="0.25">
      <c r="A8799" s="19">
        <v>8794</v>
      </c>
      <c r="B8799" s="34" t="s">
        <v>5665</v>
      </c>
      <c r="C8799" s="44" t="s">
        <v>14855</v>
      </c>
      <c r="D8799" s="42">
        <v>1</v>
      </c>
      <c r="E8799" s="3">
        <v>133.97</v>
      </c>
      <c r="F8799" s="7">
        <v>162.1037</v>
      </c>
      <c r="G8799" s="48" t="s">
        <v>15356</v>
      </c>
      <c r="H8799" s="34" t="s">
        <v>5665</v>
      </c>
      <c r="I8799" s="51" t="s">
        <v>15358</v>
      </c>
    </row>
    <row r="8800" spans="1:9" x14ac:dyDescent="0.25">
      <c r="A8800" s="19">
        <v>8795</v>
      </c>
      <c r="B8800" s="34" t="s">
        <v>5666</v>
      </c>
      <c r="C8800" s="44" t="s">
        <v>14856</v>
      </c>
      <c r="D8800" s="42">
        <v>1</v>
      </c>
      <c r="E8800" s="3">
        <v>133.97</v>
      </c>
      <c r="F8800" s="7">
        <v>162.1037</v>
      </c>
      <c r="G8800" s="48" t="s">
        <v>15356</v>
      </c>
      <c r="H8800" s="34" t="s">
        <v>5666</v>
      </c>
      <c r="I8800" s="51" t="s">
        <v>15358</v>
      </c>
    </row>
    <row r="8801" spans="1:9" x14ac:dyDescent="0.25">
      <c r="A8801" s="19">
        <v>8796</v>
      </c>
      <c r="B8801" s="34" t="s">
        <v>5667</v>
      </c>
      <c r="C8801" s="44" t="s">
        <v>14857</v>
      </c>
      <c r="D8801" s="42">
        <v>1</v>
      </c>
      <c r="E8801" s="3">
        <v>172.71</v>
      </c>
      <c r="F8801" s="7">
        <v>208.97910000000002</v>
      </c>
      <c r="G8801" s="48" t="s">
        <v>15356</v>
      </c>
      <c r="H8801" s="34" t="s">
        <v>5667</v>
      </c>
      <c r="I8801" s="51" t="s">
        <v>15358</v>
      </c>
    </row>
    <row r="8802" spans="1:9" x14ac:dyDescent="0.25">
      <c r="A8802" s="19">
        <v>8797</v>
      </c>
      <c r="B8802" s="34" t="s">
        <v>5668</v>
      </c>
      <c r="C8802" s="44" t="s">
        <v>14858</v>
      </c>
      <c r="D8802" s="42">
        <v>1</v>
      </c>
      <c r="E8802" s="3">
        <v>164.13</v>
      </c>
      <c r="F8802" s="7">
        <v>198.59729999999999</v>
      </c>
      <c r="G8802" s="48" t="s">
        <v>15356</v>
      </c>
      <c r="H8802" s="34" t="s">
        <v>5668</v>
      </c>
      <c r="I8802" s="51" t="s">
        <v>15358</v>
      </c>
    </row>
    <row r="8803" spans="1:9" x14ac:dyDescent="0.25">
      <c r="A8803" s="19">
        <v>8798</v>
      </c>
      <c r="B8803" s="34" t="s">
        <v>5669</v>
      </c>
      <c r="C8803" s="44" t="s">
        <v>14859</v>
      </c>
      <c r="D8803" s="42">
        <v>1</v>
      </c>
      <c r="E8803" s="3">
        <v>174.93</v>
      </c>
      <c r="F8803" s="7">
        <v>211.6653</v>
      </c>
      <c r="G8803" s="48" t="s">
        <v>15356</v>
      </c>
      <c r="H8803" s="34" t="s">
        <v>5669</v>
      </c>
      <c r="I8803" s="51" t="s">
        <v>15358</v>
      </c>
    </row>
    <row r="8804" spans="1:9" x14ac:dyDescent="0.25">
      <c r="A8804" s="19">
        <v>8799</v>
      </c>
      <c r="B8804" s="34" t="s">
        <v>5670</v>
      </c>
      <c r="C8804" s="44" t="s">
        <v>14860</v>
      </c>
      <c r="D8804" s="42">
        <v>1</v>
      </c>
      <c r="E8804" s="3">
        <v>174.93</v>
      </c>
      <c r="F8804" s="7">
        <v>211.6653</v>
      </c>
      <c r="G8804" s="48" t="s">
        <v>15356</v>
      </c>
      <c r="H8804" s="34" t="s">
        <v>5670</v>
      </c>
      <c r="I8804" s="51" t="s">
        <v>15358</v>
      </c>
    </row>
    <row r="8805" spans="1:9" x14ac:dyDescent="0.25">
      <c r="A8805" s="19">
        <v>8800</v>
      </c>
      <c r="B8805" s="34" t="s">
        <v>5671</v>
      </c>
      <c r="C8805" s="44" t="s">
        <v>14861</v>
      </c>
      <c r="D8805" s="42">
        <v>1</v>
      </c>
      <c r="E8805" s="3">
        <v>174.93</v>
      </c>
      <c r="F8805" s="7">
        <v>211.6653</v>
      </c>
      <c r="G8805" s="48" t="s">
        <v>15356</v>
      </c>
      <c r="H8805" s="34" t="s">
        <v>5671</v>
      </c>
      <c r="I8805" s="51" t="s">
        <v>15358</v>
      </c>
    </row>
    <row r="8806" spans="1:9" x14ac:dyDescent="0.25">
      <c r="A8806" s="19">
        <v>8801</v>
      </c>
      <c r="B8806" s="34" t="s">
        <v>5672</v>
      </c>
      <c r="C8806" s="44" t="s">
        <v>14862</v>
      </c>
      <c r="D8806" s="42">
        <v>1</v>
      </c>
      <c r="E8806" s="3">
        <v>174.93</v>
      </c>
      <c r="F8806" s="7">
        <v>211.6653</v>
      </c>
      <c r="G8806" s="48" t="s">
        <v>15356</v>
      </c>
      <c r="H8806" s="34" t="s">
        <v>5672</v>
      </c>
      <c r="I8806" s="51" t="s">
        <v>15358</v>
      </c>
    </row>
    <row r="8807" spans="1:9" x14ac:dyDescent="0.25">
      <c r="A8807" s="19">
        <v>8802</v>
      </c>
      <c r="B8807" s="34" t="s">
        <v>5673</v>
      </c>
      <c r="C8807" s="44" t="s">
        <v>14863</v>
      </c>
      <c r="D8807" s="42">
        <v>1</v>
      </c>
      <c r="E8807" s="3">
        <v>174.93</v>
      </c>
      <c r="F8807" s="7">
        <v>211.6653</v>
      </c>
      <c r="G8807" s="48" t="s">
        <v>15356</v>
      </c>
      <c r="H8807" s="34" t="s">
        <v>5673</v>
      </c>
      <c r="I8807" s="51" t="s">
        <v>15358</v>
      </c>
    </row>
    <row r="8808" spans="1:9" x14ac:dyDescent="0.25">
      <c r="A8808" s="19">
        <v>8803</v>
      </c>
      <c r="B8808" s="34" t="s">
        <v>5674</v>
      </c>
      <c r="C8808" s="44" t="s">
        <v>14864</v>
      </c>
      <c r="D8808" s="42">
        <v>1</v>
      </c>
      <c r="E8808" s="3">
        <v>174.93</v>
      </c>
      <c r="F8808" s="7">
        <v>211.6653</v>
      </c>
      <c r="G8808" s="48" t="s">
        <v>15356</v>
      </c>
      <c r="H8808" s="34" t="s">
        <v>5674</v>
      </c>
      <c r="I8808" s="51" t="s">
        <v>15358</v>
      </c>
    </row>
    <row r="8809" spans="1:9" x14ac:dyDescent="0.25">
      <c r="A8809" s="19">
        <v>8804</v>
      </c>
      <c r="B8809" s="34" t="s">
        <v>5675</v>
      </c>
      <c r="C8809" s="44" t="s">
        <v>14865</v>
      </c>
      <c r="D8809" s="42">
        <v>1</v>
      </c>
      <c r="E8809" s="3">
        <v>174.93</v>
      </c>
      <c r="F8809" s="7">
        <v>211.6653</v>
      </c>
      <c r="G8809" s="48" t="s">
        <v>15356</v>
      </c>
      <c r="H8809" s="34" t="s">
        <v>5675</v>
      </c>
      <c r="I8809" s="51" t="s">
        <v>15358</v>
      </c>
    </row>
    <row r="8810" spans="1:9" x14ac:dyDescent="0.25">
      <c r="A8810" s="19">
        <v>8805</v>
      </c>
      <c r="B8810" s="34" t="s">
        <v>5676</v>
      </c>
      <c r="C8810" s="44" t="s">
        <v>14866</v>
      </c>
      <c r="D8810" s="42">
        <v>1</v>
      </c>
      <c r="E8810" s="3">
        <v>172.71</v>
      </c>
      <c r="F8810" s="7">
        <v>208.97910000000002</v>
      </c>
      <c r="G8810" s="48" t="s">
        <v>15356</v>
      </c>
      <c r="H8810" s="34" t="s">
        <v>5676</v>
      </c>
      <c r="I8810" s="51" t="s">
        <v>15358</v>
      </c>
    </row>
    <row r="8811" spans="1:9" x14ac:dyDescent="0.25">
      <c r="A8811" s="19">
        <v>8806</v>
      </c>
      <c r="B8811" s="34" t="s">
        <v>5677</v>
      </c>
      <c r="C8811" s="44" t="s">
        <v>14867</v>
      </c>
      <c r="D8811" s="42">
        <v>1</v>
      </c>
      <c r="E8811" s="3">
        <v>179.52</v>
      </c>
      <c r="F8811" s="7">
        <v>217.2192</v>
      </c>
      <c r="G8811" s="48" t="s">
        <v>15356</v>
      </c>
      <c r="H8811" s="34" t="s">
        <v>5677</v>
      </c>
      <c r="I8811" s="51" t="s">
        <v>15358</v>
      </c>
    </row>
    <row r="8812" spans="1:9" x14ac:dyDescent="0.25">
      <c r="A8812" s="19">
        <v>8807</v>
      </c>
      <c r="B8812" s="34" t="s">
        <v>5678</v>
      </c>
      <c r="C8812" s="44" t="s">
        <v>14868</v>
      </c>
      <c r="D8812" s="42">
        <v>1</v>
      </c>
      <c r="E8812" s="3">
        <v>179.52</v>
      </c>
      <c r="F8812" s="7">
        <v>217.2192</v>
      </c>
      <c r="G8812" s="48" t="s">
        <v>15356</v>
      </c>
      <c r="H8812" s="34" t="s">
        <v>5678</v>
      </c>
      <c r="I8812" s="51" t="s">
        <v>15358</v>
      </c>
    </row>
    <row r="8813" spans="1:9" x14ac:dyDescent="0.25">
      <c r="A8813" s="19">
        <v>8808</v>
      </c>
      <c r="B8813" s="34" t="s">
        <v>5679</v>
      </c>
      <c r="C8813" s="44" t="s">
        <v>14869</v>
      </c>
      <c r="D8813" s="42">
        <v>1</v>
      </c>
      <c r="E8813" s="3">
        <v>179.52</v>
      </c>
      <c r="F8813" s="7">
        <v>217.2192</v>
      </c>
      <c r="G8813" s="48" t="s">
        <v>15356</v>
      </c>
      <c r="H8813" s="34" t="s">
        <v>5679</v>
      </c>
      <c r="I8813" s="51" t="s">
        <v>15358</v>
      </c>
    </row>
    <row r="8814" spans="1:9" x14ac:dyDescent="0.25">
      <c r="A8814" s="19">
        <v>8809</v>
      </c>
      <c r="B8814" s="34" t="s">
        <v>5680</v>
      </c>
      <c r="C8814" s="44" t="s">
        <v>14870</v>
      </c>
      <c r="D8814" s="42">
        <v>1</v>
      </c>
      <c r="E8814" s="3">
        <v>168.42</v>
      </c>
      <c r="F8814" s="7">
        <v>203.78819999999999</v>
      </c>
      <c r="G8814" s="48" t="s">
        <v>15356</v>
      </c>
      <c r="H8814" s="34" t="s">
        <v>5680</v>
      </c>
      <c r="I8814" s="51" t="s">
        <v>15358</v>
      </c>
    </row>
    <row r="8815" spans="1:9" x14ac:dyDescent="0.25">
      <c r="A8815" s="19">
        <v>8810</v>
      </c>
      <c r="B8815" s="34" t="s">
        <v>5681</v>
      </c>
      <c r="C8815" s="44" t="s">
        <v>14871</v>
      </c>
      <c r="D8815" s="42">
        <v>1</v>
      </c>
      <c r="E8815" s="3">
        <v>179.52</v>
      </c>
      <c r="F8815" s="7">
        <v>217.2192</v>
      </c>
      <c r="G8815" s="48" t="s">
        <v>15356</v>
      </c>
      <c r="H8815" s="34" t="s">
        <v>5681</v>
      </c>
      <c r="I8815" s="51" t="s">
        <v>15358</v>
      </c>
    </row>
    <row r="8816" spans="1:9" x14ac:dyDescent="0.25">
      <c r="A8816" s="19">
        <v>8811</v>
      </c>
      <c r="B8816" s="34" t="s">
        <v>5682</v>
      </c>
      <c r="C8816" s="44" t="s">
        <v>14872</v>
      </c>
      <c r="D8816" s="42">
        <v>1</v>
      </c>
      <c r="E8816" s="3">
        <v>179.52</v>
      </c>
      <c r="F8816" s="7">
        <v>217.2192</v>
      </c>
      <c r="G8816" s="48" t="s">
        <v>15356</v>
      </c>
      <c r="H8816" s="34" t="s">
        <v>5682</v>
      </c>
      <c r="I8816" s="51" t="s">
        <v>15358</v>
      </c>
    </row>
    <row r="8817" spans="1:9" x14ac:dyDescent="0.25">
      <c r="A8817" s="19">
        <v>8812</v>
      </c>
      <c r="B8817" s="34" t="s">
        <v>5683</v>
      </c>
      <c r="C8817" s="44" t="s">
        <v>14873</v>
      </c>
      <c r="D8817" s="42">
        <v>1</v>
      </c>
      <c r="E8817" s="3">
        <v>179.52</v>
      </c>
      <c r="F8817" s="7">
        <v>217.2192</v>
      </c>
      <c r="G8817" s="48" t="s">
        <v>15356</v>
      </c>
      <c r="H8817" s="34" t="s">
        <v>5683</v>
      </c>
      <c r="I8817" s="51" t="s">
        <v>15358</v>
      </c>
    </row>
    <row r="8818" spans="1:9" x14ac:dyDescent="0.25">
      <c r="A8818" s="19">
        <v>8813</v>
      </c>
      <c r="B8818" s="34" t="s">
        <v>5684</v>
      </c>
      <c r="C8818" s="44" t="s">
        <v>14874</v>
      </c>
      <c r="D8818" s="42">
        <v>1</v>
      </c>
      <c r="E8818" s="3">
        <v>179.52</v>
      </c>
      <c r="F8818" s="7">
        <v>217.2192</v>
      </c>
      <c r="G8818" s="48" t="s">
        <v>15356</v>
      </c>
      <c r="H8818" s="34" t="s">
        <v>5684</v>
      </c>
      <c r="I8818" s="51" t="s">
        <v>15358</v>
      </c>
    </row>
    <row r="8819" spans="1:9" x14ac:dyDescent="0.25">
      <c r="A8819" s="19">
        <v>8814</v>
      </c>
      <c r="B8819" s="34" t="s">
        <v>5685</v>
      </c>
      <c r="C8819" s="44" t="s">
        <v>14875</v>
      </c>
      <c r="D8819" s="42">
        <v>1</v>
      </c>
      <c r="E8819" s="3">
        <v>179.52</v>
      </c>
      <c r="F8819" s="7">
        <v>217.2192</v>
      </c>
      <c r="G8819" s="48" t="s">
        <v>15356</v>
      </c>
      <c r="H8819" s="34" t="s">
        <v>5685</v>
      </c>
      <c r="I8819" s="51" t="s">
        <v>15358</v>
      </c>
    </row>
    <row r="8820" spans="1:9" x14ac:dyDescent="0.25">
      <c r="A8820" s="19">
        <v>8815</v>
      </c>
      <c r="B8820" s="34" t="s">
        <v>5686</v>
      </c>
      <c r="C8820" s="44" t="s">
        <v>14876</v>
      </c>
      <c r="D8820" s="42">
        <v>1</v>
      </c>
      <c r="E8820" s="3">
        <v>179.52</v>
      </c>
      <c r="F8820" s="7">
        <v>217.2192</v>
      </c>
      <c r="G8820" s="48" t="s">
        <v>15356</v>
      </c>
      <c r="H8820" s="34" t="s">
        <v>5686</v>
      </c>
      <c r="I8820" s="51" t="s">
        <v>15358</v>
      </c>
    </row>
    <row r="8821" spans="1:9" x14ac:dyDescent="0.25">
      <c r="A8821" s="19">
        <v>8816</v>
      </c>
      <c r="B8821" s="34" t="s">
        <v>5687</v>
      </c>
      <c r="C8821" s="44" t="s">
        <v>14877</v>
      </c>
      <c r="D8821" s="42">
        <v>1</v>
      </c>
      <c r="E8821" s="3">
        <v>195.56</v>
      </c>
      <c r="F8821" s="7">
        <v>236.6276</v>
      </c>
      <c r="G8821" s="48" t="s">
        <v>15356</v>
      </c>
      <c r="H8821" s="34" t="s">
        <v>5687</v>
      </c>
      <c r="I8821" s="51" t="s">
        <v>15358</v>
      </c>
    </row>
    <row r="8822" spans="1:9" x14ac:dyDescent="0.25">
      <c r="A8822" s="19">
        <v>8817</v>
      </c>
      <c r="B8822" s="34" t="s">
        <v>5688</v>
      </c>
      <c r="C8822" s="44" t="s">
        <v>14878</v>
      </c>
      <c r="D8822" s="42">
        <v>1</v>
      </c>
      <c r="E8822" s="3">
        <v>195.56</v>
      </c>
      <c r="F8822" s="7">
        <v>236.6276</v>
      </c>
      <c r="G8822" s="48" t="s">
        <v>15356</v>
      </c>
      <c r="H8822" s="34" t="s">
        <v>5688</v>
      </c>
      <c r="I8822" s="51" t="s">
        <v>15358</v>
      </c>
    </row>
    <row r="8823" spans="1:9" x14ac:dyDescent="0.25">
      <c r="A8823" s="19">
        <v>8818</v>
      </c>
      <c r="B8823" s="34" t="s">
        <v>5689</v>
      </c>
      <c r="C8823" s="44" t="s">
        <v>14879</v>
      </c>
      <c r="D8823" s="42">
        <v>1</v>
      </c>
      <c r="E8823" s="3">
        <v>195.56</v>
      </c>
      <c r="F8823" s="7">
        <v>236.6276</v>
      </c>
      <c r="G8823" s="48" t="s">
        <v>15356</v>
      </c>
      <c r="H8823" s="34" t="s">
        <v>5689</v>
      </c>
      <c r="I8823" s="51" t="s">
        <v>15358</v>
      </c>
    </row>
    <row r="8824" spans="1:9" x14ac:dyDescent="0.25">
      <c r="A8824" s="19">
        <v>8819</v>
      </c>
      <c r="B8824" s="34" t="s">
        <v>5690</v>
      </c>
      <c r="C8824" s="44" t="s">
        <v>14880</v>
      </c>
      <c r="D8824" s="42">
        <v>1</v>
      </c>
      <c r="E8824" s="3">
        <v>195.56</v>
      </c>
      <c r="F8824" s="7">
        <v>236.6276</v>
      </c>
      <c r="G8824" s="48" t="s">
        <v>15356</v>
      </c>
      <c r="H8824" s="34" t="s">
        <v>5690</v>
      </c>
      <c r="I8824" s="51" t="s">
        <v>15358</v>
      </c>
    </row>
    <row r="8825" spans="1:9" x14ac:dyDescent="0.25">
      <c r="A8825" s="19">
        <v>8820</v>
      </c>
      <c r="B8825" s="34" t="s">
        <v>5691</v>
      </c>
      <c r="C8825" s="44" t="s">
        <v>14881</v>
      </c>
      <c r="D8825" s="42">
        <v>1</v>
      </c>
      <c r="E8825" s="3">
        <v>195.56</v>
      </c>
      <c r="F8825" s="7">
        <v>236.6276</v>
      </c>
      <c r="G8825" s="48" t="s">
        <v>15356</v>
      </c>
      <c r="H8825" s="34" t="s">
        <v>5691</v>
      </c>
      <c r="I8825" s="51" t="s">
        <v>15358</v>
      </c>
    </row>
    <row r="8826" spans="1:9" x14ac:dyDescent="0.25">
      <c r="A8826" s="19">
        <v>8821</v>
      </c>
      <c r="B8826" s="34" t="s">
        <v>5692</v>
      </c>
      <c r="C8826" s="44" t="s">
        <v>14882</v>
      </c>
      <c r="D8826" s="42">
        <v>1</v>
      </c>
      <c r="E8826" s="3">
        <v>195.56</v>
      </c>
      <c r="F8826" s="7">
        <v>236.6276</v>
      </c>
      <c r="G8826" s="48" t="s">
        <v>15356</v>
      </c>
      <c r="H8826" s="34" t="s">
        <v>5692</v>
      </c>
      <c r="I8826" s="51" t="s">
        <v>15358</v>
      </c>
    </row>
    <row r="8827" spans="1:9" x14ac:dyDescent="0.25">
      <c r="A8827" s="19">
        <v>8822</v>
      </c>
      <c r="B8827" s="34" t="s">
        <v>5693</v>
      </c>
      <c r="C8827" s="44" t="s">
        <v>14883</v>
      </c>
      <c r="D8827" s="42">
        <v>1</v>
      </c>
      <c r="E8827" s="3">
        <v>195.56</v>
      </c>
      <c r="F8827" s="7">
        <v>236.6276</v>
      </c>
      <c r="G8827" s="48" t="s">
        <v>15356</v>
      </c>
      <c r="H8827" s="34" t="s">
        <v>5693</v>
      </c>
      <c r="I8827" s="51" t="s">
        <v>15358</v>
      </c>
    </row>
    <row r="8828" spans="1:9" x14ac:dyDescent="0.25">
      <c r="A8828" s="19">
        <v>8823</v>
      </c>
      <c r="B8828" s="34" t="s">
        <v>5694</v>
      </c>
      <c r="C8828" s="44" t="s">
        <v>14884</v>
      </c>
      <c r="D8828" s="42">
        <v>1</v>
      </c>
      <c r="E8828" s="3">
        <v>195.56</v>
      </c>
      <c r="F8828" s="7">
        <v>236.6276</v>
      </c>
      <c r="G8828" s="48" t="s">
        <v>15356</v>
      </c>
      <c r="H8828" s="34" t="s">
        <v>5694</v>
      </c>
      <c r="I8828" s="51" t="s">
        <v>15358</v>
      </c>
    </row>
    <row r="8829" spans="1:9" x14ac:dyDescent="0.25">
      <c r="A8829" s="19">
        <v>8824</v>
      </c>
      <c r="B8829" s="34" t="s">
        <v>5695</v>
      </c>
      <c r="C8829" s="44" t="s">
        <v>14885</v>
      </c>
      <c r="D8829" s="42">
        <v>1</v>
      </c>
      <c r="E8829" s="3">
        <v>195.56</v>
      </c>
      <c r="F8829" s="7">
        <v>236.6276</v>
      </c>
      <c r="G8829" s="48" t="s">
        <v>15356</v>
      </c>
      <c r="H8829" s="34" t="s">
        <v>5695</v>
      </c>
      <c r="I8829" s="51" t="s">
        <v>15358</v>
      </c>
    </row>
    <row r="8830" spans="1:9" x14ac:dyDescent="0.25">
      <c r="A8830" s="19">
        <v>8825</v>
      </c>
      <c r="B8830" s="34" t="s">
        <v>5696</v>
      </c>
      <c r="C8830" s="44" t="s">
        <v>13818</v>
      </c>
      <c r="D8830" s="42">
        <v>1</v>
      </c>
      <c r="E8830" s="3">
        <v>166.07</v>
      </c>
      <c r="F8830" s="7">
        <v>200.94469999999998</v>
      </c>
      <c r="G8830" s="48" t="s">
        <v>15356</v>
      </c>
      <c r="H8830" s="34" t="s">
        <v>5696</v>
      </c>
      <c r="I8830" s="51" t="s">
        <v>15358</v>
      </c>
    </row>
    <row r="8831" spans="1:9" x14ac:dyDescent="0.25">
      <c r="A8831" s="19">
        <v>8826</v>
      </c>
      <c r="B8831" s="34" t="s">
        <v>5697</v>
      </c>
      <c r="C8831" s="44" t="s">
        <v>14886</v>
      </c>
      <c r="D8831" s="42">
        <v>1</v>
      </c>
      <c r="E8831" s="3">
        <v>166.07</v>
      </c>
      <c r="F8831" s="7">
        <v>200.94469999999998</v>
      </c>
      <c r="G8831" s="48" t="s">
        <v>15356</v>
      </c>
      <c r="H8831" s="34" t="s">
        <v>5697</v>
      </c>
      <c r="I8831" s="51" t="s">
        <v>15358</v>
      </c>
    </row>
    <row r="8832" spans="1:9" x14ac:dyDescent="0.25">
      <c r="A8832" s="19">
        <v>8827</v>
      </c>
      <c r="B8832" s="34" t="s">
        <v>5698</v>
      </c>
      <c r="C8832" s="44" t="s">
        <v>14887</v>
      </c>
      <c r="D8832" s="42">
        <v>1</v>
      </c>
      <c r="E8832" s="3">
        <v>166.07</v>
      </c>
      <c r="F8832" s="7">
        <v>200.94469999999998</v>
      </c>
      <c r="G8832" s="48" t="s">
        <v>15356</v>
      </c>
      <c r="H8832" s="34" t="s">
        <v>5698</v>
      </c>
      <c r="I8832" s="51" t="s">
        <v>15358</v>
      </c>
    </row>
    <row r="8833" spans="1:9" x14ac:dyDescent="0.25">
      <c r="A8833" s="19">
        <v>8828</v>
      </c>
      <c r="B8833" s="34" t="s">
        <v>5699</v>
      </c>
      <c r="C8833" s="44" t="s">
        <v>14888</v>
      </c>
      <c r="D8833" s="42">
        <v>1</v>
      </c>
      <c r="E8833" s="3">
        <v>202.47</v>
      </c>
      <c r="F8833" s="7">
        <v>244.98869999999999</v>
      </c>
      <c r="G8833" s="48" t="s">
        <v>15356</v>
      </c>
      <c r="H8833" s="34" t="s">
        <v>5699</v>
      </c>
      <c r="I8833" s="51" t="s">
        <v>15358</v>
      </c>
    </row>
    <row r="8834" spans="1:9" x14ac:dyDescent="0.25">
      <c r="A8834" s="19">
        <v>8829</v>
      </c>
      <c r="B8834" s="34" t="s">
        <v>5700</v>
      </c>
      <c r="C8834" s="44" t="s">
        <v>14889</v>
      </c>
      <c r="D8834" s="42">
        <v>1</v>
      </c>
      <c r="E8834" s="3">
        <v>166.07</v>
      </c>
      <c r="F8834" s="7">
        <v>200.94469999999998</v>
      </c>
      <c r="G8834" s="48" t="s">
        <v>15356</v>
      </c>
      <c r="H8834" s="34" t="s">
        <v>5700</v>
      </c>
      <c r="I8834" s="51" t="s">
        <v>15358</v>
      </c>
    </row>
    <row r="8835" spans="1:9" x14ac:dyDescent="0.25">
      <c r="A8835" s="19">
        <v>8830</v>
      </c>
      <c r="B8835" s="34" t="s">
        <v>5701</v>
      </c>
      <c r="C8835" s="44" t="s">
        <v>14890</v>
      </c>
      <c r="D8835" s="42">
        <v>1</v>
      </c>
      <c r="E8835" s="3">
        <v>166.07</v>
      </c>
      <c r="F8835" s="7">
        <v>200.94469999999998</v>
      </c>
      <c r="G8835" s="48" t="s">
        <v>15356</v>
      </c>
      <c r="H8835" s="34" t="s">
        <v>5701</v>
      </c>
      <c r="I8835" s="51" t="s">
        <v>15358</v>
      </c>
    </row>
    <row r="8836" spans="1:9" x14ac:dyDescent="0.25">
      <c r="A8836" s="19">
        <v>8831</v>
      </c>
      <c r="B8836" s="34" t="s">
        <v>5702</v>
      </c>
      <c r="C8836" s="44" t="s">
        <v>14891</v>
      </c>
      <c r="D8836" s="42">
        <v>1</v>
      </c>
      <c r="E8836" s="3">
        <v>166.07</v>
      </c>
      <c r="F8836" s="7">
        <v>200.94469999999998</v>
      </c>
      <c r="G8836" s="48" t="s">
        <v>15356</v>
      </c>
      <c r="H8836" s="34" t="s">
        <v>5702</v>
      </c>
      <c r="I8836" s="51" t="s">
        <v>15358</v>
      </c>
    </row>
    <row r="8837" spans="1:9" x14ac:dyDescent="0.25">
      <c r="A8837" s="19">
        <v>8832</v>
      </c>
      <c r="B8837" s="34" t="s">
        <v>5703</v>
      </c>
      <c r="C8837" s="44" t="s">
        <v>14892</v>
      </c>
      <c r="D8837" s="42">
        <v>1</v>
      </c>
      <c r="E8837" s="3">
        <v>166.07</v>
      </c>
      <c r="F8837" s="7">
        <v>200.94469999999998</v>
      </c>
      <c r="G8837" s="48" t="s">
        <v>15356</v>
      </c>
      <c r="H8837" s="34" t="s">
        <v>5703</v>
      </c>
      <c r="I8837" s="51" t="s">
        <v>15358</v>
      </c>
    </row>
    <row r="8838" spans="1:9" x14ac:dyDescent="0.25">
      <c r="A8838" s="19">
        <v>8833</v>
      </c>
      <c r="B8838" s="34" t="s">
        <v>5704</v>
      </c>
      <c r="C8838" s="44" t="s">
        <v>14893</v>
      </c>
      <c r="D8838" s="42">
        <v>1</v>
      </c>
      <c r="E8838" s="3">
        <v>166.07</v>
      </c>
      <c r="F8838" s="7">
        <v>200.94469999999998</v>
      </c>
      <c r="G8838" s="48" t="s">
        <v>15356</v>
      </c>
      <c r="H8838" s="34" t="s">
        <v>5704</v>
      </c>
      <c r="I8838" s="51" t="s">
        <v>15358</v>
      </c>
    </row>
    <row r="8839" spans="1:9" x14ac:dyDescent="0.25">
      <c r="A8839" s="19">
        <v>8834</v>
      </c>
      <c r="B8839" s="34" t="s">
        <v>5705</v>
      </c>
      <c r="C8839" s="44" t="s">
        <v>14894</v>
      </c>
      <c r="D8839" s="42">
        <v>1</v>
      </c>
      <c r="E8839" s="3">
        <v>166.07</v>
      </c>
      <c r="F8839" s="7">
        <v>200.94469999999998</v>
      </c>
      <c r="G8839" s="48" t="s">
        <v>15356</v>
      </c>
      <c r="H8839" s="34" t="s">
        <v>5705</v>
      </c>
      <c r="I8839" s="51" t="s">
        <v>15358</v>
      </c>
    </row>
    <row r="8840" spans="1:9" x14ac:dyDescent="0.25">
      <c r="A8840" s="19">
        <v>8835</v>
      </c>
      <c r="B8840" s="34" t="s">
        <v>5706</v>
      </c>
      <c r="C8840" s="44" t="s">
        <v>14895</v>
      </c>
      <c r="D8840" s="42">
        <v>1</v>
      </c>
      <c r="E8840" s="3">
        <v>162.87</v>
      </c>
      <c r="F8840" s="7">
        <v>197.0727</v>
      </c>
      <c r="G8840" s="48" t="s">
        <v>15356</v>
      </c>
      <c r="H8840" s="34" t="s">
        <v>5706</v>
      </c>
      <c r="I8840" s="51" t="s">
        <v>15358</v>
      </c>
    </row>
    <row r="8841" spans="1:9" x14ac:dyDescent="0.25">
      <c r="A8841" s="19">
        <v>8836</v>
      </c>
      <c r="B8841" s="34" t="s">
        <v>5707</v>
      </c>
      <c r="C8841" s="44" t="s">
        <v>13819</v>
      </c>
      <c r="D8841" s="42">
        <v>1</v>
      </c>
      <c r="E8841" s="3">
        <v>198.44</v>
      </c>
      <c r="F8841" s="7">
        <v>240.11239999999998</v>
      </c>
      <c r="G8841" s="48" t="s">
        <v>15356</v>
      </c>
      <c r="H8841" s="34" t="s">
        <v>5707</v>
      </c>
      <c r="I8841" s="51" t="s">
        <v>15358</v>
      </c>
    </row>
    <row r="8842" spans="1:9" x14ac:dyDescent="0.25">
      <c r="A8842" s="19">
        <v>8837</v>
      </c>
      <c r="B8842" s="34" t="s">
        <v>5708</v>
      </c>
      <c r="C8842" s="44" t="s">
        <v>14896</v>
      </c>
      <c r="D8842" s="42">
        <v>1</v>
      </c>
      <c r="E8842" s="3">
        <v>203.66</v>
      </c>
      <c r="F8842" s="7">
        <v>246.42859999999999</v>
      </c>
      <c r="G8842" s="48" t="s">
        <v>15356</v>
      </c>
      <c r="H8842" s="34" t="s">
        <v>5708</v>
      </c>
      <c r="I8842" s="51" t="s">
        <v>15358</v>
      </c>
    </row>
    <row r="8843" spans="1:9" x14ac:dyDescent="0.25">
      <c r="A8843" s="19">
        <v>8838</v>
      </c>
      <c r="B8843" s="34" t="s">
        <v>5709</v>
      </c>
      <c r="C8843" s="44" t="s">
        <v>14897</v>
      </c>
      <c r="D8843" s="42">
        <v>1</v>
      </c>
      <c r="E8843" s="3">
        <v>203.66</v>
      </c>
      <c r="F8843" s="7">
        <v>246.42859999999999</v>
      </c>
      <c r="G8843" s="48" t="s">
        <v>15356</v>
      </c>
      <c r="H8843" s="34" t="s">
        <v>5709</v>
      </c>
      <c r="I8843" s="51" t="s">
        <v>15358</v>
      </c>
    </row>
    <row r="8844" spans="1:9" x14ac:dyDescent="0.25">
      <c r="A8844" s="19">
        <v>8839</v>
      </c>
      <c r="B8844" s="34" t="s">
        <v>5710</v>
      </c>
      <c r="C8844" s="44" t="s">
        <v>14898</v>
      </c>
      <c r="D8844" s="42">
        <v>1</v>
      </c>
      <c r="E8844" s="3">
        <v>203.66</v>
      </c>
      <c r="F8844" s="7">
        <v>246.42859999999999</v>
      </c>
      <c r="G8844" s="48" t="s">
        <v>15356</v>
      </c>
      <c r="H8844" s="34" t="s">
        <v>5710</v>
      </c>
      <c r="I8844" s="51" t="s">
        <v>15358</v>
      </c>
    </row>
    <row r="8845" spans="1:9" x14ac:dyDescent="0.25">
      <c r="A8845" s="19">
        <v>8840</v>
      </c>
      <c r="B8845" s="34" t="s">
        <v>5711</v>
      </c>
      <c r="C8845" s="44" t="s">
        <v>14899</v>
      </c>
      <c r="D8845" s="42">
        <v>1</v>
      </c>
      <c r="E8845" s="3">
        <v>203.66</v>
      </c>
      <c r="F8845" s="7">
        <v>246.42859999999999</v>
      </c>
      <c r="G8845" s="48" t="s">
        <v>15356</v>
      </c>
      <c r="H8845" s="34" t="s">
        <v>5711</v>
      </c>
      <c r="I8845" s="51" t="s">
        <v>15358</v>
      </c>
    </row>
    <row r="8846" spans="1:9" x14ac:dyDescent="0.25">
      <c r="A8846" s="19">
        <v>8841</v>
      </c>
      <c r="B8846" s="34" t="s">
        <v>5712</v>
      </c>
      <c r="C8846" s="44" t="s">
        <v>14900</v>
      </c>
      <c r="D8846" s="42">
        <v>1</v>
      </c>
      <c r="E8846" s="3">
        <v>203.66</v>
      </c>
      <c r="F8846" s="7">
        <v>246.42859999999999</v>
      </c>
      <c r="G8846" s="48" t="s">
        <v>15356</v>
      </c>
      <c r="H8846" s="34" t="s">
        <v>5712</v>
      </c>
      <c r="I8846" s="51" t="s">
        <v>15358</v>
      </c>
    </row>
    <row r="8847" spans="1:9" x14ac:dyDescent="0.25">
      <c r="A8847" s="19">
        <v>8842</v>
      </c>
      <c r="B8847" s="34" t="s">
        <v>5713</v>
      </c>
      <c r="C8847" s="44" t="s">
        <v>14901</v>
      </c>
      <c r="D8847" s="42">
        <v>1</v>
      </c>
      <c r="E8847" s="3">
        <v>203.66</v>
      </c>
      <c r="F8847" s="7">
        <v>246.42859999999999</v>
      </c>
      <c r="G8847" s="48" t="s">
        <v>15356</v>
      </c>
      <c r="H8847" s="34" t="s">
        <v>5713</v>
      </c>
      <c r="I8847" s="51" t="s">
        <v>15358</v>
      </c>
    </row>
    <row r="8848" spans="1:9" x14ac:dyDescent="0.25">
      <c r="A8848" s="19">
        <v>8843</v>
      </c>
      <c r="B8848" s="34" t="s">
        <v>5714</v>
      </c>
      <c r="C8848" s="44" t="s">
        <v>14902</v>
      </c>
      <c r="D8848" s="42">
        <v>1</v>
      </c>
      <c r="E8848" s="3">
        <v>203.66</v>
      </c>
      <c r="F8848" s="7">
        <v>246.42859999999999</v>
      </c>
      <c r="G8848" s="48" t="s">
        <v>15356</v>
      </c>
      <c r="H8848" s="34" t="s">
        <v>5714</v>
      </c>
      <c r="I8848" s="51" t="s">
        <v>15358</v>
      </c>
    </row>
    <row r="8849" spans="1:9" x14ac:dyDescent="0.25">
      <c r="A8849" s="19">
        <v>8844</v>
      </c>
      <c r="B8849" s="34" t="s">
        <v>5715</v>
      </c>
      <c r="C8849" s="44" t="s">
        <v>14903</v>
      </c>
      <c r="D8849" s="42">
        <v>1</v>
      </c>
      <c r="E8849" s="3">
        <v>203.66</v>
      </c>
      <c r="F8849" s="7">
        <v>246.42859999999999</v>
      </c>
      <c r="G8849" s="48" t="s">
        <v>15356</v>
      </c>
      <c r="H8849" s="34" t="s">
        <v>5715</v>
      </c>
      <c r="I8849" s="51" t="s">
        <v>15358</v>
      </c>
    </row>
    <row r="8850" spans="1:9" x14ac:dyDescent="0.25">
      <c r="A8850" s="19">
        <v>8845</v>
      </c>
      <c r="B8850" s="34" t="s">
        <v>5716</v>
      </c>
      <c r="C8850" s="44" t="s">
        <v>14904</v>
      </c>
      <c r="D8850" s="42">
        <v>1</v>
      </c>
      <c r="E8850" s="3">
        <v>191.07</v>
      </c>
      <c r="F8850" s="7">
        <v>231.19469999999998</v>
      </c>
      <c r="G8850" s="48" t="s">
        <v>15356</v>
      </c>
      <c r="H8850" s="34" t="s">
        <v>5716</v>
      </c>
      <c r="I8850" s="51" t="s">
        <v>15358</v>
      </c>
    </row>
    <row r="8851" spans="1:9" x14ac:dyDescent="0.25">
      <c r="A8851" s="19">
        <v>8846</v>
      </c>
      <c r="B8851" s="34" t="s">
        <v>5717</v>
      </c>
      <c r="C8851" s="44" t="s">
        <v>14905</v>
      </c>
      <c r="D8851" s="42">
        <v>1</v>
      </c>
      <c r="E8851" s="3">
        <v>198.44</v>
      </c>
      <c r="F8851" s="7">
        <v>240.11239999999998</v>
      </c>
      <c r="G8851" s="48" t="s">
        <v>15356</v>
      </c>
      <c r="H8851" s="34" t="s">
        <v>5717</v>
      </c>
      <c r="I8851" s="51" t="s">
        <v>15358</v>
      </c>
    </row>
    <row r="8852" spans="1:9" x14ac:dyDescent="0.25">
      <c r="A8852" s="19">
        <v>8847</v>
      </c>
      <c r="B8852" s="34" t="s">
        <v>5718</v>
      </c>
      <c r="C8852" s="44" t="s">
        <v>14906</v>
      </c>
      <c r="D8852" s="42">
        <v>1</v>
      </c>
      <c r="E8852" s="3">
        <v>211.59</v>
      </c>
      <c r="F8852" s="7">
        <v>256.02389999999997</v>
      </c>
      <c r="G8852" s="48" t="s">
        <v>15356</v>
      </c>
      <c r="H8852" s="34" t="s">
        <v>5718</v>
      </c>
      <c r="I8852" s="51" t="s">
        <v>15358</v>
      </c>
    </row>
    <row r="8853" spans="1:9" x14ac:dyDescent="0.25">
      <c r="A8853" s="19">
        <v>8848</v>
      </c>
      <c r="B8853" s="34" t="s">
        <v>5719</v>
      </c>
      <c r="C8853" s="44" t="s">
        <v>14907</v>
      </c>
      <c r="D8853" s="42">
        <v>1</v>
      </c>
      <c r="E8853" s="3">
        <v>211.59</v>
      </c>
      <c r="F8853" s="7">
        <v>256.02389999999997</v>
      </c>
      <c r="G8853" s="48" t="s">
        <v>15356</v>
      </c>
      <c r="H8853" s="34" t="s">
        <v>5719</v>
      </c>
      <c r="I8853" s="51" t="s">
        <v>15358</v>
      </c>
    </row>
    <row r="8854" spans="1:9" x14ac:dyDescent="0.25">
      <c r="A8854" s="19">
        <v>8849</v>
      </c>
      <c r="B8854" s="34" t="s">
        <v>5720</v>
      </c>
      <c r="C8854" s="44" t="s">
        <v>14908</v>
      </c>
      <c r="D8854" s="42">
        <v>1</v>
      </c>
      <c r="E8854" s="3">
        <v>211.59</v>
      </c>
      <c r="F8854" s="7">
        <v>256.02389999999997</v>
      </c>
      <c r="G8854" s="48" t="s">
        <v>15356</v>
      </c>
      <c r="H8854" s="34" t="s">
        <v>5720</v>
      </c>
      <c r="I8854" s="51" t="s">
        <v>15358</v>
      </c>
    </row>
    <row r="8855" spans="1:9" x14ac:dyDescent="0.25">
      <c r="A8855" s="19">
        <v>8850</v>
      </c>
      <c r="B8855" s="34" t="s">
        <v>5721</v>
      </c>
      <c r="C8855" s="44" t="s">
        <v>14909</v>
      </c>
      <c r="D8855" s="42">
        <v>1</v>
      </c>
      <c r="E8855" s="3">
        <v>211.59</v>
      </c>
      <c r="F8855" s="7">
        <v>256.02389999999997</v>
      </c>
      <c r="G8855" s="48" t="s">
        <v>15356</v>
      </c>
      <c r="H8855" s="34" t="s">
        <v>5721</v>
      </c>
      <c r="I8855" s="51" t="s">
        <v>15358</v>
      </c>
    </row>
    <row r="8856" spans="1:9" x14ac:dyDescent="0.25">
      <c r="A8856" s="19">
        <v>8851</v>
      </c>
      <c r="B8856" s="34" t="s">
        <v>5722</v>
      </c>
      <c r="C8856" s="44" t="s">
        <v>14910</v>
      </c>
      <c r="D8856" s="42">
        <v>1</v>
      </c>
      <c r="E8856" s="3">
        <v>211.59</v>
      </c>
      <c r="F8856" s="7">
        <v>256.02389999999997</v>
      </c>
      <c r="G8856" s="48" t="s">
        <v>15356</v>
      </c>
      <c r="H8856" s="34" t="s">
        <v>5722</v>
      </c>
      <c r="I8856" s="51" t="s">
        <v>15358</v>
      </c>
    </row>
    <row r="8857" spans="1:9" x14ac:dyDescent="0.25">
      <c r="A8857" s="19">
        <v>8852</v>
      </c>
      <c r="B8857" s="34" t="s">
        <v>5723</v>
      </c>
      <c r="C8857" s="44" t="s">
        <v>14911</v>
      </c>
      <c r="D8857" s="42">
        <v>1</v>
      </c>
      <c r="E8857" s="3">
        <v>211.59</v>
      </c>
      <c r="F8857" s="7">
        <v>256.02389999999997</v>
      </c>
      <c r="G8857" s="48" t="s">
        <v>15356</v>
      </c>
      <c r="H8857" s="34" t="s">
        <v>5723</v>
      </c>
      <c r="I8857" s="51" t="s">
        <v>15358</v>
      </c>
    </row>
    <row r="8858" spans="1:9" x14ac:dyDescent="0.25">
      <c r="A8858" s="19">
        <v>8853</v>
      </c>
      <c r="B8858" s="34" t="s">
        <v>5724</v>
      </c>
      <c r="C8858" s="44" t="s">
        <v>14912</v>
      </c>
      <c r="D8858" s="42">
        <v>1</v>
      </c>
      <c r="E8858" s="3">
        <v>211.59</v>
      </c>
      <c r="F8858" s="7">
        <v>256.02389999999997</v>
      </c>
      <c r="G8858" s="48" t="s">
        <v>15356</v>
      </c>
      <c r="H8858" s="34" t="s">
        <v>5724</v>
      </c>
      <c r="I8858" s="51" t="s">
        <v>15358</v>
      </c>
    </row>
    <row r="8859" spans="1:9" x14ac:dyDescent="0.25">
      <c r="A8859" s="19">
        <v>8854</v>
      </c>
      <c r="B8859" s="34" t="s">
        <v>5725</v>
      </c>
      <c r="C8859" s="44" t="s">
        <v>14913</v>
      </c>
      <c r="D8859" s="42">
        <v>1</v>
      </c>
      <c r="E8859" s="3">
        <v>211.59</v>
      </c>
      <c r="F8859" s="7">
        <v>256.02389999999997</v>
      </c>
      <c r="G8859" s="48" t="s">
        <v>15356</v>
      </c>
      <c r="H8859" s="34" t="s">
        <v>5725</v>
      </c>
      <c r="I8859" s="51" t="s">
        <v>15358</v>
      </c>
    </row>
    <row r="8860" spans="1:9" x14ac:dyDescent="0.25">
      <c r="A8860" s="19">
        <v>8855</v>
      </c>
      <c r="B8860" s="34" t="s">
        <v>5726</v>
      </c>
      <c r="C8860" s="44" t="s">
        <v>14914</v>
      </c>
      <c r="D8860" s="42">
        <v>1</v>
      </c>
      <c r="E8860" s="3">
        <v>211.59</v>
      </c>
      <c r="F8860" s="7">
        <v>256.02389999999997</v>
      </c>
      <c r="G8860" s="48" t="s">
        <v>15356</v>
      </c>
      <c r="H8860" s="34" t="s">
        <v>5726</v>
      </c>
      <c r="I8860" s="51" t="s">
        <v>15358</v>
      </c>
    </row>
    <row r="8861" spans="1:9" x14ac:dyDescent="0.25">
      <c r="A8861" s="19">
        <v>8856</v>
      </c>
      <c r="B8861" s="34" t="s">
        <v>5727</v>
      </c>
      <c r="C8861" s="44" t="s">
        <v>14915</v>
      </c>
      <c r="D8861" s="42">
        <v>1</v>
      </c>
      <c r="E8861" s="3">
        <v>211.59</v>
      </c>
      <c r="F8861" s="7">
        <v>256.02389999999997</v>
      </c>
      <c r="G8861" s="48" t="s">
        <v>15356</v>
      </c>
      <c r="H8861" s="34" t="s">
        <v>5727</v>
      </c>
      <c r="I8861" s="51" t="s">
        <v>15358</v>
      </c>
    </row>
    <row r="8862" spans="1:9" x14ac:dyDescent="0.25">
      <c r="A8862" s="19">
        <v>8857</v>
      </c>
      <c r="B8862" s="34" t="s">
        <v>5728</v>
      </c>
      <c r="C8862" s="44" t="s">
        <v>13821</v>
      </c>
      <c r="D8862" s="42">
        <v>1</v>
      </c>
      <c r="E8862" s="3">
        <v>193.62</v>
      </c>
      <c r="F8862" s="7">
        <v>234.28020000000001</v>
      </c>
      <c r="G8862" s="48" t="s">
        <v>15356</v>
      </c>
      <c r="H8862" s="34" t="s">
        <v>5728</v>
      </c>
      <c r="I8862" s="51" t="s">
        <v>15358</v>
      </c>
    </row>
    <row r="8863" spans="1:9" x14ac:dyDescent="0.25">
      <c r="A8863" s="19">
        <v>8858</v>
      </c>
      <c r="B8863" s="34" t="s">
        <v>5729</v>
      </c>
      <c r="C8863" s="44" t="s">
        <v>14916</v>
      </c>
      <c r="D8863" s="42">
        <v>1</v>
      </c>
      <c r="E8863" s="3">
        <v>198.44</v>
      </c>
      <c r="F8863" s="7">
        <v>240.11239999999998</v>
      </c>
      <c r="G8863" s="48" t="s">
        <v>15356</v>
      </c>
      <c r="H8863" s="34" t="s">
        <v>5729</v>
      </c>
      <c r="I8863" s="51" t="s">
        <v>15358</v>
      </c>
    </row>
    <row r="8864" spans="1:9" x14ac:dyDescent="0.25">
      <c r="A8864" s="19">
        <v>8859</v>
      </c>
      <c r="B8864" s="34" t="s">
        <v>5730</v>
      </c>
      <c r="C8864" s="44" t="s">
        <v>14917</v>
      </c>
      <c r="D8864" s="42">
        <v>1</v>
      </c>
      <c r="E8864" s="3">
        <v>198.44</v>
      </c>
      <c r="F8864" s="7">
        <v>240.11239999999998</v>
      </c>
      <c r="G8864" s="48" t="s">
        <v>15356</v>
      </c>
      <c r="H8864" s="34" t="s">
        <v>5730</v>
      </c>
      <c r="I8864" s="51" t="s">
        <v>15358</v>
      </c>
    </row>
    <row r="8865" spans="1:9" x14ac:dyDescent="0.25">
      <c r="A8865" s="19">
        <v>8860</v>
      </c>
      <c r="B8865" s="34" t="s">
        <v>5731</v>
      </c>
      <c r="C8865" s="44" t="s">
        <v>14918</v>
      </c>
      <c r="D8865" s="42">
        <v>1</v>
      </c>
      <c r="E8865" s="3">
        <v>198.44</v>
      </c>
      <c r="F8865" s="7">
        <v>240.11239999999998</v>
      </c>
      <c r="G8865" s="48" t="s">
        <v>15356</v>
      </c>
      <c r="H8865" s="34" t="s">
        <v>5731</v>
      </c>
      <c r="I8865" s="51" t="s">
        <v>15358</v>
      </c>
    </row>
    <row r="8866" spans="1:9" x14ac:dyDescent="0.25">
      <c r="A8866" s="19">
        <v>8861</v>
      </c>
      <c r="B8866" s="34" t="s">
        <v>5732</v>
      </c>
      <c r="C8866" s="44" t="s">
        <v>14919</v>
      </c>
      <c r="D8866" s="42">
        <v>1</v>
      </c>
      <c r="E8866" s="3">
        <v>198.44</v>
      </c>
      <c r="F8866" s="7">
        <v>240.11239999999998</v>
      </c>
      <c r="G8866" s="48" t="s">
        <v>15356</v>
      </c>
      <c r="H8866" s="34" t="s">
        <v>5732</v>
      </c>
      <c r="I8866" s="51" t="s">
        <v>15358</v>
      </c>
    </row>
    <row r="8867" spans="1:9" x14ac:dyDescent="0.25">
      <c r="A8867" s="19">
        <v>8862</v>
      </c>
      <c r="B8867" s="34" t="s">
        <v>5733</v>
      </c>
      <c r="C8867" s="44" t="s">
        <v>14920</v>
      </c>
      <c r="D8867" s="42">
        <v>1</v>
      </c>
      <c r="E8867" s="3">
        <v>198.44</v>
      </c>
      <c r="F8867" s="7">
        <v>240.11239999999998</v>
      </c>
      <c r="G8867" s="48" t="s">
        <v>15356</v>
      </c>
      <c r="H8867" s="34" t="s">
        <v>5733</v>
      </c>
      <c r="I8867" s="51" t="s">
        <v>15358</v>
      </c>
    </row>
    <row r="8868" spans="1:9" x14ac:dyDescent="0.25">
      <c r="A8868" s="19">
        <v>8863</v>
      </c>
      <c r="B8868" s="34" t="s">
        <v>5734</v>
      </c>
      <c r="C8868" s="44" t="s">
        <v>14921</v>
      </c>
      <c r="D8868" s="42">
        <v>1</v>
      </c>
      <c r="E8868" s="3">
        <v>198.44</v>
      </c>
      <c r="F8868" s="7">
        <v>240.11239999999998</v>
      </c>
      <c r="G8868" s="48" t="s">
        <v>15356</v>
      </c>
      <c r="H8868" s="34" t="s">
        <v>5734</v>
      </c>
      <c r="I8868" s="51" t="s">
        <v>15358</v>
      </c>
    </row>
    <row r="8869" spans="1:9" x14ac:dyDescent="0.25">
      <c r="A8869" s="19">
        <v>8864</v>
      </c>
      <c r="B8869" s="34" t="s">
        <v>5735</v>
      </c>
      <c r="C8869" s="44" t="s">
        <v>14922</v>
      </c>
      <c r="D8869" s="42">
        <v>1</v>
      </c>
      <c r="E8869" s="3">
        <v>198.44</v>
      </c>
      <c r="F8869" s="7">
        <v>240.11239999999998</v>
      </c>
      <c r="G8869" s="48" t="s">
        <v>15356</v>
      </c>
      <c r="H8869" s="34" t="s">
        <v>5735</v>
      </c>
      <c r="I8869" s="51" t="s">
        <v>15358</v>
      </c>
    </row>
    <row r="8870" spans="1:9" x14ac:dyDescent="0.25">
      <c r="A8870" s="19">
        <v>8865</v>
      </c>
      <c r="B8870" s="34" t="s">
        <v>5736</v>
      </c>
      <c r="C8870" s="44" t="s">
        <v>14923</v>
      </c>
      <c r="D8870" s="42">
        <v>1</v>
      </c>
      <c r="E8870" s="3">
        <v>198.44</v>
      </c>
      <c r="F8870" s="7">
        <v>240.11239999999998</v>
      </c>
      <c r="G8870" s="48" t="s">
        <v>15356</v>
      </c>
      <c r="H8870" s="34" t="s">
        <v>5736</v>
      </c>
      <c r="I8870" s="51" t="s">
        <v>15358</v>
      </c>
    </row>
    <row r="8871" spans="1:9" x14ac:dyDescent="0.25">
      <c r="A8871" s="19">
        <v>8866</v>
      </c>
      <c r="B8871" s="34" t="s">
        <v>5737</v>
      </c>
      <c r="C8871" s="44" t="s">
        <v>14924</v>
      </c>
      <c r="D8871" s="42">
        <v>1</v>
      </c>
      <c r="E8871" s="3">
        <v>193.62</v>
      </c>
      <c r="F8871" s="7">
        <v>234.28020000000001</v>
      </c>
      <c r="G8871" s="48" t="s">
        <v>15356</v>
      </c>
      <c r="H8871" s="34" t="s">
        <v>5737</v>
      </c>
      <c r="I8871" s="51" t="s">
        <v>15358</v>
      </c>
    </row>
    <row r="8872" spans="1:9" x14ac:dyDescent="0.25">
      <c r="A8872" s="19">
        <v>8867</v>
      </c>
      <c r="B8872" s="34" t="s">
        <v>5738</v>
      </c>
      <c r="C8872" s="44" t="s">
        <v>14925</v>
      </c>
      <c r="D8872" s="42">
        <v>1</v>
      </c>
      <c r="E8872" s="3">
        <v>110.25</v>
      </c>
      <c r="F8872" s="7">
        <v>133.4025</v>
      </c>
      <c r="G8872" s="48" t="s">
        <v>15356</v>
      </c>
      <c r="H8872" s="34" t="s">
        <v>5738</v>
      </c>
      <c r="I8872" s="51" t="s">
        <v>15358</v>
      </c>
    </row>
    <row r="8873" spans="1:9" x14ac:dyDescent="0.25">
      <c r="A8873" s="19">
        <v>8868</v>
      </c>
      <c r="B8873" s="34" t="s">
        <v>5739</v>
      </c>
      <c r="C8873" s="44" t="s">
        <v>14926</v>
      </c>
      <c r="D8873" s="42">
        <v>1</v>
      </c>
      <c r="E8873" s="3">
        <v>262.94</v>
      </c>
      <c r="F8873" s="7">
        <v>318.1574</v>
      </c>
      <c r="G8873" s="48" t="s">
        <v>15356</v>
      </c>
      <c r="H8873" s="34" t="s">
        <v>5739</v>
      </c>
      <c r="I8873" s="51" t="s">
        <v>15358</v>
      </c>
    </row>
    <row r="8874" spans="1:9" x14ac:dyDescent="0.25">
      <c r="A8874" s="19">
        <v>8869</v>
      </c>
      <c r="B8874" s="34" t="s">
        <v>5740</v>
      </c>
      <c r="C8874" s="44" t="s">
        <v>14927</v>
      </c>
      <c r="D8874" s="42">
        <v>1</v>
      </c>
      <c r="E8874" s="3">
        <v>68.42</v>
      </c>
      <c r="F8874" s="7">
        <v>82.788200000000003</v>
      </c>
      <c r="G8874" s="48" t="s">
        <v>15356</v>
      </c>
      <c r="H8874" s="34" t="s">
        <v>5740</v>
      </c>
      <c r="I8874" s="51" t="s">
        <v>15358</v>
      </c>
    </row>
    <row r="8875" spans="1:9" x14ac:dyDescent="0.25">
      <c r="A8875" s="19">
        <v>8870</v>
      </c>
      <c r="B8875" s="34" t="s">
        <v>5741</v>
      </c>
      <c r="C8875" s="44" t="s">
        <v>14927</v>
      </c>
      <c r="D8875" s="42">
        <v>1</v>
      </c>
      <c r="E8875" s="3">
        <v>538.61</v>
      </c>
      <c r="F8875" s="7">
        <v>651.71810000000005</v>
      </c>
      <c r="G8875" s="48" t="s">
        <v>15356</v>
      </c>
      <c r="H8875" s="34" t="s">
        <v>5741</v>
      </c>
      <c r="I8875" s="51" t="s">
        <v>15358</v>
      </c>
    </row>
    <row r="8876" spans="1:9" x14ac:dyDescent="0.25">
      <c r="A8876" s="19">
        <v>8871</v>
      </c>
      <c r="B8876" s="34" t="s">
        <v>5742</v>
      </c>
      <c r="C8876" s="44" t="s">
        <v>14928</v>
      </c>
      <c r="D8876" s="42">
        <v>1</v>
      </c>
      <c r="E8876" s="3">
        <v>71.58</v>
      </c>
      <c r="F8876" s="7">
        <v>86.611800000000002</v>
      </c>
      <c r="G8876" s="48" t="s">
        <v>15356</v>
      </c>
      <c r="H8876" s="34" t="s">
        <v>5742</v>
      </c>
      <c r="I8876" s="51" t="s">
        <v>15358</v>
      </c>
    </row>
    <row r="8877" spans="1:9" x14ac:dyDescent="0.25">
      <c r="A8877" s="19">
        <v>8872</v>
      </c>
      <c r="B8877" s="34" t="s">
        <v>5743</v>
      </c>
      <c r="C8877" s="44" t="s">
        <v>14929</v>
      </c>
      <c r="D8877" s="42">
        <v>1</v>
      </c>
      <c r="E8877" s="3">
        <v>545.70000000000005</v>
      </c>
      <c r="F8877" s="7">
        <v>660.29700000000003</v>
      </c>
      <c r="G8877" s="48" t="s">
        <v>15356</v>
      </c>
      <c r="H8877" s="34" t="s">
        <v>5743</v>
      </c>
      <c r="I8877" s="51" t="s">
        <v>15358</v>
      </c>
    </row>
    <row r="8878" spans="1:9" x14ac:dyDescent="0.25">
      <c r="A8878" s="19">
        <v>8873</v>
      </c>
      <c r="B8878" s="34" t="s">
        <v>5744</v>
      </c>
      <c r="C8878" s="44" t="s">
        <v>14930</v>
      </c>
      <c r="D8878" s="42">
        <v>1</v>
      </c>
      <c r="E8878" s="3">
        <v>72.12</v>
      </c>
      <c r="F8878" s="7">
        <v>87.265200000000007</v>
      </c>
      <c r="G8878" s="48" t="s">
        <v>15356</v>
      </c>
      <c r="H8878" s="34" t="s">
        <v>5744</v>
      </c>
      <c r="I8878" s="51" t="s">
        <v>15358</v>
      </c>
    </row>
    <row r="8879" spans="1:9" x14ac:dyDescent="0.25">
      <c r="A8879" s="19">
        <v>8874</v>
      </c>
      <c r="B8879" s="34" t="s">
        <v>5745</v>
      </c>
      <c r="C8879" s="44" t="s">
        <v>14930</v>
      </c>
      <c r="D8879" s="42">
        <v>1</v>
      </c>
      <c r="E8879" s="3">
        <v>574.83000000000004</v>
      </c>
      <c r="F8879" s="7">
        <v>695.54430000000002</v>
      </c>
      <c r="G8879" s="48" t="s">
        <v>15356</v>
      </c>
      <c r="H8879" s="34" t="s">
        <v>5745</v>
      </c>
      <c r="I8879" s="51" t="s">
        <v>15358</v>
      </c>
    </row>
    <row r="8880" spans="1:9" x14ac:dyDescent="0.25">
      <c r="A8880" s="19">
        <v>8875</v>
      </c>
      <c r="B8880" s="34" t="s">
        <v>5746</v>
      </c>
      <c r="C8880" s="44" t="s">
        <v>14931</v>
      </c>
      <c r="D8880" s="42">
        <v>1</v>
      </c>
      <c r="E8880" s="3">
        <v>75.48</v>
      </c>
      <c r="F8880" s="7">
        <v>91.330799999999996</v>
      </c>
      <c r="G8880" s="48" t="s">
        <v>15356</v>
      </c>
      <c r="H8880" s="34" t="s">
        <v>5746</v>
      </c>
      <c r="I8880" s="51" t="s">
        <v>15358</v>
      </c>
    </row>
    <row r="8881" spans="1:9" x14ac:dyDescent="0.25">
      <c r="A8881" s="19">
        <v>8876</v>
      </c>
      <c r="B8881" s="34" t="s">
        <v>5747</v>
      </c>
      <c r="C8881" s="44" t="s">
        <v>14931</v>
      </c>
      <c r="D8881" s="42">
        <v>1</v>
      </c>
      <c r="E8881" s="3">
        <v>603.92999999999995</v>
      </c>
      <c r="F8881" s="7">
        <v>730.75529999999992</v>
      </c>
      <c r="G8881" s="48" t="s">
        <v>15356</v>
      </c>
      <c r="H8881" s="34" t="s">
        <v>5747</v>
      </c>
      <c r="I8881" s="51" t="s">
        <v>15358</v>
      </c>
    </row>
    <row r="8882" spans="1:9" x14ac:dyDescent="0.25">
      <c r="A8882" s="19">
        <v>8877</v>
      </c>
      <c r="B8882" s="34" t="s">
        <v>5748</v>
      </c>
      <c r="C8882" s="44" t="s">
        <v>14932</v>
      </c>
      <c r="D8882" s="42">
        <v>1</v>
      </c>
      <c r="E8882" s="3">
        <v>79.52</v>
      </c>
      <c r="F8882" s="7">
        <v>96.219199999999987</v>
      </c>
      <c r="G8882" s="48" t="s">
        <v>15356</v>
      </c>
      <c r="H8882" s="34" t="s">
        <v>5748</v>
      </c>
      <c r="I8882" s="51" t="s">
        <v>15358</v>
      </c>
    </row>
    <row r="8883" spans="1:9" x14ac:dyDescent="0.25">
      <c r="A8883" s="19">
        <v>8878</v>
      </c>
      <c r="B8883" s="34" t="s">
        <v>5749</v>
      </c>
      <c r="C8883" s="44" t="s">
        <v>14932</v>
      </c>
      <c r="D8883" s="42">
        <v>1</v>
      </c>
      <c r="E8883" s="3">
        <v>653.80999999999995</v>
      </c>
      <c r="F8883" s="7">
        <v>791.11009999999987</v>
      </c>
      <c r="G8883" s="48" t="s">
        <v>15356</v>
      </c>
      <c r="H8883" s="34" t="s">
        <v>5749</v>
      </c>
      <c r="I8883" s="51" t="s">
        <v>15358</v>
      </c>
    </row>
    <row r="8884" spans="1:9" x14ac:dyDescent="0.25">
      <c r="A8884" s="19">
        <v>8879</v>
      </c>
      <c r="B8884" s="34" t="s">
        <v>5750</v>
      </c>
      <c r="C8884" s="44" t="s">
        <v>14933</v>
      </c>
      <c r="D8884" s="42">
        <v>1</v>
      </c>
      <c r="E8884" s="3">
        <v>94.38</v>
      </c>
      <c r="F8884" s="7">
        <v>114.1998</v>
      </c>
      <c r="G8884" s="48" t="s">
        <v>15356</v>
      </c>
      <c r="H8884" s="34" t="s">
        <v>5750</v>
      </c>
      <c r="I8884" s="51" t="s">
        <v>15358</v>
      </c>
    </row>
    <row r="8885" spans="1:9" x14ac:dyDescent="0.25">
      <c r="A8885" s="19">
        <v>8880</v>
      </c>
      <c r="B8885" s="34" t="s">
        <v>5751</v>
      </c>
      <c r="C8885" s="44" t="s">
        <v>14933</v>
      </c>
      <c r="D8885" s="42">
        <v>1</v>
      </c>
      <c r="E8885" s="3">
        <v>849.3</v>
      </c>
      <c r="F8885" s="7">
        <v>1027.653</v>
      </c>
      <c r="G8885" s="48" t="s">
        <v>15356</v>
      </c>
      <c r="H8885" s="34" t="s">
        <v>5751</v>
      </c>
      <c r="I8885" s="51" t="s">
        <v>15358</v>
      </c>
    </row>
    <row r="8886" spans="1:9" x14ac:dyDescent="0.25">
      <c r="A8886" s="19">
        <v>8881</v>
      </c>
      <c r="B8886" s="34" t="s">
        <v>5752</v>
      </c>
      <c r="C8886" s="44" t="s">
        <v>14934</v>
      </c>
      <c r="D8886" s="42">
        <v>1</v>
      </c>
      <c r="E8886" s="3">
        <v>107.85</v>
      </c>
      <c r="F8886" s="7">
        <v>130.49849999999998</v>
      </c>
      <c r="G8886" s="48" t="s">
        <v>15356</v>
      </c>
      <c r="H8886" s="34" t="s">
        <v>5752</v>
      </c>
      <c r="I8886" s="51" t="s">
        <v>15358</v>
      </c>
    </row>
    <row r="8887" spans="1:9" x14ac:dyDescent="0.25">
      <c r="A8887" s="19">
        <v>8882</v>
      </c>
      <c r="B8887" s="34" t="s">
        <v>5753</v>
      </c>
      <c r="C8887" s="44" t="s">
        <v>14935</v>
      </c>
      <c r="D8887" s="42">
        <v>1</v>
      </c>
      <c r="E8887" s="3">
        <v>161.76</v>
      </c>
      <c r="F8887" s="7">
        <v>195.72959999999998</v>
      </c>
      <c r="G8887" s="48" t="s">
        <v>15356</v>
      </c>
      <c r="H8887" s="34" t="s">
        <v>5753</v>
      </c>
      <c r="I8887" s="51" t="s">
        <v>15358</v>
      </c>
    </row>
    <row r="8888" spans="1:9" x14ac:dyDescent="0.25">
      <c r="A8888" s="19">
        <v>8883</v>
      </c>
      <c r="B8888" s="34" t="s">
        <v>5754</v>
      </c>
      <c r="C8888" s="44" t="s">
        <v>14936</v>
      </c>
      <c r="D8888" s="42">
        <v>1</v>
      </c>
      <c r="E8888" s="3">
        <v>68.42</v>
      </c>
      <c r="F8888" s="7">
        <v>82.788200000000003</v>
      </c>
      <c r="G8888" s="48" t="s">
        <v>15356</v>
      </c>
      <c r="H8888" s="34" t="s">
        <v>5754</v>
      </c>
      <c r="I8888" s="51" t="s">
        <v>15358</v>
      </c>
    </row>
    <row r="8889" spans="1:9" x14ac:dyDescent="0.25">
      <c r="A8889" s="19">
        <v>8884</v>
      </c>
      <c r="B8889" s="34" t="s">
        <v>5755</v>
      </c>
      <c r="C8889" s="44" t="s">
        <v>14936</v>
      </c>
      <c r="D8889" s="42">
        <v>1</v>
      </c>
      <c r="E8889" s="3">
        <v>538.61</v>
      </c>
      <c r="F8889" s="7">
        <v>651.71810000000005</v>
      </c>
      <c r="G8889" s="48" t="s">
        <v>15356</v>
      </c>
      <c r="H8889" s="34" t="s">
        <v>5755</v>
      </c>
      <c r="I8889" s="51" t="s">
        <v>15358</v>
      </c>
    </row>
    <row r="8890" spans="1:9" x14ac:dyDescent="0.25">
      <c r="A8890" s="19">
        <v>8885</v>
      </c>
      <c r="B8890" s="34" t="s">
        <v>5756</v>
      </c>
      <c r="C8890" s="44" t="s">
        <v>14937</v>
      </c>
      <c r="D8890" s="42">
        <v>1</v>
      </c>
      <c r="E8890" s="3">
        <v>71.58</v>
      </c>
      <c r="F8890" s="7">
        <v>86.611800000000002</v>
      </c>
      <c r="G8890" s="48" t="s">
        <v>15356</v>
      </c>
      <c r="H8890" s="34" t="s">
        <v>5756</v>
      </c>
      <c r="I8890" s="51" t="s">
        <v>15358</v>
      </c>
    </row>
    <row r="8891" spans="1:9" x14ac:dyDescent="0.25">
      <c r="A8891" s="19">
        <v>8886</v>
      </c>
      <c r="B8891" s="34" t="s">
        <v>5757</v>
      </c>
      <c r="C8891" s="44" t="s">
        <v>14937</v>
      </c>
      <c r="D8891" s="42">
        <v>1</v>
      </c>
      <c r="E8891" s="3">
        <v>545.70000000000005</v>
      </c>
      <c r="F8891" s="7">
        <v>660.29700000000003</v>
      </c>
      <c r="G8891" s="48" t="s">
        <v>15356</v>
      </c>
      <c r="H8891" s="34" t="s">
        <v>5757</v>
      </c>
      <c r="I8891" s="51" t="s">
        <v>15358</v>
      </c>
    </row>
    <row r="8892" spans="1:9" x14ac:dyDescent="0.25">
      <c r="A8892" s="19">
        <v>8887</v>
      </c>
      <c r="B8892" s="34" t="s">
        <v>5758</v>
      </c>
      <c r="C8892" s="44" t="s">
        <v>14938</v>
      </c>
      <c r="D8892" s="42">
        <v>1</v>
      </c>
      <c r="E8892" s="3">
        <v>72.12</v>
      </c>
      <c r="F8892" s="7">
        <v>87.265200000000007</v>
      </c>
      <c r="G8892" s="48" t="s">
        <v>15356</v>
      </c>
      <c r="H8892" s="34" t="s">
        <v>5758</v>
      </c>
      <c r="I8892" s="51" t="s">
        <v>15358</v>
      </c>
    </row>
    <row r="8893" spans="1:9" x14ac:dyDescent="0.25">
      <c r="A8893" s="19">
        <v>8888</v>
      </c>
      <c r="B8893" s="34" t="s">
        <v>5759</v>
      </c>
      <c r="C8893" s="44" t="s">
        <v>14938</v>
      </c>
      <c r="D8893" s="42">
        <v>1</v>
      </c>
      <c r="E8893" s="3">
        <v>574.83000000000004</v>
      </c>
      <c r="F8893" s="7">
        <v>695.54430000000002</v>
      </c>
      <c r="G8893" s="48" t="s">
        <v>15356</v>
      </c>
      <c r="H8893" s="34" t="s">
        <v>5759</v>
      </c>
      <c r="I8893" s="51" t="s">
        <v>15358</v>
      </c>
    </row>
    <row r="8894" spans="1:9" x14ac:dyDescent="0.25">
      <c r="A8894" s="19">
        <v>8889</v>
      </c>
      <c r="B8894" s="34" t="s">
        <v>5760</v>
      </c>
      <c r="C8894" s="44" t="s">
        <v>14939</v>
      </c>
      <c r="D8894" s="42">
        <v>1</v>
      </c>
      <c r="E8894" s="3">
        <v>75.48</v>
      </c>
      <c r="F8894" s="7">
        <v>91.330799999999996</v>
      </c>
      <c r="G8894" s="48" t="s">
        <v>15356</v>
      </c>
      <c r="H8894" s="34" t="s">
        <v>5760</v>
      </c>
      <c r="I8894" s="51" t="s">
        <v>15358</v>
      </c>
    </row>
    <row r="8895" spans="1:9" x14ac:dyDescent="0.25">
      <c r="A8895" s="19">
        <v>8890</v>
      </c>
      <c r="B8895" s="34" t="s">
        <v>5761</v>
      </c>
      <c r="C8895" s="44" t="s">
        <v>14940</v>
      </c>
      <c r="D8895" s="42">
        <v>1</v>
      </c>
      <c r="E8895" s="3">
        <v>566.63</v>
      </c>
      <c r="F8895" s="7">
        <v>685.6223</v>
      </c>
      <c r="G8895" s="48" t="s">
        <v>15356</v>
      </c>
      <c r="H8895" s="34" t="s">
        <v>5761</v>
      </c>
      <c r="I8895" s="51" t="s">
        <v>15358</v>
      </c>
    </row>
    <row r="8896" spans="1:9" x14ac:dyDescent="0.25">
      <c r="A8896" s="19">
        <v>8891</v>
      </c>
      <c r="B8896" s="34" t="s">
        <v>5762</v>
      </c>
      <c r="C8896" s="44" t="s">
        <v>14941</v>
      </c>
      <c r="D8896" s="42">
        <v>1</v>
      </c>
      <c r="E8896" s="3">
        <v>81.739999999999995</v>
      </c>
      <c r="F8896" s="7">
        <v>98.905399999999986</v>
      </c>
      <c r="G8896" s="48" t="s">
        <v>15356</v>
      </c>
      <c r="H8896" s="34" t="s">
        <v>5762</v>
      </c>
      <c r="I8896" s="51" t="s">
        <v>15358</v>
      </c>
    </row>
    <row r="8897" spans="1:9" x14ac:dyDescent="0.25">
      <c r="A8897" s="19">
        <v>8892</v>
      </c>
      <c r="B8897" s="34" t="s">
        <v>5763</v>
      </c>
      <c r="C8897" s="44" t="s">
        <v>14941</v>
      </c>
      <c r="D8897" s="42">
        <v>1</v>
      </c>
      <c r="E8897" s="3">
        <v>653.80999999999995</v>
      </c>
      <c r="F8897" s="7">
        <v>791.11009999999987</v>
      </c>
      <c r="G8897" s="48" t="s">
        <v>15356</v>
      </c>
      <c r="H8897" s="34" t="s">
        <v>5763</v>
      </c>
      <c r="I8897" s="51" t="s">
        <v>15358</v>
      </c>
    </row>
    <row r="8898" spans="1:9" x14ac:dyDescent="0.25">
      <c r="A8898" s="19">
        <v>8893</v>
      </c>
      <c r="B8898" s="34" t="s">
        <v>5764</v>
      </c>
      <c r="C8898" s="44" t="s">
        <v>14942</v>
      </c>
      <c r="D8898" s="42">
        <v>1</v>
      </c>
      <c r="E8898" s="3">
        <v>94.38</v>
      </c>
      <c r="F8898" s="7">
        <v>114.1998</v>
      </c>
      <c r="G8898" s="48" t="s">
        <v>15356</v>
      </c>
      <c r="H8898" s="34" t="s">
        <v>5764</v>
      </c>
      <c r="I8898" s="51" t="s">
        <v>15358</v>
      </c>
    </row>
    <row r="8899" spans="1:9" x14ac:dyDescent="0.25">
      <c r="A8899" s="19">
        <v>8894</v>
      </c>
      <c r="B8899" s="34" t="s">
        <v>5765</v>
      </c>
      <c r="C8899" s="44" t="s">
        <v>14942</v>
      </c>
      <c r="D8899" s="42">
        <v>1</v>
      </c>
      <c r="E8899" s="3">
        <v>849.3</v>
      </c>
      <c r="F8899" s="7">
        <v>1027.653</v>
      </c>
      <c r="G8899" s="48" t="s">
        <v>15356</v>
      </c>
      <c r="H8899" s="34" t="s">
        <v>5765</v>
      </c>
      <c r="I8899" s="51" t="s">
        <v>15358</v>
      </c>
    </row>
    <row r="8900" spans="1:9" x14ac:dyDescent="0.25">
      <c r="A8900" s="19">
        <v>8895</v>
      </c>
      <c r="B8900" s="34" t="s">
        <v>5766</v>
      </c>
      <c r="C8900" s="44" t="s">
        <v>14943</v>
      </c>
      <c r="D8900" s="42">
        <v>1</v>
      </c>
      <c r="E8900" s="3">
        <v>107.85</v>
      </c>
      <c r="F8900" s="7">
        <v>130.49849999999998</v>
      </c>
      <c r="G8900" s="48" t="s">
        <v>15356</v>
      </c>
      <c r="H8900" s="34" t="s">
        <v>5766</v>
      </c>
      <c r="I8900" s="51" t="s">
        <v>15358</v>
      </c>
    </row>
    <row r="8901" spans="1:9" x14ac:dyDescent="0.25">
      <c r="A8901" s="19">
        <v>8896</v>
      </c>
      <c r="B8901" s="34" t="s">
        <v>5767</v>
      </c>
      <c r="C8901" s="44" t="s">
        <v>14944</v>
      </c>
      <c r="D8901" s="42">
        <v>1</v>
      </c>
      <c r="E8901" s="3">
        <v>161.76</v>
      </c>
      <c r="F8901" s="7">
        <v>195.72959999999998</v>
      </c>
      <c r="G8901" s="48" t="s">
        <v>15356</v>
      </c>
      <c r="H8901" s="34" t="s">
        <v>5767</v>
      </c>
      <c r="I8901" s="51" t="s">
        <v>15358</v>
      </c>
    </row>
    <row r="8902" spans="1:9" x14ac:dyDescent="0.25">
      <c r="A8902" s="19">
        <v>8897</v>
      </c>
      <c r="B8902" s="34" t="s">
        <v>5768</v>
      </c>
      <c r="C8902" s="44" t="s">
        <v>14945</v>
      </c>
      <c r="D8902" s="42">
        <v>1</v>
      </c>
      <c r="E8902" s="3">
        <v>432.48</v>
      </c>
      <c r="F8902" s="7">
        <v>523.30079999999998</v>
      </c>
      <c r="G8902" s="48" t="s">
        <v>15356</v>
      </c>
      <c r="H8902" s="34" t="s">
        <v>5768</v>
      </c>
      <c r="I8902" s="51" t="s">
        <v>15358</v>
      </c>
    </row>
    <row r="8903" spans="1:9" x14ac:dyDescent="0.25">
      <c r="A8903" s="19">
        <v>8898</v>
      </c>
      <c r="B8903" s="34" t="s">
        <v>5769</v>
      </c>
      <c r="C8903" s="44" t="s">
        <v>14946</v>
      </c>
      <c r="D8903" s="42">
        <v>1</v>
      </c>
      <c r="E8903" s="3">
        <v>839.76</v>
      </c>
      <c r="F8903" s="7">
        <v>1016.1096</v>
      </c>
      <c r="G8903" s="48" t="s">
        <v>15356</v>
      </c>
      <c r="H8903" s="34" t="s">
        <v>5769</v>
      </c>
      <c r="I8903" s="51" t="s">
        <v>15358</v>
      </c>
    </row>
    <row r="8904" spans="1:9" x14ac:dyDescent="0.25">
      <c r="A8904" s="19">
        <v>8899</v>
      </c>
      <c r="B8904" s="34" t="s">
        <v>5770</v>
      </c>
      <c r="C8904" s="44" t="s">
        <v>14947</v>
      </c>
      <c r="D8904" s="42">
        <v>1</v>
      </c>
      <c r="E8904" s="3">
        <v>2393.34</v>
      </c>
      <c r="F8904" s="7">
        <v>2895.9414000000002</v>
      </c>
      <c r="G8904" s="48" t="s">
        <v>15356</v>
      </c>
      <c r="H8904" s="34" t="s">
        <v>5770</v>
      </c>
      <c r="I8904" s="51" t="s">
        <v>15358</v>
      </c>
    </row>
    <row r="8905" spans="1:9" x14ac:dyDescent="0.25">
      <c r="A8905" s="19">
        <v>8900</v>
      </c>
      <c r="B8905" s="34" t="s">
        <v>5771</v>
      </c>
      <c r="C8905" s="44" t="s">
        <v>14948</v>
      </c>
      <c r="D8905" s="42">
        <v>1</v>
      </c>
      <c r="E8905" s="3">
        <v>333.27</v>
      </c>
      <c r="F8905" s="7">
        <v>403.25669999999997</v>
      </c>
      <c r="G8905" s="48" t="s">
        <v>15356</v>
      </c>
      <c r="H8905" s="34" t="s">
        <v>5771</v>
      </c>
      <c r="I8905" s="51" t="s">
        <v>15358</v>
      </c>
    </row>
    <row r="8906" spans="1:9" x14ac:dyDescent="0.25">
      <c r="A8906" s="19">
        <v>8901</v>
      </c>
      <c r="B8906" s="34" t="s">
        <v>5772</v>
      </c>
      <c r="C8906" s="44" t="s">
        <v>14949</v>
      </c>
      <c r="D8906" s="42">
        <v>1</v>
      </c>
      <c r="E8906" s="3">
        <v>646.54999999999995</v>
      </c>
      <c r="F8906" s="7">
        <v>782.32549999999992</v>
      </c>
      <c r="G8906" s="48" t="s">
        <v>15356</v>
      </c>
      <c r="H8906" s="34" t="s">
        <v>5772</v>
      </c>
      <c r="I8906" s="51" t="s">
        <v>15358</v>
      </c>
    </row>
    <row r="8907" spans="1:9" x14ac:dyDescent="0.25">
      <c r="A8907" s="19">
        <v>8902</v>
      </c>
      <c r="B8907" s="34" t="s">
        <v>5773</v>
      </c>
      <c r="C8907" s="44" t="s">
        <v>14950</v>
      </c>
      <c r="D8907" s="42">
        <v>1</v>
      </c>
      <c r="E8907" s="3">
        <v>1842.66</v>
      </c>
      <c r="F8907" s="7">
        <v>2229.6186000000002</v>
      </c>
      <c r="G8907" s="48" t="s">
        <v>15356</v>
      </c>
      <c r="H8907" s="34" t="s">
        <v>5773</v>
      </c>
      <c r="I8907" s="51" t="s">
        <v>15358</v>
      </c>
    </row>
    <row r="8908" spans="1:9" x14ac:dyDescent="0.25">
      <c r="A8908" s="19">
        <v>8903</v>
      </c>
      <c r="B8908" s="34" t="s">
        <v>5774</v>
      </c>
      <c r="C8908" s="44" t="s">
        <v>14951</v>
      </c>
      <c r="D8908" s="42">
        <v>1</v>
      </c>
      <c r="E8908" s="3">
        <v>485.76</v>
      </c>
      <c r="F8908" s="7">
        <v>587.76959999999997</v>
      </c>
      <c r="G8908" s="48" t="s">
        <v>15356</v>
      </c>
      <c r="H8908" s="34" t="s">
        <v>5774</v>
      </c>
      <c r="I8908" s="51" t="s">
        <v>15358</v>
      </c>
    </row>
    <row r="8909" spans="1:9" x14ac:dyDescent="0.25">
      <c r="A8909" s="19">
        <v>8904</v>
      </c>
      <c r="B8909" s="34" t="s">
        <v>5775</v>
      </c>
      <c r="C8909" s="44" t="s">
        <v>14952</v>
      </c>
      <c r="D8909" s="42">
        <v>1</v>
      </c>
      <c r="E8909" s="3">
        <v>943.22</v>
      </c>
      <c r="F8909" s="7">
        <v>1141.2962</v>
      </c>
      <c r="G8909" s="48" t="s">
        <v>15356</v>
      </c>
      <c r="H8909" s="34" t="s">
        <v>5775</v>
      </c>
      <c r="I8909" s="51" t="s">
        <v>15358</v>
      </c>
    </row>
    <row r="8910" spans="1:9" x14ac:dyDescent="0.25">
      <c r="A8910" s="19">
        <v>8905</v>
      </c>
      <c r="B8910" s="34" t="s">
        <v>5776</v>
      </c>
      <c r="C8910" s="44" t="s">
        <v>14953</v>
      </c>
      <c r="D8910" s="42">
        <v>1</v>
      </c>
      <c r="E8910" s="3">
        <v>2546.73</v>
      </c>
      <c r="F8910" s="7">
        <v>3081.5432999999998</v>
      </c>
      <c r="G8910" s="48" t="s">
        <v>15356</v>
      </c>
      <c r="H8910" s="34" t="s">
        <v>5776</v>
      </c>
      <c r="I8910" s="51" t="s">
        <v>15358</v>
      </c>
    </row>
    <row r="8911" spans="1:9" x14ac:dyDescent="0.25">
      <c r="A8911" s="19">
        <v>8906</v>
      </c>
      <c r="B8911" s="34" t="s">
        <v>5777</v>
      </c>
      <c r="C8911" s="44" t="s">
        <v>14954</v>
      </c>
      <c r="D8911" s="42">
        <v>1</v>
      </c>
      <c r="E8911" s="3">
        <v>36.72</v>
      </c>
      <c r="F8911" s="7">
        <v>44.431199999999997</v>
      </c>
      <c r="G8911" s="48" t="s">
        <v>15356</v>
      </c>
      <c r="H8911" s="34" t="s">
        <v>5777</v>
      </c>
      <c r="I8911" s="51" t="s">
        <v>15358</v>
      </c>
    </row>
    <row r="8912" spans="1:9" x14ac:dyDescent="0.25">
      <c r="A8912" s="19">
        <v>8907</v>
      </c>
      <c r="B8912" s="34" t="s">
        <v>5778</v>
      </c>
      <c r="C8912" s="44" t="s">
        <v>14955</v>
      </c>
      <c r="D8912" s="42">
        <v>1</v>
      </c>
      <c r="E8912" s="3">
        <v>50.63</v>
      </c>
      <c r="F8912" s="7">
        <v>61.262300000000003</v>
      </c>
      <c r="G8912" s="48" t="s">
        <v>15356</v>
      </c>
      <c r="H8912" s="34" t="s">
        <v>5778</v>
      </c>
      <c r="I8912" s="51" t="s">
        <v>15358</v>
      </c>
    </row>
    <row r="8913" spans="1:9" x14ac:dyDescent="0.25">
      <c r="A8913" s="19">
        <v>8908</v>
      </c>
      <c r="B8913" s="34" t="s">
        <v>5779</v>
      </c>
      <c r="C8913" s="44" t="s">
        <v>14956</v>
      </c>
      <c r="D8913" s="42">
        <v>1</v>
      </c>
      <c r="E8913" s="3">
        <v>1155.93</v>
      </c>
      <c r="F8913" s="7">
        <v>1398.6753000000001</v>
      </c>
      <c r="G8913" s="48" t="s">
        <v>15356</v>
      </c>
      <c r="H8913" s="34" t="s">
        <v>5779</v>
      </c>
      <c r="I8913" s="51" t="s">
        <v>15358</v>
      </c>
    </row>
    <row r="8914" spans="1:9" x14ac:dyDescent="0.25">
      <c r="A8914" s="19">
        <v>8909</v>
      </c>
      <c r="B8914" s="34" t="s">
        <v>5780</v>
      </c>
      <c r="C8914" s="44" t="s">
        <v>14957</v>
      </c>
      <c r="D8914" s="42">
        <v>1</v>
      </c>
      <c r="E8914" s="3">
        <v>1155.93</v>
      </c>
      <c r="F8914" s="7">
        <v>1398.6753000000001</v>
      </c>
      <c r="G8914" s="48" t="s">
        <v>15356</v>
      </c>
      <c r="H8914" s="34" t="s">
        <v>5780</v>
      </c>
      <c r="I8914" s="51" t="s">
        <v>15358</v>
      </c>
    </row>
    <row r="8915" spans="1:9" x14ac:dyDescent="0.25">
      <c r="A8915" s="19">
        <v>8910</v>
      </c>
      <c r="B8915" s="34" t="s">
        <v>5781</v>
      </c>
      <c r="C8915" s="44" t="s">
        <v>14958</v>
      </c>
      <c r="D8915" s="42">
        <v>1</v>
      </c>
      <c r="E8915" s="3">
        <v>1155.93</v>
      </c>
      <c r="F8915" s="7">
        <v>1398.6753000000001</v>
      </c>
      <c r="G8915" s="48" t="s">
        <v>15356</v>
      </c>
      <c r="H8915" s="34" t="s">
        <v>5781</v>
      </c>
      <c r="I8915" s="51" t="s">
        <v>15358</v>
      </c>
    </row>
    <row r="8916" spans="1:9" x14ac:dyDescent="0.25">
      <c r="A8916" s="19">
        <v>8911</v>
      </c>
      <c r="B8916" s="34" t="s">
        <v>5782</v>
      </c>
      <c r="C8916" s="44" t="s">
        <v>14959</v>
      </c>
      <c r="D8916" s="42">
        <v>1</v>
      </c>
      <c r="E8916" s="3">
        <v>282.64999999999998</v>
      </c>
      <c r="F8916" s="7">
        <v>342.00649999999996</v>
      </c>
      <c r="G8916" s="48" t="s">
        <v>15356</v>
      </c>
      <c r="H8916" s="34" t="s">
        <v>5782</v>
      </c>
      <c r="I8916" s="51" t="s">
        <v>15358</v>
      </c>
    </row>
    <row r="8917" spans="1:9" x14ac:dyDescent="0.25">
      <c r="A8917" s="19">
        <v>8912</v>
      </c>
      <c r="B8917" s="34" t="s">
        <v>5783</v>
      </c>
      <c r="C8917" s="44" t="s">
        <v>14960</v>
      </c>
      <c r="D8917" s="42">
        <v>1</v>
      </c>
      <c r="E8917" s="3">
        <v>461.96</v>
      </c>
      <c r="F8917" s="7">
        <v>558.97159999999997</v>
      </c>
      <c r="G8917" s="48" t="s">
        <v>15356</v>
      </c>
      <c r="H8917" s="34" t="s">
        <v>5783</v>
      </c>
      <c r="I8917" s="51" t="s">
        <v>15358</v>
      </c>
    </row>
    <row r="8918" spans="1:9" x14ac:dyDescent="0.25">
      <c r="A8918" s="19">
        <v>8913</v>
      </c>
      <c r="B8918" s="34" t="s">
        <v>5784</v>
      </c>
      <c r="C8918" s="44" t="s">
        <v>14961</v>
      </c>
      <c r="D8918" s="42">
        <v>1</v>
      </c>
      <c r="E8918" s="3">
        <v>1349.09</v>
      </c>
      <c r="F8918" s="7">
        <v>1632.3988999999999</v>
      </c>
      <c r="G8918" s="48" t="s">
        <v>15356</v>
      </c>
      <c r="H8918" s="34" t="s">
        <v>5784</v>
      </c>
      <c r="I8918" s="51" t="s">
        <v>15358</v>
      </c>
    </row>
    <row r="8919" spans="1:9" x14ac:dyDescent="0.25">
      <c r="A8919" s="19">
        <v>8914</v>
      </c>
      <c r="B8919" s="34" t="s">
        <v>5785</v>
      </c>
      <c r="C8919" s="44" t="s">
        <v>14961</v>
      </c>
      <c r="D8919" s="42">
        <v>1</v>
      </c>
      <c r="E8919" s="3">
        <v>1349.09</v>
      </c>
      <c r="F8919" s="7">
        <v>1632.3988999999999</v>
      </c>
      <c r="G8919" s="48" t="s">
        <v>15356</v>
      </c>
      <c r="H8919" s="34" t="s">
        <v>5785</v>
      </c>
      <c r="I8919" s="51" t="s">
        <v>15358</v>
      </c>
    </row>
    <row r="8920" spans="1:9" x14ac:dyDescent="0.25">
      <c r="A8920" s="19">
        <v>8915</v>
      </c>
      <c r="B8920" s="34" t="s">
        <v>5786</v>
      </c>
      <c r="C8920" s="44" t="s">
        <v>14962</v>
      </c>
      <c r="D8920" s="42">
        <v>1</v>
      </c>
      <c r="E8920" s="3">
        <v>1349.09</v>
      </c>
      <c r="F8920" s="7">
        <v>1632.3988999999999</v>
      </c>
      <c r="G8920" s="48" t="s">
        <v>15356</v>
      </c>
      <c r="H8920" s="34" t="s">
        <v>5786</v>
      </c>
      <c r="I8920" s="51" t="s">
        <v>15358</v>
      </c>
    </row>
    <row r="8921" spans="1:9" x14ac:dyDescent="0.25">
      <c r="A8921" s="19">
        <v>8916</v>
      </c>
      <c r="B8921" s="34" t="s">
        <v>5787</v>
      </c>
      <c r="C8921" s="44" t="s">
        <v>14963</v>
      </c>
      <c r="D8921" s="42">
        <v>1</v>
      </c>
      <c r="E8921" s="3">
        <v>1143.8399999999999</v>
      </c>
      <c r="F8921" s="7">
        <v>1384.0463999999999</v>
      </c>
      <c r="G8921" s="48" t="s">
        <v>15356</v>
      </c>
      <c r="H8921" s="34" t="s">
        <v>5787</v>
      </c>
      <c r="I8921" s="51" t="s">
        <v>15358</v>
      </c>
    </row>
    <row r="8922" spans="1:9" x14ac:dyDescent="0.25">
      <c r="A8922" s="19">
        <v>8917</v>
      </c>
      <c r="B8922" s="34" t="s">
        <v>5788</v>
      </c>
      <c r="C8922" s="44" t="s">
        <v>14963</v>
      </c>
      <c r="D8922" s="42">
        <v>1</v>
      </c>
      <c r="E8922" s="3">
        <v>1143.8399999999999</v>
      </c>
      <c r="F8922" s="7">
        <v>1384.0463999999999</v>
      </c>
      <c r="G8922" s="48" t="s">
        <v>15356</v>
      </c>
      <c r="H8922" s="34" t="s">
        <v>5788</v>
      </c>
      <c r="I8922" s="51" t="s">
        <v>15358</v>
      </c>
    </row>
    <row r="8923" spans="1:9" x14ac:dyDescent="0.25">
      <c r="A8923" s="19">
        <v>8918</v>
      </c>
      <c r="B8923" s="34" t="s">
        <v>5789</v>
      </c>
      <c r="C8923" s="44" t="s">
        <v>14964</v>
      </c>
      <c r="D8923" s="42">
        <v>1</v>
      </c>
      <c r="E8923" s="3">
        <v>1143.8399999999999</v>
      </c>
      <c r="F8923" s="7">
        <v>1384.0463999999999</v>
      </c>
      <c r="G8923" s="48" t="s">
        <v>15356</v>
      </c>
      <c r="H8923" s="34" t="s">
        <v>5789</v>
      </c>
      <c r="I8923" s="51" t="s">
        <v>15358</v>
      </c>
    </row>
    <row r="8924" spans="1:9" x14ac:dyDescent="0.25">
      <c r="A8924" s="19">
        <v>8919</v>
      </c>
      <c r="B8924" s="34" t="s">
        <v>5790</v>
      </c>
      <c r="C8924" s="44" t="s">
        <v>14965</v>
      </c>
      <c r="D8924" s="42">
        <v>1</v>
      </c>
      <c r="E8924" s="3">
        <v>350.91</v>
      </c>
      <c r="F8924" s="7">
        <v>424.60110000000003</v>
      </c>
      <c r="G8924" s="48" t="s">
        <v>15356</v>
      </c>
      <c r="H8924" s="34" t="s">
        <v>5790</v>
      </c>
      <c r="I8924" s="51" t="s">
        <v>15358</v>
      </c>
    </row>
    <row r="8925" spans="1:9" x14ac:dyDescent="0.25">
      <c r="A8925" s="19">
        <v>8920</v>
      </c>
      <c r="B8925" s="34" t="s">
        <v>5791</v>
      </c>
      <c r="C8925" s="44" t="s">
        <v>14966</v>
      </c>
      <c r="D8925" s="42">
        <v>1</v>
      </c>
      <c r="E8925" s="3">
        <v>67.290000000000006</v>
      </c>
      <c r="F8925" s="7">
        <v>81.420900000000003</v>
      </c>
      <c r="G8925" s="48" t="s">
        <v>15356</v>
      </c>
      <c r="H8925" s="34" t="s">
        <v>5791</v>
      </c>
      <c r="I8925" s="51" t="s">
        <v>15358</v>
      </c>
    </row>
    <row r="8926" spans="1:9" x14ac:dyDescent="0.25">
      <c r="A8926" s="19">
        <v>8921</v>
      </c>
      <c r="B8926" s="34" t="s">
        <v>5792</v>
      </c>
      <c r="C8926" s="44" t="s">
        <v>14967</v>
      </c>
      <c r="D8926" s="42">
        <v>1</v>
      </c>
      <c r="E8926" s="3">
        <v>81.319999999999993</v>
      </c>
      <c r="F8926" s="7">
        <v>98.397199999999984</v>
      </c>
      <c r="G8926" s="48" t="s">
        <v>15356</v>
      </c>
      <c r="H8926" s="34" t="s">
        <v>5792</v>
      </c>
      <c r="I8926" s="51" t="s">
        <v>15358</v>
      </c>
    </row>
    <row r="8927" spans="1:9" x14ac:dyDescent="0.25">
      <c r="A8927" s="19">
        <v>8922</v>
      </c>
      <c r="B8927" s="34" t="s">
        <v>5793</v>
      </c>
      <c r="C8927" s="44" t="s">
        <v>14968</v>
      </c>
      <c r="D8927" s="42">
        <v>1</v>
      </c>
      <c r="E8927" s="3">
        <v>125.51</v>
      </c>
      <c r="F8927" s="7">
        <v>151.86709999999999</v>
      </c>
      <c r="G8927" s="48" t="s">
        <v>15356</v>
      </c>
      <c r="H8927" s="34" t="s">
        <v>5793</v>
      </c>
      <c r="I8927" s="51" t="s">
        <v>15358</v>
      </c>
    </row>
    <row r="8928" spans="1:9" x14ac:dyDescent="0.25">
      <c r="A8928" s="19">
        <v>8923</v>
      </c>
      <c r="B8928" s="34" t="s">
        <v>5794</v>
      </c>
      <c r="C8928" s="44" t="s">
        <v>14969</v>
      </c>
      <c r="D8928" s="42">
        <v>1</v>
      </c>
      <c r="E8928" s="3">
        <v>150.62</v>
      </c>
      <c r="F8928" s="7">
        <v>182.25020000000001</v>
      </c>
      <c r="G8928" s="48" t="s">
        <v>15356</v>
      </c>
      <c r="H8928" s="34" t="s">
        <v>5794</v>
      </c>
      <c r="I8928" s="51" t="s">
        <v>15358</v>
      </c>
    </row>
    <row r="8929" spans="1:9" x14ac:dyDescent="0.25">
      <c r="A8929" s="19">
        <v>8924</v>
      </c>
      <c r="B8929" s="34" t="s">
        <v>5795</v>
      </c>
      <c r="C8929" s="44" t="s">
        <v>14970</v>
      </c>
      <c r="D8929" s="42">
        <v>1</v>
      </c>
      <c r="E8929" s="3">
        <v>48.54</v>
      </c>
      <c r="F8929" s="7">
        <v>58.733399999999996</v>
      </c>
      <c r="G8929" s="48" t="s">
        <v>15356</v>
      </c>
      <c r="H8929" s="34" t="s">
        <v>5795</v>
      </c>
      <c r="I8929" s="51" t="s">
        <v>15358</v>
      </c>
    </row>
    <row r="8930" spans="1:9" x14ac:dyDescent="0.25">
      <c r="A8930" s="19">
        <v>8925</v>
      </c>
      <c r="B8930" s="34" t="s">
        <v>5796</v>
      </c>
      <c r="C8930" s="44" t="s">
        <v>14971</v>
      </c>
      <c r="D8930" s="42">
        <v>1</v>
      </c>
      <c r="E8930" s="3">
        <v>164.03</v>
      </c>
      <c r="F8930" s="7">
        <v>198.47630000000001</v>
      </c>
      <c r="G8930" s="48" t="s">
        <v>15356</v>
      </c>
      <c r="H8930" s="34" t="s">
        <v>5796</v>
      </c>
      <c r="I8930" s="51" t="s">
        <v>15358</v>
      </c>
    </row>
    <row r="8931" spans="1:9" x14ac:dyDescent="0.25">
      <c r="A8931" s="19">
        <v>8926</v>
      </c>
      <c r="B8931" s="34" t="s">
        <v>5797</v>
      </c>
      <c r="C8931" s="44" t="s">
        <v>14972</v>
      </c>
      <c r="D8931" s="42">
        <v>1</v>
      </c>
      <c r="E8931" s="3">
        <v>53.55</v>
      </c>
      <c r="F8931" s="7">
        <v>64.79549999999999</v>
      </c>
      <c r="G8931" s="48" t="s">
        <v>15356</v>
      </c>
      <c r="H8931" s="34" t="s">
        <v>5797</v>
      </c>
      <c r="I8931" s="51" t="s">
        <v>15358</v>
      </c>
    </row>
    <row r="8932" spans="1:9" x14ac:dyDescent="0.25">
      <c r="A8932" s="19">
        <v>8927</v>
      </c>
      <c r="B8932" s="34" t="s">
        <v>5798</v>
      </c>
      <c r="C8932" s="44" t="s">
        <v>14973</v>
      </c>
      <c r="D8932" s="42">
        <v>1</v>
      </c>
      <c r="E8932" s="3">
        <v>225.93</v>
      </c>
      <c r="F8932" s="7">
        <v>273.37529999999998</v>
      </c>
      <c r="G8932" s="48" t="s">
        <v>15356</v>
      </c>
      <c r="H8932" s="34" t="s">
        <v>5798</v>
      </c>
      <c r="I8932" s="51" t="s">
        <v>15358</v>
      </c>
    </row>
    <row r="8933" spans="1:9" x14ac:dyDescent="0.25">
      <c r="A8933" s="19">
        <v>8928</v>
      </c>
      <c r="B8933" s="34" t="s">
        <v>5799</v>
      </c>
      <c r="C8933" s="44" t="s">
        <v>14974</v>
      </c>
      <c r="D8933" s="42">
        <v>1</v>
      </c>
      <c r="E8933" s="3">
        <v>58.58</v>
      </c>
      <c r="F8933" s="7">
        <v>70.881799999999998</v>
      </c>
      <c r="G8933" s="48" t="s">
        <v>15356</v>
      </c>
      <c r="H8933" s="34" t="s">
        <v>5799</v>
      </c>
      <c r="I8933" s="51" t="s">
        <v>15358</v>
      </c>
    </row>
    <row r="8934" spans="1:9" x14ac:dyDescent="0.25">
      <c r="A8934" s="19">
        <v>8929</v>
      </c>
      <c r="B8934" s="34" t="s">
        <v>5800</v>
      </c>
      <c r="C8934" s="44" t="s">
        <v>14975</v>
      </c>
      <c r="D8934" s="42">
        <v>1</v>
      </c>
      <c r="E8934" s="3">
        <v>274.47000000000003</v>
      </c>
      <c r="F8934" s="7">
        <v>332.1087</v>
      </c>
      <c r="G8934" s="48" t="s">
        <v>15356</v>
      </c>
      <c r="H8934" s="34" t="s">
        <v>5800</v>
      </c>
      <c r="I8934" s="51" t="s">
        <v>15358</v>
      </c>
    </row>
    <row r="8935" spans="1:9" x14ac:dyDescent="0.25">
      <c r="A8935" s="19">
        <v>8930</v>
      </c>
      <c r="B8935" s="34" t="s">
        <v>5801</v>
      </c>
      <c r="C8935" s="44" t="s">
        <v>14976</v>
      </c>
      <c r="D8935" s="42">
        <v>1</v>
      </c>
      <c r="E8935" s="3">
        <v>60.24</v>
      </c>
      <c r="F8935" s="7">
        <v>72.8904</v>
      </c>
      <c r="G8935" s="48" t="s">
        <v>15356</v>
      </c>
      <c r="H8935" s="34" t="s">
        <v>5801</v>
      </c>
      <c r="I8935" s="51" t="s">
        <v>15358</v>
      </c>
    </row>
    <row r="8936" spans="1:9" x14ac:dyDescent="0.25">
      <c r="A8936" s="19">
        <v>8931</v>
      </c>
      <c r="B8936" s="34" t="s">
        <v>5802</v>
      </c>
      <c r="C8936" s="44" t="s">
        <v>14977</v>
      </c>
      <c r="D8936" s="42">
        <v>1</v>
      </c>
      <c r="E8936" s="3">
        <v>309.60000000000002</v>
      </c>
      <c r="F8936" s="7">
        <v>374.61600000000004</v>
      </c>
      <c r="G8936" s="48" t="s">
        <v>15356</v>
      </c>
      <c r="H8936" s="34" t="s">
        <v>5802</v>
      </c>
      <c r="I8936" s="51" t="s">
        <v>15358</v>
      </c>
    </row>
    <row r="8937" spans="1:9" x14ac:dyDescent="0.25">
      <c r="A8937" s="19">
        <v>8932</v>
      </c>
      <c r="B8937" s="34" t="s">
        <v>5803</v>
      </c>
      <c r="C8937" s="44" t="s">
        <v>14978</v>
      </c>
      <c r="D8937" s="42">
        <v>1</v>
      </c>
      <c r="E8937" s="3">
        <v>195.81</v>
      </c>
      <c r="F8937" s="7">
        <v>236.93009999999998</v>
      </c>
      <c r="G8937" s="48" t="s">
        <v>15356</v>
      </c>
      <c r="H8937" s="34" t="s">
        <v>5803</v>
      </c>
      <c r="I8937" s="51" t="s">
        <v>15358</v>
      </c>
    </row>
    <row r="8938" spans="1:9" x14ac:dyDescent="0.25">
      <c r="A8938" s="19">
        <v>8933</v>
      </c>
      <c r="B8938" s="34" t="s">
        <v>5804</v>
      </c>
      <c r="C8938" s="44" t="s">
        <v>14979</v>
      </c>
      <c r="D8938" s="42">
        <v>1</v>
      </c>
      <c r="E8938" s="3">
        <v>209.21</v>
      </c>
      <c r="F8938" s="7">
        <v>253.14410000000001</v>
      </c>
      <c r="G8938" s="48" t="s">
        <v>15356</v>
      </c>
      <c r="H8938" s="34" t="s">
        <v>5804</v>
      </c>
      <c r="I8938" s="51" t="s">
        <v>15358</v>
      </c>
    </row>
    <row r="8939" spans="1:9" x14ac:dyDescent="0.25">
      <c r="A8939" s="19">
        <v>8934</v>
      </c>
      <c r="B8939" s="34" t="s">
        <v>5805</v>
      </c>
      <c r="C8939" s="44" t="s">
        <v>14980</v>
      </c>
      <c r="D8939" s="42">
        <v>1</v>
      </c>
      <c r="E8939" s="3">
        <v>195.83</v>
      </c>
      <c r="F8939" s="7">
        <v>236.95430000000002</v>
      </c>
      <c r="G8939" s="48" t="s">
        <v>15356</v>
      </c>
      <c r="H8939" s="34" t="s">
        <v>5805</v>
      </c>
      <c r="I8939" s="51" t="s">
        <v>15358</v>
      </c>
    </row>
    <row r="8940" spans="1:9" x14ac:dyDescent="0.25">
      <c r="A8940" s="19">
        <v>8935</v>
      </c>
      <c r="B8940" s="34" t="s">
        <v>5806</v>
      </c>
      <c r="C8940" s="44" t="s">
        <v>14981</v>
      </c>
      <c r="D8940" s="42">
        <v>1</v>
      </c>
      <c r="E8940" s="3">
        <v>209.21</v>
      </c>
      <c r="F8940" s="7">
        <v>253.14410000000001</v>
      </c>
      <c r="G8940" s="48" t="s">
        <v>15356</v>
      </c>
      <c r="H8940" s="34" t="s">
        <v>5806</v>
      </c>
      <c r="I8940" s="51" t="s">
        <v>15358</v>
      </c>
    </row>
    <row r="8941" spans="1:9" x14ac:dyDescent="0.25">
      <c r="A8941" s="19">
        <v>8936</v>
      </c>
      <c r="B8941" s="34" t="s">
        <v>5807</v>
      </c>
      <c r="C8941" s="44" t="s">
        <v>14982</v>
      </c>
      <c r="D8941" s="42">
        <v>1</v>
      </c>
      <c r="E8941" s="3">
        <v>249.36</v>
      </c>
      <c r="F8941" s="7">
        <v>301.72559999999999</v>
      </c>
      <c r="G8941" s="48" t="s">
        <v>15356</v>
      </c>
      <c r="H8941" s="34" t="s">
        <v>5807</v>
      </c>
      <c r="I8941" s="51" t="s">
        <v>15358</v>
      </c>
    </row>
    <row r="8942" spans="1:9" x14ac:dyDescent="0.25">
      <c r="A8942" s="19">
        <v>8937</v>
      </c>
      <c r="B8942" s="34" t="s">
        <v>5808</v>
      </c>
      <c r="C8942" s="44" t="s">
        <v>14983</v>
      </c>
      <c r="D8942" s="42">
        <v>1</v>
      </c>
      <c r="E8942" s="3">
        <v>261.08999999999997</v>
      </c>
      <c r="F8942" s="7">
        <v>315.91889999999995</v>
      </c>
      <c r="G8942" s="48" t="s">
        <v>15356</v>
      </c>
      <c r="H8942" s="34" t="s">
        <v>5808</v>
      </c>
      <c r="I8942" s="51" t="s">
        <v>15358</v>
      </c>
    </row>
    <row r="8943" spans="1:9" x14ac:dyDescent="0.25">
      <c r="A8943" s="19">
        <v>8938</v>
      </c>
      <c r="B8943" s="34" t="s">
        <v>5809</v>
      </c>
      <c r="C8943" s="44" t="s">
        <v>14984</v>
      </c>
      <c r="D8943" s="42">
        <v>1</v>
      </c>
      <c r="E8943" s="3">
        <v>185.78</v>
      </c>
      <c r="F8943" s="7">
        <v>224.7938</v>
      </c>
      <c r="G8943" s="48" t="s">
        <v>15356</v>
      </c>
      <c r="H8943" s="34" t="s">
        <v>5809</v>
      </c>
      <c r="I8943" s="51" t="s">
        <v>15358</v>
      </c>
    </row>
    <row r="8944" spans="1:9" x14ac:dyDescent="0.25">
      <c r="A8944" s="19">
        <v>8939</v>
      </c>
      <c r="B8944" s="34" t="s">
        <v>5810</v>
      </c>
      <c r="C8944" s="44" t="s">
        <v>14985</v>
      </c>
      <c r="D8944" s="42">
        <v>1</v>
      </c>
      <c r="E8944" s="3">
        <v>202.5</v>
      </c>
      <c r="F8944" s="7">
        <v>245.02500000000001</v>
      </c>
      <c r="G8944" s="48" t="s">
        <v>15356</v>
      </c>
      <c r="H8944" s="34" t="s">
        <v>5810</v>
      </c>
      <c r="I8944" s="51" t="s">
        <v>15358</v>
      </c>
    </row>
    <row r="8945" spans="1:9" x14ac:dyDescent="0.25">
      <c r="A8945" s="19">
        <v>8940</v>
      </c>
      <c r="B8945" s="34" t="s">
        <v>5811</v>
      </c>
      <c r="C8945" s="44" t="s">
        <v>14986</v>
      </c>
      <c r="D8945" s="42">
        <v>1</v>
      </c>
      <c r="E8945" s="3">
        <v>286.17</v>
      </c>
      <c r="F8945" s="7">
        <v>346.26569999999998</v>
      </c>
      <c r="G8945" s="48" t="s">
        <v>15356</v>
      </c>
      <c r="H8945" s="34" t="s">
        <v>5811</v>
      </c>
      <c r="I8945" s="51" t="s">
        <v>15358</v>
      </c>
    </row>
    <row r="8946" spans="1:9" x14ac:dyDescent="0.25">
      <c r="A8946" s="19">
        <v>8941</v>
      </c>
      <c r="B8946" s="34" t="s">
        <v>5812</v>
      </c>
      <c r="C8946" s="44" t="s">
        <v>14987</v>
      </c>
      <c r="D8946" s="42">
        <v>1</v>
      </c>
      <c r="E8946" s="3">
        <v>363.03</v>
      </c>
      <c r="F8946" s="7">
        <v>439.26629999999994</v>
      </c>
      <c r="G8946" s="48" t="s">
        <v>15356</v>
      </c>
      <c r="H8946" s="34" t="s">
        <v>5812</v>
      </c>
      <c r="I8946" s="51" t="s">
        <v>15358</v>
      </c>
    </row>
    <row r="8947" spans="1:9" x14ac:dyDescent="0.25">
      <c r="A8947" s="19">
        <v>8942</v>
      </c>
      <c r="B8947" s="34" t="s">
        <v>5813</v>
      </c>
      <c r="C8947" s="44" t="s">
        <v>14988</v>
      </c>
      <c r="D8947" s="42">
        <v>1</v>
      </c>
      <c r="E8947" s="3">
        <v>352.88</v>
      </c>
      <c r="F8947" s="7">
        <v>426.98480000000001</v>
      </c>
      <c r="G8947" s="48" t="s">
        <v>15356</v>
      </c>
      <c r="H8947" s="34" t="s">
        <v>5813</v>
      </c>
      <c r="I8947" s="51" t="s">
        <v>15358</v>
      </c>
    </row>
    <row r="8948" spans="1:9" x14ac:dyDescent="0.25">
      <c r="A8948" s="19">
        <v>8943</v>
      </c>
      <c r="B8948" s="34" t="s">
        <v>5814</v>
      </c>
      <c r="C8948" s="44" t="s">
        <v>14989</v>
      </c>
      <c r="D8948" s="42">
        <v>1</v>
      </c>
      <c r="E8948" s="3">
        <v>342.14</v>
      </c>
      <c r="F8948" s="7">
        <v>413.98939999999999</v>
      </c>
      <c r="G8948" s="48" t="s">
        <v>15356</v>
      </c>
      <c r="H8948" s="34" t="s">
        <v>5814</v>
      </c>
      <c r="I8948" s="51" t="s">
        <v>15358</v>
      </c>
    </row>
    <row r="8949" spans="1:9" x14ac:dyDescent="0.25">
      <c r="A8949" s="19">
        <v>8944</v>
      </c>
      <c r="B8949" s="34" t="s">
        <v>5815</v>
      </c>
      <c r="C8949" s="44" t="s">
        <v>14990</v>
      </c>
      <c r="D8949" s="42">
        <v>1</v>
      </c>
      <c r="E8949" s="3">
        <v>339.86</v>
      </c>
      <c r="F8949" s="7">
        <v>411.23059999999998</v>
      </c>
      <c r="G8949" s="48" t="s">
        <v>15356</v>
      </c>
      <c r="H8949" s="34" t="s">
        <v>5815</v>
      </c>
      <c r="I8949" s="51" t="s">
        <v>15358</v>
      </c>
    </row>
    <row r="8950" spans="1:9" x14ac:dyDescent="0.25">
      <c r="A8950" s="19">
        <v>8945</v>
      </c>
      <c r="B8950" s="34" t="s">
        <v>5816</v>
      </c>
      <c r="C8950" s="44" t="s">
        <v>14991</v>
      </c>
      <c r="D8950" s="42">
        <v>1</v>
      </c>
      <c r="E8950" s="3">
        <v>748.88</v>
      </c>
      <c r="F8950" s="7">
        <v>906.14479999999992</v>
      </c>
      <c r="G8950" s="48" t="s">
        <v>15356</v>
      </c>
      <c r="H8950" s="34" t="s">
        <v>5816</v>
      </c>
      <c r="I8950" s="51" t="s">
        <v>15358</v>
      </c>
    </row>
    <row r="8951" spans="1:9" x14ac:dyDescent="0.25">
      <c r="A8951" s="19">
        <v>8946</v>
      </c>
      <c r="B8951" s="34" t="s">
        <v>5817</v>
      </c>
      <c r="C8951" s="44" t="s">
        <v>14992</v>
      </c>
      <c r="D8951" s="42">
        <v>1</v>
      </c>
      <c r="E8951" s="3">
        <v>2633.19</v>
      </c>
      <c r="F8951" s="7">
        <v>3186.1599000000001</v>
      </c>
      <c r="G8951" s="48" t="s">
        <v>15356</v>
      </c>
      <c r="H8951" s="34" t="s">
        <v>5817</v>
      </c>
      <c r="I8951" s="51" t="s">
        <v>15358</v>
      </c>
    </row>
    <row r="8952" spans="1:9" x14ac:dyDescent="0.25">
      <c r="A8952" s="19">
        <v>8947</v>
      </c>
      <c r="B8952" s="34" t="s">
        <v>5818</v>
      </c>
      <c r="C8952" s="44" t="s">
        <v>14993</v>
      </c>
      <c r="D8952" s="42">
        <v>1</v>
      </c>
      <c r="E8952" s="3">
        <v>2633.19</v>
      </c>
      <c r="F8952" s="7">
        <v>3186.1599000000001</v>
      </c>
      <c r="G8952" s="48" t="s">
        <v>15356</v>
      </c>
      <c r="H8952" s="34" t="s">
        <v>5818</v>
      </c>
      <c r="I8952" s="51" t="s">
        <v>15358</v>
      </c>
    </row>
    <row r="8953" spans="1:9" x14ac:dyDescent="0.25">
      <c r="A8953" s="19">
        <v>8948</v>
      </c>
      <c r="B8953" s="34" t="s">
        <v>5819</v>
      </c>
      <c r="C8953" s="44" t="s">
        <v>14994</v>
      </c>
      <c r="D8953" s="42">
        <v>1</v>
      </c>
      <c r="E8953" s="3">
        <v>2633.19</v>
      </c>
      <c r="F8953" s="7">
        <v>3186.1599000000001</v>
      </c>
      <c r="G8953" s="48" t="s">
        <v>15356</v>
      </c>
      <c r="H8953" s="34" t="s">
        <v>5819</v>
      </c>
      <c r="I8953" s="51" t="s">
        <v>15358</v>
      </c>
    </row>
    <row r="8954" spans="1:9" x14ac:dyDescent="0.25">
      <c r="A8954" s="19">
        <v>8949</v>
      </c>
      <c r="B8954" s="34" t="s">
        <v>5820</v>
      </c>
      <c r="C8954" s="44" t="s">
        <v>14995</v>
      </c>
      <c r="D8954" s="42">
        <v>1</v>
      </c>
      <c r="E8954" s="3">
        <v>2367.29</v>
      </c>
      <c r="F8954" s="7">
        <v>2864.4209000000001</v>
      </c>
      <c r="G8954" s="48" t="s">
        <v>15356</v>
      </c>
      <c r="H8954" s="34" t="s">
        <v>5820</v>
      </c>
      <c r="I8954" s="51" t="s">
        <v>15358</v>
      </c>
    </row>
    <row r="8955" spans="1:9" x14ac:dyDescent="0.25">
      <c r="A8955" s="19">
        <v>8950</v>
      </c>
      <c r="B8955" s="34" t="s">
        <v>5821</v>
      </c>
      <c r="C8955" s="44" t="s">
        <v>14996</v>
      </c>
      <c r="D8955" s="42">
        <v>1</v>
      </c>
      <c r="E8955" s="3">
        <v>2367.29</v>
      </c>
      <c r="F8955" s="7">
        <v>2864.4209000000001</v>
      </c>
      <c r="G8955" s="48" t="s">
        <v>15356</v>
      </c>
      <c r="H8955" s="34" t="s">
        <v>5821</v>
      </c>
      <c r="I8955" s="51" t="s">
        <v>15358</v>
      </c>
    </row>
    <row r="8956" spans="1:9" x14ac:dyDescent="0.25">
      <c r="A8956" s="19">
        <v>8951</v>
      </c>
      <c r="B8956" s="34" t="s">
        <v>5822</v>
      </c>
      <c r="C8956" s="44" t="s">
        <v>14997</v>
      </c>
      <c r="D8956" s="42">
        <v>1</v>
      </c>
      <c r="E8956" s="3">
        <v>2367.29</v>
      </c>
      <c r="F8956" s="7">
        <v>2864.4209000000001</v>
      </c>
      <c r="G8956" s="48" t="s">
        <v>15356</v>
      </c>
      <c r="H8956" s="34" t="s">
        <v>5822</v>
      </c>
      <c r="I8956" s="51" t="s">
        <v>15358</v>
      </c>
    </row>
    <row r="8957" spans="1:9" x14ac:dyDescent="0.25">
      <c r="A8957" s="19">
        <v>8952</v>
      </c>
      <c r="B8957" s="34" t="s">
        <v>5823</v>
      </c>
      <c r="C8957" s="44" t="s">
        <v>14998</v>
      </c>
      <c r="D8957" s="42">
        <v>1</v>
      </c>
      <c r="E8957" s="3">
        <v>41.06</v>
      </c>
      <c r="F8957" s="7">
        <v>49.682600000000001</v>
      </c>
      <c r="G8957" s="48" t="s">
        <v>15356</v>
      </c>
      <c r="H8957" s="34" t="s">
        <v>5823</v>
      </c>
      <c r="I8957" s="51" t="s">
        <v>15358</v>
      </c>
    </row>
    <row r="8958" spans="1:9" x14ac:dyDescent="0.25">
      <c r="A8958" s="19">
        <v>8953</v>
      </c>
      <c r="B8958" s="34" t="s">
        <v>5824</v>
      </c>
      <c r="C8958" s="44" t="s">
        <v>14999</v>
      </c>
      <c r="D8958" s="42">
        <v>1</v>
      </c>
      <c r="E8958" s="3">
        <v>39.380000000000003</v>
      </c>
      <c r="F8958" s="7">
        <v>47.649799999999999</v>
      </c>
      <c r="G8958" s="48" t="s">
        <v>15356</v>
      </c>
      <c r="H8958" s="34" t="s">
        <v>5824</v>
      </c>
      <c r="I8958" s="51" t="s">
        <v>15358</v>
      </c>
    </row>
    <row r="8959" spans="1:9" x14ac:dyDescent="0.25">
      <c r="A8959" s="19">
        <v>8954</v>
      </c>
      <c r="B8959" s="34" t="s">
        <v>5825</v>
      </c>
      <c r="C8959" s="44" t="s">
        <v>15000</v>
      </c>
      <c r="D8959" s="42">
        <v>1</v>
      </c>
      <c r="E8959" s="3">
        <v>275.01</v>
      </c>
      <c r="F8959" s="7">
        <v>332.76209999999998</v>
      </c>
      <c r="G8959" s="48" t="s">
        <v>15356</v>
      </c>
      <c r="H8959" s="34" t="s">
        <v>5825</v>
      </c>
      <c r="I8959" s="51" t="s">
        <v>15358</v>
      </c>
    </row>
    <row r="8960" spans="1:9" x14ac:dyDescent="0.25">
      <c r="A8960" s="19">
        <v>8955</v>
      </c>
      <c r="B8960" s="34" t="s">
        <v>5826</v>
      </c>
      <c r="C8960" s="44" t="s">
        <v>15001</v>
      </c>
      <c r="D8960" s="42">
        <v>1</v>
      </c>
      <c r="E8960" s="3">
        <v>164.58</v>
      </c>
      <c r="F8960" s="7">
        <v>199.14180000000002</v>
      </c>
      <c r="G8960" s="48" t="s">
        <v>15356</v>
      </c>
      <c r="H8960" s="34" t="s">
        <v>5826</v>
      </c>
      <c r="I8960" s="51" t="s">
        <v>15358</v>
      </c>
    </row>
    <row r="8961" spans="1:9" x14ac:dyDescent="0.25">
      <c r="A8961" s="19">
        <v>8956</v>
      </c>
      <c r="B8961" s="34" t="s">
        <v>5827</v>
      </c>
      <c r="C8961" s="44" t="s">
        <v>15002</v>
      </c>
      <c r="D8961" s="42">
        <v>1</v>
      </c>
      <c r="E8961" s="3">
        <v>180.68</v>
      </c>
      <c r="F8961" s="7">
        <v>218.62280000000001</v>
      </c>
      <c r="G8961" s="48" t="s">
        <v>15356</v>
      </c>
      <c r="H8961" s="34" t="s">
        <v>5827</v>
      </c>
      <c r="I8961" s="51" t="s">
        <v>15358</v>
      </c>
    </row>
    <row r="8962" spans="1:9" x14ac:dyDescent="0.25">
      <c r="A8962" s="19">
        <v>8957</v>
      </c>
      <c r="B8962" s="34" t="s">
        <v>5828</v>
      </c>
      <c r="C8962" s="44" t="s">
        <v>15003</v>
      </c>
      <c r="D8962" s="42">
        <v>1</v>
      </c>
      <c r="E8962" s="3">
        <v>207.26</v>
      </c>
      <c r="F8962" s="7">
        <v>250.78459999999998</v>
      </c>
      <c r="G8962" s="48" t="s">
        <v>15356</v>
      </c>
      <c r="H8962" s="34" t="s">
        <v>5828</v>
      </c>
      <c r="I8962" s="51" t="s">
        <v>15358</v>
      </c>
    </row>
    <row r="8963" spans="1:9" x14ac:dyDescent="0.25">
      <c r="A8963" s="19">
        <v>8958</v>
      </c>
      <c r="B8963" s="34" t="s">
        <v>5829</v>
      </c>
      <c r="C8963" s="44" t="s">
        <v>15004</v>
      </c>
      <c r="D8963" s="42">
        <v>1</v>
      </c>
      <c r="E8963" s="3">
        <v>309.66000000000003</v>
      </c>
      <c r="F8963" s="7">
        <v>374.68860000000001</v>
      </c>
      <c r="G8963" s="48" t="s">
        <v>15356</v>
      </c>
      <c r="H8963" s="34" t="s">
        <v>5829</v>
      </c>
      <c r="I8963" s="51" t="s">
        <v>15358</v>
      </c>
    </row>
    <row r="8964" spans="1:9" x14ac:dyDescent="0.25">
      <c r="A8964" s="19">
        <v>8959</v>
      </c>
      <c r="B8964" s="34" t="s">
        <v>5830</v>
      </c>
      <c r="C8964" s="44" t="s">
        <v>15005</v>
      </c>
      <c r="D8964" s="42">
        <v>1</v>
      </c>
      <c r="E8964" s="3">
        <v>76.97</v>
      </c>
      <c r="F8964" s="7">
        <v>93.13369999999999</v>
      </c>
      <c r="G8964" s="48" t="s">
        <v>15356</v>
      </c>
      <c r="H8964" s="34" t="s">
        <v>5830</v>
      </c>
      <c r="I8964" s="51" t="s">
        <v>15358</v>
      </c>
    </row>
    <row r="8965" spans="1:9" x14ac:dyDescent="0.25">
      <c r="A8965" s="19">
        <v>8960</v>
      </c>
      <c r="B8965" s="34" t="s">
        <v>5831</v>
      </c>
      <c r="C8965" s="44" t="s">
        <v>15006</v>
      </c>
      <c r="D8965" s="42">
        <v>1</v>
      </c>
      <c r="E8965" s="3">
        <v>84.68</v>
      </c>
      <c r="F8965" s="7">
        <v>102.4628</v>
      </c>
      <c r="G8965" s="48" t="s">
        <v>15356</v>
      </c>
      <c r="H8965" s="34" t="s">
        <v>5831</v>
      </c>
      <c r="I8965" s="51" t="s">
        <v>15358</v>
      </c>
    </row>
    <row r="8966" spans="1:9" x14ac:dyDescent="0.25">
      <c r="A8966" s="19">
        <v>8961</v>
      </c>
      <c r="B8966" s="34" t="s">
        <v>5832</v>
      </c>
      <c r="C8966" s="44" t="s">
        <v>15007</v>
      </c>
      <c r="D8966" s="42">
        <v>1</v>
      </c>
      <c r="E8966" s="3">
        <v>76.97</v>
      </c>
      <c r="F8966" s="7">
        <v>93.13369999999999</v>
      </c>
      <c r="G8966" s="48" t="s">
        <v>15356</v>
      </c>
      <c r="H8966" s="34" t="s">
        <v>5832</v>
      </c>
      <c r="I8966" s="51" t="s">
        <v>15358</v>
      </c>
    </row>
    <row r="8967" spans="1:9" x14ac:dyDescent="0.25">
      <c r="A8967" s="19">
        <v>8962</v>
      </c>
      <c r="B8967" s="34" t="s">
        <v>5833</v>
      </c>
      <c r="C8967" s="44" t="s">
        <v>15008</v>
      </c>
      <c r="D8967" s="42">
        <v>1</v>
      </c>
      <c r="E8967" s="3">
        <v>84.68</v>
      </c>
      <c r="F8967" s="7">
        <v>102.4628</v>
      </c>
      <c r="G8967" s="48" t="s">
        <v>15356</v>
      </c>
      <c r="H8967" s="34" t="s">
        <v>5833</v>
      </c>
      <c r="I8967" s="51" t="s">
        <v>15358</v>
      </c>
    </row>
    <row r="8968" spans="1:9" x14ac:dyDescent="0.25">
      <c r="A8968" s="19">
        <v>8963</v>
      </c>
      <c r="B8968" s="34" t="s">
        <v>5834</v>
      </c>
      <c r="C8968" s="44" t="s">
        <v>15009</v>
      </c>
      <c r="D8968" s="42">
        <v>1</v>
      </c>
      <c r="E8968" s="3">
        <v>76.97</v>
      </c>
      <c r="F8968" s="7">
        <v>93.13369999999999</v>
      </c>
      <c r="G8968" s="48" t="s">
        <v>15356</v>
      </c>
      <c r="H8968" s="34" t="s">
        <v>5834</v>
      </c>
      <c r="I8968" s="51" t="s">
        <v>15358</v>
      </c>
    </row>
    <row r="8969" spans="1:9" x14ac:dyDescent="0.25">
      <c r="A8969" s="19">
        <v>8964</v>
      </c>
      <c r="B8969" s="34" t="s">
        <v>5835</v>
      </c>
      <c r="C8969" s="44" t="s">
        <v>15010</v>
      </c>
      <c r="D8969" s="42">
        <v>1</v>
      </c>
      <c r="E8969" s="3">
        <v>84.68</v>
      </c>
      <c r="F8969" s="7">
        <v>102.4628</v>
      </c>
      <c r="G8969" s="48" t="s">
        <v>15356</v>
      </c>
      <c r="H8969" s="34" t="s">
        <v>5835</v>
      </c>
      <c r="I8969" s="51" t="s">
        <v>15358</v>
      </c>
    </row>
    <row r="8970" spans="1:9" x14ac:dyDescent="0.25">
      <c r="A8970" s="19">
        <v>8965</v>
      </c>
      <c r="B8970" s="34" t="s">
        <v>5836</v>
      </c>
      <c r="C8970" s="44" t="s">
        <v>15011</v>
      </c>
      <c r="D8970" s="42">
        <v>1</v>
      </c>
      <c r="E8970" s="3">
        <v>76.97</v>
      </c>
      <c r="F8970" s="7">
        <v>93.13369999999999</v>
      </c>
      <c r="G8970" s="48" t="s">
        <v>15356</v>
      </c>
      <c r="H8970" s="34" t="s">
        <v>5836</v>
      </c>
      <c r="I8970" s="51" t="s">
        <v>15358</v>
      </c>
    </row>
    <row r="8971" spans="1:9" x14ac:dyDescent="0.25">
      <c r="A8971" s="19">
        <v>8966</v>
      </c>
      <c r="B8971" s="34" t="s">
        <v>5837</v>
      </c>
      <c r="C8971" s="44" t="s">
        <v>15012</v>
      </c>
      <c r="D8971" s="42">
        <v>1</v>
      </c>
      <c r="E8971" s="3">
        <v>84.68</v>
      </c>
      <c r="F8971" s="7">
        <v>102.4628</v>
      </c>
      <c r="G8971" s="48" t="s">
        <v>15356</v>
      </c>
      <c r="H8971" s="34" t="s">
        <v>5837</v>
      </c>
      <c r="I8971" s="51" t="s">
        <v>15358</v>
      </c>
    </row>
    <row r="8972" spans="1:9" x14ac:dyDescent="0.25">
      <c r="A8972" s="19">
        <v>8967</v>
      </c>
      <c r="B8972" s="34" t="s">
        <v>5838</v>
      </c>
      <c r="C8972" s="44" t="s">
        <v>15013</v>
      </c>
      <c r="D8972" s="42">
        <v>1</v>
      </c>
      <c r="E8972" s="3">
        <v>76.97</v>
      </c>
      <c r="F8972" s="7">
        <v>93.13369999999999</v>
      </c>
      <c r="G8972" s="48" t="s">
        <v>15356</v>
      </c>
      <c r="H8972" s="34" t="s">
        <v>5838</v>
      </c>
      <c r="I8972" s="51" t="s">
        <v>15358</v>
      </c>
    </row>
    <row r="8973" spans="1:9" x14ac:dyDescent="0.25">
      <c r="A8973" s="19">
        <v>8968</v>
      </c>
      <c r="B8973" s="34" t="s">
        <v>5839</v>
      </c>
      <c r="C8973" s="44" t="s">
        <v>15014</v>
      </c>
      <c r="D8973" s="42">
        <v>1</v>
      </c>
      <c r="E8973" s="3">
        <v>84.68</v>
      </c>
      <c r="F8973" s="7">
        <v>102.4628</v>
      </c>
      <c r="G8973" s="48" t="s">
        <v>15356</v>
      </c>
      <c r="H8973" s="34" t="s">
        <v>5839</v>
      </c>
      <c r="I8973" s="51" t="s">
        <v>15358</v>
      </c>
    </row>
    <row r="8974" spans="1:9" x14ac:dyDescent="0.25">
      <c r="A8974" s="19">
        <v>8969</v>
      </c>
      <c r="B8974" s="34" t="s">
        <v>5840</v>
      </c>
      <c r="C8974" s="44" t="s">
        <v>15015</v>
      </c>
      <c r="D8974" s="42">
        <v>1</v>
      </c>
      <c r="E8974" s="3">
        <v>76.97</v>
      </c>
      <c r="F8974" s="7">
        <v>93.13369999999999</v>
      </c>
      <c r="G8974" s="48" t="s">
        <v>15356</v>
      </c>
      <c r="H8974" s="34" t="s">
        <v>5840</v>
      </c>
      <c r="I8974" s="51" t="s">
        <v>15358</v>
      </c>
    </row>
    <row r="8975" spans="1:9" x14ac:dyDescent="0.25">
      <c r="A8975" s="19">
        <v>8970</v>
      </c>
      <c r="B8975" s="34" t="s">
        <v>5841</v>
      </c>
      <c r="C8975" s="44" t="s">
        <v>15016</v>
      </c>
      <c r="D8975" s="42">
        <v>1</v>
      </c>
      <c r="E8975" s="3">
        <v>84.68</v>
      </c>
      <c r="F8975" s="7">
        <v>102.4628</v>
      </c>
      <c r="G8975" s="48" t="s">
        <v>15356</v>
      </c>
      <c r="H8975" s="34" t="s">
        <v>5841</v>
      </c>
      <c r="I8975" s="51" t="s">
        <v>15358</v>
      </c>
    </row>
    <row r="8976" spans="1:9" x14ac:dyDescent="0.25">
      <c r="A8976" s="19">
        <v>8971</v>
      </c>
      <c r="B8976" s="34" t="s">
        <v>5842</v>
      </c>
      <c r="C8976" s="44" t="s">
        <v>15017</v>
      </c>
      <c r="D8976" s="42">
        <v>1</v>
      </c>
      <c r="E8976" s="3">
        <v>74.489999999999995</v>
      </c>
      <c r="F8976" s="7">
        <v>90.132899999999992</v>
      </c>
      <c r="G8976" s="48" t="s">
        <v>15356</v>
      </c>
      <c r="H8976" s="34" t="s">
        <v>5842</v>
      </c>
      <c r="I8976" s="51" t="s">
        <v>15358</v>
      </c>
    </row>
    <row r="8977" spans="1:9" x14ac:dyDescent="0.25">
      <c r="A8977" s="19">
        <v>8972</v>
      </c>
      <c r="B8977" s="34" t="s">
        <v>5843</v>
      </c>
      <c r="C8977" s="44" t="s">
        <v>15018</v>
      </c>
      <c r="D8977" s="42">
        <v>1</v>
      </c>
      <c r="E8977" s="3">
        <v>74.489999999999995</v>
      </c>
      <c r="F8977" s="7">
        <v>90.132899999999992</v>
      </c>
      <c r="G8977" s="48" t="s">
        <v>15356</v>
      </c>
      <c r="H8977" s="34" t="s">
        <v>5843</v>
      </c>
      <c r="I8977" s="51" t="s">
        <v>15358</v>
      </c>
    </row>
    <row r="8978" spans="1:9" x14ac:dyDescent="0.25">
      <c r="A8978" s="19">
        <v>8973</v>
      </c>
      <c r="B8978" s="34" t="s">
        <v>5844</v>
      </c>
      <c r="C8978" s="44" t="s">
        <v>15019</v>
      </c>
      <c r="D8978" s="42">
        <v>1</v>
      </c>
      <c r="E8978" s="3">
        <v>74.489999999999995</v>
      </c>
      <c r="F8978" s="7">
        <v>90.132899999999992</v>
      </c>
      <c r="G8978" s="48" t="s">
        <v>15356</v>
      </c>
      <c r="H8978" s="34" t="s">
        <v>5844</v>
      </c>
      <c r="I8978" s="51" t="s">
        <v>15358</v>
      </c>
    </row>
    <row r="8979" spans="1:9" x14ac:dyDescent="0.25">
      <c r="A8979" s="19">
        <v>8974</v>
      </c>
      <c r="B8979" s="34" t="s">
        <v>5845</v>
      </c>
      <c r="C8979" s="44" t="s">
        <v>15020</v>
      </c>
      <c r="D8979" s="42">
        <v>1</v>
      </c>
      <c r="E8979" s="3">
        <v>74.489999999999995</v>
      </c>
      <c r="F8979" s="7">
        <v>90.132899999999992</v>
      </c>
      <c r="G8979" s="48" t="s">
        <v>15356</v>
      </c>
      <c r="H8979" s="34" t="s">
        <v>5845</v>
      </c>
      <c r="I8979" s="51" t="s">
        <v>15358</v>
      </c>
    </row>
    <row r="8980" spans="1:9" x14ac:dyDescent="0.25">
      <c r="A8980" s="19">
        <v>8975</v>
      </c>
      <c r="B8980" s="34" t="s">
        <v>5846</v>
      </c>
      <c r="C8980" s="44" t="s">
        <v>15021</v>
      </c>
      <c r="D8980" s="42">
        <v>1</v>
      </c>
      <c r="E8980" s="3">
        <v>74.489999999999995</v>
      </c>
      <c r="F8980" s="7">
        <v>90.132899999999992</v>
      </c>
      <c r="G8980" s="48" t="s">
        <v>15356</v>
      </c>
      <c r="H8980" s="34" t="s">
        <v>5846</v>
      </c>
      <c r="I8980" s="51" t="s">
        <v>15358</v>
      </c>
    </row>
    <row r="8981" spans="1:9" x14ac:dyDescent="0.25">
      <c r="A8981" s="19">
        <v>8976</v>
      </c>
      <c r="B8981" s="34" t="s">
        <v>5847</v>
      </c>
      <c r="C8981" s="44" t="s">
        <v>15022</v>
      </c>
      <c r="D8981" s="42">
        <v>1</v>
      </c>
      <c r="E8981" s="3">
        <v>74.489999999999995</v>
      </c>
      <c r="F8981" s="7">
        <v>90.132899999999992</v>
      </c>
      <c r="G8981" s="48" t="s">
        <v>15356</v>
      </c>
      <c r="H8981" s="34" t="s">
        <v>5847</v>
      </c>
      <c r="I8981" s="51" t="s">
        <v>15358</v>
      </c>
    </row>
    <row r="8982" spans="1:9" x14ac:dyDescent="0.25">
      <c r="A8982" s="19">
        <v>8977</v>
      </c>
      <c r="B8982" s="34" t="s">
        <v>5848</v>
      </c>
      <c r="C8982" s="44" t="s">
        <v>15023</v>
      </c>
      <c r="D8982" s="42">
        <v>1</v>
      </c>
      <c r="E8982" s="3">
        <v>17.600000000000001</v>
      </c>
      <c r="F8982" s="7">
        <v>21.295999999999999</v>
      </c>
      <c r="G8982" s="48" t="s">
        <v>15356</v>
      </c>
      <c r="H8982" s="34" t="s">
        <v>5848</v>
      </c>
      <c r="I8982" s="51" t="s">
        <v>15358</v>
      </c>
    </row>
    <row r="8983" spans="1:9" x14ac:dyDescent="0.25">
      <c r="A8983" s="19">
        <v>8978</v>
      </c>
      <c r="B8983" s="34" t="s">
        <v>5849</v>
      </c>
      <c r="C8983" s="44" t="s">
        <v>15024</v>
      </c>
      <c r="D8983" s="42">
        <v>1</v>
      </c>
      <c r="E8983" s="3">
        <v>34.229999999999997</v>
      </c>
      <c r="F8983" s="7">
        <v>41.418299999999995</v>
      </c>
      <c r="G8983" s="48" t="s">
        <v>15356</v>
      </c>
      <c r="H8983" s="34" t="s">
        <v>5849</v>
      </c>
      <c r="I8983" s="51" t="s">
        <v>15358</v>
      </c>
    </row>
    <row r="8984" spans="1:9" x14ac:dyDescent="0.25">
      <c r="A8984" s="19">
        <v>8979</v>
      </c>
      <c r="B8984" s="34" t="s">
        <v>5850</v>
      </c>
      <c r="C8984" s="44" t="s">
        <v>15025</v>
      </c>
      <c r="D8984" s="42">
        <v>1</v>
      </c>
      <c r="E8984" s="3">
        <v>73.290000000000006</v>
      </c>
      <c r="F8984" s="7">
        <v>88.680900000000008</v>
      </c>
      <c r="G8984" s="48" t="s">
        <v>15356</v>
      </c>
      <c r="H8984" s="34" t="s">
        <v>5850</v>
      </c>
      <c r="I8984" s="51" t="s">
        <v>15358</v>
      </c>
    </row>
    <row r="8985" spans="1:9" x14ac:dyDescent="0.25">
      <c r="A8985" s="19">
        <v>8980</v>
      </c>
      <c r="B8985" s="34" t="s">
        <v>5851</v>
      </c>
      <c r="C8985" s="44" t="s">
        <v>15026</v>
      </c>
      <c r="D8985" s="42">
        <v>1</v>
      </c>
      <c r="E8985" s="3">
        <v>73.290000000000006</v>
      </c>
      <c r="F8985" s="7">
        <v>88.680900000000008</v>
      </c>
      <c r="G8985" s="48" t="s">
        <v>15356</v>
      </c>
      <c r="H8985" s="34" t="s">
        <v>5851</v>
      </c>
      <c r="I8985" s="51" t="s">
        <v>15358</v>
      </c>
    </row>
    <row r="8986" spans="1:9" x14ac:dyDescent="0.25">
      <c r="A8986" s="19">
        <v>8981</v>
      </c>
      <c r="B8986" s="34" t="s">
        <v>5852</v>
      </c>
      <c r="C8986" s="44" t="s">
        <v>15027</v>
      </c>
      <c r="D8986" s="42">
        <v>1</v>
      </c>
      <c r="E8986" s="3">
        <v>73.290000000000006</v>
      </c>
      <c r="F8986" s="7">
        <v>88.680900000000008</v>
      </c>
      <c r="G8986" s="48" t="s">
        <v>15356</v>
      </c>
      <c r="H8986" s="34" t="s">
        <v>5852</v>
      </c>
      <c r="I8986" s="51" t="s">
        <v>15358</v>
      </c>
    </row>
    <row r="8987" spans="1:9" x14ac:dyDescent="0.25">
      <c r="A8987" s="19">
        <v>8982</v>
      </c>
      <c r="B8987" s="34" t="s">
        <v>5853</v>
      </c>
      <c r="C8987" s="44" t="s">
        <v>15028</v>
      </c>
      <c r="D8987" s="42">
        <v>1</v>
      </c>
      <c r="E8987" s="3">
        <v>73.290000000000006</v>
      </c>
      <c r="F8987" s="7">
        <v>88.680900000000008</v>
      </c>
      <c r="G8987" s="48" t="s">
        <v>15356</v>
      </c>
      <c r="H8987" s="34" t="s">
        <v>5853</v>
      </c>
      <c r="I8987" s="51" t="s">
        <v>15358</v>
      </c>
    </row>
    <row r="8988" spans="1:9" x14ac:dyDescent="0.25">
      <c r="A8988" s="19">
        <v>8983</v>
      </c>
      <c r="B8988" s="34" t="s">
        <v>5854</v>
      </c>
      <c r="C8988" s="44" t="s">
        <v>15029</v>
      </c>
      <c r="D8988" s="42">
        <v>1</v>
      </c>
      <c r="E8988" s="3">
        <v>73.290000000000006</v>
      </c>
      <c r="F8988" s="7">
        <v>88.680900000000008</v>
      </c>
      <c r="G8988" s="48" t="s">
        <v>15356</v>
      </c>
      <c r="H8988" s="34" t="s">
        <v>5854</v>
      </c>
      <c r="I8988" s="51" t="s">
        <v>15358</v>
      </c>
    </row>
    <row r="8989" spans="1:9" x14ac:dyDescent="0.25">
      <c r="A8989" s="19">
        <v>8984</v>
      </c>
      <c r="B8989" s="34" t="s">
        <v>5855</v>
      </c>
      <c r="C8989" s="44" t="s">
        <v>15030</v>
      </c>
      <c r="D8989" s="42">
        <v>1</v>
      </c>
      <c r="E8989" s="3">
        <v>73.290000000000006</v>
      </c>
      <c r="F8989" s="7">
        <v>88.680900000000008</v>
      </c>
      <c r="G8989" s="48" t="s">
        <v>15356</v>
      </c>
      <c r="H8989" s="34" t="s">
        <v>5855</v>
      </c>
      <c r="I8989" s="51" t="s">
        <v>15358</v>
      </c>
    </row>
    <row r="8990" spans="1:9" x14ac:dyDescent="0.25">
      <c r="A8990" s="19">
        <v>8985</v>
      </c>
      <c r="B8990" s="34" t="s">
        <v>5856</v>
      </c>
      <c r="C8990" s="44" t="s">
        <v>15031</v>
      </c>
      <c r="D8990" s="42">
        <v>1</v>
      </c>
      <c r="E8990" s="3">
        <v>100.23</v>
      </c>
      <c r="F8990" s="7">
        <v>121.2783</v>
      </c>
      <c r="G8990" s="48" t="s">
        <v>15356</v>
      </c>
      <c r="H8990" s="34" t="s">
        <v>5856</v>
      </c>
      <c r="I8990" s="51" t="s">
        <v>15358</v>
      </c>
    </row>
    <row r="8991" spans="1:9" x14ac:dyDescent="0.25">
      <c r="A8991" s="19">
        <v>8986</v>
      </c>
      <c r="B8991" s="34" t="s">
        <v>5857</v>
      </c>
      <c r="C8991" s="44" t="s">
        <v>15032</v>
      </c>
      <c r="D8991" s="42">
        <v>1</v>
      </c>
      <c r="E8991" s="3">
        <v>100.23</v>
      </c>
      <c r="F8991" s="7">
        <v>121.2783</v>
      </c>
      <c r="G8991" s="48" t="s">
        <v>15356</v>
      </c>
      <c r="H8991" s="34" t="s">
        <v>5857</v>
      </c>
      <c r="I8991" s="51" t="s">
        <v>15358</v>
      </c>
    </row>
    <row r="8992" spans="1:9" x14ac:dyDescent="0.25">
      <c r="A8992" s="19">
        <v>8987</v>
      </c>
      <c r="B8992" s="34" t="s">
        <v>5858</v>
      </c>
      <c r="C8992" s="44" t="s">
        <v>15033</v>
      </c>
      <c r="D8992" s="42">
        <v>1</v>
      </c>
      <c r="E8992" s="3">
        <v>100.23</v>
      </c>
      <c r="F8992" s="7">
        <v>121.2783</v>
      </c>
      <c r="G8992" s="48" t="s">
        <v>15356</v>
      </c>
      <c r="H8992" s="34" t="s">
        <v>5858</v>
      </c>
      <c r="I8992" s="51" t="s">
        <v>15358</v>
      </c>
    </row>
    <row r="8993" spans="1:9" x14ac:dyDescent="0.25">
      <c r="A8993" s="19">
        <v>8988</v>
      </c>
      <c r="B8993" s="34" t="s">
        <v>5859</v>
      </c>
      <c r="C8993" s="44" t="s">
        <v>15034</v>
      </c>
      <c r="D8993" s="42">
        <v>1</v>
      </c>
      <c r="E8993" s="3">
        <v>100.23</v>
      </c>
      <c r="F8993" s="7">
        <v>121.2783</v>
      </c>
      <c r="G8993" s="48" t="s">
        <v>15356</v>
      </c>
      <c r="H8993" s="34" t="s">
        <v>5859</v>
      </c>
      <c r="I8993" s="51" t="s">
        <v>15358</v>
      </c>
    </row>
    <row r="8994" spans="1:9" x14ac:dyDescent="0.25">
      <c r="A8994" s="19">
        <v>8989</v>
      </c>
      <c r="B8994" s="34" t="s">
        <v>5860</v>
      </c>
      <c r="C8994" s="44" t="s">
        <v>15035</v>
      </c>
      <c r="D8994" s="42">
        <v>1</v>
      </c>
      <c r="E8994" s="3">
        <v>100.23</v>
      </c>
      <c r="F8994" s="7">
        <v>121.2783</v>
      </c>
      <c r="G8994" s="48" t="s">
        <v>15356</v>
      </c>
      <c r="H8994" s="34" t="s">
        <v>5860</v>
      </c>
      <c r="I8994" s="51" t="s">
        <v>15358</v>
      </c>
    </row>
    <row r="8995" spans="1:9" x14ac:dyDescent="0.25">
      <c r="A8995" s="19">
        <v>8990</v>
      </c>
      <c r="B8995" s="34" t="s">
        <v>5861</v>
      </c>
      <c r="C8995" s="44" t="s">
        <v>15036</v>
      </c>
      <c r="D8995" s="42">
        <v>1</v>
      </c>
      <c r="E8995" s="3">
        <v>100.23</v>
      </c>
      <c r="F8995" s="7">
        <v>121.2783</v>
      </c>
      <c r="G8995" s="48" t="s">
        <v>15356</v>
      </c>
      <c r="H8995" s="34" t="s">
        <v>5861</v>
      </c>
      <c r="I8995" s="51" t="s">
        <v>15358</v>
      </c>
    </row>
    <row r="8996" spans="1:9" x14ac:dyDescent="0.25">
      <c r="A8996" s="19">
        <v>8991</v>
      </c>
      <c r="B8996" s="34" t="s">
        <v>5862</v>
      </c>
      <c r="C8996" s="44" t="s">
        <v>15037</v>
      </c>
      <c r="D8996" s="42">
        <v>1</v>
      </c>
      <c r="E8996" s="3">
        <v>100.23</v>
      </c>
      <c r="F8996" s="7">
        <v>121.2783</v>
      </c>
      <c r="G8996" s="48" t="s">
        <v>15356</v>
      </c>
      <c r="H8996" s="34" t="s">
        <v>5862</v>
      </c>
      <c r="I8996" s="51" t="s">
        <v>15358</v>
      </c>
    </row>
    <row r="8997" spans="1:9" x14ac:dyDescent="0.25">
      <c r="A8997" s="19">
        <v>8992</v>
      </c>
      <c r="B8997" s="34" t="s">
        <v>5863</v>
      </c>
      <c r="C8997" s="44" t="s">
        <v>15038</v>
      </c>
      <c r="D8997" s="42">
        <v>1</v>
      </c>
      <c r="E8997" s="3">
        <v>100.23</v>
      </c>
      <c r="F8997" s="7">
        <v>121.2783</v>
      </c>
      <c r="G8997" s="48" t="s">
        <v>15356</v>
      </c>
      <c r="H8997" s="34" t="s">
        <v>5863</v>
      </c>
      <c r="I8997" s="51" t="s">
        <v>15358</v>
      </c>
    </row>
    <row r="8998" spans="1:9" x14ac:dyDescent="0.25">
      <c r="A8998" s="19">
        <v>8993</v>
      </c>
      <c r="B8998" s="34" t="s">
        <v>5864</v>
      </c>
      <c r="C8998" s="44" t="s">
        <v>15039</v>
      </c>
      <c r="D8998" s="42">
        <v>1</v>
      </c>
      <c r="E8998" s="3">
        <v>100.23</v>
      </c>
      <c r="F8998" s="7">
        <v>121.2783</v>
      </c>
      <c r="G8998" s="48" t="s">
        <v>15356</v>
      </c>
      <c r="H8998" s="34" t="s">
        <v>5864</v>
      </c>
      <c r="I8998" s="51" t="s">
        <v>15358</v>
      </c>
    </row>
    <row r="8999" spans="1:9" x14ac:dyDescent="0.25">
      <c r="A8999" s="19">
        <v>8994</v>
      </c>
      <c r="B8999" s="34" t="s">
        <v>5865</v>
      </c>
      <c r="C8999" s="44" t="s">
        <v>15040</v>
      </c>
      <c r="D8999" s="42">
        <v>1</v>
      </c>
      <c r="E8999" s="3">
        <v>100.23</v>
      </c>
      <c r="F8999" s="7">
        <v>121.2783</v>
      </c>
      <c r="G8999" s="48" t="s">
        <v>15356</v>
      </c>
      <c r="H8999" s="34" t="s">
        <v>5865</v>
      </c>
      <c r="I8999" s="51" t="s">
        <v>15358</v>
      </c>
    </row>
    <row r="9000" spans="1:9" x14ac:dyDescent="0.25">
      <c r="A9000" s="19">
        <v>8995</v>
      </c>
      <c r="B9000" s="34" t="s">
        <v>5866</v>
      </c>
      <c r="C9000" s="44" t="s">
        <v>15041</v>
      </c>
      <c r="D9000" s="42">
        <v>1</v>
      </c>
      <c r="E9000" s="3">
        <v>100.23</v>
      </c>
      <c r="F9000" s="7">
        <v>121.2783</v>
      </c>
      <c r="G9000" s="48" t="s">
        <v>15356</v>
      </c>
      <c r="H9000" s="34" t="s">
        <v>5866</v>
      </c>
      <c r="I9000" s="51" t="s">
        <v>15358</v>
      </c>
    </row>
    <row r="9001" spans="1:9" x14ac:dyDescent="0.25">
      <c r="A9001" s="19">
        <v>8996</v>
      </c>
      <c r="B9001" s="34" t="s">
        <v>5867</v>
      </c>
      <c r="C9001" s="44" t="s">
        <v>15042</v>
      </c>
      <c r="D9001" s="42">
        <v>1</v>
      </c>
      <c r="E9001" s="3">
        <v>100.23</v>
      </c>
      <c r="F9001" s="7">
        <v>121.2783</v>
      </c>
      <c r="G9001" s="48" t="s">
        <v>15356</v>
      </c>
      <c r="H9001" s="34" t="s">
        <v>5867</v>
      </c>
      <c r="I9001" s="51" t="s">
        <v>15358</v>
      </c>
    </row>
    <row r="9002" spans="1:9" x14ac:dyDescent="0.25">
      <c r="A9002" s="19">
        <v>8997</v>
      </c>
      <c r="B9002" s="34" t="s">
        <v>5868</v>
      </c>
      <c r="C9002" s="44" t="s">
        <v>15043</v>
      </c>
      <c r="D9002" s="42">
        <v>1</v>
      </c>
      <c r="E9002" s="3">
        <v>14.27</v>
      </c>
      <c r="F9002" s="7">
        <v>17.2667</v>
      </c>
      <c r="G9002" s="48" t="s">
        <v>15356</v>
      </c>
      <c r="H9002" s="34" t="s">
        <v>5868</v>
      </c>
      <c r="I9002" s="51" t="s">
        <v>15358</v>
      </c>
    </row>
    <row r="9003" spans="1:9" x14ac:dyDescent="0.25">
      <c r="A9003" s="19">
        <v>8998</v>
      </c>
      <c r="B9003" s="34" t="s">
        <v>5869</v>
      </c>
      <c r="C9003" s="44" t="s">
        <v>15044</v>
      </c>
      <c r="D9003" s="42">
        <v>1</v>
      </c>
      <c r="E9003" s="3">
        <v>31.08</v>
      </c>
      <c r="F9003" s="7">
        <v>37.6068</v>
      </c>
      <c r="G9003" s="48" t="s">
        <v>15356</v>
      </c>
      <c r="H9003" s="34" t="s">
        <v>5869</v>
      </c>
      <c r="I9003" s="51" t="s">
        <v>15358</v>
      </c>
    </row>
    <row r="9004" spans="1:9" x14ac:dyDescent="0.25">
      <c r="A9004" s="19">
        <v>8999</v>
      </c>
      <c r="B9004" s="34" t="s">
        <v>5870</v>
      </c>
      <c r="C9004" s="44" t="s">
        <v>15045</v>
      </c>
      <c r="D9004" s="42">
        <v>1</v>
      </c>
      <c r="E9004" s="3">
        <v>37.229999999999997</v>
      </c>
      <c r="F9004" s="7">
        <v>45.048299999999998</v>
      </c>
      <c r="G9004" s="48" t="s">
        <v>15356</v>
      </c>
      <c r="H9004" s="34" t="s">
        <v>5870</v>
      </c>
      <c r="I9004" s="51" t="s">
        <v>15358</v>
      </c>
    </row>
    <row r="9005" spans="1:9" x14ac:dyDescent="0.25">
      <c r="A9005" s="19">
        <v>9000</v>
      </c>
      <c r="B9005" s="34" t="s">
        <v>5871</v>
      </c>
      <c r="C9005" s="44" t="s">
        <v>15046</v>
      </c>
      <c r="D9005" s="42">
        <v>1</v>
      </c>
      <c r="E9005" s="3">
        <v>64.11</v>
      </c>
      <c r="F9005" s="7">
        <v>77.573099999999997</v>
      </c>
      <c r="G9005" s="48" t="s">
        <v>15356</v>
      </c>
      <c r="H9005" s="34" t="s">
        <v>5871</v>
      </c>
      <c r="I9005" s="51" t="s">
        <v>15358</v>
      </c>
    </row>
    <row r="9006" spans="1:9" x14ac:dyDescent="0.25">
      <c r="A9006" s="19">
        <v>9001</v>
      </c>
      <c r="B9006" s="34" t="s">
        <v>5872</v>
      </c>
      <c r="C9006" s="44" t="s">
        <v>15047</v>
      </c>
      <c r="D9006" s="42">
        <v>1</v>
      </c>
      <c r="E9006" s="3">
        <v>20.3</v>
      </c>
      <c r="F9006" s="7">
        <v>24.562999999999999</v>
      </c>
      <c r="G9006" s="48" t="s">
        <v>15356</v>
      </c>
      <c r="H9006" s="34" t="s">
        <v>5872</v>
      </c>
      <c r="I9006" s="51" t="s">
        <v>15358</v>
      </c>
    </row>
    <row r="9007" spans="1:9" x14ac:dyDescent="0.25">
      <c r="A9007" s="19">
        <v>9002</v>
      </c>
      <c r="B9007" s="34" t="s">
        <v>5873</v>
      </c>
      <c r="C9007" s="44" t="s">
        <v>15048</v>
      </c>
      <c r="D9007" s="42">
        <v>1</v>
      </c>
      <c r="E9007" s="3">
        <v>28.97</v>
      </c>
      <c r="F9007" s="7">
        <v>35.053699999999999</v>
      </c>
      <c r="G9007" s="48" t="s">
        <v>15356</v>
      </c>
      <c r="H9007" s="34" t="s">
        <v>5873</v>
      </c>
      <c r="I9007" s="51" t="s">
        <v>15358</v>
      </c>
    </row>
    <row r="9008" spans="1:9" x14ac:dyDescent="0.25">
      <c r="A9008" s="19">
        <v>9003</v>
      </c>
      <c r="B9008" s="34" t="s">
        <v>5874</v>
      </c>
      <c r="C9008" s="44" t="s">
        <v>15049</v>
      </c>
      <c r="D9008" s="42">
        <v>1</v>
      </c>
      <c r="E9008" s="3">
        <v>43.46</v>
      </c>
      <c r="F9008" s="7">
        <v>52.586599999999997</v>
      </c>
      <c r="G9008" s="48" t="s">
        <v>15356</v>
      </c>
      <c r="H9008" s="34" t="s">
        <v>5874</v>
      </c>
      <c r="I9008" s="51" t="s">
        <v>15358</v>
      </c>
    </row>
    <row r="9009" spans="1:9" x14ac:dyDescent="0.25">
      <c r="A9009" s="19">
        <v>9004</v>
      </c>
      <c r="B9009" s="34" t="s">
        <v>5875</v>
      </c>
      <c r="C9009" s="44" t="s">
        <v>15050</v>
      </c>
      <c r="D9009" s="42">
        <v>1</v>
      </c>
      <c r="E9009" s="3">
        <v>99.33</v>
      </c>
      <c r="F9009" s="7">
        <v>120.18929999999999</v>
      </c>
      <c r="G9009" s="48" t="s">
        <v>15356</v>
      </c>
      <c r="H9009" s="34" t="s">
        <v>5875</v>
      </c>
      <c r="I9009" s="51" t="s">
        <v>15358</v>
      </c>
    </row>
    <row r="9010" spans="1:9" x14ac:dyDescent="0.25">
      <c r="A9010" s="19">
        <v>9005</v>
      </c>
      <c r="B9010" s="34" t="s">
        <v>5876</v>
      </c>
      <c r="C9010" s="44" t="s">
        <v>15051</v>
      </c>
      <c r="D9010" s="42">
        <v>1</v>
      </c>
      <c r="E9010" s="3">
        <v>11.7</v>
      </c>
      <c r="F9010" s="7">
        <v>14.156999999999998</v>
      </c>
      <c r="G9010" s="48" t="s">
        <v>15356</v>
      </c>
      <c r="H9010" s="34" t="s">
        <v>5876</v>
      </c>
      <c r="I9010" s="51" t="s">
        <v>15358</v>
      </c>
    </row>
    <row r="9011" spans="1:9" x14ac:dyDescent="0.25">
      <c r="A9011" s="19">
        <v>9006</v>
      </c>
      <c r="B9011" s="34" t="s">
        <v>5877</v>
      </c>
      <c r="C9011" s="44" t="s">
        <v>15052</v>
      </c>
      <c r="D9011" s="42">
        <v>1</v>
      </c>
      <c r="E9011" s="3">
        <v>15.03</v>
      </c>
      <c r="F9011" s="7">
        <v>18.186299999999999</v>
      </c>
      <c r="G9011" s="48" t="s">
        <v>15356</v>
      </c>
      <c r="H9011" s="34" t="s">
        <v>5877</v>
      </c>
      <c r="I9011" s="51" t="s">
        <v>15358</v>
      </c>
    </row>
    <row r="9012" spans="1:9" x14ac:dyDescent="0.25">
      <c r="A9012" s="19">
        <v>9007</v>
      </c>
      <c r="B9012" s="34" t="s">
        <v>5878</v>
      </c>
      <c r="C9012" s="44" t="s">
        <v>15053</v>
      </c>
      <c r="D9012" s="42">
        <v>1</v>
      </c>
      <c r="E9012" s="3">
        <v>31.08</v>
      </c>
      <c r="F9012" s="7">
        <v>37.6068</v>
      </c>
      <c r="G9012" s="48" t="s">
        <v>15356</v>
      </c>
      <c r="H9012" s="34" t="s">
        <v>5878</v>
      </c>
      <c r="I9012" s="51" t="s">
        <v>15358</v>
      </c>
    </row>
    <row r="9013" spans="1:9" x14ac:dyDescent="0.25">
      <c r="A9013" s="19">
        <v>9008</v>
      </c>
      <c r="B9013" s="34" t="s">
        <v>5879</v>
      </c>
      <c r="C9013" s="44" t="s">
        <v>15054</v>
      </c>
      <c r="D9013" s="42">
        <v>1</v>
      </c>
      <c r="E9013" s="3">
        <v>23.43</v>
      </c>
      <c r="F9013" s="7">
        <v>28.350299999999997</v>
      </c>
      <c r="G9013" s="48" t="s">
        <v>15356</v>
      </c>
      <c r="H9013" s="34" t="s">
        <v>5879</v>
      </c>
      <c r="I9013" s="51" t="s">
        <v>15358</v>
      </c>
    </row>
    <row r="9014" spans="1:9" x14ac:dyDescent="0.25">
      <c r="A9014" s="19">
        <v>9009</v>
      </c>
      <c r="B9014" s="34" t="s">
        <v>5880</v>
      </c>
      <c r="C9014" s="44" t="s">
        <v>15055</v>
      </c>
      <c r="D9014" s="42">
        <v>1</v>
      </c>
      <c r="E9014" s="3">
        <v>125.57</v>
      </c>
      <c r="F9014" s="7">
        <v>151.93969999999999</v>
      </c>
      <c r="G9014" s="48" t="s">
        <v>15356</v>
      </c>
      <c r="H9014" s="34" t="s">
        <v>5880</v>
      </c>
      <c r="I9014" s="51" t="s">
        <v>15358</v>
      </c>
    </row>
    <row r="9015" spans="1:9" x14ac:dyDescent="0.25">
      <c r="A9015" s="19">
        <v>9010</v>
      </c>
      <c r="B9015" s="34" t="s">
        <v>5881</v>
      </c>
      <c r="C9015" s="44" t="s">
        <v>15056</v>
      </c>
      <c r="D9015" s="42">
        <v>1</v>
      </c>
      <c r="E9015" s="3">
        <v>1235.3900000000001</v>
      </c>
      <c r="F9015" s="7">
        <v>1494.8219000000001</v>
      </c>
      <c r="G9015" s="48" t="s">
        <v>15356</v>
      </c>
      <c r="H9015" s="34" t="s">
        <v>5881</v>
      </c>
      <c r="I9015" s="51" t="s">
        <v>15358</v>
      </c>
    </row>
    <row r="9016" spans="1:9" x14ac:dyDescent="0.25">
      <c r="A9016" s="19">
        <v>9011</v>
      </c>
      <c r="B9016" s="34" t="s">
        <v>5882</v>
      </c>
      <c r="C9016" s="44" t="s">
        <v>15057</v>
      </c>
      <c r="D9016" s="42">
        <v>1</v>
      </c>
      <c r="E9016" s="3">
        <v>1235.3900000000001</v>
      </c>
      <c r="F9016" s="7">
        <v>1494.8219000000001</v>
      </c>
      <c r="G9016" s="48" t="s">
        <v>15356</v>
      </c>
      <c r="H9016" s="34" t="s">
        <v>5882</v>
      </c>
      <c r="I9016" s="51" t="s">
        <v>15358</v>
      </c>
    </row>
    <row r="9017" spans="1:9" x14ac:dyDescent="0.25">
      <c r="A9017" s="19">
        <v>9012</v>
      </c>
      <c r="B9017" s="34" t="s">
        <v>5883</v>
      </c>
      <c r="C9017" s="44" t="s">
        <v>15058</v>
      </c>
      <c r="D9017" s="42">
        <v>1</v>
      </c>
      <c r="E9017" s="3">
        <v>1983.84</v>
      </c>
      <c r="F9017" s="7">
        <v>2400.4463999999998</v>
      </c>
      <c r="G9017" s="48" t="s">
        <v>15356</v>
      </c>
      <c r="H9017" s="34" t="s">
        <v>5883</v>
      </c>
      <c r="I9017" s="51" t="s">
        <v>15358</v>
      </c>
    </row>
    <row r="9018" spans="1:9" x14ac:dyDescent="0.25">
      <c r="A9018" s="19">
        <v>9013</v>
      </c>
      <c r="B9018" s="34" t="s">
        <v>5884</v>
      </c>
      <c r="C9018" s="44" t="s">
        <v>15059</v>
      </c>
      <c r="D9018" s="42">
        <v>1</v>
      </c>
      <c r="E9018" s="3">
        <v>1983.84</v>
      </c>
      <c r="F9018" s="7">
        <v>2400.4463999999998</v>
      </c>
      <c r="G9018" s="48" t="s">
        <v>15356</v>
      </c>
      <c r="H9018" s="34" t="s">
        <v>5884</v>
      </c>
      <c r="I9018" s="51" t="s">
        <v>15358</v>
      </c>
    </row>
    <row r="9019" spans="1:9" x14ac:dyDescent="0.25">
      <c r="A9019" s="19">
        <v>9014</v>
      </c>
      <c r="B9019" s="34" t="s">
        <v>5885</v>
      </c>
      <c r="C9019" s="44" t="s">
        <v>15060</v>
      </c>
      <c r="D9019" s="42">
        <v>1</v>
      </c>
      <c r="E9019" s="3">
        <v>1983.84</v>
      </c>
      <c r="F9019" s="7">
        <v>2400.4463999999998</v>
      </c>
      <c r="G9019" s="48" t="s">
        <v>15356</v>
      </c>
      <c r="H9019" s="34" t="s">
        <v>5885</v>
      </c>
      <c r="I9019" s="51" t="s">
        <v>15358</v>
      </c>
    </row>
    <row r="9020" spans="1:9" x14ac:dyDescent="0.25">
      <c r="A9020" s="19">
        <v>9015</v>
      </c>
      <c r="B9020" s="34" t="s">
        <v>5886</v>
      </c>
      <c r="C9020" s="44" t="s">
        <v>15061</v>
      </c>
      <c r="D9020" s="42">
        <v>1</v>
      </c>
      <c r="E9020" s="3">
        <v>1539.3</v>
      </c>
      <c r="F9020" s="7">
        <v>1862.5529999999999</v>
      </c>
      <c r="G9020" s="48" t="s">
        <v>15356</v>
      </c>
      <c r="H9020" s="34" t="s">
        <v>5886</v>
      </c>
      <c r="I9020" s="51" t="s">
        <v>15358</v>
      </c>
    </row>
    <row r="9021" spans="1:9" x14ac:dyDescent="0.25">
      <c r="A9021" s="19">
        <v>9016</v>
      </c>
      <c r="B9021" s="34" t="s">
        <v>5887</v>
      </c>
      <c r="C9021" s="44" t="s">
        <v>15062</v>
      </c>
      <c r="D9021" s="42">
        <v>1</v>
      </c>
      <c r="E9021" s="3">
        <v>1539.3</v>
      </c>
      <c r="F9021" s="7">
        <v>1862.5529999999999</v>
      </c>
      <c r="G9021" s="48" t="s">
        <v>15356</v>
      </c>
      <c r="H9021" s="34" t="s">
        <v>5887</v>
      </c>
      <c r="I9021" s="51" t="s">
        <v>15358</v>
      </c>
    </row>
    <row r="9022" spans="1:9" x14ac:dyDescent="0.25">
      <c r="A9022" s="19">
        <v>9017</v>
      </c>
      <c r="B9022" s="34" t="s">
        <v>5888</v>
      </c>
      <c r="C9022" s="44" t="s">
        <v>15063</v>
      </c>
      <c r="D9022" s="42">
        <v>1</v>
      </c>
      <c r="E9022" s="3">
        <v>1539.3</v>
      </c>
      <c r="F9022" s="7">
        <v>1862.5529999999999</v>
      </c>
      <c r="G9022" s="48" t="s">
        <v>15356</v>
      </c>
      <c r="H9022" s="34" t="s">
        <v>5888</v>
      </c>
      <c r="I9022" s="51" t="s">
        <v>15358</v>
      </c>
    </row>
    <row r="9023" spans="1:9" x14ac:dyDescent="0.25">
      <c r="A9023" s="19">
        <v>9018</v>
      </c>
      <c r="B9023" s="34" t="s">
        <v>5889</v>
      </c>
      <c r="C9023" s="44" t="s">
        <v>15064</v>
      </c>
      <c r="D9023" s="42">
        <v>1</v>
      </c>
      <c r="E9023" s="3">
        <v>2227.9699999999998</v>
      </c>
      <c r="F9023" s="7">
        <v>2695.8436999999999</v>
      </c>
      <c r="G9023" s="48" t="s">
        <v>15356</v>
      </c>
      <c r="H9023" s="34" t="s">
        <v>5889</v>
      </c>
      <c r="I9023" s="51" t="s">
        <v>15358</v>
      </c>
    </row>
    <row r="9024" spans="1:9" x14ac:dyDescent="0.25">
      <c r="A9024" s="19">
        <v>9019</v>
      </c>
      <c r="B9024" s="34" t="s">
        <v>5890</v>
      </c>
      <c r="C9024" s="44" t="s">
        <v>15065</v>
      </c>
      <c r="D9024" s="42">
        <v>1</v>
      </c>
      <c r="E9024" s="3">
        <v>2043.38</v>
      </c>
      <c r="F9024" s="7">
        <v>2472.4898000000003</v>
      </c>
      <c r="G9024" s="48" t="s">
        <v>15356</v>
      </c>
      <c r="H9024" s="34" t="s">
        <v>5890</v>
      </c>
      <c r="I9024" s="51" t="s">
        <v>15358</v>
      </c>
    </row>
    <row r="9025" spans="1:9" x14ac:dyDescent="0.25">
      <c r="A9025" s="19">
        <v>9020</v>
      </c>
      <c r="B9025" s="34" t="s">
        <v>5891</v>
      </c>
      <c r="C9025" s="44" t="s">
        <v>15066</v>
      </c>
      <c r="D9025" s="42">
        <v>1</v>
      </c>
      <c r="E9025" s="3">
        <v>2043.38</v>
      </c>
      <c r="F9025" s="7">
        <v>2472.4898000000003</v>
      </c>
      <c r="G9025" s="48" t="s">
        <v>15356</v>
      </c>
      <c r="H9025" s="34" t="s">
        <v>5891</v>
      </c>
      <c r="I9025" s="51" t="s">
        <v>15358</v>
      </c>
    </row>
    <row r="9026" spans="1:9" x14ac:dyDescent="0.25">
      <c r="A9026" s="19">
        <v>9021</v>
      </c>
      <c r="B9026" s="34" t="s">
        <v>5892</v>
      </c>
      <c r="C9026" s="44" t="s">
        <v>15067</v>
      </c>
      <c r="D9026" s="42">
        <v>1</v>
      </c>
      <c r="E9026" s="3">
        <v>710.81</v>
      </c>
      <c r="F9026" s="7">
        <v>860.0800999999999</v>
      </c>
      <c r="G9026" s="48" t="s">
        <v>15356</v>
      </c>
      <c r="H9026" s="34" t="s">
        <v>5892</v>
      </c>
      <c r="I9026" s="51" t="s">
        <v>15358</v>
      </c>
    </row>
    <row r="9027" spans="1:9" x14ac:dyDescent="0.25">
      <c r="A9027" s="19">
        <v>9022</v>
      </c>
      <c r="B9027" s="34" t="s">
        <v>5893</v>
      </c>
      <c r="C9027" s="44" t="s">
        <v>15068</v>
      </c>
      <c r="D9027" s="42">
        <v>1</v>
      </c>
      <c r="E9027" s="3">
        <v>242.51</v>
      </c>
      <c r="F9027" s="7">
        <v>293.43709999999999</v>
      </c>
      <c r="G9027" s="48" t="s">
        <v>15356</v>
      </c>
      <c r="H9027" s="34" t="s">
        <v>5893</v>
      </c>
      <c r="I9027" s="51" t="s">
        <v>15358</v>
      </c>
    </row>
    <row r="9028" spans="1:9" x14ac:dyDescent="0.25">
      <c r="A9028" s="19">
        <v>9023</v>
      </c>
      <c r="B9028" s="34" t="s">
        <v>5894</v>
      </c>
      <c r="C9028" s="44" t="s">
        <v>15069</v>
      </c>
      <c r="D9028" s="42">
        <v>1</v>
      </c>
      <c r="E9028" s="3">
        <v>114.57</v>
      </c>
      <c r="F9028" s="7">
        <v>138.62969999999999</v>
      </c>
      <c r="G9028" s="48" t="s">
        <v>15356</v>
      </c>
      <c r="H9028" s="34" t="s">
        <v>5894</v>
      </c>
      <c r="I9028" s="51" t="s">
        <v>15358</v>
      </c>
    </row>
    <row r="9029" spans="1:9" x14ac:dyDescent="0.25">
      <c r="A9029" s="19">
        <v>9024</v>
      </c>
      <c r="B9029" s="34" t="s">
        <v>5895</v>
      </c>
      <c r="C9029" s="44" t="s">
        <v>15070</v>
      </c>
      <c r="D9029" s="42">
        <v>1</v>
      </c>
      <c r="E9029" s="3">
        <v>282.98</v>
      </c>
      <c r="F9029" s="7">
        <v>342.4058</v>
      </c>
      <c r="G9029" s="48" t="s">
        <v>15356</v>
      </c>
      <c r="H9029" s="34" t="s">
        <v>5895</v>
      </c>
      <c r="I9029" s="51" t="s">
        <v>15358</v>
      </c>
    </row>
    <row r="9030" spans="1:9" x14ac:dyDescent="0.25">
      <c r="A9030" s="19">
        <v>9025</v>
      </c>
      <c r="B9030" s="34" t="s">
        <v>5896</v>
      </c>
      <c r="C9030" s="44" t="s">
        <v>15071</v>
      </c>
      <c r="D9030" s="42">
        <v>1</v>
      </c>
      <c r="E9030" s="3">
        <v>231.05</v>
      </c>
      <c r="F9030" s="7">
        <v>279.57049999999998</v>
      </c>
      <c r="G9030" s="48" t="s">
        <v>15356</v>
      </c>
      <c r="H9030" s="34" t="s">
        <v>5896</v>
      </c>
      <c r="I9030" s="51" t="s">
        <v>15358</v>
      </c>
    </row>
    <row r="9031" spans="1:9" x14ac:dyDescent="0.25">
      <c r="A9031" s="19">
        <v>9026</v>
      </c>
      <c r="B9031" s="34" t="s">
        <v>5897</v>
      </c>
      <c r="C9031" s="44" t="s">
        <v>15072</v>
      </c>
      <c r="D9031" s="42">
        <v>1</v>
      </c>
      <c r="E9031" s="3">
        <v>306.83</v>
      </c>
      <c r="F9031" s="7">
        <v>371.26429999999999</v>
      </c>
      <c r="G9031" s="48" t="s">
        <v>15356</v>
      </c>
      <c r="H9031" s="34" t="s">
        <v>5897</v>
      </c>
      <c r="I9031" s="51" t="s">
        <v>15358</v>
      </c>
    </row>
    <row r="9032" spans="1:9" x14ac:dyDescent="0.25">
      <c r="A9032" s="19">
        <v>9027</v>
      </c>
      <c r="B9032" s="34" t="s">
        <v>5898</v>
      </c>
      <c r="C9032" s="44" t="s">
        <v>15073</v>
      </c>
      <c r="D9032" s="42">
        <v>1</v>
      </c>
      <c r="E9032" s="3">
        <v>250.71</v>
      </c>
      <c r="F9032" s="7">
        <v>303.35910000000001</v>
      </c>
      <c r="G9032" s="48" t="s">
        <v>15356</v>
      </c>
      <c r="H9032" s="34" t="s">
        <v>5898</v>
      </c>
      <c r="I9032" s="51" t="s">
        <v>15358</v>
      </c>
    </row>
    <row r="9033" spans="1:9" x14ac:dyDescent="0.25">
      <c r="A9033" s="19">
        <v>9028</v>
      </c>
      <c r="B9033" s="34" t="s">
        <v>5899</v>
      </c>
      <c r="C9033" s="44" t="s">
        <v>15074</v>
      </c>
      <c r="D9033" s="42">
        <v>1</v>
      </c>
      <c r="E9033" s="3">
        <v>127.73</v>
      </c>
      <c r="F9033" s="7">
        <v>154.55330000000001</v>
      </c>
      <c r="G9033" s="48" t="s">
        <v>15356</v>
      </c>
      <c r="H9033" s="34" t="s">
        <v>5899</v>
      </c>
      <c r="I9033" s="51" t="s">
        <v>15358</v>
      </c>
    </row>
    <row r="9034" spans="1:9" x14ac:dyDescent="0.25">
      <c r="A9034" s="19">
        <v>9029</v>
      </c>
      <c r="B9034" s="34" t="s">
        <v>5900</v>
      </c>
      <c r="C9034" s="44" t="s">
        <v>15075</v>
      </c>
      <c r="D9034" s="42">
        <v>1</v>
      </c>
      <c r="E9034" s="3">
        <v>147.15</v>
      </c>
      <c r="F9034" s="7">
        <v>178.0515</v>
      </c>
      <c r="G9034" s="48" t="s">
        <v>15356</v>
      </c>
      <c r="H9034" s="34" t="s">
        <v>5900</v>
      </c>
      <c r="I9034" s="51" t="s">
        <v>15358</v>
      </c>
    </row>
    <row r="9035" spans="1:9" x14ac:dyDescent="0.25">
      <c r="A9035" s="19">
        <v>9030</v>
      </c>
      <c r="B9035" s="34" t="s">
        <v>5901</v>
      </c>
      <c r="C9035" s="44" t="s">
        <v>15076</v>
      </c>
      <c r="D9035" s="42">
        <v>1</v>
      </c>
      <c r="E9035" s="3">
        <v>135.78</v>
      </c>
      <c r="F9035" s="7">
        <v>164.2938</v>
      </c>
      <c r="G9035" s="48" t="s">
        <v>15356</v>
      </c>
      <c r="H9035" s="34" t="s">
        <v>5901</v>
      </c>
      <c r="I9035" s="51" t="s">
        <v>15358</v>
      </c>
    </row>
    <row r="9036" spans="1:9" x14ac:dyDescent="0.25">
      <c r="A9036" s="19">
        <v>9031</v>
      </c>
      <c r="B9036" s="34" t="s">
        <v>5902</v>
      </c>
      <c r="C9036" s="44" t="s">
        <v>15077</v>
      </c>
      <c r="D9036" s="42">
        <v>1</v>
      </c>
      <c r="E9036" s="3">
        <v>160.13999999999999</v>
      </c>
      <c r="F9036" s="7">
        <v>193.76939999999999</v>
      </c>
      <c r="G9036" s="48" t="s">
        <v>15356</v>
      </c>
      <c r="H9036" s="34" t="s">
        <v>5902</v>
      </c>
      <c r="I9036" s="51" t="s">
        <v>15358</v>
      </c>
    </row>
    <row r="9037" spans="1:9" x14ac:dyDescent="0.25">
      <c r="A9037" s="19">
        <v>9032</v>
      </c>
      <c r="B9037" s="34" t="s">
        <v>5903</v>
      </c>
      <c r="C9037" s="44" t="s">
        <v>15078</v>
      </c>
      <c r="D9037" s="42">
        <v>1</v>
      </c>
      <c r="E9037" s="3">
        <v>44.07</v>
      </c>
      <c r="F9037" s="7">
        <v>53.3247</v>
      </c>
      <c r="G9037" s="48" t="s">
        <v>15356</v>
      </c>
      <c r="H9037" s="34" t="s">
        <v>5903</v>
      </c>
      <c r="I9037" s="51" t="s">
        <v>15358</v>
      </c>
    </row>
    <row r="9038" spans="1:9" x14ac:dyDescent="0.25">
      <c r="A9038" s="19">
        <v>9033</v>
      </c>
      <c r="B9038" s="34" t="s">
        <v>5904</v>
      </c>
      <c r="C9038" s="44" t="s">
        <v>15079</v>
      </c>
      <c r="D9038" s="42">
        <v>1</v>
      </c>
      <c r="E9038" s="3">
        <v>432.5</v>
      </c>
      <c r="F9038" s="7">
        <v>523.32499999999993</v>
      </c>
      <c r="G9038" s="48" t="s">
        <v>15356</v>
      </c>
      <c r="H9038" s="34" t="s">
        <v>5904</v>
      </c>
      <c r="I9038" s="51" t="s">
        <v>15358</v>
      </c>
    </row>
    <row r="9039" spans="1:9" x14ac:dyDescent="0.25">
      <c r="A9039" s="19">
        <v>9034</v>
      </c>
      <c r="B9039" s="34" t="s">
        <v>5905</v>
      </c>
      <c r="C9039" s="44" t="s">
        <v>15080</v>
      </c>
      <c r="D9039" s="42">
        <v>1</v>
      </c>
      <c r="E9039" s="3">
        <v>160.13999999999999</v>
      </c>
      <c r="F9039" s="7">
        <v>193.76939999999999</v>
      </c>
      <c r="G9039" s="48" t="s">
        <v>15356</v>
      </c>
      <c r="H9039" s="34" t="s">
        <v>5905</v>
      </c>
      <c r="I9039" s="51" t="s">
        <v>15358</v>
      </c>
    </row>
    <row r="9040" spans="1:9" x14ac:dyDescent="0.25">
      <c r="A9040" s="19">
        <v>9035</v>
      </c>
      <c r="B9040" s="34" t="s">
        <v>5906</v>
      </c>
      <c r="C9040" s="44" t="s">
        <v>15081</v>
      </c>
      <c r="D9040" s="42">
        <v>1</v>
      </c>
      <c r="E9040" s="3">
        <v>44.07</v>
      </c>
      <c r="F9040" s="7">
        <v>53.3247</v>
      </c>
      <c r="G9040" s="48" t="s">
        <v>15356</v>
      </c>
      <c r="H9040" s="34" t="s">
        <v>5906</v>
      </c>
      <c r="I9040" s="51" t="s">
        <v>15358</v>
      </c>
    </row>
    <row r="9041" spans="1:9" x14ac:dyDescent="0.25">
      <c r="A9041" s="19">
        <v>9036</v>
      </c>
      <c r="B9041" s="34" t="s">
        <v>5907</v>
      </c>
      <c r="C9041" s="44" t="s">
        <v>15082</v>
      </c>
      <c r="D9041" s="42">
        <v>1</v>
      </c>
      <c r="E9041" s="3">
        <v>432.5</v>
      </c>
      <c r="F9041" s="7">
        <v>523.32499999999993</v>
      </c>
      <c r="G9041" s="48" t="s">
        <v>15356</v>
      </c>
      <c r="H9041" s="34" t="s">
        <v>5907</v>
      </c>
      <c r="I9041" s="51" t="s">
        <v>15358</v>
      </c>
    </row>
    <row r="9042" spans="1:9" x14ac:dyDescent="0.25">
      <c r="A9042" s="19">
        <v>9037</v>
      </c>
      <c r="B9042" s="34" t="s">
        <v>5908</v>
      </c>
      <c r="C9042" s="44" t="s">
        <v>15083</v>
      </c>
      <c r="D9042" s="42">
        <v>1</v>
      </c>
      <c r="E9042" s="3">
        <v>160.13999999999999</v>
      </c>
      <c r="F9042" s="7">
        <v>193.76939999999999</v>
      </c>
      <c r="G9042" s="48" t="s">
        <v>15356</v>
      </c>
      <c r="H9042" s="34" t="s">
        <v>5908</v>
      </c>
      <c r="I9042" s="51" t="s">
        <v>15358</v>
      </c>
    </row>
    <row r="9043" spans="1:9" x14ac:dyDescent="0.25">
      <c r="A9043" s="19">
        <v>9038</v>
      </c>
      <c r="B9043" s="34" t="s">
        <v>5909</v>
      </c>
      <c r="C9043" s="44" t="s">
        <v>15084</v>
      </c>
      <c r="D9043" s="42">
        <v>1</v>
      </c>
      <c r="E9043" s="3">
        <v>44.07</v>
      </c>
      <c r="F9043" s="7">
        <v>53.3247</v>
      </c>
      <c r="G9043" s="48" t="s">
        <v>15356</v>
      </c>
      <c r="H9043" s="34" t="s">
        <v>5909</v>
      </c>
      <c r="I9043" s="51" t="s">
        <v>15358</v>
      </c>
    </row>
    <row r="9044" spans="1:9" x14ac:dyDescent="0.25">
      <c r="A9044" s="19">
        <v>9039</v>
      </c>
      <c r="B9044" s="34" t="s">
        <v>5910</v>
      </c>
      <c r="C9044" s="44" t="s">
        <v>15085</v>
      </c>
      <c r="D9044" s="42">
        <v>1</v>
      </c>
      <c r="E9044" s="3">
        <v>432.5</v>
      </c>
      <c r="F9044" s="7">
        <v>523.32499999999993</v>
      </c>
      <c r="G9044" s="48" t="s">
        <v>15356</v>
      </c>
      <c r="H9044" s="34" t="s">
        <v>5910</v>
      </c>
      <c r="I9044" s="51" t="s">
        <v>15358</v>
      </c>
    </row>
    <row r="9045" spans="1:9" x14ac:dyDescent="0.25">
      <c r="A9045" s="19">
        <v>9040</v>
      </c>
      <c r="B9045" s="34" t="s">
        <v>5911</v>
      </c>
      <c r="C9045" s="44" t="s">
        <v>15086</v>
      </c>
      <c r="D9045" s="42">
        <v>1</v>
      </c>
      <c r="E9045" s="3">
        <v>160.13999999999999</v>
      </c>
      <c r="F9045" s="7">
        <v>193.76939999999999</v>
      </c>
      <c r="G9045" s="48" t="s">
        <v>15356</v>
      </c>
      <c r="H9045" s="34" t="s">
        <v>5911</v>
      </c>
      <c r="I9045" s="51" t="s">
        <v>15358</v>
      </c>
    </row>
    <row r="9046" spans="1:9" x14ac:dyDescent="0.25">
      <c r="A9046" s="19">
        <v>9041</v>
      </c>
      <c r="B9046" s="34" t="s">
        <v>5912</v>
      </c>
      <c r="C9046" s="44" t="s">
        <v>15087</v>
      </c>
      <c r="D9046" s="42">
        <v>1</v>
      </c>
      <c r="E9046" s="3">
        <v>44.07</v>
      </c>
      <c r="F9046" s="7">
        <v>53.3247</v>
      </c>
      <c r="G9046" s="48" t="s">
        <v>15356</v>
      </c>
      <c r="H9046" s="34" t="s">
        <v>5912</v>
      </c>
      <c r="I9046" s="51" t="s">
        <v>15358</v>
      </c>
    </row>
    <row r="9047" spans="1:9" x14ac:dyDescent="0.25">
      <c r="A9047" s="19">
        <v>9042</v>
      </c>
      <c r="B9047" s="34" t="s">
        <v>5913</v>
      </c>
      <c r="C9047" s="44" t="s">
        <v>15088</v>
      </c>
      <c r="D9047" s="42">
        <v>1</v>
      </c>
      <c r="E9047" s="3">
        <v>432.5</v>
      </c>
      <c r="F9047" s="7">
        <v>523.32499999999993</v>
      </c>
      <c r="G9047" s="48" t="s">
        <v>15356</v>
      </c>
      <c r="H9047" s="34" t="s">
        <v>5913</v>
      </c>
      <c r="I9047" s="51" t="s">
        <v>15358</v>
      </c>
    </row>
    <row r="9048" spans="1:9" x14ac:dyDescent="0.25">
      <c r="A9048" s="19">
        <v>9043</v>
      </c>
      <c r="B9048" s="34" t="s">
        <v>5914</v>
      </c>
      <c r="C9048" s="44" t="s">
        <v>15089</v>
      </c>
      <c r="D9048" s="42">
        <v>1</v>
      </c>
      <c r="E9048" s="3">
        <v>160.13999999999999</v>
      </c>
      <c r="F9048" s="7">
        <v>193.76939999999999</v>
      </c>
      <c r="G9048" s="48" t="s">
        <v>15356</v>
      </c>
      <c r="H9048" s="34" t="s">
        <v>5914</v>
      </c>
      <c r="I9048" s="51" t="s">
        <v>15358</v>
      </c>
    </row>
    <row r="9049" spans="1:9" x14ac:dyDescent="0.25">
      <c r="A9049" s="19">
        <v>9044</v>
      </c>
      <c r="B9049" s="34" t="s">
        <v>5915</v>
      </c>
      <c r="C9049" s="44" t="s">
        <v>15090</v>
      </c>
      <c r="D9049" s="42">
        <v>1</v>
      </c>
      <c r="E9049" s="3">
        <v>44.07</v>
      </c>
      <c r="F9049" s="7">
        <v>53.3247</v>
      </c>
      <c r="G9049" s="48" t="s">
        <v>15356</v>
      </c>
      <c r="H9049" s="34" t="s">
        <v>5915</v>
      </c>
      <c r="I9049" s="51" t="s">
        <v>15358</v>
      </c>
    </row>
    <row r="9050" spans="1:9" x14ac:dyDescent="0.25">
      <c r="A9050" s="19">
        <v>9045</v>
      </c>
      <c r="B9050" s="34" t="s">
        <v>5916</v>
      </c>
      <c r="C9050" s="44" t="s">
        <v>15091</v>
      </c>
      <c r="D9050" s="42">
        <v>1</v>
      </c>
      <c r="E9050" s="3">
        <v>432.5</v>
      </c>
      <c r="F9050" s="7">
        <v>523.32499999999993</v>
      </c>
      <c r="G9050" s="48" t="s">
        <v>15356</v>
      </c>
      <c r="H9050" s="34" t="s">
        <v>5916</v>
      </c>
      <c r="I9050" s="51" t="s">
        <v>15358</v>
      </c>
    </row>
    <row r="9051" spans="1:9" x14ac:dyDescent="0.25">
      <c r="A9051" s="19">
        <v>9046</v>
      </c>
      <c r="B9051" s="34" t="s">
        <v>5917</v>
      </c>
      <c r="C9051" s="44" t="s">
        <v>15092</v>
      </c>
      <c r="D9051" s="42">
        <v>1</v>
      </c>
      <c r="E9051" s="3">
        <v>160.13999999999999</v>
      </c>
      <c r="F9051" s="7">
        <v>193.76939999999999</v>
      </c>
      <c r="G9051" s="48" t="s">
        <v>15356</v>
      </c>
      <c r="H9051" s="34" t="s">
        <v>5917</v>
      </c>
      <c r="I9051" s="51" t="s">
        <v>15358</v>
      </c>
    </row>
    <row r="9052" spans="1:9" x14ac:dyDescent="0.25">
      <c r="A9052" s="19">
        <v>9047</v>
      </c>
      <c r="B9052" s="34" t="s">
        <v>5918</v>
      </c>
      <c r="C9052" s="44" t="s">
        <v>15093</v>
      </c>
      <c r="D9052" s="42">
        <v>1</v>
      </c>
      <c r="E9052" s="3">
        <v>44.07</v>
      </c>
      <c r="F9052" s="7">
        <v>53.3247</v>
      </c>
      <c r="G9052" s="48" t="s">
        <v>15356</v>
      </c>
      <c r="H9052" s="34" t="s">
        <v>5918</v>
      </c>
      <c r="I9052" s="51" t="s">
        <v>15358</v>
      </c>
    </row>
    <row r="9053" spans="1:9" x14ac:dyDescent="0.25">
      <c r="A9053" s="19">
        <v>9048</v>
      </c>
      <c r="B9053" s="34" t="s">
        <v>5919</v>
      </c>
      <c r="C9053" s="44" t="s">
        <v>15094</v>
      </c>
      <c r="D9053" s="42">
        <v>1</v>
      </c>
      <c r="E9053" s="3">
        <v>432.5</v>
      </c>
      <c r="F9053" s="7">
        <v>523.32499999999993</v>
      </c>
      <c r="G9053" s="48" t="s">
        <v>15356</v>
      </c>
      <c r="H9053" s="34" t="s">
        <v>5919</v>
      </c>
      <c r="I9053" s="51" t="s">
        <v>15358</v>
      </c>
    </row>
    <row r="9054" spans="1:9" x14ac:dyDescent="0.25">
      <c r="A9054" s="19">
        <v>9049</v>
      </c>
      <c r="B9054" s="34" t="s">
        <v>5920</v>
      </c>
      <c r="C9054" s="44" t="s">
        <v>15095</v>
      </c>
      <c r="D9054" s="42">
        <v>1</v>
      </c>
      <c r="E9054" s="3">
        <v>191.78</v>
      </c>
      <c r="F9054" s="7">
        <v>232.0538</v>
      </c>
      <c r="G9054" s="48" t="s">
        <v>15356</v>
      </c>
      <c r="H9054" s="34" t="s">
        <v>5920</v>
      </c>
      <c r="I9054" s="51" t="s">
        <v>15358</v>
      </c>
    </row>
    <row r="9055" spans="1:9" x14ac:dyDescent="0.25">
      <c r="A9055" s="19">
        <v>9050</v>
      </c>
      <c r="B9055" s="34" t="s">
        <v>5921</v>
      </c>
      <c r="C9055" s="44" t="s">
        <v>15096</v>
      </c>
      <c r="D9055" s="42">
        <v>1</v>
      </c>
      <c r="E9055" s="3">
        <v>206.24</v>
      </c>
      <c r="F9055" s="7">
        <v>249.5504</v>
      </c>
      <c r="G9055" s="48" t="s">
        <v>15356</v>
      </c>
      <c r="H9055" s="34" t="s">
        <v>5921</v>
      </c>
      <c r="I9055" s="51" t="s">
        <v>15358</v>
      </c>
    </row>
    <row r="9056" spans="1:9" x14ac:dyDescent="0.25">
      <c r="A9056" s="19">
        <v>9051</v>
      </c>
      <c r="B9056" s="34" t="s">
        <v>5922</v>
      </c>
      <c r="C9056" s="44" t="s">
        <v>15097</v>
      </c>
      <c r="D9056" s="42">
        <v>1</v>
      </c>
      <c r="E9056" s="3">
        <v>215.96</v>
      </c>
      <c r="F9056" s="7">
        <v>261.3116</v>
      </c>
      <c r="G9056" s="48" t="s">
        <v>15356</v>
      </c>
      <c r="H9056" s="34" t="s">
        <v>5922</v>
      </c>
      <c r="I9056" s="51" t="s">
        <v>15358</v>
      </c>
    </row>
    <row r="9057" spans="1:9" x14ac:dyDescent="0.25">
      <c r="A9057" s="19">
        <v>9052</v>
      </c>
      <c r="B9057" s="34" t="s">
        <v>5923</v>
      </c>
      <c r="C9057" s="44" t="s">
        <v>15098</v>
      </c>
      <c r="D9057" s="42">
        <v>1</v>
      </c>
      <c r="E9057" s="3">
        <v>160.13999999999999</v>
      </c>
      <c r="F9057" s="7">
        <v>193.76939999999999</v>
      </c>
      <c r="G9057" s="48" t="s">
        <v>15356</v>
      </c>
      <c r="H9057" s="34" t="s">
        <v>5923</v>
      </c>
      <c r="I9057" s="51" t="s">
        <v>15358</v>
      </c>
    </row>
    <row r="9058" spans="1:9" x14ac:dyDescent="0.25">
      <c r="A9058" s="19">
        <v>9053</v>
      </c>
      <c r="B9058" s="34" t="s">
        <v>5924</v>
      </c>
      <c r="C9058" s="44" t="s">
        <v>15099</v>
      </c>
      <c r="D9058" s="42">
        <v>1</v>
      </c>
      <c r="E9058" s="3">
        <v>44.07</v>
      </c>
      <c r="F9058" s="7">
        <v>53.3247</v>
      </c>
      <c r="G9058" s="48" t="s">
        <v>15356</v>
      </c>
      <c r="H9058" s="34" t="s">
        <v>5924</v>
      </c>
      <c r="I9058" s="51" t="s">
        <v>15358</v>
      </c>
    </row>
    <row r="9059" spans="1:9" x14ac:dyDescent="0.25">
      <c r="A9059" s="19">
        <v>9054</v>
      </c>
      <c r="B9059" s="34" t="s">
        <v>5925</v>
      </c>
      <c r="C9059" s="44" t="s">
        <v>15100</v>
      </c>
      <c r="D9059" s="42">
        <v>1</v>
      </c>
      <c r="E9059" s="3">
        <v>161.33000000000001</v>
      </c>
      <c r="F9059" s="7">
        <v>195.20930000000001</v>
      </c>
      <c r="G9059" s="48" t="s">
        <v>15356</v>
      </c>
      <c r="H9059" s="34" t="s">
        <v>5925</v>
      </c>
      <c r="I9059" s="51" t="s">
        <v>15358</v>
      </c>
    </row>
    <row r="9060" spans="1:9" x14ac:dyDescent="0.25">
      <c r="A9060" s="19">
        <v>9055</v>
      </c>
      <c r="B9060" s="34" t="s">
        <v>5926</v>
      </c>
      <c r="C9060" s="44" t="s">
        <v>15101</v>
      </c>
      <c r="D9060" s="42">
        <v>1</v>
      </c>
      <c r="E9060" s="3">
        <v>210.62</v>
      </c>
      <c r="F9060" s="7">
        <v>254.8502</v>
      </c>
      <c r="G9060" s="48" t="s">
        <v>15356</v>
      </c>
      <c r="H9060" s="34" t="s">
        <v>5926</v>
      </c>
      <c r="I9060" s="51" t="s">
        <v>15358</v>
      </c>
    </row>
    <row r="9061" spans="1:9" x14ac:dyDescent="0.25">
      <c r="A9061" s="19">
        <v>9056</v>
      </c>
      <c r="B9061" s="34" t="s">
        <v>5927</v>
      </c>
      <c r="C9061" s="44" t="s">
        <v>15102</v>
      </c>
      <c r="D9061" s="42">
        <v>1</v>
      </c>
      <c r="E9061" s="3">
        <v>135.78</v>
      </c>
      <c r="F9061" s="7">
        <v>164.2938</v>
      </c>
      <c r="G9061" s="48" t="s">
        <v>15356</v>
      </c>
      <c r="H9061" s="34" t="s">
        <v>5927</v>
      </c>
      <c r="I9061" s="51" t="s">
        <v>15358</v>
      </c>
    </row>
    <row r="9062" spans="1:9" x14ac:dyDescent="0.25">
      <c r="A9062" s="19">
        <v>9057</v>
      </c>
      <c r="B9062" s="34" t="s">
        <v>5928</v>
      </c>
      <c r="C9062" s="44" t="s">
        <v>15103</v>
      </c>
      <c r="D9062" s="42">
        <v>1</v>
      </c>
      <c r="E9062" s="3">
        <v>135.78</v>
      </c>
      <c r="F9062" s="7">
        <v>164.2938</v>
      </c>
      <c r="G9062" s="48" t="s">
        <v>15356</v>
      </c>
      <c r="H9062" s="34" t="s">
        <v>5928</v>
      </c>
      <c r="I9062" s="51" t="s">
        <v>15358</v>
      </c>
    </row>
    <row r="9063" spans="1:9" x14ac:dyDescent="0.25">
      <c r="A9063" s="19">
        <v>9058</v>
      </c>
      <c r="B9063" s="34" t="s">
        <v>5929</v>
      </c>
      <c r="C9063" s="44" t="s">
        <v>15104</v>
      </c>
      <c r="D9063" s="42">
        <v>1</v>
      </c>
      <c r="E9063" s="3">
        <v>135.78</v>
      </c>
      <c r="F9063" s="7">
        <v>164.2938</v>
      </c>
      <c r="G9063" s="48" t="s">
        <v>15356</v>
      </c>
      <c r="H9063" s="34" t="s">
        <v>5929</v>
      </c>
      <c r="I9063" s="51" t="s">
        <v>15358</v>
      </c>
    </row>
    <row r="9064" spans="1:9" x14ac:dyDescent="0.25">
      <c r="A9064" s="19">
        <v>9059</v>
      </c>
      <c r="B9064" s="34" t="s">
        <v>5930</v>
      </c>
      <c r="C9064" s="44" t="s">
        <v>15105</v>
      </c>
      <c r="D9064" s="42">
        <v>1</v>
      </c>
      <c r="E9064" s="3">
        <v>135.78</v>
      </c>
      <c r="F9064" s="7">
        <v>164.2938</v>
      </c>
      <c r="G9064" s="48" t="s">
        <v>15356</v>
      </c>
      <c r="H9064" s="34" t="s">
        <v>5930</v>
      </c>
      <c r="I9064" s="51" t="s">
        <v>15358</v>
      </c>
    </row>
    <row r="9065" spans="1:9" x14ac:dyDescent="0.25">
      <c r="A9065" s="19">
        <v>9060</v>
      </c>
      <c r="B9065" s="34" t="s">
        <v>5931</v>
      </c>
      <c r="C9065" s="44" t="s">
        <v>15106</v>
      </c>
      <c r="D9065" s="42">
        <v>1</v>
      </c>
      <c r="E9065" s="3">
        <v>135.78</v>
      </c>
      <c r="F9065" s="7">
        <v>164.2938</v>
      </c>
      <c r="G9065" s="48" t="s">
        <v>15356</v>
      </c>
      <c r="H9065" s="34" t="s">
        <v>5931</v>
      </c>
      <c r="I9065" s="51" t="s">
        <v>15358</v>
      </c>
    </row>
    <row r="9066" spans="1:9" x14ac:dyDescent="0.25">
      <c r="A9066" s="19">
        <v>9061</v>
      </c>
      <c r="B9066" s="34" t="s">
        <v>5932</v>
      </c>
      <c r="C9066" s="44" t="s">
        <v>15107</v>
      </c>
      <c r="D9066" s="42">
        <v>1</v>
      </c>
      <c r="E9066" s="3">
        <v>135.78</v>
      </c>
      <c r="F9066" s="7">
        <v>164.2938</v>
      </c>
      <c r="G9066" s="48" t="s">
        <v>15356</v>
      </c>
      <c r="H9066" s="34" t="s">
        <v>5932</v>
      </c>
      <c r="I9066" s="51" t="s">
        <v>15358</v>
      </c>
    </row>
    <row r="9067" spans="1:9" x14ac:dyDescent="0.25">
      <c r="A9067" s="19">
        <v>9062</v>
      </c>
      <c r="B9067" s="34" t="s">
        <v>5933</v>
      </c>
      <c r="C9067" s="44" t="s">
        <v>15108</v>
      </c>
      <c r="D9067" s="42">
        <v>1</v>
      </c>
      <c r="E9067" s="3">
        <v>265.52</v>
      </c>
      <c r="F9067" s="7">
        <v>321.27919999999995</v>
      </c>
      <c r="G9067" s="48" t="s">
        <v>15356</v>
      </c>
      <c r="H9067" s="34" t="s">
        <v>5933</v>
      </c>
      <c r="I9067" s="51" t="s">
        <v>15358</v>
      </c>
    </row>
    <row r="9068" spans="1:9" x14ac:dyDescent="0.25">
      <c r="A9068" s="19">
        <v>9063</v>
      </c>
      <c r="B9068" s="34" t="s">
        <v>5934</v>
      </c>
      <c r="C9068" s="44" t="s">
        <v>15109</v>
      </c>
      <c r="D9068" s="42">
        <v>1</v>
      </c>
      <c r="E9068" s="3">
        <v>231.05</v>
      </c>
      <c r="F9068" s="7">
        <v>279.57049999999998</v>
      </c>
      <c r="G9068" s="48" t="s">
        <v>15356</v>
      </c>
      <c r="H9068" s="34" t="s">
        <v>5934</v>
      </c>
      <c r="I9068" s="51" t="s">
        <v>15358</v>
      </c>
    </row>
    <row r="9069" spans="1:9" x14ac:dyDescent="0.25">
      <c r="A9069" s="19">
        <v>9064</v>
      </c>
      <c r="B9069" s="34" t="s">
        <v>5935</v>
      </c>
      <c r="C9069" s="44" t="s">
        <v>15110</v>
      </c>
      <c r="D9069" s="42">
        <v>1</v>
      </c>
      <c r="E9069" s="3">
        <v>306.83</v>
      </c>
      <c r="F9069" s="7">
        <v>371.26429999999999</v>
      </c>
      <c r="G9069" s="48" t="s">
        <v>15356</v>
      </c>
      <c r="H9069" s="34" t="s">
        <v>5935</v>
      </c>
      <c r="I9069" s="51" t="s">
        <v>15358</v>
      </c>
    </row>
    <row r="9070" spans="1:9" x14ac:dyDescent="0.25">
      <c r="A9070" s="19">
        <v>9065</v>
      </c>
      <c r="B9070" s="34" t="s">
        <v>5936</v>
      </c>
      <c r="C9070" s="44" t="s">
        <v>15111</v>
      </c>
      <c r="D9070" s="42">
        <v>1</v>
      </c>
      <c r="E9070" s="3">
        <v>250.71</v>
      </c>
      <c r="F9070" s="7">
        <v>303.35910000000001</v>
      </c>
      <c r="G9070" s="48" t="s">
        <v>15356</v>
      </c>
      <c r="H9070" s="34" t="s">
        <v>5936</v>
      </c>
      <c r="I9070" s="51" t="s">
        <v>15358</v>
      </c>
    </row>
    <row r="9071" spans="1:9" x14ac:dyDescent="0.25">
      <c r="A9071" s="19">
        <v>9066</v>
      </c>
      <c r="B9071" s="34" t="s">
        <v>5937</v>
      </c>
      <c r="C9071" s="44" t="s">
        <v>15112</v>
      </c>
      <c r="D9071" s="42">
        <v>1</v>
      </c>
      <c r="E9071" s="3">
        <v>127.88</v>
      </c>
      <c r="F9071" s="7">
        <v>154.73479999999998</v>
      </c>
      <c r="G9071" s="48" t="s">
        <v>15356</v>
      </c>
      <c r="H9071" s="34" t="s">
        <v>5937</v>
      </c>
      <c r="I9071" s="51" t="s">
        <v>15358</v>
      </c>
    </row>
    <row r="9072" spans="1:9" x14ac:dyDescent="0.25">
      <c r="A9072" s="19">
        <v>9067</v>
      </c>
      <c r="B9072" s="34" t="s">
        <v>5938</v>
      </c>
      <c r="C9072" s="44" t="s">
        <v>15113</v>
      </c>
      <c r="D9072" s="42">
        <v>1</v>
      </c>
      <c r="E9072" s="3">
        <v>146.18</v>
      </c>
      <c r="F9072" s="7">
        <v>176.87780000000001</v>
      </c>
      <c r="G9072" s="48" t="s">
        <v>15356</v>
      </c>
      <c r="H9072" s="34" t="s">
        <v>5938</v>
      </c>
      <c r="I9072" s="51" t="s">
        <v>15358</v>
      </c>
    </row>
    <row r="9073" spans="1:9" x14ac:dyDescent="0.25">
      <c r="A9073" s="19">
        <v>9068</v>
      </c>
      <c r="B9073" s="34" t="s">
        <v>5939</v>
      </c>
      <c r="C9073" s="44" t="s">
        <v>15114</v>
      </c>
      <c r="D9073" s="42">
        <v>1</v>
      </c>
      <c r="E9073" s="3">
        <v>188.06</v>
      </c>
      <c r="F9073" s="7">
        <v>227.55259999999998</v>
      </c>
      <c r="G9073" s="48" t="s">
        <v>15356</v>
      </c>
      <c r="H9073" s="34" t="s">
        <v>5939</v>
      </c>
      <c r="I9073" s="51" t="s">
        <v>15358</v>
      </c>
    </row>
    <row r="9074" spans="1:9" x14ac:dyDescent="0.25">
      <c r="A9074" s="19">
        <v>9069</v>
      </c>
      <c r="B9074" s="34" t="s">
        <v>5940</v>
      </c>
      <c r="C9074" s="44" t="s">
        <v>15115</v>
      </c>
      <c r="D9074" s="42">
        <v>1</v>
      </c>
      <c r="E9074" s="3">
        <v>202.4</v>
      </c>
      <c r="F9074" s="7">
        <v>244.904</v>
      </c>
      <c r="G9074" s="48" t="s">
        <v>15356</v>
      </c>
      <c r="H9074" s="34" t="s">
        <v>5940</v>
      </c>
      <c r="I9074" s="51" t="s">
        <v>15358</v>
      </c>
    </row>
    <row r="9075" spans="1:9" x14ac:dyDescent="0.25">
      <c r="A9075" s="19">
        <v>9070</v>
      </c>
      <c r="B9075" s="34" t="s">
        <v>5941</v>
      </c>
      <c r="C9075" s="44" t="s">
        <v>15116</v>
      </c>
      <c r="D9075" s="42">
        <v>1</v>
      </c>
      <c r="E9075" s="3">
        <v>212.06</v>
      </c>
      <c r="F9075" s="7">
        <v>256.5926</v>
      </c>
      <c r="G9075" s="48" t="s">
        <v>15356</v>
      </c>
      <c r="H9075" s="34" t="s">
        <v>5941</v>
      </c>
      <c r="I9075" s="51" t="s">
        <v>15358</v>
      </c>
    </row>
    <row r="9076" spans="1:9" x14ac:dyDescent="0.25">
      <c r="A9076" s="19">
        <v>9071</v>
      </c>
      <c r="B9076" s="34" t="s">
        <v>5942</v>
      </c>
      <c r="C9076" s="44" t="s">
        <v>15117</v>
      </c>
      <c r="D9076" s="42">
        <v>1</v>
      </c>
      <c r="E9076" s="3">
        <v>134.94</v>
      </c>
      <c r="F9076" s="7">
        <v>163.2774</v>
      </c>
      <c r="G9076" s="48" t="s">
        <v>15356</v>
      </c>
      <c r="H9076" s="34" t="s">
        <v>5942</v>
      </c>
      <c r="I9076" s="51" t="s">
        <v>15358</v>
      </c>
    </row>
    <row r="9077" spans="1:9" x14ac:dyDescent="0.25">
      <c r="A9077" s="19">
        <v>9072</v>
      </c>
      <c r="B9077" s="34" t="s">
        <v>5943</v>
      </c>
      <c r="C9077" s="44" t="s">
        <v>15118</v>
      </c>
      <c r="D9077" s="42">
        <v>1</v>
      </c>
      <c r="E9077" s="3">
        <v>160.28</v>
      </c>
      <c r="F9077" s="7">
        <v>193.93879999999999</v>
      </c>
      <c r="G9077" s="48" t="s">
        <v>15356</v>
      </c>
      <c r="H9077" s="34" t="s">
        <v>5943</v>
      </c>
      <c r="I9077" s="51" t="s">
        <v>15358</v>
      </c>
    </row>
    <row r="9078" spans="1:9" x14ac:dyDescent="0.25">
      <c r="A9078" s="19">
        <v>9073</v>
      </c>
      <c r="B9078" s="34" t="s">
        <v>5944</v>
      </c>
      <c r="C9078" s="44" t="s">
        <v>15119</v>
      </c>
      <c r="D9078" s="42">
        <v>1</v>
      </c>
      <c r="E9078" s="3">
        <v>160.28</v>
      </c>
      <c r="F9078" s="7">
        <v>193.93879999999999</v>
      </c>
      <c r="G9078" s="48" t="s">
        <v>15356</v>
      </c>
      <c r="H9078" s="34" t="s">
        <v>5944</v>
      </c>
      <c r="I9078" s="51" t="s">
        <v>15358</v>
      </c>
    </row>
    <row r="9079" spans="1:9" x14ac:dyDescent="0.25">
      <c r="A9079" s="19">
        <v>9074</v>
      </c>
      <c r="B9079" s="34" t="s">
        <v>5945</v>
      </c>
      <c r="C9079" s="44" t="s">
        <v>15120</v>
      </c>
      <c r="D9079" s="42">
        <v>1</v>
      </c>
      <c r="E9079" s="3">
        <v>160.28</v>
      </c>
      <c r="F9079" s="7">
        <v>193.93879999999999</v>
      </c>
      <c r="G9079" s="48" t="s">
        <v>15356</v>
      </c>
      <c r="H9079" s="34" t="s">
        <v>5945</v>
      </c>
      <c r="I9079" s="51" t="s">
        <v>15358</v>
      </c>
    </row>
    <row r="9080" spans="1:9" x14ac:dyDescent="0.25">
      <c r="A9080" s="19">
        <v>9075</v>
      </c>
      <c r="B9080" s="34" t="s">
        <v>5946</v>
      </c>
      <c r="C9080" s="44" t="s">
        <v>15121</v>
      </c>
      <c r="D9080" s="42">
        <v>1</v>
      </c>
      <c r="E9080" s="3">
        <v>160.28</v>
      </c>
      <c r="F9080" s="7">
        <v>193.93879999999999</v>
      </c>
      <c r="G9080" s="48" t="s">
        <v>15356</v>
      </c>
      <c r="H9080" s="34" t="s">
        <v>5946</v>
      </c>
      <c r="I9080" s="51" t="s">
        <v>15358</v>
      </c>
    </row>
    <row r="9081" spans="1:9" x14ac:dyDescent="0.25">
      <c r="A9081" s="19">
        <v>9076</v>
      </c>
      <c r="B9081" s="34" t="s">
        <v>5947</v>
      </c>
      <c r="C9081" s="44" t="s">
        <v>15122</v>
      </c>
      <c r="D9081" s="42">
        <v>1</v>
      </c>
      <c r="E9081" s="3">
        <v>160.28</v>
      </c>
      <c r="F9081" s="7">
        <v>193.93879999999999</v>
      </c>
      <c r="G9081" s="48" t="s">
        <v>15356</v>
      </c>
      <c r="H9081" s="34" t="s">
        <v>5947</v>
      </c>
      <c r="I9081" s="51" t="s">
        <v>15358</v>
      </c>
    </row>
    <row r="9082" spans="1:9" x14ac:dyDescent="0.25">
      <c r="A9082" s="19">
        <v>9077</v>
      </c>
      <c r="B9082" s="34" t="s">
        <v>5948</v>
      </c>
      <c r="C9082" s="44" t="s">
        <v>15123</v>
      </c>
      <c r="D9082" s="42">
        <v>1</v>
      </c>
      <c r="E9082" s="3">
        <v>160.28</v>
      </c>
      <c r="F9082" s="7">
        <v>193.93879999999999</v>
      </c>
      <c r="G9082" s="48" t="s">
        <v>15356</v>
      </c>
      <c r="H9082" s="34" t="s">
        <v>5948</v>
      </c>
      <c r="I9082" s="51" t="s">
        <v>15358</v>
      </c>
    </row>
    <row r="9083" spans="1:9" x14ac:dyDescent="0.25">
      <c r="A9083" s="19">
        <v>9078</v>
      </c>
      <c r="B9083" s="34" t="s">
        <v>5949</v>
      </c>
      <c r="C9083" s="44" t="s">
        <v>15124</v>
      </c>
      <c r="D9083" s="42">
        <v>1</v>
      </c>
      <c r="E9083" s="3">
        <v>160.28</v>
      </c>
      <c r="F9083" s="7">
        <v>193.93879999999999</v>
      </c>
      <c r="G9083" s="48" t="s">
        <v>15356</v>
      </c>
      <c r="H9083" s="34" t="s">
        <v>5949</v>
      </c>
      <c r="I9083" s="51" t="s">
        <v>15358</v>
      </c>
    </row>
    <row r="9084" spans="1:9" x14ac:dyDescent="0.25">
      <c r="A9084" s="19">
        <v>9079</v>
      </c>
      <c r="B9084" s="34" t="s">
        <v>5950</v>
      </c>
      <c r="C9084" s="44" t="s">
        <v>15125</v>
      </c>
      <c r="D9084" s="42">
        <v>1</v>
      </c>
      <c r="E9084" s="3">
        <v>188.06</v>
      </c>
      <c r="F9084" s="7">
        <v>227.55259999999998</v>
      </c>
      <c r="G9084" s="48" t="s">
        <v>15356</v>
      </c>
      <c r="H9084" s="34" t="s">
        <v>5950</v>
      </c>
      <c r="I9084" s="51" t="s">
        <v>15358</v>
      </c>
    </row>
    <row r="9085" spans="1:9" x14ac:dyDescent="0.25">
      <c r="A9085" s="19">
        <v>9080</v>
      </c>
      <c r="B9085" s="34" t="s">
        <v>5951</v>
      </c>
      <c r="C9085" s="44" t="s">
        <v>15126</v>
      </c>
      <c r="D9085" s="42">
        <v>1</v>
      </c>
      <c r="E9085" s="3">
        <v>202.4</v>
      </c>
      <c r="F9085" s="7">
        <v>244.904</v>
      </c>
      <c r="G9085" s="48" t="s">
        <v>15356</v>
      </c>
      <c r="H9085" s="34" t="s">
        <v>5951</v>
      </c>
      <c r="I9085" s="51" t="s">
        <v>15358</v>
      </c>
    </row>
    <row r="9086" spans="1:9" x14ac:dyDescent="0.25">
      <c r="A9086" s="19">
        <v>9081</v>
      </c>
      <c r="B9086" s="34" t="s">
        <v>5952</v>
      </c>
      <c r="C9086" s="44" t="s">
        <v>15127</v>
      </c>
      <c r="D9086" s="42">
        <v>1</v>
      </c>
      <c r="E9086" s="3">
        <v>212.06</v>
      </c>
      <c r="F9086" s="7">
        <v>256.5926</v>
      </c>
      <c r="G9086" s="48" t="s">
        <v>15356</v>
      </c>
      <c r="H9086" s="34" t="s">
        <v>5952</v>
      </c>
      <c r="I9086" s="51" t="s">
        <v>15358</v>
      </c>
    </row>
    <row r="9087" spans="1:9" x14ac:dyDescent="0.25">
      <c r="A9087" s="19">
        <v>9082</v>
      </c>
      <c r="B9087" s="34" t="s">
        <v>5953</v>
      </c>
      <c r="C9087" s="44" t="s">
        <v>15128</v>
      </c>
      <c r="D9087" s="42">
        <v>1</v>
      </c>
      <c r="E9087" s="3">
        <v>1953.9</v>
      </c>
      <c r="F9087" s="7">
        <v>2364.2190000000001</v>
      </c>
      <c r="G9087" s="48" t="s">
        <v>15356</v>
      </c>
      <c r="H9087" s="34" t="s">
        <v>5953</v>
      </c>
      <c r="I9087" s="51" t="s">
        <v>15358</v>
      </c>
    </row>
    <row r="9088" spans="1:9" x14ac:dyDescent="0.25">
      <c r="A9088" s="19">
        <v>9083</v>
      </c>
      <c r="B9088" s="34" t="s">
        <v>5954</v>
      </c>
      <c r="C9088" s="44" t="s">
        <v>15129</v>
      </c>
      <c r="D9088" s="42">
        <v>1</v>
      </c>
      <c r="E9088" s="3">
        <v>9880.52</v>
      </c>
      <c r="F9088" s="7">
        <v>11955.4292</v>
      </c>
      <c r="G9088" s="48" t="s">
        <v>15356</v>
      </c>
      <c r="H9088" s="34" t="s">
        <v>5954</v>
      </c>
      <c r="I9088" s="51" t="s">
        <v>15358</v>
      </c>
    </row>
    <row r="9089" spans="1:9" x14ac:dyDescent="0.25">
      <c r="A9089" s="19">
        <v>9084</v>
      </c>
      <c r="B9089" s="34" t="s">
        <v>5955</v>
      </c>
      <c r="C9089" s="44" t="s">
        <v>15130</v>
      </c>
      <c r="D9089" s="42">
        <v>1</v>
      </c>
      <c r="E9089" s="3">
        <v>12694.37</v>
      </c>
      <c r="F9089" s="7">
        <v>15360.1877</v>
      </c>
      <c r="G9089" s="48" t="s">
        <v>15356</v>
      </c>
      <c r="H9089" s="34" t="s">
        <v>5955</v>
      </c>
      <c r="I9089" s="51" t="s">
        <v>15358</v>
      </c>
    </row>
    <row r="9090" spans="1:9" x14ac:dyDescent="0.25">
      <c r="A9090" s="19">
        <v>9085</v>
      </c>
      <c r="B9090" s="34" t="s">
        <v>5956</v>
      </c>
      <c r="C9090" s="44" t="s">
        <v>15131</v>
      </c>
      <c r="D9090" s="42">
        <v>1</v>
      </c>
      <c r="E9090" s="3">
        <v>12694.11</v>
      </c>
      <c r="F9090" s="7">
        <v>15359.873100000001</v>
      </c>
      <c r="G9090" s="48" t="s">
        <v>15356</v>
      </c>
      <c r="H9090" s="34" t="s">
        <v>5956</v>
      </c>
      <c r="I9090" s="51" t="s">
        <v>15358</v>
      </c>
    </row>
    <row r="9091" spans="1:9" x14ac:dyDescent="0.25">
      <c r="A9091" s="19">
        <v>9086</v>
      </c>
      <c r="B9091" s="34" t="s">
        <v>5957</v>
      </c>
      <c r="C9091" s="44" t="s">
        <v>15132</v>
      </c>
      <c r="D9091" s="42">
        <v>1</v>
      </c>
      <c r="E9091" s="3">
        <v>74.97</v>
      </c>
      <c r="F9091" s="7">
        <v>90.713700000000003</v>
      </c>
      <c r="G9091" s="48" t="s">
        <v>15356</v>
      </c>
      <c r="H9091" s="34" t="s">
        <v>5957</v>
      </c>
      <c r="I9091" s="51" t="s">
        <v>15358</v>
      </c>
    </row>
    <row r="9092" spans="1:9" x14ac:dyDescent="0.25">
      <c r="A9092" s="19">
        <v>9087</v>
      </c>
      <c r="B9092" s="34" t="s">
        <v>5958</v>
      </c>
      <c r="C9092" s="44" t="s">
        <v>15133</v>
      </c>
      <c r="D9092" s="42">
        <v>1</v>
      </c>
      <c r="E9092" s="3">
        <v>92.99</v>
      </c>
      <c r="F9092" s="7">
        <v>112.5179</v>
      </c>
      <c r="G9092" s="48" t="s">
        <v>15356</v>
      </c>
      <c r="H9092" s="34" t="s">
        <v>5958</v>
      </c>
      <c r="I9092" s="51" t="s">
        <v>15358</v>
      </c>
    </row>
    <row r="9093" spans="1:9" x14ac:dyDescent="0.25">
      <c r="A9093" s="19">
        <v>9088</v>
      </c>
      <c r="B9093" s="34" t="s">
        <v>5959</v>
      </c>
      <c r="C9093" s="44" t="s">
        <v>15133</v>
      </c>
      <c r="D9093" s="42">
        <v>1</v>
      </c>
      <c r="E9093" s="3">
        <v>63.29</v>
      </c>
      <c r="F9093" s="7">
        <v>76.5809</v>
      </c>
      <c r="G9093" s="48" t="s">
        <v>15356</v>
      </c>
      <c r="H9093" s="34" t="s">
        <v>5959</v>
      </c>
      <c r="I9093" s="51" t="s">
        <v>15358</v>
      </c>
    </row>
    <row r="9094" spans="1:9" x14ac:dyDescent="0.25">
      <c r="A9094" s="19">
        <v>9089</v>
      </c>
      <c r="B9094" s="34" t="s">
        <v>5960</v>
      </c>
      <c r="C9094" s="44" t="s">
        <v>15134</v>
      </c>
      <c r="D9094" s="42">
        <v>1</v>
      </c>
      <c r="E9094" s="3">
        <v>72.239999999999995</v>
      </c>
      <c r="F9094" s="7">
        <v>87.410399999999996</v>
      </c>
      <c r="G9094" s="48" t="s">
        <v>15356</v>
      </c>
      <c r="H9094" s="34" t="s">
        <v>5960</v>
      </c>
      <c r="I9094" s="51" t="s">
        <v>15358</v>
      </c>
    </row>
    <row r="9095" spans="1:9" x14ac:dyDescent="0.25">
      <c r="A9095" s="19">
        <v>9090</v>
      </c>
      <c r="B9095" s="34" t="s">
        <v>5961</v>
      </c>
      <c r="C9095" s="44" t="s">
        <v>15135</v>
      </c>
      <c r="D9095" s="42">
        <v>1</v>
      </c>
      <c r="E9095" s="3">
        <v>116.72</v>
      </c>
      <c r="F9095" s="7">
        <v>141.2312</v>
      </c>
      <c r="G9095" s="48" t="s">
        <v>15356</v>
      </c>
      <c r="H9095" s="34" t="s">
        <v>5961</v>
      </c>
      <c r="I9095" s="51" t="s">
        <v>15358</v>
      </c>
    </row>
    <row r="9096" spans="1:9" x14ac:dyDescent="0.25">
      <c r="A9096" s="19">
        <v>9091</v>
      </c>
      <c r="B9096" s="34" t="s">
        <v>5962</v>
      </c>
      <c r="C9096" s="44" t="s">
        <v>15136</v>
      </c>
      <c r="D9096" s="42">
        <v>1</v>
      </c>
      <c r="E9096" s="3">
        <v>117.51</v>
      </c>
      <c r="F9096" s="7">
        <v>142.18710000000002</v>
      </c>
      <c r="G9096" s="48" t="s">
        <v>15356</v>
      </c>
      <c r="H9096" s="34" t="s">
        <v>5962</v>
      </c>
      <c r="I9096" s="51" t="s">
        <v>15358</v>
      </c>
    </row>
    <row r="9097" spans="1:9" x14ac:dyDescent="0.25">
      <c r="A9097" s="19">
        <v>9092</v>
      </c>
      <c r="B9097" s="34" t="s">
        <v>5963</v>
      </c>
      <c r="C9097" s="44" t="s">
        <v>15137</v>
      </c>
      <c r="D9097" s="42">
        <v>1</v>
      </c>
      <c r="E9097" s="3">
        <v>117.05</v>
      </c>
      <c r="F9097" s="7">
        <v>141.63049999999998</v>
      </c>
      <c r="G9097" s="48" t="s">
        <v>15356</v>
      </c>
      <c r="H9097" s="34" t="s">
        <v>5963</v>
      </c>
      <c r="I9097" s="51" t="s">
        <v>15358</v>
      </c>
    </row>
    <row r="9098" spans="1:9" x14ac:dyDescent="0.25">
      <c r="A9098" s="19">
        <v>9093</v>
      </c>
      <c r="B9098" s="34" t="s">
        <v>5964</v>
      </c>
      <c r="C9098" s="44" t="s">
        <v>15138</v>
      </c>
      <c r="D9098" s="42">
        <v>1</v>
      </c>
      <c r="E9098" s="3">
        <v>75.959999999999994</v>
      </c>
      <c r="F9098" s="7">
        <v>91.911599999999993</v>
      </c>
      <c r="G9098" s="48" t="s">
        <v>15356</v>
      </c>
      <c r="H9098" s="34" t="s">
        <v>5964</v>
      </c>
      <c r="I9098" s="51" t="s">
        <v>15358</v>
      </c>
    </row>
    <row r="9099" spans="1:9" x14ac:dyDescent="0.25">
      <c r="A9099" s="19">
        <v>9094</v>
      </c>
      <c r="B9099" s="34" t="s">
        <v>5965</v>
      </c>
      <c r="C9099" s="44" t="s">
        <v>15139</v>
      </c>
      <c r="D9099" s="42">
        <v>1</v>
      </c>
      <c r="E9099" s="3">
        <v>86.19</v>
      </c>
      <c r="F9099" s="7">
        <v>104.28989999999999</v>
      </c>
      <c r="G9099" s="48" t="s">
        <v>15356</v>
      </c>
      <c r="H9099" s="34" t="s">
        <v>5965</v>
      </c>
      <c r="I9099" s="51" t="s">
        <v>15358</v>
      </c>
    </row>
    <row r="9100" spans="1:9" x14ac:dyDescent="0.25">
      <c r="A9100" s="19">
        <v>9095</v>
      </c>
      <c r="B9100" s="34" t="s">
        <v>5966</v>
      </c>
      <c r="C9100" s="44" t="s">
        <v>15140</v>
      </c>
      <c r="D9100" s="42">
        <v>1</v>
      </c>
      <c r="E9100" s="3">
        <v>102.9</v>
      </c>
      <c r="F9100" s="7">
        <v>124.509</v>
      </c>
      <c r="G9100" s="48" t="s">
        <v>15356</v>
      </c>
      <c r="H9100" s="34" t="s">
        <v>5966</v>
      </c>
      <c r="I9100" s="51" t="s">
        <v>15358</v>
      </c>
    </row>
    <row r="9101" spans="1:9" x14ac:dyDescent="0.25">
      <c r="A9101" s="19">
        <v>9096</v>
      </c>
      <c r="B9101" s="34" t="s">
        <v>5967</v>
      </c>
      <c r="C9101" s="44" t="s">
        <v>15141</v>
      </c>
      <c r="D9101" s="42">
        <v>1</v>
      </c>
      <c r="E9101" s="3">
        <v>109.85</v>
      </c>
      <c r="F9101" s="7">
        <v>132.91849999999999</v>
      </c>
      <c r="G9101" s="48" t="s">
        <v>15356</v>
      </c>
      <c r="H9101" s="34" t="s">
        <v>5967</v>
      </c>
      <c r="I9101" s="51" t="s">
        <v>15358</v>
      </c>
    </row>
    <row r="9102" spans="1:9" x14ac:dyDescent="0.25">
      <c r="A9102" s="19">
        <v>9097</v>
      </c>
      <c r="B9102" s="34" t="s">
        <v>5968</v>
      </c>
      <c r="C9102" s="44" t="s">
        <v>15142</v>
      </c>
      <c r="D9102" s="42">
        <v>1</v>
      </c>
      <c r="E9102" s="3">
        <v>120.89</v>
      </c>
      <c r="F9102" s="7">
        <v>146.27689999999998</v>
      </c>
      <c r="G9102" s="48" t="s">
        <v>15356</v>
      </c>
      <c r="H9102" s="34" t="s">
        <v>5968</v>
      </c>
      <c r="I9102" s="51" t="s">
        <v>15358</v>
      </c>
    </row>
    <row r="9103" spans="1:9" x14ac:dyDescent="0.25">
      <c r="A9103" s="19">
        <v>9098</v>
      </c>
      <c r="B9103" s="34" t="s">
        <v>5969</v>
      </c>
      <c r="C9103" s="44" t="s">
        <v>15143</v>
      </c>
      <c r="D9103" s="42">
        <v>1</v>
      </c>
      <c r="E9103" s="3">
        <v>105.65</v>
      </c>
      <c r="F9103" s="7">
        <v>127.8365</v>
      </c>
      <c r="G9103" s="48" t="s">
        <v>15356</v>
      </c>
      <c r="H9103" s="34" t="s">
        <v>5969</v>
      </c>
      <c r="I9103" s="51" t="s">
        <v>15358</v>
      </c>
    </row>
    <row r="9104" spans="1:9" x14ac:dyDescent="0.25">
      <c r="A9104" s="19">
        <v>9099</v>
      </c>
      <c r="B9104" s="34" t="s">
        <v>5970</v>
      </c>
      <c r="C9104" s="44" t="s">
        <v>15144</v>
      </c>
      <c r="D9104" s="42">
        <v>1</v>
      </c>
      <c r="E9104" s="3">
        <v>102.9</v>
      </c>
      <c r="F9104" s="7">
        <v>124.509</v>
      </c>
      <c r="G9104" s="48" t="s">
        <v>15356</v>
      </c>
      <c r="H9104" s="34" t="s">
        <v>5970</v>
      </c>
      <c r="I9104" s="51" t="s">
        <v>15358</v>
      </c>
    </row>
    <row r="9105" spans="1:9" x14ac:dyDescent="0.25">
      <c r="A9105" s="19">
        <v>9100</v>
      </c>
      <c r="B9105" s="34" t="s">
        <v>5971</v>
      </c>
      <c r="C9105" s="44" t="s">
        <v>15145</v>
      </c>
      <c r="D9105" s="42">
        <v>1</v>
      </c>
      <c r="E9105" s="3">
        <v>115.35</v>
      </c>
      <c r="F9105" s="7">
        <v>139.5735</v>
      </c>
      <c r="G9105" s="48" t="s">
        <v>15356</v>
      </c>
      <c r="H9105" s="34" t="s">
        <v>5971</v>
      </c>
      <c r="I9105" s="51" t="s">
        <v>15358</v>
      </c>
    </row>
    <row r="9106" spans="1:9" x14ac:dyDescent="0.25">
      <c r="A9106" s="19">
        <v>9101</v>
      </c>
      <c r="B9106" s="34" t="s">
        <v>5972</v>
      </c>
      <c r="C9106" s="44" t="s">
        <v>15146</v>
      </c>
      <c r="D9106" s="42">
        <v>1</v>
      </c>
      <c r="E9106" s="3">
        <v>83.22</v>
      </c>
      <c r="F9106" s="7">
        <v>100.69619999999999</v>
      </c>
      <c r="G9106" s="48" t="s">
        <v>15356</v>
      </c>
      <c r="H9106" s="34" t="s">
        <v>5972</v>
      </c>
      <c r="I9106" s="51" t="s">
        <v>15358</v>
      </c>
    </row>
    <row r="9107" spans="1:9" x14ac:dyDescent="0.25">
      <c r="A9107" s="19">
        <v>9102</v>
      </c>
      <c r="B9107" s="34" t="s">
        <v>5973</v>
      </c>
      <c r="C9107" s="44" t="s">
        <v>15147</v>
      </c>
      <c r="D9107" s="42">
        <v>1</v>
      </c>
      <c r="E9107" s="3">
        <v>94.37</v>
      </c>
      <c r="F9107" s="7">
        <v>114.18770000000001</v>
      </c>
      <c r="G9107" s="48" t="s">
        <v>15356</v>
      </c>
      <c r="H9107" s="34" t="s">
        <v>5973</v>
      </c>
      <c r="I9107" s="51" t="s">
        <v>15358</v>
      </c>
    </row>
    <row r="9108" spans="1:9" x14ac:dyDescent="0.25">
      <c r="A9108" s="19">
        <v>9103</v>
      </c>
      <c r="B9108" s="34" t="s">
        <v>5974</v>
      </c>
      <c r="C9108" s="44" t="s">
        <v>15148</v>
      </c>
      <c r="D9108" s="42">
        <v>1</v>
      </c>
      <c r="E9108" s="3">
        <v>115.35</v>
      </c>
      <c r="F9108" s="7">
        <v>139.5735</v>
      </c>
      <c r="G9108" s="48" t="s">
        <v>15356</v>
      </c>
      <c r="H9108" s="34" t="s">
        <v>5974</v>
      </c>
      <c r="I9108" s="51" t="s">
        <v>15358</v>
      </c>
    </row>
    <row r="9109" spans="1:9" x14ac:dyDescent="0.25">
      <c r="A9109" s="19">
        <v>9104</v>
      </c>
      <c r="B9109" s="34" t="s">
        <v>5975</v>
      </c>
      <c r="C9109" s="44" t="s">
        <v>15149</v>
      </c>
      <c r="D9109" s="42">
        <v>1</v>
      </c>
      <c r="E9109" s="3">
        <v>113.12</v>
      </c>
      <c r="F9109" s="7">
        <v>136.87520000000001</v>
      </c>
      <c r="G9109" s="48" t="s">
        <v>15356</v>
      </c>
      <c r="H9109" s="34" t="s">
        <v>5975</v>
      </c>
      <c r="I9109" s="51" t="s">
        <v>15358</v>
      </c>
    </row>
    <row r="9110" spans="1:9" x14ac:dyDescent="0.25">
      <c r="A9110" s="19">
        <v>9105</v>
      </c>
      <c r="B9110" s="34" t="s">
        <v>5976</v>
      </c>
      <c r="C9110" s="44" t="s">
        <v>15150</v>
      </c>
      <c r="D9110" s="42">
        <v>1</v>
      </c>
      <c r="E9110" s="3">
        <v>114.12</v>
      </c>
      <c r="F9110" s="7">
        <v>138.08520000000001</v>
      </c>
      <c r="G9110" s="48" t="s">
        <v>15356</v>
      </c>
      <c r="H9110" s="34" t="s">
        <v>5976</v>
      </c>
      <c r="I9110" s="51" t="s">
        <v>15358</v>
      </c>
    </row>
    <row r="9111" spans="1:9" x14ac:dyDescent="0.25">
      <c r="A9111" s="19">
        <v>9106</v>
      </c>
      <c r="B9111" s="34" t="s">
        <v>5977</v>
      </c>
      <c r="C9111" s="44" t="s">
        <v>15151</v>
      </c>
      <c r="D9111" s="42">
        <v>1</v>
      </c>
      <c r="E9111" s="3">
        <v>109.85</v>
      </c>
      <c r="F9111" s="7">
        <v>132.91849999999999</v>
      </c>
      <c r="G9111" s="48" t="s">
        <v>15356</v>
      </c>
      <c r="H9111" s="34" t="s">
        <v>5977</v>
      </c>
      <c r="I9111" s="51" t="s">
        <v>15358</v>
      </c>
    </row>
    <row r="9112" spans="1:9" x14ac:dyDescent="0.25">
      <c r="A9112" s="19">
        <v>9107</v>
      </c>
      <c r="B9112" s="34" t="s">
        <v>5978</v>
      </c>
      <c r="C9112" s="44" t="s">
        <v>15152</v>
      </c>
      <c r="D9112" s="42">
        <v>1</v>
      </c>
      <c r="E9112" s="3">
        <v>109.85</v>
      </c>
      <c r="F9112" s="7">
        <v>132.91849999999999</v>
      </c>
      <c r="G9112" s="48" t="s">
        <v>15356</v>
      </c>
      <c r="H9112" s="34" t="s">
        <v>5978</v>
      </c>
      <c r="I9112" s="51" t="s">
        <v>15358</v>
      </c>
    </row>
    <row r="9113" spans="1:9" x14ac:dyDescent="0.25">
      <c r="A9113" s="19">
        <v>9108</v>
      </c>
      <c r="B9113" s="34" t="s">
        <v>5979</v>
      </c>
      <c r="C9113" s="44" t="s">
        <v>15153</v>
      </c>
      <c r="D9113" s="42">
        <v>1</v>
      </c>
      <c r="E9113" s="3">
        <v>77.400000000000006</v>
      </c>
      <c r="F9113" s="7">
        <v>93.654000000000011</v>
      </c>
      <c r="G9113" s="48" t="s">
        <v>15356</v>
      </c>
      <c r="H9113" s="34" t="s">
        <v>5979</v>
      </c>
      <c r="I9113" s="51" t="s">
        <v>15358</v>
      </c>
    </row>
    <row r="9114" spans="1:9" x14ac:dyDescent="0.25">
      <c r="A9114" s="19">
        <v>9109</v>
      </c>
      <c r="B9114" s="34" t="s">
        <v>5980</v>
      </c>
      <c r="C9114" s="44" t="s">
        <v>15154</v>
      </c>
      <c r="D9114" s="42">
        <v>1</v>
      </c>
      <c r="E9114" s="3">
        <v>87.81</v>
      </c>
      <c r="F9114" s="7">
        <v>106.2501</v>
      </c>
      <c r="G9114" s="48" t="s">
        <v>15356</v>
      </c>
      <c r="H9114" s="34" t="s">
        <v>5980</v>
      </c>
      <c r="I9114" s="51" t="s">
        <v>15358</v>
      </c>
    </row>
    <row r="9115" spans="1:9" x14ac:dyDescent="0.25">
      <c r="A9115" s="19">
        <v>9110</v>
      </c>
      <c r="B9115" s="34" t="s">
        <v>5981</v>
      </c>
      <c r="C9115" s="44" t="s">
        <v>15155</v>
      </c>
      <c r="D9115" s="42">
        <v>1</v>
      </c>
      <c r="E9115" s="3">
        <v>102.9</v>
      </c>
      <c r="F9115" s="7">
        <v>124.509</v>
      </c>
      <c r="G9115" s="48" t="s">
        <v>15356</v>
      </c>
      <c r="H9115" s="34" t="s">
        <v>5981</v>
      </c>
      <c r="I9115" s="51" t="s">
        <v>15358</v>
      </c>
    </row>
    <row r="9116" spans="1:9" x14ac:dyDescent="0.25">
      <c r="A9116" s="19">
        <v>9111</v>
      </c>
      <c r="B9116" s="34" t="s">
        <v>5982</v>
      </c>
      <c r="C9116" s="44" t="s">
        <v>15156</v>
      </c>
      <c r="D9116" s="42">
        <v>1</v>
      </c>
      <c r="E9116" s="3">
        <v>102.9</v>
      </c>
      <c r="F9116" s="7">
        <v>124.509</v>
      </c>
      <c r="G9116" s="48" t="s">
        <v>15356</v>
      </c>
      <c r="H9116" s="34" t="s">
        <v>5982</v>
      </c>
      <c r="I9116" s="51" t="s">
        <v>15358</v>
      </c>
    </row>
    <row r="9117" spans="1:9" x14ac:dyDescent="0.25">
      <c r="A9117" s="19">
        <v>9112</v>
      </c>
      <c r="B9117" s="34" t="s">
        <v>5983</v>
      </c>
      <c r="C9117" s="44" t="s">
        <v>15157</v>
      </c>
      <c r="D9117" s="42">
        <v>1</v>
      </c>
      <c r="E9117" s="3">
        <v>120.89</v>
      </c>
      <c r="F9117" s="7">
        <v>146.27689999999998</v>
      </c>
      <c r="G9117" s="48" t="s">
        <v>15356</v>
      </c>
      <c r="H9117" s="34" t="s">
        <v>5983</v>
      </c>
      <c r="I9117" s="51" t="s">
        <v>15358</v>
      </c>
    </row>
    <row r="9118" spans="1:9" x14ac:dyDescent="0.25">
      <c r="A9118" s="19">
        <v>9113</v>
      </c>
      <c r="B9118" s="34" t="s">
        <v>5984</v>
      </c>
      <c r="C9118" s="44" t="s">
        <v>15158</v>
      </c>
      <c r="D9118" s="42">
        <v>1</v>
      </c>
      <c r="E9118" s="3">
        <v>105.65</v>
      </c>
      <c r="F9118" s="7">
        <v>127.8365</v>
      </c>
      <c r="G9118" s="48" t="s">
        <v>15356</v>
      </c>
      <c r="H9118" s="34" t="s">
        <v>5984</v>
      </c>
      <c r="I9118" s="51" t="s">
        <v>15358</v>
      </c>
    </row>
    <row r="9119" spans="1:9" x14ac:dyDescent="0.25">
      <c r="A9119" s="19">
        <v>9114</v>
      </c>
      <c r="B9119" s="34" t="s">
        <v>5985</v>
      </c>
      <c r="C9119" s="44" t="s">
        <v>15159</v>
      </c>
      <c r="D9119" s="42">
        <v>1</v>
      </c>
      <c r="E9119" s="3">
        <v>84.71</v>
      </c>
      <c r="F9119" s="7">
        <v>102.49909999999998</v>
      </c>
      <c r="G9119" s="48" t="s">
        <v>15356</v>
      </c>
      <c r="H9119" s="34" t="s">
        <v>5985</v>
      </c>
      <c r="I9119" s="51" t="s">
        <v>15358</v>
      </c>
    </row>
    <row r="9120" spans="1:9" x14ac:dyDescent="0.25">
      <c r="A9120" s="19">
        <v>9115</v>
      </c>
      <c r="B9120" s="34" t="s">
        <v>5986</v>
      </c>
      <c r="C9120" s="44" t="s">
        <v>15160</v>
      </c>
      <c r="D9120" s="42">
        <v>1</v>
      </c>
      <c r="E9120" s="3">
        <v>96.06</v>
      </c>
      <c r="F9120" s="7">
        <v>116.23260000000001</v>
      </c>
      <c r="G9120" s="48" t="s">
        <v>15356</v>
      </c>
      <c r="H9120" s="34" t="s">
        <v>5986</v>
      </c>
      <c r="I9120" s="51" t="s">
        <v>15358</v>
      </c>
    </row>
    <row r="9121" spans="1:9" x14ac:dyDescent="0.25">
      <c r="A9121" s="19">
        <v>9116</v>
      </c>
      <c r="B9121" s="34" t="s">
        <v>5987</v>
      </c>
      <c r="C9121" s="44" t="s">
        <v>15161</v>
      </c>
      <c r="D9121" s="42">
        <v>1</v>
      </c>
      <c r="E9121" s="3">
        <v>118.14</v>
      </c>
      <c r="F9121" s="7">
        <v>142.9494</v>
      </c>
      <c r="G9121" s="48" t="s">
        <v>15356</v>
      </c>
      <c r="H9121" s="34" t="s">
        <v>5987</v>
      </c>
      <c r="I9121" s="51" t="s">
        <v>15358</v>
      </c>
    </row>
    <row r="9122" spans="1:9" x14ac:dyDescent="0.25">
      <c r="A9122" s="19">
        <v>9117</v>
      </c>
      <c r="B9122" s="34" t="s">
        <v>5988</v>
      </c>
      <c r="C9122" s="44" t="s">
        <v>15162</v>
      </c>
      <c r="D9122" s="42">
        <v>1</v>
      </c>
      <c r="E9122" s="3">
        <v>115.35</v>
      </c>
      <c r="F9122" s="7">
        <v>139.5735</v>
      </c>
      <c r="G9122" s="48" t="s">
        <v>15356</v>
      </c>
      <c r="H9122" s="34" t="s">
        <v>5988</v>
      </c>
      <c r="I9122" s="51" t="s">
        <v>15358</v>
      </c>
    </row>
    <row r="9123" spans="1:9" x14ac:dyDescent="0.25">
      <c r="A9123" s="19">
        <v>9118</v>
      </c>
      <c r="B9123" s="34" t="s">
        <v>5989</v>
      </c>
      <c r="C9123" s="44" t="s">
        <v>15163</v>
      </c>
      <c r="D9123" s="42">
        <v>1</v>
      </c>
      <c r="E9123" s="3">
        <v>129.15</v>
      </c>
      <c r="F9123" s="7">
        <v>156.2715</v>
      </c>
      <c r="G9123" s="48" t="s">
        <v>15356</v>
      </c>
      <c r="H9123" s="34" t="s">
        <v>5989</v>
      </c>
      <c r="I9123" s="51" t="s">
        <v>15358</v>
      </c>
    </row>
    <row r="9124" spans="1:9" x14ac:dyDescent="0.25">
      <c r="A9124" s="19">
        <v>9119</v>
      </c>
      <c r="B9124" s="34" t="s">
        <v>5990</v>
      </c>
      <c r="C9124" s="44" t="s">
        <v>15164</v>
      </c>
      <c r="D9124" s="42">
        <v>1</v>
      </c>
      <c r="E9124" s="3">
        <v>85.7</v>
      </c>
      <c r="F9124" s="7">
        <v>103.697</v>
      </c>
      <c r="G9124" s="48" t="s">
        <v>15356</v>
      </c>
      <c r="H9124" s="34" t="s">
        <v>5990</v>
      </c>
      <c r="I9124" s="51" t="s">
        <v>15358</v>
      </c>
    </row>
    <row r="9125" spans="1:9" x14ac:dyDescent="0.25">
      <c r="A9125" s="19">
        <v>9120</v>
      </c>
      <c r="B9125" s="34" t="s">
        <v>5991</v>
      </c>
      <c r="C9125" s="44" t="s">
        <v>15165</v>
      </c>
      <c r="D9125" s="42">
        <v>1</v>
      </c>
      <c r="E9125" s="3">
        <v>120.77</v>
      </c>
      <c r="F9125" s="7">
        <v>146.1317</v>
      </c>
      <c r="G9125" s="48" t="s">
        <v>15356</v>
      </c>
      <c r="H9125" s="34" t="s">
        <v>5991</v>
      </c>
      <c r="I9125" s="51" t="s">
        <v>15358</v>
      </c>
    </row>
    <row r="9126" spans="1:9" x14ac:dyDescent="0.25">
      <c r="A9126" s="19">
        <v>9121</v>
      </c>
      <c r="B9126" s="34" t="s">
        <v>5992</v>
      </c>
      <c r="C9126" s="44" t="s">
        <v>15166</v>
      </c>
      <c r="D9126" s="42">
        <v>1</v>
      </c>
      <c r="E9126" s="3">
        <v>134.27000000000001</v>
      </c>
      <c r="F9126" s="7">
        <v>162.4667</v>
      </c>
      <c r="G9126" s="48" t="s">
        <v>15356</v>
      </c>
      <c r="H9126" s="34" t="s">
        <v>5992</v>
      </c>
      <c r="I9126" s="51" t="s">
        <v>15358</v>
      </c>
    </row>
    <row r="9127" spans="1:9" x14ac:dyDescent="0.25">
      <c r="A9127" s="19">
        <v>9122</v>
      </c>
      <c r="B9127" s="34" t="s">
        <v>5993</v>
      </c>
      <c r="C9127" s="44" t="s">
        <v>15167</v>
      </c>
      <c r="D9127" s="42">
        <v>1</v>
      </c>
      <c r="E9127" s="3">
        <v>165.75</v>
      </c>
      <c r="F9127" s="7">
        <v>200.5575</v>
      </c>
      <c r="G9127" s="48" t="s">
        <v>15356</v>
      </c>
      <c r="H9127" s="34" t="s">
        <v>5993</v>
      </c>
      <c r="I9127" s="51" t="s">
        <v>15358</v>
      </c>
    </row>
    <row r="9128" spans="1:9" x14ac:dyDescent="0.25">
      <c r="A9128" s="19">
        <v>9123</v>
      </c>
      <c r="B9128" s="34" t="s">
        <v>5994</v>
      </c>
      <c r="C9128" s="44" t="s">
        <v>15168</v>
      </c>
      <c r="D9128" s="42">
        <v>1</v>
      </c>
      <c r="E9128" s="3">
        <v>172.68</v>
      </c>
      <c r="F9128" s="7">
        <v>208.94280000000001</v>
      </c>
      <c r="G9128" s="48" t="s">
        <v>15356</v>
      </c>
      <c r="H9128" s="34" t="s">
        <v>5994</v>
      </c>
      <c r="I9128" s="51" t="s">
        <v>15358</v>
      </c>
    </row>
    <row r="9129" spans="1:9" x14ac:dyDescent="0.25">
      <c r="A9129" s="19">
        <v>9124</v>
      </c>
      <c r="B9129" s="34" t="s">
        <v>5995</v>
      </c>
      <c r="C9129" s="44" t="s">
        <v>15169</v>
      </c>
      <c r="D9129" s="42">
        <v>1</v>
      </c>
      <c r="E9129" s="3">
        <v>186.48</v>
      </c>
      <c r="F9129" s="7">
        <v>225.64079999999998</v>
      </c>
      <c r="G9129" s="48" t="s">
        <v>15356</v>
      </c>
      <c r="H9129" s="34" t="s">
        <v>5995</v>
      </c>
      <c r="I9129" s="51" t="s">
        <v>15358</v>
      </c>
    </row>
    <row r="9130" spans="1:9" x14ac:dyDescent="0.25">
      <c r="A9130" s="19">
        <v>9125</v>
      </c>
      <c r="B9130" s="34" t="s">
        <v>5996</v>
      </c>
      <c r="C9130" s="44" t="s">
        <v>15170</v>
      </c>
      <c r="D9130" s="42">
        <v>1</v>
      </c>
      <c r="E9130" s="3">
        <v>165.75</v>
      </c>
      <c r="F9130" s="7">
        <v>200.5575</v>
      </c>
      <c r="G9130" s="48" t="s">
        <v>15356</v>
      </c>
      <c r="H9130" s="34" t="s">
        <v>5996</v>
      </c>
      <c r="I9130" s="51" t="s">
        <v>15358</v>
      </c>
    </row>
    <row r="9131" spans="1:9" x14ac:dyDescent="0.25">
      <c r="A9131" s="19">
        <v>9126</v>
      </c>
      <c r="B9131" s="34" t="s">
        <v>5997</v>
      </c>
      <c r="C9131" s="44" t="s">
        <v>15171</v>
      </c>
      <c r="D9131" s="42">
        <v>1</v>
      </c>
      <c r="E9131" s="3">
        <v>172.68</v>
      </c>
      <c r="F9131" s="7">
        <v>208.94280000000001</v>
      </c>
      <c r="G9131" s="48" t="s">
        <v>15356</v>
      </c>
      <c r="H9131" s="34" t="s">
        <v>5997</v>
      </c>
      <c r="I9131" s="51" t="s">
        <v>15358</v>
      </c>
    </row>
    <row r="9132" spans="1:9" x14ac:dyDescent="0.25">
      <c r="A9132" s="19">
        <v>9127</v>
      </c>
      <c r="B9132" s="34" t="s">
        <v>5998</v>
      </c>
      <c r="C9132" s="44" t="s">
        <v>15172</v>
      </c>
      <c r="D9132" s="42">
        <v>1</v>
      </c>
      <c r="E9132" s="3">
        <v>186.48</v>
      </c>
      <c r="F9132" s="7">
        <v>225.64079999999998</v>
      </c>
      <c r="G9132" s="48" t="s">
        <v>15356</v>
      </c>
      <c r="H9132" s="34" t="s">
        <v>5998</v>
      </c>
      <c r="I9132" s="51" t="s">
        <v>15358</v>
      </c>
    </row>
    <row r="9133" spans="1:9" x14ac:dyDescent="0.25">
      <c r="A9133" s="19">
        <v>9128</v>
      </c>
      <c r="B9133" s="34" t="s">
        <v>5999</v>
      </c>
      <c r="C9133" s="44" t="s">
        <v>15173</v>
      </c>
      <c r="D9133" s="42">
        <v>1</v>
      </c>
      <c r="E9133" s="3">
        <v>111.81</v>
      </c>
      <c r="F9133" s="7">
        <v>135.2901</v>
      </c>
      <c r="G9133" s="48" t="s">
        <v>15356</v>
      </c>
      <c r="H9133" s="34" t="s">
        <v>5999</v>
      </c>
      <c r="I9133" s="51" t="s">
        <v>15358</v>
      </c>
    </row>
    <row r="9134" spans="1:9" x14ac:dyDescent="0.25">
      <c r="A9134" s="19">
        <v>9129</v>
      </c>
      <c r="B9134" s="34" t="s">
        <v>6000</v>
      </c>
      <c r="C9134" s="44" t="s">
        <v>15174</v>
      </c>
      <c r="D9134" s="42">
        <v>1</v>
      </c>
      <c r="E9134" s="3">
        <v>145.32</v>
      </c>
      <c r="F9134" s="7">
        <v>175.8372</v>
      </c>
      <c r="G9134" s="48" t="s">
        <v>15356</v>
      </c>
      <c r="H9134" s="34" t="s">
        <v>6000</v>
      </c>
      <c r="I9134" s="51" t="s">
        <v>15358</v>
      </c>
    </row>
    <row r="9135" spans="1:9" x14ac:dyDescent="0.25">
      <c r="A9135" s="19">
        <v>9130</v>
      </c>
      <c r="B9135" s="34" t="s">
        <v>6001</v>
      </c>
      <c r="C9135" s="44" t="s">
        <v>15175</v>
      </c>
      <c r="D9135" s="42">
        <v>1</v>
      </c>
      <c r="E9135" s="3">
        <v>726.57</v>
      </c>
      <c r="F9135" s="7">
        <v>879.14970000000005</v>
      </c>
      <c r="G9135" s="48" t="s">
        <v>15356</v>
      </c>
      <c r="H9135" s="34" t="s">
        <v>6001</v>
      </c>
      <c r="I9135" s="51" t="s">
        <v>15358</v>
      </c>
    </row>
    <row r="9136" spans="1:9" x14ac:dyDescent="0.25">
      <c r="A9136" s="19">
        <v>9131</v>
      </c>
      <c r="B9136" s="34" t="s">
        <v>6002</v>
      </c>
      <c r="C9136" s="44" t="s">
        <v>15176</v>
      </c>
      <c r="D9136" s="42">
        <v>1</v>
      </c>
      <c r="E9136" s="3">
        <v>246.11</v>
      </c>
      <c r="F9136" s="7">
        <v>297.79309999999998</v>
      </c>
      <c r="G9136" s="48" t="s">
        <v>15356</v>
      </c>
      <c r="H9136" s="34" t="s">
        <v>6002</v>
      </c>
      <c r="I9136" s="51" t="s">
        <v>15358</v>
      </c>
    </row>
    <row r="9137" spans="1:9" x14ac:dyDescent="0.25">
      <c r="A9137" s="19">
        <v>9132</v>
      </c>
      <c r="B9137" s="34" t="s">
        <v>6003</v>
      </c>
      <c r="C9137" s="44" t="s">
        <v>15177</v>
      </c>
      <c r="D9137" s="42">
        <v>1</v>
      </c>
      <c r="E9137" s="3">
        <v>185.43</v>
      </c>
      <c r="F9137" s="7">
        <v>224.37030000000001</v>
      </c>
      <c r="G9137" s="48" t="s">
        <v>15356</v>
      </c>
      <c r="H9137" s="34" t="s">
        <v>6003</v>
      </c>
      <c r="I9137" s="51" t="s">
        <v>15358</v>
      </c>
    </row>
    <row r="9138" spans="1:9" x14ac:dyDescent="0.25">
      <c r="A9138" s="19">
        <v>9133</v>
      </c>
      <c r="B9138" s="34" t="s">
        <v>6004</v>
      </c>
      <c r="C9138" s="44" t="s">
        <v>15178</v>
      </c>
      <c r="D9138" s="42">
        <v>1</v>
      </c>
      <c r="E9138" s="3">
        <v>556.28</v>
      </c>
      <c r="F9138" s="7">
        <v>673.09879999999998</v>
      </c>
      <c r="G9138" s="48" t="s">
        <v>15356</v>
      </c>
      <c r="H9138" s="34" t="s">
        <v>6004</v>
      </c>
      <c r="I9138" s="51" t="s">
        <v>15358</v>
      </c>
    </row>
    <row r="9139" spans="1:9" x14ac:dyDescent="0.25">
      <c r="A9139" s="19">
        <v>9134</v>
      </c>
      <c r="B9139" s="34" t="s">
        <v>6005</v>
      </c>
      <c r="C9139" s="44" t="s">
        <v>15179</v>
      </c>
      <c r="D9139" s="42">
        <v>1</v>
      </c>
      <c r="E9139" s="3">
        <v>185.43</v>
      </c>
      <c r="F9139" s="7">
        <v>224.37030000000001</v>
      </c>
      <c r="G9139" s="48" t="s">
        <v>15356</v>
      </c>
      <c r="H9139" s="34" t="s">
        <v>6005</v>
      </c>
      <c r="I9139" s="51" t="s">
        <v>15358</v>
      </c>
    </row>
    <row r="9140" spans="1:9" x14ac:dyDescent="0.25">
      <c r="A9140" s="19">
        <v>9135</v>
      </c>
      <c r="B9140" s="34" t="s">
        <v>6006</v>
      </c>
      <c r="C9140" s="44" t="s">
        <v>15180</v>
      </c>
      <c r="D9140" s="42">
        <v>1</v>
      </c>
      <c r="E9140" s="3">
        <v>556.28</v>
      </c>
      <c r="F9140" s="7">
        <v>673.09879999999998</v>
      </c>
      <c r="G9140" s="48" t="s">
        <v>15356</v>
      </c>
      <c r="H9140" s="34" t="s">
        <v>6006</v>
      </c>
      <c r="I9140" s="51" t="s">
        <v>15358</v>
      </c>
    </row>
    <row r="9141" spans="1:9" x14ac:dyDescent="0.25">
      <c r="A9141" s="19">
        <v>9136</v>
      </c>
      <c r="B9141" s="34" t="s">
        <v>6007</v>
      </c>
      <c r="C9141" s="44" t="s">
        <v>15181</v>
      </c>
      <c r="D9141" s="42">
        <v>1</v>
      </c>
      <c r="E9141" s="3">
        <v>508.64</v>
      </c>
      <c r="F9141" s="7">
        <v>615.45439999999996</v>
      </c>
      <c r="G9141" s="48" t="s">
        <v>15356</v>
      </c>
      <c r="H9141" s="34" t="s">
        <v>6007</v>
      </c>
      <c r="I9141" s="51" t="s">
        <v>15358</v>
      </c>
    </row>
    <row r="9142" spans="1:9" x14ac:dyDescent="0.25">
      <c r="A9142" s="19">
        <v>9137</v>
      </c>
      <c r="B9142" s="34" t="s">
        <v>6008</v>
      </c>
      <c r="C9142" s="44" t="s">
        <v>15182</v>
      </c>
      <c r="D9142" s="42">
        <v>1</v>
      </c>
      <c r="E9142" s="3">
        <v>123.06</v>
      </c>
      <c r="F9142" s="7">
        <v>148.90260000000001</v>
      </c>
      <c r="G9142" s="48" t="s">
        <v>15356</v>
      </c>
      <c r="H9142" s="34" t="s">
        <v>6008</v>
      </c>
      <c r="I9142" s="51" t="s">
        <v>15358</v>
      </c>
    </row>
    <row r="9143" spans="1:9" x14ac:dyDescent="0.25">
      <c r="A9143" s="19">
        <v>9138</v>
      </c>
      <c r="B9143" s="34" t="s">
        <v>6009</v>
      </c>
      <c r="C9143" s="44" t="s">
        <v>15183</v>
      </c>
      <c r="D9143" s="42">
        <v>1</v>
      </c>
      <c r="E9143" s="3">
        <v>36.799999999999997</v>
      </c>
      <c r="F9143" s="7">
        <v>44.527999999999999</v>
      </c>
      <c r="G9143" s="48" t="s">
        <v>15356</v>
      </c>
      <c r="H9143" s="34" t="s">
        <v>6009</v>
      </c>
      <c r="I9143" s="51" t="s">
        <v>15358</v>
      </c>
    </row>
    <row r="9144" spans="1:9" x14ac:dyDescent="0.25">
      <c r="A9144" s="19">
        <v>9139</v>
      </c>
      <c r="B9144" s="34" t="s">
        <v>6010</v>
      </c>
      <c r="C9144" s="44" t="s">
        <v>15184</v>
      </c>
      <c r="D9144" s="42">
        <v>1</v>
      </c>
      <c r="E9144" s="3">
        <v>40.44</v>
      </c>
      <c r="F9144" s="7">
        <v>48.932399999999994</v>
      </c>
      <c r="G9144" s="48" t="s">
        <v>15356</v>
      </c>
      <c r="H9144" s="34" t="s">
        <v>6010</v>
      </c>
      <c r="I9144" s="51" t="s">
        <v>15358</v>
      </c>
    </row>
    <row r="9145" spans="1:9" x14ac:dyDescent="0.25">
      <c r="A9145" s="19">
        <v>9140</v>
      </c>
      <c r="B9145" s="34" t="s">
        <v>6011</v>
      </c>
      <c r="C9145" s="44" t="s">
        <v>15185</v>
      </c>
      <c r="D9145" s="42">
        <v>1</v>
      </c>
      <c r="E9145" s="3">
        <v>45.21</v>
      </c>
      <c r="F9145" s="7">
        <v>54.704099999999997</v>
      </c>
      <c r="G9145" s="48" t="s">
        <v>15356</v>
      </c>
      <c r="H9145" s="34" t="s">
        <v>6011</v>
      </c>
      <c r="I9145" s="51" t="s">
        <v>15358</v>
      </c>
    </row>
    <row r="9146" spans="1:9" x14ac:dyDescent="0.25">
      <c r="A9146" s="19">
        <v>9141</v>
      </c>
      <c r="B9146" s="34" t="s">
        <v>6012</v>
      </c>
      <c r="C9146" s="44" t="s">
        <v>15186</v>
      </c>
      <c r="D9146" s="42">
        <v>1</v>
      </c>
      <c r="E9146" s="3">
        <v>47.94</v>
      </c>
      <c r="F9146" s="7">
        <v>58.007399999999997</v>
      </c>
      <c r="G9146" s="48" t="s">
        <v>15356</v>
      </c>
      <c r="H9146" s="34" t="s">
        <v>6012</v>
      </c>
      <c r="I9146" s="51" t="s">
        <v>15358</v>
      </c>
    </row>
    <row r="9147" spans="1:9" x14ac:dyDescent="0.25">
      <c r="A9147" s="19">
        <v>9142</v>
      </c>
      <c r="B9147" s="34" t="s">
        <v>6013</v>
      </c>
      <c r="C9147" s="44" t="s">
        <v>15187</v>
      </c>
      <c r="D9147" s="42">
        <v>1</v>
      </c>
      <c r="E9147" s="3">
        <v>57.39</v>
      </c>
      <c r="F9147" s="7">
        <v>69.441900000000004</v>
      </c>
      <c r="G9147" s="48" t="s">
        <v>15356</v>
      </c>
      <c r="H9147" s="34" t="s">
        <v>6013</v>
      </c>
      <c r="I9147" s="51" t="s">
        <v>15358</v>
      </c>
    </row>
    <row r="9148" spans="1:9" x14ac:dyDescent="0.25">
      <c r="A9148" s="19">
        <v>9143</v>
      </c>
      <c r="B9148" s="34" t="s">
        <v>6014</v>
      </c>
      <c r="C9148" s="44" t="s">
        <v>15188</v>
      </c>
      <c r="D9148" s="42">
        <v>1</v>
      </c>
      <c r="E9148" s="3">
        <v>55.91</v>
      </c>
      <c r="F9148" s="7">
        <v>67.6511</v>
      </c>
      <c r="G9148" s="48" t="s">
        <v>15356</v>
      </c>
      <c r="H9148" s="34" t="s">
        <v>6014</v>
      </c>
      <c r="I9148" s="51" t="s">
        <v>15358</v>
      </c>
    </row>
    <row r="9149" spans="1:9" x14ac:dyDescent="0.25">
      <c r="A9149" s="19">
        <v>9144</v>
      </c>
      <c r="B9149" s="34" t="s">
        <v>6015</v>
      </c>
      <c r="C9149" s="44" t="s">
        <v>15189</v>
      </c>
      <c r="D9149" s="42">
        <v>1</v>
      </c>
      <c r="E9149" s="3">
        <v>79.61</v>
      </c>
      <c r="F9149" s="7">
        <v>96.328099999999992</v>
      </c>
      <c r="G9149" s="48" t="s">
        <v>15356</v>
      </c>
      <c r="H9149" s="34" t="s">
        <v>6015</v>
      </c>
      <c r="I9149" s="51" t="s">
        <v>15358</v>
      </c>
    </row>
    <row r="9150" spans="1:9" x14ac:dyDescent="0.25">
      <c r="A9150" s="19">
        <v>9145</v>
      </c>
      <c r="B9150" s="34" t="s">
        <v>6016</v>
      </c>
      <c r="C9150" s="44" t="s">
        <v>15190</v>
      </c>
      <c r="D9150" s="42">
        <v>1</v>
      </c>
      <c r="E9150" s="3">
        <v>82.35</v>
      </c>
      <c r="F9150" s="7">
        <v>99.643499999999989</v>
      </c>
      <c r="G9150" s="48" t="s">
        <v>15356</v>
      </c>
      <c r="H9150" s="34" t="s">
        <v>6016</v>
      </c>
      <c r="I9150" s="51" t="s">
        <v>15358</v>
      </c>
    </row>
    <row r="9151" spans="1:9" x14ac:dyDescent="0.25">
      <c r="A9151" s="19">
        <v>9146</v>
      </c>
      <c r="B9151" s="34" t="s">
        <v>6017</v>
      </c>
      <c r="C9151" s="44" t="s">
        <v>15191</v>
      </c>
      <c r="D9151" s="42">
        <v>1</v>
      </c>
      <c r="E9151" s="3">
        <v>49.94</v>
      </c>
      <c r="F9151" s="7">
        <v>60.427399999999999</v>
      </c>
      <c r="G9151" s="48" t="s">
        <v>15356</v>
      </c>
      <c r="H9151" s="34" t="s">
        <v>6017</v>
      </c>
      <c r="I9151" s="51" t="s">
        <v>15358</v>
      </c>
    </row>
    <row r="9152" spans="1:9" x14ac:dyDescent="0.25">
      <c r="A9152" s="19">
        <v>9147</v>
      </c>
      <c r="B9152" s="34" t="s">
        <v>6018</v>
      </c>
      <c r="C9152" s="44" t="s">
        <v>15192</v>
      </c>
      <c r="D9152" s="42">
        <v>1</v>
      </c>
      <c r="E9152" s="3">
        <v>49.61</v>
      </c>
      <c r="F9152" s="7">
        <v>60.028099999999995</v>
      </c>
      <c r="G9152" s="48" t="s">
        <v>15356</v>
      </c>
      <c r="H9152" s="34" t="s">
        <v>6018</v>
      </c>
      <c r="I9152" s="51" t="s">
        <v>15358</v>
      </c>
    </row>
    <row r="9153" spans="1:9" x14ac:dyDescent="0.25">
      <c r="A9153" s="19">
        <v>9148</v>
      </c>
      <c r="B9153" s="34" t="s">
        <v>6019</v>
      </c>
      <c r="C9153" s="44" t="s">
        <v>15193</v>
      </c>
      <c r="D9153" s="42">
        <v>1</v>
      </c>
      <c r="E9153" s="3">
        <v>81</v>
      </c>
      <c r="F9153" s="7">
        <v>98.009999999999991</v>
      </c>
      <c r="G9153" s="48" t="s">
        <v>15356</v>
      </c>
      <c r="H9153" s="34" t="s">
        <v>6019</v>
      </c>
      <c r="I9153" s="51" t="s">
        <v>15358</v>
      </c>
    </row>
    <row r="9154" spans="1:9" x14ac:dyDescent="0.25">
      <c r="A9154" s="19">
        <v>9149</v>
      </c>
      <c r="B9154" s="34" t="s">
        <v>6020</v>
      </c>
      <c r="C9154" s="44" t="s">
        <v>15194</v>
      </c>
      <c r="D9154" s="42">
        <v>1</v>
      </c>
      <c r="E9154" s="3">
        <v>82.83</v>
      </c>
      <c r="F9154" s="7">
        <v>100.2243</v>
      </c>
      <c r="G9154" s="48" t="s">
        <v>15356</v>
      </c>
      <c r="H9154" s="34" t="s">
        <v>6020</v>
      </c>
      <c r="I9154" s="51" t="s">
        <v>15358</v>
      </c>
    </row>
    <row r="9155" spans="1:9" x14ac:dyDescent="0.25">
      <c r="A9155" s="19">
        <v>9150</v>
      </c>
      <c r="B9155" s="34" t="s">
        <v>6021</v>
      </c>
      <c r="C9155" s="44" t="s">
        <v>15195</v>
      </c>
      <c r="D9155" s="42">
        <v>1</v>
      </c>
      <c r="E9155" s="3">
        <v>101.91</v>
      </c>
      <c r="F9155" s="7">
        <v>123.3111</v>
      </c>
      <c r="G9155" s="48" t="s">
        <v>15356</v>
      </c>
      <c r="H9155" s="34" t="s">
        <v>6021</v>
      </c>
      <c r="I9155" s="51" t="s">
        <v>15358</v>
      </c>
    </row>
    <row r="9156" spans="1:9" x14ac:dyDescent="0.25">
      <c r="A9156" s="19">
        <v>9151</v>
      </c>
      <c r="B9156" s="34" t="s">
        <v>6022</v>
      </c>
      <c r="C9156" s="44" t="s">
        <v>15196</v>
      </c>
      <c r="D9156" s="42">
        <v>1</v>
      </c>
      <c r="E9156" s="3">
        <v>34.4</v>
      </c>
      <c r="F9156" s="7">
        <v>41.623999999999995</v>
      </c>
      <c r="G9156" s="48" t="s">
        <v>15356</v>
      </c>
      <c r="H9156" s="34" t="s">
        <v>6022</v>
      </c>
      <c r="I9156" s="51" t="s">
        <v>15358</v>
      </c>
    </row>
    <row r="9157" spans="1:9" x14ac:dyDescent="0.25">
      <c r="A9157" s="19">
        <v>9152</v>
      </c>
      <c r="B9157" s="34" t="s">
        <v>6023</v>
      </c>
      <c r="C9157" s="44" t="s">
        <v>15197</v>
      </c>
      <c r="D9157" s="42">
        <v>1</v>
      </c>
      <c r="E9157" s="3">
        <v>52.67</v>
      </c>
      <c r="F9157" s="7">
        <v>63.730699999999999</v>
      </c>
      <c r="G9157" s="48" t="s">
        <v>15356</v>
      </c>
      <c r="H9157" s="34" t="s">
        <v>6023</v>
      </c>
      <c r="I9157" s="51" t="s">
        <v>15358</v>
      </c>
    </row>
    <row r="9158" spans="1:9" x14ac:dyDescent="0.25">
      <c r="A9158" s="19">
        <v>9153</v>
      </c>
      <c r="B9158" s="34" t="s">
        <v>6024</v>
      </c>
      <c r="C9158" s="44" t="s">
        <v>15198</v>
      </c>
      <c r="D9158" s="42">
        <v>1</v>
      </c>
      <c r="E9158" s="3">
        <v>71.97</v>
      </c>
      <c r="F9158" s="7">
        <v>87.083699999999993</v>
      </c>
      <c r="G9158" s="48" t="s">
        <v>15356</v>
      </c>
      <c r="H9158" s="34" t="s">
        <v>6024</v>
      </c>
      <c r="I9158" s="51" t="s">
        <v>15358</v>
      </c>
    </row>
    <row r="9159" spans="1:9" x14ac:dyDescent="0.25">
      <c r="A9159" s="19">
        <v>9154</v>
      </c>
      <c r="B9159" s="34" t="s">
        <v>6025</v>
      </c>
      <c r="C9159" s="44" t="s">
        <v>15199</v>
      </c>
      <c r="D9159" s="42">
        <v>1</v>
      </c>
      <c r="E9159" s="3">
        <v>96.83</v>
      </c>
      <c r="F9159" s="7">
        <v>117.1643</v>
      </c>
      <c r="G9159" s="48" t="s">
        <v>15356</v>
      </c>
      <c r="H9159" s="34" t="s">
        <v>6025</v>
      </c>
      <c r="I9159" s="51" t="s">
        <v>15358</v>
      </c>
    </row>
    <row r="9160" spans="1:9" x14ac:dyDescent="0.25">
      <c r="A9160" s="19">
        <v>9155</v>
      </c>
      <c r="B9160" s="34" t="s">
        <v>6026</v>
      </c>
      <c r="C9160" s="44" t="s">
        <v>15200</v>
      </c>
      <c r="D9160" s="42">
        <v>1</v>
      </c>
      <c r="E9160" s="3">
        <v>60.83</v>
      </c>
      <c r="F9160" s="7">
        <v>73.604299999999995</v>
      </c>
      <c r="G9160" s="48" t="s">
        <v>15356</v>
      </c>
      <c r="H9160" s="34" t="s">
        <v>6026</v>
      </c>
      <c r="I9160" s="51" t="s">
        <v>15358</v>
      </c>
    </row>
    <row r="9161" spans="1:9" x14ac:dyDescent="0.25">
      <c r="A9161" s="19">
        <v>9156</v>
      </c>
      <c r="B9161" s="34" t="s">
        <v>6027</v>
      </c>
      <c r="C9161" s="44" t="s">
        <v>15201</v>
      </c>
      <c r="D9161" s="42">
        <v>1</v>
      </c>
      <c r="E9161" s="3">
        <v>81.33</v>
      </c>
      <c r="F9161" s="7">
        <v>98.409300000000002</v>
      </c>
      <c r="G9161" s="48" t="s">
        <v>15356</v>
      </c>
      <c r="H9161" s="34" t="s">
        <v>6027</v>
      </c>
      <c r="I9161" s="51" t="s">
        <v>15358</v>
      </c>
    </row>
    <row r="9162" spans="1:9" x14ac:dyDescent="0.25">
      <c r="A9162" s="19">
        <v>9157</v>
      </c>
      <c r="B9162" s="34" t="s">
        <v>6028</v>
      </c>
      <c r="C9162" s="44" t="s">
        <v>15202</v>
      </c>
      <c r="D9162" s="42">
        <v>1</v>
      </c>
      <c r="E9162" s="3">
        <v>75.92</v>
      </c>
      <c r="F9162" s="7">
        <v>91.863200000000006</v>
      </c>
      <c r="G9162" s="48" t="s">
        <v>15356</v>
      </c>
      <c r="H9162" s="34" t="s">
        <v>6028</v>
      </c>
      <c r="I9162" s="51" t="s">
        <v>15358</v>
      </c>
    </row>
    <row r="9163" spans="1:9" x14ac:dyDescent="0.25">
      <c r="A9163" s="19">
        <v>9158</v>
      </c>
      <c r="B9163" s="34" t="s">
        <v>6029</v>
      </c>
      <c r="C9163" s="44" t="s">
        <v>15203</v>
      </c>
      <c r="D9163" s="42">
        <v>1</v>
      </c>
      <c r="E9163" s="3">
        <v>52.5</v>
      </c>
      <c r="F9163" s="7">
        <v>63.524999999999999</v>
      </c>
      <c r="G9163" s="48" t="s">
        <v>15356</v>
      </c>
      <c r="H9163" s="34" t="s">
        <v>6029</v>
      </c>
      <c r="I9163" s="51" t="s">
        <v>15358</v>
      </c>
    </row>
    <row r="9164" spans="1:9" x14ac:dyDescent="0.25">
      <c r="A9164" s="19">
        <v>9159</v>
      </c>
      <c r="B9164" s="34" t="s">
        <v>6030</v>
      </c>
      <c r="C9164" s="44" t="s">
        <v>15204</v>
      </c>
      <c r="D9164" s="42">
        <v>1</v>
      </c>
      <c r="E9164" s="3">
        <v>182.25</v>
      </c>
      <c r="F9164" s="7">
        <v>220.52249999999998</v>
      </c>
      <c r="G9164" s="48" t="s">
        <v>15356</v>
      </c>
      <c r="H9164" s="34" t="s">
        <v>6030</v>
      </c>
      <c r="I9164" s="51" t="s">
        <v>15358</v>
      </c>
    </row>
    <row r="9165" spans="1:9" x14ac:dyDescent="0.25">
      <c r="A9165" s="19">
        <v>9160</v>
      </c>
      <c r="B9165" s="34" t="s">
        <v>6031</v>
      </c>
      <c r="C9165" s="44" t="s">
        <v>15205</v>
      </c>
      <c r="D9165" s="42">
        <v>1</v>
      </c>
      <c r="E9165" s="3">
        <v>107.16</v>
      </c>
      <c r="F9165" s="7">
        <v>129.6636</v>
      </c>
      <c r="G9165" s="48" t="s">
        <v>15356</v>
      </c>
      <c r="H9165" s="34" t="s">
        <v>6031</v>
      </c>
      <c r="I9165" s="51" t="s">
        <v>15358</v>
      </c>
    </row>
    <row r="9166" spans="1:9" x14ac:dyDescent="0.25">
      <c r="A9166" s="19">
        <v>9161</v>
      </c>
      <c r="B9166" s="34" t="s">
        <v>6032</v>
      </c>
      <c r="C9166" s="44" t="s">
        <v>15206</v>
      </c>
      <c r="D9166" s="42">
        <v>1</v>
      </c>
      <c r="E9166" s="3">
        <v>144.36000000000001</v>
      </c>
      <c r="F9166" s="7">
        <v>174.6756</v>
      </c>
      <c r="G9166" s="48" t="s">
        <v>15356</v>
      </c>
      <c r="H9166" s="34" t="s">
        <v>6032</v>
      </c>
      <c r="I9166" s="51" t="s">
        <v>15358</v>
      </c>
    </row>
    <row r="9167" spans="1:9" x14ac:dyDescent="0.25">
      <c r="A9167" s="19">
        <v>9162</v>
      </c>
      <c r="B9167" s="34" t="s">
        <v>6033</v>
      </c>
      <c r="C9167" s="44" t="s">
        <v>15207</v>
      </c>
      <c r="D9167" s="42">
        <v>1</v>
      </c>
      <c r="E9167" s="3">
        <v>106.77</v>
      </c>
      <c r="F9167" s="7">
        <v>129.1917</v>
      </c>
      <c r="G9167" s="48" t="s">
        <v>15356</v>
      </c>
      <c r="H9167" s="34" t="s">
        <v>6033</v>
      </c>
      <c r="I9167" s="51" t="s">
        <v>15358</v>
      </c>
    </row>
    <row r="9168" spans="1:9" x14ac:dyDescent="0.25">
      <c r="A9168" s="19">
        <v>9163</v>
      </c>
      <c r="B9168" s="34" t="s">
        <v>6034</v>
      </c>
      <c r="C9168" s="44" t="s">
        <v>15208</v>
      </c>
      <c r="D9168" s="42">
        <v>1</v>
      </c>
      <c r="E9168" s="3">
        <v>127.77</v>
      </c>
      <c r="F9168" s="7">
        <v>154.60169999999999</v>
      </c>
      <c r="G9168" s="48" t="s">
        <v>15356</v>
      </c>
      <c r="H9168" s="34" t="s">
        <v>6034</v>
      </c>
      <c r="I9168" s="51" t="s">
        <v>15358</v>
      </c>
    </row>
    <row r="9169" spans="1:9" x14ac:dyDescent="0.25">
      <c r="A9169" s="19">
        <v>9164</v>
      </c>
      <c r="B9169" s="34" t="s">
        <v>6035</v>
      </c>
      <c r="C9169" s="44" t="s">
        <v>15209</v>
      </c>
      <c r="D9169" s="42">
        <v>1</v>
      </c>
      <c r="E9169" s="3">
        <v>178.47</v>
      </c>
      <c r="F9169" s="7">
        <v>215.9487</v>
      </c>
      <c r="G9169" s="48" t="s">
        <v>15356</v>
      </c>
      <c r="H9169" s="34" t="s">
        <v>6035</v>
      </c>
      <c r="I9169" s="51" t="s">
        <v>15358</v>
      </c>
    </row>
    <row r="9170" spans="1:9" x14ac:dyDescent="0.25">
      <c r="A9170" s="19">
        <v>9165</v>
      </c>
      <c r="B9170" s="34" t="s">
        <v>6036</v>
      </c>
      <c r="C9170" s="44" t="s">
        <v>15210</v>
      </c>
      <c r="D9170" s="42">
        <v>1</v>
      </c>
      <c r="E9170" s="3">
        <v>194.27</v>
      </c>
      <c r="F9170" s="7">
        <v>235.0667</v>
      </c>
      <c r="G9170" s="48" t="s">
        <v>15356</v>
      </c>
      <c r="H9170" s="34" t="s">
        <v>6036</v>
      </c>
      <c r="I9170" s="51" t="s">
        <v>15358</v>
      </c>
    </row>
    <row r="9171" spans="1:9" x14ac:dyDescent="0.25">
      <c r="A9171" s="19">
        <v>9166</v>
      </c>
      <c r="B9171" s="34" t="s">
        <v>6037</v>
      </c>
      <c r="C9171" s="44" t="s">
        <v>15211</v>
      </c>
      <c r="D9171" s="42">
        <v>1</v>
      </c>
      <c r="E9171" s="3">
        <v>114.23</v>
      </c>
      <c r="F9171" s="7">
        <v>138.2183</v>
      </c>
      <c r="G9171" s="48" t="s">
        <v>15356</v>
      </c>
      <c r="H9171" s="34" t="s">
        <v>6037</v>
      </c>
      <c r="I9171" s="51" t="s">
        <v>15358</v>
      </c>
    </row>
    <row r="9172" spans="1:9" x14ac:dyDescent="0.25">
      <c r="A9172" s="19">
        <v>9167</v>
      </c>
      <c r="B9172" s="34" t="s">
        <v>6038</v>
      </c>
      <c r="C9172" s="44" t="s">
        <v>15212</v>
      </c>
      <c r="D9172" s="42">
        <v>1</v>
      </c>
      <c r="E9172" s="3">
        <v>153.87</v>
      </c>
      <c r="F9172" s="7">
        <v>186.18270000000001</v>
      </c>
      <c r="G9172" s="48" t="s">
        <v>15356</v>
      </c>
      <c r="H9172" s="34" t="s">
        <v>6038</v>
      </c>
      <c r="I9172" s="51" t="s">
        <v>15358</v>
      </c>
    </row>
    <row r="9173" spans="1:9" x14ac:dyDescent="0.25">
      <c r="A9173" s="19">
        <v>9168</v>
      </c>
      <c r="B9173" s="34" t="s">
        <v>6039</v>
      </c>
      <c r="C9173" s="44" t="s">
        <v>15213</v>
      </c>
      <c r="D9173" s="42">
        <v>1</v>
      </c>
      <c r="E9173" s="3">
        <v>113.79</v>
      </c>
      <c r="F9173" s="7">
        <v>137.6859</v>
      </c>
      <c r="G9173" s="48" t="s">
        <v>15356</v>
      </c>
      <c r="H9173" s="34" t="s">
        <v>6039</v>
      </c>
      <c r="I9173" s="51" t="s">
        <v>15358</v>
      </c>
    </row>
    <row r="9174" spans="1:9" x14ac:dyDescent="0.25">
      <c r="A9174" s="19">
        <v>9169</v>
      </c>
      <c r="B9174" s="34" t="s">
        <v>6040</v>
      </c>
      <c r="C9174" s="44" t="s">
        <v>15214</v>
      </c>
      <c r="D9174" s="42">
        <v>1</v>
      </c>
      <c r="E9174" s="3">
        <v>136.19</v>
      </c>
      <c r="F9174" s="7">
        <v>164.78989999999999</v>
      </c>
      <c r="G9174" s="48" t="s">
        <v>15356</v>
      </c>
      <c r="H9174" s="34" t="s">
        <v>6040</v>
      </c>
      <c r="I9174" s="51" t="s">
        <v>15358</v>
      </c>
    </row>
    <row r="9175" spans="1:9" x14ac:dyDescent="0.25">
      <c r="A9175" s="19">
        <v>9170</v>
      </c>
      <c r="B9175" s="34" t="s">
        <v>6041</v>
      </c>
      <c r="C9175" s="44" t="s">
        <v>15215</v>
      </c>
      <c r="D9175" s="42">
        <v>1</v>
      </c>
      <c r="E9175" s="3">
        <v>178.47</v>
      </c>
      <c r="F9175" s="7">
        <v>215.9487</v>
      </c>
      <c r="G9175" s="48" t="s">
        <v>15356</v>
      </c>
      <c r="H9175" s="34" t="s">
        <v>6041</v>
      </c>
      <c r="I9175" s="51" t="s">
        <v>15358</v>
      </c>
    </row>
    <row r="9176" spans="1:9" x14ac:dyDescent="0.25">
      <c r="A9176" s="19">
        <v>9171</v>
      </c>
      <c r="B9176" s="34" t="s">
        <v>6042</v>
      </c>
      <c r="C9176" s="44" t="s">
        <v>15216</v>
      </c>
      <c r="D9176" s="42">
        <v>1</v>
      </c>
      <c r="E9176" s="3">
        <v>197.76</v>
      </c>
      <c r="F9176" s="7">
        <v>239.28959999999998</v>
      </c>
      <c r="G9176" s="48" t="s">
        <v>15356</v>
      </c>
      <c r="H9176" s="34" t="s">
        <v>6042</v>
      </c>
      <c r="I9176" s="51" t="s">
        <v>15358</v>
      </c>
    </row>
    <row r="9177" spans="1:9" x14ac:dyDescent="0.25">
      <c r="A9177" s="19">
        <v>9172</v>
      </c>
      <c r="B9177" s="34" t="s">
        <v>6043</v>
      </c>
      <c r="C9177" s="44" t="s">
        <v>15217</v>
      </c>
      <c r="D9177" s="42">
        <v>1</v>
      </c>
      <c r="E9177" s="3">
        <v>242.45</v>
      </c>
      <c r="F9177" s="7">
        <v>293.36449999999996</v>
      </c>
      <c r="G9177" s="48" t="s">
        <v>15356</v>
      </c>
      <c r="H9177" s="34" t="s">
        <v>6043</v>
      </c>
      <c r="I9177" s="51" t="s">
        <v>15358</v>
      </c>
    </row>
    <row r="9178" spans="1:9" x14ac:dyDescent="0.25">
      <c r="A9178" s="19">
        <v>9173</v>
      </c>
      <c r="B9178" s="34" t="s">
        <v>6044</v>
      </c>
      <c r="C9178" s="44" t="s">
        <v>15218</v>
      </c>
      <c r="D9178" s="42">
        <v>1</v>
      </c>
      <c r="E9178" s="3">
        <v>56.58</v>
      </c>
      <c r="F9178" s="7">
        <v>68.461799999999997</v>
      </c>
      <c r="G9178" s="48" t="s">
        <v>15356</v>
      </c>
      <c r="H9178" s="34" t="s">
        <v>6044</v>
      </c>
      <c r="I9178" s="51" t="s">
        <v>15358</v>
      </c>
    </row>
    <row r="9179" spans="1:9" x14ac:dyDescent="0.25">
      <c r="A9179" s="19">
        <v>9174</v>
      </c>
      <c r="B9179" s="34" t="s">
        <v>6045</v>
      </c>
      <c r="C9179" s="44" t="s">
        <v>15219</v>
      </c>
      <c r="D9179" s="42">
        <v>1</v>
      </c>
      <c r="E9179" s="3">
        <v>61.71</v>
      </c>
      <c r="F9179" s="7">
        <v>74.6691</v>
      </c>
      <c r="G9179" s="48" t="s">
        <v>15356</v>
      </c>
      <c r="H9179" s="34" t="s">
        <v>6045</v>
      </c>
      <c r="I9179" s="51" t="s">
        <v>15358</v>
      </c>
    </row>
    <row r="9180" spans="1:9" x14ac:dyDescent="0.25">
      <c r="A9180" s="19">
        <v>9175</v>
      </c>
      <c r="B9180" s="34" t="s">
        <v>6046</v>
      </c>
      <c r="C9180" s="44" t="s">
        <v>15220</v>
      </c>
      <c r="D9180" s="42">
        <v>1</v>
      </c>
      <c r="E9180" s="3">
        <v>142.65</v>
      </c>
      <c r="F9180" s="7">
        <v>172.60650000000001</v>
      </c>
      <c r="G9180" s="48" t="s">
        <v>15356</v>
      </c>
      <c r="H9180" s="34" t="s">
        <v>6046</v>
      </c>
      <c r="I9180" s="51" t="s">
        <v>15358</v>
      </c>
    </row>
    <row r="9181" spans="1:9" x14ac:dyDescent="0.25">
      <c r="A9181" s="19">
        <v>9176</v>
      </c>
      <c r="B9181" s="34" t="s">
        <v>6047</v>
      </c>
      <c r="C9181" s="44" t="s">
        <v>15221</v>
      </c>
      <c r="D9181" s="42">
        <v>1</v>
      </c>
      <c r="E9181" s="3">
        <v>89.73</v>
      </c>
      <c r="F9181" s="7">
        <v>108.5733</v>
      </c>
      <c r="G9181" s="48" t="s">
        <v>15356</v>
      </c>
      <c r="H9181" s="34" t="s">
        <v>6047</v>
      </c>
      <c r="I9181" s="51" t="s">
        <v>15358</v>
      </c>
    </row>
    <row r="9182" spans="1:9" x14ac:dyDescent="0.25">
      <c r="A9182" s="19">
        <v>9177</v>
      </c>
      <c r="B9182" s="34" t="s">
        <v>6048</v>
      </c>
      <c r="C9182" s="44" t="s">
        <v>15222</v>
      </c>
      <c r="D9182" s="42">
        <v>1</v>
      </c>
      <c r="E9182" s="3">
        <v>80.39</v>
      </c>
      <c r="F9182" s="7">
        <v>97.271900000000002</v>
      </c>
      <c r="G9182" s="48" t="s">
        <v>15356</v>
      </c>
      <c r="H9182" s="34" t="s">
        <v>6048</v>
      </c>
      <c r="I9182" s="51" t="s">
        <v>15358</v>
      </c>
    </row>
    <row r="9183" spans="1:9" x14ac:dyDescent="0.25">
      <c r="A9183" s="19">
        <v>9178</v>
      </c>
      <c r="B9183" s="34" t="s">
        <v>6049</v>
      </c>
      <c r="C9183" s="44" t="s">
        <v>15223</v>
      </c>
      <c r="D9183" s="42">
        <v>1</v>
      </c>
      <c r="E9183" s="3">
        <v>52.95</v>
      </c>
      <c r="F9183" s="7">
        <v>64.069500000000005</v>
      </c>
      <c r="G9183" s="48" t="s">
        <v>15356</v>
      </c>
      <c r="H9183" s="34" t="s">
        <v>6049</v>
      </c>
      <c r="I9183" s="51" t="s">
        <v>15358</v>
      </c>
    </row>
    <row r="9184" spans="1:9" x14ac:dyDescent="0.25">
      <c r="A9184" s="19">
        <v>9179</v>
      </c>
      <c r="B9184" s="34" t="s">
        <v>6050</v>
      </c>
      <c r="C9184" s="44" t="s">
        <v>15224</v>
      </c>
      <c r="D9184" s="42">
        <v>1</v>
      </c>
      <c r="E9184" s="3">
        <v>59.6</v>
      </c>
      <c r="F9184" s="7">
        <v>72.116</v>
      </c>
      <c r="G9184" s="48" t="s">
        <v>15356</v>
      </c>
      <c r="H9184" s="34" t="s">
        <v>6050</v>
      </c>
      <c r="I9184" s="51" t="s">
        <v>15358</v>
      </c>
    </row>
    <row r="9185" spans="1:9" x14ac:dyDescent="0.25">
      <c r="A9185" s="19">
        <v>9180</v>
      </c>
      <c r="B9185" s="34" t="s">
        <v>6051</v>
      </c>
      <c r="C9185" s="44" t="s">
        <v>15225</v>
      </c>
      <c r="D9185" s="42">
        <v>1</v>
      </c>
      <c r="E9185" s="3">
        <v>69.56</v>
      </c>
      <c r="F9185" s="7">
        <v>84.167600000000007</v>
      </c>
      <c r="G9185" s="48" t="s">
        <v>15356</v>
      </c>
      <c r="H9185" s="34" t="s">
        <v>6051</v>
      </c>
      <c r="I9185" s="51" t="s">
        <v>15358</v>
      </c>
    </row>
    <row r="9186" spans="1:9" x14ac:dyDescent="0.25">
      <c r="A9186" s="19">
        <v>9181</v>
      </c>
      <c r="B9186" s="34" t="s">
        <v>6052</v>
      </c>
      <c r="C9186" s="44" t="s">
        <v>15226</v>
      </c>
      <c r="D9186" s="42">
        <v>1</v>
      </c>
      <c r="E9186" s="3">
        <v>82.85</v>
      </c>
      <c r="F9186" s="7">
        <v>100.24849999999999</v>
      </c>
      <c r="G9186" s="48" t="s">
        <v>15356</v>
      </c>
      <c r="H9186" s="34" t="s">
        <v>6052</v>
      </c>
      <c r="I9186" s="51" t="s">
        <v>15358</v>
      </c>
    </row>
    <row r="9187" spans="1:9" x14ac:dyDescent="0.25">
      <c r="A9187" s="19">
        <v>9182</v>
      </c>
      <c r="B9187" s="34" t="s">
        <v>6053</v>
      </c>
      <c r="C9187" s="44" t="s">
        <v>15227</v>
      </c>
      <c r="D9187" s="42">
        <v>1</v>
      </c>
      <c r="E9187" s="3">
        <v>92.79</v>
      </c>
      <c r="F9187" s="7">
        <v>112.27590000000001</v>
      </c>
      <c r="G9187" s="48" t="s">
        <v>15356</v>
      </c>
      <c r="H9187" s="34" t="s">
        <v>6053</v>
      </c>
      <c r="I9187" s="51" t="s">
        <v>15358</v>
      </c>
    </row>
    <row r="9188" spans="1:9" x14ac:dyDescent="0.25">
      <c r="A9188" s="19">
        <v>9183</v>
      </c>
      <c r="B9188" s="34" t="s">
        <v>6054</v>
      </c>
      <c r="C9188" s="44" t="s">
        <v>15228</v>
      </c>
      <c r="D9188" s="42">
        <v>1</v>
      </c>
      <c r="E9188" s="3">
        <v>100.01</v>
      </c>
      <c r="F9188" s="7">
        <v>121.0121</v>
      </c>
      <c r="G9188" s="48" t="s">
        <v>15356</v>
      </c>
      <c r="H9188" s="34" t="s">
        <v>6054</v>
      </c>
      <c r="I9188" s="51" t="s">
        <v>15358</v>
      </c>
    </row>
    <row r="9189" spans="1:9" x14ac:dyDescent="0.25">
      <c r="A9189" s="19">
        <v>9184</v>
      </c>
      <c r="B9189" s="34" t="s">
        <v>6055</v>
      </c>
      <c r="C9189" s="44" t="s">
        <v>15229</v>
      </c>
      <c r="D9189" s="42">
        <v>1</v>
      </c>
      <c r="E9189" s="3">
        <v>127.83</v>
      </c>
      <c r="F9189" s="7">
        <v>154.67429999999999</v>
      </c>
      <c r="G9189" s="48" t="s">
        <v>15356</v>
      </c>
      <c r="H9189" s="34" t="s">
        <v>6055</v>
      </c>
      <c r="I9189" s="51" t="s">
        <v>15358</v>
      </c>
    </row>
    <row r="9190" spans="1:9" x14ac:dyDescent="0.25">
      <c r="A9190" s="19">
        <v>9185</v>
      </c>
      <c r="B9190" s="34" t="s">
        <v>6056</v>
      </c>
      <c r="C9190" s="44" t="s">
        <v>15230</v>
      </c>
      <c r="D9190" s="42">
        <v>1</v>
      </c>
      <c r="E9190" s="3">
        <v>119.39</v>
      </c>
      <c r="F9190" s="7">
        <v>144.46189999999999</v>
      </c>
      <c r="G9190" s="48" t="s">
        <v>15356</v>
      </c>
      <c r="H9190" s="34" t="s">
        <v>6056</v>
      </c>
      <c r="I9190" s="51" t="s">
        <v>15358</v>
      </c>
    </row>
    <row r="9191" spans="1:9" x14ac:dyDescent="0.25">
      <c r="A9191" s="19">
        <v>9186</v>
      </c>
      <c r="B9191" s="34" t="s">
        <v>6057</v>
      </c>
      <c r="C9191" s="44" t="s">
        <v>15231</v>
      </c>
      <c r="D9191" s="42">
        <v>1</v>
      </c>
      <c r="E9191" s="3">
        <v>101.24</v>
      </c>
      <c r="F9191" s="7">
        <v>122.50039999999998</v>
      </c>
      <c r="G9191" s="48" t="s">
        <v>15356</v>
      </c>
      <c r="H9191" s="34" t="s">
        <v>6057</v>
      </c>
      <c r="I9191" s="51" t="s">
        <v>15358</v>
      </c>
    </row>
    <row r="9192" spans="1:9" x14ac:dyDescent="0.25">
      <c r="A9192" s="19">
        <v>9187</v>
      </c>
      <c r="B9192" s="34" t="s">
        <v>6058</v>
      </c>
      <c r="C9192" s="44" t="s">
        <v>15232</v>
      </c>
      <c r="D9192" s="42">
        <v>1</v>
      </c>
      <c r="E9192" s="3">
        <v>40.44</v>
      </c>
      <c r="F9192" s="7">
        <v>48.932399999999994</v>
      </c>
      <c r="G9192" s="48" t="s">
        <v>15356</v>
      </c>
      <c r="H9192" s="34" t="s">
        <v>6058</v>
      </c>
      <c r="I9192" s="51" t="s">
        <v>15358</v>
      </c>
    </row>
    <row r="9193" spans="1:9" x14ac:dyDescent="0.25">
      <c r="A9193" s="19">
        <v>9188</v>
      </c>
      <c r="B9193" s="34" t="s">
        <v>6059</v>
      </c>
      <c r="C9193" s="44" t="s">
        <v>15233</v>
      </c>
      <c r="D9193" s="42">
        <v>1</v>
      </c>
      <c r="E9193" s="3">
        <v>86.33</v>
      </c>
      <c r="F9193" s="7">
        <v>104.4593</v>
      </c>
      <c r="G9193" s="48" t="s">
        <v>15356</v>
      </c>
      <c r="H9193" s="34" t="s">
        <v>6059</v>
      </c>
      <c r="I9193" s="51" t="s">
        <v>15358</v>
      </c>
    </row>
    <row r="9194" spans="1:9" x14ac:dyDescent="0.25">
      <c r="A9194" s="19">
        <v>9189</v>
      </c>
      <c r="B9194" s="34" t="s">
        <v>6060</v>
      </c>
      <c r="C9194" s="44" t="s">
        <v>15234</v>
      </c>
      <c r="D9194" s="42">
        <v>1</v>
      </c>
      <c r="E9194" s="3">
        <v>101.81</v>
      </c>
      <c r="F9194" s="7">
        <v>123.1901</v>
      </c>
      <c r="G9194" s="48" t="s">
        <v>15356</v>
      </c>
      <c r="H9194" s="34" t="s">
        <v>6060</v>
      </c>
      <c r="I9194" s="51" t="s">
        <v>15358</v>
      </c>
    </row>
    <row r="9195" spans="1:9" x14ac:dyDescent="0.25">
      <c r="A9195" s="19">
        <v>9190</v>
      </c>
      <c r="B9195" s="34" t="s">
        <v>6061</v>
      </c>
      <c r="C9195" s="44" t="s">
        <v>15235</v>
      </c>
      <c r="D9195" s="42">
        <v>1</v>
      </c>
      <c r="E9195" s="3">
        <v>121.25</v>
      </c>
      <c r="F9195" s="7">
        <v>146.71250000000001</v>
      </c>
      <c r="G9195" s="48" t="s">
        <v>15356</v>
      </c>
      <c r="H9195" s="34" t="s">
        <v>6061</v>
      </c>
      <c r="I9195" s="51" t="s">
        <v>15358</v>
      </c>
    </row>
    <row r="9196" spans="1:9" x14ac:dyDescent="0.25">
      <c r="A9196" s="19">
        <v>9191</v>
      </c>
      <c r="B9196" s="34" t="s">
        <v>6062</v>
      </c>
      <c r="C9196" s="44" t="s">
        <v>15236</v>
      </c>
      <c r="D9196" s="42">
        <v>1</v>
      </c>
      <c r="E9196" s="3">
        <v>5196.72</v>
      </c>
      <c r="F9196" s="7">
        <v>6288.0312000000004</v>
      </c>
      <c r="G9196" s="48" t="s">
        <v>15356</v>
      </c>
      <c r="H9196" s="34" t="s">
        <v>6062</v>
      </c>
      <c r="I9196" s="51" t="s">
        <v>15358</v>
      </c>
    </row>
    <row r="9197" spans="1:9" x14ac:dyDescent="0.25">
      <c r="A9197" s="19">
        <v>9192</v>
      </c>
      <c r="B9197" s="34" t="s">
        <v>6063</v>
      </c>
      <c r="C9197" s="44" t="s">
        <v>15236</v>
      </c>
      <c r="D9197" s="42">
        <v>1</v>
      </c>
      <c r="E9197" s="3">
        <v>5196.72</v>
      </c>
      <c r="F9197" s="7">
        <v>6288.0312000000004</v>
      </c>
      <c r="G9197" s="48" t="s">
        <v>15356</v>
      </c>
      <c r="H9197" s="34" t="s">
        <v>6063</v>
      </c>
      <c r="I9197" s="51" t="s">
        <v>15358</v>
      </c>
    </row>
    <row r="9198" spans="1:9" x14ac:dyDescent="0.25">
      <c r="A9198" s="19">
        <v>9193</v>
      </c>
      <c r="B9198" s="34" t="s">
        <v>6064</v>
      </c>
      <c r="C9198" s="44" t="s">
        <v>15236</v>
      </c>
      <c r="D9198" s="42">
        <v>1</v>
      </c>
      <c r="E9198" s="3">
        <v>5196.72</v>
      </c>
      <c r="F9198" s="7">
        <v>6288.0312000000004</v>
      </c>
      <c r="G9198" s="48" t="s">
        <v>15356</v>
      </c>
      <c r="H9198" s="34" t="s">
        <v>6064</v>
      </c>
      <c r="I9198" s="51" t="s">
        <v>15358</v>
      </c>
    </row>
    <row r="9199" spans="1:9" x14ac:dyDescent="0.25">
      <c r="A9199" s="19">
        <v>9194</v>
      </c>
      <c r="B9199" s="34" t="s">
        <v>6065</v>
      </c>
      <c r="C9199" s="44" t="s">
        <v>15237</v>
      </c>
      <c r="D9199" s="42">
        <v>1</v>
      </c>
      <c r="E9199" s="3">
        <v>6008.28</v>
      </c>
      <c r="F9199" s="7">
        <v>7270.0187999999998</v>
      </c>
      <c r="G9199" s="48" t="s">
        <v>15356</v>
      </c>
      <c r="H9199" s="34" t="s">
        <v>6065</v>
      </c>
      <c r="I9199" s="51" t="s">
        <v>15358</v>
      </c>
    </row>
    <row r="9200" spans="1:9" x14ac:dyDescent="0.25">
      <c r="A9200" s="19">
        <v>9195</v>
      </c>
      <c r="B9200" s="34" t="s">
        <v>6066</v>
      </c>
      <c r="C9200" s="44" t="s">
        <v>15237</v>
      </c>
      <c r="D9200" s="42">
        <v>1</v>
      </c>
      <c r="E9200" s="3">
        <v>6008.28</v>
      </c>
      <c r="F9200" s="7">
        <v>7270.0187999999998</v>
      </c>
      <c r="G9200" s="48" t="s">
        <v>15356</v>
      </c>
      <c r="H9200" s="34" t="s">
        <v>6066</v>
      </c>
      <c r="I9200" s="51" t="s">
        <v>15358</v>
      </c>
    </row>
    <row r="9201" spans="1:9" x14ac:dyDescent="0.25">
      <c r="A9201" s="19">
        <v>9196</v>
      </c>
      <c r="B9201" s="34" t="s">
        <v>6067</v>
      </c>
      <c r="C9201" s="44" t="s">
        <v>15237</v>
      </c>
      <c r="D9201" s="42">
        <v>1</v>
      </c>
      <c r="E9201" s="3">
        <v>6008.28</v>
      </c>
      <c r="F9201" s="7">
        <v>7270.0187999999998</v>
      </c>
      <c r="G9201" s="48" t="s">
        <v>15356</v>
      </c>
      <c r="H9201" s="34" t="s">
        <v>6067</v>
      </c>
      <c r="I9201" s="51" t="s">
        <v>15358</v>
      </c>
    </row>
    <row r="9202" spans="1:9" x14ac:dyDescent="0.25">
      <c r="A9202" s="19">
        <v>9197</v>
      </c>
      <c r="B9202" s="34" t="s">
        <v>6068</v>
      </c>
      <c r="C9202" s="44" t="s">
        <v>15238</v>
      </c>
      <c r="D9202" s="42">
        <v>1</v>
      </c>
      <c r="E9202" s="3">
        <v>6250.13</v>
      </c>
      <c r="F9202" s="7">
        <v>7562.6572999999999</v>
      </c>
      <c r="G9202" s="48" t="s">
        <v>15356</v>
      </c>
      <c r="H9202" s="34" t="s">
        <v>6068</v>
      </c>
      <c r="I9202" s="51" t="s">
        <v>15358</v>
      </c>
    </row>
    <row r="9203" spans="1:9" x14ac:dyDescent="0.25">
      <c r="A9203" s="19">
        <v>9198</v>
      </c>
      <c r="B9203" s="34" t="s">
        <v>6069</v>
      </c>
      <c r="C9203" s="44" t="s">
        <v>15238</v>
      </c>
      <c r="D9203" s="42">
        <v>1</v>
      </c>
      <c r="E9203" s="3">
        <v>6250.13</v>
      </c>
      <c r="F9203" s="7">
        <v>7562.6572999999999</v>
      </c>
      <c r="G9203" s="48" t="s">
        <v>15356</v>
      </c>
      <c r="H9203" s="34" t="s">
        <v>6069</v>
      </c>
      <c r="I9203" s="51" t="s">
        <v>15358</v>
      </c>
    </row>
    <row r="9204" spans="1:9" x14ac:dyDescent="0.25">
      <c r="A9204" s="19">
        <v>9199</v>
      </c>
      <c r="B9204" s="34" t="s">
        <v>6070</v>
      </c>
      <c r="C9204" s="44" t="s">
        <v>15238</v>
      </c>
      <c r="D9204" s="42">
        <v>1</v>
      </c>
      <c r="E9204" s="3">
        <v>6250.13</v>
      </c>
      <c r="F9204" s="7">
        <v>7562.6572999999999</v>
      </c>
      <c r="G9204" s="48" t="s">
        <v>15356</v>
      </c>
      <c r="H9204" s="34" t="s">
        <v>6070</v>
      </c>
      <c r="I9204" s="51" t="s">
        <v>15358</v>
      </c>
    </row>
    <row r="9205" spans="1:9" x14ac:dyDescent="0.25">
      <c r="A9205" s="19">
        <v>9200</v>
      </c>
      <c r="B9205" s="34" t="s">
        <v>6071</v>
      </c>
      <c r="C9205" s="44" t="s">
        <v>15239</v>
      </c>
      <c r="D9205" s="42">
        <v>1</v>
      </c>
      <c r="E9205" s="3">
        <v>7061.69</v>
      </c>
      <c r="F9205" s="7">
        <v>8544.6448999999993</v>
      </c>
      <c r="G9205" s="48" t="s">
        <v>15356</v>
      </c>
      <c r="H9205" s="34" t="s">
        <v>6071</v>
      </c>
      <c r="I9205" s="51" t="s">
        <v>15358</v>
      </c>
    </row>
    <row r="9206" spans="1:9" x14ac:dyDescent="0.25">
      <c r="A9206" s="19">
        <v>9201</v>
      </c>
      <c r="B9206" s="34" t="s">
        <v>6072</v>
      </c>
      <c r="C9206" s="44" t="s">
        <v>15239</v>
      </c>
      <c r="D9206" s="42">
        <v>1</v>
      </c>
      <c r="E9206" s="3">
        <v>7061.69</v>
      </c>
      <c r="F9206" s="7">
        <v>8544.6448999999993</v>
      </c>
      <c r="G9206" s="48" t="s">
        <v>15356</v>
      </c>
      <c r="H9206" s="34" t="s">
        <v>6072</v>
      </c>
      <c r="I9206" s="51" t="s">
        <v>15358</v>
      </c>
    </row>
    <row r="9207" spans="1:9" x14ac:dyDescent="0.25">
      <c r="A9207" s="19">
        <v>9202</v>
      </c>
      <c r="B9207" s="34" t="s">
        <v>6073</v>
      </c>
      <c r="C9207" s="44" t="s">
        <v>15239</v>
      </c>
      <c r="D9207" s="42">
        <v>1</v>
      </c>
      <c r="E9207" s="3">
        <v>7061.69</v>
      </c>
      <c r="F9207" s="7">
        <v>8544.6448999999993</v>
      </c>
      <c r="G9207" s="48" t="s">
        <v>15356</v>
      </c>
      <c r="H9207" s="34" t="s">
        <v>6073</v>
      </c>
      <c r="I9207" s="51" t="s">
        <v>15358</v>
      </c>
    </row>
    <row r="9208" spans="1:9" x14ac:dyDescent="0.25">
      <c r="A9208" s="19">
        <v>9203</v>
      </c>
      <c r="B9208" s="34" t="s">
        <v>6074</v>
      </c>
      <c r="C9208" s="44" t="s">
        <v>15240</v>
      </c>
      <c r="D9208" s="42">
        <v>1</v>
      </c>
      <c r="E9208" s="3">
        <v>7223.73</v>
      </c>
      <c r="F9208" s="7">
        <v>8740.7132999999994</v>
      </c>
      <c r="G9208" s="48" t="s">
        <v>15356</v>
      </c>
      <c r="H9208" s="34" t="s">
        <v>6074</v>
      </c>
      <c r="I9208" s="51" t="s">
        <v>15358</v>
      </c>
    </row>
    <row r="9209" spans="1:9" x14ac:dyDescent="0.25">
      <c r="A9209" s="19">
        <v>9204</v>
      </c>
      <c r="B9209" s="34" t="s">
        <v>6075</v>
      </c>
      <c r="C9209" s="44" t="s">
        <v>15241</v>
      </c>
      <c r="D9209" s="42">
        <v>1</v>
      </c>
      <c r="E9209" s="3">
        <v>7223.73</v>
      </c>
      <c r="F9209" s="7">
        <v>8740.7132999999994</v>
      </c>
      <c r="G9209" s="48" t="s">
        <v>15356</v>
      </c>
      <c r="H9209" s="34" t="s">
        <v>6075</v>
      </c>
      <c r="I9209" s="51" t="s">
        <v>15358</v>
      </c>
    </row>
    <row r="9210" spans="1:9" x14ac:dyDescent="0.25">
      <c r="A9210" s="19">
        <v>9205</v>
      </c>
      <c r="B9210" s="34" t="s">
        <v>6076</v>
      </c>
      <c r="C9210" s="44" t="s">
        <v>15241</v>
      </c>
      <c r="D9210" s="42">
        <v>1</v>
      </c>
      <c r="E9210" s="3">
        <v>7223.73</v>
      </c>
      <c r="F9210" s="7">
        <v>8740.7132999999994</v>
      </c>
      <c r="G9210" s="48" t="s">
        <v>15356</v>
      </c>
      <c r="H9210" s="34" t="s">
        <v>6076</v>
      </c>
      <c r="I9210" s="51" t="s">
        <v>15358</v>
      </c>
    </row>
    <row r="9211" spans="1:9" x14ac:dyDescent="0.25">
      <c r="A9211" s="19">
        <v>9206</v>
      </c>
      <c r="B9211" s="34" t="s">
        <v>6077</v>
      </c>
      <c r="C9211" s="44" t="s">
        <v>15242</v>
      </c>
      <c r="D9211" s="42">
        <v>1</v>
      </c>
      <c r="E9211" s="3">
        <v>8035.32</v>
      </c>
      <c r="F9211" s="7">
        <v>9722.7371999999996</v>
      </c>
      <c r="G9211" s="48" t="s">
        <v>15356</v>
      </c>
      <c r="H9211" s="34" t="s">
        <v>6077</v>
      </c>
      <c r="I9211" s="51" t="s">
        <v>15358</v>
      </c>
    </row>
    <row r="9212" spans="1:9" x14ac:dyDescent="0.25">
      <c r="A9212" s="19">
        <v>9207</v>
      </c>
      <c r="B9212" s="34" t="s">
        <v>6078</v>
      </c>
      <c r="C9212" s="44" t="s">
        <v>15242</v>
      </c>
      <c r="D9212" s="42">
        <v>1</v>
      </c>
      <c r="E9212" s="3">
        <v>8035.32</v>
      </c>
      <c r="F9212" s="7">
        <v>9722.7371999999996</v>
      </c>
      <c r="G9212" s="48" t="s">
        <v>15356</v>
      </c>
      <c r="H9212" s="34" t="s">
        <v>6078</v>
      </c>
      <c r="I9212" s="51" t="s">
        <v>15358</v>
      </c>
    </row>
    <row r="9213" spans="1:9" x14ac:dyDescent="0.25">
      <c r="A9213" s="19">
        <v>9208</v>
      </c>
      <c r="B9213" s="34" t="s">
        <v>6079</v>
      </c>
      <c r="C9213" s="44" t="s">
        <v>15242</v>
      </c>
      <c r="D9213" s="42">
        <v>1</v>
      </c>
      <c r="E9213" s="3">
        <v>8035.32</v>
      </c>
      <c r="F9213" s="7">
        <v>9722.7371999999996</v>
      </c>
      <c r="G9213" s="48" t="s">
        <v>15356</v>
      </c>
      <c r="H9213" s="34" t="s">
        <v>6079</v>
      </c>
      <c r="I9213" s="51" t="s">
        <v>15358</v>
      </c>
    </row>
    <row r="9214" spans="1:9" x14ac:dyDescent="0.25">
      <c r="A9214" s="19">
        <v>9209</v>
      </c>
      <c r="B9214" s="34" t="s">
        <v>6080</v>
      </c>
      <c r="C9214" s="44" t="s">
        <v>15243</v>
      </c>
      <c r="D9214" s="42">
        <v>1</v>
      </c>
      <c r="E9214" s="3">
        <v>8931.5400000000009</v>
      </c>
      <c r="F9214" s="7">
        <v>10807.163400000001</v>
      </c>
      <c r="G9214" s="48" t="s">
        <v>15356</v>
      </c>
      <c r="H9214" s="34" t="s">
        <v>6080</v>
      </c>
      <c r="I9214" s="51" t="s">
        <v>15358</v>
      </c>
    </row>
    <row r="9215" spans="1:9" x14ac:dyDescent="0.25">
      <c r="A9215" s="19">
        <v>9210</v>
      </c>
      <c r="B9215" s="34" t="s">
        <v>6081</v>
      </c>
      <c r="C9215" s="44" t="s">
        <v>15243</v>
      </c>
      <c r="D9215" s="42">
        <v>1</v>
      </c>
      <c r="E9215" s="3">
        <v>8931.5400000000009</v>
      </c>
      <c r="F9215" s="7">
        <v>10807.163400000001</v>
      </c>
      <c r="G9215" s="48" t="s">
        <v>15356</v>
      </c>
      <c r="H9215" s="34" t="s">
        <v>6081</v>
      </c>
      <c r="I9215" s="51" t="s">
        <v>15358</v>
      </c>
    </row>
    <row r="9216" spans="1:9" x14ac:dyDescent="0.25">
      <c r="A9216" s="19">
        <v>9211</v>
      </c>
      <c r="B9216" s="34" t="s">
        <v>6082</v>
      </c>
      <c r="C9216" s="44" t="s">
        <v>15243</v>
      </c>
      <c r="D9216" s="42">
        <v>1</v>
      </c>
      <c r="E9216" s="3">
        <v>8931.5400000000009</v>
      </c>
      <c r="F9216" s="7">
        <v>10807.163400000001</v>
      </c>
      <c r="G9216" s="48" t="s">
        <v>15356</v>
      </c>
      <c r="H9216" s="34" t="s">
        <v>6082</v>
      </c>
      <c r="I9216" s="51" t="s">
        <v>15358</v>
      </c>
    </row>
    <row r="9217" spans="1:9" x14ac:dyDescent="0.25">
      <c r="A9217" s="19">
        <v>9212</v>
      </c>
      <c r="B9217" s="34" t="s">
        <v>6083</v>
      </c>
      <c r="C9217" s="44" t="s">
        <v>15244</v>
      </c>
      <c r="D9217" s="42">
        <v>1</v>
      </c>
      <c r="E9217" s="3">
        <v>9743.09</v>
      </c>
      <c r="F9217" s="7">
        <v>11789.1389</v>
      </c>
      <c r="G9217" s="48" t="s">
        <v>15356</v>
      </c>
      <c r="H9217" s="34" t="s">
        <v>6083</v>
      </c>
      <c r="I9217" s="51" t="s">
        <v>15358</v>
      </c>
    </row>
    <row r="9218" spans="1:9" x14ac:dyDescent="0.25">
      <c r="A9218" s="19">
        <v>9213</v>
      </c>
      <c r="B9218" s="34" t="s">
        <v>6084</v>
      </c>
      <c r="C9218" s="44" t="s">
        <v>15244</v>
      </c>
      <c r="D9218" s="42">
        <v>1</v>
      </c>
      <c r="E9218" s="3">
        <v>9743.09</v>
      </c>
      <c r="F9218" s="7">
        <v>11789.1389</v>
      </c>
      <c r="G9218" s="48" t="s">
        <v>15356</v>
      </c>
      <c r="H9218" s="34" t="s">
        <v>6084</v>
      </c>
      <c r="I9218" s="51" t="s">
        <v>15358</v>
      </c>
    </row>
    <row r="9219" spans="1:9" x14ac:dyDescent="0.25">
      <c r="A9219" s="19">
        <v>9214</v>
      </c>
      <c r="B9219" s="34" t="s">
        <v>6085</v>
      </c>
      <c r="C9219" s="44" t="s">
        <v>15244</v>
      </c>
      <c r="D9219" s="42">
        <v>1</v>
      </c>
      <c r="E9219" s="3">
        <v>9743.09</v>
      </c>
      <c r="F9219" s="7">
        <v>11789.1389</v>
      </c>
      <c r="G9219" s="48" t="s">
        <v>15356</v>
      </c>
      <c r="H9219" s="34" t="s">
        <v>6085</v>
      </c>
      <c r="I9219" s="51" t="s">
        <v>15358</v>
      </c>
    </row>
    <row r="9220" spans="1:9" x14ac:dyDescent="0.25">
      <c r="A9220" s="19">
        <v>9215</v>
      </c>
      <c r="B9220" s="34" t="s">
        <v>6086</v>
      </c>
      <c r="C9220" s="44" t="s">
        <v>15245</v>
      </c>
      <c r="D9220" s="42">
        <v>1</v>
      </c>
      <c r="E9220" s="3">
        <v>9665.73</v>
      </c>
      <c r="F9220" s="7">
        <v>11695.533299999999</v>
      </c>
      <c r="G9220" s="48" t="s">
        <v>15356</v>
      </c>
      <c r="H9220" s="34" t="s">
        <v>6086</v>
      </c>
      <c r="I9220" s="51" t="s">
        <v>15358</v>
      </c>
    </row>
    <row r="9221" spans="1:9" x14ac:dyDescent="0.25">
      <c r="A9221" s="19">
        <v>9216</v>
      </c>
      <c r="B9221" s="34" t="s">
        <v>6087</v>
      </c>
      <c r="C9221" s="44" t="s">
        <v>15245</v>
      </c>
      <c r="D9221" s="42">
        <v>1</v>
      </c>
      <c r="E9221" s="3">
        <v>9665.73</v>
      </c>
      <c r="F9221" s="7">
        <v>11695.533299999999</v>
      </c>
      <c r="G9221" s="48" t="s">
        <v>15356</v>
      </c>
      <c r="H9221" s="34" t="s">
        <v>6087</v>
      </c>
      <c r="I9221" s="51" t="s">
        <v>15358</v>
      </c>
    </row>
    <row r="9222" spans="1:9" x14ac:dyDescent="0.25">
      <c r="A9222" s="19">
        <v>9217</v>
      </c>
      <c r="B9222" s="34" t="s">
        <v>6088</v>
      </c>
      <c r="C9222" s="44" t="s">
        <v>15245</v>
      </c>
      <c r="D9222" s="42">
        <v>1</v>
      </c>
      <c r="E9222" s="3">
        <v>9665.73</v>
      </c>
      <c r="F9222" s="7">
        <v>11695.533299999999</v>
      </c>
      <c r="G9222" s="48" t="s">
        <v>15356</v>
      </c>
      <c r="H9222" s="34" t="s">
        <v>6088</v>
      </c>
      <c r="I9222" s="51" t="s">
        <v>15358</v>
      </c>
    </row>
    <row r="9223" spans="1:9" x14ac:dyDescent="0.25">
      <c r="A9223" s="19">
        <v>9218</v>
      </c>
      <c r="B9223" s="34" t="s">
        <v>6089</v>
      </c>
      <c r="C9223" s="44" t="s">
        <v>15246</v>
      </c>
      <c r="D9223" s="42">
        <v>1</v>
      </c>
      <c r="E9223" s="3">
        <v>10477.290000000001</v>
      </c>
      <c r="F9223" s="7">
        <v>12677.520900000001</v>
      </c>
      <c r="G9223" s="48" t="s">
        <v>15356</v>
      </c>
      <c r="H9223" s="34" t="s">
        <v>6089</v>
      </c>
      <c r="I9223" s="51" t="s">
        <v>15358</v>
      </c>
    </row>
    <row r="9224" spans="1:9" x14ac:dyDescent="0.25">
      <c r="A9224" s="19">
        <v>9219</v>
      </c>
      <c r="B9224" s="34" t="s">
        <v>6090</v>
      </c>
      <c r="C9224" s="44" t="s">
        <v>15246</v>
      </c>
      <c r="D9224" s="42">
        <v>1</v>
      </c>
      <c r="E9224" s="3">
        <v>10477.290000000001</v>
      </c>
      <c r="F9224" s="7">
        <v>12677.520900000001</v>
      </c>
      <c r="G9224" s="48" t="s">
        <v>15356</v>
      </c>
      <c r="H9224" s="34" t="s">
        <v>6090</v>
      </c>
      <c r="I9224" s="51" t="s">
        <v>15358</v>
      </c>
    </row>
    <row r="9225" spans="1:9" x14ac:dyDescent="0.25">
      <c r="A9225" s="19">
        <v>9220</v>
      </c>
      <c r="B9225" s="34" t="s">
        <v>6091</v>
      </c>
      <c r="C9225" s="44" t="s">
        <v>15246</v>
      </c>
      <c r="D9225" s="42">
        <v>1</v>
      </c>
      <c r="E9225" s="3">
        <v>10477.290000000001</v>
      </c>
      <c r="F9225" s="7">
        <v>12677.520900000001</v>
      </c>
      <c r="G9225" s="48" t="s">
        <v>15356</v>
      </c>
      <c r="H9225" s="34" t="s">
        <v>6091</v>
      </c>
      <c r="I9225" s="51" t="s">
        <v>15358</v>
      </c>
    </row>
    <row r="9226" spans="1:9" x14ac:dyDescent="0.25">
      <c r="A9226" s="19">
        <v>9221</v>
      </c>
      <c r="B9226" s="34" t="s">
        <v>6092</v>
      </c>
      <c r="C9226" s="44" t="s">
        <v>15247</v>
      </c>
      <c r="D9226" s="42">
        <v>1</v>
      </c>
      <c r="E9226" s="3">
        <v>10336.1</v>
      </c>
      <c r="F9226" s="7">
        <v>12506.681</v>
      </c>
      <c r="G9226" s="48" t="s">
        <v>15356</v>
      </c>
      <c r="H9226" s="34" t="s">
        <v>6092</v>
      </c>
      <c r="I9226" s="51" t="s">
        <v>15358</v>
      </c>
    </row>
    <row r="9227" spans="1:9" x14ac:dyDescent="0.25">
      <c r="A9227" s="19">
        <v>9222</v>
      </c>
      <c r="B9227" s="34" t="s">
        <v>6093</v>
      </c>
      <c r="C9227" s="44" t="s">
        <v>15248</v>
      </c>
      <c r="D9227" s="42">
        <v>1</v>
      </c>
      <c r="E9227" s="3">
        <v>10336.1</v>
      </c>
      <c r="F9227" s="7">
        <v>12506.681</v>
      </c>
      <c r="G9227" s="48" t="s">
        <v>15356</v>
      </c>
      <c r="H9227" s="34" t="s">
        <v>6093</v>
      </c>
      <c r="I9227" s="51" t="s">
        <v>15358</v>
      </c>
    </row>
    <row r="9228" spans="1:9" x14ac:dyDescent="0.25">
      <c r="A9228" s="19">
        <v>9223</v>
      </c>
      <c r="B9228" s="34" t="s">
        <v>6094</v>
      </c>
      <c r="C9228" s="44" t="s">
        <v>15248</v>
      </c>
      <c r="D9228" s="42">
        <v>1</v>
      </c>
      <c r="E9228" s="3">
        <v>10336.1</v>
      </c>
      <c r="F9228" s="7">
        <v>12506.681</v>
      </c>
      <c r="G9228" s="48" t="s">
        <v>15356</v>
      </c>
      <c r="H9228" s="34" t="s">
        <v>6094</v>
      </c>
      <c r="I9228" s="51" t="s">
        <v>15358</v>
      </c>
    </row>
    <row r="9229" spans="1:9" x14ac:dyDescent="0.25">
      <c r="A9229" s="19">
        <v>9224</v>
      </c>
      <c r="B9229" s="34" t="s">
        <v>6095</v>
      </c>
      <c r="C9229" s="44" t="s">
        <v>15249</v>
      </c>
      <c r="D9229" s="42">
        <v>1</v>
      </c>
      <c r="E9229" s="3">
        <v>11147.64</v>
      </c>
      <c r="F9229" s="7">
        <v>13488.644399999999</v>
      </c>
      <c r="G9229" s="48" t="s">
        <v>15356</v>
      </c>
      <c r="H9229" s="34" t="s">
        <v>6095</v>
      </c>
      <c r="I9229" s="51" t="s">
        <v>15358</v>
      </c>
    </row>
    <row r="9230" spans="1:9" x14ac:dyDescent="0.25">
      <c r="A9230" s="19">
        <v>9225</v>
      </c>
      <c r="B9230" s="34" t="s">
        <v>6096</v>
      </c>
      <c r="C9230" s="44" t="s">
        <v>15249</v>
      </c>
      <c r="D9230" s="42">
        <v>1</v>
      </c>
      <c r="E9230" s="3">
        <v>11147.64</v>
      </c>
      <c r="F9230" s="7">
        <v>13488.644399999999</v>
      </c>
      <c r="G9230" s="48" t="s">
        <v>15356</v>
      </c>
      <c r="H9230" s="34" t="s">
        <v>6096</v>
      </c>
      <c r="I9230" s="51" t="s">
        <v>15358</v>
      </c>
    </row>
    <row r="9231" spans="1:9" x14ac:dyDescent="0.25">
      <c r="A9231" s="19">
        <v>9226</v>
      </c>
      <c r="B9231" s="34" t="s">
        <v>6097</v>
      </c>
      <c r="C9231" s="44" t="s">
        <v>15249</v>
      </c>
      <c r="D9231" s="42">
        <v>1</v>
      </c>
      <c r="E9231" s="3">
        <v>11147.64</v>
      </c>
      <c r="F9231" s="7">
        <v>13488.644399999999</v>
      </c>
      <c r="G9231" s="48" t="s">
        <v>15356</v>
      </c>
      <c r="H9231" s="34" t="s">
        <v>6097</v>
      </c>
      <c r="I9231" s="51" t="s">
        <v>15358</v>
      </c>
    </row>
    <row r="9232" spans="1:9" x14ac:dyDescent="0.25">
      <c r="A9232" s="19">
        <v>9227</v>
      </c>
      <c r="B9232" s="34" t="s">
        <v>6098</v>
      </c>
      <c r="C9232" s="44" t="s">
        <v>15250</v>
      </c>
      <c r="D9232" s="42">
        <v>1</v>
      </c>
      <c r="E9232" s="3">
        <v>10942.61</v>
      </c>
      <c r="F9232" s="7">
        <v>13240.5581</v>
      </c>
      <c r="G9232" s="48" t="s">
        <v>15356</v>
      </c>
      <c r="H9232" s="34" t="s">
        <v>6098</v>
      </c>
      <c r="I9232" s="51" t="s">
        <v>15358</v>
      </c>
    </row>
    <row r="9233" spans="1:9" x14ac:dyDescent="0.25">
      <c r="A9233" s="19">
        <v>9228</v>
      </c>
      <c r="B9233" s="34" t="s">
        <v>6099</v>
      </c>
      <c r="C9233" s="44" t="s">
        <v>15250</v>
      </c>
      <c r="D9233" s="42">
        <v>1</v>
      </c>
      <c r="E9233" s="3">
        <v>10942.61</v>
      </c>
      <c r="F9233" s="7">
        <v>13240.5581</v>
      </c>
      <c r="G9233" s="48" t="s">
        <v>15356</v>
      </c>
      <c r="H9233" s="34" t="s">
        <v>6099</v>
      </c>
      <c r="I9233" s="51" t="s">
        <v>15358</v>
      </c>
    </row>
    <row r="9234" spans="1:9" x14ac:dyDescent="0.25">
      <c r="A9234" s="19">
        <v>9229</v>
      </c>
      <c r="B9234" s="34" t="s">
        <v>6100</v>
      </c>
      <c r="C9234" s="44" t="s">
        <v>15250</v>
      </c>
      <c r="D9234" s="42">
        <v>1</v>
      </c>
      <c r="E9234" s="3">
        <v>10942.61</v>
      </c>
      <c r="F9234" s="7">
        <v>13240.5581</v>
      </c>
      <c r="G9234" s="48" t="s">
        <v>15356</v>
      </c>
      <c r="H9234" s="34" t="s">
        <v>6100</v>
      </c>
      <c r="I9234" s="51" t="s">
        <v>15358</v>
      </c>
    </row>
    <row r="9235" spans="1:9" x14ac:dyDescent="0.25">
      <c r="A9235" s="19">
        <v>9230</v>
      </c>
      <c r="B9235" s="34" t="s">
        <v>6101</v>
      </c>
      <c r="C9235" s="44" t="s">
        <v>15251</v>
      </c>
      <c r="D9235" s="42">
        <v>1</v>
      </c>
      <c r="E9235" s="3">
        <v>11754.15</v>
      </c>
      <c r="F9235" s="7">
        <v>14222.521499999999</v>
      </c>
      <c r="G9235" s="48" t="s">
        <v>15356</v>
      </c>
      <c r="H9235" s="34" t="s">
        <v>6101</v>
      </c>
      <c r="I9235" s="51" t="s">
        <v>15358</v>
      </c>
    </row>
    <row r="9236" spans="1:9" x14ac:dyDescent="0.25">
      <c r="A9236" s="19">
        <v>9231</v>
      </c>
      <c r="B9236" s="34" t="s">
        <v>6102</v>
      </c>
      <c r="C9236" s="44" t="s">
        <v>15251</v>
      </c>
      <c r="D9236" s="42">
        <v>1</v>
      </c>
      <c r="E9236" s="3">
        <v>11754.15</v>
      </c>
      <c r="F9236" s="7">
        <v>14222.521499999999</v>
      </c>
      <c r="G9236" s="48" t="s">
        <v>15356</v>
      </c>
      <c r="H9236" s="34" t="s">
        <v>6102</v>
      </c>
      <c r="I9236" s="51" t="s">
        <v>15358</v>
      </c>
    </row>
    <row r="9237" spans="1:9" x14ac:dyDescent="0.25">
      <c r="A9237" s="19">
        <v>9232</v>
      </c>
      <c r="B9237" s="34" t="s">
        <v>6103</v>
      </c>
      <c r="C9237" s="44" t="s">
        <v>15251</v>
      </c>
      <c r="D9237" s="42">
        <v>1</v>
      </c>
      <c r="E9237" s="3">
        <v>11754.15</v>
      </c>
      <c r="F9237" s="7">
        <v>14222.521499999999</v>
      </c>
      <c r="G9237" s="48" t="s">
        <v>15356</v>
      </c>
      <c r="H9237" s="34" t="s">
        <v>6103</v>
      </c>
      <c r="I9237" s="51" t="s">
        <v>15358</v>
      </c>
    </row>
    <row r="9238" spans="1:9" x14ac:dyDescent="0.25">
      <c r="A9238" s="19">
        <v>9233</v>
      </c>
      <c r="B9238" s="34" t="s">
        <v>6104</v>
      </c>
      <c r="C9238" s="44" t="s">
        <v>15252</v>
      </c>
      <c r="D9238" s="42">
        <v>1</v>
      </c>
      <c r="E9238" s="3">
        <v>11509.19</v>
      </c>
      <c r="F9238" s="7">
        <v>13926.1199</v>
      </c>
      <c r="G9238" s="48" t="s">
        <v>15356</v>
      </c>
      <c r="H9238" s="34" t="s">
        <v>6104</v>
      </c>
      <c r="I9238" s="51" t="s">
        <v>15358</v>
      </c>
    </row>
    <row r="9239" spans="1:9" x14ac:dyDescent="0.25">
      <c r="A9239" s="19">
        <v>9234</v>
      </c>
      <c r="B9239" s="34" t="s">
        <v>6105</v>
      </c>
      <c r="C9239" s="44" t="s">
        <v>15253</v>
      </c>
      <c r="D9239" s="42">
        <v>1</v>
      </c>
      <c r="E9239" s="3">
        <v>11509.19</v>
      </c>
      <c r="F9239" s="7">
        <v>13926.1199</v>
      </c>
      <c r="G9239" s="48" t="s">
        <v>15356</v>
      </c>
      <c r="H9239" s="34" t="s">
        <v>6105</v>
      </c>
      <c r="I9239" s="51" t="s">
        <v>15358</v>
      </c>
    </row>
    <row r="9240" spans="1:9" x14ac:dyDescent="0.25">
      <c r="A9240" s="19">
        <v>9235</v>
      </c>
      <c r="B9240" s="34" t="s">
        <v>6106</v>
      </c>
      <c r="C9240" s="44" t="s">
        <v>15253</v>
      </c>
      <c r="D9240" s="42">
        <v>1</v>
      </c>
      <c r="E9240" s="3">
        <v>11509.19</v>
      </c>
      <c r="F9240" s="7">
        <v>13926.1199</v>
      </c>
      <c r="G9240" s="48" t="s">
        <v>15356</v>
      </c>
      <c r="H9240" s="34" t="s">
        <v>6106</v>
      </c>
      <c r="I9240" s="51" t="s">
        <v>15358</v>
      </c>
    </row>
    <row r="9241" spans="1:9" x14ac:dyDescent="0.25">
      <c r="A9241" s="19">
        <v>9236</v>
      </c>
      <c r="B9241" s="34" t="s">
        <v>6107</v>
      </c>
      <c r="C9241" s="44" t="s">
        <v>15254</v>
      </c>
      <c r="D9241" s="42">
        <v>1</v>
      </c>
      <c r="E9241" s="3">
        <v>12320.78</v>
      </c>
      <c r="F9241" s="7">
        <v>14908.1438</v>
      </c>
      <c r="G9241" s="48" t="s">
        <v>15356</v>
      </c>
      <c r="H9241" s="34" t="s">
        <v>6107</v>
      </c>
      <c r="I9241" s="51" t="s">
        <v>15358</v>
      </c>
    </row>
    <row r="9242" spans="1:9" x14ac:dyDescent="0.25">
      <c r="A9242" s="19">
        <v>9237</v>
      </c>
      <c r="B9242" s="34" t="s">
        <v>6108</v>
      </c>
      <c r="C9242" s="44" t="s">
        <v>15255</v>
      </c>
      <c r="D9242" s="42">
        <v>1</v>
      </c>
      <c r="E9242" s="3">
        <v>12320.78</v>
      </c>
      <c r="F9242" s="7">
        <v>14908.1438</v>
      </c>
      <c r="G9242" s="48" t="s">
        <v>15356</v>
      </c>
      <c r="H9242" s="34" t="s">
        <v>6108</v>
      </c>
      <c r="I9242" s="51" t="s">
        <v>15358</v>
      </c>
    </row>
    <row r="9243" spans="1:9" x14ac:dyDescent="0.25">
      <c r="A9243" s="19">
        <v>9238</v>
      </c>
      <c r="B9243" s="34" t="s">
        <v>6109</v>
      </c>
      <c r="C9243" s="44" t="s">
        <v>15256</v>
      </c>
      <c r="D9243" s="42">
        <v>1</v>
      </c>
      <c r="E9243" s="3">
        <v>12320.78</v>
      </c>
      <c r="F9243" s="7">
        <v>14908.1438</v>
      </c>
      <c r="G9243" s="48" t="s">
        <v>15356</v>
      </c>
      <c r="H9243" s="34" t="s">
        <v>6109</v>
      </c>
      <c r="I9243" s="51" t="s">
        <v>15358</v>
      </c>
    </row>
    <row r="9244" spans="1:9" x14ac:dyDescent="0.25">
      <c r="A9244" s="19">
        <v>9239</v>
      </c>
      <c r="B9244" s="34" t="s">
        <v>6110</v>
      </c>
      <c r="C9244" s="44" t="s">
        <v>15257</v>
      </c>
      <c r="D9244" s="42">
        <v>1</v>
      </c>
      <c r="E9244" s="3">
        <v>12398</v>
      </c>
      <c r="F9244" s="7">
        <v>15001.58</v>
      </c>
      <c r="G9244" s="48" t="s">
        <v>15356</v>
      </c>
      <c r="H9244" s="34" t="s">
        <v>6110</v>
      </c>
      <c r="I9244" s="51" t="s">
        <v>15358</v>
      </c>
    </row>
    <row r="9245" spans="1:9" x14ac:dyDescent="0.25">
      <c r="A9245" s="19">
        <v>9240</v>
      </c>
      <c r="B9245" s="34" t="s">
        <v>6111</v>
      </c>
      <c r="C9245" s="44" t="s">
        <v>15258</v>
      </c>
      <c r="D9245" s="42">
        <v>1</v>
      </c>
      <c r="E9245" s="3">
        <v>12398</v>
      </c>
      <c r="F9245" s="7">
        <v>15001.58</v>
      </c>
      <c r="G9245" s="48" t="s">
        <v>15356</v>
      </c>
      <c r="H9245" s="34" t="s">
        <v>6111</v>
      </c>
      <c r="I9245" s="51" t="s">
        <v>15358</v>
      </c>
    </row>
    <row r="9246" spans="1:9" x14ac:dyDescent="0.25">
      <c r="A9246" s="19">
        <v>9241</v>
      </c>
      <c r="B9246" s="34" t="s">
        <v>6112</v>
      </c>
      <c r="C9246" s="44" t="s">
        <v>15257</v>
      </c>
      <c r="D9246" s="42">
        <v>1</v>
      </c>
      <c r="E9246" s="3">
        <v>12398</v>
      </c>
      <c r="F9246" s="7">
        <v>15001.58</v>
      </c>
      <c r="G9246" s="48" t="s">
        <v>15356</v>
      </c>
      <c r="H9246" s="34" t="s">
        <v>6112</v>
      </c>
      <c r="I9246" s="51" t="s">
        <v>15358</v>
      </c>
    </row>
    <row r="9247" spans="1:9" x14ac:dyDescent="0.25">
      <c r="A9247" s="19">
        <v>9242</v>
      </c>
      <c r="B9247" s="34" t="s">
        <v>6113</v>
      </c>
      <c r="C9247" s="44" t="s">
        <v>15259</v>
      </c>
      <c r="D9247" s="42">
        <v>1</v>
      </c>
      <c r="E9247" s="3">
        <v>13209.56</v>
      </c>
      <c r="F9247" s="7">
        <v>15983.567599999998</v>
      </c>
      <c r="G9247" s="48" t="s">
        <v>15356</v>
      </c>
      <c r="H9247" s="34" t="s">
        <v>6113</v>
      </c>
      <c r="I9247" s="51" t="s">
        <v>15358</v>
      </c>
    </row>
    <row r="9248" spans="1:9" x14ac:dyDescent="0.25">
      <c r="A9248" s="19">
        <v>9243</v>
      </c>
      <c r="B9248" s="34" t="s">
        <v>6114</v>
      </c>
      <c r="C9248" s="44" t="s">
        <v>15260</v>
      </c>
      <c r="D9248" s="42">
        <v>1</v>
      </c>
      <c r="E9248" s="3">
        <v>13209.56</v>
      </c>
      <c r="F9248" s="7">
        <v>15983.567599999998</v>
      </c>
      <c r="G9248" s="48" t="s">
        <v>15356</v>
      </c>
      <c r="H9248" s="34" t="s">
        <v>6114</v>
      </c>
      <c r="I9248" s="51" t="s">
        <v>15358</v>
      </c>
    </row>
    <row r="9249" spans="1:9" x14ac:dyDescent="0.25">
      <c r="A9249" s="19">
        <v>9244</v>
      </c>
      <c r="B9249" s="34" t="s">
        <v>6115</v>
      </c>
      <c r="C9249" s="44" t="s">
        <v>15259</v>
      </c>
      <c r="D9249" s="42">
        <v>1</v>
      </c>
      <c r="E9249" s="3">
        <v>13209.56</v>
      </c>
      <c r="F9249" s="7">
        <v>15983.567599999998</v>
      </c>
      <c r="G9249" s="48" t="s">
        <v>15356</v>
      </c>
      <c r="H9249" s="34" t="s">
        <v>6115</v>
      </c>
      <c r="I9249" s="51" t="s">
        <v>15358</v>
      </c>
    </row>
    <row r="9250" spans="1:9" x14ac:dyDescent="0.25">
      <c r="A9250" s="19">
        <v>9245</v>
      </c>
      <c r="B9250" s="34" t="s">
        <v>6116</v>
      </c>
      <c r="C9250" s="44" t="s">
        <v>15261</v>
      </c>
      <c r="D9250" s="42">
        <v>1</v>
      </c>
      <c r="E9250" s="3">
        <v>17110.07</v>
      </c>
      <c r="F9250" s="7">
        <v>20703.184699999998</v>
      </c>
      <c r="G9250" s="48" t="s">
        <v>15356</v>
      </c>
      <c r="H9250" s="34" t="s">
        <v>6116</v>
      </c>
      <c r="I9250" s="51" t="s">
        <v>15358</v>
      </c>
    </row>
    <row r="9251" spans="1:9" x14ac:dyDescent="0.25">
      <c r="A9251" s="19">
        <v>9246</v>
      </c>
      <c r="B9251" s="34" t="s">
        <v>6117</v>
      </c>
      <c r="C9251" s="44" t="s">
        <v>15261</v>
      </c>
      <c r="D9251" s="42">
        <v>1</v>
      </c>
      <c r="E9251" s="3">
        <v>17110.07</v>
      </c>
      <c r="F9251" s="7">
        <v>20703.184699999998</v>
      </c>
      <c r="G9251" s="48" t="s">
        <v>15356</v>
      </c>
      <c r="H9251" s="34" t="s">
        <v>6117</v>
      </c>
      <c r="I9251" s="51" t="s">
        <v>15358</v>
      </c>
    </row>
    <row r="9252" spans="1:9" x14ac:dyDescent="0.25">
      <c r="A9252" s="19">
        <v>9247</v>
      </c>
      <c r="B9252" s="34" t="s">
        <v>6118</v>
      </c>
      <c r="C9252" s="44" t="s">
        <v>15261</v>
      </c>
      <c r="D9252" s="42">
        <v>1</v>
      </c>
      <c r="E9252" s="3">
        <v>17110.07</v>
      </c>
      <c r="F9252" s="7">
        <v>20703.184699999998</v>
      </c>
      <c r="G9252" s="48" t="s">
        <v>15356</v>
      </c>
      <c r="H9252" s="34" t="s">
        <v>6118</v>
      </c>
      <c r="I9252" s="51" t="s">
        <v>15358</v>
      </c>
    </row>
    <row r="9253" spans="1:9" x14ac:dyDescent="0.25">
      <c r="A9253" s="19">
        <v>9248</v>
      </c>
      <c r="B9253" s="34" t="s">
        <v>6119</v>
      </c>
      <c r="C9253" s="44" t="s">
        <v>15262</v>
      </c>
      <c r="D9253" s="42">
        <v>1</v>
      </c>
      <c r="E9253" s="3">
        <v>17921.64</v>
      </c>
      <c r="F9253" s="7">
        <v>21685.184399999998</v>
      </c>
      <c r="G9253" s="48" t="s">
        <v>15356</v>
      </c>
      <c r="H9253" s="34" t="s">
        <v>6119</v>
      </c>
      <c r="I9253" s="51" t="s">
        <v>15358</v>
      </c>
    </row>
    <row r="9254" spans="1:9" x14ac:dyDescent="0.25">
      <c r="A9254" s="19">
        <v>9249</v>
      </c>
      <c r="B9254" s="34" t="s">
        <v>6120</v>
      </c>
      <c r="C9254" s="44" t="s">
        <v>15262</v>
      </c>
      <c r="D9254" s="42">
        <v>1</v>
      </c>
      <c r="E9254" s="3">
        <v>17921.64</v>
      </c>
      <c r="F9254" s="7">
        <v>21685.184399999998</v>
      </c>
      <c r="G9254" s="48" t="s">
        <v>15356</v>
      </c>
      <c r="H9254" s="34" t="s">
        <v>6120</v>
      </c>
      <c r="I9254" s="51" t="s">
        <v>15358</v>
      </c>
    </row>
    <row r="9255" spans="1:9" x14ac:dyDescent="0.25">
      <c r="A9255" s="19">
        <v>9250</v>
      </c>
      <c r="B9255" s="34" t="s">
        <v>6121</v>
      </c>
      <c r="C9255" s="44" t="s">
        <v>15262</v>
      </c>
      <c r="D9255" s="42">
        <v>1</v>
      </c>
      <c r="E9255" s="3">
        <v>17921.64</v>
      </c>
      <c r="F9255" s="7">
        <v>21685.184399999998</v>
      </c>
      <c r="G9255" s="48" t="s">
        <v>15356</v>
      </c>
      <c r="H9255" s="34" t="s">
        <v>6121</v>
      </c>
      <c r="I9255" s="51" t="s">
        <v>15358</v>
      </c>
    </row>
    <row r="9256" spans="1:9" x14ac:dyDescent="0.25">
      <c r="A9256" s="19">
        <v>9251</v>
      </c>
      <c r="B9256" s="34" t="s">
        <v>6122</v>
      </c>
      <c r="C9256" s="44" t="s">
        <v>15263</v>
      </c>
      <c r="D9256" s="42">
        <v>1</v>
      </c>
      <c r="E9256" s="3">
        <v>5196.72</v>
      </c>
      <c r="F9256" s="7">
        <v>6288.0312000000004</v>
      </c>
      <c r="G9256" s="48" t="s">
        <v>15356</v>
      </c>
      <c r="H9256" s="34" t="s">
        <v>6122</v>
      </c>
      <c r="I9256" s="51" t="s">
        <v>15358</v>
      </c>
    </row>
    <row r="9257" spans="1:9" x14ac:dyDescent="0.25">
      <c r="A9257" s="19">
        <v>9252</v>
      </c>
      <c r="B9257" s="34" t="s">
        <v>6123</v>
      </c>
      <c r="C9257" s="44" t="s">
        <v>15263</v>
      </c>
      <c r="D9257" s="42">
        <v>1</v>
      </c>
      <c r="E9257" s="3">
        <v>5196.72</v>
      </c>
      <c r="F9257" s="7">
        <v>6288.0312000000004</v>
      </c>
      <c r="G9257" s="48" t="s">
        <v>15356</v>
      </c>
      <c r="H9257" s="34" t="s">
        <v>6123</v>
      </c>
      <c r="I9257" s="51" t="s">
        <v>15358</v>
      </c>
    </row>
    <row r="9258" spans="1:9" x14ac:dyDescent="0.25">
      <c r="A9258" s="19">
        <v>9253</v>
      </c>
      <c r="B9258" s="34" t="s">
        <v>6124</v>
      </c>
      <c r="C9258" s="44" t="s">
        <v>15263</v>
      </c>
      <c r="D9258" s="42">
        <v>1</v>
      </c>
      <c r="E9258" s="3">
        <v>5196.72</v>
      </c>
      <c r="F9258" s="7">
        <v>6288.0312000000004</v>
      </c>
      <c r="G9258" s="48" t="s">
        <v>15356</v>
      </c>
      <c r="H9258" s="34" t="s">
        <v>6124</v>
      </c>
      <c r="I9258" s="51" t="s">
        <v>15358</v>
      </c>
    </row>
    <row r="9259" spans="1:9" x14ac:dyDescent="0.25">
      <c r="A9259" s="19">
        <v>9254</v>
      </c>
      <c r="B9259" s="34" t="s">
        <v>6125</v>
      </c>
      <c r="C9259" s="44" t="s">
        <v>15264</v>
      </c>
      <c r="D9259" s="42">
        <v>1</v>
      </c>
      <c r="E9259" s="3">
        <v>6008.28</v>
      </c>
      <c r="F9259" s="7">
        <v>7270.0187999999998</v>
      </c>
      <c r="G9259" s="48" t="s">
        <v>15356</v>
      </c>
      <c r="H9259" s="34" t="s">
        <v>6125</v>
      </c>
      <c r="I9259" s="51" t="s">
        <v>15358</v>
      </c>
    </row>
    <row r="9260" spans="1:9" x14ac:dyDescent="0.25">
      <c r="A9260" s="19">
        <v>9255</v>
      </c>
      <c r="B9260" s="34" t="s">
        <v>6126</v>
      </c>
      <c r="C9260" s="44" t="s">
        <v>15264</v>
      </c>
      <c r="D9260" s="42">
        <v>1</v>
      </c>
      <c r="E9260" s="3">
        <v>6008.28</v>
      </c>
      <c r="F9260" s="7">
        <v>7270.0187999999998</v>
      </c>
      <c r="G9260" s="48" t="s">
        <v>15356</v>
      </c>
      <c r="H9260" s="34" t="s">
        <v>6126</v>
      </c>
      <c r="I9260" s="51" t="s">
        <v>15358</v>
      </c>
    </row>
    <row r="9261" spans="1:9" x14ac:dyDescent="0.25">
      <c r="A9261" s="19">
        <v>9256</v>
      </c>
      <c r="B9261" s="34" t="s">
        <v>6127</v>
      </c>
      <c r="C9261" s="44" t="s">
        <v>15264</v>
      </c>
      <c r="D9261" s="42">
        <v>1</v>
      </c>
      <c r="E9261" s="3">
        <v>6008.28</v>
      </c>
      <c r="F9261" s="7">
        <v>7270.0187999999998</v>
      </c>
      <c r="G9261" s="48" t="s">
        <v>15356</v>
      </c>
      <c r="H9261" s="34" t="s">
        <v>6127</v>
      </c>
      <c r="I9261" s="51" t="s">
        <v>15358</v>
      </c>
    </row>
    <row r="9262" spans="1:9" x14ac:dyDescent="0.25">
      <c r="A9262" s="19">
        <v>9257</v>
      </c>
      <c r="B9262" s="34" t="s">
        <v>6128</v>
      </c>
      <c r="C9262" s="44" t="s">
        <v>15265</v>
      </c>
      <c r="D9262" s="42">
        <v>1</v>
      </c>
      <c r="E9262" s="3">
        <v>7191.81</v>
      </c>
      <c r="F9262" s="7">
        <v>8702.0900999999994</v>
      </c>
      <c r="G9262" s="48" t="s">
        <v>15356</v>
      </c>
      <c r="H9262" s="34" t="s">
        <v>6128</v>
      </c>
      <c r="I9262" s="51" t="s">
        <v>15358</v>
      </c>
    </row>
    <row r="9263" spans="1:9" x14ac:dyDescent="0.25">
      <c r="A9263" s="19">
        <v>9258</v>
      </c>
      <c r="B9263" s="34" t="s">
        <v>6129</v>
      </c>
      <c r="C9263" s="44" t="s">
        <v>15265</v>
      </c>
      <c r="D9263" s="42">
        <v>1</v>
      </c>
      <c r="E9263" s="3">
        <v>7191.81</v>
      </c>
      <c r="F9263" s="7">
        <v>8702.0900999999994</v>
      </c>
      <c r="G9263" s="48" t="s">
        <v>15356</v>
      </c>
      <c r="H9263" s="34" t="s">
        <v>6129</v>
      </c>
      <c r="I9263" s="51" t="s">
        <v>15358</v>
      </c>
    </row>
    <row r="9264" spans="1:9" x14ac:dyDescent="0.25">
      <c r="A9264" s="19">
        <v>9259</v>
      </c>
      <c r="B9264" s="34" t="s">
        <v>6130</v>
      </c>
      <c r="C9264" s="44" t="s">
        <v>15266</v>
      </c>
      <c r="D9264" s="42">
        <v>1</v>
      </c>
      <c r="E9264" s="3">
        <v>7191.81</v>
      </c>
      <c r="F9264" s="7">
        <v>8702.0900999999994</v>
      </c>
      <c r="G9264" s="48" t="s">
        <v>15356</v>
      </c>
      <c r="H9264" s="34" t="s">
        <v>6130</v>
      </c>
      <c r="I9264" s="51" t="s">
        <v>15358</v>
      </c>
    </row>
    <row r="9265" spans="1:9" x14ac:dyDescent="0.25">
      <c r="A9265" s="19">
        <v>9260</v>
      </c>
      <c r="B9265" s="34" t="s">
        <v>6131</v>
      </c>
      <c r="C9265" s="44" t="s">
        <v>15267</v>
      </c>
      <c r="D9265" s="42">
        <v>1</v>
      </c>
      <c r="E9265" s="3">
        <v>8003.39</v>
      </c>
      <c r="F9265" s="7">
        <v>9684.1018999999997</v>
      </c>
      <c r="G9265" s="48" t="s">
        <v>15356</v>
      </c>
      <c r="H9265" s="34" t="s">
        <v>6131</v>
      </c>
      <c r="I9265" s="51" t="s">
        <v>15358</v>
      </c>
    </row>
    <row r="9266" spans="1:9" x14ac:dyDescent="0.25">
      <c r="A9266" s="19">
        <v>9261</v>
      </c>
      <c r="B9266" s="34" t="s">
        <v>6132</v>
      </c>
      <c r="C9266" s="44" t="s">
        <v>15267</v>
      </c>
      <c r="D9266" s="42">
        <v>1</v>
      </c>
      <c r="E9266" s="3">
        <v>8003.39</v>
      </c>
      <c r="F9266" s="7">
        <v>9684.1018999999997</v>
      </c>
      <c r="G9266" s="48" t="s">
        <v>15356</v>
      </c>
      <c r="H9266" s="34" t="s">
        <v>6132</v>
      </c>
      <c r="I9266" s="51" t="s">
        <v>15358</v>
      </c>
    </row>
    <row r="9267" spans="1:9" x14ac:dyDescent="0.25">
      <c r="A9267" s="19">
        <v>9262</v>
      </c>
      <c r="B9267" s="34" t="s">
        <v>6133</v>
      </c>
      <c r="C9267" s="44" t="s">
        <v>15267</v>
      </c>
      <c r="D9267" s="42">
        <v>1</v>
      </c>
      <c r="E9267" s="3">
        <v>8003.39</v>
      </c>
      <c r="F9267" s="7">
        <v>9684.1018999999997</v>
      </c>
      <c r="G9267" s="48" t="s">
        <v>15356</v>
      </c>
      <c r="H9267" s="34" t="s">
        <v>6133</v>
      </c>
      <c r="I9267" s="51" t="s">
        <v>15358</v>
      </c>
    </row>
    <row r="9268" spans="1:9" x14ac:dyDescent="0.25">
      <c r="A9268" s="19">
        <v>9263</v>
      </c>
      <c r="B9268" s="34" t="s">
        <v>6134</v>
      </c>
      <c r="C9268" s="44" t="s">
        <v>15268</v>
      </c>
      <c r="D9268" s="42">
        <v>1</v>
      </c>
      <c r="E9268" s="3">
        <v>8867.69</v>
      </c>
      <c r="F9268" s="7">
        <v>10729.9049</v>
      </c>
      <c r="G9268" s="48" t="s">
        <v>15356</v>
      </c>
      <c r="H9268" s="34" t="s">
        <v>6134</v>
      </c>
      <c r="I9268" s="51" t="s">
        <v>15358</v>
      </c>
    </row>
    <row r="9269" spans="1:9" x14ac:dyDescent="0.25">
      <c r="A9269" s="19">
        <v>9264</v>
      </c>
      <c r="B9269" s="34" t="s">
        <v>6135</v>
      </c>
      <c r="C9269" s="44" t="s">
        <v>15268</v>
      </c>
      <c r="D9269" s="42">
        <v>1</v>
      </c>
      <c r="E9269" s="3">
        <v>8867.69</v>
      </c>
      <c r="F9269" s="7">
        <v>10729.9049</v>
      </c>
      <c r="G9269" s="48" t="s">
        <v>15356</v>
      </c>
      <c r="H9269" s="34" t="s">
        <v>6135</v>
      </c>
      <c r="I9269" s="51" t="s">
        <v>15358</v>
      </c>
    </row>
    <row r="9270" spans="1:9" x14ac:dyDescent="0.25">
      <c r="A9270" s="19">
        <v>9265</v>
      </c>
      <c r="B9270" s="34" t="s">
        <v>6136</v>
      </c>
      <c r="C9270" s="44" t="s">
        <v>15268</v>
      </c>
      <c r="D9270" s="42">
        <v>1</v>
      </c>
      <c r="E9270" s="3">
        <v>8867.69</v>
      </c>
      <c r="F9270" s="7">
        <v>10729.9049</v>
      </c>
      <c r="G9270" s="48" t="s">
        <v>15356</v>
      </c>
      <c r="H9270" s="34" t="s">
        <v>6136</v>
      </c>
      <c r="I9270" s="51" t="s">
        <v>15358</v>
      </c>
    </row>
    <row r="9271" spans="1:9" x14ac:dyDescent="0.25">
      <c r="A9271" s="19">
        <v>9266</v>
      </c>
      <c r="B9271" s="34" t="s">
        <v>6137</v>
      </c>
      <c r="C9271" s="44" t="s">
        <v>15269</v>
      </c>
      <c r="D9271" s="42">
        <v>1</v>
      </c>
      <c r="E9271" s="3">
        <v>9679.26</v>
      </c>
      <c r="F9271" s="7">
        <v>11711.9046</v>
      </c>
      <c r="G9271" s="48" t="s">
        <v>15356</v>
      </c>
      <c r="H9271" s="34" t="s">
        <v>6137</v>
      </c>
      <c r="I9271" s="51" t="s">
        <v>15358</v>
      </c>
    </row>
    <row r="9272" spans="1:9" x14ac:dyDescent="0.25">
      <c r="A9272" s="19">
        <v>9267</v>
      </c>
      <c r="B9272" s="34" t="s">
        <v>6138</v>
      </c>
      <c r="C9272" s="44" t="s">
        <v>15269</v>
      </c>
      <c r="D9272" s="42">
        <v>1</v>
      </c>
      <c r="E9272" s="3">
        <v>9679.26</v>
      </c>
      <c r="F9272" s="7">
        <v>11711.9046</v>
      </c>
      <c r="G9272" s="48" t="s">
        <v>15356</v>
      </c>
      <c r="H9272" s="34" t="s">
        <v>6138</v>
      </c>
      <c r="I9272" s="51" t="s">
        <v>15358</v>
      </c>
    </row>
    <row r="9273" spans="1:9" x14ac:dyDescent="0.25">
      <c r="A9273" s="19">
        <v>9268</v>
      </c>
      <c r="B9273" s="34" t="s">
        <v>6139</v>
      </c>
      <c r="C9273" s="44" t="s">
        <v>15269</v>
      </c>
      <c r="D9273" s="42">
        <v>1</v>
      </c>
      <c r="E9273" s="3">
        <v>9679.26</v>
      </c>
      <c r="F9273" s="7">
        <v>11711.9046</v>
      </c>
      <c r="G9273" s="48" t="s">
        <v>15356</v>
      </c>
      <c r="H9273" s="34" t="s">
        <v>6139</v>
      </c>
      <c r="I9273" s="51" t="s">
        <v>15358</v>
      </c>
    </row>
    <row r="9274" spans="1:9" x14ac:dyDescent="0.25">
      <c r="A9274" s="19">
        <v>9269</v>
      </c>
      <c r="B9274" s="34" t="s">
        <v>6140</v>
      </c>
      <c r="C9274" s="44" t="s">
        <v>15270</v>
      </c>
      <c r="D9274" s="42">
        <v>1</v>
      </c>
      <c r="E9274" s="3">
        <v>9585.92</v>
      </c>
      <c r="F9274" s="7">
        <v>11598.9632</v>
      </c>
      <c r="G9274" s="48" t="s">
        <v>15356</v>
      </c>
      <c r="H9274" s="34" t="s">
        <v>6140</v>
      </c>
      <c r="I9274" s="51" t="s">
        <v>15358</v>
      </c>
    </row>
    <row r="9275" spans="1:9" x14ac:dyDescent="0.25">
      <c r="A9275" s="19">
        <v>9270</v>
      </c>
      <c r="B9275" s="34" t="s">
        <v>6141</v>
      </c>
      <c r="C9275" s="44" t="s">
        <v>15270</v>
      </c>
      <c r="D9275" s="42">
        <v>1</v>
      </c>
      <c r="E9275" s="3">
        <v>9585.92</v>
      </c>
      <c r="F9275" s="7">
        <v>11598.9632</v>
      </c>
      <c r="G9275" s="48" t="s">
        <v>15356</v>
      </c>
      <c r="H9275" s="34" t="s">
        <v>6141</v>
      </c>
      <c r="I9275" s="51" t="s">
        <v>15358</v>
      </c>
    </row>
    <row r="9276" spans="1:9" x14ac:dyDescent="0.25">
      <c r="A9276" s="19">
        <v>9271</v>
      </c>
      <c r="B9276" s="34" t="s">
        <v>6142</v>
      </c>
      <c r="C9276" s="44" t="s">
        <v>15270</v>
      </c>
      <c r="D9276" s="42">
        <v>1</v>
      </c>
      <c r="E9276" s="3">
        <v>9585.92</v>
      </c>
      <c r="F9276" s="7">
        <v>11598.9632</v>
      </c>
      <c r="G9276" s="48" t="s">
        <v>15356</v>
      </c>
      <c r="H9276" s="34" t="s">
        <v>6142</v>
      </c>
      <c r="I9276" s="51" t="s">
        <v>15358</v>
      </c>
    </row>
    <row r="9277" spans="1:9" x14ac:dyDescent="0.25">
      <c r="A9277" s="19">
        <v>9272</v>
      </c>
      <c r="B9277" s="34" t="s">
        <v>6143</v>
      </c>
      <c r="C9277" s="44" t="s">
        <v>15271</v>
      </c>
      <c r="D9277" s="42">
        <v>1</v>
      </c>
      <c r="E9277" s="3">
        <v>10397.52</v>
      </c>
      <c r="F9277" s="7">
        <v>12580.9992</v>
      </c>
      <c r="G9277" s="48" t="s">
        <v>15356</v>
      </c>
      <c r="H9277" s="34" t="s">
        <v>6143</v>
      </c>
      <c r="I9277" s="51" t="s">
        <v>15358</v>
      </c>
    </row>
    <row r="9278" spans="1:9" x14ac:dyDescent="0.25">
      <c r="A9278" s="19">
        <v>9273</v>
      </c>
      <c r="B9278" s="34" t="s">
        <v>6144</v>
      </c>
      <c r="C9278" s="44" t="s">
        <v>15271</v>
      </c>
      <c r="D9278" s="42">
        <v>1</v>
      </c>
      <c r="E9278" s="3">
        <v>10397.52</v>
      </c>
      <c r="F9278" s="7">
        <v>12580.9992</v>
      </c>
      <c r="G9278" s="48" t="s">
        <v>15356</v>
      </c>
      <c r="H9278" s="34" t="s">
        <v>6144</v>
      </c>
      <c r="I9278" s="51" t="s">
        <v>15358</v>
      </c>
    </row>
    <row r="9279" spans="1:9" x14ac:dyDescent="0.25">
      <c r="A9279" s="19">
        <v>9274</v>
      </c>
      <c r="B9279" s="34" t="s">
        <v>6145</v>
      </c>
      <c r="C9279" s="44" t="s">
        <v>15271</v>
      </c>
      <c r="D9279" s="42">
        <v>1</v>
      </c>
      <c r="E9279" s="3">
        <v>10397.52</v>
      </c>
      <c r="F9279" s="7">
        <v>12580.9992</v>
      </c>
      <c r="G9279" s="48" t="s">
        <v>15356</v>
      </c>
      <c r="H9279" s="34" t="s">
        <v>6145</v>
      </c>
      <c r="I9279" s="51" t="s">
        <v>15358</v>
      </c>
    </row>
    <row r="9280" spans="1:9" x14ac:dyDescent="0.25">
      <c r="A9280" s="19">
        <v>9275</v>
      </c>
      <c r="B9280" s="34" t="s">
        <v>6146</v>
      </c>
      <c r="C9280" s="44" t="s">
        <v>15272</v>
      </c>
      <c r="D9280" s="42">
        <v>1</v>
      </c>
      <c r="E9280" s="3">
        <v>10830.86</v>
      </c>
      <c r="F9280" s="7">
        <v>13105.3406</v>
      </c>
      <c r="G9280" s="48" t="s">
        <v>15356</v>
      </c>
      <c r="H9280" s="34" t="s">
        <v>6146</v>
      </c>
      <c r="I9280" s="51" t="s">
        <v>15358</v>
      </c>
    </row>
    <row r="9281" spans="1:9" x14ac:dyDescent="0.25">
      <c r="A9281" s="19">
        <v>9276</v>
      </c>
      <c r="B9281" s="34" t="s">
        <v>6147</v>
      </c>
      <c r="C9281" s="44" t="s">
        <v>15272</v>
      </c>
      <c r="D9281" s="42">
        <v>1</v>
      </c>
      <c r="E9281" s="3">
        <v>10830.86</v>
      </c>
      <c r="F9281" s="7">
        <v>13105.3406</v>
      </c>
      <c r="G9281" s="48" t="s">
        <v>15356</v>
      </c>
      <c r="H9281" s="34" t="s">
        <v>6147</v>
      </c>
      <c r="I9281" s="51" t="s">
        <v>15358</v>
      </c>
    </row>
    <row r="9282" spans="1:9" x14ac:dyDescent="0.25">
      <c r="A9282" s="19">
        <v>9277</v>
      </c>
      <c r="B9282" s="34" t="s">
        <v>6148</v>
      </c>
      <c r="C9282" s="44" t="s">
        <v>15272</v>
      </c>
      <c r="D9282" s="42">
        <v>1</v>
      </c>
      <c r="E9282" s="3">
        <v>10830.86</v>
      </c>
      <c r="F9282" s="7">
        <v>13105.3406</v>
      </c>
      <c r="G9282" s="48" t="s">
        <v>15356</v>
      </c>
      <c r="H9282" s="34" t="s">
        <v>6148</v>
      </c>
      <c r="I9282" s="51" t="s">
        <v>15358</v>
      </c>
    </row>
    <row r="9283" spans="1:9" x14ac:dyDescent="0.25">
      <c r="A9283" s="19">
        <v>9278</v>
      </c>
      <c r="B9283" s="34" t="s">
        <v>6149</v>
      </c>
      <c r="C9283" s="44" t="s">
        <v>15273</v>
      </c>
      <c r="D9283" s="42">
        <v>1</v>
      </c>
      <c r="E9283" s="3">
        <v>11642.45</v>
      </c>
      <c r="F9283" s="7">
        <v>14087.3645</v>
      </c>
      <c r="G9283" s="48" t="s">
        <v>15356</v>
      </c>
      <c r="H9283" s="34" t="s">
        <v>6149</v>
      </c>
      <c r="I9283" s="51" t="s">
        <v>15358</v>
      </c>
    </row>
    <row r="9284" spans="1:9" x14ac:dyDescent="0.25">
      <c r="A9284" s="19">
        <v>9279</v>
      </c>
      <c r="B9284" s="34" t="s">
        <v>6150</v>
      </c>
      <c r="C9284" s="44" t="s">
        <v>15273</v>
      </c>
      <c r="D9284" s="42">
        <v>1</v>
      </c>
      <c r="E9284" s="3">
        <v>11642.45</v>
      </c>
      <c r="F9284" s="7">
        <v>14087.3645</v>
      </c>
      <c r="G9284" s="48" t="s">
        <v>15356</v>
      </c>
      <c r="H9284" s="34" t="s">
        <v>6150</v>
      </c>
      <c r="I9284" s="51" t="s">
        <v>15358</v>
      </c>
    </row>
    <row r="9285" spans="1:9" x14ac:dyDescent="0.25">
      <c r="A9285" s="19">
        <v>9280</v>
      </c>
      <c r="B9285" s="34" t="s">
        <v>6151</v>
      </c>
      <c r="C9285" s="44" t="s">
        <v>15273</v>
      </c>
      <c r="D9285" s="42">
        <v>1</v>
      </c>
      <c r="E9285" s="3">
        <v>11642.45</v>
      </c>
      <c r="F9285" s="7">
        <v>14087.3645</v>
      </c>
      <c r="G9285" s="48" t="s">
        <v>15356</v>
      </c>
      <c r="H9285" s="34" t="s">
        <v>6151</v>
      </c>
      <c r="I9285" s="51" t="s">
        <v>15358</v>
      </c>
    </row>
    <row r="9286" spans="1:9" x14ac:dyDescent="0.25">
      <c r="A9286" s="19">
        <v>9281</v>
      </c>
      <c r="B9286" s="34" t="s">
        <v>6152</v>
      </c>
      <c r="C9286" s="44" t="s">
        <v>15274</v>
      </c>
      <c r="D9286" s="42">
        <v>1</v>
      </c>
      <c r="E9286" s="3">
        <v>11916.2</v>
      </c>
      <c r="F9286" s="7">
        <v>14418.602000000001</v>
      </c>
      <c r="G9286" s="48" t="s">
        <v>15356</v>
      </c>
      <c r="H9286" s="34" t="s">
        <v>6152</v>
      </c>
      <c r="I9286" s="51" t="s">
        <v>15358</v>
      </c>
    </row>
    <row r="9287" spans="1:9" x14ac:dyDescent="0.25">
      <c r="A9287" s="19">
        <v>9282</v>
      </c>
      <c r="B9287" s="34" t="s">
        <v>6153</v>
      </c>
      <c r="C9287" s="44" t="s">
        <v>15274</v>
      </c>
      <c r="D9287" s="42">
        <v>1</v>
      </c>
      <c r="E9287" s="3">
        <v>11916.2</v>
      </c>
      <c r="F9287" s="7">
        <v>14418.602000000001</v>
      </c>
      <c r="G9287" s="48" t="s">
        <v>15356</v>
      </c>
      <c r="H9287" s="34" t="s">
        <v>6153</v>
      </c>
      <c r="I9287" s="51" t="s">
        <v>15358</v>
      </c>
    </row>
    <row r="9288" spans="1:9" x14ac:dyDescent="0.25">
      <c r="A9288" s="19">
        <v>9283</v>
      </c>
      <c r="B9288" s="34" t="s">
        <v>6154</v>
      </c>
      <c r="C9288" s="44" t="s">
        <v>15274</v>
      </c>
      <c r="D9288" s="42">
        <v>1</v>
      </c>
      <c r="E9288" s="3">
        <v>11916.2</v>
      </c>
      <c r="F9288" s="7">
        <v>14418.602000000001</v>
      </c>
      <c r="G9288" s="48" t="s">
        <v>15356</v>
      </c>
      <c r="H9288" s="34" t="s">
        <v>6154</v>
      </c>
      <c r="I9288" s="51" t="s">
        <v>15358</v>
      </c>
    </row>
    <row r="9289" spans="1:9" x14ac:dyDescent="0.25">
      <c r="A9289" s="19">
        <v>9284</v>
      </c>
      <c r="B9289" s="34" t="s">
        <v>6155</v>
      </c>
      <c r="C9289" s="44" t="s">
        <v>15275</v>
      </c>
      <c r="D9289" s="42">
        <v>1</v>
      </c>
      <c r="E9289" s="3">
        <v>12727.79</v>
      </c>
      <c r="F9289" s="7">
        <v>15400.625900000001</v>
      </c>
      <c r="G9289" s="48" t="s">
        <v>15356</v>
      </c>
      <c r="H9289" s="34" t="s">
        <v>6155</v>
      </c>
      <c r="I9289" s="51" t="s">
        <v>15358</v>
      </c>
    </row>
    <row r="9290" spans="1:9" x14ac:dyDescent="0.25">
      <c r="A9290" s="19">
        <v>9285</v>
      </c>
      <c r="B9290" s="34" t="s">
        <v>6156</v>
      </c>
      <c r="C9290" s="44" t="s">
        <v>15275</v>
      </c>
      <c r="D9290" s="42">
        <v>1</v>
      </c>
      <c r="E9290" s="3">
        <v>12727.79</v>
      </c>
      <c r="F9290" s="7">
        <v>15400.625900000001</v>
      </c>
      <c r="G9290" s="48" t="s">
        <v>15356</v>
      </c>
      <c r="H9290" s="34" t="s">
        <v>6156</v>
      </c>
      <c r="I9290" s="51" t="s">
        <v>15358</v>
      </c>
    </row>
    <row r="9291" spans="1:9" x14ac:dyDescent="0.25">
      <c r="A9291" s="19">
        <v>9286</v>
      </c>
      <c r="B9291" s="34" t="s">
        <v>6157</v>
      </c>
      <c r="C9291" s="44" t="s">
        <v>15275</v>
      </c>
      <c r="D9291" s="42">
        <v>1</v>
      </c>
      <c r="E9291" s="3">
        <v>12727.79</v>
      </c>
      <c r="F9291" s="7">
        <v>15400.625900000001</v>
      </c>
      <c r="G9291" s="48" t="s">
        <v>15356</v>
      </c>
      <c r="H9291" s="34" t="s">
        <v>6157</v>
      </c>
      <c r="I9291" s="51" t="s">
        <v>15358</v>
      </c>
    </row>
    <row r="9292" spans="1:9" x14ac:dyDescent="0.25">
      <c r="A9292" s="19">
        <v>9287</v>
      </c>
      <c r="B9292" s="34" t="s">
        <v>6158</v>
      </c>
      <c r="C9292" s="44" t="s">
        <v>15276</v>
      </c>
      <c r="D9292" s="42">
        <v>1</v>
      </c>
      <c r="E9292" s="3">
        <v>12442.91</v>
      </c>
      <c r="F9292" s="7">
        <v>15055.9211</v>
      </c>
      <c r="G9292" s="48" t="s">
        <v>15356</v>
      </c>
      <c r="H9292" s="34" t="s">
        <v>6158</v>
      </c>
      <c r="I9292" s="51" t="s">
        <v>15358</v>
      </c>
    </row>
    <row r="9293" spans="1:9" x14ac:dyDescent="0.25">
      <c r="A9293" s="19">
        <v>9288</v>
      </c>
      <c r="B9293" s="34" t="s">
        <v>6159</v>
      </c>
      <c r="C9293" s="44" t="s">
        <v>15277</v>
      </c>
      <c r="D9293" s="42">
        <v>1</v>
      </c>
      <c r="E9293" s="3">
        <v>12442.89</v>
      </c>
      <c r="F9293" s="7">
        <v>15055.8969</v>
      </c>
      <c r="G9293" s="48" t="s">
        <v>15356</v>
      </c>
      <c r="H9293" s="34" t="s">
        <v>6159</v>
      </c>
      <c r="I9293" s="51" t="s">
        <v>15358</v>
      </c>
    </row>
    <row r="9294" spans="1:9" x14ac:dyDescent="0.25">
      <c r="A9294" s="19">
        <v>9289</v>
      </c>
      <c r="B9294" s="34" t="s">
        <v>6160</v>
      </c>
      <c r="C9294" s="44" t="s">
        <v>15277</v>
      </c>
      <c r="D9294" s="42">
        <v>1</v>
      </c>
      <c r="E9294" s="3">
        <v>12442.89</v>
      </c>
      <c r="F9294" s="7">
        <v>15055.8969</v>
      </c>
      <c r="G9294" s="48" t="s">
        <v>15356</v>
      </c>
      <c r="H9294" s="34" t="s">
        <v>6160</v>
      </c>
      <c r="I9294" s="51" t="s">
        <v>15358</v>
      </c>
    </row>
    <row r="9295" spans="1:9" x14ac:dyDescent="0.25">
      <c r="A9295" s="19">
        <v>9290</v>
      </c>
      <c r="B9295" s="34" t="s">
        <v>6161</v>
      </c>
      <c r="C9295" s="44" t="s">
        <v>15278</v>
      </c>
      <c r="D9295" s="42">
        <v>1</v>
      </c>
      <c r="E9295" s="3">
        <v>13254.48</v>
      </c>
      <c r="F9295" s="7">
        <v>16037.9208</v>
      </c>
      <c r="G9295" s="48" t="s">
        <v>15356</v>
      </c>
      <c r="H9295" s="34" t="s">
        <v>6161</v>
      </c>
      <c r="I9295" s="51" t="s">
        <v>15358</v>
      </c>
    </row>
    <row r="9296" spans="1:9" x14ac:dyDescent="0.25">
      <c r="A9296" s="19">
        <v>9291</v>
      </c>
      <c r="B9296" s="34" t="s">
        <v>6162</v>
      </c>
      <c r="C9296" s="44" t="s">
        <v>15278</v>
      </c>
      <c r="D9296" s="42">
        <v>1</v>
      </c>
      <c r="E9296" s="3">
        <v>13254.48</v>
      </c>
      <c r="F9296" s="7">
        <v>16037.9208</v>
      </c>
      <c r="G9296" s="48" t="s">
        <v>15356</v>
      </c>
      <c r="H9296" s="34" t="s">
        <v>6162</v>
      </c>
      <c r="I9296" s="51" t="s">
        <v>15358</v>
      </c>
    </row>
    <row r="9297" spans="1:9" x14ac:dyDescent="0.25">
      <c r="A9297" s="19">
        <v>9292</v>
      </c>
      <c r="B9297" s="34" t="s">
        <v>6163</v>
      </c>
      <c r="C9297" s="44" t="s">
        <v>15278</v>
      </c>
      <c r="D9297" s="42">
        <v>1</v>
      </c>
      <c r="E9297" s="3">
        <v>13254.48</v>
      </c>
      <c r="F9297" s="7">
        <v>16037.9208</v>
      </c>
      <c r="G9297" s="48" t="s">
        <v>15356</v>
      </c>
      <c r="H9297" s="34" t="s">
        <v>6163</v>
      </c>
      <c r="I9297" s="51" t="s">
        <v>15358</v>
      </c>
    </row>
    <row r="9298" spans="1:9" x14ac:dyDescent="0.25">
      <c r="A9298" s="19">
        <v>9293</v>
      </c>
      <c r="B9298" s="34" t="s">
        <v>6164</v>
      </c>
      <c r="C9298" s="44" t="s">
        <v>15279</v>
      </c>
      <c r="D9298" s="42">
        <v>1</v>
      </c>
      <c r="E9298" s="3">
        <v>11996.75</v>
      </c>
      <c r="F9298" s="7">
        <v>14516.067499999999</v>
      </c>
      <c r="G9298" s="48" t="s">
        <v>15356</v>
      </c>
      <c r="H9298" s="34" t="s">
        <v>6164</v>
      </c>
      <c r="I9298" s="51" t="s">
        <v>15358</v>
      </c>
    </row>
    <row r="9299" spans="1:9" x14ac:dyDescent="0.25">
      <c r="A9299" s="19">
        <v>9294</v>
      </c>
      <c r="B9299" s="34" t="s">
        <v>6165</v>
      </c>
      <c r="C9299" s="44" t="s">
        <v>15279</v>
      </c>
      <c r="D9299" s="42">
        <v>1</v>
      </c>
      <c r="E9299" s="3">
        <v>11996.75</v>
      </c>
      <c r="F9299" s="7">
        <v>14516.067499999999</v>
      </c>
      <c r="G9299" s="48" t="s">
        <v>15356</v>
      </c>
      <c r="H9299" s="34" t="s">
        <v>6165</v>
      </c>
      <c r="I9299" s="51" t="s">
        <v>15358</v>
      </c>
    </row>
    <row r="9300" spans="1:9" x14ac:dyDescent="0.25">
      <c r="A9300" s="19">
        <v>9295</v>
      </c>
      <c r="B9300" s="34" t="s">
        <v>6166</v>
      </c>
      <c r="C9300" s="44" t="s">
        <v>15279</v>
      </c>
      <c r="D9300" s="42">
        <v>1</v>
      </c>
      <c r="E9300" s="3">
        <v>11996.75</v>
      </c>
      <c r="F9300" s="7">
        <v>14516.067499999999</v>
      </c>
      <c r="G9300" s="48" t="s">
        <v>15356</v>
      </c>
      <c r="H9300" s="34" t="s">
        <v>6166</v>
      </c>
      <c r="I9300" s="51" t="s">
        <v>15358</v>
      </c>
    </row>
    <row r="9301" spans="1:9" x14ac:dyDescent="0.25">
      <c r="A9301" s="19">
        <v>9296</v>
      </c>
      <c r="B9301" s="34" t="s">
        <v>6167</v>
      </c>
      <c r="C9301" s="44" t="s">
        <v>15280</v>
      </c>
      <c r="D9301" s="42">
        <v>1</v>
      </c>
      <c r="E9301" s="3">
        <v>12781.71</v>
      </c>
      <c r="F9301" s="7">
        <v>15465.869099999998</v>
      </c>
      <c r="G9301" s="48" t="s">
        <v>15356</v>
      </c>
      <c r="H9301" s="34" t="s">
        <v>6167</v>
      </c>
      <c r="I9301" s="51" t="s">
        <v>15358</v>
      </c>
    </row>
    <row r="9302" spans="1:9" x14ac:dyDescent="0.25">
      <c r="A9302" s="19">
        <v>9297</v>
      </c>
      <c r="B9302" s="34" t="s">
        <v>6168</v>
      </c>
      <c r="C9302" s="44" t="s">
        <v>15280</v>
      </c>
      <c r="D9302" s="42">
        <v>1</v>
      </c>
      <c r="E9302" s="3">
        <v>12781.71</v>
      </c>
      <c r="F9302" s="7">
        <v>15465.869099999998</v>
      </c>
      <c r="G9302" s="48" t="s">
        <v>15356</v>
      </c>
      <c r="H9302" s="34" t="s">
        <v>6168</v>
      </c>
      <c r="I9302" s="51" t="s">
        <v>15358</v>
      </c>
    </row>
    <row r="9303" spans="1:9" x14ac:dyDescent="0.25">
      <c r="A9303" s="19">
        <v>9298</v>
      </c>
      <c r="B9303" s="34" t="s">
        <v>6169</v>
      </c>
      <c r="C9303" s="44" t="s">
        <v>15280</v>
      </c>
      <c r="D9303" s="42">
        <v>1</v>
      </c>
      <c r="E9303" s="3">
        <v>12781.71</v>
      </c>
      <c r="F9303" s="7">
        <v>15465.869099999998</v>
      </c>
      <c r="G9303" s="48" t="s">
        <v>15356</v>
      </c>
      <c r="H9303" s="34" t="s">
        <v>6169</v>
      </c>
      <c r="I9303" s="51" t="s">
        <v>15358</v>
      </c>
    </row>
    <row r="9304" spans="1:9" x14ac:dyDescent="0.25">
      <c r="A9304" s="19">
        <v>9299</v>
      </c>
      <c r="B9304" s="34" t="s">
        <v>6170</v>
      </c>
      <c r="C9304" s="44" t="s">
        <v>15281</v>
      </c>
      <c r="D9304" s="42">
        <v>1</v>
      </c>
      <c r="E9304" s="3">
        <v>16708.82</v>
      </c>
      <c r="F9304" s="7">
        <v>20217.672199999997</v>
      </c>
      <c r="G9304" s="48" t="s">
        <v>15356</v>
      </c>
      <c r="H9304" s="34" t="s">
        <v>6170</v>
      </c>
      <c r="I9304" s="51" t="s">
        <v>15358</v>
      </c>
    </row>
    <row r="9305" spans="1:9" x14ac:dyDescent="0.25">
      <c r="A9305" s="19">
        <v>9300</v>
      </c>
      <c r="B9305" s="34" t="s">
        <v>6171</v>
      </c>
      <c r="C9305" s="44" t="s">
        <v>15281</v>
      </c>
      <c r="D9305" s="42">
        <v>1</v>
      </c>
      <c r="E9305" s="3">
        <v>16708.82</v>
      </c>
      <c r="F9305" s="7">
        <v>20217.672199999997</v>
      </c>
      <c r="G9305" s="48" t="s">
        <v>15356</v>
      </c>
      <c r="H9305" s="34" t="s">
        <v>6171</v>
      </c>
      <c r="I9305" s="51" t="s">
        <v>15358</v>
      </c>
    </row>
    <row r="9306" spans="1:9" x14ac:dyDescent="0.25">
      <c r="A9306" s="19">
        <v>9301</v>
      </c>
      <c r="B9306" s="34" t="s">
        <v>6172</v>
      </c>
      <c r="C9306" s="44" t="s">
        <v>15281</v>
      </c>
      <c r="D9306" s="42">
        <v>1</v>
      </c>
      <c r="E9306" s="3">
        <v>16708.82</v>
      </c>
      <c r="F9306" s="7">
        <v>20217.672199999997</v>
      </c>
      <c r="G9306" s="48" t="s">
        <v>15356</v>
      </c>
      <c r="H9306" s="34" t="s">
        <v>6172</v>
      </c>
      <c r="I9306" s="51" t="s">
        <v>15358</v>
      </c>
    </row>
    <row r="9307" spans="1:9" x14ac:dyDescent="0.25">
      <c r="A9307" s="19">
        <v>9302</v>
      </c>
      <c r="B9307" s="34" t="s">
        <v>6173</v>
      </c>
      <c r="C9307" s="44" t="s">
        <v>15282</v>
      </c>
      <c r="D9307" s="42">
        <v>1</v>
      </c>
      <c r="E9307" s="3">
        <v>17520.36</v>
      </c>
      <c r="F9307" s="7">
        <v>21199.635600000001</v>
      </c>
      <c r="G9307" s="48" t="s">
        <v>15356</v>
      </c>
      <c r="H9307" s="34" t="s">
        <v>6173</v>
      </c>
      <c r="I9307" s="51" t="s">
        <v>15358</v>
      </c>
    </row>
    <row r="9308" spans="1:9" x14ac:dyDescent="0.25">
      <c r="A9308" s="19">
        <v>9303</v>
      </c>
      <c r="B9308" s="34" t="s">
        <v>6174</v>
      </c>
      <c r="C9308" s="44" t="s">
        <v>15282</v>
      </c>
      <c r="D9308" s="42">
        <v>1</v>
      </c>
      <c r="E9308" s="3">
        <v>17520.36</v>
      </c>
      <c r="F9308" s="7">
        <v>21199.635600000001</v>
      </c>
      <c r="G9308" s="48" t="s">
        <v>15356</v>
      </c>
      <c r="H9308" s="34" t="s">
        <v>6174</v>
      </c>
      <c r="I9308" s="51" t="s">
        <v>15358</v>
      </c>
    </row>
    <row r="9309" spans="1:9" x14ac:dyDescent="0.25">
      <c r="A9309" s="19">
        <v>9304</v>
      </c>
      <c r="B9309" s="34" t="s">
        <v>6175</v>
      </c>
      <c r="C9309" s="44" t="s">
        <v>15282</v>
      </c>
      <c r="D9309" s="42">
        <v>1</v>
      </c>
      <c r="E9309" s="3">
        <v>17520.36</v>
      </c>
      <c r="F9309" s="7">
        <v>21199.635600000001</v>
      </c>
      <c r="G9309" s="48" t="s">
        <v>15356</v>
      </c>
      <c r="H9309" s="34" t="s">
        <v>6175</v>
      </c>
      <c r="I9309" s="51" t="s">
        <v>15358</v>
      </c>
    </row>
    <row r="9310" spans="1:9" x14ac:dyDescent="0.25">
      <c r="A9310" s="19">
        <v>9305</v>
      </c>
      <c r="B9310" s="34" t="s">
        <v>6176</v>
      </c>
      <c r="C9310" s="44" t="s">
        <v>15283</v>
      </c>
      <c r="D9310" s="42">
        <v>1</v>
      </c>
      <c r="E9310" s="3">
        <v>3573.32</v>
      </c>
      <c r="F9310" s="7">
        <v>4323.7172</v>
      </c>
      <c r="G9310" s="48" t="s">
        <v>15356</v>
      </c>
      <c r="H9310" s="34" t="s">
        <v>6176</v>
      </c>
      <c r="I9310" s="51" t="s">
        <v>15358</v>
      </c>
    </row>
    <row r="9311" spans="1:9" x14ac:dyDescent="0.25">
      <c r="A9311" s="19">
        <v>9306</v>
      </c>
      <c r="B9311" s="34" t="s">
        <v>6177</v>
      </c>
      <c r="C9311" s="44" t="s">
        <v>15283</v>
      </c>
      <c r="D9311" s="42">
        <v>1</v>
      </c>
      <c r="E9311" s="3">
        <v>3573.32</v>
      </c>
      <c r="F9311" s="7">
        <v>4323.7172</v>
      </c>
      <c r="G9311" s="48" t="s">
        <v>15356</v>
      </c>
      <c r="H9311" s="34" t="s">
        <v>6177</v>
      </c>
      <c r="I9311" s="51" t="s">
        <v>15358</v>
      </c>
    </row>
    <row r="9312" spans="1:9" x14ac:dyDescent="0.25">
      <c r="A9312" s="19">
        <v>9307</v>
      </c>
      <c r="B9312" s="34" t="s">
        <v>6178</v>
      </c>
      <c r="C9312" s="44" t="s">
        <v>15284</v>
      </c>
      <c r="D9312" s="42">
        <v>1</v>
      </c>
      <c r="E9312" s="3">
        <v>3573.32</v>
      </c>
      <c r="F9312" s="7">
        <v>4323.7172</v>
      </c>
      <c r="G9312" s="48" t="s">
        <v>15356</v>
      </c>
      <c r="H9312" s="34" t="s">
        <v>6178</v>
      </c>
      <c r="I9312" s="51" t="s">
        <v>15358</v>
      </c>
    </row>
    <row r="9313" spans="1:9" x14ac:dyDescent="0.25">
      <c r="A9313" s="19">
        <v>9308</v>
      </c>
      <c r="B9313" s="34" t="s">
        <v>6179</v>
      </c>
      <c r="C9313" s="44" t="s">
        <v>15285</v>
      </c>
      <c r="D9313" s="42">
        <v>1</v>
      </c>
      <c r="E9313" s="3">
        <v>4287.96</v>
      </c>
      <c r="F9313" s="7">
        <v>5188.4315999999999</v>
      </c>
      <c r="G9313" s="48" t="s">
        <v>15356</v>
      </c>
      <c r="H9313" s="34" t="s">
        <v>6179</v>
      </c>
      <c r="I9313" s="51" t="s">
        <v>15358</v>
      </c>
    </row>
    <row r="9314" spans="1:9" x14ac:dyDescent="0.25">
      <c r="A9314" s="19">
        <v>9309</v>
      </c>
      <c r="B9314" s="34" t="s">
        <v>6180</v>
      </c>
      <c r="C9314" s="44" t="s">
        <v>15285</v>
      </c>
      <c r="D9314" s="42">
        <v>1</v>
      </c>
      <c r="E9314" s="3">
        <v>4287.96</v>
      </c>
      <c r="F9314" s="7">
        <v>5188.4315999999999</v>
      </c>
      <c r="G9314" s="48" t="s">
        <v>15356</v>
      </c>
      <c r="H9314" s="34" t="s">
        <v>6180</v>
      </c>
      <c r="I9314" s="51" t="s">
        <v>15358</v>
      </c>
    </row>
    <row r="9315" spans="1:9" x14ac:dyDescent="0.25">
      <c r="A9315" s="19">
        <v>9310</v>
      </c>
      <c r="B9315" s="34" t="s">
        <v>6181</v>
      </c>
      <c r="C9315" s="44" t="s">
        <v>15285</v>
      </c>
      <c r="D9315" s="42">
        <v>1</v>
      </c>
      <c r="E9315" s="3">
        <v>4287.96</v>
      </c>
      <c r="F9315" s="7">
        <v>5188.4315999999999</v>
      </c>
      <c r="G9315" s="48" t="s">
        <v>15356</v>
      </c>
      <c r="H9315" s="34" t="s">
        <v>6181</v>
      </c>
      <c r="I9315" s="51" t="s">
        <v>15358</v>
      </c>
    </row>
    <row r="9316" spans="1:9" x14ac:dyDescent="0.25">
      <c r="A9316" s="19">
        <v>9311</v>
      </c>
      <c r="B9316" s="34" t="s">
        <v>6182</v>
      </c>
      <c r="C9316" s="44" t="s">
        <v>15286</v>
      </c>
      <c r="D9316" s="42">
        <v>1</v>
      </c>
      <c r="E9316" s="3">
        <v>4507.04</v>
      </c>
      <c r="F9316" s="7">
        <v>5453.5183999999999</v>
      </c>
      <c r="G9316" s="48" t="s">
        <v>15356</v>
      </c>
      <c r="H9316" s="34" t="s">
        <v>6182</v>
      </c>
      <c r="I9316" s="51" t="s">
        <v>15358</v>
      </c>
    </row>
    <row r="9317" spans="1:9" x14ac:dyDescent="0.25">
      <c r="A9317" s="19">
        <v>9312</v>
      </c>
      <c r="B9317" s="34" t="s">
        <v>6183</v>
      </c>
      <c r="C9317" s="44" t="s">
        <v>15287</v>
      </c>
      <c r="D9317" s="42">
        <v>1</v>
      </c>
      <c r="E9317" s="3">
        <v>4507.04</v>
      </c>
      <c r="F9317" s="7">
        <v>5453.5183999999999</v>
      </c>
      <c r="G9317" s="48" t="s">
        <v>15356</v>
      </c>
      <c r="H9317" s="34" t="s">
        <v>6183</v>
      </c>
      <c r="I9317" s="51" t="s">
        <v>15358</v>
      </c>
    </row>
    <row r="9318" spans="1:9" x14ac:dyDescent="0.25">
      <c r="A9318" s="19">
        <v>9313</v>
      </c>
      <c r="B9318" s="34" t="s">
        <v>6184</v>
      </c>
      <c r="C9318" s="44" t="s">
        <v>15286</v>
      </c>
      <c r="D9318" s="42">
        <v>1</v>
      </c>
      <c r="E9318" s="3">
        <v>4507.04</v>
      </c>
      <c r="F9318" s="7">
        <v>5453.5183999999999</v>
      </c>
      <c r="G9318" s="48" t="s">
        <v>15356</v>
      </c>
      <c r="H9318" s="34" t="s">
        <v>6184</v>
      </c>
      <c r="I9318" s="51" t="s">
        <v>15358</v>
      </c>
    </row>
    <row r="9319" spans="1:9" x14ac:dyDescent="0.25">
      <c r="A9319" s="19">
        <v>9314</v>
      </c>
      <c r="B9319" s="34" t="s">
        <v>6185</v>
      </c>
      <c r="C9319" s="44" t="s">
        <v>15288</v>
      </c>
      <c r="D9319" s="42">
        <v>1</v>
      </c>
      <c r="E9319" s="3">
        <v>5321.01</v>
      </c>
      <c r="F9319" s="7">
        <v>6438.4220999999998</v>
      </c>
      <c r="G9319" s="48" t="s">
        <v>15356</v>
      </c>
      <c r="H9319" s="34" t="s">
        <v>6185</v>
      </c>
      <c r="I9319" s="51" t="s">
        <v>15358</v>
      </c>
    </row>
    <row r="9320" spans="1:9" x14ac:dyDescent="0.25">
      <c r="A9320" s="19">
        <v>9315</v>
      </c>
      <c r="B9320" s="34" t="s">
        <v>6186</v>
      </c>
      <c r="C9320" s="44" t="s">
        <v>15288</v>
      </c>
      <c r="D9320" s="42">
        <v>1</v>
      </c>
      <c r="E9320" s="3">
        <v>5321.01</v>
      </c>
      <c r="F9320" s="7">
        <v>6438.4220999999998</v>
      </c>
      <c r="G9320" s="48" t="s">
        <v>15356</v>
      </c>
      <c r="H9320" s="34" t="s">
        <v>6186</v>
      </c>
      <c r="I9320" s="51" t="s">
        <v>15358</v>
      </c>
    </row>
    <row r="9321" spans="1:9" x14ac:dyDescent="0.25">
      <c r="A9321" s="19">
        <v>9316</v>
      </c>
      <c r="B9321" s="34" t="s">
        <v>6187</v>
      </c>
      <c r="C9321" s="44" t="s">
        <v>15289</v>
      </c>
      <c r="D9321" s="42">
        <v>1</v>
      </c>
      <c r="E9321" s="3">
        <v>5321.03</v>
      </c>
      <c r="F9321" s="7">
        <v>6438.4462999999996</v>
      </c>
      <c r="G9321" s="48" t="s">
        <v>15356</v>
      </c>
      <c r="H9321" s="34" t="s">
        <v>6187</v>
      </c>
      <c r="I9321" s="51" t="s">
        <v>15358</v>
      </c>
    </row>
    <row r="9322" spans="1:9" x14ac:dyDescent="0.25">
      <c r="A9322" s="19">
        <v>9317</v>
      </c>
      <c r="B9322" s="34" t="s">
        <v>6188</v>
      </c>
      <c r="C9322" s="44" t="s">
        <v>15290</v>
      </c>
      <c r="D9322" s="42">
        <v>1</v>
      </c>
      <c r="E9322" s="3">
        <v>6035.67</v>
      </c>
      <c r="F9322" s="7">
        <v>7303.1606999999995</v>
      </c>
      <c r="G9322" s="48" t="s">
        <v>15356</v>
      </c>
      <c r="H9322" s="34" t="s">
        <v>6188</v>
      </c>
      <c r="I9322" s="51" t="s">
        <v>15358</v>
      </c>
    </row>
    <row r="9323" spans="1:9" x14ac:dyDescent="0.25">
      <c r="A9323" s="19">
        <v>9318</v>
      </c>
      <c r="B9323" s="34" t="s">
        <v>6189</v>
      </c>
      <c r="C9323" s="44" t="s">
        <v>15291</v>
      </c>
      <c r="D9323" s="42">
        <v>1</v>
      </c>
      <c r="E9323" s="3">
        <v>6035.67</v>
      </c>
      <c r="F9323" s="7">
        <v>7303.1606999999995</v>
      </c>
      <c r="G9323" s="48" t="s">
        <v>15356</v>
      </c>
      <c r="H9323" s="34" t="s">
        <v>6189</v>
      </c>
      <c r="I9323" s="51" t="s">
        <v>15358</v>
      </c>
    </row>
    <row r="9324" spans="1:9" x14ac:dyDescent="0.25">
      <c r="A9324" s="19">
        <v>9319</v>
      </c>
      <c r="B9324" s="34" t="s">
        <v>6190</v>
      </c>
      <c r="C9324" s="44" t="s">
        <v>15291</v>
      </c>
      <c r="D9324" s="42">
        <v>1</v>
      </c>
      <c r="E9324" s="3">
        <v>6035.67</v>
      </c>
      <c r="F9324" s="7">
        <v>7303.1606999999995</v>
      </c>
      <c r="G9324" s="48" t="s">
        <v>15356</v>
      </c>
      <c r="H9324" s="34" t="s">
        <v>6190</v>
      </c>
      <c r="I9324" s="51" t="s">
        <v>15358</v>
      </c>
    </row>
    <row r="9325" spans="1:9" x14ac:dyDescent="0.25">
      <c r="A9325" s="19">
        <v>9320</v>
      </c>
      <c r="B9325" s="34" t="s">
        <v>6191</v>
      </c>
      <c r="C9325" s="44" t="s">
        <v>15292</v>
      </c>
      <c r="D9325" s="42">
        <v>1</v>
      </c>
      <c r="E9325" s="3">
        <v>6829.32</v>
      </c>
      <c r="F9325" s="7">
        <v>8263.4771999999994</v>
      </c>
      <c r="G9325" s="48" t="s">
        <v>15356</v>
      </c>
      <c r="H9325" s="34" t="s">
        <v>6191</v>
      </c>
      <c r="I9325" s="51" t="s">
        <v>15358</v>
      </c>
    </row>
    <row r="9326" spans="1:9" x14ac:dyDescent="0.25">
      <c r="A9326" s="19">
        <v>9321</v>
      </c>
      <c r="B9326" s="34" t="s">
        <v>6192</v>
      </c>
      <c r="C9326" s="44" t="s">
        <v>15293</v>
      </c>
      <c r="D9326" s="42">
        <v>1</v>
      </c>
      <c r="E9326" s="3">
        <v>6829.32</v>
      </c>
      <c r="F9326" s="7">
        <v>8263.4771999999994</v>
      </c>
      <c r="G9326" s="48" t="s">
        <v>15356</v>
      </c>
      <c r="H9326" s="34" t="s">
        <v>6192</v>
      </c>
      <c r="I9326" s="51" t="s">
        <v>15358</v>
      </c>
    </row>
    <row r="9327" spans="1:9" x14ac:dyDescent="0.25">
      <c r="A9327" s="19">
        <v>9322</v>
      </c>
      <c r="B9327" s="34" t="s">
        <v>6193</v>
      </c>
      <c r="C9327" s="44" t="s">
        <v>15293</v>
      </c>
      <c r="D9327" s="42">
        <v>1</v>
      </c>
      <c r="E9327" s="3">
        <v>6829.32</v>
      </c>
      <c r="F9327" s="7">
        <v>8263.4771999999994</v>
      </c>
      <c r="G9327" s="48" t="s">
        <v>15356</v>
      </c>
      <c r="H9327" s="34" t="s">
        <v>6193</v>
      </c>
      <c r="I9327" s="51" t="s">
        <v>15358</v>
      </c>
    </row>
    <row r="9328" spans="1:9" x14ac:dyDescent="0.25">
      <c r="A9328" s="19">
        <v>9323</v>
      </c>
      <c r="B9328" s="34" t="s">
        <v>6194</v>
      </c>
      <c r="C9328" s="44" t="s">
        <v>15294</v>
      </c>
      <c r="D9328" s="42">
        <v>1</v>
      </c>
      <c r="E9328" s="3">
        <v>7543.95</v>
      </c>
      <c r="F9328" s="7">
        <v>9128.1795000000002</v>
      </c>
      <c r="G9328" s="48" t="s">
        <v>15356</v>
      </c>
      <c r="H9328" s="34" t="s">
        <v>6194</v>
      </c>
      <c r="I9328" s="51" t="s">
        <v>15358</v>
      </c>
    </row>
    <row r="9329" spans="1:9" x14ac:dyDescent="0.25">
      <c r="A9329" s="19">
        <v>9324</v>
      </c>
      <c r="B9329" s="34" t="s">
        <v>6195</v>
      </c>
      <c r="C9329" s="44" t="s">
        <v>15294</v>
      </c>
      <c r="D9329" s="42">
        <v>1</v>
      </c>
      <c r="E9329" s="3">
        <v>7543.95</v>
      </c>
      <c r="F9329" s="7">
        <v>9128.1795000000002</v>
      </c>
      <c r="G9329" s="48" t="s">
        <v>15356</v>
      </c>
      <c r="H9329" s="34" t="s">
        <v>6195</v>
      </c>
      <c r="I9329" s="51" t="s">
        <v>15358</v>
      </c>
    </row>
    <row r="9330" spans="1:9" x14ac:dyDescent="0.25">
      <c r="A9330" s="19">
        <v>9325</v>
      </c>
      <c r="B9330" s="34" t="s">
        <v>6196</v>
      </c>
      <c r="C9330" s="44" t="s">
        <v>15294</v>
      </c>
      <c r="D9330" s="42">
        <v>1</v>
      </c>
      <c r="E9330" s="3">
        <v>7543.95</v>
      </c>
      <c r="F9330" s="7">
        <v>9128.1795000000002</v>
      </c>
      <c r="G9330" s="48" t="s">
        <v>15356</v>
      </c>
      <c r="H9330" s="34" t="s">
        <v>6196</v>
      </c>
      <c r="I9330" s="51" t="s">
        <v>15358</v>
      </c>
    </row>
    <row r="9331" spans="1:9" x14ac:dyDescent="0.25">
      <c r="A9331" s="19">
        <v>9326</v>
      </c>
      <c r="B9331" s="34" t="s">
        <v>6197</v>
      </c>
      <c r="C9331" s="44" t="s">
        <v>15295</v>
      </c>
      <c r="D9331" s="42">
        <v>1</v>
      </c>
      <c r="E9331" s="3">
        <v>7531.58</v>
      </c>
      <c r="F9331" s="7">
        <v>9113.2117999999991</v>
      </c>
      <c r="G9331" s="48" t="s">
        <v>15356</v>
      </c>
      <c r="H9331" s="34" t="s">
        <v>6197</v>
      </c>
      <c r="I9331" s="51" t="s">
        <v>15358</v>
      </c>
    </row>
    <row r="9332" spans="1:9" x14ac:dyDescent="0.25">
      <c r="A9332" s="19">
        <v>9327</v>
      </c>
      <c r="B9332" s="34" t="s">
        <v>6198</v>
      </c>
      <c r="C9332" s="44" t="s">
        <v>15296</v>
      </c>
      <c r="D9332" s="42">
        <v>1</v>
      </c>
      <c r="E9332" s="3">
        <v>7531.58</v>
      </c>
      <c r="F9332" s="7">
        <v>9113.2117999999991</v>
      </c>
      <c r="G9332" s="48" t="s">
        <v>15356</v>
      </c>
      <c r="H9332" s="34" t="s">
        <v>6198</v>
      </c>
      <c r="I9332" s="51" t="s">
        <v>15358</v>
      </c>
    </row>
    <row r="9333" spans="1:9" x14ac:dyDescent="0.25">
      <c r="A9333" s="19">
        <v>9328</v>
      </c>
      <c r="B9333" s="34" t="s">
        <v>6199</v>
      </c>
      <c r="C9333" s="44" t="s">
        <v>15295</v>
      </c>
      <c r="D9333" s="42">
        <v>1</v>
      </c>
      <c r="E9333" s="3">
        <v>7531.58</v>
      </c>
      <c r="F9333" s="7">
        <v>9113.2117999999991</v>
      </c>
      <c r="G9333" s="48" t="s">
        <v>15356</v>
      </c>
      <c r="H9333" s="34" t="s">
        <v>6199</v>
      </c>
      <c r="I9333" s="51" t="s">
        <v>15358</v>
      </c>
    </row>
    <row r="9334" spans="1:9" x14ac:dyDescent="0.25">
      <c r="A9334" s="19">
        <v>9329</v>
      </c>
      <c r="B9334" s="34" t="s">
        <v>6200</v>
      </c>
      <c r="C9334" s="44" t="s">
        <v>15297</v>
      </c>
      <c r="D9334" s="42">
        <v>1</v>
      </c>
      <c r="E9334" s="3">
        <v>8246.24</v>
      </c>
      <c r="F9334" s="7">
        <v>9977.9503999999997</v>
      </c>
      <c r="G9334" s="48" t="s">
        <v>15356</v>
      </c>
      <c r="H9334" s="34" t="s">
        <v>6200</v>
      </c>
      <c r="I9334" s="51" t="s">
        <v>15358</v>
      </c>
    </row>
    <row r="9335" spans="1:9" x14ac:dyDescent="0.25">
      <c r="A9335" s="19">
        <v>9330</v>
      </c>
      <c r="B9335" s="34" t="s">
        <v>6201</v>
      </c>
      <c r="C9335" s="44" t="s">
        <v>15297</v>
      </c>
      <c r="D9335" s="42">
        <v>1</v>
      </c>
      <c r="E9335" s="3">
        <v>8246.24</v>
      </c>
      <c r="F9335" s="7">
        <v>9977.9503999999997</v>
      </c>
      <c r="G9335" s="48" t="s">
        <v>15356</v>
      </c>
      <c r="H9335" s="34" t="s">
        <v>6201</v>
      </c>
      <c r="I9335" s="51" t="s">
        <v>15358</v>
      </c>
    </row>
    <row r="9336" spans="1:9" x14ac:dyDescent="0.25">
      <c r="A9336" s="19">
        <v>9331</v>
      </c>
      <c r="B9336" s="34" t="s">
        <v>6202</v>
      </c>
      <c r="C9336" s="44" t="s">
        <v>15297</v>
      </c>
      <c r="D9336" s="42">
        <v>1</v>
      </c>
      <c r="E9336" s="3">
        <v>8246.24</v>
      </c>
      <c r="F9336" s="7">
        <v>9977.9503999999997</v>
      </c>
      <c r="G9336" s="48" t="s">
        <v>15356</v>
      </c>
      <c r="H9336" s="34" t="s">
        <v>6202</v>
      </c>
      <c r="I9336" s="51" t="s">
        <v>15358</v>
      </c>
    </row>
    <row r="9337" spans="1:9" x14ac:dyDescent="0.25">
      <c r="A9337" s="19">
        <v>9332</v>
      </c>
      <c r="B9337" s="34" t="s">
        <v>6203</v>
      </c>
      <c r="C9337" s="44" t="s">
        <v>15298</v>
      </c>
      <c r="D9337" s="42">
        <v>1</v>
      </c>
      <c r="E9337" s="3">
        <v>8888.24</v>
      </c>
      <c r="F9337" s="7">
        <v>10754.770399999999</v>
      </c>
      <c r="G9337" s="48" t="s">
        <v>15356</v>
      </c>
      <c r="H9337" s="34" t="s">
        <v>6203</v>
      </c>
      <c r="I9337" s="51" t="s">
        <v>15358</v>
      </c>
    </row>
    <row r="9338" spans="1:9" x14ac:dyDescent="0.25">
      <c r="A9338" s="19">
        <v>9333</v>
      </c>
      <c r="B9338" s="34" t="s">
        <v>6204</v>
      </c>
      <c r="C9338" s="44" t="s">
        <v>15298</v>
      </c>
      <c r="D9338" s="42">
        <v>1</v>
      </c>
      <c r="E9338" s="3">
        <v>8888.24</v>
      </c>
      <c r="F9338" s="7">
        <v>10754.770399999999</v>
      </c>
      <c r="G9338" s="48" t="s">
        <v>15356</v>
      </c>
      <c r="H9338" s="34" t="s">
        <v>6204</v>
      </c>
      <c r="I9338" s="51" t="s">
        <v>15358</v>
      </c>
    </row>
    <row r="9339" spans="1:9" x14ac:dyDescent="0.25">
      <c r="A9339" s="19">
        <v>9334</v>
      </c>
      <c r="B9339" s="34" t="s">
        <v>6205</v>
      </c>
      <c r="C9339" s="44" t="s">
        <v>15298</v>
      </c>
      <c r="D9339" s="42">
        <v>1</v>
      </c>
      <c r="E9339" s="3">
        <v>8888.24</v>
      </c>
      <c r="F9339" s="7">
        <v>10754.770399999999</v>
      </c>
      <c r="G9339" s="48" t="s">
        <v>15356</v>
      </c>
      <c r="H9339" s="34" t="s">
        <v>6205</v>
      </c>
      <c r="I9339" s="51" t="s">
        <v>15358</v>
      </c>
    </row>
    <row r="9340" spans="1:9" x14ac:dyDescent="0.25">
      <c r="A9340" s="19">
        <v>9335</v>
      </c>
      <c r="B9340" s="34" t="s">
        <v>6206</v>
      </c>
      <c r="C9340" s="44" t="s">
        <v>15299</v>
      </c>
      <c r="D9340" s="42">
        <v>1</v>
      </c>
      <c r="E9340" s="3">
        <v>9602.9</v>
      </c>
      <c r="F9340" s="7">
        <v>11619.509</v>
      </c>
      <c r="G9340" s="48" t="s">
        <v>15356</v>
      </c>
      <c r="H9340" s="34" t="s">
        <v>6206</v>
      </c>
      <c r="I9340" s="51" t="s">
        <v>15358</v>
      </c>
    </row>
    <row r="9341" spans="1:9" x14ac:dyDescent="0.25">
      <c r="A9341" s="19">
        <v>9336</v>
      </c>
      <c r="B9341" s="34" t="s">
        <v>6207</v>
      </c>
      <c r="C9341" s="44" t="s">
        <v>15299</v>
      </c>
      <c r="D9341" s="42">
        <v>1</v>
      </c>
      <c r="E9341" s="3">
        <v>9602.9</v>
      </c>
      <c r="F9341" s="7">
        <v>11619.509</v>
      </c>
      <c r="G9341" s="48" t="s">
        <v>15356</v>
      </c>
      <c r="H9341" s="34" t="s">
        <v>6207</v>
      </c>
      <c r="I9341" s="51" t="s">
        <v>15358</v>
      </c>
    </row>
    <row r="9342" spans="1:9" x14ac:dyDescent="0.25">
      <c r="A9342" s="19">
        <v>9337</v>
      </c>
      <c r="B9342" s="34" t="s">
        <v>6208</v>
      </c>
      <c r="C9342" s="44" t="s">
        <v>15299</v>
      </c>
      <c r="D9342" s="42">
        <v>1</v>
      </c>
      <c r="E9342" s="3">
        <v>9602.9</v>
      </c>
      <c r="F9342" s="7">
        <v>11619.509</v>
      </c>
      <c r="G9342" s="48" t="s">
        <v>15356</v>
      </c>
      <c r="H9342" s="34" t="s">
        <v>6208</v>
      </c>
      <c r="I9342" s="51" t="s">
        <v>15358</v>
      </c>
    </row>
    <row r="9343" spans="1:9" x14ac:dyDescent="0.25">
      <c r="A9343" s="19">
        <v>9338</v>
      </c>
      <c r="B9343" s="34" t="s">
        <v>6209</v>
      </c>
      <c r="C9343" s="44" t="s">
        <v>15300</v>
      </c>
      <c r="D9343" s="42">
        <v>1</v>
      </c>
      <c r="E9343" s="3">
        <v>9550.6200000000008</v>
      </c>
      <c r="F9343" s="7">
        <v>11556.2502</v>
      </c>
      <c r="G9343" s="48" t="s">
        <v>15356</v>
      </c>
      <c r="H9343" s="34" t="s">
        <v>6209</v>
      </c>
      <c r="I9343" s="51" t="s">
        <v>15358</v>
      </c>
    </row>
    <row r="9344" spans="1:9" x14ac:dyDescent="0.25">
      <c r="A9344" s="19">
        <v>9339</v>
      </c>
      <c r="B9344" s="34" t="s">
        <v>6210</v>
      </c>
      <c r="C9344" s="44" t="s">
        <v>15300</v>
      </c>
      <c r="D9344" s="42">
        <v>1</v>
      </c>
      <c r="E9344" s="3">
        <v>9550.6200000000008</v>
      </c>
      <c r="F9344" s="7">
        <v>11556.2502</v>
      </c>
      <c r="G9344" s="48" t="s">
        <v>15356</v>
      </c>
      <c r="H9344" s="34" t="s">
        <v>6210</v>
      </c>
      <c r="I9344" s="51" t="s">
        <v>15358</v>
      </c>
    </row>
    <row r="9345" spans="1:9" x14ac:dyDescent="0.25">
      <c r="A9345" s="19">
        <v>9340</v>
      </c>
      <c r="B9345" s="34" t="s">
        <v>6211</v>
      </c>
      <c r="C9345" s="44" t="s">
        <v>15300</v>
      </c>
      <c r="D9345" s="42">
        <v>1</v>
      </c>
      <c r="E9345" s="3">
        <v>9550.6200000000008</v>
      </c>
      <c r="F9345" s="7">
        <v>11556.2502</v>
      </c>
      <c r="G9345" s="48" t="s">
        <v>15356</v>
      </c>
      <c r="H9345" s="34" t="s">
        <v>6211</v>
      </c>
      <c r="I9345" s="51" t="s">
        <v>15358</v>
      </c>
    </row>
    <row r="9346" spans="1:9" x14ac:dyDescent="0.25">
      <c r="A9346" s="19">
        <v>9341</v>
      </c>
      <c r="B9346" s="34" t="s">
        <v>6212</v>
      </c>
      <c r="C9346" s="44" t="s">
        <v>15301</v>
      </c>
      <c r="D9346" s="42">
        <v>1</v>
      </c>
      <c r="E9346" s="3">
        <v>10265.280000000001</v>
      </c>
      <c r="F9346" s="7">
        <v>12420.988800000001</v>
      </c>
      <c r="G9346" s="48" t="s">
        <v>15356</v>
      </c>
      <c r="H9346" s="34" t="s">
        <v>6212</v>
      </c>
      <c r="I9346" s="51" t="s">
        <v>15358</v>
      </c>
    </row>
    <row r="9347" spans="1:9" x14ac:dyDescent="0.25">
      <c r="A9347" s="19">
        <v>9342</v>
      </c>
      <c r="B9347" s="34" t="s">
        <v>6213</v>
      </c>
      <c r="C9347" s="44" t="s">
        <v>15301</v>
      </c>
      <c r="D9347" s="42">
        <v>1</v>
      </c>
      <c r="E9347" s="3">
        <v>10265.280000000001</v>
      </c>
      <c r="F9347" s="7">
        <v>12420.988800000001</v>
      </c>
      <c r="G9347" s="48" t="s">
        <v>15356</v>
      </c>
      <c r="H9347" s="34" t="s">
        <v>6213</v>
      </c>
      <c r="I9347" s="51" t="s">
        <v>15358</v>
      </c>
    </row>
    <row r="9348" spans="1:9" x14ac:dyDescent="0.25">
      <c r="A9348" s="19">
        <v>9343</v>
      </c>
      <c r="B9348" s="34" t="s">
        <v>6214</v>
      </c>
      <c r="C9348" s="44" t="s">
        <v>15301</v>
      </c>
      <c r="D9348" s="42">
        <v>1</v>
      </c>
      <c r="E9348" s="3">
        <v>10265.280000000001</v>
      </c>
      <c r="F9348" s="7">
        <v>12420.988800000001</v>
      </c>
      <c r="G9348" s="48" t="s">
        <v>15356</v>
      </c>
      <c r="H9348" s="34" t="s">
        <v>6214</v>
      </c>
      <c r="I9348" s="51" t="s">
        <v>15358</v>
      </c>
    </row>
    <row r="9349" spans="1:9" x14ac:dyDescent="0.25">
      <c r="A9349" s="19">
        <v>9344</v>
      </c>
      <c r="B9349" s="34" t="s">
        <v>6215</v>
      </c>
      <c r="C9349" s="44" t="s">
        <v>15302</v>
      </c>
      <c r="D9349" s="42">
        <v>1</v>
      </c>
      <c r="E9349" s="3">
        <v>9528.81</v>
      </c>
      <c r="F9349" s="7">
        <v>11529.8601</v>
      </c>
      <c r="G9349" s="48" t="s">
        <v>15356</v>
      </c>
      <c r="H9349" s="34" t="s">
        <v>6215</v>
      </c>
      <c r="I9349" s="51" t="s">
        <v>15358</v>
      </c>
    </row>
    <row r="9350" spans="1:9" x14ac:dyDescent="0.25">
      <c r="A9350" s="19">
        <v>9345</v>
      </c>
      <c r="B9350" s="34" t="s">
        <v>6216</v>
      </c>
      <c r="C9350" s="44" t="s">
        <v>15302</v>
      </c>
      <c r="D9350" s="42">
        <v>1</v>
      </c>
      <c r="E9350" s="3">
        <v>9528.81</v>
      </c>
      <c r="F9350" s="7">
        <v>11529.8601</v>
      </c>
      <c r="G9350" s="48" t="s">
        <v>15356</v>
      </c>
      <c r="H9350" s="34" t="s">
        <v>6216</v>
      </c>
      <c r="I9350" s="51" t="s">
        <v>15358</v>
      </c>
    </row>
    <row r="9351" spans="1:9" x14ac:dyDescent="0.25">
      <c r="A9351" s="19">
        <v>9346</v>
      </c>
      <c r="B9351" s="34" t="s">
        <v>6217</v>
      </c>
      <c r="C9351" s="44" t="s">
        <v>15302</v>
      </c>
      <c r="D9351" s="42">
        <v>1</v>
      </c>
      <c r="E9351" s="3">
        <v>9528.81</v>
      </c>
      <c r="F9351" s="7">
        <v>11529.8601</v>
      </c>
      <c r="G9351" s="48" t="s">
        <v>15356</v>
      </c>
      <c r="H9351" s="34" t="s">
        <v>6217</v>
      </c>
      <c r="I9351" s="51" t="s">
        <v>15358</v>
      </c>
    </row>
    <row r="9352" spans="1:9" x14ac:dyDescent="0.25">
      <c r="A9352" s="19">
        <v>9347</v>
      </c>
      <c r="B9352" s="34" t="s">
        <v>6218</v>
      </c>
      <c r="C9352" s="44" t="s">
        <v>15303</v>
      </c>
      <c r="D9352" s="42">
        <v>1</v>
      </c>
      <c r="E9352" s="3">
        <v>10243.49</v>
      </c>
      <c r="F9352" s="7">
        <v>12394.622899999998</v>
      </c>
      <c r="G9352" s="48" t="s">
        <v>15356</v>
      </c>
      <c r="H9352" s="34" t="s">
        <v>6218</v>
      </c>
      <c r="I9352" s="51" t="s">
        <v>15358</v>
      </c>
    </row>
    <row r="9353" spans="1:9" x14ac:dyDescent="0.25">
      <c r="A9353" s="19">
        <v>9348</v>
      </c>
      <c r="B9353" s="34" t="s">
        <v>6219</v>
      </c>
      <c r="C9353" s="44" t="s">
        <v>15303</v>
      </c>
      <c r="D9353" s="42">
        <v>1</v>
      </c>
      <c r="E9353" s="3">
        <v>10243.49</v>
      </c>
      <c r="F9353" s="7">
        <v>12394.622899999998</v>
      </c>
      <c r="G9353" s="48" t="s">
        <v>15356</v>
      </c>
      <c r="H9353" s="34" t="s">
        <v>6219</v>
      </c>
      <c r="I9353" s="51" t="s">
        <v>15358</v>
      </c>
    </row>
    <row r="9354" spans="1:9" x14ac:dyDescent="0.25">
      <c r="A9354" s="19">
        <v>9349</v>
      </c>
      <c r="B9354" s="34" t="s">
        <v>6220</v>
      </c>
      <c r="C9354" s="44" t="s">
        <v>15303</v>
      </c>
      <c r="D9354" s="42">
        <v>1</v>
      </c>
      <c r="E9354" s="3">
        <v>10243.49</v>
      </c>
      <c r="F9354" s="7">
        <v>12394.622899999998</v>
      </c>
      <c r="G9354" s="48" t="s">
        <v>15356</v>
      </c>
      <c r="H9354" s="34" t="s">
        <v>6220</v>
      </c>
      <c r="I9354" s="51" t="s">
        <v>15358</v>
      </c>
    </row>
    <row r="9355" spans="1:9" x14ac:dyDescent="0.25">
      <c r="A9355" s="19">
        <v>9350</v>
      </c>
      <c r="B9355" s="34" t="s">
        <v>6221</v>
      </c>
      <c r="C9355" s="44" t="s">
        <v>15304</v>
      </c>
      <c r="D9355" s="42">
        <v>1</v>
      </c>
      <c r="E9355" s="3">
        <v>13462.37</v>
      </c>
      <c r="F9355" s="7">
        <v>16289.467700000001</v>
      </c>
      <c r="G9355" s="48" t="s">
        <v>15356</v>
      </c>
      <c r="H9355" s="34" t="s">
        <v>6221</v>
      </c>
      <c r="I9355" s="51" t="s">
        <v>15358</v>
      </c>
    </row>
    <row r="9356" spans="1:9" x14ac:dyDescent="0.25">
      <c r="A9356" s="19">
        <v>9351</v>
      </c>
      <c r="B9356" s="34" t="s">
        <v>6222</v>
      </c>
      <c r="C9356" s="44" t="s">
        <v>15304</v>
      </c>
      <c r="D9356" s="42">
        <v>1</v>
      </c>
      <c r="E9356" s="3">
        <v>13462.37</v>
      </c>
      <c r="F9356" s="7">
        <v>16289.467700000001</v>
      </c>
      <c r="G9356" s="48" t="s">
        <v>15356</v>
      </c>
      <c r="H9356" s="34" t="s">
        <v>6222</v>
      </c>
      <c r="I9356" s="51" t="s">
        <v>15358</v>
      </c>
    </row>
    <row r="9357" spans="1:9" x14ac:dyDescent="0.25">
      <c r="A9357" s="19">
        <v>9352</v>
      </c>
      <c r="B9357" s="34" t="s">
        <v>6223</v>
      </c>
      <c r="C9357" s="44" t="s">
        <v>15304</v>
      </c>
      <c r="D9357" s="42">
        <v>1</v>
      </c>
      <c r="E9357" s="3">
        <v>13462.37</v>
      </c>
      <c r="F9357" s="7">
        <v>16289.467700000001</v>
      </c>
      <c r="G9357" s="48" t="s">
        <v>15356</v>
      </c>
      <c r="H9357" s="34" t="s">
        <v>6223</v>
      </c>
      <c r="I9357" s="51" t="s">
        <v>15358</v>
      </c>
    </row>
    <row r="9358" spans="1:9" x14ac:dyDescent="0.25">
      <c r="A9358" s="19">
        <v>9353</v>
      </c>
      <c r="B9358" s="34" t="s">
        <v>6224</v>
      </c>
      <c r="C9358" s="44" t="s">
        <v>15305</v>
      </c>
      <c r="D9358" s="42">
        <v>1</v>
      </c>
      <c r="E9358" s="3">
        <v>14177.01</v>
      </c>
      <c r="F9358" s="7">
        <v>17154.182099999998</v>
      </c>
      <c r="G9358" s="48" t="s">
        <v>15356</v>
      </c>
      <c r="H9358" s="34" t="s">
        <v>6224</v>
      </c>
      <c r="I9358" s="51" t="s">
        <v>15358</v>
      </c>
    </row>
    <row r="9359" spans="1:9" x14ac:dyDescent="0.25">
      <c r="A9359" s="19">
        <v>9354</v>
      </c>
      <c r="B9359" s="34" t="s">
        <v>6225</v>
      </c>
      <c r="C9359" s="44" t="s">
        <v>15305</v>
      </c>
      <c r="D9359" s="42">
        <v>1</v>
      </c>
      <c r="E9359" s="3">
        <v>14177.01</v>
      </c>
      <c r="F9359" s="7">
        <v>17154.182099999998</v>
      </c>
      <c r="G9359" s="48" t="s">
        <v>15356</v>
      </c>
      <c r="H9359" s="34" t="s">
        <v>6225</v>
      </c>
      <c r="I9359" s="51" t="s">
        <v>15358</v>
      </c>
    </row>
    <row r="9360" spans="1:9" x14ac:dyDescent="0.25">
      <c r="A9360" s="19">
        <v>9355</v>
      </c>
      <c r="B9360" s="34" t="s">
        <v>6226</v>
      </c>
      <c r="C9360" s="44" t="s">
        <v>15305</v>
      </c>
      <c r="D9360" s="42">
        <v>1</v>
      </c>
      <c r="E9360" s="3">
        <v>14177.01</v>
      </c>
      <c r="F9360" s="7">
        <v>17154.182099999998</v>
      </c>
      <c r="G9360" s="48" t="s">
        <v>15356</v>
      </c>
      <c r="H9360" s="34" t="s">
        <v>6226</v>
      </c>
      <c r="I9360" s="51" t="s">
        <v>15358</v>
      </c>
    </row>
    <row r="9361" spans="1:9" x14ac:dyDescent="0.25">
      <c r="A9361" s="19">
        <v>9356</v>
      </c>
      <c r="B9361" s="34" t="s">
        <v>6227</v>
      </c>
      <c r="C9361" s="44" t="s">
        <v>15306</v>
      </c>
      <c r="D9361" s="42">
        <v>1</v>
      </c>
      <c r="E9361" s="3">
        <v>3573.32</v>
      </c>
      <c r="F9361" s="7">
        <v>4323.7172</v>
      </c>
      <c r="G9361" s="48" t="s">
        <v>15356</v>
      </c>
      <c r="H9361" s="34" t="s">
        <v>6227</v>
      </c>
      <c r="I9361" s="51" t="s">
        <v>15358</v>
      </c>
    </row>
    <row r="9362" spans="1:9" x14ac:dyDescent="0.25">
      <c r="A9362" s="19">
        <v>9357</v>
      </c>
      <c r="B9362" s="34" t="s">
        <v>6228</v>
      </c>
      <c r="C9362" s="44" t="s">
        <v>15306</v>
      </c>
      <c r="D9362" s="42">
        <v>1</v>
      </c>
      <c r="E9362" s="3">
        <v>3573.32</v>
      </c>
      <c r="F9362" s="7">
        <v>4323.7172</v>
      </c>
      <c r="G9362" s="48" t="s">
        <v>15356</v>
      </c>
      <c r="H9362" s="34" t="s">
        <v>6228</v>
      </c>
      <c r="I9362" s="51" t="s">
        <v>15358</v>
      </c>
    </row>
    <row r="9363" spans="1:9" x14ac:dyDescent="0.25">
      <c r="A9363" s="19">
        <v>9358</v>
      </c>
      <c r="B9363" s="34" t="s">
        <v>6229</v>
      </c>
      <c r="C9363" s="44" t="s">
        <v>15306</v>
      </c>
      <c r="D9363" s="42">
        <v>1</v>
      </c>
      <c r="E9363" s="3">
        <v>3573.32</v>
      </c>
      <c r="F9363" s="7">
        <v>4323.7172</v>
      </c>
      <c r="G9363" s="48" t="s">
        <v>15356</v>
      </c>
      <c r="H9363" s="34" t="s">
        <v>6229</v>
      </c>
      <c r="I9363" s="51" t="s">
        <v>15358</v>
      </c>
    </row>
    <row r="9364" spans="1:9" x14ac:dyDescent="0.25">
      <c r="A9364" s="19">
        <v>9359</v>
      </c>
      <c r="B9364" s="34" t="s">
        <v>6230</v>
      </c>
      <c r="C9364" s="44" t="s">
        <v>15307</v>
      </c>
      <c r="D9364" s="42">
        <v>1</v>
      </c>
      <c r="E9364" s="3">
        <v>4287.96</v>
      </c>
      <c r="F9364" s="7">
        <v>5188.4315999999999</v>
      </c>
      <c r="G9364" s="48" t="s">
        <v>15356</v>
      </c>
      <c r="H9364" s="34" t="s">
        <v>6230</v>
      </c>
      <c r="I9364" s="51" t="s">
        <v>15358</v>
      </c>
    </row>
    <row r="9365" spans="1:9" x14ac:dyDescent="0.25">
      <c r="A9365" s="19">
        <v>9360</v>
      </c>
      <c r="B9365" s="34" t="s">
        <v>6231</v>
      </c>
      <c r="C9365" s="44" t="s">
        <v>15307</v>
      </c>
      <c r="D9365" s="42">
        <v>1</v>
      </c>
      <c r="E9365" s="3">
        <v>4287.96</v>
      </c>
      <c r="F9365" s="7">
        <v>5188.4315999999999</v>
      </c>
      <c r="G9365" s="48" t="s">
        <v>15356</v>
      </c>
      <c r="H9365" s="34" t="s">
        <v>6231</v>
      </c>
      <c r="I9365" s="51" t="s">
        <v>15358</v>
      </c>
    </row>
    <row r="9366" spans="1:9" x14ac:dyDescent="0.25">
      <c r="A9366" s="19">
        <v>9361</v>
      </c>
      <c r="B9366" s="34" t="s">
        <v>6232</v>
      </c>
      <c r="C9366" s="44" t="s">
        <v>15307</v>
      </c>
      <c r="D9366" s="42">
        <v>1</v>
      </c>
      <c r="E9366" s="3">
        <v>4287.96</v>
      </c>
      <c r="F9366" s="7">
        <v>5188.4315999999999</v>
      </c>
      <c r="G9366" s="48" t="s">
        <v>15356</v>
      </c>
      <c r="H9366" s="34" t="s">
        <v>6232</v>
      </c>
      <c r="I9366" s="51" t="s">
        <v>15358</v>
      </c>
    </row>
    <row r="9367" spans="1:9" x14ac:dyDescent="0.25">
      <c r="A9367" s="19">
        <v>9362</v>
      </c>
      <c r="B9367" s="34" t="s">
        <v>6233</v>
      </c>
      <c r="C9367" s="44" t="s">
        <v>15308</v>
      </c>
      <c r="D9367" s="42">
        <v>1</v>
      </c>
      <c r="E9367" s="3">
        <v>5289.09</v>
      </c>
      <c r="F9367" s="7">
        <v>6399.7988999999998</v>
      </c>
      <c r="G9367" s="48" t="s">
        <v>15356</v>
      </c>
      <c r="H9367" s="34" t="s">
        <v>6233</v>
      </c>
      <c r="I9367" s="51" t="s">
        <v>15358</v>
      </c>
    </row>
    <row r="9368" spans="1:9" x14ac:dyDescent="0.25">
      <c r="A9368" s="19">
        <v>9363</v>
      </c>
      <c r="B9368" s="34" t="s">
        <v>6234</v>
      </c>
      <c r="C9368" s="44" t="s">
        <v>15308</v>
      </c>
      <c r="D9368" s="42">
        <v>1</v>
      </c>
      <c r="E9368" s="3">
        <v>5289.09</v>
      </c>
      <c r="F9368" s="7">
        <v>6399.7988999999998</v>
      </c>
      <c r="G9368" s="48" t="s">
        <v>15356</v>
      </c>
      <c r="H9368" s="34" t="s">
        <v>6234</v>
      </c>
      <c r="I9368" s="51" t="s">
        <v>15358</v>
      </c>
    </row>
    <row r="9369" spans="1:9" x14ac:dyDescent="0.25">
      <c r="A9369" s="19">
        <v>9364</v>
      </c>
      <c r="B9369" s="34" t="s">
        <v>6235</v>
      </c>
      <c r="C9369" s="44" t="s">
        <v>15308</v>
      </c>
      <c r="D9369" s="42">
        <v>1</v>
      </c>
      <c r="E9369" s="3">
        <v>5289.09</v>
      </c>
      <c r="F9369" s="7">
        <v>6399.7988999999998</v>
      </c>
      <c r="G9369" s="48" t="s">
        <v>15356</v>
      </c>
      <c r="H9369" s="34" t="s">
        <v>6235</v>
      </c>
      <c r="I9369" s="51" t="s">
        <v>15358</v>
      </c>
    </row>
    <row r="9370" spans="1:9" x14ac:dyDescent="0.25">
      <c r="A9370" s="19">
        <v>9365</v>
      </c>
      <c r="B9370" s="34" t="s">
        <v>6236</v>
      </c>
      <c r="C9370" s="44" t="s">
        <v>15309</v>
      </c>
      <c r="D9370" s="42">
        <v>1</v>
      </c>
      <c r="E9370" s="3">
        <v>6003.74</v>
      </c>
      <c r="F9370" s="7">
        <v>7264.5253999999995</v>
      </c>
      <c r="G9370" s="48" t="s">
        <v>15356</v>
      </c>
      <c r="H9370" s="34" t="s">
        <v>6236</v>
      </c>
      <c r="I9370" s="51" t="s">
        <v>15358</v>
      </c>
    </row>
    <row r="9371" spans="1:9" x14ac:dyDescent="0.25">
      <c r="A9371" s="19">
        <v>9366</v>
      </c>
      <c r="B9371" s="34" t="s">
        <v>6237</v>
      </c>
      <c r="C9371" s="44" t="s">
        <v>15309</v>
      </c>
      <c r="D9371" s="42">
        <v>1</v>
      </c>
      <c r="E9371" s="3">
        <v>6003.74</v>
      </c>
      <c r="F9371" s="7">
        <v>7264.5253999999995</v>
      </c>
      <c r="G9371" s="48" t="s">
        <v>15356</v>
      </c>
      <c r="H9371" s="34" t="s">
        <v>6237</v>
      </c>
      <c r="I9371" s="51" t="s">
        <v>15358</v>
      </c>
    </row>
    <row r="9372" spans="1:9" x14ac:dyDescent="0.25">
      <c r="A9372" s="19">
        <v>9367</v>
      </c>
      <c r="B9372" s="34" t="s">
        <v>6238</v>
      </c>
      <c r="C9372" s="44" t="s">
        <v>15309</v>
      </c>
      <c r="D9372" s="42">
        <v>1</v>
      </c>
      <c r="E9372" s="3">
        <v>6003.74</v>
      </c>
      <c r="F9372" s="7">
        <v>7264.5253999999995</v>
      </c>
      <c r="G9372" s="48" t="s">
        <v>15356</v>
      </c>
      <c r="H9372" s="34" t="s">
        <v>6238</v>
      </c>
      <c r="I9372" s="51" t="s">
        <v>15358</v>
      </c>
    </row>
    <row r="9373" spans="1:9" x14ac:dyDescent="0.25">
      <c r="A9373" s="19">
        <v>9368</v>
      </c>
      <c r="B9373" s="34" t="s">
        <v>6239</v>
      </c>
      <c r="C9373" s="44" t="s">
        <v>15310</v>
      </c>
      <c r="D9373" s="42">
        <v>1</v>
      </c>
      <c r="E9373" s="3">
        <v>6765.47</v>
      </c>
      <c r="F9373" s="7">
        <v>8186.2187000000004</v>
      </c>
      <c r="G9373" s="48" t="s">
        <v>15356</v>
      </c>
      <c r="H9373" s="34" t="s">
        <v>6239</v>
      </c>
      <c r="I9373" s="51" t="s">
        <v>15358</v>
      </c>
    </row>
    <row r="9374" spans="1:9" x14ac:dyDescent="0.25">
      <c r="A9374" s="19">
        <v>9369</v>
      </c>
      <c r="B9374" s="34" t="s">
        <v>6240</v>
      </c>
      <c r="C9374" s="44" t="s">
        <v>15310</v>
      </c>
      <c r="D9374" s="42">
        <v>1</v>
      </c>
      <c r="E9374" s="3">
        <v>6765.47</v>
      </c>
      <c r="F9374" s="7">
        <v>8186.2187000000004</v>
      </c>
      <c r="G9374" s="48" t="s">
        <v>15356</v>
      </c>
      <c r="H9374" s="34" t="s">
        <v>6240</v>
      </c>
      <c r="I9374" s="51" t="s">
        <v>15358</v>
      </c>
    </row>
    <row r="9375" spans="1:9" x14ac:dyDescent="0.25">
      <c r="A9375" s="19">
        <v>9370</v>
      </c>
      <c r="B9375" s="34" t="s">
        <v>6241</v>
      </c>
      <c r="C9375" s="44" t="s">
        <v>15310</v>
      </c>
      <c r="D9375" s="42">
        <v>1</v>
      </c>
      <c r="E9375" s="3">
        <v>6765.47</v>
      </c>
      <c r="F9375" s="7">
        <v>8186.2187000000004</v>
      </c>
      <c r="G9375" s="48" t="s">
        <v>15356</v>
      </c>
      <c r="H9375" s="34" t="s">
        <v>6241</v>
      </c>
      <c r="I9375" s="51" t="s">
        <v>15358</v>
      </c>
    </row>
    <row r="9376" spans="1:9" x14ac:dyDescent="0.25">
      <c r="A9376" s="19">
        <v>9371</v>
      </c>
      <c r="B9376" s="34" t="s">
        <v>6242</v>
      </c>
      <c r="C9376" s="44" t="s">
        <v>15311</v>
      </c>
      <c r="D9376" s="42">
        <v>1</v>
      </c>
      <c r="E9376" s="3">
        <v>7480.11</v>
      </c>
      <c r="F9376" s="7">
        <v>9050.9331000000002</v>
      </c>
      <c r="G9376" s="48" t="s">
        <v>15356</v>
      </c>
      <c r="H9376" s="34" t="s">
        <v>6242</v>
      </c>
      <c r="I9376" s="51" t="s">
        <v>15358</v>
      </c>
    </row>
    <row r="9377" spans="1:9" x14ac:dyDescent="0.25">
      <c r="A9377" s="19">
        <v>9372</v>
      </c>
      <c r="B9377" s="34" t="s">
        <v>6243</v>
      </c>
      <c r="C9377" s="44" t="s">
        <v>15311</v>
      </c>
      <c r="D9377" s="42">
        <v>1</v>
      </c>
      <c r="E9377" s="3">
        <v>7480.11</v>
      </c>
      <c r="F9377" s="7">
        <v>9050.9331000000002</v>
      </c>
      <c r="G9377" s="48" t="s">
        <v>15356</v>
      </c>
      <c r="H9377" s="34" t="s">
        <v>6243</v>
      </c>
      <c r="I9377" s="51" t="s">
        <v>15358</v>
      </c>
    </row>
    <row r="9378" spans="1:9" x14ac:dyDescent="0.25">
      <c r="A9378" s="19">
        <v>9373</v>
      </c>
      <c r="B9378" s="34" t="s">
        <v>6244</v>
      </c>
      <c r="C9378" s="44" t="s">
        <v>15311</v>
      </c>
      <c r="D9378" s="42">
        <v>1</v>
      </c>
      <c r="E9378" s="3">
        <v>7480.11</v>
      </c>
      <c r="F9378" s="7">
        <v>9050.9331000000002</v>
      </c>
      <c r="G9378" s="48" t="s">
        <v>15356</v>
      </c>
      <c r="H9378" s="34" t="s">
        <v>6244</v>
      </c>
      <c r="I9378" s="51" t="s">
        <v>15358</v>
      </c>
    </row>
    <row r="9379" spans="1:9" x14ac:dyDescent="0.25">
      <c r="A9379" s="19">
        <v>9374</v>
      </c>
      <c r="B9379" s="34" t="s">
        <v>6245</v>
      </c>
      <c r="C9379" s="44" t="s">
        <v>15312</v>
      </c>
      <c r="D9379" s="42">
        <v>1</v>
      </c>
      <c r="E9379" s="3">
        <v>7451.78</v>
      </c>
      <c r="F9379" s="7">
        <v>9016.6538</v>
      </c>
      <c r="G9379" s="48" t="s">
        <v>15356</v>
      </c>
      <c r="H9379" s="34" t="s">
        <v>6245</v>
      </c>
      <c r="I9379" s="51" t="s">
        <v>15358</v>
      </c>
    </row>
    <row r="9380" spans="1:9" x14ac:dyDescent="0.25">
      <c r="A9380" s="19">
        <v>9375</v>
      </c>
      <c r="B9380" s="34" t="s">
        <v>6246</v>
      </c>
      <c r="C9380" s="44" t="s">
        <v>15312</v>
      </c>
      <c r="D9380" s="42">
        <v>1</v>
      </c>
      <c r="E9380" s="3">
        <v>7451.78</v>
      </c>
      <c r="F9380" s="7">
        <v>9016.6538</v>
      </c>
      <c r="G9380" s="48" t="s">
        <v>15356</v>
      </c>
      <c r="H9380" s="34" t="s">
        <v>6246</v>
      </c>
      <c r="I9380" s="51" t="s">
        <v>15358</v>
      </c>
    </row>
    <row r="9381" spans="1:9" x14ac:dyDescent="0.25">
      <c r="A9381" s="19">
        <v>9376</v>
      </c>
      <c r="B9381" s="34" t="s">
        <v>6247</v>
      </c>
      <c r="C9381" s="44" t="s">
        <v>15312</v>
      </c>
      <c r="D9381" s="42">
        <v>1</v>
      </c>
      <c r="E9381" s="3">
        <v>7451.78</v>
      </c>
      <c r="F9381" s="7">
        <v>9016.6538</v>
      </c>
      <c r="G9381" s="48" t="s">
        <v>15356</v>
      </c>
      <c r="H9381" s="34" t="s">
        <v>6247</v>
      </c>
      <c r="I9381" s="51" t="s">
        <v>15358</v>
      </c>
    </row>
    <row r="9382" spans="1:9" x14ac:dyDescent="0.25">
      <c r="A9382" s="19">
        <v>9377</v>
      </c>
      <c r="B9382" s="34" t="s">
        <v>6248</v>
      </c>
      <c r="C9382" s="44" t="s">
        <v>15313</v>
      </c>
      <c r="D9382" s="42">
        <v>1</v>
      </c>
      <c r="E9382" s="3">
        <v>8166.44</v>
      </c>
      <c r="F9382" s="7">
        <v>9881.3923999999988</v>
      </c>
      <c r="G9382" s="48" t="s">
        <v>15356</v>
      </c>
      <c r="H9382" s="34" t="s">
        <v>6248</v>
      </c>
      <c r="I9382" s="51" t="s">
        <v>15358</v>
      </c>
    </row>
    <row r="9383" spans="1:9" x14ac:dyDescent="0.25">
      <c r="A9383" s="19">
        <v>9378</v>
      </c>
      <c r="B9383" s="34" t="s">
        <v>6249</v>
      </c>
      <c r="C9383" s="44" t="s">
        <v>15313</v>
      </c>
      <c r="D9383" s="42">
        <v>1</v>
      </c>
      <c r="E9383" s="3">
        <v>8166.44</v>
      </c>
      <c r="F9383" s="7">
        <v>9881.3923999999988</v>
      </c>
      <c r="G9383" s="48" t="s">
        <v>15356</v>
      </c>
      <c r="H9383" s="34" t="s">
        <v>6249</v>
      </c>
      <c r="I9383" s="51" t="s">
        <v>15358</v>
      </c>
    </row>
    <row r="9384" spans="1:9" x14ac:dyDescent="0.25">
      <c r="A9384" s="19">
        <v>9379</v>
      </c>
      <c r="B9384" s="34" t="s">
        <v>6250</v>
      </c>
      <c r="C9384" s="44" t="s">
        <v>15313</v>
      </c>
      <c r="D9384" s="42">
        <v>1</v>
      </c>
      <c r="E9384" s="3">
        <v>8166.44</v>
      </c>
      <c r="F9384" s="7">
        <v>9881.3923999999988</v>
      </c>
      <c r="G9384" s="48" t="s">
        <v>15356</v>
      </c>
      <c r="H9384" s="34" t="s">
        <v>6250</v>
      </c>
      <c r="I9384" s="51" t="s">
        <v>15358</v>
      </c>
    </row>
    <row r="9385" spans="1:9" x14ac:dyDescent="0.25">
      <c r="A9385" s="19">
        <v>9380</v>
      </c>
      <c r="B9385" s="34" t="s">
        <v>6251</v>
      </c>
      <c r="C9385" s="44" t="s">
        <v>15314</v>
      </c>
      <c r="D9385" s="42">
        <v>1</v>
      </c>
      <c r="E9385" s="3">
        <v>8784.51</v>
      </c>
      <c r="F9385" s="7">
        <v>10629.257100000001</v>
      </c>
      <c r="G9385" s="48" t="s">
        <v>15356</v>
      </c>
      <c r="H9385" s="34" t="s">
        <v>6251</v>
      </c>
      <c r="I9385" s="51" t="s">
        <v>15358</v>
      </c>
    </row>
    <row r="9386" spans="1:9" x14ac:dyDescent="0.25">
      <c r="A9386" s="19">
        <v>9381</v>
      </c>
      <c r="B9386" s="34" t="s">
        <v>6252</v>
      </c>
      <c r="C9386" s="44" t="s">
        <v>15314</v>
      </c>
      <c r="D9386" s="42">
        <v>1</v>
      </c>
      <c r="E9386" s="3">
        <v>8784.51</v>
      </c>
      <c r="F9386" s="7">
        <v>10629.257100000001</v>
      </c>
      <c r="G9386" s="48" t="s">
        <v>15356</v>
      </c>
      <c r="H9386" s="34" t="s">
        <v>6252</v>
      </c>
      <c r="I9386" s="51" t="s">
        <v>15358</v>
      </c>
    </row>
    <row r="9387" spans="1:9" x14ac:dyDescent="0.25">
      <c r="A9387" s="19">
        <v>9382</v>
      </c>
      <c r="B9387" s="34" t="s">
        <v>6253</v>
      </c>
      <c r="C9387" s="44" t="s">
        <v>15314</v>
      </c>
      <c r="D9387" s="42">
        <v>1</v>
      </c>
      <c r="E9387" s="3">
        <v>8784.51</v>
      </c>
      <c r="F9387" s="7">
        <v>10629.257100000001</v>
      </c>
      <c r="G9387" s="48" t="s">
        <v>15356</v>
      </c>
      <c r="H9387" s="34" t="s">
        <v>6253</v>
      </c>
      <c r="I9387" s="51" t="s">
        <v>15358</v>
      </c>
    </row>
    <row r="9388" spans="1:9" x14ac:dyDescent="0.25">
      <c r="A9388" s="19">
        <v>9383</v>
      </c>
      <c r="B9388" s="34" t="s">
        <v>6254</v>
      </c>
      <c r="C9388" s="44" t="s">
        <v>15315</v>
      </c>
      <c r="D9388" s="42">
        <v>1</v>
      </c>
      <c r="E9388" s="3">
        <v>9499.17</v>
      </c>
      <c r="F9388" s="7">
        <v>11493.995699999999</v>
      </c>
      <c r="G9388" s="48" t="s">
        <v>15356</v>
      </c>
      <c r="H9388" s="34" t="s">
        <v>6254</v>
      </c>
      <c r="I9388" s="51" t="s">
        <v>15358</v>
      </c>
    </row>
    <row r="9389" spans="1:9" x14ac:dyDescent="0.25">
      <c r="A9389" s="19">
        <v>9384</v>
      </c>
      <c r="B9389" s="34" t="s">
        <v>6255</v>
      </c>
      <c r="C9389" s="44" t="s">
        <v>15315</v>
      </c>
      <c r="D9389" s="42">
        <v>1</v>
      </c>
      <c r="E9389" s="3">
        <v>9499.17</v>
      </c>
      <c r="F9389" s="7">
        <v>11493.995699999999</v>
      </c>
      <c r="G9389" s="48" t="s">
        <v>15356</v>
      </c>
      <c r="H9389" s="34" t="s">
        <v>6255</v>
      </c>
      <c r="I9389" s="51" t="s">
        <v>15358</v>
      </c>
    </row>
    <row r="9390" spans="1:9" x14ac:dyDescent="0.25">
      <c r="A9390" s="19">
        <v>9385</v>
      </c>
      <c r="B9390" s="34" t="s">
        <v>6256</v>
      </c>
      <c r="C9390" s="44" t="s">
        <v>15315</v>
      </c>
      <c r="D9390" s="42">
        <v>1</v>
      </c>
      <c r="E9390" s="3">
        <v>9499.17</v>
      </c>
      <c r="F9390" s="7">
        <v>11493.995699999999</v>
      </c>
      <c r="G9390" s="48" t="s">
        <v>15356</v>
      </c>
      <c r="H9390" s="34" t="s">
        <v>6256</v>
      </c>
      <c r="I9390" s="51" t="s">
        <v>15358</v>
      </c>
    </row>
    <row r="9391" spans="1:9" x14ac:dyDescent="0.25">
      <c r="A9391" s="19">
        <v>9386</v>
      </c>
      <c r="B9391" s="34" t="s">
        <v>6257</v>
      </c>
      <c r="C9391" s="44" t="s">
        <v>15316</v>
      </c>
      <c r="D9391" s="42">
        <v>1</v>
      </c>
      <c r="E9391" s="3">
        <v>10069.35</v>
      </c>
      <c r="F9391" s="7">
        <v>12183.913500000001</v>
      </c>
      <c r="G9391" s="48" t="s">
        <v>15356</v>
      </c>
      <c r="H9391" s="34" t="s">
        <v>6257</v>
      </c>
      <c r="I9391" s="51" t="s">
        <v>15358</v>
      </c>
    </row>
    <row r="9392" spans="1:9" x14ac:dyDescent="0.25">
      <c r="A9392" s="19">
        <v>9387</v>
      </c>
      <c r="B9392" s="34" t="s">
        <v>6258</v>
      </c>
      <c r="C9392" s="44" t="s">
        <v>15316</v>
      </c>
      <c r="D9392" s="42">
        <v>1</v>
      </c>
      <c r="E9392" s="3">
        <v>10069.35</v>
      </c>
      <c r="F9392" s="7">
        <v>12183.913500000001</v>
      </c>
      <c r="G9392" s="48" t="s">
        <v>15356</v>
      </c>
      <c r="H9392" s="34" t="s">
        <v>6258</v>
      </c>
      <c r="I9392" s="51" t="s">
        <v>15358</v>
      </c>
    </row>
    <row r="9393" spans="1:9" x14ac:dyDescent="0.25">
      <c r="A9393" s="19">
        <v>9388</v>
      </c>
      <c r="B9393" s="34" t="s">
        <v>6259</v>
      </c>
      <c r="C9393" s="44" t="s">
        <v>15316</v>
      </c>
      <c r="D9393" s="42">
        <v>1</v>
      </c>
      <c r="E9393" s="3">
        <v>10069.35</v>
      </c>
      <c r="F9393" s="7">
        <v>12183.913500000001</v>
      </c>
      <c r="G9393" s="48" t="s">
        <v>15356</v>
      </c>
      <c r="H9393" s="34" t="s">
        <v>6259</v>
      </c>
      <c r="I9393" s="51" t="s">
        <v>15358</v>
      </c>
    </row>
    <row r="9394" spans="1:9" x14ac:dyDescent="0.25">
      <c r="A9394" s="19">
        <v>9389</v>
      </c>
      <c r="B9394" s="34" t="s">
        <v>6260</v>
      </c>
      <c r="C9394" s="44" t="s">
        <v>15317</v>
      </c>
      <c r="D9394" s="42">
        <v>1</v>
      </c>
      <c r="E9394" s="3">
        <v>10784</v>
      </c>
      <c r="F9394" s="7">
        <v>13048.64</v>
      </c>
      <c r="G9394" s="48" t="s">
        <v>15356</v>
      </c>
      <c r="H9394" s="34" t="s">
        <v>6260</v>
      </c>
      <c r="I9394" s="51" t="s">
        <v>15358</v>
      </c>
    </row>
    <row r="9395" spans="1:9" x14ac:dyDescent="0.25">
      <c r="A9395" s="19">
        <v>9390</v>
      </c>
      <c r="B9395" s="34" t="s">
        <v>6261</v>
      </c>
      <c r="C9395" s="44" t="s">
        <v>15317</v>
      </c>
      <c r="D9395" s="42">
        <v>1</v>
      </c>
      <c r="E9395" s="3">
        <v>10784</v>
      </c>
      <c r="F9395" s="7">
        <v>13048.64</v>
      </c>
      <c r="G9395" s="48" t="s">
        <v>15356</v>
      </c>
      <c r="H9395" s="34" t="s">
        <v>6261</v>
      </c>
      <c r="I9395" s="51" t="s">
        <v>15358</v>
      </c>
    </row>
    <row r="9396" spans="1:9" x14ac:dyDescent="0.25">
      <c r="A9396" s="19">
        <v>9391</v>
      </c>
      <c r="B9396" s="34" t="s">
        <v>6262</v>
      </c>
      <c r="C9396" s="44" t="s">
        <v>15317</v>
      </c>
      <c r="D9396" s="42">
        <v>1</v>
      </c>
      <c r="E9396" s="3">
        <v>10784</v>
      </c>
      <c r="F9396" s="7">
        <v>13048.64</v>
      </c>
      <c r="G9396" s="48" t="s">
        <v>15356</v>
      </c>
      <c r="H9396" s="34" t="s">
        <v>6262</v>
      </c>
      <c r="I9396" s="51" t="s">
        <v>15358</v>
      </c>
    </row>
    <row r="9397" spans="1:9" x14ac:dyDescent="0.25">
      <c r="A9397" s="19">
        <v>9392</v>
      </c>
      <c r="B9397" s="34" t="s">
        <v>6263</v>
      </c>
      <c r="C9397" s="44" t="s">
        <v>15318</v>
      </c>
      <c r="D9397" s="42">
        <v>1</v>
      </c>
      <c r="E9397" s="3">
        <v>10699.8</v>
      </c>
      <c r="F9397" s="7">
        <v>12946.757999999998</v>
      </c>
      <c r="G9397" s="48" t="s">
        <v>15356</v>
      </c>
      <c r="H9397" s="34" t="s">
        <v>6263</v>
      </c>
      <c r="I9397" s="51" t="s">
        <v>15358</v>
      </c>
    </row>
    <row r="9398" spans="1:9" x14ac:dyDescent="0.25">
      <c r="A9398" s="19">
        <v>9393</v>
      </c>
      <c r="B9398" s="34" t="s">
        <v>6264</v>
      </c>
      <c r="C9398" s="44" t="s">
        <v>15318</v>
      </c>
      <c r="D9398" s="42">
        <v>1</v>
      </c>
      <c r="E9398" s="3">
        <v>10699.8</v>
      </c>
      <c r="F9398" s="7">
        <v>12946.757999999998</v>
      </c>
      <c r="G9398" s="48" t="s">
        <v>15356</v>
      </c>
      <c r="H9398" s="34" t="s">
        <v>6264</v>
      </c>
      <c r="I9398" s="51" t="s">
        <v>15358</v>
      </c>
    </row>
    <row r="9399" spans="1:9" x14ac:dyDescent="0.25">
      <c r="A9399" s="19">
        <v>9394</v>
      </c>
      <c r="B9399" s="34" t="s">
        <v>6265</v>
      </c>
      <c r="C9399" s="44" t="s">
        <v>15318</v>
      </c>
      <c r="D9399" s="42">
        <v>1</v>
      </c>
      <c r="E9399" s="3">
        <v>10699.8</v>
      </c>
      <c r="F9399" s="7">
        <v>12946.757999999998</v>
      </c>
      <c r="G9399" s="48" t="s">
        <v>15356</v>
      </c>
      <c r="H9399" s="34" t="s">
        <v>6265</v>
      </c>
      <c r="I9399" s="51" t="s">
        <v>15358</v>
      </c>
    </row>
    <row r="9400" spans="1:9" x14ac:dyDescent="0.25">
      <c r="A9400" s="19">
        <v>9395</v>
      </c>
      <c r="B9400" s="34" t="s">
        <v>6266</v>
      </c>
      <c r="C9400" s="44" t="s">
        <v>15319</v>
      </c>
      <c r="D9400" s="42">
        <v>1</v>
      </c>
      <c r="E9400" s="3">
        <v>9075.7999999999993</v>
      </c>
      <c r="F9400" s="7">
        <v>10981.717999999999</v>
      </c>
      <c r="G9400" s="48" t="s">
        <v>15356</v>
      </c>
      <c r="H9400" s="34" t="s">
        <v>6266</v>
      </c>
      <c r="I9400" s="51" t="s">
        <v>15358</v>
      </c>
    </row>
    <row r="9401" spans="1:9" x14ac:dyDescent="0.25">
      <c r="A9401" s="19">
        <v>9396</v>
      </c>
      <c r="B9401" s="34" t="s">
        <v>6267</v>
      </c>
      <c r="C9401" s="44" t="s">
        <v>15319</v>
      </c>
      <c r="D9401" s="42">
        <v>1</v>
      </c>
      <c r="E9401" s="3">
        <v>9075.7999999999993</v>
      </c>
      <c r="F9401" s="7">
        <v>10981.717999999999</v>
      </c>
      <c r="G9401" s="48" t="s">
        <v>15356</v>
      </c>
      <c r="H9401" s="34" t="s">
        <v>6267</v>
      </c>
      <c r="I9401" s="51" t="s">
        <v>15358</v>
      </c>
    </row>
    <row r="9402" spans="1:9" x14ac:dyDescent="0.25">
      <c r="A9402" s="19">
        <v>9397</v>
      </c>
      <c r="B9402" s="34" t="s">
        <v>6268</v>
      </c>
      <c r="C9402" s="44" t="s">
        <v>15319</v>
      </c>
      <c r="D9402" s="42">
        <v>1</v>
      </c>
      <c r="E9402" s="3">
        <v>9075.7999999999993</v>
      </c>
      <c r="F9402" s="7">
        <v>10981.717999999999</v>
      </c>
      <c r="G9402" s="48" t="s">
        <v>15356</v>
      </c>
      <c r="H9402" s="34" t="s">
        <v>6268</v>
      </c>
      <c r="I9402" s="51" t="s">
        <v>15358</v>
      </c>
    </row>
    <row r="9403" spans="1:9" x14ac:dyDescent="0.25">
      <c r="A9403" s="19">
        <v>9398</v>
      </c>
      <c r="B9403" s="34" t="s">
        <v>6269</v>
      </c>
      <c r="C9403" s="44" t="s">
        <v>15320</v>
      </c>
      <c r="D9403" s="42">
        <v>1</v>
      </c>
      <c r="E9403" s="3">
        <v>9767.0400000000009</v>
      </c>
      <c r="F9403" s="7">
        <v>11818.118400000001</v>
      </c>
      <c r="G9403" s="48" t="s">
        <v>15356</v>
      </c>
      <c r="H9403" s="34" t="s">
        <v>6269</v>
      </c>
      <c r="I9403" s="51" t="s">
        <v>15358</v>
      </c>
    </row>
    <row r="9404" spans="1:9" x14ac:dyDescent="0.25">
      <c r="A9404" s="19">
        <v>9399</v>
      </c>
      <c r="B9404" s="34" t="s">
        <v>6270</v>
      </c>
      <c r="C9404" s="44" t="s">
        <v>15321</v>
      </c>
      <c r="D9404" s="42">
        <v>1</v>
      </c>
      <c r="E9404" s="3">
        <v>9767.0400000000009</v>
      </c>
      <c r="F9404" s="7">
        <v>11818.118400000001</v>
      </c>
      <c r="G9404" s="48" t="s">
        <v>15356</v>
      </c>
      <c r="H9404" s="34" t="s">
        <v>6270</v>
      </c>
      <c r="I9404" s="51" t="s">
        <v>15358</v>
      </c>
    </row>
    <row r="9405" spans="1:9" x14ac:dyDescent="0.25">
      <c r="A9405" s="19">
        <v>9400</v>
      </c>
      <c r="B9405" s="34" t="s">
        <v>6271</v>
      </c>
      <c r="C9405" s="44" t="s">
        <v>15321</v>
      </c>
      <c r="D9405" s="42">
        <v>1</v>
      </c>
      <c r="E9405" s="3">
        <v>9767.0400000000009</v>
      </c>
      <c r="F9405" s="7">
        <v>11818.118400000001</v>
      </c>
      <c r="G9405" s="48" t="s">
        <v>15356</v>
      </c>
      <c r="H9405" s="34" t="s">
        <v>6271</v>
      </c>
      <c r="I9405" s="51" t="s">
        <v>15358</v>
      </c>
    </row>
    <row r="9406" spans="1:9" x14ac:dyDescent="0.25">
      <c r="A9406" s="19">
        <v>9401</v>
      </c>
      <c r="B9406" s="34" t="s">
        <v>6272</v>
      </c>
      <c r="C9406" s="44" t="s">
        <v>15322</v>
      </c>
      <c r="D9406" s="42">
        <v>1</v>
      </c>
      <c r="E9406" s="3">
        <v>13009.32</v>
      </c>
      <c r="F9406" s="7">
        <v>15741.277199999999</v>
      </c>
      <c r="G9406" s="48" t="s">
        <v>15356</v>
      </c>
      <c r="H9406" s="34" t="s">
        <v>6272</v>
      </c>
      <c r="I9406" s="51" t="s">
        <v>15358</v>
      </c>
    </row>
    <row r="9407" spans="1:9" x14ac:dyDescent="0.25">
      <c r="A9407" s="19">
        <v>9402</v>
      </c>
      <c r="B9407" s="34" t="s">
        <v>6273</v>
      </c>
      <c r="C9407" s="44" t="s">
        <v>15322</v>
      </c>
      <c r="D9407" s="42">
        <v>1</v>
      </c>
      <c r="E9407" s="3">
        <v>13009.32</v>
      </c>
      <c r="F9407" s="7">
        <v>15741.277199999999</v>
      </c>
      <c r="G9407" s="48" t="s">
        <v>15356</v>
      </c>
      <c r="H9407" s="34" t="s">
        <v>6273</v>
      </c>
      <c r="I9407" s="51" t="s">
        <v>15358</v>
      </c>
    </row>
    <row r="9408" spans="1:9" x14ac:dyDescent="0.25">
      <c r="A9408" s="19">
        <v>9403</v>
      </c>
      <c r="B9408" s="34" t="s">
        <v>6274</v>
      </c>
      <c r="C9408" s="44" t="s">
        <v>15322</v>
      </c>
      <c r="D9408" s="42">
        <v>1</v>
      </c>
      <c r="E9408" s="3">
        <v>13009.32</v>
      </c>
      <c r="F9408" s="7">
        <v>15741.277199999999</v>
      </c>
      <c r="G9408" s="48" t="s">
        <v>15356</v>
      </c>
      <c r="H9408" s="34" t="s">
        <v>6274</v>
      </c>
      <c r="I9408" s="51" t="s">
        <v>15358</v>
      </c>
    </row>
    <row r="9409" spans="1:9" x14ac:dyDescent="0.25">
      <c r="A9409" s="19">
        <v>9404</v>
      </c>
      <c r="B9409" s="34" t="s">
        <v>6275</v>
      </c>
      <c r="C9409" s="44" t="s">
        <v>15323</v>
      </c>
      <c r="D9409" s="42">
        <v>1</v>
      </c>
      <c r="E9409" s="3">
        <v>13724</v>
      </c>
      <c r="F9409" s="7">
        <v>16606.04</v>
      </c>
      <c r="G9409" s="48" t="s">
        <v>15356</v>
      </c>
      <c r="H9409" s="34" t="s">
        <v>6275</v>
      </c>
      <c r="I9409" s="51" t="s">
        <v>15358</v>
      </c>
    </row>
    <row r="9410" spans="1:9" x14ac:dyDescent="0.25">
      <c r="A9410" s="19">
        <v>9405</v>
      </c>
      <c r="B9410" s="34" t="s">
        <v>6276</v>
      </c>
      <c r="C9410" s="44" t="s">
        <v>15324</v>
      </c>
      <c r="D9410" s="42">
        <v>1</v>
      </c>
      <c r="E9410" s="3">
        <v>13724</v>
      </c>
      <c r="F9410" s="7">
        <v>16606.04</v>
      </c>
      <c r="G9410" s="48" t="s">
        <v>15356</v>
      </c>
      <c r="H9410" s="34" t="s">
        <v>6276</v>
      </c>
      <c r="I9410" s="51" t="s">
        <v>15358</v>
      </c>
    </row>
    <row r="9411" spans="1:9" x14ac:dyDescent="0.25">
      <c r="A9411" s="19">
        <v>9406</v>
      </c>
      <c r="B9411" s="34" t="s">
        <v>6277</v>
      </c>
      <c r="C9411" s="44" t="s">
        <v>15323</v>
      </c>
      <c r="D9411" s="42">
        <v>1</v>
      </c>
      <c r="E9411" s="3">
        <v>13724</v>
      </c>
      <c r="F9411" s="7">
        <v>16606.04</v>
      </c>
      <c r="G9411" s="48" t="s">
        <v>15356</v>
      </c>
      <c r="H9411" s="34" t="s">
        <v>6277</v>
      </c>
      <c r="I9411" s="51" t="s">
        <v>15358</v>
      </c>
    </row>
    <row r="9412" spans="1:9" ht="15.75" x14ac:dyDescent="0.25">
      <c r="A9412" s="19">
        <v>9407</v>
      </c>
      <c r="B9412" s="41" t="str">
        <f>"02-502-3001"</f>
        <v>02-502-3001</v>
      </c>
      <c r="C9412" s="45" t="str">
        <f t="shared" ref="C9412" si="0">"Centrifuge tube PP with screw cap PE, 15ml, "</f>
        <v xml:space="preserve">Centrifuge tube PP with screw cap PE, 15ml, </v>
      </c>
      <c r="D9412" s="42">
        <v>1</v>
      </c>
      <c r="E9412" s="3">
        <v>55.48</v>
      </c>
      <c r="F9412" s="7">
        <v>67.130799999999994</v>
      </c>
      <c r="G9412" s="49" t="s">
        <v>15357</v>
      </c>
      <c r="H9412" s="41" t="str">
        <f>"02-502-3001"</f>
        <v>02-502-3001</v>
      </c>
      <c r="I9412" s="53" t="s">
        <v>15361</v>
      </c>
    </row>
    <row r="9413" spans="1:9" ht="15.75" x14ac:dyDescent="0.25">
      <c r="A9413" s="19">
        <v>9408</v>
      </c>
      <c r="B9413" s="41" t="str">
        <f>"02-572-3001"</f>
        <v>02-572-3001</v>
      </c>
      <c r="C9413" s="45" t="str">
        <f t="shared" ref="C9413" si="1">"Centrifuge tube PP with screw cap PE, 50ml, "</f>
        <v xml:space="preserve">Centrifuge tube PP with screw cap PE, 50ml, </v>
      </c>
      <c r="D9413" s="42">
        <v>1</v>
      </c>
      <c r="E9413" s="3">
        <v>29.34</v>
      </c>
      <c r="F9413" s="7">
        <v>35.501399999999997</v>
      </c>
      <c r="G9413" s="49" t="s">
        <v>15357</v>
      </c>
      <c r="H9413" s="41" t="str">
        <f>"02-572-3001"</f>
        <v>02-572-3001</v>
      </c>
      <c r="I9413" s="53" t="s">
        <v>15361</v>
      </c>
    </row>
    <row r="9414" spans="1:9" ht="15.75" x14ac:dyDescent="0.25">
      <c r="A9414" s="19">
        <v>9409</v>
      </c>
      <c r="B9414" s="41" t="str">
        <f>"04-232-1200"</f>
        <v>04-232-1200</v>
      </c>
      <c r="C9414" s="45" t="str">
        <f t="shared" ref="C9414" si="2">"np Safelock-Cap microcentrifuge tube PP, 2ml, "</f>
        <v xml:space="preserve">np Safelock-Cap microcentrifuge tube PP, 2ml, </v>
      </c>
      <c r="D9414" s="42">
        <v>1</v>
      </c>
      <c r="E9414" s="3">
        <v>7.19</v>
      </c>
      <c r="F9414" s="7">
        <v>8.6998999999999995</v>
      </c>
      <c r="G9414" s="49" t="s">
        <v>15357</v>
      </c>
      <c r="H9414" s="41" t="str">
        <f>"04-232-1200"</f>
        <v>04-232-1200</v>
      </c>
      <c r="I9414" s="53" t="s">
        <v>15361</v>
      </c>
    </row>
    <row r="9415" spans="1:9" ht="15.75" x14ac:dyDescent="0.25">
      <c r="A9415" s="19">
        <v>9410</v>
      </c>
      <c r="B9415" s="41" t="str">
        <f>"04-212-3500"</f>
        <v>04-212-3500</v>
      </c>
      <c r="C9415" s="45" t="str">
        <f>"Microcentrifuge tube PP, premium surface, 1,5ml, "</f>
        <v xml:space="preserve">Microcentrifuge tube PP, premium surface, 1,5ml, </v>
      </c>
      <c r="D9415" s="42">
        <v>1</v>
      </c>
      <c r="E9415" s="3">
        <v>6.86</v>
      </c>
      <c r="F9415" s="7">
        <v>8.3005999999999993</v>
      </c>
      <c r="G9415" s="49" t="s">
        <v>15357</v>
      </c>
      <c r="H9415" s="41" t="str">
        <f>"04-212-3500"</f>
        <v>04-212-3500</v>
      </c>
      <c r="I9415" s="53" t="s">
        <v>15361</v>
      </c>
    </row>
    <row r="9416" spans="1:9" ht="15.75" x14ac:dyDescent="0.25">
      <c r="A9416" s="19">
        <v>9411</v>
      </c>
      <c r="B9416" s="41" t="str">
        <f>"07-112-0000"</f>
        <v>07-112-0000</v>
      </c>
      <c r="C9416" s="45" t="str">
        <f>"Pipette tip PP ""classic"", 0,1-20µl, universal fit"</f>
        <v>Pipette tip PP "classic", 0,1-20µl, universal fit</v>
      </c>
      <c r="D9416" s="42">
        <v>1</v>
      </c>
      <c r="E9416" s="3">
        <v>9.6199999999999992</v>
      </c>
      <c r="F9416" s="7">
        <v>11.640199999999998</v>
      </c>
      <c r="G9416" s="49" t="s">
        <v>15357</v>
      </c>
      <c r="H9416" s="41" t="str">
        <f>"07-112-0000"</f>
        <v>07-112-0000</v>
      </c>
      <c r="I9416" s="53" t="s">
        <v>15361</v>
      </c>
    </row>
    <row r="9417" spans="1:9" ht="15.75" x14ac:dyDescent="0.25">
      <c r="A9417" s="19">
        <v>9412</v>
      </c>
      <c r="B9417" s="41" t="str">
        <f>"07-122-0073"</f>
        <v>07-122-0073</v>
      </c>
      <c r="C9417" s="45" t="str">
        <f>"Pipette tip PP ""classic"", 1-200µl, universal fit, "</f>
        <v xml:space="preserve">Pipette tip PP "classic", 1-200µl, universal fit, </v>
      </c>
      <c r="D9417" s="42">
        <v>1</v>
      </c>
      <c r="E9417" s="3">
        <v>6.23</v>
      </c>
      <c r="F9417" s="7">
        <v>7.5383000000000004</v>
      </c>
      <c r="G9417" s="49" t="s">
        <v>15357</v>
      </c>
      <c r="H9417" s="41" t="str">
        <f>"07-122-0073"</f>
        <v>07-122-0073</v>
      </c>
      <c r="I9417" s="53" t="s">
        <v>15361</v>
      </c>
    </row>
    <row r="9418" spans="1:9" ht="15.75" x14ac:dyDescent="0.25">
      <c r="A9418" s="19">
        <v>9413</v>
      </c>
      <c r="B9418" s="41" t="str">
        <f>"07-122-0173"</f>
        <v>07-122-0173</v>
      </c>
      <c r="C9418" s="45" t="str">
        <f>"Pipette Tip PP yellow 0 - 200 µl,"</f>
        <v>Pipette Tip PP yellow 0 - 200 µl,</v>
      </c>
      <c r="D9418" s="42">
        <v>1</v>
      </c>
      <c r="E9418" s="3">
        <v>33.51</v>
      </c>
      <c r="F9418" s="7">
        <v>40.547099999999993</v>
      </c>
      <c r="G9418" s="49" t="s">
        <v>15357</v>
      </c>
      <c r="H9418" s="41" t="str">
        <f>"07-122-0173"</f>
        <v>07-122-0173</v>
      </c>
      <c r="I9418" s="53" t="s">
        <v>15361</v>
      </c>
    </row>
    <row r="9419" spans="1:9" ht="15.75" x14ac:dyDescent="0.25">
      <c r="A9419" s="19">
        <v>9414</v>
      </c>
      <c r="B9419" s="41" t="str">
        <f>"07-132-0095"</f>
        <v>07-132-0095</v>
      </c>
      <c r="C9419" s="45" t="str">
        <f>"Pipette tip PP ""classic"", 100-1.000µl, universal "</f>
        <v xml:space="preserve">Pipette tip PP "classic", 100-1.000µl, universal </v>
      </c>
      <c r="D9419" s="42">
        <v>1</v>
      </c>
      <c r="E9419" s="3">
        <v>8.25</v>
      </c>
      <c r="F9419" s="7">
        <v>9.9824999999999999</v>
      </c>
      <c r="G9419" s="49" t="s">
        <v>15357</v>
      </c>
      <c r="H9419" s="41" t="str">
        <f>"07-132-0095"</f>
        <v>07-132-0095</v>
      </c>
      <c r="I9419" s="53" t="s">
        <v>15361</v>
      </c>
    </row>
    <row r="9420" spans="1:9" ht="15.75" x14ac:dyDescent="0.25">
      <c r="A9420" s="19">
        <v>9415</v>
      </c>
      <c r="B9420" s="41" t="str">
        <f>"07-360-2005"</f>
        <v>07-360-2005</v>
      </c>
      <c r="C9420" s="45" t="str">
        <f>"Pipette tips PP, premium surface, 0,1-10µl, "</f>
        <v xml:space="preserve">Pipette tips PP, premium surface, 0,1-10µl, </v>
      </c>
      <c r="D9420" s="42">
        <v>1</v>
      </c>
      <c r="E9420" s="3">
        <v>12.14</v>
      </c>
      <c r="F9420" s="7">
        <v>14.689400000000001</v>
      </c>
      <c r="G9420" s="49" t="s">
        <v>15357</v>
      </c>
      <c r="H9420" s="41" t="str">
        <f>"07-360-2005"</f>
        <v>07-360-2005</v>
      </c>
      <c r="I9420" s="53" t="s">
        <v>15361</v>
      </c>
    </row>
    <row r="9421" spans="1:9" ht="15.75" x14ac:dyDescent="0.25">
      <c r="A9421" s="19">
        <v>9416</v>
      </c>
      <c r="B9421" s="41" t="str">
        <f>"07-360-2015"</f>
        <v>07-360-2015</v>
      </c>
      <c r="C9421" s="45" t="str">
        <f>"Pipette tips PP, premium surface, 0,1-10µl, "</f>
        <v xml:space="preserve">Pipette tips PP, premium surface, 0,1-10µl, </v>
      </c>
      <c r="D9421" s="42">
        <v>1</v>
      </c>
      <c r="E9421" s="3">
        <v>32.44</v>
      </c>
      <c r="F9421" s="7">
        <v>39.252399999999994</v>
      </c>
      <c r="G9421" s="49" t="s">
        <v>15357</v>
      </c>
      <c r="H9421" s="41" t="str">
        <f>"07-360-2015"</f>
        <v>07-360-2015</v>
      </c>
      <c r="I9421" s="53" t="s">
        <v>15361</v>
      </c>
    </row>
    <row r="9422" spans="1:9" ht="15.75" x14ac:dyDescent="0.25">
      <c r="A9422" s="19">
        <v>9417</v>
      </c>
      <c r="B9422" s="41" t="str">
        <f>"07-361-2005"</f>
        <v>07-361-2005</v>
      </c>
      <c r="C9422" s="45" t="str">
        <f>"Pipette tips PP, premium surface, 0,1-20µl, extra "</f>
        <v xml:space="preserve">Pipette tips PP, premium surface, 0,1-20µl, extra </v>
      </c>
      <c r="D9422" s="42">
        <v>1</v>
      </c>
      <c r="E9422" s="3">
        <v>12.14</v>
      </c>
      <c r="F9422" s="7">
        <v>14.689400000000001</v>
      </c>
      <c r="G9422" s="49" t="s">
        <v>15357</v>
      </c>
      <c r="H9422" s="41" t="str">
        <f>"07-361-2005"</f>
        <v>07-361-2005</v>
      </c>
      <c r="I9422" s="53" t="s">
        <v>15361</v>
      </c>
    </row>
    <row r="9423" spans="1:9" ht="15.75" x14ac:dyDescent="0.25">
      <c r="A9423" s="19">
        <v>9418</v>
      </c>
      <c r="B9423" s="41" t="str">
        <f>"07-361-2015"</f>
        <v>07-361-2015</v>
      </c>
      <c r="C9423" s="45" t="str">
        <f>"Pipette tips PP, premium surface, 0,1-20µl, extra "</f>
        <v xml:space="preserve">Pipette tips PP, premium surface, 0,1-20µl, extra </v>
      </c>
      <c r="D9423" s="42">
        <v>1</v>
      </c>
      <c r="E9423" s="3">
        <v>29.36</v>
      </c>
      <c r="F9423" s="7">
        <v>35.525599999999997</v>
      </c>
      <c r="G9423" s="49" t="s">
        <v>15357</v>
      </c>
      <c r="H9423" s="41" t="str">
        <f>"07-361-2015"</f>
        <v>07-361-2015</v>
      </c>
      <c r="I9423" s="53" t="s">
        <v>15361</v>
      </c>
    </row>
    <row r="9424" spans="1:9" ht="15.75" x14ac:dyDescent="0.25">
      <c r="A9424" s="19">
        <v>9419</v>
      </c>
      <c r="B9424" s="41" t="str">
        <f>"07-362-2005"</f>
        <v>07-362-2005</v>
      </c>
      <c r="C9424" s="45" t="str">
        <f>"Pipette tips PP, premium surface, 0,1-20µl, super "</f>
        <v xml:space="preserve">Pipette tips PP, premium surface, 0,1-20µl, super </v>
      </c>
      <c r="D9424" s="42">
        <v>1</v>
      </c>
      <c r="E9424" s="3">
        <v>12.14</v>
      </c>
      <c r="F9424" s="7">
        <v>14.689400000000001</v>
      </c>
      <c r="G9424" s="49" t="s">
        <v>15357</v>
      </c>
      <c r="H9424" s="41" t="str">
        <f>"07-362-2005"</f>
        <v>07-362-2005</v>
      </c>
      <c r="I9424" s="53" t="s">
        <v>15361</v>
      </c>
    </row>
    <row r="9425" spans="1:9" ht="15.75" x14ac:dyDescent="0.25">
      <c r="A9425" s="19">
        <v>9420</v>
      </c>
      <c r="B9425" s="41" t="str">
        <f>"07-362-2015"</f>
        <v>07-362-2015</v>
      </c>
      <c r="C9425" s="45" t="str">
        <f>"Pipette tips PP, premium surface, 0,1-20µl, super "</f>
        <v xml:space="preserve">Pipette tips PP, premium surface, 0,1-20µl, super </v>
      </c>
      <c r="D9425" s="42">
        <v>1</v>
      </c>
      <c r="E9425" s="3">
        <v>30.05</v>
      </c>
      <c r="F9425" s="7">
        <v>36.360500000000002</v>
      </c>
      <c r="G9425" s="49" t="s">
        <v>15357</v>
      </c>
      <c r="H9425" s="41" t="str">
        <f>"07-362-2015"</f>
        <v>07-362-2015</v>
      </c>
      <c r="I9425" s="53" t="s">
        <v>15361</v>
      </c>
    </row>
    <row r="9426" spans="1:9" ht="15.75" x14ac:dyDescent="0.25">
      <c r="A9426" s="19">
        <v>9421</v>
      </c>
      <c r="B9426" s="41" t="str">
        <f>"07-365-2005"</f>
        <v>07-365-2005</v>
      </c>
      <c r="C9426" s="45" t="str">
        <f>"Pipette tips PP, premium surface, 0-200µl, "</f>
        <v xml:space="preserve">Pipette tips PP, premium surface, 0-200µl, </v>
      </c>
      <c r="D9426" s="42">
        <v>1</v>
      </c>
      <c r="E9426" s="3">
        <v>12.59</v>
      </c>
      <c r="F9426" s="7">
        <v>15.2339</v>
      </c>
      <c r="G9426" s="49" t="s">
        <v>15357</v>
      </c>
      <c r="H9426" s="41" t="str">
        <f>"07-365-2005"</f>
        <v>07-365-2005</v>
      </c>
      <c r="I9426" s="53" t="s">
        <v>15361</v>
      </c>
    </row>
    <row r="9427" spans="1:9" ht="15.75" x14ac:dyDescent="0.25">
      <c r="A9427" s="19">
        <v>9422</v>
      </c>
      <c r="B9427" s="41" t="str">
        <f>"07-365-2015"</f>
        <v>07-365-2015</v>
      </c>
      <c r="C9427" s="45" t="str">
        <f>"Pipette tips PP, premium surface, 0-200µl, 96 "</f>
        <v xml:space="preserve">Pipette tips PP, premium surface, 0-200µl, 96 </v>
      </c>
      <c r="D9427" s="42">
        <v>1</v>
      </c>
      <c r="E9427" s="3">
        <v>30.05</v>
      </c>
      <c r="F9427" s="7">
        <v>36.360500000000002</v>
      </c>
      <c r="G9427" s="49" t="s">
        <v>15357</v>
      </c>
      <c r="H9427" s="41" t="str">
        <f>"07-365-2015"</f>
        <v>07-365-2015</v>
      </c>
      <c r="I9427" s="53" t="s">
        <v>15361</v>
      </c>
    </row>
    <row r="9428" spans="1:9" ht="15.75" x14ac:dyDescent="0.25">
      <c r="A9428" s="19">
        <v>9423</v>
      </c>
      <c r="B9428" s="41" t="str">
        <f>"07-366-2005"</f>
        <v>07-366-2005</v>
      </c>
      <c r="C9428" s="45" t="str">
        <f>"Pipette tips PP, premium surface, 0,5-200µl, "</f>
        <v xml:space="preserve">Pipette tips PP, premium surface, 0,5-200µl, </v>
      </c>
      <c r="D9428" s="42">
        <v>1</v>
      </c>
      <c r="E9428" s="3">
        <v>12.29</v>
      </c>
      <c r="F9428" s="7">
        <v>14.870899999999999</v>
      </c>
      <c r="G9428" s="49" t="s">
        <v>15357</v>
      </c>
      <c r="H9428" s="41" t="str">
        <f>"07-366-2005"</f>
        <v>07-366-2005</v>
      </c>
      <c r="I9428" s="53" t="s">
        <v>15361</v>
      </c>
    </row>
    <row r="9429" spans="1:9" ht="15.75" x14ac:dyDescent="0.25">
      <c r="A9429" s="19">
        <v>9424</v>
      </c>
      <c r="B9429" s="41" t="str">
        <f>"07-366-2015"</f>
        <v>07-366-2015</v>
      </c>
      <c r="C9429" s="45" t="str">
        <f>"Pipette tips PP, premium surface, 0,5-200µl, "</f>
        <v xml:space="preserve">Pipette tips PP, premium surface, 0,5-200µl, </v>
      </c>
      <c r="D9429" s="42">
        <v>1</v>
      </c>
      <c r="E9429" s="3">
        <v>30.05</v>
      </c>
      <c r="F9429" s="7">
        <v>36.360500000000002</v>
      </c>
      <c r="G9429" s="49" t="s">
        <v>15357</v>
      </c>
      <c r="H9429" s="41" t="str">
        <f>"07-366-2015"</f>
        <v>07-366-2015</v>
      </c>
      <c r="I9429" s="53" t="s">
        <v>15361</v>
      </c>
    </row>
    <row r="9430" spans="1:9" ht="15.75" x14ac:dyDescent="0.25">
      <c r="A9430" s="19">
        <v>9425</v>
      </c>
      <c r="B9430" s="41" t="str">
        <f>"07-367-2005"</f>
        <v>07-367-2005</v>
      </c>
      <c r="C9430" s="45" t="str">
        <f>"Pipette tips PP, premium surface, 0-300µl, "</f>
        <v xml:space="preserve">Pipette tips PP, premium surface, 0-300µl, </v>
      </c>
      <c r="D9430" s="42">
        <v>1</v>
      </c>
      <c r="E9430" s="3">
        <v>12.81</v>
      </c>
      <c r="F9430" s="7">
        <v>15.5001</v>
      </c>
      <c r="G9430" s="49" t="s">
        <v>15357</v>
      </c>
      <c r="H9430" s="41" t="str">
        <f>"07-367-2005"</f>
        <v>07-367-2005</v>
      </c>
      <c r="I9430" s="53" t="s">
        <v>15361</v>
      </c>
    </row>
    <row r="9431" spans="1:9" ht="15.75" x14ac:dyDescent="0.25">
      <c r="A9431" s="19">
        <v>9426</v>
      </c>
      <c r="B9431" s="41" t="str">
        <f>"07-367-2015"</f>
        <v>07-367-2015</v>
      </c>
      <c r="C9431" s="45" t="str">
        <f>"Pipette tips PP, premium surface, 0-300µl, 96 "</f>
        <v xml:space="preserve">Pipette tips PP, premium surface, 0-300µl, 96 </v>
      </c>
      <c r="D9431" s="42">
        <v>1</v>
      </c>
      <c r="E9431" s="3">
        <v>30.05</v>
      </c>
      <c r="F9431" s="7">
        <v>36.360500000000002</v>
      </c>
      <c r="G9431" s="49" t="s">
        <v>15357</v>
      </c>
      <c r="H9431" s="41" t="str">
        <f>"07-367-2015"</f>
        <v>07-367-2015</v>
      </c>
      <c r="I9431" s="53" t="s">
        <v>15361</v>
      </c>
    </row>
    <row r="9432" spans="1:9" ht="15.75" x14ac:dyDescent="0.25">
      <c r="A9432" s="19">
        <v>9427</v>
      </c>
      <c r="B9432" s="41" t="str">
        <f>"07-368-2005"</f>
        <v>07-368-2005</v>
      </c>
      <c r="C9432" s="45" t="str">
        <f>"Pipette tips PP, premium surface, 100-1.000µl, "</f>
        <v xml:space="preserve">Pipette tips PP, premium surface, 100-1.000µl, </v>
      </c>
      <c r="D9432" s="42">
        <v>1</v>
      </c>
      <c r="E9432" s="3">
        <v>16.62</v>
      </c>
      <c r="F9432" s="7">
        <v>20.110199999999999</v>
      </c>
      <c r="G9432" s="49" t="s">
        <v>15357</v>
      </c>
      <c r="H9432" s="41" t="str">
        <f>"07-368-2005"</f>
        <v>07-368-2005</v>
      </c>
      <c r="I9432" s="53" t="s">
        <v>15361</v>
      </c>
    </row>
    <row r="9433" spans="1:9" ht="15.75" x14ac:dyDescent="0.25">
      <c r="A9433" s="19">
        <v>9428</v>
      </c>
      <c r="B9433" s="41" t="str">
        <f>"07-368-2015"</f>
        <v>07-368-2015</v>
      </c>
      <c r="C9433" s="45" t="str">
        <f>"Pipette tips PP, premium surface, 100-1.000µl, 96 "</f>
        <v xml:space="preserve">Pipette tips PP, premium surface, 100-1.000µl, 96 </v>
      </c>
      <c r="D9433" s="42">
        <v>1</v>
      </c>
      <c r="E9433" s="3">
        <v>28.6</v>
      </c>
      <c r="F9433" s="7">
        <v>34.606000000000002</v>
      </c>
      <c r="G9433" s="49" t="s">
        <v>15357</v>
      </c>
      <c r="H9433" s="41" t="str">
        <f>"07-368-2015"</f>
        <v>07-368-2015</v>
      </c>
      <c r="I9433" s="53" t="s">
        <v>15361</v>
      </c>
    </row>
    <row r="9434" spans="1:9" ht="15.75" x14ac:dyDescent="0.25">
      <c r="A9434" s="19">
        <v>9429</v>
      </c>
      <c r="B9434" s="41" t="str">
        <f>"07-369-2005"</f>
        <v>07-369-2005</v>
      </c>
      <c r="C9434" s="45" t="str">
        <f>"Pipette tips PP, premium surface, 100-1.250µl, "</f>
        <v xml:space="preserve">Pipette tips PP, premium surface, 100-1.250µl, </v>
      </c>
      <c r="D9434" s="42">
        <v>1</v>
      </c>
      <c r="E9434" s="3">
        <v>19.62</v>
      </c>
      <c r="F9434" s="7">
        <v>23.740200000000002</v>
      </c>
      <c r="G9434" s="49" t="s">
        <v>15357</v>
      </c>
      <c r="H9434" s="41" t="str">
        <f>"07-369-2005"</f>
        <v>07-369-2005</v>
      </c>
      <c r="I9434" s="53" t="s">
        <v>15361</v>
      </c>
    </row>
    <row r="9435" spans="1:9" ht="15.75" x14ac:dyDescent="0.25">
      <c r="A9435" s="19">
        <v>9430</v>
      </c>
      <c r="B9435" s="41" t="str">
        <f>"07-369-2015"</f>
        <v>07-369-2015</v>
      </c>
      <c r="C9435" s="45" t="str">
        <f>"Pipette tips PP, premium surface, 100-1.250µl, 96 "</f>
        <v xml:space="preserve">Pipette tips PP, premium surface, 100-1.250µl, 96 </v>
      </c>
      <c r="D9435" s="42">
        <v>1</v>
      </c>
      <c r="E9435" s="3">
        <v>28.6</v>
      </c>
      <c r="F9435" s="7">
        <v>34.606000000000002</v>
      </c>
      <c r="G9435" s="49" t="s">
        <v>15357</v>
      </c>
      <c r="H9435" s="41" t="str">
        <f>"07-369-2015"</f>
        <v>07-369-2015</v>
      </c>
      <c r="I9435" s="53" t="s">
        <v>15361</v>
      </c>
    </row>
    <row r="9436" spans="1:9" ht="15.75" x14ac:dyDescent="0.25">
      <c r="A9436" s="19">
        <v>9431</v>
      </c>
      <c r="B9436" s="41" t="str">
        <f>"07-602-0000"</f>
        <v>07-602-0000</v>
      </c>
      <c r="C9436" s="45" t="str">
        <f>"Filter tip PP, premium surface, 0,1-10µl, short, "</f>
        <v xml:space="preserve">Filter tip PP, premium surface, 0,1-10µl, short, </v>
      </c>
      <c r="D9436" s="42">
        <v>1</v>
      </c>
      <c r="E9436" s="3">
        <v>43.515000000000001</v>
      </c>
      <c r="F9436" s="7">
        <v>52.653149999999997</v>
      </c>
      <c r="G9436" s="49" t="s">
        <v>15357</v>
      </c>
      <c r="H9436" s="41" t="str">
        <f>"07-602-0000"</f>
        <v>07-602-0000</v>
      </c>
      <c r="I9436" s="53" t="s">
        <v>15361</v>
      </c>
    </row>
    <row r="9437" spans="1:9" ht="15.75" x14ac:dyDescent="0.25">
      <c r="A9437" s="19">
        <v>9432</v>
      </c>
      <c r="B9437" s="41" t="str">
        <f>"07-602-8300"</f>
        <v>07-602-8300</v>
      </c>
      <c r="C9437" s="45" t="str">
        <f>"Filter tip PP, premium surface, 0,1-10µl, short, "</f>
        <v xml:space="preserve">Filter tip PP, premium surface, 0,1-10µl, short, </v>
      </c>
      <c r="D9437" s="42">
        <v>1</v>
      </c>
      <c r="E9437" s="3">
        <v>42.5</v>
      </c>
      <c r="F9437" s="7">
        <v>51.424999999999997</v>
      </c>
      <c r="G9437" s="49" t="s">
        <v>15357</v>
      </c>
      <c r="H9437" s="41" t="str">
        <f>"07-602-8300"</f>
        <v>07-602-8300</v>
      </c>
      <c r="I9437" s="53" t="s">
        <v>15361</v>
      </c>
    </row>
    <row r="9438" spans="1:9" ht="15.75" x14ac:dyDescent="0.25">
      <c r="A9438" s="19">
        <v>9433</v>
      </c>
      <c r="B9438" s="41" t="str">
        <f>"07-612-0000"</f>
        <v>07-612-0000</v>
      </c>
      <c r="C9438" s="45" t="str">
        <f>"Filter tip PP, premium surface, 0,1-10µl, extra "</f>
        <v xml:space="preserve">Filter tip PP, premium surface, 0,1-10µl, extra </v>
      </c>
      <c r="D9438" s="42">
        <v>1</v>
      </c>
      <c r="E9438" s="3">
        <v>43.515000000000001</v>
      </c>
      <c r="F9438" s="7">
        <v>52.653149999999997</v>
      </c>
      <c r="G9438" s="49" t="s">
        <v>15357</v>
      </c>
      <c r="H9438" s="41" t="str">
        <f>"07-612-0000"</f>
        <v>07-612-0000</v>
      </c>
      <c r="I9438" s="53" t="s">
        <v>15361</v>
      </c>
    </row>
    <row r="9439" spans="1:9" ht="15.75" x14ac:dyDescent="0.25">
      <c r="A9439" s="19">
        <v>9434</v>
      </c>
      <c r="B9439" s="41" t="str">
        <f>"07-612-8300"</f>
        <v>07-612-8300</v>
      </c>
      <c r="C9439" s="45" t="str">
        <f>"Filter tip PP, premium surface, 0,1-10µl, extra "</f>
        <v xml:space="preserve">Filter tip PP, premium surface, 0,1-10µl, extra </v>
      </c>
      <c r="D9439" s="42">
        <v>1</v>
      </c>
      <c r="E9439" s="3">
        <v>42.5</v>
      </c>
      <c r="F9439" s="7">
        <v>51.424999999999997</v>
      </c>
      <c r="G9439" s="49" t="s">
        <v>15357</v>
      </c>
      <c r="H9439" s="41" t="str">
        <f>"07-612-8300"</f>
        <v>07-612-8300</v>
      </c>
      <c r="I9439" s="53" t="s">
        <v>15361</v>
      </c>
    </row>
    <row r="9440" spans="1:9" ht="15.75" x14ac:dyDescent="0.25">
      <c r="A9440" s="19">
        <v>9435</v>
      </c>
      <c r="B9440" s="41" t="str">
        <f>"07-613-0000"</f>
        <v>07-613-0000</v>
      </c>
      <c r="C9440" s="45" t="str">
        <f>"Filter tip PP, premium surface, 0,1-10µl, super "</f>
        <v xml:space="preserve">Filter tip PP, premium surface, 0,1-10µl, super </v>
      </c>
      <c r="D9440" s="42">
        <v>1</v>
      </c>
      <c r="E9440" s="3">
        <v>43.515000000000001</v>
      </c>
      <c r="F9440" s="7">
        <v>52.653149999999997</v>
      </c>
      <c r="G9440" s="49" t="s">
        <v>15357</v>
      </c>
      <c r="H9440" s="41" t="str">
        <f>"07-613-0000"</f>
        <v>07-613-0000</v>
      </c>
      <c r="I9440" s="53" t="s">
        <v>15361</v>
      </c>
    </row>
    <row r="9441" spans="1:9" ht="15.75" x14ac:dyDescent="0.25">
      <c r="A9441" s="19">
        <v>9436</v>
      </c>
      <c r="B9441" s="41" t="str">
        <f>"07-613-8300"</f>
        <v>07-613-8300</v>
      </c>
      <c r="C9441" s="45" t="str">
        <f>"Filter tip PP, premium surface, 0,1-10µl, super "</f>
        <v xml:space="preserve">Filter tip PP, premium surface, 0,1-10µl, super </v>
      </c>
      <c r="D9441" s="42">
        <v>1</v>
      </c>
      <c r="E9441" s="3">
        <v>42.5</v>
      </c>
      <c r="F9441" s="7">
        <v>51.424999999999997</v>
      </c>
      <c r="G9441" s="49" t="s">
        <v>15357</v>
      </c>
      <c r="H9441" s="41" t="str">
        <f>"07-613-8300"</f>
        <v>07-613-8300</v>
      </c>
      <c r="I9441" s="53" t="s">
        <v>15361</v>
      </c>
    </row>
    <row r="9442" spans="1:9" ht="15.75" x14ac:dyDescent="0.25">
      <c r="A9442" s="19">
        <v>9437</v>
      </c>
      <c r="B9442" s="41" t="str">
        <f>"07-622-0000"</f>
        <v>07-622-0000</v>
      </c>
      <c r="C9442" s="45" t="str">
        <f>"Filter tip PP, premium surface, 0-20µl, "</f>
        <v xml:space="preserve">Filter tip PP, premium surface, 0-20µl, </v>
      </c>
      <c r="D9442" s="42">
        <v>1</v>
      </c>
      <c r="E9442" s="3">
        <v>43.515000000000001</v>
      </c>
      <c r="F9442" s="7">
        <v>52.653149999999997</v>
      </c>
      <c r="G9442" s="49" t="s">
        <v>15357</v>
      </c>
      <c r="H9442" s="41" t="str">
        <f>"07-622-0000"</f>
        <v>07-622-0000</v>
      </c>
      <c r="I9442" s="53" t="s">
        <v>15361</v>
      </c>
    </row>
    <row r="9443" spans="1:9" ht="15.75" x14ac:dyDescent="0.25">
      <c r="A9443" s="19">
        <v>9438</v>
      </c>
      <c r="B9443" s="41" t="str">
        <f>"07-622-8300"</f>
        <v>07-622-8300</v>
      </c>
      <c r="C9443" s="45" t="str">
        <f>"Filter tip PP, premium surface, 0-20µl, 96 "</f>
        <v xml:space="preserve">Filter tip PP, premium surface, 0-20µl, 96 </v>
      </c>
      <c r="D9443" s="42">
        <v>1</v>
      </c>
      <c r="E9443" s="3">
        <v>42.5</v>
      </c>
      <c r="F9443" s="7">
        <v>51.424999999999997</v>
      </c>
      <c r="G9443" s="49" t="s">
        <v>15357</v>
      </c>
      <c r="H9443" s="41" t="str">
        <f>"07-622-8300"</f>
        <v>07-622-8300</v>
      </c>
      <c r="I9443" s="53" t="s">
        <v>15361</v>
      </c>
    </row>
    <row r="9444" spans="1:9" ht="15.75" x14ac:dyDescent="0.25">
      <c r="A9444" s="19">
        <v>9439</v>
      </c>
      <c r="B9444" s="41" t="str">
        <f>"07-642-0000"</f>
        <v>07-642-0000</v>
      </c>
      <c r="C9444" s="45" t="str">
        <f>"Filter tip PP, premium surface, 0-100µl, "</f>
        <v xml:space="preserve">Filter tip PP, premium surface, 0-100µl, </v>
      </c>
      <c r="D9444" s="42">
        <v>1</v>
      </c>
      <c r="E9444" s="3">
        <v>43.515000000000001</v>
      </c>
      <c r="F9444" s="7">
        <v>52.653149999999997</v>
      </c>
      <c r="G9444" s="49" t="s">
        <v>15357</v>
      </c>
      <c r="H9444" s="41" t="str">
        <f>"07-642-0000"</f>
        <v>07-642-0000</v>
      </c>
      <c r="I9444" s="53" t="s">
        <v>15361</v>
      </c>
    </row>
    <row r="9445" spans="1:9" ht="15.75" x14ac:dyDescent="0.25">
      <c r="A9445" s="19">
        <v>9440</v>
      </c>
      <c r="B9445" s="41" t="str">
        <f>"07-642-8300"</f>
        <v>07-642-8300</v>
      </c>
      <c r="C9445" s="45" t="str">
        <f>"Filter tip PP, premium surface, 0-100µl, 96 "</f>
        <v xml:space="preserve">Filter tip PP, premium surface, 0-100µl, 96 </v>
      </c>
      <c r="D9445" s="42">
        <v>1</v>
      </c>
      <c r="E9445" s="3">
        <v>42.5</v>
      </c>
      <c r="F9445" s="7">
        <v>51.424999999999997</v>
      </c>
      <c r="G9445" s="49" t="s">
        <v>15357</v>
      </c>
      <c r="H9445" s="41" t="str">
        <f>"07-642-8300"</f>
        <v>07-642-8300</v>
      </c>
      <c r="I9445" s="53" t="s">
        <v>15361</v>
      </c>
    </row>
    <row r="9446" spans="1:9" ht="15.75" x14ac:dyDescent="0.25">
      <c r="A9446" s="19">
        <v>9441</v>
      </c>
      <c r="B9446" s="41" t="str">
        <f>"07-642-8300"</f>
        <v>07-642-8300</v>
      </c>
      <c r="C9446" s="45" t="str">
        <f>"Filter tip PP, premium surface, 0-100µl, 96 "</f>
        <v xml:space="preserve">Filter tip PP, premium surface, 0-100µl, 96 </v>
      </c>
      <c r="D9446" s="42">
        <v>1</v>
      </c>
      <c r="E9446" s="3">
        <v>42.5</v>
      </c>
      <c r="F9446" s="7">
        <v>51.424999999999997</v>
      </c>
      <c r="G9446" s="49" t="s">
        <v>15357</v>
      </c>
      <c r="H9446" s="41" t="str">
        <f>"07-642-8300"</f>
        <v>07-642-8300</v>
      </c>
      <c r="I9446" s="53" t="s">
        <v>15361</v>
      </c>
    </row>
    <row r="9447" spans="1:9" ht="15.75" x14ac:dyDescent="0.25">
      <c r="A9447" s="19">
        <v>9442</v>
      </c>
      <c r="B9447" s="41" t="str">
        <f>"07-662-0000"</f>
        <v>07-662-0000</v>
      </c>
      <c r="C9447" s="45" t="str">
        <f>"Filter tip PP, premium surface, 0-200µl, "</f>
        <v xml:space="preserve">Filter tip PP, premium surface, 0-200µl, </v>
      </c>
      <c r="D9447" s="42">
        <v>1</v>
      </c>
      <c r="E9447" s="3">
        <v>43.52</v>
      </c>
      <c r="F9447" s="7">
        <v>52.659200000000006</v>
      </c>
      <c r="G9447" s="49" t="s">
        <v>15357</v>
      </c>
      <c r="H9447" s="41" t="str">
        <f>"07-662-0000"</f>
        <v>07-662-0000</v>
      </c>
      <c r="I9447" s="53" t="s">
        <v>15361</v>
      </c>
    </row>
    <row r="9448" spans="1:9" ht="15.75" x14ac:dyDescent="0.25">
      <c r="A9448" s="19">
        <v>9443</v>
      </c>
      <c r="B9448" s="41" t="str">
        <f>"07-662-8300"</f>
        <v>07-662-8300</v>
      </c>
      <c r="C9448" s="45" t="str">
        <f>"Filter tip PP, premium surface, 0-200µl, 96 "</f>
        <v xml:space="preserve">Filter tip PP, premium surface, 0-200µl, 96 </v>
      </c>
      <c r="D9448" s="42">
        <v>1</v>
      </c>
      <c r="E9448" s="3">
        <v>42.5</v>
      </c>
      <c r="F9448" s="7">
        <v>51.424999999999997</v>
      </c>
      <c r="G9448" s="49" t="s">
        <v>15357</v>
      </c>
      <c r="H9448" s="41" t="str">
        <f>"07-662-8300"</f>
        <v>07-662-8300</v>
      </c>
      <c r="I9448" s="53" t="s">
        <v>15361</v>
      </c>
    </row>
    <row r="9449" spans="1:9" ht="15.75" x14ac:dyDescent="0.25">
      <c r="A9449" s="19">
        <v>9444</v>
      </c>
      <c r="B9449" s="41" t="str">
        <f>"07-672-8300"</f>
        <v>07-672-8300</v>
      </c>
      <c r="C9449" s="45" t="str">
        <f>"Filter tip PP, premium surface, 0-300µl, 96 "</f>
        <v xml:space="preserve">Filter tip PP, premium surface, 0-300µl, 96 </v>
      </c>
      <c r="D9449" s="42">
        <v>1</v>
      </c>
      <c r="E9449" s="3">
        <v>42.5</v>
      </c>
      <c r="F9449" s="7">
        <v>51.424999999999997</v>
      </c>
      <c r="G9449" s="49" t="s">
        <v>15357</v>
      </c>
      <c r="H9449" s="41" t="str">
        <f>"07-672-8300"</f>
        <v>07-672-8300</v>
      </c>
      <c r="I9449" s="53" t="s">
        <v>15361</v>
      </c>
    </row>
    <row r="9450" spans="1:9" ht="15.75" x14ac:dyDescent="0.25">
      <c r="A9450" s="19">
        <v>9445</v>
      </c>
      <c r="B9450" s="41" t="str">
        <f>"07-672-8300"</f>
        <v>07-672-8300</v>
      </c>
      <c r="C9450" s="45" t="str">
        <f>"Filter tip PP, premium surface, 0-300µl, 96 "</f>
        <v xml:space="preserve">Filter tip PP, premium surface, 0-300µl, 96 </v>
      </c>
      <c r="D9450" s="42">
        <v>1</v>
      </c>
      <c r="E9450" s="3">
        <v>42.5</v>
      </c>
      <c r="F9450" s="7">
        <v>51.424999999999997</v>
      </c>
      <c r="G9450" s="49" t="s">
        <v>15357</v>
      </c>
      <c r="H9450" s="41" t="str">
        <f>"07-672-8300"</f>
        <v>07-672-8300</v>
      </c>
      <c r="I9450" s="53" t="s">
        <v>15361</v>
      </c>
    </row>
    <row r="9451" spans="1:9" ht="15.75" x14ac:dyDescent="0.25">
      <c r="A9451" s="19">
        <v>9446</v>
      </c>
      <c r="B9451" s="41" t="str">
        <f>"07-693-0000"</f>
        <v>07-693-0000</v>
      </c>
      <c r="C9451" s="45" t="str">
        <f>"Filter tip PP, premium surface, 100-1.000µl, "</f>
        <v xml:space="preserve">Filter tip PP, premium surface, 100-1.000µl, </v>
      </c>
      <c r="D9451" s="42">
        <v>1</v>
      </c>
      <c r="E9451" s="3">
        <v>43.52</v>
      </c>
      <c r="F9451" s="7">
        <v>52.659200000000006</v>
      </c>
      <c r="G9451" s="49" t="s">
        <v>15357</v>
      </c>
      <c r="H9451" s="41" t="str">
        <f>"07-693-0000"</f>
        <v>07-693-0000</v>
      </c>
      <c r="I9451" s="53" t="s">
        <v>15361</v>
      </c>
    </row>
    <row r="9452" spans="1:9" ht="15.75" x14ac:dyDescent="0.25">
      <c r="A9452" s="19">
        <v>9447</v>
      </c>
      <c r="B9452" s="41" t="str">
        <f>"07-693-0000"</f>
        <v>07-693-0000</v>
      </c>
      <c r="C9452" s="45" t="str">
        <f>"Filter tip PP, premium surface, 100-1.000µl, "</f>
        <v xml:space="preserve">Filter tip PP, premium surface, 100-1.000µl, </v>
      </c>
      <c r="D9452" s="42">
        <v>1</v>
      </c>
      <c r="E9452" s="3">
        <v>43.52</v>
      </c>
      <c r="F9452" s="7">
        <v>52.659200000000006</v>
      </c>
      <c r="G9452" s="49" t="s">
        <v>15357</v>
      </c>
      <c r="H9452" s="41" t="str">
        <f>"07-693-0000"</f>
        <v>07-693-0000</v>
      </c>
      <c r="I9452" s="53" t="s">
        <v>15361</v>
      </c>
    </row>
    <row r="9453" spans="1:9" ht="15.75" x14ac:dyDescent="0.25">
      <c r="A9453" s="19">
        <v>9448</v>
      </c>
      <c r="B9453" s="41" t="str">
        <f>"07-693-8300"</f>
        <v>07-693-8300</v>
      </c>
      <c r="C9453" s="45" t="str">
        <f>"Filter tip PP, premium surface, 100-1.000µl, 96 "</f>
        <v xml:space="preserve">Filter tip PP, premium surface, 100-1.000µl, 96 </v>
      </c>
      <c r="D9453" s="42">
        <v>1</v>
      </c>
      <c r="E9453" s="3">
        <v>34</v>
      </c>
      <c r="F9453" s="7">
        <v>41.14</v>
      </c>
      <c r="G9453" s="49" t="s">
        <v>15357</v>
      </c>
      <c r="H9453" s="41" t="str">
        <f>"07-693-8300"</f>
        <v>07-693-8300</v>
      </c>
      <c r="I9453" s="53" t="s">
        <v>15361</v>
      </c>
    </row>
    <row r="9454" spans="1:9" ht="15.75" x14ac:dyDescent="0.25">
      <c r="A9454" s="19">
        <v>9449</v>
      </c>
      <c r="B9454" s="41" t="str">
        <f>"07-693-8300"</f>
        <v>07-693-8300</v>
      </c>
      <c r="C9454" s="45" t="str">
        <f>"Filter tip PP, premium surface, 100-1.000µl, 96 "</f>
        <v xml:space="preserve">Filter tip PP, premium surface, 100-1.000µl, 96 </v>
      </c>
      <c r="D9454" s="42">
        <v>1</v>
      </c>
      <c r="E9454" s="3">
        <v>34</v>
      </c>
      <c r="F9454" s="7">
        <v>41.14</v>
      </c>
      <c r="G9454" s="49" t="s">
        <v>15357</v>
      </c>
      <c r="H9454" s="41" t="str">
        <f>"07-693-8300"</f>
        <v>07-693-8300</v>
      </c>
      <c r="I9454" s="53" t="s">
        <v>15361</v>
      </c>
    </row>
    <row r="9455" spans="1:9" ht="15.75" x14ac:dyDescent="0.25">
      <c r="A9455" s="19">
        <v>9450</v>
      </c>
      <c r="B9455" s="41" t="str">
        <f>"07-695-0000"</f>
        <v>07-695-0000</v>
      </c>
      <c r="C9455" s="45" t="str">
        <f>"Filter tip PP, premium surface, 100-1.250µl, "</f>
        <v xml:space="preserve">Filter tip PP, premium surface, 100-1.250µl, </v>
      </c>
      <c r="D9455" s="42">
        <v>1</v>
      </c>
      <c r="E9455" s="3">
        <v>41.46</v>
      </c>
      <c r="F9455" s="7">
        <v>50.166600000000003</v>
      </c>
      <c r="G9455" s="49" t="s">
        <v>15357</v>
      </c>
      <c r="H9455" s="41" t="str">
        <f>"07-695-0000"</f>
        <v>07-695-0000</v>
      </c>
      <c r="I9455" s="53" t="s">
        <v>15361</v>
      </c>
    </row>
    <row r="9456" spans="1:9" ht="15.75" x14ac:dyDescent="0.25">
      <c r="A9456" s="19">
        <v>9451</v>
      </c>
      <c r="B9456" s="41" t="str">
        <f>"07-695-8300"</f>
        <v>07-695-8300</v>
      </c>
      <c r="C9456" s="45" t="str">
        <f>"Filter tip PP, premium surface, 100-1.250µl, 96 "</f>
        <v xml:space="preserve">Filter tip PP, premium surface, 100-1.250µl, 96 </v>
      </c>
      <c r="D9456" s="42">
        <v>1</v>
      </c>
      <c r="E9456" s="3">
        <v>34</v>
      </c>
      <c r="F9456" s="7">
        <v>41.14</v>
      </c>
      <c r="G9456" s="49" t="s">
        <v>15357</v>
      </c>
      <c r="H9456" s="41" t="str">
        <f>"07-695-8300"</f>
        <v>07-695-8300</v>
      </c>
      <c r="I9456" s="53" t="s">
        <v>15361</v>
      </c>
    </row>
    <row r="9457" spans="1:9" ht="15.75" x14ac:dyDescent="0.25">
      <c r="A9457" s="19">
        <v>9452</v>
      </c>
      <c r="B9457" s="41" t="str">
        <f>"09-001-0010"</f>
        <v>09-001-0010</v>
      </c>
      <c r="C9457" s="45" t="str">
        <f>"Petri dish PS, Ø55x14,2 mm, without vents, "</f>
        <v xml:space="preserve">Petri dish PS, Ø55x14,2 mm, without vents, </v>
      </c>
      <c r="D9457" s="42">
        <v>1</v>
      </c>
      <c r="E9457" s="3">
        <v>77.98</v>
      </c>
      <c r="F9457" s="7">
        <v>94.355800000000002</v>
      </c>
      <c r="G9457" s="49" t="s">
        <v>15357</v>
      </c>
      <c r="H9457" s="41" t="str">
        <f>"09-001-0010"</f>
        <v>09-001-0010</v>
      </c>
      <c r="I9457" s="53" t="s">
        <v>15361</v>
      </c>
    </row>
    <row r="9458" spans="1:9" ht="15.75" x14ac:dyDescent="0.25">
      <c r="A9458" s="19">
        <v>9453</v>
      </c>
      <c r="B9458" s="41" t="str">
        <f>"09-011-0010"</f>
        <v>09-011-0010</v>
      </c>
      <c r="C9458" s="45" t="str">
        <f>"Petri dish PS, Ø55x14,2 mm, with 3 vents, "</f>
        <v xml:space="preserve">Petri dish PS, Ø55x14,2 mm, with 3 vents, </v>
      </c>
      <c r="D9458" s="42">
        <v>1</v>
      </c>
      <c r="E9458" s="3">
        <v>77.98</v>
      </c>
      <c r="F9458" s="7">
        <v>94.355800000000002</v>
      </c>
      <c r="G9458" s="49" t="s">
        <v>15357</v>
      </c>
      <c r="H9458" s="41" t="str">
        <f>"09-011-0010"</f>
        <v>09-011-0010</v>
      </c>
      <c r="I9458" s="53" t="s">
        <v>15361</v>
      </c>
    </row>
    <row r="9459" spans="1:9" ht="15.75" x14ac:dyDescent="0.25">
      <c r="A9459" s="19">
        <v>9454</v>
      </c>
      <c r="B9459" s="41" t="str">
        <f>"09-011-5000"</f>
        <v>09-011-5000</v>
      </c>
      <c r="C9459" s="45" t="str">
        <f>"Petri dish PS, 55 x 16 mm with vents, "</f>
        <v xml:space="preserve">Petri dish PS, 55 x 16 mm with vents, </v>
      </c>
      <c r="D9459" s="42">
        <v>1</v>
      </c>
      <c r="E9459" s="3">
        <v>99.69</v>
      </c>
      <c r="F9459" s="7">
        <v>120.6249</v>
      </c>
      <c r="G9459" s="49" t="s">
        <v>15357</v>
      </c>
      <c r="H9459" s="41" t="str">
        <f>"09-011-5000"</f>
        <v>09-011-5000</v>
      </c>
      <c r="I9459" s="53" t="s">
        <v>15361</v>
      </c>
    </row>
    <row r="9460" spans="1:9" ht="15.75" x14ac:dyDescent="0.25">
      <c r="A9460" s="19">
        <v>9455</v>
      </c>
      <c r="B9460" s="41" t="str">
        <f>"09-021-0010"</f>
        <v>09-021-0010</v>
      </c>
      <c r="C9460" s="45" t="str">
        <f>"Petri dish PS, Ø92x16 mm, without vents, (non "</f>
        <v xml:space="preserve">Petri dish PS, Ø92x16 mm, without vents, (non </v>
      </c>
      <c r="D9460" s="42">
        <v>1</v>
      </c>
      <c r="E9460" s="3">
        <v>31.32</v>
      </c>
      <c r="F9460" s="7">
        <v>37.897199999999998</v>
      </c>
      <c r="G9460" s="49" t="s">
        <v>15357</v>
      </c>
      <c r="H9460" s="41" t="str">
        <f>"09-021-0010"</f>
        <v>09-021-0010</v>
      </c>
      <c r="I9460" s="53" t="s">
        <v>15361</v>
      </c>
    </row>
    <row r="9461" spans="1:9" ht="15.75" x14ac:dyDescent="0.25">
      <c r="A9461" s="19">
        <v>9456</v>
      </c>
      <c r="B9461" s="41" t="str">
        <f>"09-021-5010"</f>
        <v>09-021-5010</v>
      </c>
      <c r="C9461" s="45" t="str">
        <f>"Petri dish PS, Ø92x16 mm, without vents, (non "</f>
        <v xml:space="preserve">Petri dish PS, Ø92x16 mm, without vents, (non </v>
      </c>
      <c r="D9461" s="42">
        <v>1</v>
      </c>
      <c r="E9461" s="3">
        <v>47.85</v>
      </c>
      <c r="F9461" s="7">
        <v>57.898499999999999</v>
      </c>
      <c r="G9461" s="49" t="s">
        <v>15357</v>
      </c>
      <c r="H9461" s="41" t="str">
        <f>"09-021-5010"</f>
        <v>09-021-5010</v>
      </c>
      <c r="I9461" s="53" t="s">
        <v>15361</v>
      </c>
    </row>
    <row r="9462" spans="1:9" ht="15.75" x14ac:dyDescent="0.25">
      <c r="A9462" s="19">
        <v>9457</v>
      </c>
      <c r="B9462" s="41" t="str">
        <f>"09-031-0020"</f>
        <v>09-031-0020</v>
      </c>
      <c r="C9462" s="45" t="str">
        <f>"Petri dish PS, Ø90x16,2 mm, with 3 vents, (non "</f>
        <v xml:space="preserve">Petri dish PS, Ø90x16,2 mm, with 3 vents, (non </v>
      </c>
      <c r="D9462" s="42">
        <v>1</v>
      </c>
      <c r="E9462" s="3">
        <v>28.69</v>
      </c>
      <c r="F9462" s="7">
        <v>34.7149</v>
      </c>
      <c r="G9462" s="49" t="s">
        <v>15357</v>
      </c>
      <c r="H9462" s="41" t="str">
        <f>"09-031-0020"</f>
        <v>09-031-0020</v>
      </c>
      <c r="I9462" s="53" t="s">
        <v>15361</v>
      </c>
    </row>
    <row r="9463" spans="1:9" ht="15.75" x14ac:dyDescent="0.25">
      <c r="A9463" s="19">
        <v>9458</v>
      </c>
      <c r="B9463" s="41" t="str">
        <f>"09-031-5010"</f>
        <v>09-031-5010</v>
      </c>
      <c r="C9463" s="45" t="str">
        <f>"Petri dish PS, Ø92x16 mm, with 3 vents, (non "</f>
        <v xml:space="preserve">Petri dish PS, Ø92x16 mm, with 3 vents, (non </v>
      </c>
      <c r="D9463" s="42">
        <v>1</v>
      </c>
      <c r="E9463" s="3">
        <v>46.34</v>
      </c>
      <c r="F9463" s="7">
        <v>56.071400000000004</v>
      </c>
      <c r="G9463" s="49" t="s">
        <v>15357</v>
      </c>
      <c r="H9463" s="41" t="str">
        <f>"09-031-5010"</f>
        <v>09-031-5010</v>
      </c>
      <c r="I9463" s="53" t="s">
        <v>15361</v>
      </c>
    </row>
    <row r="9464" spans="1:9" ht="15.75" x14ac:dyDescent="0.25">
      <c r="A9464" s="19">
        <v>9459</v>
      </c>
      <c r="B9464" s="41" t="str">
        <f>"09-031-5010"</f>
        <v>09-031-5010</v>
      </c>
      <c r="C9464" s="45" t="str">
        <f>"Petri dish PS, Ø92x16 mm, with 3 vents, (non "</f>
        <v xml:space="preserve">Petri dish PS, Ø92x16 mm, with 3 vents, (non </v>
      </c>
      <c r="D9464" s="42">
        <v>1</v>
      </c>
      <c r="E9464" s="3">
        <v>46.34</v>
      </c>
      <c r="F9464" s="7">
        <v>56.071400000000004</v>
      </c>
      <c r="G9464" s="49" t="s">
        <v>15357</v>
      </c>
      <c r="H9464" s="41" t="str">
        <f>"09-031-5010"</f>
        <v>09-031-5010</v>
      </c>
      <c r="I9464" s="53" t="s">
        <v>15361</v>
      </c>
    </row>
    <row r="9465" spans="1:9" ht="15.75" x14ac:dyDescent="0.25">
      <c r="A9465" s="19">
        <v>9460</v>
      </c>
      <c r="B9465" s="41" t="str">
        <f>"09-051-0010"</f>
        <v>09-051-0010</v>
      </c>
      <c r="C9465" s="45" t="str">
        <f>"Petri dish PS, Ø140x20 mm, without vents, "</f>
        <v xml:space="preserve">Petri dish PS, Ø140x20 mm, without vents, </v>
      </c>
      <c r="D9465" s="42">
        <v>1</v>
      </c>
      <c r="E9465" s="3">
        <v>37.42</v>
      </c>
      <c r="F9465" s="7">
        <v>45.278199999999998</v>
      </c>
      <c r="G9465" s="49" t="s">
        <v>15357</v>
      </c>
      <c r="H9465" s="41" t="str">
        <f>"09-051-0010"</f>
        <v>09-051-0010</v>
      </c>
      <c r="I9465" s="53" t="s">
        <v>15361</v>
      </c>
    </row>
    <row r="9466" spans="1:9" ht="15.75" x14ac:dyDescent="0.25">
      <c r="A9466" s="19">
        <v>9461</v>
      </c>
      <c r="B9466" s="41" t="str">
        <f>"09-061-0010"</f>
        <v>09-061-0010</v>
      </c>
      <c r="C9466" s="45" t="str">
        <f>"Petri dish PS, Ø140x20 mm, with 3 vents, "</f>
        <v xml:space="preserve">Petri dish PS, Ø140x20 mm, with 3 vents, </v>
      </c>
      <c r="D9466" s="42">
        <v>1</v>
      </c>
      <c r="E9466" s="3">
        <v>49.8</v>
      </c>
      <c r="F9466" s="7">
        <v>60.257999999999996</v>
      </c>
      <c r="G9466" s="49" t="s">
        <v>15357</v>
      </c>
      <c r="H9466" s="41" t="str">
        <f>"09-061-0010"</f>
        <v>09-061-0010</v>
      </c>
      <c r="I9466" s="53" t="s">
        <v>15361</v>
      </c>
    </row>
    <row r="9467" spans="1:9" ht="15.75" x14ac:dyDescent="0.25">
      <c r="A9467" s="19">
        <v>9462</v>
      </c>
      <c r="B9467" s="41" t="str">
        <f>"09-061-5010"</f>
        <v>09-061-5010</v>
      </c>
      <c r="C9467" s="45" t="str">
        <f>"Petri dish PS, Ø140x20 mm, with 3 vents, "</f>
        <v xml:space="preserve">Petri dish PS, Ø140x20 mm, with 3 vents, </v>
      </c>
      <c r="D9467" s="42">
        <v>1</v>
      </c>
      <c r="E9467" s="3">
        <v>53.38</v>
      </c>
      <c r="F9467" s="7">
        <v>64.589799999999997</v>
      </c>
      <c r="G9467" s="49" t="s">
        <v>15357</v>
      </c>
      <c r="H9467" s="41" t="str">
        <f>"09-061-5010"</f>
        <v>09-061-5010</v>
      </c>
      <c r="I9467" s="53" t="s">
        <v>15361</v>
      </c>
    </row>
    <row r="9468" spans="1:9" ht="15.75" x14ac:dyDescent="0.25">
      <c r="A9468" s="19">
        <v>9463</v>
      </c>
      <c r="B9468" s="41" t="str">
        <f>"12-401-6103"</f>
        <v>12-401-6103</v>
      </c>
      <c r="C9468" s="45" t="str">
        <f>"Serological pipette PS, 1ml, 25 pcs/bag, "</f>
        <v xml:space="preserve">Serological pipette PS, 1ml, 25 pcs/bag, </v>
      </c>
      <c r="D9468" s="42">
        <v>1</v>
      </c>
      <c r="E9468" s="3">
        <v>77.430000000000007</v>
      </c>
      <c r="F9468" s="7">
        <v>93.690300000000008</v>
      </c>
      <c r="G9468" s="49" t="s">
        <v>15357</v>
      </c>
      <c r="H9468" s="41" t="str">
        <f>"12-401-6103"</f>
        <v>12-401-6103</v>
      </c>
      <c r="I9468" s="53" t="s">
        <v>15361</v>
      </c>
    </row>
    <row r="9469" spans="1:9" ht="15.75" x14ac:dyDescent="0.25">
      <c r="A9469" s="19">
        <v>9464</v>
      </c>
      <c r="B9469" s="41" t="str">
        <f>"12-401-9103"</f>
        <v>12-401-9103</v>
      </c>
      <c r="C9469" s="45" t="str">
        <f>"Serological pipette PS, 1ml, single peel-pack, "</f>
        <v xml:space="preserve">Serological pipette PS, 1ml, single peel-pack, </v>
      </c>
      <c r="D9469" s="42">
        <v>1</v>
      </c>
      <c r="E9469" s="3">
        <v>41.48</v>
      </c>
      <c r="F9469" s="7">
        <v>50.190799999999996</v>
      </c>
      <c r="G9469" s="49" t="s">
        <v>15357</v>
      </c>
      <c r="H9469" s="41" t="str">
        <f>"12-401-9103"</f>
        <v>12-401-9103</v>
      </c>
      <c r="I9469" s="53" t="s">
        <v>15361</v>
      </c>
    </row>
    <row r="9470" spans="1:9" ht="15.75" x14ac:dyDescent="0.25">
      <c r="A9470" s="19">
        <v>9465</v>
      </c>
      <c r="B9470" s="41" t="str">
        <f>"12-421-6101"</f>
        <v>12-421-6101</v>
      </c>
      <c r="C9470" s="45" t="str">
        <f>"Serological pipette PS, 2ml, 25 pcs/bag, "</f>
        <v xml:space="preserve">Serological pipette PS, 2ml, 25 pcs/bag, </v>
      </c>
      <c r="D9470" s="42">
        <v>1</v>
      </c>
      <c r="E9470" s="3">
        <v>85.65</v>
      </c>
      <c r="F9470" s="7">
        <v>103.6365</v>
      </c>
      <c r="G9470" s="49" t="s">
        <v>15357</v>
      </c>
      <c r="H9470" s="41" t="str">
        <f>"12-421-6101"</f>
        <v>12-421-6101</v>
      </c>
      <c r="I9470" s="53" t="s">
        <v>15361</v>
      </c>
    </row>
    <row r="9471" spans="1:9" ht="15.75" x14ac:dyDescent="0.25">
      <c r="A9471" s="19">
        <v>9466</v>
      </c>
      <c r="B9471" s="41" t="str">
        <f>"12-421-9101"</f>
        <v>12-421-9101</v>
      </c>
      <c r="C9471" s="45" t="str">
        <f>"Serological pipette PS, 2ml, single peel-pack, "</f>
        <v xml:space="preserve">Serological pipette PS, 2ml, single peel-pack, </v>
      </c>
      <c r="D9471" s="42">
        <v>1</v>
      </c>
      <c r="E9471" s="3">
        <v>43.99</v>
      </c>
      <c r="F9471" s="7">
        <v>53.227899999999998</v>
      </c>
      <c r="G9471" s="49" t="s">
        <v>15357</v>
      </c>
      <c r="H9471" s="41" t="str">
        <f>"12-421-9101"</f>
        <v>12-421-9101</v>
      </c>
      <c r="I9471" s="53" t="s">
        <v>15361</v>
      </c>
    </row>
    <row r="9472" spans="1:9" ht="15.75" x14ac:dyDescent="0.25">
      <c r="A9472" s="19">
        <v>9467</v>
      </c>
      <c r="B9472" s="41" t="str">
        <f>"12-441-7105"</f>
        <v>12-441-7105</v>
      </c>
      <c r="C9472" s="45" t="str">
        <f>"Serological pipette PS, 5ml, short, single "</f>
        <v xml:space="preserve">Serological pipette PS, 5ml, short, single </v>
      </c>
      <c r="D9472" s="42">
        <v>1</v>
      </c>
      <c r="E9472" s="3">
        <v>26.3</v>
      </c>
      <c r="F9472" s="7">
        <v>31.823</v>
      </c>
      <c r="G9472" s="49" t="s">
        <v>15357</v>
      </c>
      <c r="H9472" s="41" t="str">
        <f>"12-441-7105"</f>
        <v>12-441-7105</v>
      </c>
      <c r="I9472" s="53" t="s">
        <v>15361</v>
      </c>
    </row>
    <row r="9473" spans="1:9" ht="15.75" x14ac:dyDescent="0.25">
      <c r="A9473" s="19">
        <v>9468</v>
      </c>
      <c r="B9473" s="41" t="str">
        <f>"12-441-9105"</f>
        <v>12-441-9105</v>
      </c>
      <c r="C9473" s="45" t="str">
        <f>"Serological pipette PS, 5ml, single peel-pack, "</f>
        <v xml:space="preserve">Serological pipette PS, 5ml, single peel-pack, </v>
      </c>
      <c r="D9473" s="42">
        <v>1</v>
      </c>
      <c r="E9473" s="3">
        <v>56.81</v>
      </c>
      <c r="F9473" s="7">
        <v>68.740099999999998</v>
      </c>
      <c r="G9473" s="49" t="s">
        <v>15357</v>
      </c>
      <c r="H9473" s="41" t="str">
        <f>"12-441-9105"</f>
        <v>12-441-9105</v>
      </c>
      <c r="I9473" s="53" t="s">
        <v>15361</v>
      </c>
    </row>
    <row r="9474" spans="1:9" ht="15.75" x14ac:dyDescent="0.25">
      <c r="A9474" s="19">
        <v>9469</v>
      </c>
      <c r="B9474" s="41" t="str">
        <f>"12-461-6108"</f>
        <v>12-461-6108</v>
      </c>
      <c r="C9474" s="45" t="str">
        <f>"Serological pipette PS, 10ml, 25 pcs/bag, "</f>
        <v xml:space="preserve">Serological pipette PS, 10ml, 25 pcs/bag, </v>
      </c>
      <c r="D9474" s="42">
        <v>1</v>
      </c>
      <c r="E9474" s="3">
        <v>55.5</v>
      </c>
      <c r="F9474" s="7">
        <v>67.155000000000001</v>
      </c>
      <c r="G9474" s="49" t="s">
        <v>15357</v>
      </c>
      <c r="H9474" s="41" t="str">
        <f>"12-461-6108"</f>
        <v>12-461-6108</v>
      </c>
      <c r="I9474" s="53" t="s">
        <v>15361</v>
      </c>
    </row>
    <row r="9475" spans="1:9" ht="15.75" x14ac:dyDescent="0.25">
      <c r="A9475" s="19">
        <v>9470</v>
      </c>
      <c r="B9475" s="41" t="str">
        <f>"12-461-7108"</f>
        <v>12-461-7108</v>
      </c>
      <c r="C9475" s="45" t="str">
        <f>"Serological pipette PS, 10ml, short, single "</f>
        <v xml:space="preserve">Serological pipette PS, 10ml, short, single </v>
      </c>
      <c r="D9475" s="42">
        <v>1</v>
      </c>
      <c r="E9475" s="3">
        <v>36.299999999999997</v>
      </c>
      <c r="F9475" s="7">
        <v>43.922999999999995</v>
      </c>
      <c r="G9475" s="49" t="s">
        <v>15357</v>
      </c>
      <c r="H9475" s="41" t="str">
        <f>"12-461-7108"</f>
        <v>12-461-7108</v>
      </c>
      <c r="I9475" s="53" t="s">
        <v>15361</v>
      </c>
    </row>
    <row r="9476" spans="1:9" ht="15.75" x14ac:dyDescent="0.25">
      <c r="A9476" s="19">
        <v>9471</v>
      </c>
      <c r="B9476" s="41" t="str">
        <f>"12-461-9108"</f>
        <v>12-461-9108</v>
      </c>
      <c r="C9476" s="45" t="str">
        <f>"Serological pipette PS, 10ml, single peel-pack, "</f>
        <v xml:space="preserve">Serological pipette PS, 10ml, single peel-pack, </v>
      </c>
      <c r="D9476" s="42">
        <v>1</v>
      </c>
      <c r="E9476" s="3">
        <v>63.83</v>
      </c>
      <c r="F9476" s="7">
        <v>77.23429999999999</v>
      </c>
      <c r="G9476" s="49" t="s">
        <v>15357</v>
      </c>
      <c r="H9476" s="41" t="str">
        <f>"12-461-9108"</f>
        <v>12-461-9108</v>
      </c>
      <c r="I9476" s="53" t="s">
        <v>15361</v>
      </c>
    </row>
    <row r="9477" spans="1:9" ht="15.75" x14ac:dyDescent="0.25">
      <c r="A9477" s="19">
        <v>9472</v>
      </c>
      <c r="B9477" s="41" t="str">
        <f>"12-481-7105"</f>
        <v>12-481-7105</v>
      </c>
      <c r="C9477" s="45" t="str">
        <f>"Serological pipette PS, 25ml, short, single "</f>
        <v xml:space="preserve">Serological pipette PS, 25ml, short, single </v>
      </c>
      <c r="D9477" s="42">
        <v>1</v>
      </c>
      <c r="E9477" s="3">
        <v>33.340000000000003</v>
      </c>
      <c r="F9477" s="7">
        <v>40.3414</v>
      </c>
      <c r="G9477" s="49" t="s">
        <v>15357</v>
      </c>
      <c r="H9477" s="41" t="str">
        <f>"12-481-7105"</f>
        <v>12-481-7105</v>
      </c>
      <c r="I9477" s="53" t="s">
        <v>15361</v>
      </c>
    </row>
    <row r="9478" spans="1:9" ht="15.75" x14ac:dyDescent="0.25">
      <c r="A9478" s="19">
        <v>9473</v>
      </c>
      <c r="B9478" s="41" t="str">
        <f>"12-481-9102"</f>
        <v>12-481-9102</v>
      </c>
      <c r="C9478" s="45" t="str">
        <f>"Serological pipette PS, 25ml, single peel-pack, "</f>
        <v xml:space="preserve">Serological pipette PS, 25ml, single peel-pack, </v>
      </c>
      <c r="D9478" s="42">
        <v>1</v>
      </c>
      <c r="E9478" s="3">
        <v>66.97</v>
      </c>
      <c r="F9478" s="7">
        <v>81.033699999999996</v>
      </c>
      <c r="G9478" s="49" t="s">
        <v>15357</v>
      </c>
      <c r="H9478" s="41" t="str">
        <f>"12-481-9102"</f>
        <v>12-481-9102</v>
      </c>
      <c r="I9478" s="53" t="s">
        <v>15361</v>
      </c>
    </row>
    <row r="9479" spans="1:9" ht="15.75" x14ac:dyDescent="0.25">
      <c r="A9479" s="19">
        <v>9474</v>
      </c>
      <c r="B9479" s="41" t="str">
        <f>"12-491-9102"</f>
        <v>12-491-9102</v>
      </c>
      <c r="C9479" s="45" t="str">
        <f>"Serological pipette PS, 50ml, single peel-pack, "</f>
        <v xml:space="preserve">Serological pipette PS, 50ml, single peel-pack, </v>
      </c>
      <c r="D9479" s="42">
        <v>1</v>
      </c>
      <c r="E9479" s="3">
        <v>41.6</v>
      </c>
      <c r="F9479" s="7">
        <v>50.335999999999999</v>
      </c>
      <c r="G9479" s="49" t="s">
        <v>15357</v>
      </c>
      <c r="H9479" s="41" t="str">
        <f>"12-491-9102"</f>
        <v>12-491-9102</v>
      </c>
      <c r="I9479" s="53" t="s">
        <v>15361</v>
      </c>
    </row>
    <row r="9480" spans="1:9" x14ac:dyDescent="0.25">
      <c r="A9480" s="19">
        <v>9475</v>
      </c>
      <c r="D9480" s="1"/>
      <c r="E9480" s="3"/>
      <c r="F9480" s="7"/>
      <c r="G9480" s="3"/>
      <c r="H9480" s="24"/>
    </row>
    <row r="9481" spans="1:9" x14ac:dyDescent="0.25">
      <c r="A9481" s="19">
        <v>9476</v>
      </c>
      <c r="D9481" s="1"/>
      <c r="E9481" s="3"/>
      <c r="F9481" s="7"/>
      <c r="G9481" s="3"/>
      <c r="H9481" s="24"/>
    </row>
    <row r="9482" spans="1:9" x14ac:dyDescent="0.25">
      <c r="A9482" s="19">
        <v>9477</v>
      </c>
      <c r="D9482" s="1"/>
      <c r="E9482" s="3"/>
      <c r="F9482" s="7"/>
      <c r="G9482" s="3"/>
      <c r="H9482" s="24"/>
    </row>
    <row r="9483" spans="1:9" x14ac:dyDescent="0.25">
      <c r="A9483" s="19">
        <v>9478</v>
      </c>
      <c r="D9483" s="1"/>
      <c r="E9483" s="3"/>
      <c r="F9483" s="7"/>
      <c r="G9483" s="3"/>
      <c r="H9483" s="24"/>
    </row>
    <row r="9484" spans="1:9" x14ac:dyDescent="0.25">
      <c r="A9484" s="19">
        <v>9479</v>
      </c>
      <c r="D9484" s="1"/>
      <c r="E9484" s="3"/>
      <c r="F9484" s="7"/>
      <c r="G9484" s="3"/>
      <c r="H9484" s="24"/>
    </row>
    <row r="9485" spans="1:9" x14ac:dyDescent="0.25">
      <c r="A9485" s="19">
        <v>9480</v>
      </c>
      <c r="D9485" s="1"/>
      <c r="E9485" s="3"/>
      <c r="F9485" s="7"/>
      <c r="G9485" s="3"/>
      <c r="H9485" s="24"/>
    </row>
    <row r="9486" spans="1:9" x14ac:dyDescent="0.25">
      <c r="A9486" s="19">
        <v>9481</v>
      </c>
      <c r="D9486" s="1"/>
      <c r="E9486" s="3"/>
      <c r="F9486" s="7"/>
      <c r="G9486" s="3"/>
      <c r="H9486" s="24"/>
    </row>
    <row r="9487" spans="1:9" x14ac:dyDescent="0.25">
      <c r="A9487" s="19">
        <v>9482</v>
      </c>
      <c r="D9487" s="1"/>
      <c r="E9487" s="3"/>
      <c r="F9487" s="7"/>
      <c r="G9487" s="3"/>
      <c r="H9487" s="24"/>
    </row>
    <row r="9488" spans="1:9" x14ac:dyDescent="0.25">
      <c r="A9488" s="19">
        <v>9483</v>
      </c>
      <c r="D9488" s="1"/>
      <c r="E9488" s="3"/>
      <c r="F9488" s="7"/>
      <c r="G9488" s="3"/>
      <c r="H9488" s="24"/>
    </row>
    <row r="9489" spans="1:8" x14ac:dyDescent="0.25">
      <c r="A9489" s="19">
        <v>9484</v>
      </c>
      <c r="D9489" s="1"/>
      <c r="E9489" s="3"/>
      <c r="F9489" s="7"/>
      <c r="G9489" s="3"/>
      <c r="H9489" s="24"/>
    </row>
    <row r="9490" spans="1:8" x14ac:dyDescent="0.25">
      <c r="A9490" s="19">
        <v>9485</v>
      </c>
      <c r="D9490" s="1"/>
      <c r="E9490" s="3"/>
      <c r="F9490" s="7"/>
      <c r="G9490" s="3"/>
      <c r="H9490" s="24"/>
    </row>
    <row r="9491" spans="1:8" x14ac:dyDescent="0.25">
      <c r="A9491" s="19">
        <v>9486</v>
      </c>
      <c r="D9491" s="1"/>
      <c r="E9491" s="3"/>
      <c r="F9491" s="7"/>
      <c r="G9491" s="3"/>
      <c r="H9491" s="24"/>
    </row>
    <row r="9492" spans="1:8" x14ac:dyDescent="0.25">
      <c r="A9492" s="19">
        <v>9487</v>
      </c>
      <c r="D9492" s="1"/>
      <c r="E9492" s="3"/>
      <c r="F9492" s="7"/>
      <c r="G9492" s="3"/>
      <c r="H9492" s="24"/>
    </row>
    <row r="9493" spans="1:8" x14ac:dyDescent="0.25">
      <c r="A9493" s="19">
        <v>9488</v>
      </c>
      <c r="D9493" s="1"/>
      <c r="E9493" s="3"/>
      <c r="F9493" s="7"/>
      <c r="G9493" s="3"/>
      <c r="H9493" s="24"/>
    </row>
    <row r="9494" spans="1:8" x14ac:dyDescent="0.25">
      <c r="A9494" s="19">
        <v>9489</v>
      </c>
      <c r="D9494" s="1"/>
      <c r="E9494" s="3"/>
      <c r="F9494" s="7"/>
      <c r="G9494" s="3"/>
      <c r="H9494" s="24"/>
    </row>
    <row r="9495" spans="1:8" x14ac:dyDescent="0.25">
      <c r="A9495" s="19">
        <v>9490</v>
      </c>
      <c r="D9495" s="1"/>
      <c r="E9495" s="3"/>
      <c r="F9495" s="7"/>
      <c r="G9495" s="3"/>
      <c r="H9495" s="24"/>
    </row>
    <row r="9496" spans="1:8" x14ac:dyDescent="0.25">
      <c r="A9496" s="19">
        <v>9491</v>
      </c>
      <c r="D9496" s="1"/>
      <c r="E9496" s="3"/>
      <c r="F9496" s="7"/>
      <c r="G9496" s="3"/>
      <c r="H9496" s="24"/>
    </row>
    <row r="9497" spans="1:8" x14ac:dyDescent="0.25">
      <c r="A9497" s="19">
        <v>9492</v>
      </c>
      <c r="D9497" s="1"/>
      <c r="E9497" s="3"/>
      <c r="F9497" s="7"/>
      <c r="G9497" s="3"/>
      <c r="H9497" s="24"/>
    </row>
    <row r="9498" spans="1:8" x14ac:dyDescent="0.25">
      <c r="A9498" s="19">
        <v>9493</v>
      </c>
      <c r="D9498" s="1"/>
      <c r="E9498" s="3"/>
      <c r="F9498" s="7"/>
      <c r="G9498" s="3"/>
      <c r="H9498" s="24"/>
    </row>
    <row r="9499" spans="1:8" x14ac:dyDescent="0.25">
      <c r="A9499" s="19">
        <v>9494</v>
      </c>
      <c r="D9499" s="1"/>
      <c r="E9499" s="3"/>
      <c r="F9499" s="7"/>
      <c r="G9499" s="3"/>
      <c r="H9499" s="24"/>
    </row>
    <row r="9500" spans="1:8" x14ac:dyDescent="0.25">
      <c r="A9500" s="19">
        <v>9495</v>
      </c>
      <c r="D9500" s="1"/>
      <c r="E9500" s="3"/>
      <c r="F9500" s="7"/>
      <c r="G9500" s="3"/>
      <c r="H9500" s="24"/>
    </row>
    <row r="9501" spans="1:8" x14ac:dyDescent="0.25">
      <c r="A9501" s="19">
        <v>9496</v>
      </c>
      <c r="D9501" s="1"/>
      <c r="E9501" s="3"/>
      <c r="F9501" s="7"/>
      <c r="G9501" s="3"/>
      <c r="H9501" s="24"/>
    </row>
    <row r="9502" spans="1:8" x14ac:dyDescent="0.25">
      <c r="A9502" s="19">
        <v>9497</v>
      </c>
      <c r="D9502" s="1"/>
      <c r="E9502" s="3"/>
      <c r="F9502" s="7"/>
      <c r="G9502" s="3"/>
      <c r="H9502" s="24"/>
    </row>
    <row r="9503" spans="1:8" x14ac:dyDescent="0.25">
      <c r="A9503" s="19">
        <v>9498</v>
      </c>
      <c r="D9503" s="1"/>
      <c r="E9503" s="3"/>
      <c r="F9503" s="7"/>
      <c r="G9503" s="3"/>
      <c r="H9503" s="24"/>
    </row>
    <row r="9504" spans="1:8" x14ac:dyDescent="0.25">
      <c r="A9504" s="19">
        <v>9499</v>
      </c>
      <c r="D9504" s="1"/>
      <c r="E9504" s="3"/>
      <c r="F9504" s="7"/>
      <c r="G9504" s="3"/>
      <c r="H9504" s="24"/>
    </row>
    <row r="9505" spans="1:8" x14ac:dyDescent="0.25">
      <c r="A9505" s="19">
        <v>9500</v>
      </c>
      <c r="D9505" s="1"/>
      <c r="E9505" s="3"/>
      <c r="F9505" s="7"/>
      <c r="G9505" s="3"/>
      <c r="H9505" s="24"/>
    </row>
    <row r="9506" spans="1:8" x14ac:dyDescent="0.25">
      <c r="A9506" s="19">
        <v>9501</v>
      </c>
      <c r="D9506" s="1"/>
      <c r="E9506" s="3"/>
      <c r="F9506" s="7"/>
      <c r="G9506" s="3"/>
      <c r="H9506" s="24"/>
    </row>
    <row r="9507" spans="1:8" x14ac:dyDescent="0.25">
      <c r="A9507" s="19">
        <v>9502</v>
      </c>
      <c r="D9507" s="1"/>
      <c r="E9507" s="3"/>
      <c r="F9507" s="7"/>
      <c r="G9507" s="3"/>
      <c r="H9507" s="24"/>
    </row>
    <row r="9508" spans="1:8" x14ac:dyDescent="0.25">
      <c r="A9508" s="19">
        <v>9503</v>
      </c>
      <c r="D9508" s="1"/>
      <c r="E9508" s="3"/>
      <c r="F9508" s="7"/>
      <c r="G9508" s="3"/>
      <c r="H9508" s="24"/>
    </row>
    <row r="9509" spans="1:8" x14ac:dyDescent="0.25">
      <c r="A9509" s="19">
        <v>9504</v>
      </c>
      <c r="D9509" s="1"/>
      <c r="E9509" s="3"/>
      <c r="F9509" s="7"/>
      <c r="G9509" s="3"/>
      <c r="H9509" s="24"/>
    </row>
    <row r="9510" spans="1:8" x14ac:dyDescent="0.25">
      <c r="A9510" s="19">
        <v>9505</v>
      </c>
      <c r="D9510" s="1"/>
      <c r="E9510" s="3"/>
      <c r="F9510" s="7"/>
      <c r="G9510" s="3"/>
      <c r="H9510" s="24"/>
    </row>
    <row r="9511" spans="1:8" x14ac:dyDescent="0.25">
      <c r="A9511" s="19">
        <v>9506</v>
      </c>
      <c r="D9511" s="1"/>
      <c r="E9511" s="3"/>
      <c r="F9511" s="7"/>
      <c r="G9511" s="3"/>
      <c r="H9511" s="24"/>
    </row>
    <row r="9512" spans="1:8" x14ac:dyDescent="0.25">
      <c r="A9512" s="19">
        <v>9507</v>
      </c>
      <c r="D9512" s="1"/>
      <c r="E9512" s="3"/>
      <c r="F9512" s="7"/>
      <c r="G9512" s="3"/>
      <c r="H9512" s="24"/>
    </row>
    <row r="9513" spans="1:8" x14ac:dyDescent="0.25">
      <c r="A9513" s="19">
        <v>9508</v>
      </c>
      <c r="D9513" s="1"/>
      <c r="E9513" s="3"/>
      <c r="F9513" s="7"/>
      <c r="G9513" s="3"/>
      <c r="H9513" s="24"/>
    </row>
    <row r="9514" spans="1:8" x14ac:dyDescent="0.25">
      <c r="A9514" s="19">
        <v>9509</v>
      </c>
      <c r="D9514" s="1"/>
      <c r="E9514" s="3"/>
      <c r="F9514" s="7"/>
      <c r="G9514" s="3"/>
      <c r="H9514" s="24"/>
    </row>
    <row r="9515" spans="1:8" x14ac:dyDescent="0.25">
      <c r="A9515" s="19">
        <v>9510</v>
      </c>
      <c r="D9515" s="1"/>
      <c r="E9515" s="3"/>
      <c r="F9515" s="7"/>
      <c r="G9515" s="3"/>
      <c r="H9515" s="24"/>
    </row>
    <row r="9516" spans="1:8" x14ac:dyDescent="0.25">
      <c r="A9516" s="19">
        <v>9511</v>
      </c>
      <c r="D9516" s="1"/>
      <c r="E9516" s="3"/>
      <c r="F9516" s="7"/>
      <c r="G9516" s="3"/>
      <c r="H9516" s="24"/>
    </row>
    <row r="9517" spans="1:8" x14ac:dyDescent="0.25">
      <c r="A9517" s="19">
        <v>9512</v>
      </c>
      <c r="D9517" s="1"/>
      <c r="E9517" s="3"/>
      <c r="F9517" s="7"/>
      <c r="G9517" s="3"/>
      <c r="H9517" s="24"/>
    </row>
    <row r="9518" spans="1:8" x14ac:dyDescent="0.25">
      <c r="A9518" s="19">
        <v>9513</v>
      </c>
      <c r="D9518" s="1"/>
      <c r="E9518" s="3"/>
      <c r="F9518" s="7"/>
      <c r="G9518" s="3"/>
      <c r="H9518" s="24"/>
    </row>
    <row r="9519" spans="1:8" x14ac:dyDescent="0.25">
      <c r="A9519" s="19">
        <v>9514</v>
      </c>
      <c r="D9519" s="1"/>
      <c r="E9519" s="3"/>
      <c r="F9519" s="7"/>
      <c r="G9519" s="3"/>
      <c r="H9519" s="24"/>
    </row>
    <row r="9520" spans="1:8" x14ac:dyDescent="0.25">
      <c r="A9520" s="19">
        <v>9515</v>
      </c>
      <c r="D9520" s="1"/>
      <c r="E9520" s="3"/>
      <c r="F9520" s="7"/>
      <c r="G9520" s="3"/>
      <c r="H9520" s="24"/>
    </row>
    <row r="9521" spans="1:8" x14ac:dyDescent="0.25">
      <c r="A9521" s="19">
        <v>9516</v>
      </c>
      <c r="D9521" s="1"/>
      <c r="E9521" s="3"/>
      <c r="F9521" s="7"/>
      <c r="G9521" s="3"/>
      <c r="H9521" s="24"/>
    </row>
    <row r="9522" spans="1:8" x14ac:dyDescent="0.25">
      <c r="A9522" s="19">
        <v>9517</v>
      </c>
      <c r="D9522" s="1"/>
      <c r="E9522" s="3"/>
      <c r="F9522" s="7"/>
      <c r="G9522" s="3"/>
      <c r="H9522" s="24"/>
    </row>
    <row r="9523" spans="1:8" x14ac:dyDescent="0.25">
      <c r="A9523" s="19">
        <v>9518</v>
      </c>
      <c r="D9523" s="1"/>
      <c r="E9523" s="3"/>
      <c r="F9523" s="7"/>
      <c r="G9523" s="3"/>
      <c r="H9523" s="24"/>
    </row>
    <row r="9524" spans="1:8" x14ac:dyDescent="0.25">
      <c r="A9524" s="19">
        <v>9519</v>
      </c>
      <c r="D9524" s="1"/>
      <c r="E9524" s="3"/>
      <c r="F9524" s="7"/>
      <c r="G9524" s="3"/>
      <c r="H9524" s="24"/>
    </row>
    <row r="9525" spans="1:8" x14ac:dyDescent="0.25">
      <c r="A9525" s="19">
        <v>9520</v>
      </c>
      <c r="D9525" s="1"/>
      <c r="E9525" s="3"/>
      <c r="F9525" s="7"/>
      <c r="G9525" s="3"/>
      <c r="H9525" s="24"/>
    </row>
    <row r="9526" spans="1:8" x14ac:dyDescent="0.25">
      <c r="A9526" s="19">
        <v>9521</v>
      </c>
      <c r="D9526" s="1"/>
      <c r="E9526" s="3"/>
      <c r="F9526" s="7"/>
      <c r="G9526" s="3"/>
      <c r="H9526" s="24"/>
    </row>
    <row r="9527" spans="1:8" x14ac:dyDescent="0.25">
      <c r="A9527" s="19">
        <v>9522</v>
      </c>
      <c r="D9527" s="1"/>
      <c r="E9527" s="3"/>
      <c r="F9527" s="7"/>
      <c r="G9527" s="3"/>
      <c r="H9527" s="24"/>
    </row>
    <row r="9528" spans="1:8" x14ac:dyDescent="0.25">
      <c r="A9528" s="19">
        <v>9523</v>
      </c>
      <c r="D9528" s="1"/>
      <c r="E9528" s="3"/>
      <c r="F9528" s="7"/>
      <c r="G9528" s="3"/>
      <c r="H9528" s="24"/>
    </row>
    <row r="9529" spans="1:8" x14ac:dyDescent="0.25">
      <c r="A9529" s="19">
        <v>9524</v>
      </c>
      <c r="D9529" s="1"/>
      <c r="E9529" s="3"/>
      <c r="F9529" s="7"/>
      <c r="G9529" s="3"/>
      <c r="H9529" s="24"/>
    </row>
    <row r="9530" spans="1:8" x14ac:dyDescent="0.25">
      <c r="A9530" s="19">
        <v>9525</v>
      </c>
      <c r="D9530" s="1"/>
      <c r="E9530" s="3"/>
      <c r="F9530" s="7"/>
      <c r="G9530" s="3"/>
      <c r="H9530" s="24"/>
    </row>
    <row r="9531" spans="1:8" x14ac:dyDescent="0.25">
      <c r="A9531" s="19">
        <v>9526</v>
      </c>
      <c r="D9531" s="1"/>
      <c r="E9531" s="3"/>
      <c r="F9531" s="7"/>
      <c r="G9531" s="3"/>
      <c r="H9531" s="24"/>
    </row>
    <row r="9532" spans="1:8" x14ac:dyDescent="0.25">
      <c r="A9532" s="19">
        <v>9527</v>
      </c>
      <c r="D9532" s="1"/>
      <c r="E9532" s="3"/>
      <c r="F9532" s="7"/>
      <c r="G9532" s="3"/>
      <c r="H9532" s="24"/>
    </row>
    <row r="9533" spans="1:8" x14ac:dyDescent="0.25">
      <c r="A9533" s="19">
        <v>9528</v>
      </c>
      <c r="D9533" s="1"/>
      <c r="E9533" s="3"/>
      <c r="F9533" s="7"/>
      <c r="G9533" s="3"/>
      <c r="H9533" s="24"/>
    </row>
    <row r="9534" spans="1:8" x14ac:dyDescent="0.25">
      <c r="A9534" s="19">
        <v>9529</v>
      </c>
      <c r="D9534" s="1"/>
      <c r="E9534" s="3"/>
      <c r="F9534" s="7"/>
      <c r="G9534" s="3"/>
      <c r="H9534" s="24"/>
    </row>
    <row r="9535" spans="1:8" x14ac:dyDescent="0.25">
      <c r="A9535" s="19">
        <v>9530</v>
      </c>
      <c r="D9535" s="1"/>
      <c r="E9535" s="3"/>
      <c r="F9535" s="7"/>
      <c r="G9535" s="3"/>
      <c r="H9535" s="24"/>
    </row>
    <row r="9536" spans="1:8" x14ac:dyDescent="0.25">
      <c r="A9536" s="19">
        <v>9531</v>
      </c>
      <c r="D9536" s="1"/>
      <c r="E9536" s="3"/>
      <c r="F9536" s="7"/>
      <c r="G9536" s="3"/>
      <c r="H9536" s="24"/>
    </row>
    <row r="9537" spans="1:8" x14ac:dyDescent="0.25">
      <c r="A9537" s="19">
        <v>9532</v>
      </c>
      <c r="D9537" s="1"/>
      <c r="E9537" s="3"/>
      <c r="F9537" s="7"/>
      <c r="G9537" s="3"/>
      <c r="H9537" s="24"/>
    </row>
    <row r="9538" spans="1:8" x14ac:dyDescent="0.25">
      <c r="A9538" s="19">
        <v>9533</v>
      </c>
      <c r="D9538" s="1"/>
      <c r="E9538" s="3"/>
      <c r="F9538" s="7"/>
      <c r="G9538" s="3"/>
      <c r="H9538" s="24"/>
    </row>
    <row r="9539" spans="1:8" x14ac:dyDescent="0.25">
      <c r="A9539" s="19">
        <v>9534</v>
      </c>
      <c r="D9539" s="1"/>
      <c r="E9539" s="3"/>
      <c r="F9539" s="7"/>
      <c r="G9539" s="3"/>
      <c r="H9539" s="24"/>
    </row>
    <row r="9540" spans="1:8" x14ac:dyDescent="0.25">
      <c r="A9540" s="19">
        <v>9535</v>
      </c>
      <c r="D9540" s="1"/>
      <c r="E9540" s="3"/>
      <c r="F9540" s="7"/>
      <c r="G9540" s="3"/>
      <c r="H9540" s="24"/>
    </row>
    <row r="9541" spans="1:8" x14ac:dyDescent="0.25">
      <c r="A9541" s="19">
        <v>9536</v>
      </c>
      <c r="D9541" s="1"/>
      <c r="E9541" s="3"/>
      <c r="F9541" s="7"/>
      <c r="G9541" s="3"/>
      <c r="H9541" s="24"/>
    </row>
    <row r="9542" spans="1:8" x14ac:dyDescent="0.25">
      <c r="A9542" s="19">
        <v>9537</v>
      </c>
      <c r="D9542" s="1"/>
      <c r="E9542" s="3"/>
      <c r="F9542" s="7"/>
      <c r="G9542" s="3"/>
      <c r="H9542" s="24"/>
    </row>
    <row r="9543" spans="1:8" x14ac:dyDescent="0.25">
      <c r="A9543" s="19">
        <v>9538</v>
      </c>
      <c r="D9543" s="1"/>
      <c r="E9543" s="3"/>
      <c r="F9543" s="7"/>
      <c r="G9543" s="3"/>
      <c r="H9543" s="24"/>
    </row>
    <row r="9544" spans="1:8" x14ac:dyDescent="0.25">
      <c r="A9544" s="19">
        <v>9539</v>
      </c>
      <c r="D9544" s="1"/>
      <c r="E9544" s="3"/>
      <c r="F9544" s="7"/>
      <c r="G9544" s="3"/>
      <c r="H9544" s="24"/>
    </row>
    <row r="9545" spans="1:8" x14ac:dyDescent="0.25">
      <c r="A9545" s="19">
        <v>9540</v>
      </c>
      <c r="D9545" s="1"/>
      <c r="E9545" s="3"/>
      <c r="F9545" s="7"/>
      <c r="G9545" s="3"/>
      <c r="H9545" s="24"/>
    </row>
    <row r="9546" spans="1:8" x14ac:dyDescent="0.25">
      <c r="A9546" s="19">
        <v>9541</v>
      </c>
      <c r="D9546" s="1"/>
      <c r="E9546" s="3"/>
      <c r="F9546" s="7"/>
      <c r="G9546" s="3"/>
      <c r="H9546" s="24"/>
    </row>
    <row r="9547" spans="1:8" x14ac:dyDescent="0.25">
      <c r="A9547" s="19">
        <v>9542</v>
      </c>
      <c r="D9547" s="1"/>
      <c r="E9547" s="3"/>
      <c r="F9547" s="7"/>
      <c r="G9547" s="3"/>
      <c r="H9547" s="24"/>
    </row>
    <row r="9548" spans="1:8" x14ac:dyDescent="0.25">
      <c r="A9548" s="19">
        <v>9543</v>
      </c>
      <c r="D9548" s="1"/>
      <c r="E9548" s="3"/>
      <c r="F9548" s="7"/>
      <c r="G9548" s="3"/>
      <c r="H9548" s="24"/>
    </row>
    <row r="9549" spans="1:8" x14ac:dyDescent="0.25">
      <c r="A9549" s="19">
        <v>9544</v>
      </c>
      <c r="D9549" s="1"/>
      <c r="E9549" s="3"/>
      <c r="F9549" s="7"/>
      <c r="G9549" s="3"/>
      <c r="H9549" s="24"/>
    </row>
    <row r="9550" spans="1:8" x14ac:dyDescent="0.25">
      <c r="A9550" s="19">
        <v>9545</v>
      </c>
      <c r="D9550" s="1"/>
      <c r="E9550" s="3"/>
      <c r="F9550" s="7"/>
      <c r="G9550" s="3"/>
      <c r="H9550" s="24"/>
    </row>
    <row r="9551" spans="1:8" x14ac:dyDescent="0.25">
      <c r="A9551" s="19">
        <v>9546</v>
      </c>
      <c r="D9551" s="1"/>
      <c r="E9551" s="3"/>
      <c r="F9551" s="7"/>
      <c r="G9551" s="3"/>
      <c r="H9551" s="24"/>
    </row>
    <row r="9552" spans="1:8" x14ac:dyDescent="0.25">
      <c r="A9552" s="19">
        <v>9547</v>
      </c>
      <c r="D9552" s="1"/>
      <c r="E9552" s="3"/>
      <c r="F9552" s="7"/>
      <c r="G9552" s="3"/>
      <c r="H9552" s="24"/>
    </row>
    <row r="9553" spans="1:8" x14ac:dyDescent="0.25">
      <c r="A9553" s="19">
        <v>9548</v>
      </c>
      <c r="D9553" s="1"/>
      <c r="E9553" s="3"/>
      <c r="F9553" s="7"/>
      <c r="G9553" s="3"/>
      <c r="H9553" s="24"/>
    </row>
    <row r="9554" spans="1:8" x14ac:dyDescent="0.25">
      <c r="A9554" s="19">
        <v>9549</v>
      </c>
      <c r="D9554" s="1"/>
      <c r="E9554" s="3"/>
      <c r="F9554" s="7"/>
      <c r="G9554" s="3"/>
      <c r="H9554" s="24"/>
    </row>
    <row r="9555" spans="1:8" x14ac:dyDescent="0.25">
      <c r="A9555" s="19">
        <v>9550</v>
      </c>
      <c r="D9555" s="1"/>
      <c r="E9555" s="3"/>
      <c r="F9555" s="7"/>
      <c r="G9555" s="3"/>
      <c r="H9555" s="24"/>
    </row>
    <row r="9556" spans="1:8" x14ac:dyDescent="0.25">
      <c r="A9556" s="19">
        <v>9551</v>
      </c>
      <c r="D9556" s="1"/>
      <c r="E9556" s="3"/>
      <c r="F9556" s="7"/>
      <c r="G9556" s="3"/>
      <c r="H9556" s="24"/>
    </row>
    <row r="9557" spans="1:8" x14ac:dyDescent="0.25">
      <c r="A9557" s="19">
        <v>9552</v>
      </c>
      <c r="D9557" s="1"/>
      <c r="E9557" s="3"/>
      <c r="F9557" s="7"/>
      <c r="G9557" s="3"/>
      <c r="H9557" s="24"/>
    </row>
    <row r="9558" spans="1:8" x14ac:dyDescent="0.25">
      <c r="A9558" s="19">
        <v>9553</v>
      </c>
      <c r="D9558" s="1"/>
      <c r="E9558" s="3"/>
      <c r="F9558" s="7"/>
      <c r="G9558" s="3"/>
      <c r="H9558" s="24"/>
    </row>
    <row r="9559" spans="1:8" x14ac:dyDescent="0.25">
      <c r="A9559" s="19">
        <v>9554</v>
      </c>
      <c r="D9559" s="1"/>
      <c r="E9559" s="3"/>
      <c r="F9559" s="7"/>
      <c r="G9559" s="3"/>
      <c r="H9559" s="24"/>
    </row>
    <row r="9560" spans="1:8" x14ac:dyDescent="0.25">
      <c r="A9560" s="19">
        <v>9555</v>
      </c>
      <c r="D9560" s="1"/>
      <c r="E9560" s="3"/>
      <c r="F9560" s="7"/>
      <c r="G9560" s="3"/>
      <c r="H9560" s="24"/>
    </row>
    <row r="9561" spans="1:8" x14ac:dyDescent="0.25">
      <c r="A9561" s="19">
        <v>9556</v>
      </c>
      <c r="D9561" s="1"/>
      <c r="E9561" s="3"/>
      <c r="F9561" s="7"/>
      <c r="G9561" s="3"/>
      <c r="H9561" s="24"/>
    </row>
    <row r="9562" spans="1:8" x14ac:dyDescent="0.25">
      <c r="A9562" s="19">
        <v>9557</v>
      </c>
      <c r="D9562" s="1"/>
      <c r="E9562" s="3"/>
      <c r="F9562" s="7"/>
      <c r="G9562" s="3"/>
      <c r="H9562" s="24"/>
    </row>
    <row r="9563" spans="1:8" x14ac:dyDescent="0.25">
      <c r="A9563" s="19">
        <v>9558</v>
      </c>
      <c r="D9563" s="1"/>
      <c r="E9563" s="3"/>
      <c r="F9563" s="7"/>
      <c r="G9563" s="3"/>
      <c r="H9563" s="24"/>
    </row>
    <row r="9564" spans="1:8" x14ac:dyDescent="0.25">
      <c r="A9564" s="19">
        <v>9559</v>
      </c>
      <c r="D9564" s="1"/>
      <c r="E9564" s="3"/>
      <c r="F9564" s="7"/>
      <c r="G9564" s="3"/>
      <c r="H9564" s="24"/>
    </row>
    <row r="9565" spans="1:8" x14ac:dyDescent="0.25">
      <c r="A9565" s="19">
        <v>9560</v>
      </c>
      <c r="D9565" s="1"/>
      <c r="E9565" s="3"/>
      <c r="F9565" s="7"/>
      <c r="G9565" s="3"/>
      <c r="H9565" s="24"/>
    </row>
    <row r="9566" spans="1:8" x14ac:dyDescent="0.25">
      <c r="A9566" s="19">
        <v>9561</v>
      </c>
      <c r="D9566" s="1"/>
      <c r="E9566" s="3"/>
      <c r="F9566" s="7"/>
      <c r="G9566" s="3"/>
      <c r="H9566" s="24"/>
    </row>
    <row r="9567" spans="1:8" x14ac:dyDescent="0.25">
      <c r="A9567" s="19">
        <v>9562</v>
      </c>
      <c r="D9567" s="1"/>
      <c r="E9567" s="3"/>
      <c r="F9567" s="7"/>
      <c r="G9567" s="3"/>
      <c r="H9567" s="24"/>
    </row>
    <row r="9568" spans="1:8" x14ac:dyDescent="0.25">
      <c r="A9568" s="19">
        <v>9563</v>
      </c>
      <c r="D9568" s="1"/>
      <c r="E9568" s="3"/>
      <c r="F9568" s="7"/>
      <c r="G9568" s="3"/>
      <c r="H9568" s="24"/>
    </row>
    <row r="9569" spans="1:8" x14ac:dyDescent="0.25">
      <c r="A9569" s="19">
        <v>9564</v>
      </c>
      <c r="D9569" s="1"/>
      <c r="E9569" s="3"/>
      <c r="F9569" s="7"/>
      <c r="G9569" s="3"/>
      <c r="H9569" s="24"/>
    </row>
    <row r="9570" spans="1:8" x14ac:dyDescent="0.25">
      <c r="A9570" s="19">
        <v>9565</v>
      </c>
      <c r="D9570" s="1"/>
      <c r="E9570" s="3"/>
      <c r="F9570" s="7"/>
      <c r="G9570" s="3"/>
      <c r="H9570" s="24"/>
    </row>
    <row r="9571" spans="1:8" x14ac:dyDescent="0.25">
      <c r="A9571" s="19">
        <v>9566</v>
      </c>
      <c r="D9571" s="1"/>
      <c r="E9571" s="3"/>
      <c r="F9571" s="7"/>
      <c r="G9571" s="3"/>
      <c r="H9571" s="24"/>
    </row>
    <row r="9572" spans="1:8" x14ac:dyDescent="0.25">
      <c r="A9572" s="19">
        <v>9567</v>
      </c>
      <c r="D9572" s="1"/>
      <c r="E9572" s="3"/>
      <c r="F9572" s="7"/>
      <c r="G9572" s="3"/>
      <c r="H9572" s="24"/>
    </row>
    <row r="9573" spans="1:8" x14ac:dyDescent="0.25">
      <c r="A9573" s="19">
        <v>9568</v>
      </c>
      <c r="D9573" s="1"/>
      <c r="E9573" s="3"/>
      <c r="F9573" s="7"/>
      <c r="G9573" s="3"/>
      <c r="H9573" s="24"/>
    </row>
    <row r="9574" spans="1:8" x14ac:dyDescent="0.25">
      <c r="A9574" s="19">
        <v>9569</v>
      </c>
      <c r="D9574" s="1"/>
      <c r="E9574" s="3"/>
      <c r="F9574" s="7"/>
      <c r="G9574" s="3"/>
      <c r="H9574" s="24"/>
    </row>
    <row r="9575" spans="1:8" x14ac:dyDescent="0.25">
      <c r="A9575" s="19">
        <v>9570</v>
      </c>
      <c r="D9575" s="1"/>
      <c r="E9575" s="3"/>
      <c r="F9575" s="7"/>
      <c r="G9575" s="3"/>
      <c r="H9575" s="24"/>
    </row>
    <row r="9576" spans="1:8" x14ac:dyDescent="0.25">
      <c r="A9576" s="19">
        <v>9571</v>
      </c>
      <c r="D9576" s="1"/>
      <c r="E9576" s="3"/>
      <c r="F9576" s="7"/>
      <c r="G9576" s="3"/>
      <c r="H9576" s="24"/>
    </row>
    <row r="9577" spans="1:8" x14ac:dyDescent="0.25">
      <c r="A9577" s="19">
        <v>9572</v>
      </c>
      <c r="D9577" s="1"/>
      <c r="E9577" s="3"/>
      <c r="F9577" s="7"/>
      <c r="G9577" s="3"/>
      <c r="H9577" s="24"/>
    </row>
    <row r="9578" spans="1:8" x14ac:dyDescent="0.25">
      <c r="A9578" s="19">
        <v>9573</v>
      </c>
      <c r="D9578" s="1"/>
      <c r="E9578" s="3"/>
      <c r="F9578" s="7"/>
      <c r="G9578" s="3"/>
      <c r="H9578" s="24"/>
    </row>
    <row r="9579" spans="1:8" x14ac:dyDescent="0.25">
      <c r="A9579" s="19">
        <v>9574</v>
      </c>
      <c r="D9579" s="1"/>
      <c r="E9579" s="3"/>
      <c r="F9579" s="7"/>
      <c r="G9579" s="3"/>
      <c r="H9579" s="24"/>
    </row>
    <row r="9580" spans="1:8" x14ac:dyDescent="0.25">
      <c r="A9580" s="19">
        <v>9575</v>
      </c>
      <c r="D9580" s="1"/>
      <c r="E9580" s="3"/>
      <c r="F9580" s="7"/>
      <c r="G9580" s="3"/>
      <c r="H9580" s="24"/>
    </row>
    <row r="9581" spans="1:8" x14ac:dyDescent="0.25">
      <c r="A9581" s="19">
        <v>9576</v>
      </c>
      <c r="D9581" s="1"/>
      <c r="E9581" s="3"/>
      <c r="F9581" s="7"/>
      <c r="G9581" s="3"/>
      <c r="H9581" s="24"/>
    </row>
    <row r="9582" spans="1:8" x14ac:dyDescent="0.25">
      <c r="A9582" s="19">
        <v>9577</v>
      </c>
      <c r="D9582" s="1"/>
      <c r="E9582" s="3"/>
      <c r="F9582" s="7"/>
      <c r="G9582" s="3"/>
      <c r="H9582" s="24"/>
    </row>
    <row r="9583" spans="1:8" x14ac:dyDescent="0.25">
      <c r="A9583" s="19">
        <v>9578</v>
      </c>
      <c r="D9583" s="1"/>
      <c r="E9583" s="3"/>
      <c r="F9583" s="7"/>
      <c r="G9583" s="3"/>
      <c r="H9583" s="24"/>
    </row>
    <row r="9584" spans="1:8" x14ac:dyDescent="0.25">
      <c r="A9584" s="19">
        <v>9579</v>
      </c>
      <c r="D9584" s="1"/>
      <c r="E9584" s="3"/>
      <c r="F9584" s="7"/>
      <c r="G9584" s="3"/>
      <c r="H9584" s="24"/>
    </row>
    <row r="9585" spans="1:8" x14ac:dyDescent="0.25">
      <c r="A9585" s="19">
        <v>9580</v>
      </c>
      <c r="D9585" s="1"/>
      <c r="E9585" s="3"/>
      <c r="F9585" s="7"/>
      <c r="G9585" s="3"/>
      <c r="H9585" s="24"/>
    </row>
    <row r="9586" spans="1:8" x14ac:dyDescent="0.25">
      <c r="A9586" s="19">
        <v>9581</v>
      </c>
      <c r="D9586" s="1"/>
      <c r="E9586" s="3"/>
      <c r="F9586" s="7"/>
      <c r="G9586" s="3"/>
      <c r="H9586" s="24"/>
    </row>
    <row r="9587" spans="1:8" x14ac:dyDescent="0.25">
      <c r="A9587" s="19">
        <v>9582</v>
      </c>
      <c r="D9587" s="1"/>
      <c r="E9587" s="3"/>
      <c r="F9587" s="7"/>
      <c r="G9587" s="3"/>
      <c r="H9587" s="24"/>
    </row>
    <row r="9588" spans="1:8" x14ac:dyDescent="0.25">
      <c r="A9588" s="19">
        <v>9583</v>
      </c>
      <c r="D9588" s="1"/>
      <c r="E9588" s="3"/>
      <c r="F9588" s="7"/>
      <c r="G9588" s="3"/>
      <c r="H9588" s="24"/>
    </row>
    <row r="9589" spans="1:8" x14ac:dyDescent="0.25">
      <c r="A9589" s="19">
        <v>9584</v>
      </c>
      <c r="D9589" s="1"/>
      <c r="E9589" s="3"/>
      <c r="F9589" s="7"/>
      <c r="G9589" s="3"/>
      <c r="H9589" s="24"/>
    </row>
    <row r="9590" spans="1:8" x14ac:dyDescent="0.25">
      <c r="A9590" s="19">
        <v>9585</v>
      </c>
      <c r="D9590" s="1"/>
      <c r="E9590" s="3"/>
      <c r="F9590" s="7"/>
      <c r="G9590" s="3"/>
      <c r="H9590" s="24"/>
    </row>
    <row r="9591" spans="1:8" x14ac:dyDescent="0.25">
      <c r="A9591" s="19">
        <v>9586</v>
      </c>
      <c r="D9591" s="1"/>
      <c r="E9591" s="3"/>
      <c r="F9591" s="7"/>
      <c r="G9591" s="3"/>
      <c r="H9591" s="24"/>
    </row>
    <row r="9592" spans="1:8" x14ac:dyDescent="0.25">
      <c r="A9592" s="19">
        <v>9587</v>
      </c>
      <c r="D9592" s="1"/>
      <c r="E9592" s="3"/>
      <c r="F9592" s="7"/>
      <c r="G9592" s="3"/>
      <c r="H9592" s="24"/>
    </row>
    <row r="9593" spans="1:8" x14ac:dyDescent="0.25">
      <c r="A9593" s="19">
        <v>9588</v>
      </c>
      <c r="D9593" s="1"/>
      <c r="E9593" s="3"/>
      <c r="F9593" s="7"/>
      <c r="G9593" s="3"/>
      <c r="H9593" s="24"/>
    </row>
    <row r="9594" spans="1:8" x14ac:dyDescent="0.25">
      <c r="A9594" s="19">
        <v>9589</v>
      </c>
      <c r="D9594" s="1"/>
      <c r="E9594" s="3"/>
      <c r="F9594" s="7"/>
      <c r="G9594" s="3"/>
      <c r="H9594" s="24"/>
    </row>
    <row r="9595" spans="1:8" x14ac:dyDescent="0.25">
      <c r="A9595" s="19">
        <v>9590</v>
      </c>
      <c r="D9595" s="1"/>
      <c r="E9595" s="3"/>
      <c r="F9595" s="7"/>
      <c r="G9595" s="3"/>
      <c r="H9595" s="24"/>
    </row>
    <row r="9596" spans="1:8" x14ac:dyDescent="0.25">
      <c r="A9596" s="19">
        <v>9591</v>
      </c>
      <c r="D9596" s="1"/>
      <c r="E9596" s="3"/>
      <c r="F9596" s="7"/>
      <c r="G9596" s="3"/>
      <c r="H9596" s="24"/>
    </row>
    <row r="9597" spans="1:8" x14ac:dyDescent="0.25">
      <c r="A9597" s="19">
        <v>9592</v>
      </c>
      <c r="D9597" s="1"/>
      <c r="E9597" s="3"/>
      <c r="F9597" s="7"/>
      <c r="G9597" s="3"/>
      <c r="H9597" s="24"/>
    </row>
    <row r="9598" spans="1:8" x14ac:dyDescent="0.25">
      <c r="A9598" s="19">
        <v>9593</v>
      </c>
      <c r="D9598" s="1"/>
      <c r="E9598" s="3"/>
      <c r="F9598" s="7"/>
      <c r="G9598" s="3"/>
      <c r="H9598" s="24"/>
    </row>
    <row r="9599" spans="1:8" x14ac:dyDescent="0.25">
      <c r="A9599" s="19">
        <v>9594</v>
      </c>
      <c r="D9599" s="1"/>
      <c r="E9599" s="3"/>
      <c r="F9599" s="7"/>
      <c r="G9599" s="3"/>
      <c r="H9599" s="24"/>
    </row>
    <row r="9600" spans="1:8" x14ac:dyDescent="0.25">
      <c r="A9600" s="19">
        <v>9595</v>
      </c>
      <c r="D9600" s="1"/>
      <c r="E9600" s="3"/>
      <c r="F9600" s="7"/>
      <c r="G9600" s="3"/>
      <c r="H9600" s="24"/>
    </row>
    <row r="9601" spans="1:8" x14ac:dyDescent="0.25">
      <c r="A9601" s="19">
        <v>9596</v>
      </c>
      <c r="D9601" s="1"/>
      <c r="E9601" s="3"/>
      <c r="F9601" s="7"/>
      <c r="G9601" s="3"/>
      <c r="H9601" s="24"/>
    </row>
    <row r="9602" spans="1:8" x14ac:dyDescent="0.25">
      <c r="A9602" s="19">
        <v>9597</v>
      </c>
      <c r="D9602" s="1"/>
      <c r="E9602" s="3"/>
      <c r="F9602" s="7"/>
      <c r="G9602" s="3"/>
      <c r="H9602" s="24"/>
    </row>
    <row r="9603" spans="1:8" x14ac:dyDescent="0.25">
      <c r="A9603" s="19">
        <v>9598</v>
      </c>
      <c r="D9603" s="1"/>
      <c r="E9603" s="3"/>
      <c r="F9603" s="7"/>
      <c r="G9603" s="3"/>
      <c r="H9603" s="24"/>
    </row>
    <row r="9604" spans="1:8" x14ac:dyDescent="0.25">
      <c r="A9604" s="19">
        <v>9599</v>
      </c>
      <c r="D9604" s="1"/>
      <c r="E9604" s="3"/>
      <c r="F9604" s="7"/>
      <c r="G9604" s="3"/>
      <c r="H9604" s="24"/>
    </row>
    <row r="9605" spans="1:8" x14ac:dyDescent="0.25">
      <c r="A9605" s="19">
        <v>9600</v>
      </c>
      <c r="D9605" s="1"/>
      <c r="E9605" s="3"/>
      <c r="F9605" s="7"/>
      <c r="G9605" s="3"/>
      <c r="H9605" s="24"/>
    </row>
    <row r="9606" spans="1:8" x14ac:dyDescent="0.25">
      <c r="A9606" s="19">
        <v>9601</v>
      </c>
      <c r="D9606" s="1"/>
      <c r="E9606" s="3"/>
      <c r="F9606" s="7"/>
      <c r="G9606" s="3"/>
      <c r="H9606" s="24"/>
    </row>
    <row r="9607" spans="1:8" x14ac:dyDescent="0.25">
      <c r="A9607" s="19">
        <v>9602</v>
      </c>
      <c r="D9607" s="1"/>
      <c r="E9607" s="3"/>
      <c r="F9607" s="7"/>
      <c r="G9607" s="3"/>
      <c r="H9607" s="24"/>
    </row>
    <row r="9608" spans="1:8" x14ac:dyDescent="0.25">
      <c r="A9608" s="19">
        <v>9603</v>
      </c>
      <c r="D9608" s="1"/>
      <c r="E9608" s="3"/>
      <c r="F9608" s="7"/>
      <c r="G9608" s="3"/>
      <c r="H9608" s="24"/>
    </row>
    <row r="9609" spans="1:8" x14ac:dyDescent="0.25">
      <c r="A9609" s="19">
        <v>9604</v>
      </c>
      <c r="D9609" s="1"/>
      <c r="E9609" s="3"/>
      <c r="F9609" s="7"/>
      <c r="G9609" s="3"/>
      <c r="H9609" s="24"/>
    </row>
    <row r="9610" spans="1:8" x14ac:dyDescent="0.25">
      <c r="A9610" s="19">
        <v>9605</v>
      </c>
      <c r="D9610" s="1"/>
      <c r="E9610" s="3"/>
      <c r="F9610" s="7"/>
      <c r="G9610" s="3"/>
      <c r="H9610" s="24"/>
    </row>
    <row r="9611" spans="1:8" x14ac:dyDescent="0.25">
      <c r="A9611" s="19">
        <v>9606</v>
      </c>
      <c r="D9611" s="1"/>
      <c r="E9611" s="3"/>
      <c r="F9611" s="7"/>
      <c r="G9611" s="3"/>
      <c r="H9611" s="24"/>
    </row>
    <row r="9612" spans="1:8" x14ac:dyDescent="0.25">
      <c r="A9612" s="19">
        <v>9607</v>
      </c>
      <c r="D9612" s="1"/>
      <c r="E9612" s="3"/>
      <c r="F9612" s="7"/>
      <c r="G9612" s="3"/>
      <c r="H9612" s="24"/>
    </row>
    <row r="9613" spans="1:8" x14ac:dyDescent="0.25">
      <c r="A9613" s="19">
        <v>9608</v>
      </c>
      <c r="D9613" s="1"/>
      <c r="E9613" s="3"/>
      <c r="F9613" s="7"/>
      <c r="G9613" s="3"/>
      <c r="H9613" s="24"/>
    </row>
    <row r="9614" spans="1:8" x14ac:dyDescent="0.25">
      <c r="A9614" s="19">
        <v>9609</v>
      </c>
      <c r="D9614" s="1"/>
      <c r="E9614" s="3"/>
      <c r="F9614" s="7"/>
      <c r="G9614" s="3"/>
      <c r="H9614" s="24"/>
    </row>
    <row r="9615" spans="1:8" x14ac:dyDescent="0.25">
      <c r="A9615" s="19">
        <v>9610</v>
      </c>
      <c r="D9615" s="1"/>
      <c r="E9615" s="3"/>
      <c r="F9615" s="7"/>
      <c r="G9615" s="3"/>
      <c r="H9615" s="24"/>
    </row>
    <row r="9616" spans="1:8" x14ac:dyDescent="0.25">
      <c r="A9616" s="19">
        <v>9611</v>
      </c>
      <c r="D9616" s="1"/>
      <c r="E9616" s="3"/>
      <c r="F9616" s="7"/>
      <c r="G9616" s="3"/>
      <c r="H9616" s="24"/>
    </row>
    <row r="9617" spans="1:8" x14ac:dyDescent="0.25">
      <c r="A9617" s="19">
        <v>9612</v>
      </c>
      <c r="D9617" s="1"/>
      <c r="E9617" s="3"/>
      <c r="F9617" s="7"/>
      <c r="G9617" s="3"/>
      <c r="H9617" s="24"/>
    </row>
    <row r="9618" spans="1:8" x14ac:dyDescent="0.25">
      <c r="A9618" s="19">
        <v>9613</v>
      </c>
      <c r="D9618" s="1"/>
      <c r="E9618" s="3"/>
      <c r="F9618" s="7"/>
      <c r="G9618" s="3"/>
      <c r="H9618" s="24"/>
    </row>
    <row r="9619" spans="1:8" x14ac:dyDescent="0.25">
      <c r="A9619" s="19">
        <v>9614</v>
      </c>
      <c r="D9619" s="1"/>
      <c r="E9619" s="3"/>
      <c r="F9619" s="7"/>
      <c r="G9619" s="3"/>
      <c r="H9619" s="24"/>
    </row>
    <row r="9620" spans="1:8" x14ac:dyDescent="0.25">
      <c r="A9620" s="19">
        <v>9615</v>
      </c>
      <c r="D9620" s="1"/>
      <c r="E9620" s="3"/>
      <c r="F9620" s="7"/>
      <c r="G9620" s="3"/>
      <c r="H9620" s="24"/>
    </row>
    <row r="9621" spans="1:8" x14ac:dyDescent="0.25">
      <c r="A9621" s="19">
        <v>9616</v>
      </c>
      <c r="D9621" s="1"/>
      <c r="E9621" s="3"/>
      <c r="F9621" s="7"/>
      <c r="G9621" s="3"/>
      <c r="H9621" s="24"/>
    </row>
    <row r="9622" spans="1:8" x14ac:dyDescent="0.25">
      <c r="A9622" s="19">
        <v>9617</v>
      </c>
      <c r="D9622" s="1"/>
      <c r="E9622" s="3"/>
      <c r="F9622" s="7"/>
      <c r="G9622" s="3"/>
      <c r="H9622" s="24"/>
    </row>
    <row r="9623" spans="1:8" x14ac:dyDescent="0.25">
      <c r="A9623" s="19">
        <v>9618</v>
      </c>
      <c r="D9623" s="1"/>
      <c r="E9623" s="3"/>
      <c r="F9623" s="7"/>
      <c r="G9623" s="3"/>
      <c r="H9623" s="24"/>
    </row>
    <row r="9624" spans="1:8" x14ac:dyDescent="0.25">
      <c r="A9624" s="19">
        <v>9619</v>
      </c>
      <c r="D9624" s="1"/>
      <c r="E9624" s="3"/>
      <c r="F9624" s="7"/>
      <c r="G9624" s="3"/>
      <c r="H9624" s="24"/>
    </row>
    <row r="9625" spans="1:8" x14ac:dyDescent="0.25">
      <c r="A9625" s="19">
        <v>9620</v>
      </c>
      <c r="D9625" s="1"/>
      <c r="E9625" s="3"/>
      <c r="F9625" s="7"/>
      <c r="G9625" s="3"/>
      <c r="H9625" s="24"/>
    </row>
    <row r="9626" spans="1:8" x14ac:dyDescent="0.25">
      <c r="A9626" s="19">
        <v>9621</v>
      </c>
      <c r="D9626" s="1"/>
      <c r="E9626" s="3"/>
      <c r="F9626" s="7"/>
      <c r="G9626" s="3"/>
      <c r="H9626" s="24"/>
    </row>
    <row r="9627" spans="1:8" x14ac:dyDescent="0.25">
      <c r="A9627" s="19">
        <v>9622</v>
      </c>
      <c r="D9627" s="1"/>
      <c r="E9627" s="3"/>
      <c r="F9627" s="7"/>
      <c r="G9627" s="3"/>
      <c r="H9627" s="24"/>
    </row>
    <row r="9628" spans="1:8" x14ac:dyDescent="0.25">
      <c r="A9628" s="19">
        <v>9623</v>
      </c>
      <c r="D9628" s="1"/>
      <c r="E9628" s="3"/>
      <c r="F9628" s="7"/>
      <c r="G9628" s="3"/>
      <c r="H9628" s="24"/>
    </row>
    <row r="9629" spans="1:8" x14ac:dyDescent="0.25">
      <c r="A9629" s="19">
        <v>9624</v>
      </c>
      <c r="D9629" s="1"/>
      <c r="E9629" s="3"/>
      <c r="F9629" s="7"/>
      <c r="G9629" s="3"/>
      <c r="H9629" s="24"/>
    </row>
    <row r="9630" spans="1:8" x14ac:dyDescent="0.25">
      <c r="A9630" s="19">
        <v>9625</v>
      </c>
      <c r="D9630" s="1"/>
      <c r="E9630" s="3"/>
      <c r="F9630" s="7"/>
      <c r="G9630" s="3"/>
      <c r="H9630" s="24"/>
    </row>
    <row r="9631" spans="1:8" x14ac:dyDescent="0.25">
      <c r="A9631" s="19">
        <v>9626</v>
      </c>
      <c r="D9631" s="1"/>
      <c r="E9631" s="3"/>
      <c r="F9631" s="7"/>
      <c r="G9631" s="3"/>
      <c r="H9631" s="24"/>
    </row>
    <row r="9632" spans="1:8" x14ac:dyDescent="0.25">
      <c r="A9632" s="19">
        <v>9627</v>
      </c>
      <c r="D9632" s="1"/>
      <c r="E9632" s="3"/>
      <c r="F9632" s="7"/>
      <c r="G9632" s="3"/>
      <c r="H9632" s="24"/>
    </row>
    <row r="9633" spans="1:8" x14ac:dyDescent="0.25">
      <c r="A9633" s="19">
        <v>9628</v>
      </c>
      <c r="D9633" s="1"/>
      <c r="E9633" s="3"/>
      <c r="F9633" s="7"/>
      <c r="G9633" s="3"/>
      <c r="H9633" s="24"/>
    </row>
    <row r="9634" spans="1:8" x14ac:dyDescent="0.25">
      <c r="A9634" s="19">
        <v>9629</v>
      </c>
      <c r="D9634" s="1"/>
      <c r="E9634" s="3"/>
      <c r="F9634" s="7"/>
      <c r="G9634" s="3"/>
      <c r="H9634" s="24"/>
    </row>
    <row r="9635" spans="1:8" x14ac:dyDescent="0.25">
      <c r="A9635" s="19">
        <v>9630</v>
      </c>
      <c r="D9635" s="1"/>
      <c r="E9635" s="3"/>
      <c r="F9635" s="7"/>
      <c r="G9635" s="3"/>
      <c r="H9635" s="24"/>
    </row>
    <row r="9636" spans="1:8" x14ac:dyDescent="0.25">
      <c r="A9636" s="19">
        <v>9631</v>
      </c>
      <c r="D9636" s="1"/>
      <c r="E9636" s="3"/>
      <c r="F9636" s="7"/>
      <c r="G9636" s="3"/>
      <c r="H9636" s="24"/>
    </row>
    <row r="9637" spans="1:8" x14ac:dyDescent="0.25">
      <c r="A9637" s="19">
        <v>9632</v>
      </c>
      <c r="D9637" s="1"/>
      <c r="E9637" s="3"/>
      <c r="F9637" s="7"/>
      <c r="G9637" s="3"/>
      <c r="H9637" s="24"/>
    </row>
    <row r="9638" spans="1:8" x14ac:dyDescent="0.25">
      <c r="A9638" s="19">
        <v>9633</v>
      </c>
      <c r="D9638" s="1"/>
      <c r="E9638" s="3"/>
      <c r="F9638" s="7"/>
      <c r="G9638" s="3"/>
      <c r="H9638" s="24"/>
    </row>
    <row r="9639" spans="1:8" x14ac:dyDescent="0.25">
      <c r="A9639" s="19">
        <v>9634</v>
      </c>
      <c r="D9639" s="1"/>
      <c r="E9639" s="3"/>
      <c r="F9639" s="7"/>
      <c r="G9639" s="3"/>
      <c r="H9639" s="24"/>
    </row>
    <row r="9640" spans="1:8" x14ac:dyDescent="0.25">
      <c r="A9640" s="19">
        <v>9635</v>
      </c>
      <c r="D9640" s="1"/>
      <c r="E9640" s="3"/>
      <c r="F9640" s="7"/>
      <c r="G9640" s="3"/>
      <c r="H9640" s="24"/>
    </row>
    <row r="9641" spans="1:8" x14ac:dyDescent="0.25">
      <c r="A9641" s="19">
        <v>9636</v>
      </c>
      <c r="D9641" s="1"/>
      <c r="E9641" s="3"/>
      <c r="F9641" s="7"/>
      <c r="G9641" s="3"/>
      <c r="H9641" s="24"/>
    </row>
    <row r="9642" spans="1:8" x14ac:dyDescent="0.25">
      <c r="A9642" s="19">
        <v>9637</v>
      </c>
      <c r="D9642" s="1"/>
      <c r="E9642" s="3"/>
      <c r="F9642" s="7"/>
      <c r="G9642" s="3"/>
      <c r="H9642" s="24"/>
    </row>
    <row r="9643" spans="1:8" x14ac:dyDescent="0.25">
      <c r="A9643" s="19">
        <v>9638</v>
      </c>
      <c r="D9643" s="1"/>
      <c r="E9643" s="3"/>
      <c r="F9643" s="7"/>
      <c r="G9643" s="3"/>
      <c r="H9643" s="24"/>
    </row>
    <row r="9644" spans="1:8" x14ac:dyDescent="0.25">
      <c r="A9644" s="19">
        <v>9639</v>
      </c>
      <c r="D9644" s="1"/>
      <c r="E9644" s="3"/>
      <c r="F9644" s="7"/>
      <c r="G9644" s="3"/>
      <c r="H9644" s="24"/>
    </row>
    <row r="9645" spans="1:8" x14ac:dyDescent="0.25">
      <c r="A9645" s="19">
        <v>9640</v>
      </c>
      <c r="D9645" s="1"/>
      <c r="E9645" s="3"/>
      <c r="F9645" s="7"/>
      <c r="G9645" s="3"/>
      <c r="H9645" s="24"/>
    </row>
    <row r="9646" spans="1:8" x14ac:dyDescent="0.25">
      <c r="A9646" s="19">
        <v>9641</v>
      </c>
      <c r="D9646" s="1"/>
      <c r="E9646" s="3"/>
      <c r="F9646" s="7"/>
      <c r="G9646" s="3"/>
      <c r="H9646" s="24"/>
    </row>
    <row r="9647" spans="1:8" x14ac:dyDescent="0.25">
      <c r="A9647" s="19">
        <v>9642</v>
      </c>
      <c r="D9647" s="1"/>
      <c r="E9647" s="3"/>
      <c r="F9647" s="7"/>
      <c r="G9647" s="3"/>
      <c r="H9647" s="24"/>
    </row>
    <row r="9648" spans="1:8" x14ac:dyDescent="0.25">
      <c r="A9648" s="19">
        <v>9643</v>
      </c>
      <c r="D9648" s="1"/>
      <c r="E9648" s="3"/>
      <c r="F9648" s="7"/>
      <c r="G9648" s="3"/>
      <c r="H9648" s="24"/>
    </row>
    <row r="9649" spans="1:8" x14ac:dyDescent="0.25">
      <c r="A9649" s="19">
        <v>9644</v>
      </c>
      <c r="D9649" s="1"/>
      <c r="E9649" s="3"/>
      <c r="F9649" s="7"/>
      <c r="G9649" s="3"/>
      <c r="H9649" s="24"/>
    </row>
    <row r="9650" spans="1:8" x14ac:dyDescent="0.25">
      <c r="A9650" s="19">
        <v>9645</v>
      </c>
      <c r="D9650" s="1"/>
      <c r="E9650" s="3"/>
      <c r="F9650" s="7"/>
      <c r="G9650" s="3"/>
      <c r="H9650" s="24"/>
    </row>
    <row r="9651" spans="1:8" x14ac:dyDescent="0.25">
      <c r="A9651" s="19">
        <v>9646</v>
      </c>
      <c r="D9651" s="1"/>
      <c r="E9651" s="3"/>
      <c r="F9651" s="7"/>
      <c r="G9651" s="3"/>
      <c r="H9651" s="24"/>
    </row>
    <row r="9652" spans="1:8" x14ac:dyDescent="0.25">
      <c r="A9652" s="19">
        <v>9647</v>
      </c>
      <c r="D9652" s="1"/>
      <c r="E9652" s="3"/>
      <c r="F9652" s="7"/>
      <c r="G9652" s="3"/>
      <c r="H9652" s="24"/>
    </row>
    <row r="9653" spans="1:8" x14ac:dyDescent="0.25">
      <c r="A9653" s="19">
        <v>9648</v>
      </c>
      <c r="D9653" s="1"/>
      <c r="E9653" s="3"/>
      <c r="F9653" s="7"/>
      <c r="G9653" s="3"/>
      <c r="H9653" s="24"/>
    </row>
    <row r="9654" spans="1:8" x14ac:dyDescent="0.25">
      <c r="A9654" s="19">
        <v>9649</v>
      </c>
      <c r="D9654" s="1"/>
      <c r="E9654" s="3"/>
      <c r="F9654" s="7"/>
      <c r="G9654" s="3"/>
      <c r="H9654" s="24"/>
    </row>
    <row r="9655" spans="1:8" x14ac:dyDescent="0.25">
      <c r="A9655" s="19">
        <v>9650</v>
      </c>
      <c r="D9655" s="1"/>
      <c r="E9655" s="3"/>
      <c r="F9655" s="7"/>
      <c r="G9655" s="3"/>
      <c r="H9655" s="24"/>
    </row>
    <row r="9656" spans="1:8" x14ac:dyDescent="0.25">
      <c r="A9656" s="19">
        <v>9651</v>
      </c>
      <c r="D9656" s="1"/>
      <c r="E9656" s="3"/>
      <c r="F9656" s="7"/>
      <c r="G9656" s="3"/>
      <c r="H9656" s="24"/>
    </row>
    <row r="9657" spans="1:8" x14ac:dyDescent="0.25">
      <c r="A9657" s="19">
        <v>9652</v>
      </c>
      <c r="D9657" s="1"/>
      <c r="E9657" s="3"/>
      <c r="F9657" s="7"/>
      <c r="G9657" s="3"/>
      <c r="H9657" s="24"/>
    </row>
    <row r="9658" spans="1:8" x14ac:dyDescent="0.25">
      <c r="A9658" s="19">
        <v>9653</v>
      </c>
      <c r="D9658" s="1"/>
      <c r="E9658" s="3"/>
      <c r="F9658" s="7"/>
      <c r="G9658" s="3"/>
      <c r="H9658" s="24"/>
    </row>
    <row r="9659" spans="1:8" x14ac:dyDescent="0.25">
      <c r="A9659" s="19">
        <v>9654</v>
      </c>
      <c r="D9659" s="1"/>
      <c r="E9659" s="3"/>
      <c r="F9659" s="7"/>
      <c r="G9659" s="3"/>
      <c r="H9659" s="24"/>
    </row>
    <row r="9660" spans="1:8" x14ac:dyDescent="0.25">
      <c r="A9660" s="19">
        <v>9655</v>
      </c>
      <c r="D9660" s="1"/>
      <c r="E9660" s="3"/>
      <c r="F9660" s="7"/>
      <c r="G9660" s="3"/>
      <c r="H9660" s="24"/>
    </row>
    <row r="9661" spans="1:8" x14ac:dyDescent="0.25">
      <c r="A9661" s="19">
        <v>9656</v>
      </c>
      <c r="D9661" s="1"/>
      <c r="E9661" s="3"/>
      <c r="F9661" s="7"/>
      <c r="G9661" s="3"/>
      <c r="H9661" s="24"/>
    </row>
    <row r="9662" spans="1:8" x14ac:dyDescent="0.25">
      <c r="A9662" s="19">
        <v>9657</v>
      </c>
      <c r="D9662" s="1"/>
      <c r="E9662" s="3"/>
      <c r="F9662" s="7"/>
      <c r="G9662" s="3"/>
      <c r="H9662" s="24"/>
    </row>
    <row r="9663" spans="1:8" x14ac:dyDescent="0.25">
      <c r="A9663" s="19">
        <v>9658</v>
      </c>
      <c r="D9663" s="1"/>
      <c r="E9663" s="3"/>
      <c r="F9663" s="7"/>
      <c r="G9663" s="3"/>
      <c r="H9663" s="24"/>
    </row>
    <row r="9664" spans="1:8" x14ac:dyDescent="0.25">
      <c r="A9664" s="19">
        <v>9659</v>
      </c>
      <c r="D9664" s="1"/>
      <c r="E9664" s="3"/>
      <c r="F9664" s="7"/>
      <c r="G9664" s="3"/>
      <c r="H9664" s="24"/>
    </row>
    <row r="9665" spans="1:8" x14ac:dyDescent="0.25">
      <c r="A9665" s="19">
        <v>9660</v>
      </c>
      <c r="D9665" s="1"/>
      <c r="E9665" s="3"/>
      <c r="F9665" s="7"/>
      <c r="G9665" s="3"/>
      <c r="H9665" s="24"/>
    </row>
    <row r="9666" spans="1:8" x14ac:dyDescent="0.25">
      <c r="A9666" s="19">
        <v>9661</v>
      </c>
      <c r="D9666" s="1"/>
      <c r="E9666" s="3"/>
      <c r="F9666" s="7"/>
      <c r="G9666" s="3"/>
      <c r="H9666" s="24"/>
    </row>
    <row r="9667" spans="1:8" x14ac:dyDescent="0.25">
      <c r="A9667" s="19">
        <v>9662</v>
      </c>
      <c r="D9667" s="1"/>
      <c r="E9667" s="3"/>
      <c r="F9667" s="7"/>
      <c r="G9667" s="3"/>
      <c r="H9667" s="24"/>
    </row>
    <row r="9668" spans="1:8" x14ac:dyDescent="0.25">
      <c r="A9668" s="19">
        <v>9663</v>
      </c>
      <c r="D9668" s="1"/>
      <c r="E9668" s="3"/>
      <c r="F9668" s="7"/>
      <c r="G9668" s="3"/>
      <c r="H9668" s="24"/>
    </row>
    <row r="9669" spans="1:8" x14ac:dyDescent="0.25">
      <c r="A9669" s="19">
        <v>9664</v>
      </c>
      <c r="D9669" s="1"/>
      <c r="E9669" s="3"/>
      <c r="F9669" s="7"/>
      <c r="G9669" s="3"/>
      <c r="H9669" s="24"/>
    </row>
    <row r="9670" spans="1:8" x14ac:dyDescent="0.25">
      <c r="A9670" s="19">
        <v>9665</v>
      </c>
      <c r="D9670" s="1"/>
      <c r="E9670" s="3"/>
      <c r="F9670" s="7"/>
      <c r="G9670" s="3"/>
      <c r="H9670" s="24"/>
    </row>
    <row r="9671" spans="1:8" x14ac:dyDescent="0.25">
      <c r="A9671" s="19">
        <v>9666</v>
      </c>
      <c r="D9671" s="1"/>
      <c r="E9671" s="3"/>
      <c r="F9671" s="7"/>
      <c r="G9671" s="3"/>
      <c r="H9671" s="24"/>
    </row>
    <row r="9672" spans="1:8" x14ac:dyDescent="0.25">
      <c r="A9672" s="19">
        <v>9667</v>
      </c>
      <c r="D9672" s="1"/>
      <c r="E9672" s="3"/>
      <c r="F9672" s="7"/>
      <c r="G9672" s="3"/>
      <c r="H9672" s="24"/>
    </row>
    <row r="9673" spans="1:8" x14ac:dyDescent="0.25">
      <c r="A9673" s="19">
        <v>9668</v>
      </c>
      <c r="D9673" s="1"/>
      <c r="E9673" s="3"/>
      <c r="F9673" s="7"/>
      <c r="G9673" s="3"/>
      <c r="H9673" s="24"/>
    </row>
    <row r="9674" spans="1:8" x14ac:dyDescent="0.25">
      <c r="A9674" s="19">
        <v>9669</v>
      </c>
      <c r="D9674" s="1"/>
      <c r="E9674" s="3"/>
      <c r="F9674" s="7"/>
      <c r="G9674" s="3"/>
      <c r="H9674" s="24"/>
    </row>
    <row r="9675" spans="1:8" x14ac:dyDescent="0.25">
      <c r="A9675" s="19">
        <v>9670</v>
      </c>
      <c r="D9675" s="1"/>
      <c r="E9675" s="3"/>
      <c r="F9675" s="7"/>
      <c r="G9675" s="3"/>
      <c r="H9675" s="24"/>
    </row>
    <row r="9676" spans="1:8" x14ac:dyDescent="0.25">
      <c r="A9676" s="19">
        <v>9671</v>
      </c>
      <c r="D9676" s="1"/>
      <c r="E9676" s="3"/>
      <c r="F9676" s="7"/>
      <c r="G9676" s="3"/>
      <c r="H9676" s="24"/>
    </row>
    <row r="9677" spans="1:8" x14ac:dyDescent="0.25">
      <c r="A9677" s="19">
        <v>9672</v>
      </c>
      <c r="D9677" s="1"/>
      <c r="E9677" s="3"/>
      <c r="F9677" s="7"/>
      <c r="G9677" s="3"/>
      <c r="H9677" s="24"/>
    </row>
    <row r="9678" spans="1:8" x14ac:dyDescent="0.25">
      <c r="A9678" s="19">
        <v>9673</v>
      </c>
      <c r="D9678" s="1"/>
      <c r="E9678" s="3"/>
      <c r="F9678" s="7"/>
      <c r="G9678" s="3"/>
      <c r="H9678" s="24"/>
    </row>
    <row r="9679" spans="1:8" x14ac:dyDescent="0.25">
      <c r="A9679" s="19">
        <v>9674</v>
      </c>
      <c r="D9679" s="1"/>
      <c r="E9679" s="3"/>
      <c r="F9679" s="7"/>
      <c r="G9679" s="3"/>
      <c r="H9679" s="24"/>
    </row>
    <row r="9680" spans="1:8" x14ac:dyDescent="0.25">
      <c r="A9680" s="19">
        <v>9675</v>
      </c>
      <c r="D9680" s="1"/>
      <c r="E9680" s="3"/>
      <c r="F9680" s="7"/>
      <c r="G9680" s="3"/>
      <c r="H9680" s="24"/>
    </row>
    <row r="9681" spans="1:8" x14ac:dyDescent="0.25">
      <c r="A9681" s="19">
        <v>9676</v>
      </c>
      <c r="D9681" s="1"/>
      <c r="E9681" s="3"/>
      <c r="F9681" s="7"/>
      <c r="G9681" s="3"/>
      <c r="H9681" s="24"/>
    </row>
    <row r="9682" spans="1:8" x14ac:dyDescent="0.25">
      <c r="A9682" s="19">
        <v>9677</v>
      </c>
      <c r="D9682" s="1"/>
      <c r="E9682" s="3"/>
      <c r="F9682" s="7"/>
      <c r="G9682" s="3"/>
      <c r="H9682" s="24"/>
    </row>
    <row r="9683" spans="1:8" x14ac:dyDescent="0.25">
      <c r="A9683" s="19">
        <v>9678</v>
      </c>
      <c r="D9683" s="1"/>
      <c r="E9683" s="3"/>
      <c r="F9683" s="7"/>
      <c r="G9683" s="3"/>
      <c r="H9683" s="24"/>
    </row>
    <row r="9684" spans="1:8" x14ac:dyDescent="0.25">
      <c r="A9684" s="19">
        <v>9679</v>
      </c>
      <c r="D9684" s="1"/>
      <c r="E9684" s="3"/>
      <c r="F9684" s="7"/>
      <c r="G9684" s="3"/>
      <c r="H9684" s="24"/>
    </row>
    <row r="9685" spans="1:8" x14ac:dyDescent="0.25">
      <c r="A9685" s="19">
        <v>9680</v>
      </c>
      <c r="D9685" s="1"/>
      <c r="E9685" s="3"/>
      <c r="F9685" s="7"/>
      <c r="G9685" s="3"/>
      <c r="H9685" s="24"/>
    </row>
    <row r="9686" spans="1:8" x14ac:dyDescent="0.25">
      <c r="A9686" s="19">
        <v>9681</v>
      </c>
      <c r="D9686" s="1"/>
      <c r="E9686" s="3"/>
      <c r="F9686" s="7"/>
      <c r="G9686" s="3"/>
      <c r="H9686" s="24"/>
    </row>
    <row r="9687" spans="1:8" x14ac:dyDescent="0.25">
      <c r="A9687" s="19">
        <v>9682</v>
      </c>
      <c r="D9687" s="1"/>
      <c r="E9687" s="3"/>
      <c r="F9687" s="7"/>
      <c r="G9687" s="3"/>
      <c r="H9687" s="24"/>
    </row>
    <row r="9688" spans="1:8" x14ac:dyDescent="0.25">
      <c r="A9688" s="19">
        <v>9683</v>
      </c>
      <c r="D9688" s="1"/>
      <c r="E9688" s="3"/>
      <c r="F9688" s="7"/>
      <c r="G9688" s="3"/>
      <c r="H9688" s="24"/>
    </row>
    <row r="9689" spans="1:8" x14ac:dyDescent="0.25">
      <c r="A9689" s="19">
        <v>9684</v>
      </c>
      <c r="D9689" s="1"/>
      <c r="E9689" s="3"/>
      <c r="F9689" s="7"/>
      <c r="G9689" s="3"/>
      <c r="H9689" s="24"/>
    </row>
    <row r="9690" spans="1:8" x14ac:dyDescent="0.25">
      <c r="A9690" s="19">
        <v>9685</v>
      </c>
      <c r="D9690" s="1"/>
      <c r="E9690" s="3"/>
      <c r="F9690" s="7"/>
      <c r="G9690" s="3"/>
      <c r="H9690" s="24"/>
    </row>
    <row r="9691" spans="1:8" x14ac:dyDescent="0.25">
      <c r="A9691" s="19">
        <v>9686</v>
      </c>
      <c r="D9691" s="1"/>
      <c r="E9691" s="3"/>
      <c r="F9691" s="7"/>
      <c r="G9691" s="3"/>
      <c r="H9691" s="24"/>
    </row>
    <row r="9692" spans="1:8" x14ac:dyDescent="0.25">
      <c r="A9692" s="19">
        <v>9687</v>
      </c>
      <c r="D9692" s="1"/>
      <c r="E9692" s="3"/>
      <c r="F9692" s="7"/>
      <c r="G9692" s="3"/>
      <c r="H9692" s="24"/>
    </row>
    <row r="9693" spans="1:8" x14ac:dyDescent="0.25">
      <c r="A9693" s="19">
        <v>9688</v>
      </c>
      <c r="D9693" s="1"/>
      <c r="E9693" s="3"/>
      <c r="F9693" s="7"/>
      <c r="G9693" s="3"/>
      <c r="H9693" s="24"/>
    </row>
    <row r="9694" spans="1:8" x14ac:dyDescent="0.25">
      <c r="A9694" s="19">
        <v>9689</v>
      </c>
      <c r="D9694" s="1"/>
      <c r="E9694" s="3"/>
      <c r="F9694" s="7"/>
      <c r="G9694" s="3"/>
      <c r="H9694" s="24"/>
    </row>
    <row r="9695" spans="1:8" x14ac:dyDescent="0.25">
      <c r="A9695" s="19">
        <v>9690</v>
      </c>
      <c r="D9695" s="1"/>
      <c r="E9695" s="3"/>
      <c r="F9695" s="7"/>
      <c r="G9695" s="3"/>
      <c r="H9695" s="24"/>
    </row>
    <row r="9696" spans="1:8" x14ac:dyDescent="0.25">
      <c r="A9696" s="19">
        <v>9691</v>
      </c>
      <c r="D9696" s="1"/>
      <c r="E9696" s="3"/>
      <c r="F9696" s="7"/>
      <c r="G9696" s="3"/>
      <c r="H9696" s="24"/>
    </row>
    <row r="9697" spans="1:8" x14ac:dyDescent="0.25">
      <c r="A9697" s="19">
        <v>9692</v>
      </c>
      <c r="D9697" s="1"/>
      <c r="E9697" s="3"/>
      <c r="F9697" s="7"/>
      <c r="G9697" s="3"/>
      <c r="H9697" s="24"/>
    </row>
    <row r="9698" spans="1:8" x14ac:dyDescent="0.25">
      <c r="A9698" s="19">
        <v>9693</v>
      </c>
      <c r="D9698" s="1"/>
      <c r="E9698" s="3"/>
      <c r="F9698" s="7"/>
      <c r="G9698" s="3"/>
      <c r="H9698" s="24"/>
    </row>
    <row r="9699" spans="1:8" x14ac:dyDescent="0.25">
      <c r="A9699" s="19">
        <v>9694</v>
      </c>
      <c r="D9699" s="1"/>
      <c r="E9699" s="3"/>
      <c r="F9699" s="7"/>
      <c r="G9699" s="3"/>
      <c r="H9699" s="24"/>
    </row>
    <row r="9700" spans="1:8" x14ac:dyDescent="0.25">
      <c r="A9700" s="19">
        <v>9695</v>
      </c>
      <c r="D9700" s="1"/>
      <c r="E9700" s="3"/>
      <c r="F9700" s="7"/>
      <c r="G9700" s="3"/>
      <c r="H9700" s="24"/>
    </row>
    <row r="9701" spans="1:8" x14ac:dyDescent="0.25">
      <c r="A9701" s="19">
        <v>9696</v>
      </c>
      <c r="D9701" s="1"/>
      <c r="E9701" s="3"/>
      <c r="F9701" s="7"/>
      <c r="G9701" s="3"/>
      <c r="H9701" s="24"/>
    </row>
    <row r="9702" spans="1:8" x14ac:dyDescent="0.25">
      <c r="A9702" s="19">
        <v>9697</v>
      </c>
      <c r="D9702" s="1"/>
      <c r="E9702" s="3"/>
      <c r="F9702" s="7"/>
      <c r="G9702" s="3"/>
      <c r="H9702" s="24"/>
    </row>
    <row r="9703" spans="1:8" x14ac:dyDescent="0.25">
      <c r="A9703" s="19">
        <v>9698</v>
      </c>
      <c r="D9703" s="1"/>
      <c r="E9703" s="3"/>
      <c r="F9703" s="7"/>
      <c r="G9703" s="3"/>
      <c r="H9703" s="24"/>
    </row>
    <row r="9704" spans="1:8" x14ac:dyDescent="0.25">
      <c r="A9704" s="19">
        <v>9699</v>
      </c>
      <c r="D9704" s="1"/>
      <c r="E9704" s="3"/>
      <c r="F9704" s="7"/>
      <c r="G9704" s="3"/>
      <c r="H9704" s="24"/>
    </row>
    <row r="9705" spans="1:8" x14ac:dyDescent="0.25">
      <c r="A9705" s="19">
        <v>9700</v>
      </c>
      <c r="D9705" s="1"/>
      <c r="E9705" s="3"/>
      <c r="F9705" s="7"/>
      <c r="G9705" s="3"/>
      <c r="H9705" s="24"/>
    </row>
    <row r="9706" spans="1:8" x14ac:dyDescent="0.25">
      <c r="A9706" s="19">
        <v>9701</v>
      </c>
      <c r="D9706" s="1"/>
      <c r="E9706" s="3"/>
      <c r="F9706" s="7"/>
      <c r="G9706" s="3"/>
      <c r="H9706" s="24"/>
    </row>
    <row r="9707" spans="1:8" x14ac:dyDescent="0.25">
      <c r="A9707" s="19">
        <v>9702</v>
      </c>
      <c r="D9707" s="1"/>
      <c r="E9707" s="3"/>
      <c r="F9707" s="7"/>
      <c r="G9707" s="3"/>
      <c r="H9707" s="24"/>
    </row>
    <row r="9708" spans="1:8" x14ac:dyDescent="0.25">
      <c r="A9708" s="19">
        <v>9703</v>
      </c>
      <c r="D9708" s="1"/>
      <c r="E9708" s="3"/>
      <c r="F9708" s="7"/>
      <c r="G9708" s="3"/>
      <c r="H9708" s="24"/>
    </row>
    <row r="9709" spans="1:8" x14ac:dyDescent="0.25">
      <c r="A9709" s="19">
        <v>9704</v>
      </c>
      <c r="D9709" s="1"/>
      <c r="E9709" s="3"/>
      <c r="F9709" s="7"/>
      <c r="G9709" s="3"/>
      <c r="H9709" s="24"/>
    </row>
    <row r="9710" spans="1:8" x14ac:dyDescent="0.25">
      <c r="A9710" s="19">
        <v>9705</v>
      </c>
      <c r="D9710" s="1"/>
      <c r="E9710" s="3"/>
      <c r="F9710" s="7"/>
      <c r="G9710" s="3"/>
      <c r="H9710" s="24"/>
    </row>
    <row r="9711" spans="1:8" x14ac:dyDescent="0.25">
      <c r="A9711" s="19">
        <v>9706</v>
      </c>
      <c r="D9711" s="1"/>
      <c r="E9711" s="3"/>
      <c r="F9711" s="7"/>
      <c r="G9711" s="3"/>
      <c r="H9711" s="24"/>
    </row>
    <row r="9712" spans="1:8" x14ac:dyDescent="0.25">
      <c r="A9712" s="19">
        <v>9707</v>
      </c>
      <c r="D9712" s="1"/>
      <c r="E9712" s="3"/>
      <c r="F9712" s="7"/>
      <c r="G9712" s="3"/>
      <c r="H9712" s="24"/>
    </row>
    <row r="9713" spans="1:8" x14ac:dyDescent="0.25">
      <c r="A9713" s="19">
        <v>9708</v>
      </c>
      <c r="D9713" s="1"/>
      <c r="E9713" s="3"/>
      <c r="F9713" s="7"/>
      <c r="G9713" s="3"/>
      <c r="H9713" s="24"/>
    </row>
    <row r="9714" spans="1:8" x14ac:dyDescent="0.25">
      <c r="A9714" s="19">
        <v>9709</v>
      </c>
      <c r="D9714" s="1"/>
      <c r="E9714" s="3"/>
      <c r="F9714" s="7"/>
      <c r="G9714" s="3"/>
      <c r="H9714" s="24"/>
    </row>
    <row r="9715" spans="1:8" x14ac:dyDescent="0.25">
      <c r="A9715" s="19">
        <v>9710</v>
      </c>
      <c r="D9715" s="1"/>
      <c r="E9715" s="3"/>
      <c r="F9715" s="7"/>
      <c r="G9715" s="3"/>
      <c r="H9715" s="24"/>
    </row>
    <row r="9716" spans="1:8" x14ac:dyDescent="0.25">
      <c r="A9716" s="19">
        <v>9711</v>
      </c>
      <c r="D9716" s="1"/>
      <c r="E9716" s="3"/>
      <c r="F9716" s="7"/>
      <c r="G9716" s="3"/>
      <c r="H9716" s="24"/>
    </row>
    <row r="9717" spans="1:8" x14ac:dyDescent="0.25">
      <c r="A9717" s="19">
        <v>9712</v>
      </c>
      <c r="D9717" s="1"/>
      <c r="E9717" s="3"/>
      <c r="F9717" s="7"/>
      <c r="G9717" s="3"/>
      <c r="H9717" s="24"/>
    </row>
    <row r="9718" spans="1:8" x14ac:dyDescent="0.25">
      <c r="A9718" s="19">
        <v>9713</v>
      </c>
      <c r="D9718" s="1"/>
      <c r="E9718" s="3"/>
      <c r="F9718" s="7"/>
      <c r="G9718" s="3"/>
      <c r="H9718" s="24"/>
    </row>
    <row r="9719" spans="1:8" x14ac:dyDescent="0.25">
      <c r="A9719" s="19">
        <v>9714</v>
      </c>
      <c r="D9719" s="1"/>
      <c r="E9719" s="3"/>
      <c r="F9719" s="7"/>
      <c r="G9719" s="3"/>
      <c r="H9719" s="24"/>
    </row>
    <row r="9720" spans="1:8" x14ac:dyDescent="0.25">
      <c r="A9720" s="19">
        <v>9715</v>
      </c>
      <c r="D9720" s="1"/>
      <c r="E9720" s="3"/>
      <c r="F9720" s="7"/>
      <c r="G9720" s="3"/>
      <c r="H9720" s="24"/>
    </row>
    <row r="9721" spans="1:8" x14ac:dyDescent="0.25">
      <c r="A9721" s="19">
        <v>9716</v>
      </c>
      <c r="D9721" s="1"/>
      <c r="E9721" s="3"/>
      <c r="F9721" s="7"/>
      <c r="G9721" s="3"/>
      <c r="H9721" s="24"/>
    </row>
    <row r="9722" spans="1:8" x14ac:dyDescent="0.25">
      <c r="A9722" s="19">
        <v>9717</v>
      </c>
      <c r="D9722" s="1"/>
      <c r="E9722" s="3"/>
      <c r="F9722" s="7"/>
      <c r="G9722" s="3"/>
      <c r="H9722" s="24"/>
    </row>
    <row r="9723" spans="1:8" x14ac:dyDescent="0.25">
      <c r="A9723" s="19">
        <v>9718</v>
      </c>
      <c r="D9723" s="1"/>
      <c r="E9723" s="3"/>
      <c r="F9723" s="7"/>
      <c r="G9723" s="3"/>
      <c r="H9723" s="24"/>
    </row>
    <row r="9724" spans="1:8" x14ac:dyDescent="0.25">
      <c r="A9724" s="19">
        <v>9719</v>
      </c>
      <c r="D9724" s="1"/>
      <c r="E9724" s="3"/>
      <c r="F9724" s="7"/>
      <c r="G9724" s="3"/>
      <c r="H9724" s="24"/>
    </row>
    <row r="9725" spans="1:8" x14ac:dyDescent="0.25">
      <c r="A9725" s="19">
        <v>9720</v>
      </c>
      <c r="D9725" s="1"/>
      <c r="E9725" s="3"/>
      <c r="F9725" s="7"/>
      <c r="G9725" s="3"/>
      <c r="H9725" s="24"/>
    </row>
    <row r="9726" spans="1:8" x14ac:dyDescent="0.25">
      <c r="A9726" s="19">
        <v>9721</v>
      </c>
      <c r="D9726" s="1"/>
      <c r="E9726" s="3"/>
      <c r="F9726" s="7"/>
      <c r="G9726" s="3"/>
      <c r="H9726" s="24"/>
    </row>
    <row r="9727" spans="1:8" x14ac:dyDescent="0.25">
      <c r="A9727" s="19">
        <v>9722</v>
      </c>
      <c r="D9727" s="1"/>
      <c r="E9727" s="3"/>
      <c r="F9727" s="7"/>
      <c r="G9727" s="3"/>
      <c r="H9727" s="24"/>
    </row>
    <row r="9728" spans="1:8" x14ac:dyDescent="0.25">
      <c r="A9728" s="19">
        <v>9723</v>
      </c>
      <c r="D9728" s="1"/>
      <c r="E9728" s="3"/>
      <c r="F9728" s="7"/>
      <c r="G9728" s="3"/>
      <c r="H9728" s="24"/>
    </row>
    <row r="9729" spans="1:8" x14ac:dyDescent="0.25">
      <c r="A9729" s="19">
        <v>9724</v>
      </c>
      <c r="D9729" s="1"/>
      <c r="E9729" s="3"/>
      <c r="F9729" s="7"/>
      <c r="G9729" s="3"/>
      <c r="H9729" s="24"/>
    </row>
    <row r="9730" spans="1:8" x14ac:dyDescent="0.25">
      <c r="A9730" s="19">
        <v>9725</v>
      </c>
      <c r="D9730" s="1"/>
      <c r="E9730" s="3"/>
      <c r="F9730" s="7"/>
      <c r="G9730" s="3"/>
      <c r="H9730" s="24"/>
    </row>
    <row r="9731" spans="1:8" x14ac:dyDescent="0.25">
      <c r="A9731" s="19">
        <v>9726</v>
      </c>
      <c r="D9731" s="1"/>
      <c r="E9731" s="3"/>
      <c r="F9731" s="7"/>
      <c r="G9731" s="3"/>
      <c r="H9731" s="24"/>
    </row>
    <row r="9732" spans="1:8" x14ac:dyDescent="0.25">
      <c r="A9732" s="19">
        <v>9727</v>
      </c>
      <c r="D9732" s="1"/>
      <c r="E9732" s="3"/>
      <c r="F9732" s="7"/>
      <c r="G9732" s="3"/>
      <c r="H9732" s="24"/>
    </row>
    <row r="9733" spans="1:8" x14ac:dyDescent="0.25">
      <c r="A9733" s="19">
        <v>9728</v>
      </c>
      <c r="D9733" s="1"/>
      <c r="E9733" s="3"/>
      <c r="F9733" s="7"/>
      <c r="G9733" s="3"/>
      <c r="H9733" s="24"/>
    </row>
    <row r="9734" spans="1:8" x14ac:dyDescent="0.25">
      <c r="A9734" s="19">
        <v>9729</v>
      </c>
      <c r="D9734" s="1"/>
      <c r="E9734" s="3"/>
      <c r="F9734" s="7"/>
      <c r="G9734" s="3"/>
      <c r="H9734" s="24"/>
    </row>
    <row r="9735" spans="1:8" x14ac:dyDescent="0.25">
      <c r="A9735" s="19">
        <v>9730</v>
      </c>
      <c r="D9735" s="1"/>
      <c r="E9735" s="3"/>
      <c r="F9735" s="7"/>
      <c r="G9735" s="3"/>
      <c r="H9735" s="24"/>
    </row>
    <row r="9736" spans="1:8" x14ac:dyDescent="0.25">
      <c r="A9736" s="19">
        <v>9731</v>
      </c>
      <c r="D9736" s="1"/>
      <c r="E9736" s="3"/>
      <c r="F9736" s="7"/>
      <c r="G9736" s="3"/>
      <c r="H9736" s="24"/>
    </row>
    <row r="9737" spans="1:8" x14ac:dyDescent="0.25">
      <c r="A9737" s="19">
        <v>9732</v>
      </c>
      <c r="D9737" s="1"/>
      <c r="E9737" s="3"/>
      <c r="F9737" s="7"/>
      <c r="G9737" s="3"/>
      <c r="H9737" s="24"/>
    </row>
    <row r="9738" spans="1:8" x14ac:dyDescent="0.25">
      <c r="A9738" s="19">
        <v>9733</v>
      </c>
      <c r="D9738" s="1"/>
      <c r="E9738" s="3"/>
      <c r="F9738" s="7"/>
      <c r="G9738" s="3"/>
      <c r="H9738" s="24"/>
    </row>
    <row r="9739" spans="1:8" x14ac:dyDescent="0.25">
      <c r="A9739" s="19">
        <v>9734</v>
      </c>
      <c r="D9739" s="1"/>
      <c r="E9739" s="3"/>
      <c r="F9739" s="7"/>
      <c r="G9739" s="3"/>
      <c r="H9739" s="24"/>
    </row>
    <row r="9740" spans="1:8" x14ac:dyDescent="0.25">
      <c r="A9740" s="19">
        <v>9735</v>
      </c>
      <c r="D9740" s="1"/>
      <c r="E9740" s="3"/>
      <c r="F9740" s="7"/>
      <c r="G9740" s="3"/>
      <c r="H9740" s="24"/>
    </row>
    <row r="9741" spans="1:8" x14ac:dyDescent="0.25">
      <c r="A9741" s="19">
        <v>9736</v>
      </c>
      <c r="D9741" s="1"/>
      <c r="E9741" s="3"/>
      <c r="F9741" s="7"/>
      <c r="G9741" s="3"/>
      <c r="H9741" s="24"/>
    </row>
    <row r="9742" spans="1:8" x14ac:dyDescent="0.25">
      <c r="A9742" s="19">
        <v>9737</v>
      </c>
      <c r="D9742" s="1"/>
      <c r="E9742" s="3"/>
      <c r="F9742" s="7"/>
      <c r="G9742" s="3"/>
      <c r="H9742" s="24"/>
    </row>
    <row r="9743" spans="1:8" x14ac:dyDescent="0.25">
      <c r="A9743" s="19">
        <v>9738</v>
      </c>
      <c r="D9743" s="1"/>
      <c r="E9743" s="3"/>
      <c r="F9743" s="7"/>
      <c r="G9743" s="3"/>
      <c r="H9743" s="24"/>
    </row>
    <row r="9744" spans="1:8" x14ac:dyDescent="0.25">
      <c r="A9744" s="19">
        <v>9739</v>
      </c>
      <c r="D9744" s="1"/>
      <c r="E9744" s="3"/>
      <c r="F9744" s="7"/>
      <c r="G9744" s="3"/>
      <c r="H9744" s="24"/>
    </row>
    <row r="9745" spans="1:8" x14ac:dyDescent="0.25">
      <c r="A9745" s="19">
        <v>9740</v>
      </c>
      <c r="D9745" s="1"/>
      <c r="E9745" s="3"/>
      <c r="F9745" s="7"/>
      <c r="G9745" s="3"/>
      <c r="H9745" s="24"/>
    </row>
    <row r="9746" spans="1:8" x14ac:dyDescent="0.25">
      <c r="A9746" s="19">
        <v>9741</v>
      </c>
      <c r="D9746" s="1"/>
      <c r="E9746" s="3"/>
      <c r="F9746" s="7"/>
      <c r="G9746" s="3"/>
      <c r="H9746" s="24"/>
    </row>
    <row r="9747" spans="1:8" x14ac:dyDescent="0.25">
      <c r="A9747" s="19">
        <v>9742</v>
      </c>
      <c r="D9747" s="1"/>
      <c r="E9747" s="3"/>
      <c r="F9747" s="7"/>
      <c r="G9747" s="3"/>
      <c r="H9747" s="24"/>
    </row>
    <row r="9748" spans="1:8" x14ac:dyDescent="0.25">
      <c r="A9748" s="19">
        <v>9743</v>
      </c>
      <c r="D9748" s="1"/>
      <c r="E9748" s="3"/>
      <c r="F9748" s="7"/>
      <c r="G9748" s="3"/>
      <c r="H9748" s="24"/>
    </row>
    <row r="9749" spans="1:8" x14ac:dyDescent="0.25">
      <c r="A9749" s="19">
        <v>9744</v>
      </c>
      <c r="D9749" s="1"/>
      <c r="E9749" s="3"/>
      <c r="F9749" s="7"/>
      <c r="G9749" s="3"/>
      <c r="H9749" s="24"/>
    </row>
    <row r="9750" spans="1:8" x14ac:dyDescent="0.25">
      <c r="A9750" s="19">
        <v>9745</v>
      </c>
      <c r="D9750" s="1"/>
      <c r="E9750" s="3"/>
      <c r="F9750" s="7"/>
      <c r="G9750" s="3"/>
      <c r="H9750" s="24"/>
    </row>
    <row r="9751" spans="1:8" x14ac:dyDescent="0.25">
      <c r="A9751" s="19">
        <v>9746</v>
      </c>
      <c r="D9751" s="1"/>
      <c r="E9751" s="3"/>
      <c r="F9751" s="7"/>
      <c r="G9751" s="3"/>
      <c r="H9751" s="24"/>
    </row>
    <row r="9752" spans="1:8" x14ac:dyDescent="0.25">
      <c r="A9752" s="19">
        <v>9747</v>
      </c>
      <c r="D9752" s="1"/>
      <c r="E9752" s="3"/>
      <c r="F9752" s="7"/>
      <c r="G9752" s="3"/>
      <c r="H9752" s="24"/>
    </row>
    <row r="9753" spans="1:8" x14ac:dyDescent="0.25">
      <c r="A9753" s="19">
        <v>9748</v>
      </c>
      <c r="D9753" s="1"/>
      <c r="E9753" s="3"/>
      <c r="F9753" s="7"/>
      <c r="G9753" s="3"/>
      <c r="H9753" s="24"/>
    </row>
    <row r="9754" spans="1:8" x14ac:dyDescent="0.25">
      <c r="A9754" s="19">
        <v>9749</v>
      </c>
      <c r="D9754" s="1"/>
      <c r="E9754" s="3"/>
      <c r="F9754" s="7"/>
      <c r="G9754" s="3"/>
      <c r="H9754" s="24"/>
    </row>
    <row r="9755" spans="1:8" x14ac:dyDescent="0.25">
      <c r="A9755" s="19">
        <v>9750</v>
      </c>
      <c r="D9755" s="1"/>
      <c r="E9755" s="3"/>
      <c r="F9755" s="7"/>
      <c r="G9755" s="3"/>
      <c r="H9755" s="24"/>
    </row>
    <row r="9756" spans="1:8" x14ac:dyDescent="0.25">
      <c r="A9756" s="19">
        <v>9751</v>
      </c>
      <c r="D9756" s="1"/>
      <c r="E9756" s="3"/>
      <c r="F9756" s="7"/>
      <c r="G9756" s="3"/>
      <c r="H9756" s="24"/>
    </row>
    <row r="9757" spans="1:8" x14ac:dyDescent="0.25">
      <c r="A9757" s="19">
        <v>9752</v>
      </c>
      <c r="D9757" s="1"/>
      <c r="E9757" s="3"/>
      <c r="F9757" s="7"/>
      <c r="G9757" s="3"/>
      <c r="H9757" s="24"/>
    </row>
    <row r="9758" spans="1:8" x14ac:dyDescent="0.25">
      <c r="A9758" s="19">
        <v>9753</v>
      </c>
      <c r="D9758" s="1"/>
      <c r="E9758" s="3"/>
      <c r="F9758" s="7"/>
      <c r="G9758" s="3"/>
      <c r="H9758" s="24"/>
    </row>
    <row r="9759" spans="1:8" x14ac:dyDescent="0.25">
      <c r="A9759" s="19">
        <v>9754</v>
      </c>
      <c r="D9759" s="1"/>
      <c r="E9759" s="3"/>
      <c r="F9759" s="7"/>
      <c r="G9759" s="3"/>
      <c r="H9759" s="24"/>
    </row>
    <row r="9760" spans="1:8" x14ac:dyDescent="0.25">
      <c r="A9760" s="19">
        <v>9755</v>
      </c>
      <c r="D9760" s="1"/>
      <c r="E9760" s="3"/>
      <c r="F9760" s="7"/>
      <c r="G9760" s="3"/>
      <c r="H9760" s="24"/>
    </row>
    <row r="9761" spans="1:8" x14ac:dyDescent="0.25">
      <c r="A9761" s="19">
        <v>9756</v>
      </c>
      <c r="D9761" s="1"/>
      <c r="E9761" s="3"/>
      <c r="F9761" s="7"/>
      <c r="G9761" s="3"/>
      <c r="H9761" s="24"/>
    </row>
    <row r="9762" spans="1:8" x14ac:dyDescent="0.25">
      <c r="A9762" s="19">
        <v>9757</v>
      </c>
      <c r="D9762" s="1"/>
      <c r="E9762" s="3"/>
      <c r="F9762" s="7"/>
      <c r="G9762" s="3"/>
      <c r="H9762" s="24"/>
    </row>
    <row r="9763" spans="1:8" x14ac:dyDescent="0.25">
      <c r="A9763" s="19">
        <v>9758</v>
      </c>
      <c r="D9763" s="1"/>
      <c r="E9763" s="3"/>
      <c r="F9763" s="7"/>
      <c r="G9763" s="3"/>
      <c r="H9763" s="24"/>
    </row>
    <row r="9764" spans="1:8" x14ac:dyDescent="0.25">
      <c r="A9764" s="19">
        <v>9759</v>
      </c>
      <c r="D9764" s="1"/>
      <c r="E9764" s="3"/>
      <c r="F9764" s="7"/>
      <c r="G9764" s="3"/>
      <c r="H9764" s="24"/>
    </row>
    <row r="9765" spans="1:8" x14ac:dyDescent="0.25">
      <c r="A9765" s="19">
        <v>9760</v>
      </c>
      <c r="D9765" s="1"/>
      <c r="E9765" s="3"/>
      <c r="F9765" s="7"/>
      <c r="G9765" s="3"/>
      <c r="H9765" s="24"/>
    </row>
    <row r="9766" spans="1:8" x14ac:dyDescent="0.25">
      <c r="A9766" s="19">
        <v>9761</v>
      </c>
      <c r="D9766" s="1"/>
      <c r="E9766" s="3"/>
      <c r="F9766" s="7"/>
      <c r="G9766" s="3"/>
      <c r="H9766" s="24"/>
    </row>
    <row r="9767" spans="1:8" x14ac:dyDescent="0.25">
      <c r="A9767" s="19">
        <v>9762</v>
      </c>
      <c r="D9767" s="1"/>
      <c r="E9767" s="3"/>
      <c r="F9767" s="7"/>
      <c r="G9767" s="3"/>
      <c r="H9767" s="24"/>
    </row>
    <row r="9768" spans="1:8" x14ac:dyDescent="0.25">
      <c r="A9768" s="19">
        <v>9763</v>
      </c>
      <c r="D9768" s="1"/>
      <c r="E9768" s="3"/>
      <c r="F9768" s="7"/>
      <c r="G9768" s="3"/>
      <c r="H9768" s="24"/>
    </row>
    <row r="9769" spans="1:8" x14ac:dyDescent="0.25">
      <c r="A9769" s="19">
        <v>9764</v>
      </c>
      <c r="D9769" s="1"/>
      <c r="E9769" s="3"/>
      <c r="F9769" s="7"/>
      <c r="G9769" s="3"/>
      <c r="H9769" s="24"/>
    </row>
    <row r="9770" spans="1:8" x14ac:dyDescent="0.25">
      <c r="A9770" s="19">
        <v>9765</v>
      </c>
      <c r="D9770" s="1"/>
      <c r="E9770" s="3"/>
      <c r="F9770" s="7"/>
      <c r="G9770" s="3"/>
      <c r="H9770" s="24"/>
    </row>
    <row r="9771" spans="1:8" x14ac:dyDescent="0.25">
      <c r="A9771" s="19">
        <v>9766</v>
      </c>
      <c r="D9771" s="1"/>
      <c r="E9771" s="3"/>
      <c r="F9771" s="7"/>
      <c r="G9771" s="3"/>
      <c r="H9771" s="24"/>
    </row>
    <row r="9772" spans="1:8" x14ac:dyDescent="0.25">
      <c r="A9772" s="19">
        <v>9767</v>
      </c>
      <c r="D9772" s="1"/>
      <c r="E9772" s="3"/>
      <c r="F9772" s="7"/>
      <c r="G9772" s="3"/>
      <c r="H9772" s="24"/>
    </row>
    <row r="9773" spans="1:8" x14ac:dyDescent="0.25">
      <c r="A9773" s="19">
        <v>9768</v>
      </c>
      <c r="D9773" s="1"/>
      <c r="E9773" s="3"/>
      <c r="F9773" s="7"/>
      <c r="G9773" s="3"/>
      <c r="H9773" s="24"/>
    </row>
    <row r="9774" spans="1:8" x14ac:dyDescent="0.25">
      <c r="A9774" s="19">
        <v>9769</v>
      </c>
      <c r="D9774" s="1"/>
      <c r="E9774" s="3"/>
      <c r="F9774" s="7"/>
      <c r="G9774" s="3"/>
      <c r="H9774" s="24"/>
    </row>
    <row r="9775" spans="1:8" x14ac:dyDescent="0.25">
      <c r="A9775" s="19">
        <v>9770</v>
      </c>
      <c r="D9775" s="1"/>
      <c r="E9775" s="3"/>
      <c r="F9775" s="7"/>
      <c r="G9775" s="3"/>
      <c r="H9775" s="24"/>
    </row>
    <row r="9776" spans="1:8" x14ac:dyDescent="0.25">
      <c r="A9776" s="19">
        <v>9771</v>
      </c>
      <c r="D9776" s="1"/>
      <c r="E9776" s="3"/>
      <c r="F9776" s="7"/>
      <c r="G9776" s="3"/>
      <c r="H9776" s="24"/>
    </row>
    <row r="9777" spans="1:8" x14ac:dyDescent="0.25">
      <c r="A9777" s="19">
        <v>9772</v>
      </c>
      <c r="D9777" s="1"/>
      <c r="E9777" s="3"/>
      <c r="F9777" s="7"/>
      <c r="G9777" s="3"/>
      <c r="H9777" s="24"/>
    </row>
    <row r="9778" spans="1:8" x14ac:dyDescent="0.25">
      <c r="A9778" s="19">
        <v>9773</v>
      </c>
      <c r="D9778" s="1"/>
      <c r="E9778" s="3"/>
      <c r="F9778" s="7"/>
      <c r="G9778" s="3"/>
      <c r="H9778" s="24"/>
    </row>
    <row r="9779" spans="1:8" x14ac:dyDescent="0.25">
      <c r="A9779" s="19">
        <v>9774</v>
      </c>
      <c r="D9779" s="1"/>
      <c r="E9779" s="3"/>
      <c r="F9779" s="7"/>
      <c r="G9779" s="3"/>
      <c r="H9779" s="24"/>
    </row>
    <row r="9780" spans="1:8" x14ac:dyDescent="0.25">
      <c r="A9780" s="19">
        <v>9775</v>
      </c>
      <c r="D9780" s="1"/>
      <c r="E9780" s="3"/>
      <c r="F9780" s="7"/>
      <c r="G9780" s="3"/>
      <c r="H9780" s="24"/>
    </row>
    <row r="9781" spans="1:8" x14ac:dyDescent="0.25">
      <c r="A9781" s="19">
        <v>9776</v>
      </c>
      <c r="D9781" s="1"/>
      <c r="E9781" s="3"/>
      <c r="F9781" s="7"/>
      <c r="G9781" s="3"/>
      <c r="H9781" s="24"/>
    </row>
    <row r="9782" spans="1:8" x14ac:dyDescent="0.25">
      <c r="A9782" s="19">
        <v>9777</v>
      </c>
      <c r="D9782" s="1"/>
      <c r="E9782" s="3"/>
      <c r="F9782" s="7"/>
      <c r="G9782" s="3"/>
      <c r="H9782" s="24"/>
    </row>
    <row r="9783" spans="1:8" x14ac:dyDescent="0.25">
      <c r="A9783" s="19">
        <v>9778</v>
      </c>
      <c r="D9783" s="1"/>
      <c r="E9783" s="3"/>
      <c r="F9783" s="7"/>
      <c r="G9783" s="3"/>
      <c r="H9783" s="24"/>
    </row>
    <row r="9784" spans="1:8" x14ac:dyDescent="0.25">
      <c r="A9784" s="19">
        <v>9779</v>
      </c>
      <c r="D9784" s="1"/>
      <c r="E9784" s="3"/>
      <c r="F9784" s="7"/>
      <c r="G9784" s="3"/>
      <c r="H9784" s="24"/>
    </row>
    <row r="9785" spans="1:8" x14ac:dyDescent="0.25">
      <c r="A9785" s="19">
        <v>9780</v>
      </c>
      <c r="D9785" s="1"/>
      <c r="E9785" s="3"/>
      <c r="F9785" s="7"/>
      <c r="G9785" s="3"/>
      <c r="H9785" s="24"/>
    </row>
    <row r="9786" spans="1:8" x14ac:dyDescent="0.25">
      <c r="A9786" s="19">
        <v>9781</v>
      </c>
      <c r="D9786" s="1"/>
      <c r="E9786" s="3"/>
      <c r="F9786" s="7"/>
      <c r="G9786" s="3"/>
      <c r="H9786" s="24"/>
    </row>
    <row r="9787" spans="1:8" x14ac:dyDescent="0.25">
      <c r="A9787" s="19">
        <v>9782</v>
      </c>
      <c r="D9787" s="1"/>
      <c r="E9787" s="3"/>
      <c r="F9787" s="7"/>
      <c r="G9787" s="3"/>
      <c r="H9787" s="24"/>
    </row>
    <row r="9788" spans="1:8" x14ac:dyDescent="0.25">
      <c r="A9788" s="19">
        <v>9783</v>
      </c>
      <c r="D9788" s="1"/>
      <c r="E9788" s="3"/>
      <c r="F9788" s="7"/>
      <c r="G9788" s="3"/>
      <c r="H9788" s="24"/>
    </row>
    <row r="9789" spans="1:8" x14ac:dyDescent="0.25">
      <c r="A9789" s="19">
        <v>9784</v>
      </c>
      <c r="D9789" s="1"/>
      <c r="E9789" s="3"/>
      <c r="F9789" s="7"/>
      <c r="G9789" s="3"/>
      <c r="H9789" s="24"/>
    </row>
    <row r="9790" spans="1:8" x14ac:dyDescent="0.25">
      <c r="A9790" s="19">
        <v>9785</v>
      </c>
      <c r="D9790" s="1"/>
      <c r="E9790" s="3"/>
      <c r="F9790" s="7"/>
      <c r="G9790" s="3"/>
      <c r="H9790" s="24"/>
    </row>
    <row r="9791" spans="1:8" x14ac:dyDescent="0.25">
      <c r="A9791" s="19">
        <v>9786</v>
      </c>
      <c r="D9791" s="1"/>
      <c r="E9791" s="3"/>
      <c r="F9791" s="7"/>
      <c r="G9791" s="3"/>
      <c r="H9791" s="24"/>
    </row>
    <row r="9792" spans="1:8" x14ac:dyDescent="0.25">
      <c r="A9792" s="19">
        <v>9787</v>
      </c>
      <c r="D9792" s="1"/>
      <c r="E9792" s="3"/>
      <c r="F9792" s="7"/>
      <c r="G9792" s="3"/>
      <c r="H9792" s="24"/>
    </row>
    <row r="9793" spans="1:8" x14ac:dyDescent="0.25">
      <c r="A9793" s="19">
        <v>9788</v>
      </c>
      <c r="D9793" s="1"/>
      <c r="E9793" s="3"/>
      <c r="F9793" s="7"/>
      <c r="G9793" s="3"/>
      <c r="H9793" s="24"/>
    </row>
    <row r="9794" spans="1:8" x14ac:dyDescent="0.25">
      <c r="A9794" s="19">
        <v>9789</v>
      </c>
      <c r="D9794" s="1"/>
      <c r="E9794" s="3"/>
      <c r="F9794" s="7"/>
      <c r="G9794" s="3"/>
      <c r="H9794" s="24"/>
    </row>
    <row r="9795" spans="1:8" x14ac:dyDescent="0.25">
      <c r="A9795" s="19">
        <v>9790</v>
      </c>
      <c r="D9795" s="1"/>
      <c r="E9795" s="3"/>
      <c r="F9795" s="7"/>
      <c r="G9795" s="3"/>
      <c r="H9795" s="24"/>
    </row>
    <row r="9796" spans="1:8" x14ac:dyDescent="0.25">
      <c r="A9796" s="19">
        <v>9791</v>
      </c>
      <c r="D9796" s="1"/>
      <c r="E9796" s="3"/>
      <c r="F9796" s="7"/>
      <c r="G9796" s="3"/>
      <c r="H9796" s="24"/>
    </row>
    <row r="9797" spans="1:8" x14ac:dyDescent="0.25">
      <c r="A9797" s="19">
        <v>9792</v>
      </c>
      <c r="D9797" s="1"/>
      <c r="E9797" s="3"/>
      <c r="F9797" s="7"/>
      <c r="G9797" s="3"/>
      <c r="H9797" s="24"/>
    </row>
    <row r="9798" spans="1:8" x14ac:dyDescent="0.25">
      <c r="A9798" s="19">
        <v>9793</v>
      </c>
      <c r="D9798" s="1"/>
      <c r="E9798" s="3"/>
      <c r="F9798" s="7"/>
      <c r="G9798" s="3"/>
      <c r="H9798" s="24"/>
    </row>
    <row r="9799" spans="1:8" x14ac:dyDescent="0.25">
      <c r="A9799" s="19">
        <v>9794</v>
      </c>
      <c r="D9799" s="1"/>
      <c r="E9799" s="3"/>
      <c r="F9799" s="7"/>
      <c r="G9799" s="3"/>
      <c r="H9799" s="24"/>
    </row>
    <row r="9800" spans="1:8" x14ac:dyDescent="0.25">
      <c r="A9800" s="19">
        <v>9795</v>
      </c>
      <c r="D9800" s="1"/>
      <c r="E9800" s="3"/>
      <c r="F9800" s="7"/>
      <c r="G9800" s="3"/>
      <c r="H9800" s="24"/>
    </row>
    <row r="9801" spans="1:8" x14ac:dyDescent="0.25">
      <c r="A9801" s="19">
        <v>9796</v>
      </c>
      <c r="D9801" s="1"/>
      <c r="E9801" s="3"/>
      <c r="F9801" s="7"/>
      <c r="G9801" s="3"/>
      <c r="H9801" s="24"/>
    </row>
    <row r="9802" spans="1:8" x14ac:dyDescent="0.25">
      <c r="A9802" s="19">
        <v>9797</v>
      </c>
      <c r="D9802" s="1"/>
      <c r="E9802" s="3"/>
      <c r="F9802" s="7"/>
      <c r="G9802" s="3"/>
      <c r="H9802" s="24"/>
    </row>
    <row r="9803" spans="1:8" x14ac:dyDescent="0.25">
      <c r="A9803" s="19">
        <v>9798</v>
      </c>
      <c r="D9803" s="1"/>
      <c r="E9803" s="3"/>
      <c r="F9803" s="7"/>
      <c r="G9803" s="3"/>
      <c r="H9803" s="24"/>
    </row>
    <row r="9804" spans="1:8" x14ac:dyDescent="0.25">
      <c r="A9804" s="19">
        <v>9799</v>
      </c>
      <c r="D9804" s="1"/>
      <c r="E9804" s="3"/>
      <c r="F9804" s="7"/>
      <c r="G9804" s="3"/>
      <c r="H9804" s="24"/>
    </row>
    <row r="9805" spans="1:8" x14ac:dyDescent="0.25">
      <c r="A9805" s="19">
        <v>9800</v>
      </c>
      <c r="D9805" s="1"/>
      <c r="E9805" s="3"/>
      <c r="F9805" s="7"/>
      <c r="G9805" s="3"/>
      <c r="H9805" s="24"/>
    </row>
    <row r="9806" spans="1:8" x14ac:dyDescent="0.25">
      <c r="A9806" s="19">
        <v>9801</v>
      </c>
      <c r="D9806" s="1"/>
      <c r="E9806" s="3"/>
      <c r="F9806" s="7"/>
      <c r="G9806" s="3"/>
      <c r="H9806" s="24"/>
    </row>
    <row r="9807" spans="1:8" x14ac:dyDescent="0.25">
      <c r="A9807" s="19">
        <v>9802</v>
      </c>
      <c r="D9807" s="1"/>
      <c r="E9807" s="3"/>
      <c r="F9807" s="7"/>
      <c r="G9807" s="3"/>
      <c r="H9807" s="24"/>
    </row>
    <row r="9808" spans="1:8" x14ac:dyDescent="0.25">
      <c r="A9808" s="19">
        <v>9803</v>
      </c>
      <c r="D9808" s="1"/>
      <c r="E9808" s="3"/>
      <c r="F9808" s="7"/>
      <c r="G9808" s="3"/>
      <c r="H9808" s="24"/>
    </row>
    <row r="9809" spans="1:8" x14ac:dyDescent="0.25">
      <c r="A9809" s="19">
        <v>9804</v>
      </c>
      <c r="D9809" s="1"/>
      <c r="E9809" s="3"/>
      <c r="F9809" s="7"/>
      <c r="G9809" s="3"/>
      <c r="H9809" s="24"/>
    </row>
    <row r="9810" spans="1:8" x14ac:dyDescent="0.25">
      <c r="A9810" s="19">
        <v>9805</v>
      </c>
      <c r="D9810" s="1"/>
      <c r="E9810" s="3"/>
      <c r="F9810" s="7"/>
      <c r="G9810" s="3"/>
      <c r="H9810" s="24"/>
    </row>
    <row r="9811" spans="1:8" x14ac:dyDescent="0.25">
      <c r="A9811" s="19">
        <v>9806</v>
      </c>
      <c r="D9811" s="1"/>
      <c r="E9811" s="3"/>
      <c r="F9811" s="7"/>
      <c r="G9811" s="3"/>
      <c r="H9811" s="24"/>
    </row>
    <row r="9812" spans="1:8" x14ac:dyDescent="0.25">
      <c r="A9812" s="19">
        <v>9807</v>
      </c>
      <c r="D9812" s="1"/>
      <c r="E9812" s="3"/>
      <c r="F9812" s="7"/>
      <c r="G9812" s="3"/>
      <c r="H9812" s="24"/>
    </row>
    <row r="9813" spans="1:8" x14ac:dyDescent="0.25">
      <c r="A9813" s="19">
        <v>9808</v>
      </c>
      <c r="D9813" s="1"/>
      <c r="E9813" s="3"/>
      <c r="F9813" s="7"/>
      <c r="G9813" s="3"/>
      <c r="H9813" s="24"/>
    </row>
    <row r="9814" spans="1:8" x14ac:dyDescent="0.25">
      <c r="A9814" s="19">
        <v>9809</v>
      </c>
      <c r="D9814" s="1"/>
      <c r="E9814" s="3"/>
      <c r="F9814" s="7"/>
      <c r="G9814" s="3"/>
      <c r="H9814" s="24"/>
    </row>
    <row r="9815" spans="1:8" x14ac:dyDescent="0.25">
      <c r="A9815" s="19">
        <v>9810</v>
      </c>
      <c r="D9815" s="1"/>
      <c r="E9815" s="3"/>
      <c r="F9815" s="7"/>
      <c r="G9815" s="3"/>
      <c r="H9815" s="24"/>
    </row>
    <row r="9816" spans="1:8" x14ac:dyDescent="0.25">
      <c r="A9816" s="19">
        <v>9811</v>
      </c>
      <c r="D9816" s="1"/>
      <c r="E9816" s="3"/>
      <c r="F9816" s="7"/>
      <c r="G9816" s="3"/>
      <c r="H9816" s="24"/>
    </row>
    <row r="9817" spans="1:8" x14ac:dyDescent="0.25">
      <c r="A9817" s="19">
        <v>9812</v>
      </c>
      <c r="D9817" s="1"/>
      <c r="E9817" s="3"/>
      <c r="F9817" s="7"/>
      <c r="G9817" s="3"/>
      <c r="H9817" s="24"/>
    </row>
    <row r="9818" spans="1:8" x14ac:dyDescent="0.25">
      <c r="A9818" s="19">
        <v>9813</v>
      </c>
      <c r="D9818" s="1"/>
      <c r="E9818" s="3"/>
      <c r="F9818" s="7"/>
      <c r="G9818" s="3"/>
      <c r="H9818" s="24"/>
    </row>
    <row r="9819" spans="1:8" x14ac:dyDescent="0.25">
      <c r="A9819" s="19">
        <v>9814</v>
      </c>
      <c r="D9819" s="1"/>
      <c r="E9819" s="3"/>
      <c r="F9819" s="7"/>
      <c r="G9819" s="3"/>
      <c r="H9819" s="24"/>
    </row>
    <row r="9820" spans="1:8" x14ac:dyDescent="0.25">
      <c r="A9820" s="19">
        <v>9815</v>
      </c>
      <c r="D9820" s="1"/>
      <c r="E9820" s="3"/>
      <c r="F9820" s="7"/>
      <c r="G9820" s="3"/>
      <c r="H9820" s="24"/>
    </row>
    <row r="9821" spans="1:8" x14ac:dyDescent="0.25">
      <c r="A9821" s="19">
        <v>9816</v>
      </c>
      <c r="D9821" s="1"/>
      <c r="E9821" s="3"/>
      <c r="F9821" s="7"/>
      <c r="G9821" s="3"/>
      <c r="H9821" s="24"/>
    </row>
    <row r="9822" spans="1:8" x14ac:dyDescent="0.25">
      <c r="A9822" s="19">
        <v>9817</v>
      </c>
      <c r="D9822" s="1"/>
      <c r="E9822" s="3"/>
      <c r="F9822" s="7"/>
      <c r="G9822" s="3"/>
      <c r="H9822" s="24"/>
    </row>
    <row r="9823" spans="1:8" x14ac:dyDescent="0.25">
      <c r="A9823" s="19">
        <v>9818</v>
      </c>
      <c r="D9823" s="1"/>
      <c r="E9823" s="3"/>
      <c r="F9823" s="7"/>
      <c r="G9823" s="3"/>
      <c r="H9823" s="24"/>
    </row>
    <row r="9824" spans="1:8" x14ac:dyDescent="0.25">
      <c r="A9824" s="19">
        <v>9819</v>
      </c>
      <c r="D9824" s="1"/>
      <c r="E9824" s="3"/>
      <c r="F9824" s="7"/>
      <c r="G9824" s="3"/>
      <c r="H9824" s="24"/>
    </row>
    <row r="9825" spans="1:8" x14ac:dyDescent="0.25">
      <c r="A9825" s="19">
        <v>9820</v>
      </c>
      <c r="D9825" s="1"/>
      <c r="E9825" s="3"/>
      <c r="F9825" s="7"/>
      <c r="G9825" s="3"/>
      <c r="H9825" s="24"/>
    </row>
    <row r="9826" spans="1:8" x14ac:dyDescent="0.25">
      <c r="A9826" s="19">
        <v>9821</v>
      </c>
      <c r="D9826" s="1"/>
      <c r="E9826" s="3"/>
      <c r="F9826" s="7"/>
      <c r="G9826" s="3"/>
      <c r="H9826" s="24"/>
    </row>
    <row r="9827" spans="1:8" x14ac:dyDescent="0.25">
      <c r="A9827" s="19">
        <v>9822</v>
      </c>
      <c r="D9827" s="1"/>
      <c r="E9827" s="3"/>
      <c r="F9827" s="7"/>
      <c r="G9827" s="3"/>
      <c r="H9827" s="24"/>
    </row>
    <row r="9828" spans="1:8" x14ac:dyDescent="0.25">
      <c r="A9828" s="19">
        <v>9823</v>
      </c>
      <c r="D9828" s="1"/>
      <c r="E9828" s="3"/>
      <c r="F9828" s="7"/>
      <c r="G9828" s="3"/>
      <c r="H9828" s="24"/>
    </row>
    <row r="9829" spans="1:8" x14ac:dyDescent="0.25">
      <c r="A9829" s="19">
        <v>9824</v>
      </c>
      <c r="D9829" s="1"/>
      <c r="E9829" s="3"/>
      <c r="F9829" s="7"/>
      <c r="G9829" s="3"/>
      <c r="H9829" s="24"/>
    </row>
    <row r="9830" spans="1:8" x14ac:dyDescent="0.25">
      <c r="A9830" s="19">
        <v>9825</v>
      </c>
      <c r="D9830" s="1"/>
      <c r="E9830" s="3"/>
      <c r="F9830" s="7"/>
      <c r="G9830" s="3"/>
      <c r="H9830" s="24"/>
    </row>
    <row r="9831" spans="1:8" x14ac:dyDescent="0.25">
      <c r="A9831" s="19">
        <v>9826</v>
      </c>
      <c r="D9831" s="1"/>
      <c r="E9831" s="3"/>
      <c r="F9831" s="7"/>
      <c r="G9831" s="3"/>
      <c r="H9831" s="24"/>
    </row>
    <row r="9832" spans="1:8" x14ac:dyDescent="0.25">
      <c r="A9832" s="19">
        <v>9827</v>
      </c>
      <c r="D9832" s="1"/>
      <c r="E9832" s="3"/>
      <c r="F9832" s="7"/>
      <c r="G9832" s="3"/>
      <c r="H9832" s="24"/>
    </row>
    <row r="9833" spans="1:8" x14ac:dyDescent="0.25">
      <c r="A9833" s="19">
        <v>9828</v>
      </c>
      <c r="D9833" s="1"/>
      <c r="E9833" s="3"/>
      <c r="F9833" s="7"/>
      <c r="G9833" s="3"/>
      <c r="H9833" s="24"/>
    </row>
    <row r="9834" spans="1:8" x14ac:dyDescent="0.25">
      <c r="A9834" s="19">
        <v>9829</v>
      </c>
      <c r="D9834" s="1"/>
      <c r="E9834" s="3"/>
      <c r="F9834" s="7"/>
      <c r="G9834" s="3"/>
      <c r="H9834" s="24"/>
    </row>
    <row r="9835" spans="1:8" x14ac:dyDescent="0.25">
      <c r="A9835" s="19">
        <v>9830</v>
      </c>
      <c r="D9835" s="1"/>
      <c r="E9835" s="3"/>
      <c r="F9835" s="7"/>
      <c r="G9835" s="3"/>
      <c r="H9835" s="24"/>
    </row>
    <row r="9836" spans="1:8" x14ac:dyDescent="0.25">
      <c r="A9836" s="19">
        <v>9831</v>
      </c>
      <c r="D9836" s="1"/>
      <c r="E9836" s="3"/>
      <c r="F9836" s="7"/>
      <c r="G9836" s="3"/>
      <c r="H9836" s="24"/>
    </row>
    <row r="9837" spans="1:8" x14ac:dyDescent="0.25">
      <c r="A9837" s="19">
        <v>9832</v>
      </c>
      <c r="D9837" s="1"/>
      <c r="E9837" s="3"/>
      <c r="F9837" s="7"/>
      <c r="G9837" s="3"/>
      <c r="H9837" s="24"/>
    </row>
    <row r="9838" spans="1:8" x14ac:dyDescent="0.25">
      <c r="A9838" s="19">
        <v>9833</v>
      </c>
      <c r="D9838" s="1"/>
      <c r="E9838" s="3"/>
      <c r="F9838" s="7"/>
      <c r="G9838" s="3"/>
      <c r="H9838" s="24"/>
    </row>
    <row r="9839" spans="1:8" x14ac:dyDescent="0.25">
      <c r="A9839" s="19">
        <v>9834</v>
      </c>
      <c r="D9839" s="1"/>
      <c r="E9839" s="3"/>
      <c r="F9839" s="7"/>
      <c r="G9839" s="3"/>
      <c r="H9839" s="24"/>
    </row>
    <row r="9840" spans="1:8" x14ac:dyDescent="0.25">
      <c r="A9840" s="19">
        <v>9835</v>
      </c>
      <c r="D9840" s="1"/>
      <c r="E9840" s="3"/>
      <c r="F9840" s="7"/>
      <c r="G9840" s="3"/>
      <c r="H9840" s="24"/>
    </row>
    <row r="9841" spans="1:8" x14ac:dyDescent="0.25">
      <c r="A9841" s="19">
        <v>9836</v>
      </c>
      <c r="D9841" s="1"/>
      <c r="E9841" s="3"/>
      <c r="F9841" s="7"/>
      <c r="G9841" s="3"/>
      <c r="H9841" s="24"/>
    </row>
    <row r="9842" spans="1:8" x14ac:dyDescent="0.25">
      <c r="A9842" s="19">
        <v>9837</v>
      </c>
      <c r="D9842" s="1"/>
      <c r="E9842" s="3"/>
      <c r="F9842" s="7"/>
      <c r="G9842" s="3"/>
      <c r="H9842" s="24"/>
    </row>
    <row r="9843" spans="1:8" x14ac:dyDescent="0.25">
      <c r="A9843" s="19">
        <v>9838</v>
      </c>
      <c r="D9843" s="1"/>
      <c r="E9843" s="3"/>
      <c r="F9843" s="7"/>
      <c r="G9843" s="3"/>
      <c r="H9843" s="24"/>
    </row>
    <row r="9844" spans="1:8" x14ac:dyDescent="0.25">
      <c r="A9844" s="19">
        <v>9839</v>
      </c>
      <c r="D9844" s="1"/>
      <c r="E9844" s="3"/>
      <c r="F9844" s="7"/>
      <c r="G9844" s="3"/>
      <c r="H9844" s="24"/>
    </row>
    <row r="9845" spans="1:8" x14ac:dyDescent="0.25">
      <c r="A9845" s="19">
        <v>9840</v>
      </c>
      <c r="D9845" s="1"/>
      <c r="E9845" s="3"/>
      <c r="F9845" s="7"/>
      <c r="G9845" s="3"/>
      <c r="H9845" s="24"/>
    </row>
    <row r="9846" spans="1:8" x14ac:dyDescent="0.25">
      <c r="A9846" s="19">
        <v>9841</v>
      </c>
      <c r="D9846" s="1"/>
      <c r="E9846" s="3"/>
      <c r="F9846" s="7"/>
      <c r="G9846" s="3"/>
      <c r="H9846" s="24"/>
    </row>
    <row r="9847" spans="1:8" x14ac:dyDescent="0.25">
      <c r="A9847" s="19">
        <v>9842</v>
      </c>
      <c r="D9847" s="1"/>
      <c r="E9847" s="3"/>
      <c r="F9847" s="7"/>
      <c r="G9847" s="3"/>
      <c r="H9847" s="24"/>
    </row>
    <row r="9848" spans="1:8" x14ac:dyDescent="0.25">
      <c r="A9848" s="19">
        <v>9843</v>
      </c>
      <c r="D9848" s="1"/>
      <c r="E9848" s="3"/>
      <c r="F9848" s="7"/>
      <c r="G9848" s="3"/>
      <c r="H9848" s="24"/>
    </row>
    <row r="9849" spans="1:8" x14ac:dyDescent="0.25">
      <c r="A9849" s="19">
        <v>9844</v>
      </c>
      <c r="D9849" s="1"/>
      <c r="E9849" s="3"/>
      <c r="F9849" s="7"/>
      <c r="G9849" s="3"/>
      <c r="H9849" s="24"/>
    </row>
    <row r="9850" spans="1:8" x14ac:dyDescent="0.25">
      <c r="A9850" s="19">
        <v>9845</v>
      </c>
      <c r="D9850" s="1"/>
      <c r="E9850" s="3"/>
      <c r="F9850" s="7"/>
      <c r="G9850" s="3"/>
      <c r="H9850" s="24"/>
    </row>
    <row r="9851" spans="1:8" x14ac:dyDescent="0.25">
      <c r="A9851" s="19">
        <v>9846</v>
      </c>
      <c r="D9851" s="1"/>
      <c r="E9851" s="3"/>
      <c r="F9851" s="7"/>
      <c r="G9851" s="3"/>
      <c r="H9851" s="24"/>
    </row>
    <row r="9852" spans="1:8" x14ac:dyDescent="0.25">
      <c r="A9852" s="19">
        <v>9847</v>
      </c>
      <c r="D9852" s="1"/>
      <c r="E9852" s="3"/>
      <c r="F9852" s="7"/>
      <c r="G9852" s="3"/>
      <c r="H9852" s="24"/>
    </row>
    <row r="9853" spans="1:8" x14ac:dyDescent="0.25">
      <c r="A9853" s="19">
        <v>9848</v>
      </c>
      <c r="D9853" s="1"/>
      <c r="E9853" s="3"/>
      <c r="F9853" s="7"/>
      <c r="G9853" s="3"/>
      <c r="H9853" s="24"/>
    </row>
    <row r="9854" spans="1:8" x14ac:dyDescent="0.25">
      <c r="A9854" s="19">
        <v>9849</v>
      </c>
      <c r="D9854" s="1"/>
      <c r="E9854" s="3"/>
      <c r="F9854" s="7"/>
      <c r="G9854" s="3"/>
      <c r="H9854" s="24"/>
    </row>
    <row r="9855" spans="1:8" x14ac:dyDescent="0.25">
      <c r="A9855" s="19">
        <v>9850</v>
      </c>
      <c r="D9855" s="1"/>
      <c r="E9855" s="3"/>
      <c r="F9855" s="7"/>
      <c r="G9855" s="3"/>
      <c r="H9855" s="24"/>
    </row>
    <row r="9856" spans="1:8" x14ac:dyDescent="0.25">
      <c r="A9856" s="19">
        <v>9851</v>
      </c>
      <c r="D9856" s="1"/>
      <c r="E9856" s="3"/>
      <c r="F9856" s="7"/>
      <c r="G9856" s="3"/>
      <c r="H9856" s="24"/>
    </row>
    <row r="9857" spans="1:8" x14ac:dyDescent="0.25">
      <c r="A9857" s="19">
        <v>9852</v>
      </c>
      <c r="D9857" s="1"/>
      <c r="E9857" s="3"/>
      <c r="F9857" s="7"/>
      <c r="G9857" s="3"/>
      <c r="H9857" s="24"/>
    </row>
    <row r="9858" spans="1:8" x14ac:dyDescent="0.25">
      <c r="A9858" s="19">
        <v>9853</v>
      </c>
      <c r="D9858" s="1"/>
      <c r="E9858" s="3"/>
      <c r="F9858" s="7"/>
      <c r="G9858" s="3"/>
      <c r="H9858" s="24"/>
    </row>
    <row r="9859" spans="1:8" x14ac:dyDescent="0.25">
      <c r="A9859" s="19">
        <v>9854</v>
      </c>
      <c r="D9859" s="1"/>
      <c r="E9859" s="3"/>
      <c r="F9859" s="7"/>
      <c r="G9859" s="3"/>
      <c r="H9859" s="24"/>
    </row>
    <row r="9860" spans="1:8" x14ac:dyDescent="0.25">
      <c r="A9860" s="19">
        <v>9855</v>
      </c>
      <c r="D9860" s="1"/>
      <c r="E9860" s="3"/>
      <c r="F9860" s="7"/>
      <c r="G9860" s="3"/>
      <c r="H9860" s="24"/>
    </row>
    <row r="9861" spans="1:8" x14ac:dyDescent="0.25">
      <c r="A9861" s="19">
        <v>9856</v>
      </c>
      <c r="D9861" s="1"/>
      <c r="E9861" s="3"/>
      <c r="F9861" s="7"/>
      <c r="G9861" s="3"/>
      <c r="H9861" s="24"/>
    </row>
    <row r="9862" spans="1:8" x14ac:dyDescent="0.25">
      <c r="A9862" s="19">
        <v>9857</v>
      </c>
      <c r="D9862" s="1"/>
      <c r="E9862" s="3"/>
      <c r="F9862" s="7"/>
      <c r="G9862" s="3"/>
      <c r="H9862" s="24"/>
    </row>
    <row r="9863" spans="1:8" x14ac:dyDescent="0.25">
      <c r="A9863" s="19">
        <v>9858</v>
      </c>
      <c r="D9863" s="1"/>
      <c r="E9863" s="3"/>
      <c r="F9863" s="7"/>
      <c r="G9863" s="3"/>
      <c r="H9863" s="24"/>
    </row>
    <row r="9864" spans="1:8" x14ac:dyDescent="0.25">
      <c r="A9864" s="19">
        <v>9859</v>
      </c>
      <c r="D9864" s="1"/>
      <c r="E9864" s="3"/>
      <c r="F9864" s="7"/>
      <c r="G9864" s="3"/>
      <c r="H9864" s="24"/>
    </row>
    <row r="9865" spans="1:8" x14ac:dyDescent="0.25">
      <c r="A9865" s="19">
        <v>9860</v>
      </c>
      <c r="D9865" s="1"/>
      <c r="E9865" s="3"/>
      <c r="F9865" s="7"/>
      <c r="G9865" s="3"/>
      <c r="H9865" s="24"/>
    </row>
    <row r="9866" spans="1:8" x14ac:dyDescent="0.25">
      <c r="A9866" s="19">
        <v>9861</v>
      </c>
      <c r="D9866" s="1"/>
      <c r="E9866" s="3"/>
      <c r="F9866" s="7"/>
      <c r="G9866" s="3"/>
      <c r="H9866" s="24"/>
    </row>
    <row r="9867" spans="1:8" x14ac:dyDescent="0.25">
      <c r="A9867" s="19">
        <v>9862</v>
      </c>
      <c r="D9867" s="1"/>
      <c r="E9867" s="3"/>
      <c r="F9867" s="7"/>
      <c r="G9867" s="3"/>
      <c r="H9867" s="24"/>
    </row>
    <row r="9868" spans="1:8" x14ac:dyDescent="0.25">
      <c r="A9868" s="19">
        <v>9863</v>
      </c>
      <c r="D9868" s="1"/>
      <c r="E9868" s="3"/>
      <c r="F9868" s="7"/>
      <c r="G9868" s="3"/>
      <c r="H9868" s="24"/>
    </row>
    <row r="9869" spans="1:8" x14ac:dyDescent="0.25">
      <c r="A9869" s="19">
        <v>9864</v>
      </c>
      <c r="D9869" s="1"/>
      <c r="E9869" s="3"/>
      <c r="F9869" s="7"/>
      <c r="G9869" s="3"/>
      <c r="H9869" s="24"/>
    </row>
    <row r="9870" spans="1:8" x14ac:dyDescent="0.25">
      <c r="A9870" s="19">
        <v>9865</v>
      </c>
      <c r="D9870" s="1"/>
      <c r="E9870" s="3"/>
      <c r="F9870" s="7"/>
      <c r="G9870" s="3"/>
      <c r="H9870" s="24"/>
    </row>
    <row r="9871" spans="1:8" x14ac:dyDescent="0.25">
      <c r="A9871" s="19">
        <v>9866</v>
      </c>
      <c r="D9871" s="1"/>
      <c r="E9871" s="3"/>
      <c r="F9871" s="7"/>
      <c r="G9871" s="3"/>
      <c r="H9871" s="24"/>
    </row>
    <row r="9872" spans="1:8" x14ac:dyDescent="0.25">
      <c r="A9872" s="19">
        <v>9867</v>
      </c>
      <c r="D9872" s="1"/>
      <c r="E9872" s="3"/>
      <c r="F9872" s="7"/>
      <c r="G9872" s="3"/>
      <c r="H9872" s="24"/>
    </row>
    <row r="9873" spans="1:8" x14ac:dyDescent="0.25">
      <c r="A9873" s="19">
        <v>9868</v>
      </c>
      <c r="D9873" s="1"/>
      <c r="E9873" s="3"/>
      <c r="F9873" s="7"/>
      <c r="G9873" s="3"/>
      <c r="H9873" s="24"/>
    </row>
    <row r="9874" spans="1:8" x14ac:dyDescent="0.25">
      <c r="A9874" s="19">
        <v>9869</v>
      </c>
      <c r="D9874" s="1"/>
      <c r="E9874" s="3"/>
      <c r="F9874" s="7"/>
      <c r="G9874" s="3"/>
      <c r="H9874" s="24"/>
    </row>
    <row r="9875" spans="1:8" x14ac:dyDescent="0.25">
      <c r="A9875" s="19">
        <v>9870</v>
      </c>
      <c r="D9875" s="1"/>
      <c r="E9875" s="3"/>
      <c r="F9875" s="7"/>
      <c r="G9875" s="3"/>
      <c r="H9875" s="24"/>
    </row>
    <row r="9876" spans="1:8" x14ac:dyDescent="0.25">
      <c r="A9876" s="19">
        <v>9871</v>
      </c>
      <c r="D9876" s="1"/>
      <c r="E9876" s="3"/>
      <c r="F9876" s="7"/>
      <c r="G9876" s="3"/>
      <c r="H9876" s="24"/>
    </row>
    <row r="9877" spans="1:8" x14ac:dyDescent="0.25">
      <c r="A9877" s="19">
        <v>9872</v>
      </c>
      <c r="D9877" s="1"/>
      <c r="E9877" s="3"/>
      <c r="F9877" s="7"/>
      <c r="G9877" s="3"/>
      <c r="H9877" s="24"/>
    </row>
    <row r="9878" spans="1:8" x14ac:dyDescent="0.25">
      <c r="A9878" s="19">
        <v>9873</v>
      </c>
      <c r="D9878" s="1"/>
      <c r="E9878" s="3"/>
      <c r="F9878" s="7"/>
      <c r="G9878" s="3"/>
      <c r="H9878" s="24"/>
    </row>
    <row r="9879" spans="1:8" x14ac:dyDescent="0.25">
      <c r="A9879" s="19">
        <v>9874</v>
      </c>
      <c r="D9879" s="1"/>
      <c r="E9879" s="3"/>
      <c r="F9879" s="7"/>
      <c r="G9879" s="3"/>
      <c r="H9879" s="24"/>
    </row>
    <row r="9880" spans="1:8" x14ac:dyDescent="0.25">
      <c r="A9880" s="19">
        <v>9875</v>
      </c>
      <c r="D9880" s="1"/>
      <c r="E9880" s="3"/>
      <c r="F9880" s="7"/>
      <c r="G9880" s="3"/>
      <c r="H9880" s="24"/>
    </row>
    <row r="9881" spans="1:8" x14ac:dyDescent="0.25">
      <c r="A9881" s="19">
        <v>9876</v>
      </c>
      <c r="D9881" s="1"/>
      <c r="E9881" s="3"/>
      <c r="F9881" s="7"/>
      <c r="G9881" s="3"/>
      <c r="H9881" s="24"/>
    </row>
    <row r="9882" spans="1:8" x14ac:dyDescent="0.25">
      <c r="A9882" s="19">
        <v>9877</v>
      </c>
      <c r="D9882" s="1"/>
      <c r="E9882" s="3"/>
      <c r="F9882" s="7"/>
      <c r="G9882" s="3"/>
      <c r="H9882" s="24"/>
    </row>
    <row r="9883" spans="1:8" x14ac:dyDescent="0.25">
      <c r="A9883" s="19">
        <v>9878</v>
      </c>
      <c r="D9883" s="1"/>
      <c r="E9883" s="3"/>
      <c r="F9883" s="7"/>
      <c r="G9883" s="3"/>
      <c r="H9883" s="24"/>
    </row>
    <row r="9884" spans="1:8" x14ac:dyDescent="0.25">
      <c r="A9884" s="19">
        <v>9879</v>
      </c>
      <c r="D9884" s="1"/>
      <c r="E9884" s="3"/>
      <c r="F9884" s="7"/>
      <c r="G9884" s="3"/>
      <c r="H9884" s="24"/>
    </row>
    <row r="9885" spans="1:8" x14ac:dyDescent="0.25">
      <c r="A9885" s="19">
        <v>9880</v>
      </c>
      <c r="D9885" s="1"/>
      <c r="E9885" s="3"/>
      <c r="F9885" s="7"/>
      <c r="G9885" s="3"/>
      <c r="H9885" s="24"/>
    </row>
    <row r="9886" spans="1:8" x14ac:dyDescent="0.25">
      <c r="A9886" s="19">
        <v>9881</v>
      </c>
      <c r="D9886" s="1"/>
      <c r="E9886" s="3"/>
      <c r="F9886" s="7"/>
      <c r="G9886" s="3"/>
      <c r="H9886" s="24"/>
    </row>
    <row r="9887" spans="1:8" x14ac:dyDescent="0.25">
      <c r="A9887" s="19">
        <v>9882</v>
      </c>
      <c r="D9887" s="1"/>
      <c r="E9887" s="3"/>
      <c r="F9887" s="7"/>
      <c r="G9887" s="3"/>
      <c r="H9887" s="24"/>
    </row>
    <row r="9888" spans="1:8" x14ac:dyDescent="0.25">
      <c r="A9888" s="19">
        <v>9883</v>
      </c>
      <c r="D9888" s="1"/>
      <c r="E9888" s="3"/>
      <c r="F9888" s="7"/>
      <c r="G9888" s="3"/>
      <c r="H9888" s="24"/>
    </row>
    <row r="9889" spans="1:8" x14ac:dyDescent="0.25">
      <c r="A9889" s="19">
        <v>9884</v>
      </c>
      <c r="D9889" s="1"/>
      <c r="E9889" s="3"/>
      <c r="F9889" s="7"/>
      <c r="G9889" s="3"/>
      <c r="H9889" s="24"/>
    </row>
    <row r="9890" spans="1:8" x14ac:dyDescent="0.25">
      <c r="A9890" s="19">
        <v>9885</v>
      </c>
      <c r="D9890" s="1"/>
      <c r="E9890" s="3"/>
      <c r="F9890" s="7"/>
      <c r="G9890" s="3"/>
      <c r="H9890" s="24"/>
    </row>
    <row r="9891" spans="1:8" x14ac:dyDescent="0.25">
      <c r="A9891" s="19">
        <v>9886</v>
      </c>
      <c r="D9891" s="1"/>
      <c r="E9891" s="3"/>
      <c r="F9891" s="7"/>
      <c r="G9891" s="3"/>
      <c r="H9891" s="24"/>
    </row>
    <row r="9892" spans="1:8" x14ac:dyDescent="0.25">
      <c r="A9892" s="19">
        <v>9887</v>
      </c>
      <c r="D9892" s="1"/>
      <c r="E9892" s="3"/>
      <c r="F9892" s="7"/>
      <c r="G9892" s="3"/>
      <c r="H9892" s="24"/>
    </row>
    <row r="9893" spans="1:8" x14ac:dyDescent="0.25">
      <c r="A9893" s="19">
        <v>9888</v>
      </c>
      <c r="D9893" s="1"/>
      <c r="E9893" s="3"/>
      <c r="F9893" s="7"/>
      <c r="G9893" s="3"/>
      <c r="H9893" s="24"/>
    </row>
    <row r="9894" spans="1:8" x14ac:dyDescent="0.25">
      <c r="A9894" s="19">
        <v>9889</v>
      </c>
      <c r="D9894" s="1"/>
      <c r="E9894" s="3"/>
      <c r="F9894" s="7"/>
      <c r="G9894" s="3"/>
      <c r="H9894" s="24"/>
    </row>
    <row r="9895" spans="1:8" x14ac:dyDescent="0.25">
      <c r="A9895" s="19">
        <v>9890</v>
      </c>
      <c r="D9895" s="1"/>
      <c r="E9895" s="3"/>
      <c r="F9895" s="7"/>
      <c r="G9895" s="3"/>
      <c r="H9895" s="24"/>
    </row>
    <row r="9896" spans="1:8" x14ac:dyDescent="0.25">
      <c r="A9896" s="19">
        <v>9891</v>
      </c>
      <c r="D9896" s="1"/>
      <c r="E9896" s="3"/>
      <c r="F9896" s="7"/>
      <c r="G9896" s="3"/>
      <c r="H9896" s="24"/>
    </row>
    <row r="9897" spans="1:8" x14ac:dyDescent="0.25">
      <c r="A9897" s="19">
        <v>9892</v>
      </c>
      <c r="D9897" s="1"/>
      <c r="E9897" s="3"/>
      <c r="F9897" s="7"/>
      <c r="G9897" s="3"/>
      <c r="H9897" s="24"/>
    </row>
    <row r="9898" spans="1:8" x14ac:dyDescent="0.25">
      <c r="A9898" s="19">
        <v>9893</v>
      </c>
      <c r="D9898" s="1"/>
      <c r="E9898" s="3"/>
      <c r="F9898" s="7"/>
      <c r="G9898" s="3"/>
      <c r="H9898" s="24"/>
    </row>
    <row r="9899" spans="1:8" x14ac:dyDescent="0.25">
      <c r="A9899" s="19">
        <v>9894</v>
      </c>
      <c r="D9899" s="1"/>
      <c r="E9899" s="3"/>
      <c r="F9899" s="7"/>
      <c r="G9899" s="3"/>
      <c r="H9899" s="24"/>
    </row>
    <row r="9900" spans="1:8" x14ac:dyDescent="0.25">
      <c r="A9900" s="19">
        <v>9895</v>
      </c>
      <c r="D9900" s="1"/>
      <c r="E9900" s="3"/>
      <c r="F9900" s="7"/>
      <c r="G9900" s="3"/>
      <c r="H9900" s="24"/>
    </row>
    <row r="9901" spans="1:8" x14ac:dyDescent="0.25">
      <c r="A9901" s="19">
        <v>9896</v>
      </c>
      <c r="D9901" s="1"/>
      <c r="E9901" s="3"/>
      <c r="F9901" s="7"/>
      <c r="G9901" s="3"/>
      <c r="H9901" s="24"/>
    </row>
    <row r="9902" spans="1:8" x14ac:dyDescent="0.25">
      <c r="A9902" s="19">
        <v>9897</v>
      </c>
      <c r="D9902" s="1"/>
      <c r="E9902" s="3"/>
      <c r="F9902" s="7"/>
      <c r="G9902" s="3"/>
      <c r="H9902" s="24"/>
    </row>
    <row r="9903" spans="1:8" x14ac:dyDescent="0.25">
      <c r="A9903" s="19">
        <v>9898</v>
      </c>
      <c r="D9903" s="1"/>
      <c r="E9903" s="3"/>
      <c r="F9903" s="7"/>
      <c r="G9903" s="3"/>
      <c r="H9903" s="24"/>
    </row>
    <row r="9904" spans="1:8" x14ac:dyDescent="0.25">
      <c r="A9904" s="19">
        <v>9899</v>
      </c>
      <c r="D9904" s="1"/>
      <c r="E9904" s="3"/>
      <c r="F9904" s="7"/>
      <c r="G9904" s="3"/>
      <c r="H9904" s="24"/>
    </row>
    <row r="9905" spans="1:8" x14ac:dyDescent="0.25">
      <c r="A9905" s="19">
        <v>9900</v>
      </c>
      <c r="D9905" s="1"/>
      <c r="E9905" s="3"/>
      <c r="F9905" s="7"/>
      <c r="G9905" s="3"/>
      <c r="H9905" s="24"/>
    </row>
    <row r="9906" spans="1:8" x14ac:dyDescent="0.25">
      <c r="A9906" s="19">
        <v>9901</v>
      </c>
      <c r="D9906" s="1"/>
      <c r="E9906" s="3"/>
      <c r="F9906" s="7"/>
      <c r="G9906" s="3"/>
      <c r="H9906" s="24"/>
    </row>
    <row r="9907" spans="1:8" x14ac:dyDescent="0.25">
      <c r="A9907" s="19">
        <v>9902</v>
      </c>
      <c r="D9907" s="1"/>
      <c r="E9907" s="3"/>
      <c r="F9907" s="7"/>
      <c r="G9907" s="3"/>
      <c r="H9907" s="24"/>
    </row>
    <row r="9908" spans="1:8" x14ac:dyDescent="0.25">
      <c r="A9908" s="19">
        <v>9903</v>
      </c>
      <c r="D9908" s="1"/>
      <c r="E9908" s="3"/>
      <c r="F9908" s="7"/>
      <c r="G9908" s="3"/>
      <c r="H9908" s="24"/>
    </row>
    <row r="9909" spans="1:8" x14ac:dyDescent="0.25">
      <c r="A9909" s="19">
        <v>9904</v>
      </c>
      <c r="D9909" s="1"/>
      <c r="E9909" s="3"/>
      <c r="F9909" s="7"/>
      <c r="G9909" s="3"/>
      <c r="H9909" s="24"/>
    </row>
    <row r="9910" spans="1:8" x14ac:dyDescent="0.25">
      <c r="A9910" s="19">
        <v>9905</v>
      </c>
      <c r="D9910" s="1"/>
      <c r="E9910" s="3"/>
      <c r="F9910" s="7"/>
      <c r="G9910" s="3"/>
      <c r="H9910" s="24"/>
    </row>
    <row r="9911" spans="1:8" x14ac:dyDescent="0.25">
      <c r="A9911" s="19">
        <v>9906</v>
      </c>
      <c r="D9911" s="1"/>
      <c r="E9911" s="3"/>
      <c r="F9911" s="7"/>
      <c r="G9911" s="3"/>
      <c r="H9911" s="24"/>
    </row>
    <row r="9912" spans="1:8" x14ac:dyDescent="0.25">
      <c r="A9912" s="19">
        <v>9907</v>
      </c>
      <c r="D9912" s="1"/>
      <c r="E9912" s="3"/>
      <c r="F9912" s="7"/>
      <c r="G9912" s="3"/>
      <c r="H9912" s="24"/>
    </row>
    <row r="9913" spans="1:8" x14ac:dyDescent="0.25">
      <c r="A9913" s="19">
        <v>9908</v>
      </c>
      <c r="D9913" s="1"/>
      <c r="E9913" s="3"/>
      <c r="F9913" s="7"/>
      <c r="G9913" s="3"/>
      <c r="H9913" s="24"/>
    </row>
    <row r="9914" spans="1:8" x14ac:dyDescent="0.25">
      <c r="A9914" s="19">
        <v>9909</v>
      </c>
      <c r="D9914" s="1"/>
      <c r="E9914" s="3"/>
      <c r="F9914" s="7"/>
      <c r="G9914" s="3"/>
      <c r="H9914" s="24"/>
    </row>
    <row r="9915" spans="1:8" x14ac:dyDescent="0.25">
      <c r="A9915" s="19">
        <v>9910</v>
      </c>
      <c r="D9915" s="1"/>
      <c r="E9915" s="3"/>
      <c r="F9915" s="7"/>
      <c r="G9915" s="3"/>
      <c r="H9915" s="24"/>
    </row>
    <row r="9916" spans="1:8" x14ac:dyDescent="0.25">
      <c r="A9916" s="19">
        <v>9911</v>
      </c>
      <c r="D9916" s="1"/>
      <c r="E9916" s="3"/>
      <c r="F9916" s="7"/>
      <c r="G9916" s="3"/>
      <c r="H9916" s="24"/>
    </row>
    <row r="9917" spans="1:8" x14ac:dyDescent="0.25">
      <c r="A9917" s="19">
        <v>9912</v>
      </c>
      <c r="D9917" s="1"/>
      <c r="E9917" s="3"/>
      <c r="F9917" s="7"/>
      <c r="G9917" s="3"/>
      <c r="H9917" s="24"/>
    </row>
    <row r="9918" spans="1:8" x14ac:dyDescent="0.25">
      <c r="A9918" s="19">
        <v>9913</v>
      </c>
      <c r="D9918" s="1"/>
      <c r="E9918" s="3"/>
      <c r="F9918" s="7"/>
      <c r="G9918" s="3"/>
      <c r="H9918" s="24"/>
    </row>
    <row r="9919" spans="1:8" x14ac:dyDescent="0.25">
      <c r="A9919" s="19">
        <v>9914</v>
      </c>
      <c r="D9919" s="1"/>
      <c r="E9919" s="3"/>
      <c r="F9919" s="7"/>
      <c r="G9919" s="3"/>
      <c r="H9919" s="24"/>
    </row>
    <row r="9920" spans="1:8" x14ac:dyDescent="0.25">
      <c r="A9920" s="19">
        <v>9915</v>
      </c>
      <c r="D9920" s="1"/>
      <c r="E9920" s="3"/>
      <c r="F9920" s="7"/>
      <c r="G9920" s="3"/>
      <c r="H9920" s="24"/>
    </row>
    <row r="9921" spans="1:8" x14ac:dyDescent="0.25">
      <c r="A9921" s="19">
        <v>9916</v>
      </c>
      <c r="D9921" s="1"/>
      <c r="E9921" s="3"/>
      <c r="F9921" s="7"/>
      <c r="G9921" s="3"/>
      <c r="H9921" s="24"/>
    </row>
    <row r="9922" spans="1:8" x14ac:dyDescent="0.25">
      <c r="A9922" s="19">
        <v>9917</v>
      </c>
      <c r="D9922" s="1"/>
      <c r="E9922" s="3"/>
      <c r="F9922" s="7"/>
      <c r="G9922" s="3"/>
      <c r="H9922" s="24"/>
    </row>
    <row r="9923" spans="1:8" x14ac:dyDescent="0.25">
      <c r="A9923" s="19">
        <v>9918</v>
      </c>
      <c r="D9923" s="1"/>
      <c r="E9923" s="3"/>
      <c r="F9923" s="7"/>
      <c r="G9923" s="3"/>
      <c r="H9923" s="24"/>
    </row>
    <row r="9924" spans="1:8" x14ac:dyDescent="0.25">
      <c r="A9924" s="19">
        <v>9919</v>
      </c>
      <c r="D9924" s="1"/>
      <c r="E9924" s="3"/>
      <c r="F9924" s="7"/>
      <c r="G9924" s="3"/>
      <c r="H9924" s="24"/>
    </row>
    <row r="9925" spans="1:8" x14ac:dyDescent="0.25">
      <c r="A9925" s="19">
        <v>9920</v>
      </c>
      <c r="D9925" s="1"/>
      <c r="E9925" s="3"/>
      <c r="F9925" s="7"/>
      <c r="G9925" s="3"/>
      <c r="H9925" s="24"/>
    </row>
    <row r="9926" spans="1:8" x14ac:dyDescent="0.25">
      <c r="A9926" s="19">
        <v>9921</v>
      </c>
      <c r="D9926" s="1"/>
      <c r="E9926" s="3"/>
      <c r="F9926" s="7"/>
      <c r="G9926" s="3"/>
      <c r="H9926" s="24"/>
    </row>
    <row r="9927" spans="1:8" x14ac:dyDescent="0.25">
      <c r="A9927" s="19">
        <v>9922</v>
      </c>
      <c r="D9927" s="1"/>
      <c r="E9927" s="3"/>
      <c r="F9927" s="7"/>
      <c r="G9927" s="3"/>
      <c r="H9927" s="24"/>
    </row>
    <row r="9928" spans="1:8" x14ac:dyDescent="0.25">
      <c r="A9928" s="19">
        <v>9923</v>
      </c>
      <c r="D9928" s="1"/>
      <c r="E9928" s="3"/>
      <c r="F9928" s="7"/>
      <c r="G9928" s="3"/>
      <c r="H9928" s="24"/>
    </row>
    <row r="9929" spans="1:8" x14ac:dyDescent="0.25">
      <c r="A9929" s="19">
        <v>9924</v>
      </c>
      <c r="D9929" s="1"/>
      <c r="E9929" s="3"/>
      <c r="F9929" s="7"/>
      <c r="G9929" s="3"/>
      <c r="H9929" s="24"/>
    </row>
    <row r="9930" spans="1:8" x14ac:dyDescent="0.25">
      <c r="A9930" s="19">
        <v>9925</v>
      </c>
      <c r="D9930" s="1"/>
      <c r="E9930" s="3"/>
      <c r="F9930" s="7"/>
      <c r="G9930" s="3"/>
      <c r="H9930" s="24"/>
    </row>
    <row r="9931" spans="1:8" x14ac:dyDescent="0.25">
      <c r="A9931" s="19">
        <v>9926</v>
      </c>
      <c r="D9931" s="1"/>
      <c r="E9931" s="3"/>
      <c r="F9931" s="7"/>
      <c r="G9931" s="3"/>
      <c r="H9931" s="24"/>
    </row>
    <row r="9932" spans="1:8" x14ac:dyDescent="0.25">
      <c r="A9932" s="19">
        <v>9927</v>
      </c>
      <c r="D9932" s="1"/>
      <c r="E9932" s="3"/>
      <c r="F9932" s="7"/>
      <c r="G9932" s="3"/>
      <c r="H9932" s="24"/>
    </row>
    <row r="9933" spans="1:8" x14ac:dyDescent="0.25">
      <c r="A9933" s="19">
        <v>9928</v>
      </c>
      <c r="D9933" s="1"/>
      <c r="E9933" s="3"/>
      <c r="F9933" s="7"/>
      <c r="G9933" s="3"/>
      <c r="H9933" s="24"/>
    </row>
    <row r="9934" spans="1:8" x14ac:dyDescent="0.25">
      <c r="A9934" s="19">
        <v>9929</v>
      </c>
      <c r="D9934" s="1"/>
      <c r="E9934" s="3"/>
      <c r="F9934" s="7"/>
      <c r="G9934" s="3"/>
      <c r="H9934" s="24"/>
    </row>
    <row r="9935" spans="1:8" x14ac:dyDescent="0.25">
      <c r="A9935" s="19">
        <v>9930</v>
      </c>
      <c r="D9935" s="1"/>
      <c r="E9935" s="3"/>
      <c r="F9935" s="7"/>
      <c r="G9935" s="3"/>
      <c r="H9935" s="24"/>
    </row>
    <row r="9936" spans="1:8" x14ac:dyDescent="0.25">
      <c r="A9936" s="19">
        <v>9931</v>
      </c>
      <c r="D9936" s="1"/>
      <c r="E9936" s="3"/>
      <c r="F9936" s="7"/>
      <c r="G9936" s="3"/>
      <c r="H9936" s="24"/>
    </row>
    <row r="9937" spans="1:8" x14ac:dyDescent="0.25">
      <c r="A9937" s="19">
        <v>9932</v>
      </c>
      <c r="D9937" s="1"/>
      <c r="E9937" s="3"/>
      <c r="F9937" s="7"/>
      <c r="G9937" s="3"/>
      <c r="H9937" s="24"/>
    </row>
    <row r="9938" spans="1:8" x14ac:dyDescent="0.25">
      <c r="A9938" s="19">
        <v>9933</v>
      </c>
      <c r="D9938" s="1"/>
      <c r="E9938" s="3"/>
      <c r="F9938" s="7"/>
      <c r="G9938" s="3"/>
      <c r="H9938" s="24"/>
    </row>
    <row r="9939" spans="1:8" x14ac:dyDescent="0.25">
      <c r="A9939" s="19">
        <v>9934</v>
      </c>
      <c r="D9939" s="1"/>
      <c r="E9939" s="3"/>
      <c r="F9939" s="7"/>
      <c r="G9939" s="3"/>
      <c r="H9939" s="24"/>
    </row>
    <row r="9940" spans="1:8" x14ac:dyDescent="0.25">
      <c r="A9940" s="19">
        <v>9935</v>
      </c>
      <c r="D9940" s="1"/>
      <c r="E9940" s="3"/>
      <c r="F9940" s="7"/>
      <c r="G9940" s="3"/>
      <c r="H9940" s="24"/>
    </row>
    <row r="9941" spans="1:8" x14ac:dyDescent="0.25">
      <c r="A9941" s="19">
        <v>9936</v>
      </c>
      <c r="D9941" s="1"/>
      <c r="E9941" s="3"/>
      <c r="F9941" s="7"/>
      <c r="G9941" s="3"/>
      <c r="H9941" s="24"/>
    </row>
    <row r="9942" spans="1:8" x14ac:dyDescent="0.25">
      <c r="A9942" s="19">
        <v>9937</v>
      </c>
      <c r="D9942" s="1"/>
      <c r="E9942" s="3"/>
      <c r="F9942" s="7"/>
      <c r="G9942" s="3"/>
      <c r="H9942" s="24"/>
    </row>
    <row r="9943" spans="1:8" x14ac:dyDescent="0.25">
      <c r="A9943" s="19">
        <v>9938</v>
      </c>
      <c r="D9943" s="1"/>
      <c r="E9943" s="3"/>
      <c r="F9943" s="7"/>
      <c r="G9943" s="3"/>
      <c r="H9943" s="24"/>
    </row>
    <row r="9944" spans="1:8" x14ac:dyDescent="0.25">
      <c r="A9944" s="19">
        <v>9939</v>
      </c>
      <c r="D9944" s="1"/>
      <c r="E9944" s="3"/>
      <c r="F9944" s="7"/>
      <c r="G9944" s="3"/>
      <c r="H9944" s="24"/>
    </row>
    <row r="9945" spans="1:8" x14ac:dyDescent="0.25">
      <c r="A9945" s="19">
        <v>9940</v>
      </c>
      <c r="D9945" s="1"/>
      <c r="E9945" s="3"/>
      <c r="F9945" s="7"/>
      <c r="G9945" s="3"/>
      <c r="H9945" s="24"/>
    </row>
    <row r="9946" spans="1:8" x14ac:dyDescent="0.25">
      <c r="A9946" s="19">
        <v>9941</v>
      </c>
      <c r="D9946" s="1"/>
      <c r="E9946" s="3"/>
      <c r="F9946" s="7"/>
      <c r="G9946" s="3"/>
      <c r="H9946" s="24"/>
    </row>
    <row r="9947" spans="1:8" x14ac:dyDescent="0.25">
      <c r="A9947" s="19">
        <v>9942</v>
      </c>
      <c r="D9947" s="1"/>
      <c r="E9947" s="3"/>
      <c r="F9947" s="7"/>
      <c r="G9947" s="3"/>
      <c r="H9947" s="24"/>
    </row>
    <row r="9948" spans="1:8" x14ac:dyDescent="0.25">
      <c r="A9948" s="19">
        <v>9943</v>
      </c>
      <c r="D9948" s="1"/>
      <c r="E9948" s="3"/>
      <c r="F9948" s="7"/>
      <c r="G9948" s="3"/>
      <c r="H9948" s="24"/>
    </row>
    <row r="9949" spans="1:8" x14ac:dyDescent="0.25">
      <c r="A9949" s="19">
        <v>9944</v>
      </c>
      <c r="D9949" s="1"/>
      <c r="E9949" s="3"/>
      <c r="F9949" s="7"/>
      <c r="G9949" s="3"/>
      <c r="H9949" s="24"/>
    </row>
    <row r="9950" spans="1:8" x14ac:dyDescent="0.25">
      <c r="A9950" s="19">
        <v>9945</v>
      </c>
      <c r="D9950" s="1"/>
      <c r="E9950" s="3"/>
      <c r="F9950" s="7"/>
      <c r="G9950" s="3"/>
      <c r="H9950" s="24"/>
    </row>
    <row r="9951" spans="1:8" x14ac:dyDescent="0.25">
      <c r="A9951" s="19">
        <v>9946</v>
      </c>
      <c r="D9951" s="1"/>
      <c r="E9951" s="3"/>
      <c r="F9951" s="7"/>
      <c r="G9951" s="3"/>
      <c r="H9951" s="24"/>
    </row>
    <row r="9952" spans="1:8" x14ac:dyDescent="0.25">
      <c r="A9952" s="19">
        <v>9947</v>
      </c>
      <c r="D9952" s="1"/>
      <c r="E9952" s="3"/>
      <c r="F9952" s="7"/>
      <c r="G9952" s="3"/>
      <c r="H9952" s="24"/>
    </row>
    <row r="9953" spans="1:8" x14ac:dyDescent="0.25">
      <c r="A9953" s="19">
        <v>9948</v>
      </c>
      <c r="D9953" s="1"/>
      <c r="E9953" s="3"/>
      <c r="F9953" s="7"/>
      <c r="G9953" s="3"/>
      <c r="H9953" s="24"/>
    </row>
    <row r="9954" spans="1:8" x14ac:dyDescent="0.25">
      <c r="A9954" s="19">
        <v>9949</v>
      </c>
      <c r="D9954" s="1"/>
      <c r="E9954" s="3"/>
      <c r="F9954" s="7"/>
      <c r="G9954" s="3"/>
      <c r="H9954" s="24"/>
    </row>
    <row r="9955" spans="1:8" x14ac:dyDescent="0.25">
      <c r="A9955" s="19">
        <v>9950</v>
      </c>
      <c r="D9955" s="1"/>
      <c r="E9955" s="3"/>
      <c r="F9955" s="7"/>
      <c r="G9955" s="3"/>
      <c r="H9955" s="24"/>
    </row>
    <row r="9956" spans="1:8" x14ac:dyDescent="0.25">
      <c r="A9956" s="19">
        <v>9951</v>
      </c>
      <c r="D9956" s="1"/>
      <c r="E9956" s="3"/>
      <c r="F9956" s="7"/>
      <c r="G9956" s="3"/>
      <c r="H9956" s="24"/>
    </row>
    <row r="9957" spans="1:8" x14ac:dyDescent="0.25">
      <c r="A9957" s="19">
        <v>9952</v>
      </c>
      <c r="D9957" s="1"/>
      <c r="E9957" s="3"/>
      <c r="F9957" s="7"/>
      <c r="G9957" s="3"/>
      <c r="H9957" s="24"/>
    </row>
    <row r="9958" spans="1:8" x14ac:dyDescent="0.25">
      <c r="A9958" s="19">
        <v>9953</v>
      </c>
      <c r="D9958" s="1"/>
      <c r="E9958" s="3"/>
      <c r="F9958" s="7"/>
      <c r="G9958" s="3"/>
      <c r="H9958" s="24"/>
    </row>
    <row r="9959" spans="1:8" x14ac:dyDescent="0.25">
      <c r="A9959" s="19">
        <v>9954</v>
      </c>
      <c r="D9959" s="1"/>
      <c r="E9959" s="3"/>
      <c r="F9959" s="7"/>
      <c r="G9959" s="3"/>
      <c r="H9959" s="24"/>
    </row>
    <row r="9960" spans="1:8" x14ac:dyDescent="0.25">
      <c r="A9960" s="19">
        <v>9955</v>
      </c>
      <c r="D9960" s="1"/>
      <c r="E9960" s="3"/>
      <c r="F9960" s="7"/>
      <c r="G9960" s="3"/>
      <c r="H9960" s="24"/>
    </row>
    <row r="9961" spans="1:8" x14ac:dyDescent="0.25">
      <c r="A9961" s="19">
        <v>9956</v>
      </c>
      <c r="D9961" s="1"/>
      <c r="E9961" s="3"/>
      <c r="F9961" s="7"/>
      <c r="G9961" s="3"/>
      <c r="H9961" s="24"/>
    </row>
    <row r="9962" spans="1:8" x14ac:dyDescent="0.25">
      <c r="A9962" s="19">
        <v>9957</v>
      </c>
      <c r="D9962" s="1"/>
      <c r="E9962" s="3"/>
      <c r="F9962" s="7"/>
      <c r="G9962" s="3"/>
      <c r="H9962" s="24"/>
    </row>
    <row r="9963" spans="1:8" x14ac:dyDescent="0.25">
      <c r="A9963" s="19">
        <v>9958</v>
      </c>
      <c r="D9963" s="1"/>
      <c r="E9963" s="3"/>
      <c r="F9963" s="7"/>
      <c r="G9963" s="3"/>
      <c r="H9963" s="24"/>
    </row>
    <row r="9964" spans="1:8" x14ac:dyDescent="0.25">
      <c r="A9964" s="19">
        <v>9959</v>
      </c>
      <c r="D9964" s="1"/>
      <c r="E9964" s="3"/>
      <c r="F9964" s="7"/>
      <c r="G9964" s="3"/>
      <c r="H9964" s="24"/>
    </row>
    <row r="9965" spans="1:8" x14ac:dyDescent="0.25">
      <c r="A9965" s="19">
        <v>9960</v>
      </c>
      <c r="D9965" s="1"/>
      <c r="E9965" s="3"/>
      <c r="F9965" s="7"/>
      <c r="G9965" s="3"/>
      <c r="H9965" s="24"/>
    </row>
    <row r="9966" spans="1:8" x14ac:dyDescent="0.25">
      <c r="A9966" s="19">
        <v>9961</v>
      </c>
      <c r="D9966" s="1"/>
      <c r="E9966" s="3"/>
      <c r="F9966" s="7"/>
      <c r="G9966" s="3"/>
      <c r="H9966" s="24"/>
    </row>
    <row r="9967" spans="1:8" x14ac:dyDescent="0.25">
      <c r="A9967" s="19">
        <v>9962</v>
      </c>
      <c r="D9967" s="1"/>
      <c r="E9967" s="3"/>
      <c r="F9967" s="7"/>
      <c r="G9967" s="3"/>
      <c r="H9967" s="24"/>
    </row>
    <row r="9968" spans="1:8" x14ac:dyDescent="0.25">
      <c r="A9968" s="19">
        <v>9963</v>
      </c>
      <c r="D9968" s="1"/>
      <c r="E9968" s="3"/>
      <c r="F9968" s="7"/>
      <c r="G9968" s="3"/>
      <c r="H9968" s="24"/>
    </row>
    <row r="9969" spans="1:8" x14ac:dyDescent="0.25">
      <c r="A9969" s="19">
        <v>9964</v>
      </c>
      <c r="D9969" s="1"/>
      <c r="E9969" s="3"/>
      <c r="F9969" s="7"/>
      <c r="G9969" s="3"/>
      <c r="H9969" s="24"/>
    </row>
    <row r="9970" spans="1:8" x14ac:dyDescent="0.25">
      <c r="A9970" s="19">
        <v>9965</v>
      </c>
      <c r="D9970" s="1"/>
      <c r="E9970" s="3"/>
      <c r="F9970" s="7"/>
      <c r="G9970" s="3"/>
      <c r="H9970" s="24"/>
    </row>
    <row r="9971" spans="1:8" x14ac:dyDescent="0.25">
      <c r="A9971" s="19">
        <v>9966</v>
      </c>
      <c r="D9971" s="1"/>
      <c r="E9971" s="3"/>
      <c r="F9971" s="7"/>
      <c r="G9971" s="3"/>
      <c r="H9971" s="24"/>
    </row>
    <row r="9972" spans="1:8" x14ac:dyDescent="0.25">
      <c r="A9972" s="19">
        <v>9967</v>
      </c>
      <c r="D9972" s="1"/>
      <c r="E9972" s="3"/>
      <c r="F9972" s="7"/>
      <c r="G9972" s="3"/>
      <c r="H9972" s="24"/>
    </row>
    <row r="9973" spans="1:8" x14ac:dyDescent="0.25">
      <c r="A9973" s="19">
        <v>9968</v>
      </c>
      <c r="D9973" s="1"/>
      <c r="E9973" s="3"/>
      <c r="F9973" s="7"/>
      <c r="G9973" s="3"/>
      <c r="H9973" s="24"/>
    </row>
    <row r="9974" spans="1:8" x14ac:dyDescent="0.25">
      <c r="A9974" s="19">
        <v>9969</v>
      </c>
      <c r="D9974" s="1"/>
      <c r="E9974" s="3"/>
      <c r="F9974" s="7"/>
      <c r="G9974" s="3"/>
      <c r="H9974" s="24"/>
    </row>
    <row r="9975" spans="1:8" x14ac:dyDescent="0.25">
      <c r="A9975" s="19">
        <v>9970</v>
      </c>
      <c r="D9975" s="1"/>
      <c r="E9975" s="3"/>
      <c r="F9975" s="7"/>
      <c r="G9975" s="3"/>
      <c r="H9975" s="24"/>
    </row>
    <row r="9976" spans="1:8" x14ac:dyDescent="0.25">
      <c r="A9976" s="19">
        <v>9971</v>
      </c>
      <c r="D9976" s="1"/>
      <c r="E9976" s="3"/>
      <c r="F9976" s="7"/>
      <c r="G9976" s="3"/>
      <c r="H9976" s="24"/>
    </row>
    <row r="9977" spans="1:8" x14ac:dyDescent="0.25">
      <c r="A9977" s="19">
        <v>9972</v>
      </c>
      <c r="D9977" s="1"/>
      <c r="E9977" s="3"/>
      <c r="F9977" s="7"/>
      <c r="G9977" s="3"/>
      <c r="H9977" s="24"/>
    </row>
    <row r="9978" spans="1:8" x14ac:dyDescent="0.25">
      <c r="A9978" s="19">
        <v>9973</v>
      </c>
      <c r="D9978" s="1"/>
      <c r="E9978" s="3"/>
      <c r="F9978" s="7"/>
      <c r="G9978" s="3"/>
      <c r="H9978" s="24"/>
    </row>
    <row r="9979" spans="1:8" x14ac:dyDescent="0.25">
      <c r="A9979" s="19">
        <v>9974</v>
      </c>
      <c r="D9979" s="1"/>
      <c r="E9979" s="3"/>
      <c r="F9979" s="7"/>
      <c r="G9979" s="3"/>
      <c r="H9979" s="24"/>
    </row>
    <row r="9980" spans="1:8" x14ac:dyDescent="0.25">
      <c r="A9980" s="19">
        <v>9975</v>
      </c>
      <c r="D9980" s="1"/>
      <c r="E9980" s="3"/>
      <c r="F9980" s="7"/>
      <c r="G9980" s="3"/>
      <c r="H9980" s="24"/>
    </row>
    <row r="9981" spans="1:8" x14ac:dyDescent="0.25">
      <c r="A9981" s="19">
        <v>9976</v>
      </c>
      <c r="D9981" s="1"/>
      <c r="E9981" s="3"/>
      <c r="F9981" s="7"/>
      <c r="G9981" s="3"/>
      <c r="H9981" s="24"/>
    </row>
    <row r="9982" spans="1:8" x14ac:dyDescent="0.25">
      <c r="A9982" s="19">
        <v>9977</v>
      </c>
      <c r="D9982" s="1"/>
      <c r="E9982" s="3"/>
      <c r="F9982" s="7"/>
      <c r="G9982" s="3"/>
      <c r="H9982" s="24"/>
    </row>
    <row r="9983" spans="1:8" x14ac:dyDescent="0.25">
      <c r="A9983" s="19">
        <v>9978</v>
      </c>
      <c r="D9983" s="1"/>
      <c r="E9983" s="3"/>
      <c r="F9983" s="7"/>
      <c r="G9983" s="3"/>
      <c r="H9983" s="24"/>
    </row>
    <row r="9984" spans="1:8" x14ac:dyDescent="0.25">
      <c r="A9984" s="19">
        <v>9979</v>
      </c>
      <c r="D9984" s="1"/>
      <c r="E9984" s="3"/>
      <c r="F9984" s="7"/>
      <c r="G9984" s="3"/>
      <c r="H9984" s="24"/>
    </row>
    <row r="9985" spans="1:8" x14ac:dyDescent="0.25">
      <c r="A9985" s="19">
        <v>9980</v>
      </c>
      <c r="D9985" s="1"/>
      <c r="E9985" s="3"/>
      <c r="F9985" s="7"/>
      <c r="G9985" s="3"/>
      <c r="H9985" s="24"/>
    </row>
    <row r="9986" spans="1:8" x14ac:dyDescent="0.25">
      <c r="A9986" s="19">
        <v>9981</v>
      </c>
      <c r="D9986" s="1"/>
      <c r="E9986" s="3"/>
      <c r="F9986" s="7"/>
      <c r="G9986" s="3"/>
      <c r="H9986" s="24"/>
    </row>
    <row r="9987" spans="1:8" x14ac:dyDescent="0.25">
      <c r="A9987" s="19">
        <v>9982</v>
      </c>
      <c r="D9987" s="1"/>
      <c r="E9987" s="3"/>
      <c r="F9987" s="7"/>
      <c r="G9987" s="3"/>
      <c r="H9987" s="24"/>
    </row>
    <row r="9988" spans="1:8" x14ac:dyDescent="0.25">
      <c r="A9988" s="19">
        <v>9983</v>
      </c>
      <c r="D9988" s="1"/>
      <c r="E9988" s="3"/>
      <c r="F9988" s="7"/>
      <c r="G9988" s="3"/>
      <c r="H9988" s="24"/>
    </row>
    <row r="9989" spans="1:8" x14ac:dyDescent="0.25">
      <c r="A9989" s="19">
        <v>9984</v>
      </c>
      <c r="D9989" s="1"/>
      <c r="E9989" s="3"/>
      <c r="F9989" s="7"/>
      <c r="G9989" s="3"/>
      <c r="H9989" s="24"/>
    </row>
    <row r="9990" spans="1:8" x14ac:dyDescent="0.25">
      <c r="A9990" s="19">
        <v>9985</v>
      </c>
      <c r="D9990" s="1"/>
      <c r="E9990" s="3"/>
      <c r="F9990" s="7"/>
      <c r="G9990" s="3"/>
      <c r="H9990" s="24"/>
    </row>
    <row r="9991" spans="1:8" x14ac:dyDescent="0.25">
      <c r="A9991" s="19">
        <v>9986</v>
      </c>
      <c r="D9991" s="1"/>
      <c r="E9991" s="3"/>
      <c r="F9991" s="7"/>
      <c r="G9991" s="3"/>
      <c r="H9991" s="24"/>
    </row>
    <row r="9992" spans="1:8" x14ac:dyDescent="0.25">
      <c r="A9992" s="19">
        <v>9987</v>
      </c>
      <c r="D9992" s="1"/>
      <c r="E9992" s="3"/>
      <c r="F9992" s="7"/>
      <c r="G9992" s="3"/>
      <c r="H9992" s="24"/>
    </row>
    <row r="9993" spans="1:8" x14ac:dyDescent="0.25">
      <c r="A9993" s="19">
        <v>9988</v>
      </c>
      <c r="D9993" s="1"/>
      <c r="E9993" s="3"/>
      <c r="F9993" s="7"/>
      <c r="G9993" s="3"/>
      <c r="H9993" s="24"/>
    </row>
    <row r="9994" spans="1:8" x14ac:dyDescent="0.25">
      <c r="A9994" s="19">
        <v>9989</v>
      </c>
      <c r="D9994" s="1"/>
      <c r="E9994" s="3"/>
      <c r="F9994" s="7"/>
      <c r="G9994" s="3"/>
      <c r="H9994" s="24"/>
    </row>
    <row r="9995" spans="1:8" x14ac:dyDescent="0.25">
      <c r="A9995" s="19">
        <v>9990</v>
      </c>
      <c r="D9995" s="1"/>
      <c r="E9995" s="3"/>
      <c r="F9995" s="7"/>
      <c r="G9995" s="3"/>
      <c r="H9995" s="24"/>
    </row>
    <row r="9996" spans="1:8" x14ac:dyDescent="0.25">
      <c r="A9996" s="19">
        <v>9991</v>
      </c>
      <c r="D9996" s="1"/>
      <c r="E9996" s="3"/>
      <c r="F9996" s="7"/>
      <c r="G9996" s="3"/>
      <c r="H9996" s="24"/>
    </row>
    <row r="9997" spans="1:8" x14ac:dyDescent="0.25">
      <c r="A9997" s="19">
        <v>9992</v>
      </c>
      <c r="D9997" s="1"/>
      <c r="E9997" s="3"/>
      <c r="F9997" s="7"/>
      <c r="G9997" s="3"/>
      <c r="H9997" s="24"/>
    </row>
    <row r="9998" spans="1:8" x14ac:dyDescent="0.25">
      <c r="A9998" s="19">
        <v>9993</v>
      </c>
      <c r="D9998" s="1"/>
      <c r="E9998" s="3"/>
      <c r="F9998" s="7"/>
      <c r="G9998" s="3"/>
      <c r="H9998" s="24"/>
    </row>
    <row r="9999" spans="1:8" x14ac:dyDescent="0.25">
      <c r="A9999" s="19">
        <v>9994</v>
      </c>
      <c r="D9999" s="1"/>
      <c r="E9999" s="3"/>
      <c r="F9999" s="7"/>
      <c r="G9999" s="3"/>
      <c r="H9999" s="24"/>
    </row>
    <row r="10000" spans="1:8" x14ac:dyDescent="0.25">
      <c r="A10000" s="19">
        <v>9995</v>
      </c>
      <c r="D10000" s="1"/>
      <c r="E10000" s="3"/>
      <c r="F10000" s="7"/>
      <c r="G10000" s="3"/>
      <c r="H10000" s="24"/>
    </row>
    <row r="10001" spans="1:8" x14ac:dyDescent="0.25">
      <c r="A10001" s="19">
        <v>9996</v>
      </c>
      <c r="D10001" s="1"/>
      <c r="E10001" s="3"/>
      <c r="F10001" s="7"/>
      <c r="G10001" s="3"/>
      <c r="H10001" s="24"/>
    </row>
    <row r="10002" spans="1:8" x14ac:dyDescent="0.25">
      <c r="A10002" s="19">
        <v>9997</v>
      </c>
      <c r="D10002" s="1"/>
      <c r="E10002" s="3"/>
      <c r="F10002" s="7"/>
      <c r="G10002" s="3"/>
      <c r="H10002" s="24"/>
    </row>
    <row r="10003" spans="1:8" x14ac:dyDescent="0.25">
      <c r="A10003" s="19">
        <v>9998</v>
      </c>
      <c r="D10003" s="1"/>
      <c r="E10003" s="3"/>
      <c r="F10003" s="7"/>
      <c r="G10003" s="3"/>
      <c r="H10003" s="24"/>
    </row>
    <row r="10004" spans="1:8" x14ac:dyDescent="0.25">
      <c r="A10004" s="19">
        <v>9999</v>
      </c>
      <c r="D10004" s="1"/>
      <c r="E10004" s="3"/>
      <c r="F10004" s="7"/>
      <c r="G10004" s="3"/>
      <c r="H10004" s="24"/>
    </row>
    <row r="10005" spans="1:8" x14ac:dyDescent="0.25">
      <c r="A10005" s="19">
        <v>10000</v>
      </c>
      <c r="D10005" s="1"/>
      <c r="E10005" s="3"/>
      <c r="F10005" s="7"/>
      <c r="G10005" s="3"/>
      <c r="H10005" s="24"/>
    </row>
    <row r="10006" spans="1:8" x14ac:dyDescent="0.25">
      <c r="A10006" s="19">
        <v>10001</v>
      </c>
      <c r="D10006" s="1"/>
      <c r="E10006" s="3"/>
      <c r="F10006" s="7"/>
      <c r="G10006" s="3"/>
      <c r="H10006" s="24"/>
    </row>
    <row r="10007" spans="1:8" x14ac:dyDescent="0.25">
      <c r="A10007" s="19">
        <v>10002</v>
      </c>
      <c r="D10007" s="1"/>
      <c r="E10007" s="3"/>
      <c r="F10007" s="7"/>
      <c r="G10007" s="3"/>
      <c r="H10007" s="24"/>
    </row>
    <row r="10008" spans="1:8" x14ac:dyDescent="0.25">
      <c r="A10008" s="19">
        <v>10003</v>
      </c>
      <c r="D10008" s="1"/>
      <c r="E10008" s="3"/>
      <c r="F10008" s="7"/>
      <c r="G10008" s="3"/>
      <c r="H10008" s="24"/>
    </row>
    <row r="10009" spans="1:8" x14ac:dyDescent="0.25">
      <c r="A10009" s="19">
        <v>10004</v>
      </c>
      <c r="D10009" s="1"/>
      <c r="E10009" s="3"/>
      <c r="F10009" s="7"/>
      <c r="G10009" s="3"/>
      <c r="H10009" s="24"/>
    </row>
    <row r="10010" spans="1:8" x14ac:dyDescent="0.25">
      <c r="A10010" s="19">
        <v>10005</v>
      </c>
      <c r="D10010" s="1"/>
      <c r="E10010" s="3"/>
      <c r="F10010" s="7"/>
      <c r="G10010" s="3"/>
      <c r="H10010" s="24"/>
    </row>
    <row r="10011" spans="1:8" x14ac:dyDescent="0.25">
      <c r="A10011" s="19">
        <v>10006</v>
      </c>
      <c r="D10011" s="1"/>
      <c r="E10011" s="3"/>
      <c r="F10011" s="7"/>
      <c r="G10011" s="3"/>
      <c r="H10011" s="24"/>
    </row>
    <row r="10012" spans="1:8" x14ac:dyDescent="0.25">
      <c r="A10012" s="19">
        <v>10007</v>
      </c>
      <c r="D10012" s="1"/>
      <c r="E10012" s="3"/>
      <c r="F10012" s="7"/>
      <c r="G10012" s="3"/>
      <c r="H10012" s="24"/>
    </row>
    <row r="10013" spans="1:8" x14ac:dyDescent="0.25">
      <c r="A10013" s="19">
        <v>10008</v>
      </c>
      <c r="D10013" s="1"/>
      <c r="E10013" s="3"/>
      <c r="F10013" s="7"/>
      <c r="G10013" s="3"/>
      <c r="H10013" s="24"/>
    </row>
    <row r="10014" spans="1:8" x14ac:dyDescent="0.25">
      <c r="A10014" s="19">
        <v>10009</v>
      </c>
      <c r="D10014" s="1"/>
      <c r="E10014" s="3"/>
      <c r="F10014" s="7"/>
      <c r="G10014" s="3"/>
      <c r="H10014" s="24"/>
    </row>
    <row r="10015" spans="1:8" x14ac:dyDescent="0.25">
      <c r="A10015" s="19">
        <v>10010</v>
      </c>
      <c r="D10015" s="1"/>
      <c r="E10015" s="3"/>
      <c r="F10015" s="7"/>
      <c r="G10015" s="3"/>
      <c r="H10015" s="24"/>
    </row>
    <row r="10016" spans="1:8" x14ac:dyDescent="0.25">
      <c r="A10016" s="19">
        <v>10011</v>
      </c>
      <c r="D10016" s="1"/>
      <c r="E10016" s="3"/>
      <c r="F10016" s="7"/>
      <c r="G10016" s="3"/>
      <c r="H10016" s="24"/>
    </row>
    <row r="10017" spans="1:8" x14ac:dyDescent="0.25">
      <c r="A10017" s="19">
        <v>10012</v>
      </c>
      <c r="D10017" s="1"/>
      <c r="E10017" s="3"/>
      <c r="F10017" s="7"/>
      <c r="G10017" s="3"/>
      <c r="H10017" s="24"/>
    </row>
    <row r="10018" spans="1:8" x14ac:dyDescent="0.25">
      <c r="A10018" s="19">
        <v>10013</v>
      </c>
      <c r="D10018" s="1"/>
      <c r="E10018" s="3"/>
      <c r="F10018" s="7"/>
      <c r="G10018" s="3"/>
      <c r="H10018" s="24"/>
    </row>
    <row r="10019" spans="1:8" x14ac:dyDescent="0.25">
      <c r="A10019" s="19">
        <v>10014</v>
      </c>
      <c r="D10019" s="1"/>
      <c r="E10019" s="3"/>
      <c r="F10019" s="7"/>
      <c r="G10019" s="3"/>
      <c r="H10019" s="24"/>
    </row>
    <row r="10020" spans="1:8" x14ac:dyDescent="0.25">
      <c r="A10020" s="19">
        <v>10015</v>
      </c>
      <c r="D10020" s="1"/>
      <c r="E10020" s="3"/>
      <c r="F10020" s="7"/>
      <c r="G10020" s="3"/>
      <c r="H10020" s="24"/>
    </row>
    <row r="10021" spans="1:8" x14ac:dyDescent="0.25">
      <c r="A10021" s="19">
        <v>10016</v>
      </c>
      <c r="D10021" s="1"/>
      <c r="E10021" s="3"/>
      <c r="F10021" s="7"/>
      <c r="G10021" s="3"/>
      <c r="H10021" s="24"/>
    </row>
    <row r="10022" spans="1:8" x14ac:dyDescent="0.25">
      <c r="A10022" s="19">
        <v>10017</v>
      </c>
      <c r="D10022" s="1"/>
      <c r="E10022" s="3"/>
      <c r="F10022" s="7"/>
      <c r="G10022" s="3"/>
      <c r="H10022" s="24"/>
    </row>
    <row r="10023" spans="1:8" x14ac:dyDescent="0.25">
      <c r="A10023" s="19">
        <v>10018</v>
      </c>
      <c r="D10023" s="1"/>
      <c r="E10023" s="3"/>
      <c r="F10023" s="7"/>
      <c r="G10023" s="3"/>
      <c r="H10023" s="24"/>
    </row>
    <row r="10024" spans="1:8" x14ac:dyDescent="0.25">
      <c r="A10024" s="19">
        <v>10019</v>
      </c>
      <c r="D10024" s="1"/>
      <c r="E10024" s="3"/>
      <c r="F10024" s="7"/>
      <c r="G10024" s="3"/>
      <c r="H10024" s="24"/>
    </row>
    <row r="10025" spans="1:8" x14ac:dyDescent="0.25">
      <c r="A10025" s="19">
        <v>10020</v>
      </c>
      <c r="D10025" s="1"/>
      <c r="E10025" s="3"/>
      <c r="F10025" s="7"/>
      <c r="G10025" s="3"/>
      <c r="H10025" s="24"/>
    </row>
    <row r="10026" spans="1:8" x14ac:dyDescent="0.25">
      <c r="A10026" s="19">
        <v>10021</v>
      </c>
      <c r="D10026" s="1"/>
      <c r="E10026" s="3"/>
      <c r="F10026" s="7"/>
      <c r="G10026" s="3"/>
      <c r="H10026" s="24"/>
    </row>
    <row r="10027" spans="1:8" x14ac:dyDescent="0.25">
      <c r="A10027" s="19">
        <v>10022</v>
      </c>
      <c r="D10027" s="1"/>
      <c r="E10027" s="3"/>
      <c r="F10027" s="7"/>
      <c r="G10027" s="3"/>
      <c r="H10027" s="24"/>
    </row>
    <row r="10028" spans="1:8" x14ac:dyDescent="0.25">
      <c r="A10028" s="19">
        <v>10023</v>
      </c>
      <c r="D10028" s="1"/>
      <c r="E10028" s="3"/>
      <c r="F10028" s="7"/>
      <c r="G10028" s="3"/>
      <c r="H10028" s="24"/>
    </row>
    <row r="10029" spans="1:8" x14ac:dyDescent="0.25">
      <c r="A10029" s="19">
        <v>10024</v>
      </c>
      <c r="D10029" s="1"/>
      <c r="E10029" s="3"/>
      <c r="F10029" s="7"/>
      <c r="G10029" s="3"/>
      <c r="H10029" s="24"/>
    </row>
    <row r="10030" spans="1:8" x14ac:dyDescent="0.25">
      <c r="A10030" s="19">
        <v>10025</v>
      </c>
      <c r="D10030" s="1"/>
      <c r="E10030" s="3"/>
      <c r="F10030" s="7"/>
      <c r="G10030" s="3"/>
      <c r="H10030" s="24"/>
    </row>
    <row r="10031" spans="1:8" x14ac:dyDescent="0.25">
      <c r="A10031" s="19">
        <v>10026</v>
      </c>
      <c r="D10031" s="1"/>
      <c r="E10031" s="3"/>
      <c r="F10031" s="7"/>
      <c r="G10031" s="3"/>
      <c r="H10031" s="24"/>
    </row>
    <row r="10032" spans="1:8" x14ac:dyDescent="0.25">
      <c r="A10032" s="19">
        <v>10027</v>
      </c>
      <c r="D10032" s="1"/>
      <c r="E10032" s="3"/>
      <c r="F10032" s="7"/>
      <c r="G10032" s="3"/>
      <c r="H10032" s="24"/>
    </row>
    <row r="10033" spans="1:8" x14ac:dyDescent="0.25">
      <c r="A10033" s="19">
        <v>10028</v>
      </c>
      <c r="D10033" s="1"/>
      <c r="E10033" s="3"/>
      <c r="F10033" s="7"/>
      <c r="G10033" s="3"/>
      <c r="H10033" s="24"/>
    </row>
    <row r="10034" spans="1:8" x14ac:dyDescent="0.25">
      <c r="A10034" s="19">
        <v>10029</v>
      </c>
      <c r="D10034" s="1"/>
      <c r="E10034" s="3"/>
      <c r="F10034" s="7"/>
      <c r="G10034" s="3"/>
      <c r="H10034" s="24"/>
    </row>
    <row r="10035" spans="1:8" x14ac:dyDescent="0.25">
      <c r="A10035" s="19">
        <v>10030</v>
      </c>
      <c r="D10035" s="1"/>
      <c r="E10035" s="3"/>
      <c r="F10035" s="7"/>
      <c r="G10035" s="3"/>
      <c r="H10035" s="24"/>
    </row>
    <row r="10036" spans="1:8" x14ac:dyDescent="0.25">
      <c r="A10036" s="19">
        <v>10031</v>
      </c>
      <c r="D10036" s="1"/>
      <c r="E10036" s="3"/>
      <c r="F10036" s="7"/>
      <c r="G10036" s="3"/>
      <c r="H10036" s="24"/>
    </row>
    <row r="10037" spans="1:8" x14ac:dyDescent="0.25">
      <c r="A10037" s="19">
        <v>10032</v>
      </c>
      <c r="D10037" s="1"/>
      <c r="E10037" s="3"/>
      <c r="F10037" s="7"/>
      <c r="G10037" s="3"/>
      <c r="H10037" s="24"/>
    </row>
    <row r="10038" spans="1:8" x14ac:dyDescent="0.25">
      <c r="A10038" s="19">
        <v>10033</v>
      </c>
      <c r="D10038" s="1"/>
      <c r="E10038" s="3"/>
      <c r="F10038" s="7"/>
      <c r="G10038" s="3"/>
      <c r="H10038" s="24"/>
    </row>
    <row r="10039" spans="1:8" x14ac:dyDescent="0.25">
      <c r="A10039" s="19">
        <v>10034</v>
      </c>
      <c r="D10039" s="1"/>
      <c r="E10039" s="3"/>
      <c r="F10039" s="7"/>
      <c r="G10039" s="3"/>
      <c r="H10039" s="24"/>
    </row>
    <row r="10040" spans="1:8" x14ac:dyDescent="0.25">
      <c r="A10040" s="19">
        <v>10035</v>
      </c>
      <c r="D10040" s="1"/>
      <c r="E10040" s="3"/>
      <c r="F10040" s="7"/>
      <c r="G10040" s="3"/>
      <c r="H10040" s="24"/>
    </row>
    <row r="10041" spans="1:8" x14ac:dyDescent="0.25">
      <c r="A10041" s="19">
        <v>10036</v>
      </c>
      <c r="D10041" s="1"/>
      <c r="E10041" s="3"/>
      <c r="F10041" s="7"/>
      <c r="G10041" s="3"/>
      <c r="H10041" s="24"/>
    </row>
    <row r="10042" spans="1:8" x14ac:dyDescent="0.25">
      <c r="A10042" s="19">
        <v>10037</v>
      </c>
      <c r="D10042" s="1"/>
      <c r="E10042" s="3"/>
      <c r="F10042" s="7"/>
      <c r="G10042" s="3"/>
      <c r="H10042" s="24"/>
    </row>
    <row r="10043" spans="1:8" x14ac:dyDescent="0.25">
      <c r="A10043" s="19">
        <v>10038</v>
      </c>
      <c r="D10043" s="1"/>
      <c r="E10043" s="3"/>
      <c r="F10043" s="7"/>
      <c r="G10043" s="3"/>
      <c r="H10043" s="24"/>
    </row>
    <row r="10044" spans="1:8" x14ac:dyDescent="0.25">
      <c r="A10044" s="19">
        <v>10039</v>
      </c>
      <c r="D10044" s="1"/>
      <c r="E10044" s="3"/>
      <c r="F10044" s="7"/>
      <c r="G10044" s="3"/>
      <c r="H10044" s="24"/>
    </row>
    <row r="10045" spans="1:8" x14ac:dyDescent="0.25">
      <c r="A10045" s="19">
        <v>10040</v>
      </c>
      <c r="D10045" s="1"/>
      <c r="E10045" s="3"/>
      <c r="F10045" s="7"/>
      <c r="G10045" s="3"/>
      <c r="H10045" s="24"/>
    </row>
    <row r="10046" spans="1:8" x14ac:dyDescent="0.25">
      <c r="A10046" s="19">
        <v>10041</v>
      </c>
      <c r="D10046" s="1"/>
      <c r="E10046" s="3"/>
      <c r="F10046" s="7"/>
      <c r="G10046" s="3"/>
      <c r="H10046" s="24"/>
    </row>
    <row r="10047" spans="1:8" x14ac:dyDescent="0.25">
      <c r="A10047" s="19">
        <v>10042</v>
      </c>
      <c r="D10047" s="1"/>
      <c r="E10047" s="3"/>
      <c r="F10047" s="7"/>
      <c r="G10047" s="3"/>
      <c r="H10047" s="24"/>
    </row>
    <row r="10048" spans="1:8" x14ac:dyDescent="0.25">
      <c r="A10048" s="19">
        <v>10043</v>
      </c>
      <c r="D10048" s="1"/>
      <c r="E10048" s="3"/>
      <c r="F10048" s="7"/>
      <c r="G10048" s="3"/>
      <c r="H10048" s="24"/>
    </row>
    <row r="10049" spans="1:8" x14ac:dyDescent="0.25">
      <c r="A10049" s="19">
        <v>10044</v>
      </c>
      <c r="D10049" s="1"/>
      <c r="E10049" s="3"/>
      <c r="F10049" s="7"/>
      <c r="G10049" s="3"/>
      <c r="H10049" s="24"/>
    </row>
    <row r="10050" spans="1:8" x14ac:dyDescent="0.25">
      <c r="A10050" s="19">
        <v>10045</v>
      </c>
      <c r="D10050" s="1"/>
      <c r="E10050" s="3"/>
      <c r="F10050" s="7"/>
      <c r="G10050" s="3"/>
      <c r="H10050" s="24"/>
    </row>
    <row r="10051" spans="1:8" x14ac:dyDescent="0.25">
      <c r="A10051" s="19">
        <v>10046</v>
      </c>
      <c r="D10051" s="1"/>
      <c r="E10051" s="3"/>
      <c r="F10051" s="7"/>
      <c r="G10051" s="3"/>
      <c r="H10051" s="24"/>
    </row>
    <row r="10052" spans="1:8" x14ac:dyDescent="0.25">
      <c r="A10052" s="19">
        <v>10047</v>
      </c>
      <c r="D10052" s="1"/>
      <c r="E10052" s="3"/>
      <c r="F10052" s="7"/>
      <c r="G10052" s="3"/>
      <c r="H10052" s="24"/>
    </row>
    <row r="10053" spans="1:8" x14ac:dyDescent="0.25">
      <c r="A10053" s="19">
        <v>10048</v>
      </c>
      <c r="D10053" s="1"/>
      <c r="E10053" s="3"/>
      <c r="F10053" s="7"/>
      <c r="G10053" s="3"/>
      <c r="H10053" s="24"/>
    </row>
    <row r="10054" spans="1:8" x14ac:dyDescent="0.25">
      <c r="A10054" s="19">
        <v>10049</v>
      </c>
      <c r="D10054" s="1"/>
      <c r="E10054" s="3"/>
      <c r="F10054" s="7"/>
      <c r="G10054" s="3"/>
      <c r="H10054" s="24"/>
    </row>
    <row r="10055" spans="1:8" x14ac:dyDescent="0.25">
      <c r="A10055" s="19">
        <v>10050</v>
      </c>
      <c r="D10055" s="1"/>
      <c r="E10055" s="3"/>
      <c r="F10055" s="7"/>
      <c r="G10055" s="3"/>
      <c r="H10055" s="24"/>
    </row>
    <row r="10056" spans="1:8" x14ac:dyDescent="0.25">
      <c r="A10056" s="19">
        <v>10051</v>
      </c>
      <c r="D10056" s="1"/>
      <c r="E10056" s="3"/>
      <c r="F10056" s="7"/>
      <c r="G10056" s="3"/>
      <c r="H10056" s="24"/>
    </row>
    <row r="10057" spans="1:8" x14ac:dyDescent="0.25">
      <c r="A10057" s="19">
        <v>10052</v>
      </c>
      <c r="D10057" s="1"/>
      <c r="E10057" s="3"/>
      <c r="F10057" s="7"/>
      <c r="G10057" s="3"/>
      <c r="H10057" s="24"/>
    </row>
    <row r="10058" spans="1:8" x14ac:dyDescent="0.25">
      <c r="A10058" s="19">
        <v>10053</v>
      </c>
      <c r="D10058" s="1"/>
      <c r="E10058" s="3"/>
      <c r="F10058" s="7"/>
      <c r="G10058" s="3"/>
      <c r="H10058" s="24"/>
    </row>
    <row r="10059" spans="1:8" x14ac:dyDescent="0.25">
      <c r="A10059" s="19">
        <v>10054</v>
      </c>
      <c r="D10059" s="1"/>
      <c r="E10059" s="3"/>
      <c r="F10059" s="7"/>
      <c r="G10059" s="3"/>
      <c r="H10059" s="24"/>
    </row>
    <row r="10060" spans="1:8" x14ac:dyDescent="0.25">
      <c r="A10060" s="19">
        <v>10055</v>
      </c>
      <c r="D10060" s="1"/>
      <c r="E10060" s="3"/>
      <c r="F10060" s="7"/>
      <c r="G10060" s="3"/>
      <c r="H10060" s="24"/>
    </row>
    <row r="10061" spans="1:8" x14ac:dyDescent="0.25">
      <c r="A10061" s="19">
        <v>10056</v>
      </c>
      <c r="D10061" s="1"/>
      <c r="E10061" s="3"/>
      <c r="F10061" s="7"/>
      <c r="G10061" s="3"/>
      <c r="H10061" s="24"/>
    </row>
    <row r="10062" spans="1:8" x14ac:dyDescent="0.25">
      <c r="A10062" s="19">
        <v>10057</v>
      </c>
      <c r="D10062" s="1"/>
      <c r="E10062" s="3"/>
      <c r="F10062" s="7"/>
      <c r="G10062" s="3"/>
      <c r="H10062" s="24"/>
    </row>
    <row r="10063" spans="1:8" x14ac:dyDescent="0.25">
      <c r="A10063" s="19">
        <v>10058</v>
      </c>
      <c r="D10063" s="1"/>
      <c r="E10063" s="3"/>
      <c r="F10063" s="7"/>
      <c r="G10063" s="3"/>
      <c r="H10063" s="24"/>
    </row>
    <row r="10064" spans="1:8" x14ac:dyDescent="0.25">
      <c r="A10064" s="19">
        <v>10059</v>
      </c>
      <c r="D10064" s="1"/>
      <c r="E10064" s="3"/>
      <c r="F10064" s="7"/>
      <c r="G10064" s="3"/>
      <c r="H10064" s="24"/>
    </row>
    <row r="10065" spans="1:8" x14ac:dyDescent="0.25">
      <c r="A10065" s="19">
        <v>10060</v>
      </c>
      <c r="D10065" s="1"/>
      <c r="E10065" s="3"/>
      <c r="F10065" s="7"/>
      <c r="G10065" s="3"/>
      <c r="H10065" s="24"/>
    </row>
    <row r="10066" spans="1:8" x14ac:dyDescent="0.25">
      <c r="A10066" s="19">
        <v>10061</v>
      </c>
      <c r="D10066" s="1"/>
      <c r="E10066" s="3"/>
      <c r="F10066" s="7"/>
      <c r="G10066" s="3"/>
      <c r="H10066" s="24"/>
    </row>
    <row r="10067" spans="1:8" x14ac:dyDescent="0.25">
      <c r="A10067" s="19">
        <v>10062</v>
      </c>
      <c r="D10067" s="1"/>
      <c r="E10067" s="3"/>
      <c r="F10067" s="7"/>
      <c r="G10067" s="3"/>
      <c r="H10067" s="24"/>
    </row>
    <row r="10068" spans="1:8" x14ac:dyDescent="0.25">
      <c r="A10068" s="19">
        <v>10063</v>
      </c>
      <c r="D10068" s="1"/>
      <c r="E10068" s="3"/>
      <c r="F10068" s="7"/>
      <c r="G10068" s="3"/>
      <c r="H10068" s="24"/>
    </row>
    <row r="10069" spans="1:8" x14ac:dyDescent="0.25">
      <c r="A10069" s="19">
        <v>10064</v>
      </c>
      <c r="D10069" s="1"/>
      <c r="E10069" s="3"/>
      <c r="F10069" s="7"/>
      <c r="G10069" s="3"/>
      <c r="H10069" s="24"/>
    </row>
    <row r="10070" spans="1:8" x14ac:dyDescent="0.25">
      <c r="A10070" s="19">
        <v>10065</v>
      </c>
      <c r="D10070" s="1"/>
      <c r="E10070" s="3"/>
      <c r="F10070" s="7"/>
      <c r="G10070" s="3"/>
      <c r="H10070" s="24"/>
    </row>
    <row r="10071" spans="1:8" x14ac:dyDescent="0.25">
      <c r="A10071" s="19">
        <v>10066</v>
      </c>
      <c r="D10071" s="1"/>
      <c r="E10071" s="3"/>
      <c r="F10071" s="7"/>
      <c r="G10071" s="3"/>
      <c r="H10071" s="24"/>
    </row>
    <row r="10072" spans="1:8" x14ac:dyDescent="0.25">
      <c r="A10072" s="19">
        <v>10067</v>
      </c>
      <c r="D10072" s="1"/>
      <c r="E10072" s="3"/>
      <c r="F10072" s="7"/>
      <c r="G10072" s="3"/>
      <c r="H10072" s="24"/>
    </row>
    <row r="10073" spans="1:8" x14ac:dyDescent="0.25">
      <c r="A10073" s="19">
        <v>10068</v>
      </c>
      <c r="D10073" s="1"/>
      <c r="E10073" s="3"/>
      <c r="F10073" s="7"/>
      <c r="G10073" s="3"/>
      <c r="H10073" s="24"/>
    </row>
    <row r="10074" spans="1:8" x14ac:dyDescent="0.25">
      <c r="A10074" s="19">
        <v>10069</v>
      </c>
      <c r="D10074" s="1"/>
      <c r="E10074" s="3"/>
      <c r="F10074" s="7"/>
      <c r="G10074" s="3"/>
      <c r="H10074" s="24"/>
    </row>
    <row r="10075" spans="1:8" x14ac:dyDescent="0.25">
      <c r="A10075" s="19">
        <v>10070</v>
      </c>
      <c r="D10075" s="1"/>
      <c r="E10075" s="3"/>
      <c r="F10075" s="7"/>
      <c r="G10075" s="3"/>
      <c r="H10075" s="24"/>
    </row>
    <row r="10076" spans="1:8" x14ac:dyDescent="0.25">
      <c r="A10076" s="19">
        <v>10071</v>
      </c>
      <c r="D10076" s="1"/>
      <c r="E10076" s="3"/>
      <c r="F10076" s="7"/>
      <c r="G10076" s="3"/>
      <c r="H10076" s="24"/>
    </row>
    <row r="10077" spans="1:8" x14ac:dyDescent="0.25">
      <c r="A10077" s="19">
        <v>10072</v>
      </c>
      <c r="D10077" s="1"/>
      <c r="E10077" s="3"/>
      <c r="F10077" s="7"/>
      <c r="G10077" s="3"/>
      <c r="H10077" s="24"/>
    </row>
    <row r="10078" spans="1:8" x14ac:dyDescent="0.25">
      <c r="A10078" s="19">
        <v>10073</v>
      </c>
      <c r="D10078" s="1"/>
      <c r="E10078" s="3"/>
      <c r="F10078" s="7"/>
      <c r="G10078" s="3"/>
      <c r="H10078" s="24"/>
    </row>
    <row r="10079" spans="1:8" x14ac:dyDescent="0.25">
      <c r="A10079" s="19">
        <v>10074</v>
      </c>
      <c r="D10079" s="1"/>
      <c r="E10079" s="3"/>
      <c r="F10079" s="7"/>
      <c r="G10079" s="3"/>
      <c r="H10079" s="24"/>
    </row>
    <row r="10080" spans="1:8" x14ac:dyDescent="0.25">
      <c r="A10080" s="19">
        <v>10075</v>
      </c>
      <c r="D10080" s="1"/>
      <c r="E10080" s="3"/>
      <c r="F10080" s="7"/>
      <c r="G10080" s="3"/>
      <c r="H10080" s="24"/>
    </row>
    <row r="10081" spans="1:8" x14ac:dyDescent="0.25">
      <c r="A10081" s="19">
        <v>10076</v>
      </c>
      <c r="D10081" s="1"/>
      <c r="E10081" s="3"/>
      <c r="F10081" s="7"/>
      <c r="G10081" s="3"/>
      <c r="H10081" s="24"/>
    </row>
    <row r="10082" spans="1:8" x14ac:dyDescent="0.25">
      <c r="A10082" s="19">
        <v>10077</v>
      </c>
      <c r="D10082" s="1"/>
      <c r="E10082" s="3"/>
      <c r="F10082" s="7"/>
      <c r="G10082" s="3"/>
      <c r="H10082" s="24"/>
    </row>
    <row r="10083" spans="1:8" x14ac:dyDescent="0.25">
      <c r="A10083" s="19">
        <v>10078</v>
      </c>
      <c r="D10083" s="1"/>
      <c r="E10083" s="3"/>
      <c r="F10083" s="7"/>
      <c r="G10083" s="3"/>
      <c r="H10083" s="24"/>
    </row>
    <row r="10084" spans="1:8" x14ac:dyDescent="0.25">
      <c r="A10084" s="19">
        <v>10079</v>
      </c>
      <c r="D10084" s="1"/>
      <c r="E10084" s="3"/>
      <c r="F10084" s="7"/>
      <c r="G10084" s="3"/>
      <c r="H10084" s="24"/>
    </row>
    <row r="10085" spans="1:8" x14ac:dyDescent="0.25">
      <c r="A10085" s="19">
        <v>10080</v>
      </c>
      <c r="D10085" s="1"/>
      <c r="E10085" s="3"/>
      <c r="F10085" s="7"/>
      <c r="G10085" s="3"/>
      <c r="H10085" s="24"/>
    </row>
    <row r="10086" spans="1:8" x14ac:dyDescent="0.25">
      <c r="A10086" s="19">
        <v>10081</v>
      </c>
      <c r="D10086" s="1"/>
      <c r="E10086" s="3"/>
      <c r="F10086" s="7"/>
      <c r="G10086" s="3"/>
      <c r="H10086" s="24"/>
    </row>
    <row r="10087" spans="1:8" x14ac:dyDescent="0.25">
      <c r="A10087" s="19">
        <v>10082</v>
      </c>
      <c r="D10087" s="1"/>
      <c r="E10087" s="3"/>
      <c r="F10087" s="7"/>
      <c r="G10087" s="3"/>
      <c r="H10087" s="24"/>
    </row>
    <row r="10088" spans="1:8" x14ac:dyDescent="0.25">
      <c r="A10088" s="19">
        <v>10083</v>
      </c>
      <c r="D10088" s="1"/>
      <c r="E10088" s="3"/>
      <c r="F10088" s="7"/>
      <c r="G10088" s="3"/>
      <c r="H10088" s="24"/>
    </row>
    <row r="10089" spans="1:8" x14ac:dyDescent="0.25">
      <c r="A10089" s="19">
        <v>10084</v>
      </c>
      <c r="D10089" s="1"/>
      <c r="E10089" s="3"/>
      <c r="F10089" s="7"/>
      <c r="G10089" s="3"/>
      <c r="H10089" s="24"/>
    </row>
    <row r="10090" spans="1:8" x14ac:dyDescent="0.25">
      <c r="A10090" s="19">
        <v>10085</v>
      </c>
      <c r="D10090" s="1"/>
      <c r="E10090" s="3"/>
      <c r="F10090" s="7"/>
      <c r="G10090" s="3"/>
      <c r="H10090" s="24"/>
    </row>
    <row r="10091" spans="1:8" x14ac:dyDescent="0.25">
      <c r="A10091" s="19">
        <v>10086</v>
      </c>
      <c r="D10091" s="1"/>
      <c r="E10091" s="3"/>
      <c r="F10091" s="7"/>
      <c r="G10091" s="3"/>
      <c r="H10091" s="24"/>
    </row>
    <row r="10092" spans="1:8" x14ac:dyDescent="0.25">
      <c r="A10092" s="19">
        <v>10087</v>
      </c>
      <c r="D10092" s="1"/>
      <c r="E10092" s="3"/>
      <c r="F10092" s="7"/>
      <c r="G10092" s="3"/>
      <c r="H10092" s="24"/>
    </row>
    <row r="10093" spans="1:8" x14ac:dyDescent="0.25">
      <c r="A10093" s="19">
        <v>10088</v>
      </c>
      <c r="D10093" s="1"/>
      <c r="E10093" s="3"/>
      <c r="F10093" s="7"/>
      <c r="G10093" s="3"/>
      <c r="H10093" s="24"/>
    </row>
    <row r="10094" spans="1:8" x14ac:dyDescent="0.25">
      <c r="A10094" s="19">
        <v>10089</v>
      </c>
      <c r="D10094" s="1"/>
      <c r="E10094" s="3"/>
      <c r="F10094" s="7"/>
      <c r="G10094" s="3"/>
      <c r="H10094" s="24"/>
    </row>
    <row r="10095" spans="1:8" x14ac:dyDescent="0.25">
      <c r="A10095" s="19">
        <v>10090</v>
      </c>
      <c r="D10095" s="1"/>
      <c r="E10095" s="3"/>
      <c r="F10095" s="7"/>
      <c r="G10095" s="3"/>
      <c r="H10095" s="24"/>
    </row>
    <row r="10096" spans="1:8" x14ac:dyDescent="0.25">
      <c r="A10096" s="19">
        <v>10091</v>
      </c>
      <c r="D10096" s="1"/>
      <c r="E10096" s="3"/>
      <c r="F10096" s="7"/>
      <c r="G10096" s="3"/>
      <c r="H10096" s="24"/>
    </row>
    <row r="10097" spans="1:8" x14ac:dyDescent="0.25">
      <c r="A10097" s="19">
        <v>10092</v>
      </c>
      <c r="D10097" s="1"/>
      <c r="E10097" s="3"/>
      <c r="F10097" s="7"/>
      <c r="G10097" s="3"/>
      <c r="H10097" s="24"/>
    </row>
    <row r="10098" spans="1:8" x14ac:dyDescent="0.25">
      <c r="A10098" s="19">
        <v>10093</v>
      </c>
      <c r="D10098" s="1"/>
      <c r="E10098" s="3"/>
      <c r="F10098" s="7"/>
      <c r="G10098" s="3"/>
      <c r="H10098" s="24"/>
    </row>
    <row r="10099" spans="1:8" x14ac:dyDescent="0.25">
      <c r="A10099" s="19">
        <v>10094</v>
      </c>
      <c r="D10099" s="1"/>
      <c r="E10099" s="3"/>
      <c r="F10099" s="7"/>
      <c r="G10099" s="3"/>
      <c r="H10099" s="24"/>
    </row>
    <row r="10100" spans="1:8" x14ac:dyDescent="0.25">
      <c r="A10100" s="19">
        <v>10095</v>
      </c>
      <c r="D10100" s="1"/>
      <c r="E10100" s="3"/>
      <c r="F10100" s="7"/>
      <c r="G10100" s="3"/>
      <c r="H10100" s="24"/>
    </row>
    <row r="10101" spans="1:8" x14ac:dyDescent="0.25">
      <c r="A10101" s="19">
        <v>10096</v>
      </c>
      <c r="D10101" s="1"/>
      <c r="E10101" s="3"/>
      <c r="F10101" s="7"/>
      <c r="G10101" s="3"/>
      <c r="H10101" s="24"/>
    </row>
    <row r="10102" spans="1:8" x14ac:dyDescent="0.25">
      <c r="A10102" s="19">
        <v>10097</v>
      </c>
      <c r="D10102" s="1"/>
      <c r="E10102" s="3"/>
      <c r="F10102" s="7"/>
      <c r="G10102" s="3"/>
      <c r="H10102" s="24"/>
    </row>
    <row r="10103" spans="1:8" x14ac:dyDescent="0.25">
      <c r="A10103" s="19">
        <v>10098</v>
      </c>
      <c r="D10103" s="1"/>
      <c r="E10103" s="3"/>
      <c r="F10103" s="7"/>
      <c r="G10103" s="3"/>
      <c r="H10103" s="24"/>
    </row>
    <row r="10104" spans="1:8" x14ac:dyDescent="0.25">
      <c r="A10104" s="19">
        <v>10099</v>
      </c>
      <c r="D10104" s="1"/>
      <c r="E10104" s="3"/>
      <c r="F10104" s="7"/>
      <c r="G10104" s="3"/>
      <c r="H10104" s="24"/>
    </row>
    <row r="10105" spans="1:8" x14ac:dyDescent="0.25">
      <c r="A10105" s="19">
        <v>10100</v>
      </c>
      <c r="D10105" s="1"/>
      <c r="E10105" s="3"/>
      <c r="F10105" s="7"/>
      <c r="G10105" s="3"/>
      <c r="H10105" s="24"/>
    </row>
    <row r="10106" spans="1:8" x14ac:dyDescent="0.25">
      <c r="A10106" s="19">
        <v>10101</v>
      </c>
      <c r="D10106" s="1"/>
      <c r="E10106" s="3"/>
      <c r="F10106" s="7"/>
      <c r="G10106" s="3"/>
      <c r="H10106" s="24"/>
    </row>
    <row r="10107" spans="1:8" x14ac:dyDescent="0.25">
      <c r="A10107" s="19">
        <v>10102</v>
      </c>
      <c r="D10107" s="1"/>
      <c r="E10107" s="3"/>
      <c r="F10107" s="7"/>
      <c r="G10107" s="3"/>
      <c r="H10107" s="24"/>
    </row>
    <row r="10108" spans="1:8" x14ac:dyDescent="0.25">
      <c r="A10108" s="19">
        <v>10103</v>
      </c>
      <c r="D10108" s="1"/>
      <c r="E10108" s="3"/>
      <c r="F10108" s="7"/>
      <c r="G10108" s="3"/>
      <c r="H10108" s="24"/>
    </row>
    <row r="10109" spans="1:8" x14ac:dyDescent="0.25">
      <c r="A10109" s="19">
        <v>10104</v>
      </c>
      <c r="D10109" s="1"/>
      <c r="E10109" s="3"/>
      <c r="F10109" s="7"/>
      <c r="G10109" s="3"/>
      <c r="H10109" s="24"/>
    </row>
    <row r="10110" spans="1:8" x14ac:dyDescent="0.25">
      <c r="A10110" s="19">
        <v>10105</v>
      </c>
      <c r="D10110" s="1"/>
      <c r="E10110" s="3"/>
      <c r="F10110" s="7"/>
      <c r="G10110" s="3"/>
      <c r="H10110" s="24"/>
    </row>
    <row r="10111" spans="1:8" x14ac:dyDescent="0.25">
      <c r="A10111" s="19">
        <v>10106</v>
      </c>
      <c r="D10111" s="1"/>
      <c r="E10111" s="3"/>
      <c r="F10111" s="7"/>
      <c r="G10111" s="3"/>
      <c r="H10111" s="24"/>
    </row>
    <row r="10112" spans="1:8" x14ac:dyDescent="0.25">
      <c r="A10112" s="19">
        <v>10107</v>
      </c>
      <c r="D10112" s="1"/>
      <c r="E10112" s="3"/>
      <c r="F10112" s="7"/>
      <c r="G10112" s="3"/>
      <c r="H10112" s="24"/>
    </row>
    <row r="10113" spans="1:8" x14ac:dyDescent="0.25">
      <c r="A10113" s="19">
        <v>10108</v>
      </c>
      <c r="D10113" s="1"/>
      <c r="E10113" s="3"/>
      <c r="F10113" s="7"/>
      <c r="G10113" s="3"/>
      <c r="H10113" s="24"/>
    </row>
    <row r="10114" spans="1:8" x14ac:dyDescent="0.25">
      <c r="A10114" s="19">
        <v>10109</v>
      </c>
      <c r="D10114" s="1"/>
      <c r="E10114" s="3"/>
      <c r="F10114" s="7"/>
      <c r="G10114" s="3"/>
      <c r="H10114" s="24"/>
    </row>
    <row r="10115" spans="1:8" x14ac:dyDescent="0.25">
      <c r="A10115" s="19">
        <v>10110</v>
      </c>
      <c r="D10115" s="1"/>
      <c r="E10115" s="3"/>
      <c r="F10115" s="7"/>
      <c r="G10115" s="3"/>
      <c r="H10115" s="24"/>
    </row>
    <row r="10116" spans="1:8" x14ac:dyDescent="0.25">
      <c r="A10116" s="19">
        <v>10111</v>
      </c>
      <c r="D10116" s="1"/>
      <c r="E10116" s="3"/>
      <c r="F10116" s="7"/>
      <c r="G10116" s="3"/>
      <c r="H10116" s="24"/>
    </row>
    <row r="10117" spans="1:8" x14ac:dyDescent="0.25">
      <c r="A10117" s="19">
        <v>10112</v>
      </c>
      <c r="D10117" s="1"/>
      <c r="E10117" s="3"/>
      <c r="F10117" s="7"/>
      <c r="G10117" s="3"/>
      <c r="H10117" s="24"/>
    </row>
    <row r="10118" spans="1:8" x14ac:dyDescent="0.25">
      <c r="A10118" s="19">
        <v>10113</v>
      </c>
      <c r="D10118" s="1"/>
      <c r="E10118" s="3"/>
      <c r="F10118" s="7"/>
      <c r="G10118" s="3"/>
      <c r="H10118" s="24"/>
    </row>
    <row r="10119" spans="1:8" x14ac:dyDescent="0.25">
      <c r="A10119" s="19">
        <v>10114</v>
      </c>
      <c r="D10119" s="1"/>
      <c r="E10119" s="3"/>
      <c r="F10119" s="7"/>
      <c r="G10119" s="3"/>
      <c r="H10119" s="24"/>
    </row>
    <row r="10120" spans="1:8" x14ac:dyDescent="0.25">
      <c r="A10120" s="19">
        <v>10115</v>
      </c>
      <c r="D10120" s="1"/>
      <c r="E10120" s="3"/>
      <c r="F10120" s="7"/>
      <c r="G10120" s="3"/>
      <c r="H10120" s="24"/>
    </row>
    <row r="10121" spans="1:8" x14ac:dyDescent="0.25">
      <c r="A10121" s="19">
        <v>10116</v>
      </c>
      <c r="D10121" s="1"/>
      <c r="E10121" s="3"/>
      <c r="F10121" s="7"/>
      <c r="G10121" s="3"/>
      <c r="H10121" s="24"/>
    </row>
    <row r="10122" spans="1:8" x14ac:dyDescent="0.25">
      <c r="A10122" s="19">
        <v>10117</v>
      </c>
      <c r="D10122" s="1"/>
      <c r="E10122" s="3"/>
      <c r="F10122" s="7"/>
      <c r="G10122" s="3"/>
      <c r="H10122" s="24"/>
    </row>
    <row r="10123" spans="1:8" x14ac:dyDescent="0.25">
      <c r="A10123" s="19">
        <v>10118</v>
      </c>
      <c r="D10123" s="1"/>
      <c r="E10123" s="3"/>
      <c r="F10123" s="7"/>
      <c r="G10123" s="3"/>
      <c r="H10123" s="24"/>
    </row>
    <row r="10124" spans="1:8" x14ac:dyDescent="0.25">
      <c r="A10124" s="19">
        <v>10119</v>
      </c>
      <c r="D10124" s="1"/>
      <c r="E10124" s="3"/>
      <c r="F10124" s="7"/>
      <c r="G10124" s="3"/>
      <c r="H10124" s="24"/>
    </row>
    <row r="10125" spans="1:8" x14ac:dyDescent="0.25">
      <c r="A10125" s="19">
        <v>10120</v>
      </c>
      <c r="D10125" s="1"/>
      <c r="E10125" s="3"/>
      <c r="F10125" s="7"/>
      <c r="G10125" s="3"/>
      <c r="H10125" s="24"/>
    </row>
    <row r="10126" spans="1:8" x14ac:dyDescent="0.25">
      <c r="A10126" s="19">
        <v>10121</v>
      </c>
      <c r="D10126" s="1"/>
      <c r="E10126" s="3"/>
      <c r="F10126" s="7"/>
      <c r="G10126" s="3"/>
      <c r="H10126" s="24"/>
    </row>
    <row r="10127" spans="1:8" x14ac:dyDescent="0.25">
      <c r="A10127" s="19">
        <v>10122</v>
      </c>
      <c r="D10127" s="1"/>
      <c r="E10127" s="3"/>
      <c r="F10127" s="7"/>
      <c r="G10127" s="3"/>
      <c r="H10127" s="24"/>
    </row>
    <row r="10128" spans="1:8" x14ac:dyDescent="0.25">
      <c r="A10128" s="19">
        <v>10123</v>
      </c>
      <c r="D10128" s="1"/>
      <c r="E10128" s="3"/>
      <c r="F10128" s="7"/>
      <c r="G10128" s="3"/>
      <c r="H10128" s="24"/>
    </row>
    <row r="10129" spans="1:8" x14ac:dyDescent="0.25">
      <c r="A10129" s="19">
        <v>10124</v>
      </c>
      <c r="D10129" s="1"/>
      <c r="E10129" s="3"/>
      <c r="F10129" s="7"/>
      <c r="G10129" s="3"/>
      <c r="H10129" s="24"/>
    </row>
    <row r="10130" spans="1:8" x14ac:dyDescent="0.25">
      <c r="A10130" s="19">
        <v>10125</v>
      </c>
      <c r="D10130" s="1"/>
      <c r="E10130" s="3"/>
      <c r="F10130" s="7"/>
      <c r="G10130" s="3"/>
      <c r="H10130" s="24"/>
    </row>
    <row r="10131" spans="1:8" x14ac:dyDescent="0.25">
      <c r="A10131" s="19">
        <v>10126</v>
      </c>
      <c r="D10131" s="1"/>
      <c r="E10131" s="3"/>
      <c r="F10131" s="7"/>
      <c r="G10131" s="3"/>
      <c r="H10131" s="24"/>
    </row>
    <row r="10132" spans="1:8" x14ac:dyDescent="0.25">
      <c r="A10132" s="19">
        <v>10127</v>
      </c>
      <c r="D10132" s="1"/>
      <c r="E10132" s="3"/>
      <c r="F10132" s="7"/>
      <c r="G10132" s="3"/>
      <c r="H10132" s="24"/>
    </row>
    <row r="10133" spans="1:8" x14ac:dyDescent="0.25">
      <c r="A10133" s="19">
        <v>10128</v>
      </c>
      <c r="D10133" s="1"/>
      <c r="E10133" s="3"/>
      <c r="F10133" s="7"/>
      <c r="G10133" s="3"/>
      <c r="H10133" s="24"/>
    </row>
    <row r="10134" spans="1:8" x14ac:dyDescent="0.25">
      <c r="A10134" s="19">
        <v>10129</v>
      </c>
      <c r="D10134" s="1"/>
      <c r="E10134" s="3"/>
      <c r="F10134" s="7"/>
      <c r="G10134" s="3"/>
      <c r="H10134" s="24"/>
    </row>
    <row r="10135" spans="1:8" x14ac:dyDescent="0.25">
      <c r="A10135" s="19">
        <v>10130</v>
      </c>
      <c r="D10135" s="1"/>
      <c r="E10135" s="3"/>
      <c r="F10135" s="7"/>
      <c r="G10135" s="3"/>
      <c r="H10135" s="24"/>
    </row>
    <row r="10136" spans="1:8" x14ac:dyDescent="0.25">
      <c r="A10136" s="19">
        <v>10131</v>
      </c>
      <c r="D10136" s="1"/>
      <c r="E10136" s="3"/>
      <c r="F10136" s="7"/>
      <c r="G10136" s="3"/>
      <c r="H10136" s="24"/>
    </row>
    <row r="10137" spans="1:8" x14ac:dyDescent="0.25">
      <c r="A10137" s="19">
        <v>10132</v>
      </c>
      <c r="D10137" s="1"/>
      <c r="E10137" s="3"/>
      <c r="F10137" s="7"/>
      <c r="G10137" s="3"/>
      <c r="H10137" s="24"/>
    </row>
    <row r="10138" spans="1:8" x14ac:dyDescent="0.25">
      <c r="A10138" s="19">
        <v>10133</v>
      </c>
      <c r="D10138" s="1"/>
      <c r="E10138" s="3"/>
      <c r="F10138" s="7"/>
      <c r="G10138" s="3"/>
      <c r="H10138" s="24"/>
    </row>
    <row r="10139" spans="1:8" x14ac:dyDescent="0.25">
      <c r="A10139" s="19">
        <v>10134</v>
      </c>
      <c r="D10139" s="1"/>
      <c r="E10139" s="3"/>
      <c r="F10139" s="7"/>
      <c r="G10139" s="3"/>
      <c r="H10139" s="24"/>
    </row>
    <row r="10140" spans="1:8" x14ac:dyDescent="0.25">
      <c r="A10140" s="19">
        <v>10135</v>
      </c>
      <c r="D10140" s="1"/>
      <c r="E10140" s="3"/>
      <c r="F10140" s="7"/>
      <c r="G10140" s="3"/>
      <c r="H10140" s="24"/>
    </row>
    <row r="10141" spans="1:8" x14ac:dyDescent="0.25">
      <c r="A10141" s="19">
        <v>10136</v>
      </c>
      <c r="D10141" s="1"/>
      <c r="E10141" s="3"/>
      <c r="F10141" s="7"/>
      <c r="G10141" s="3"/>
      <c r="H10141" s="24"/>
    </row>
    <row r="10142" spans="1:8" x14ac:dyDescent="0.25">
      <c r="A10142" s="19">
        <v>10137</v>
      </c>
      <c r="D10142" s="1"/>
      <c r="E10142" s="3"/>
      <c r="F10142" s="7"/>
      <c r="G10142" s="3"/>
      <c r="H10142" s="24"/>
    </row>
    <row r="10143" spans="1:8" x14ac:dyDescent="0.25">
      <c r="A10143" s="19">
        <v>10138</v>
      </c>
      <c r="D10143" s="1"/>
      <c r="E10143" s="3"/>
      <c r="F10143" s="7"/>
      <c r="G10143" s="3"/>
      <c r="H10143" s="24"/>
    </row>
    <row r="10144" spans="1:8" x14ac:dyDescent="0.25">
      <c r="A10144" s="19">
        <v>10139</v>
      </c>
      <c r="D10144" s="1"/>
      <c r="E10144" s="3"/>
      <c r="F10144" s="7"/>
      <c r="G10144" s="3"/>
      <c r="H10144" s="24"/>
    </row>
    <row r="10145" spans="1:8" x14ac:dyDescent="0.25">
      <c r="A10145" s="19">
        <v>10140</v>
      </c>
      <c r="D10145" s="1"/>
      <c r="E10145" s="3"/>
      <c r="F10145" s="7"/>
      <c r="G10145" s="3"/>
      <c r="H10145" s="24"/>
    </row>
    <row r="10146" spans="1:8" x14ac:dyDescent="0.25">
      <c r="A10146" s="19">
        <v>10141</v>
      </c>
      <c r="D10146" s="1"/>
      <c r="E10146" s="3"/>
      <c r="F10146" s="7"/>
      <c r="G10146" s="3"/>
      <c r="H10146" s="24"/>
    </row>
    <row r="10147" spans="1:8" x14ac:dyDescent="0.25">
      <c r="A10147" s="19">
        <v>10142</v>
      </c>
      <c r="D10147" s="1"/>
      <c r="E10147" s="3"/>
      <c r="F10147" s="7"/>
      <c r="G10147" s="3"/>
      <c r="H10147" s="24"/>
    </row>
    <row r="10148" spans="1:8" x14ac:dyDescent="0.25">
      <c r="A10148" s="19">
        <v>10143</v>
      </c>
      <c r="D10148" s="1"/>
      <c r="E10148" s="3"/>
      <c r="F10148" s="7"/>
      <c r="G10148" s="3"/>
      <c r="H10148" s="24"/>
    </row>
    <row r="10149" spans="1:8" x14ac:dyDescent="0.25">
      <c r="A10149" s="19">
        <v>10144</v>
      </c>
      <c r="D10149" s="1"/>
      <c r="E10149" s="3"/>
      <c r="F10149" s="7"/>
      <c r="G10149" s="3"/>
      <c r="H10149" s="24"/>
    </row>
    <row r="10150" spans="1:8" x14ac:dyDescent="0.25">
      <c r="A10150" s="19">
        <v>10145</v>
      </c>
      <c r="D10150" s="1"/>
      <c r="E10150" s="3"/>
      <c r="F10150" s="7"/>
      <c r="G10150" s="3"/>
      <c r="H10150" s="24"/>
    </row>
    <row r="10151" spans="1:8" x14ac:dyDescent="0.25">
      <c r="A10151" s="19">
        <v>10146</v>
      </c>
      <c r="D10151" s="1"/>
      <c r="E10151" s="3"/>
      <c r="F10151" s="7"/>
      <c r="G10151" s="3"/>
      <c r="H10151" s="24"/>
    </row>
    <row r="10152" spans="1:8" x14ac:dyDescent="0.25">
      <c r="A10152" s="19">
        <v>10147</v>
      </c>
      <c r="D10152" s="1"/>
      <c r="E10152" s="3"/>
      <c r="F10152" s="7"/>
      <c r="G10152" s="3"/>
      <c r="H10152" s="24"/>
    </row>
    <row r="10153" spans="1:8" x14ac:dyDescent="0.25">
      <c r="A10153" s="19">
        <v>10148</v>
      </c>
      <c r="D10153" s="1"/>
      <c r="E10153" s="3"/>
      <c r="F10153" s="7"/>
      <c r="G10153" s="3"/>
      <c r="H10153" s="24"/>
    </row>
    <row r="10154" spans="1:8" x14ac:dyDescent="0.25">
      <c r="A10154" s="19">
        <v>10149</v>
      </c>
      <c r="D10154" s="1"/>
      <c r="E10154" s="3"/>
      <c r="F10154" s="7"/>
      <c r="G10154" s="3"/>
      <c r="H10154" s="24"/>
    </row>
    <row r="10155" spans="1:8" x14ac:dyDescent="0.25">
      <c r="A10155" s="19">
        <v>10150</v>
      </c>
      <c r="D10155" s="1"/>
      <c r="E10155" s="3"/>
      <c r="F10155" s="7"/>
      <c r="G10155" s="3"/>
      <c r="H10155" s="24"/>
    </row>
    <row r="10156" spans="1:8" x14ac:dyDescent="0.25">
      <c r="A10156" s="19">
        <v>10151</v>
      </c>
      <c r="D10156" s="1"/>
      <c r="E10156" s="3"/>
      <c r="F10156" s="7"/>
      <c r="G10156" s="3"/>
      <c r="H10156" s="24"/>
    </row>
    <row r="10157" spans="1:8" x14ac:dyDescent="0.25">
      <c r="A10157" s="19">
        <v>10152</v>
      </c>
      <c r="D10157" s="1"/>
      <c r="E10157" s="3"/>
      <c r="F10157" s="7"/>
      <c r="G10157" s="3"/>
      <c r="H10157" s="24"/>
    </row>
    <row r="10158" spans="1:8" x14ac:dyDescent="0.25">
      <c r="A10158" s="19">
        <v>10153</v>
      </c>
      <c r="D10158" s="1"/>
      <c r="E10158" s="3"/>
      <c r="F10158" s="7"/>
      <c r="G10158" s="3"/>
      <c r="H10158" s="24"/>
    </row>
    <row r="10159" spans="1:8" x14ac:dyDescent="0.25">
      <c r="A10159" s="19">
        <v>10154</v>
      </c>
      <c r="D10159" s="1"/>
      <c r="E10159" s="3"/>
      <c r="F10159" s="7"/>
      <c r="G10159" s="3"/>
      <c r="H10159" s="24"/>
    </row>
    <row r="10160" spans="1:8" x14ac:dyDescent="0.25">
      <c r="A10160" s="19">
        <v>10155</v>
      </c>
      <c r="D10160" s="1"/>
      <c r="E10160" s="3"/>
      <c r="F10160" s="7"/>
      <c r="G10160" s="3"/>
      <c r="H10160" s="24"/>
    </row>
    <row r="10161" spans="1:8" x14ac:dyDescent="0.25">
      <c r="A10161" s="19">
        <v>10156</v>
      </c>
      <c r="D10161" s="1"/>
      <c r="E10161" s="3"/>
      <c r="F10161" s="7"/>
      <c r="G10161" s="3"/>
      <c r="H10161" s="24"/>
    </row>
    <row r="10162" spans="1:8" x14ac:dyDescent="0.25">
      <c r="A10162" s="19">
        <v>10157</v>
      </c>
      <c r="D10162" s="1"/>
      <c r="E10162" s="3"/>
      <c r="F10162" s="7"/>
      <c r="G10162" s="3"/>
      <c r="H10162" s="24"/>
    </row>
    <row r="10163" spans="1:8" x14ac:dyDescent="0.25">
      <c r="A10163" s="19">
        <v>10158</v>
      </c>
      <c r="D10163" s="1"/>
      <c r="E10163" s="3"/>
      <c r="F10163" s="7"/>
      <c r="G10163" s="3"/>
      <c r="H10163" s="24"/>
    </row>
    <row r="10164" spans="1:8" x14ac:dyDescent="0.25">
      <c r="A10164" s="19">
        <v>10159</v>
      </c>
      <c r="D10164" s="1"/>
      <c r="E10164" s="3"/>
      <c r="F10164" s="7"/>
      <c r="G10164" s="3"/>
      <c r="H10164" s="24"/>
    </row>
    <row r="10165" spans="1:8" x14ac:dyDescent="0.25">
      <c r="A10165" s="19">
        <v>10160</v>
      </c>
      <c r="D10165" s="1"/>
      <c r="E10165" s="3"/>
      <c r="F10165" s="7"/>
      <c r="G10165" s="3"/>
      <c r="H10165" s="24"/>
    </row>
    <row r="10166" spans="1:8" x14ac:dyDescent="0.25">
      <c r="A10166" s="19">
        <v>10161</v>
      </c>
      <c r="D10166" s="1"/>
      <c r="E10166" s="3"/>
      <c r="F10166" s="7"/>
      <c r="G10166" s="3"/>
      <c r="H10166" s="24"/>
    </row>
    <row r="10167" spans="1:8" x14ac:dyDescent="0.25">
      <c r="A10167" s="19">
        <v>10162</v>
      </c>
      <c r="D10167" s="1"/>
      <c r="E10167" s="3"/>
      <c r="F10167" s="7"/>
      <c r="G10167" s="3"/>
      <c r="H10167" s="24"/>
    </row>
    <row r="10168" spans="1:8" x14ac:dyDescent="0.25">
      <c r="A10168" s="19">
        <v>10163</v>
      </c>
      <c r="D10168" s="1"/>
      <c r="E10168" s="3"/>
      <c r="F10168" s="7"/>
      <c r="G10168" s="3"/>
      <c r="H10168" s="24"/>
    </row>
    <row r="10169" spans="1:8" x14ac:dyDescent="0.25">
      <c r="A10169" s="19">
        <v>10164</v>
      </c>
      <c r="D10169" s="1"/>
      <c r="E10169" s="3"/>
      <c r="F10169" s="7"/>
      <c r="G10169" s="3"/>
      <c r="H10169" s="24"/>
    </row>
    <row r="10170" spans="1:8" x14ac:dyDescent="0.25">
      <c r="A10170" s="19">
        <v>10165</v>
      </c>
      <c r="D10170" s="1"/>
      <c r="E10170" s="3"/>
      <c r="F10170" s="7"/>
      <c r="G10170" s="3"/>
      <c r="H10170" s="24"/>
    </row>
    <row r="10171" spans="1:8" x14ac:dyDescent="0.25">
      <c r="A10171" s="19">
        <v>10166</v>
      </c>
      <c r="D10171" s="1"/>
      <c r="E10171" s="3"/>
      <c r="F10171" s="7"/>
      <c r="G10171" s="3"/>
      <c r="H10171" s="24"/>
    </row>
    <row r="10172" spans="1:8" x14ac:dyDescent="0.25">
      <c r="A10172" s="19">
        <v>10167</v>
      </c>
      <c r="D10172" s="1"/>
      <c r="E10172" s="3"/>
      <c r="F10172" s="7"/>
      <c r="G10172" s="3"/>
      <c r="H10172" s="24"/>
    </row>
    <row r="10173" spans="1:8" x14ac:dyDescent="0.25">
      <c r="A10173" s="19">
        <v>10168</v>
      </c>
      <c r="D10173" s="1"/>
      <c r="E10173" s="3"/>
      <c r="F10173" s="7"/>
      <c r="G10173" s="3"/>
      <c r="H10173" s="24"/>
    </row>
    <row r="10174" spans="1:8" x14ac:dyDescent="0.25">
      <c r="A10174" s="19">
        <v>10169</v>
      </c>
      <c r="D10174" s="1"/>
      <c r="E10174" s="3"/>
      <c r="F10174" s="7"/>
      <c r="G10174" s="3"/>
      <c r="H10174" s="24"/>
    </row>
    <row r="10175" spans="1:8" x14ac:dyDescent="0.25">
      <c r="A10175" s="19">
        <v>10170</v>
      </c>
      <c r="D10175" s="1"/>
      <c r="E10175" s="3"/>
      <c r="F10175" s="7"/>
      <c r="G10175" s="3"/>
      <c r="H10175" s="24"/>
    </row>
    <row r="10176" spans="1:8" x14ac:dyDescent="0.25">
      <c r="A10176" s="19">
        <v>10171</v>
      </c>
      <c r="D10176" s="1"/>
      <c r="E10176" s="3"/>
      <c r="F10176" s="7"/>
      <c r="G10176" s="3"/>
      <c r="H10176" s="24"/>
    </row>
    <row r="10177" spans="1:8" x14ac:dyDescent="0.25">
      <c r="A10177" s="19">
        <v>10172</v>
      </c>
      <c r="D10177" s="1"/>
      <c r="E10177" s="3"/>
      <c r="F10177" s="7"/>
      <c r="G10177" s="3"/>
      <c r="H10177" s="24"/>
    </row>
    <row r="10178" spans="1:8" x14ac:dyDescent="0.25">
      <c r="A10178" s="19">
        <v>10173</v>
      </c>
      <c r="D10178" s="1"/>
      <c r="E10178" s="3"/>
      <c r="F10178" s="7"/>
      <c r="G10178" s="3"/>
      <c r="H10178" s="24"/>
    </row>
    <row r="10179" spans="1:8" x14ac:dyDescent="0.25">
      <c r="A10179" s="19">
        <v>10174</v>
      </c>
      <c r="D10179" s="1"/>
      <c r="E10179" s="3"/>
      <c r="F10179" s="7"/>
      <c r="G10179" s="3"/>
      <c r="H10179" s="24"/>
    </row>
    <row r="10180" spans="1:8" x14ac:dyDescent="0.25">
      <c r="A10180" s="19">
        <v>10175</v>
      </c>
      <c r="D10180" s="1"/>
      <c r="E10180" s="3"/>
      <c r="F10180" s="7"/>
      <c r="G10180" s="3"/>
      <c r="H10180" s="24"/>
    </row>
    <row r="10181" spans="1:8" x14ac:dyDescent="0.25">
      <c r="A10181" s="19">
        <v>10176</v>
      </c>
      <c r="D10181" s="1"/>
      <c r="E10181" s="3"/>
      <c r="F10181" s="7"/>
      <c r="G10181" s="3"/>
      <c r="H10181" s="24"/>
    </row>
    <row r="10182" spans="1:8" x14ac:dyDescent="0.25">
      <c r="A10182" s="19">
        <v>10177</v>
      </c>
      <c r="D10182" s="1"/>
      <c r="E10182" s="3"/>
      <c r="F10182" s="7"/>
      <c r="G10182" s="3"/>
      <c r="H10182" s="24"/>
    </row>
    <row r="10183" spans="1:8" x14ac:dyDescent="0.25">
      <c r="A10183" s="19">
        <v>10178</v>
      </c>
      <c r="D10183" s="1"/>
      <c r="E10183" s="3"/>
      <c r="F10183" s="7"/>
      <c r="G10183" s="3"/>
      <c r="H10183" s="24"/>
    </row>
    <row r="10184" spans="1:8" x14ac:dyDescent="0.25">
      <c r="A10184" s="19">
        <v>10179</v>
      </c>
      <c r="D10184" s="1"/>
      <c r="E10184" s="3"/>
      <c r="F10184" s="7"/>
      <c r="G10184" s="3"/>
      <c r="H10184" s="24"/>
    </row>
    <row r="10185" spans="1:8" x14ac:dyDescent="0.25">
      <c r="A10185" s="19">
        <v>10180</v>
      </c>
      <c r="D10185" s="1"/>
      <c r="E10185" s="3"/>
      <c r="F10185" s="7"/>
      <c r="G10185" s="3"/>
      <c r="H10185" s="24"/>
    </row>
    <row r="10186" spans="1:8" x14ac:dyDescent="0.25">
      <c r="A10186" s="19">
        <v>10181</v>
      </c>
      <c r="D10186" s="1"/>
      <c r="E10186" s="3"/>
      <c r="F10186" s="7"/>
      <c r="G10186" s="3"/>
      <c r="H10186" s="24"/>
    </row>
    <row r="10187" spans="1:8" x14ac:dyDescent="0.25">
      <c r="A10187" s="19">
        <v>10182</v>
      </c>
      <c r="D10187" s="1"/>
      <c r="E10187" s="3"/>
      <c r="F10187" s="7"/>
      <c r="G10187" s="3"/>
      <c r="H10187" s="24"/>
    </row>
    <row r="10188" spans="1:8" x14ac:dyDescent="0.25">
      <c r="A10188" s="19">
        <v>10183</v>
      </c>
      <c r="D10188" s="1"/>
      <c r="E10188" s="3"/>
      <c r="F10188" s="7"/>
      <c r="G10188" s="3"/>
      <c r="H10188" s="24"/>
    </row>
    <row r="10189" spans="1:8" x14ac:dyDescent="0.25">
      <c r="A10189" s="19">
        <v>10184</v>
      </c>
      <c r="D10189" s="1"/>
      <c r="E10189" s="3"/>
      <c r="F10189" s="7"/>
      <c r="G10189" s="3"/>
      <c r="H10189" s="24"/>
    </row>
    <row r="10190" spans="1:8" x14ac:dyDescent="0.25">
      <c r="A10190" s="19">
        <v>10185</v>
      </c>
      <c r="D10190" s="1"/>
      <c r="E10190" s="3"/>
      <c r="F10190" s="7"/>
      <c r="G10190" s="3"/>
      <c r="H10190" s="24"/>
    </row>
    <row r="10191" spans="1:8" x14ac:dyDescent="0.25">
      <c r="A10191" s="19">
        <v>10186</v>
      </c>
      <c r="D10191" s="1"/>
      <c r="E10191" s="3"/>
      <c r="F10191" s="7"/>
      <c r="G10191" s="3"/>
      <c r="H10191" s="24"/>
    </row>
    <row r="10192" spans="1:8" x14ac:dyDescent="0.25">
      <c r="A10192" s="19">
        <v>10187</v>
      </c>
      <c r="D10192" s="1"/>
      <c r="E10192" s="3"/>
      <c r="F10192" s="7"/>
      <c r="G10192" s="3"/>
      <c r="H10192" s="24"/>
    </row>
    <row r="10193" spans="1:8" x14ac:dyDescent="0.25">
      <c r="A10193" s="19">
        <v>10188</v>
      </c>
      <c r="D10193" s="1"/>
      <c r="E10193" s="3"/>
      <c r="F10193" s="7"/>
      <c r="G10193" s="3"/>
      <c r="H10193" s="24"/>
    </row>
    <row r="10194" spans="1:8" x14ac:dyDescent="0.25">
      <c r="A10194" s="19">
        <v>10189</v>
      </c>
      <c r="D10194" s="1"/>
      <c r="E10194" s="3"/>
      <c r="F10194" s="7"/>
      <c r="G10194" s="3"/>
      <c r="H10194" s="24"/>
    </row>
    <row r="10195" spans="1:8" x14ac:dyDescent="0.25">
      <c r="A10195" s="19">
        <v>10190</v>
      </c>
      <c r="D10195" s="1"/>
      <c r="E10195" s="3"/>
      <c r="F10195" s="7"/>
      <c r="G10195" s="3"/>
      <c r="H10195" s="24"/>
    </row>
    <row r="10196" spans="1:8" x14ac:dyDescent="0.25">
      <c r="A10196" s="19">
        <v>10191</v>
      </c>
      <c r="D10196" s="1"/>
      <c r="E10196" s="3"/>
      <c r="F10196" s="7"/>
      <c r="G10196" s="3"/>
      <c r="H10196" s="24"/>
    </row>
    <row r="10197" spans="1:8" x14ac:dyDescent="0.25">
      <c r="A10197" s="19">
        <v>10192</v>
      </c>
      <c r="D10197" s="1"/>
      <c r="E10197" s="3"/>
      <c r="F10197" s="7"/>
      <c r="G10197" s="3"/>
      <c r="H10197" s="24"/>
    </row>
    <row r="10198" spans="1:8" x14ac:dyDescent="0.25">
      <c r="A10198" s="19">
        <v>10193</v>
      </c>
      <c r="D10198" s="1"/>
      <c r="E10198" s="3"/>
      <c r="F10198" s="7"/>
      <c r="G10198" s="3"/>
      <c r="H10198" s="24"/>
    </row>
    <row r="10199" spans="1:8" x14ac:dyDescent="0.25">
      <c r="A10199" s="19">
        <v>10194</v>
      </c>
      <c r="D10199" s="1"/>
      <c r="E10199" s="3"/>
      <c r="F10199" s="7"/>
      <c r="G10199" s="3"/>
      <c r="H10199" s="24"/>
    </row>
    <row r="10200" spans="1:8" x14ac:dyDescent="0.25">
      <c r="A10200" s="19">
        <v>10195</v>
      </c>
      <c r="D10200" s="1"/>
      <c r="E10200" s="3"/>
      <c r="F10200" s="7"/>
      <c r="G10200" s="3"/>
      <c r="H10200" s="24"/>
    </row>
    <row r="10201" spans="1:8" x14ac:dyDescent="0.25">
      <c r="A10201" s="19">
        <v>10196</v>
      </c>
      <c r="D10201" s="1"/>
      <c r="E10201" s="3"/>
      <c r="F10201" s="7"/>
      <c r="G10201" s="3"/>
      <c r="H10201" s="24"/>
    </row>
    <row r="10202" spans="1:8" x14ac:dyDescent="0.25">
      <c r="A10202" s="19">
        <v>10197</v>
      </c>
      <c r="D10202" s="1"/>
      <c r="E10202" s="3"/>
      <c r="F10202" s="7"/>
      <c r="G10202" s="3"/>
      <c r="H10202" s="24"/>
    </row>
    <row r="10203" spans="1:8" x14ac:dyDescent="0.25">
      <c r="A10203" s="19">
        <v>10198</v>
      </c>
      <c r="D10203" s="1"/>
      <c r="E10203" s="3"/>
      <c r="F10203" s="7"/>
      <c r="G10203" s="3"/>
      <c r="H10203" s="24"/>
    </row>
    <row r="10204" spans="1:8" x14ac:dyDescent="0.25">
      <c r="A10204" s="19">
        <v>10199</v>
      </c>
      <c r="D10204" s="1"/>
      <c r="E10204" s="3"/>
      <c r="F10204" s="7"/>
      <c r="G10204" s="3"/>
      <c r="H10204" s="24"/>
    </row>
    <row r="10205" spans="1:8" x14ac:dyDescent="0.25">
      <c r="A10205" s="19">
        <v>10200</v>
      </c>
      <c r="D10205" s="1"/>
      <c r="E10205" s="3"/>
      <c r="F10205" s="7"/>
      <c r="G10205" s="3"/>
      <c r="H10205" s="24"/>
    </row>
    <row r="10206" spans="1:8" x14ac:dyDescent="0.25">
      <c r="A10206" s="19">
        <v>10201</v>
      </c>
      <c r="D10206" s="1"/>
      <c r="E10206" s="3"/>
      <c r="F10206" s="7"/>
      <c r="G10206" s="3"/>
      <c r="H10206" s="24"/>
    </row>
    <row r="10207" spans="1:8" x14ac:dyDescent="0.25">
      <c r="A10207" s="19">
        <v>10202</v>
      </c>
      <c r="D10207" s="1"/>
      <c r="E10207" s="3"/>
      <c r="F10207" s="7"/>
      <c r="G10207" s="3"/>
      <c r="H10207" s="24"/>
    </row>
    <row r="10208" spans="1:8" x14ac:dyDescent="0.25">
      <c r="A10208" s="19">
        <v>10203</v>
      </c>
      <c r="D10208" s="1"/>
      <c r="E10208" s="3"/>
      <c r="F10208" s="7"/>
      <c r="G10208" s="3"/>
      <c r="H10208" s="24"/>
    </row>
    <row r="10209" spans="1:8" x14ac:dyDescent="0.25">
      <c r="A10209" s="19">
        <v>10204</v>
      </c>
      <c r="D10209" s="1"/>
      <c r="E10209" s="3"/>
      <c r="F10209" s="7"/>
      <c r="G10209" s="3"/>
      <c r="H10209" s="24"/>
    </row>
    <row r="10210" spans="1:8" x14ac:dyDescent="0.25">
      <c r="A10210" s="19">
        <v>10205</v>
      </c>
      <c r="D10210" s="1"/>
      <c r="E10210" s="3"/>
      <c r="F10210" s="7"/>
      <c r="G10210" s="3"/>
      <c r="H10210" s="24"/>
    </row>
    <row r="10211" spans="1:8" x14ac:dyDescent="0.25">
      <c r="A10211" s="19">
        <v>10206</v>
      </c>
      <c r="D10211" s="1"/>
      <c r="E10211" s="3"/>
      <c r="F10211" s="7"/>
      <c r="G10211" s="3"/>
      <c r="H10211" s="24"/>
    </row>
    <row r="10212" spans="1:8" x14ac:dyDescent="0.25">
      <c r="A10212" s="19">
        <v>10207</v>
      </c>
      <c r="D10212" s="1"/>
      <c r="E10212" s="3"/>
      <c r="F10212" s="7"/>
      <c r="G10212" s="3"/>
      <c r="H10212" s="24"/>
    </row>
    <row r="10213" spans="1:8" x14ac:dyDescent="0.25">
      <c r="A10213" s="19">
        <v>10208</v>
      </c>
      <c r="D10213" s="1"/>
      <c r="E10213" s="3"/>
      <c r="F10213" s="7"/>
      <c r="G10213" s="3"/>
      <c r="H10213" s="24"/>
    </row>
    <row r="10214" spans="1:8" x14ac:dyDescent="0.25">
      <c r="A10214" s="19">
        <v>10209</v>
      </c>
      <c r="D10214" s="1"/>
      <c r="E10214" s="3"/>
      <c r="F10214" s="7"/>
      <c r="G10214" s="3"/>
      <c r="H10214" s="24"/>
    </row>
    <row r="10215" spans="1:8" x14ac:dyDescent="0.25">
      <c r="A10215" s="19">
        <v>10210</v>
      </c>
      <c r="D10215" s="1"/>
      <c r="E10215" s="3"/>
      <c r="F10215" s="7"/>
      <c r="G10215" s="3"/>
      <c r="H10215" s="24"/>
    </row>
    <row r="10216" spans="1:8" x14ac:dyDescent="0.25">
      <c r="A10216" s="19">
        <v>10211</v>
      </c>
      <c r="D10216" s="1"/>
      <c r="E10216" s="3"/>
      <c r="F10216" s="7"/>
      <c r="G10216" s="3"/>
      <c r="H10216" s="24"/>
    </row>
    <row r="10217" spans="1:8" x14ac:dyDescent="0.25">
      <c r="A10217" s="19">
        <v>10212</v>
      </c>
      <c r="D10217" s="1"/>
      <c r="E10217" s="3"/>
      <c r="F10217" s="7"/>
      <c r="G10217" s="3"/>
      <c r="H10217" s="24"/>
    </row>
    <row r="10218" spans="1:8" x14ac:dyDescent="0.25">
      <c r="A10218" s="19">
        <v>10213</v>
      </c>
      <c r="D10218" s="1"/>
      <c r="E10218" s="3"/>
      <c r="F10218" s="7"/>
      <c r="G10218" s="3"/>
      <c r="H10218" s="24"/>
    </row>
    <row r="10219" spans="1:8" x14ac:dyDescent="0.25">
      <c r="A10219" s="19">
        <v>10214</v>
      </c>
      <c r="D10219" s="1"/>
      <c r="E10219" s="3"/>
      <c r="F10219" s="7"/>
      <c r="G10219" s="3"/>
      <c r="H10219" s="24"/>
    </row>
    <row r="10220" spans="1:8" x14ac:dyDescent="0.25">
      <c r="A10220" s="19">
        <v>10215</v>
      </c>
      <c r="D10220" s="1"/>
      <c r="E10220" s="3"/>
      <c r="F10220" s="7"/>
      <c r="G10220" s="3"/>
      <c r="H10220" s="24"/>
    </row>
    <row r="10221" spans="1:8" x14ac:dyDescent="0.25">
      <c r="A10221" s="19">
        <v>10216</v>
      </c>
      <c r="D10221" s="1"/>
      <c r="E10221" s="3"/>
      <c r="F10221" s="7"/>
      <c r="G10221" s="3"/>
      <c r="H10221" s="24"/>
    </row>
    <row r="10222" spans="1:8" x14ac:dyDescent="0.25">
      <c r="A10222" s="19">
        <v>10217</v>
      </c>
      <c r="D10222" s="1"/>
      <c r="E10222" s="3"/>
      <c r="F10222" s="7"/>
      <c r="G10222" s="3"/>
      <c r="H10222" s="24"/>
    </row>
    <row r="10223" spans="1:8" x14ac:dyDescent="0.25">
      <c r="A10223" s="19">
        <v>10218</v>
      </c>
      <c r="D10223" s="1"/>
      <c r="E10223" s="3"/>
      <c r="F10223" s="7"/>
      <c r="G10223" s="3"/>
      <c r="H10223" s="24"/>
    </row>
    <row r="10224" spans="1:8" x14ac:dyDescent="0.25">
      <c r="A10224" s="19">
        <v>10219</v>
      </c>
      <c r="D10224" s="1"/>
      <c r="E10224" s="3"/>
      <c r="F10224" s="7"/>
      <c r="G10224" s="3"/>
      <c r="H10224" s="24"/>
    </row>
    <row r="10225" spans="1:8" x14ac:dyDescent="0.25">
      <c r="A10225" s="19">
        <v>10220</v>
      </c>
      <c r="D10225" s="1"/>
      <c r="E10225" s="3"/>
      <c r="F10225" s="7"/>
      <c r="G10225" s="3"/>
      <c r="H10225" s="24"/>
    </row>
    <row r="10226" spans="1:8" x14ac:dyDescent="0.25">
      <c r="A10226" s="19">
        <v>10221</v>
      </c>
      <c r="D10226" s="1"/>
      <c r="E10226" s="3"/>
      <c r="F10226" s="7"/>
      <c r="G10226" s="3"/>
      <c r="H10226" s="24"/>
    </row>
    <row r="10227" spans="1:8" x14ac:dyDescent="0.25">
      <c r="A10227" s="19">
        <v>10222</v>
      </c>
      <c r="D10227" s="1"/>
      <c r="E10227" s="3"/>
      <c r="F10227" s="7"/>
      <c r="G10227" s="3"/>
      <c r="H10227" s="24"/>
    </row>
    <row r="10228" spans="1:8" x14ac:dyDescent="0.25">
      <c r="A10228" s="19">
        <v>10223</v>
      </c>
      <c r="D10228" s="1"/>
      <c r="E10228" s="3"/>
      <c r="F10228" s="7"/>
      <c r="G10228" s="3"/>
      <c r="H10228" s="24"/>
    </row>
    <row r="10229" spans="1:8" x14ac:dyDescent="0.25">
      <c r="A10229" s="19">
        <v>10224</v>
      </c>
      <c r="D10229" s="1"/>
      <c r="E10229" s="3"/>
      <c r="F10229" s="7"/>
      <c r="G10229" s="3"/>
      <c r="H10229" s="24"/>
    </row>
    <row r="10230" spans="1:8" x14ac:dyDescent="0.25">
      <c r="A10230" s="19">
        <v>10225</v>
      </c>
      <c r="D10230" s="1"/>
      <c r="E10230" s="3"/>
      <c r="F10230" s="7"/>
      <c r="G10230" s="3"/>
      <c r="H10230" s="24"/>
    </row>
    <row r="10231" spans="1:8" x14ac:dyDescent="0.25">
      <c r="A10231" s="19">
        <v>10226</v>
      </c>
      <c r="D10231" s="1"/>
      <c r="E10231" s="3"/>
      <c r="F10231" s="7"/>
      <c r="G10231" s="3"/>
      <c r="H10231" s="24"/>
    </row>
    <row r="10232" spans="1:8" x14ac:dyDescent="0.25">
      <c r="A10232" s="19">
        <v>10227</v>
      </c>
      <c r="D10232" s="1"/>
      <c r="E10232" s="3"/>
      <c r="F10232" s="7"/>
      <c r="G10232" s="3"/>
      <c r="H10232" s="24"/>
    </row>
    <row r="10233" spans="1:8" x14ac:dyDescent="0.25">
      <c r="A10233" s="19">
        <v>10228</v>
      </c>
      <c r="D10233" s="1"/>
      <c r="E10233" s="3"/>
      <c r="F10233" s="7"/>
      <c r="G10233" s="3"/>
      <c r="H10233" s="24"/>
    </row>
    <row r="10234" spans="1:8" x14ac:dyDescent="0.25">
      <c r="A10234" s="19">
        <v>10229</v>
      </c>
      <c r="D10234" s="1"/>
      <c r="E10234" s="3"/>
      <c r="F10234" s="7"/>
      <c r="G10234" s="3"/>
      <c r="H10234" s="24"/>
    </row>
    <row r="10235" spans="1:8" x14ac:dyDescent="0.25">
      <c r="A10235" s="19">
        <v>10230</v>
      </c>
      <c r="D10235" s="1"/>
      <c r="E10235" s="3"/>
      <c r="F10235" s="7"/>
      <c r="G10235" s="3"/>
      <c r="H10235" s="24"/>
    </row>
    <row r="10236" spans="1:8" x14ac:dyDescent="0.25">
      <c r="A10236" s="19">
        <v>10231</v>
      </c>
      <c r="D10236" s="1"/>
      <c r="E10236" s="3"/>
      <c r="F10236" s="7"/>
      <c r="G10236" s="3"/>
      <c r="H10236" s="24"/>
    </row>
    <row r="10237" spans="1:8" x14ac:dyDescent="0.25">
      <c r="A10237" s="19">
        <v>10232</v>
      </c>
      <c r="D10237" s="1"/>
      <c r="E10237" s="3"/>
      <c r="F10237" s="7"/>
      <c r="G10237" s="3"/>
      <c r="H10237" s="24"/>
    </row>
    <row r="10238" spans="1:8" x14ac:dyDescent="0.25">
      <c r="A10238" s="19">
        <v>10233</v>
      </c>
      <c r="D10238" s="1"/>
      <c r="E10238" s="3"/>
      <c r="F10238" s="7"/>
      <c r="G10238" s="3"/>
      <c r="H10238" s="24"/>
    </row>
    <row r="10239" spans="1:8" x14ac:dyDescent="0.25">
      <c r="A10239" s="19">
        <v>10234</v>
      </c>
      <c r="D10239" s="1"/>
      <c r="E10239" s="3"/>
      <c r="F10239" s="7"/>
      <c r="G10239" s="3"/>
      <c r="H10239" s="24"/>
    </row>
    <row r="10240" spans="1:8" x14ac:dyDescent="0.25">
      <c r="A10240" s="19">
        <v>10235</v>
      </c>
      <c r="D10240" s="1"/>
      <c r="E10240" s="3"/>
      <c r="F10240" s="7"/>
      <c r="G10240" s="3"/>
      <c r="H10240" s="24"/>
    </row>
    <row r="10241" spans="1:8" x14ac:dyDescent="0.25">
      <c r="A10241" s="19">
        <v>10236</v>
      </c>
      <c r="D10241" s="1"/>
      <c r="E10241" s="3"/>
      <c r="F10241" s="7"/>
      <c r="G10241" s="3"/>
      <c r="H10241" s="24"/>
    </row>
    <row r="10242" spans="1:8" x14ac:dyDescent="0.25">
      <c r="A10242" s="19">
        <v>10237</v>
      </c>
      <c r="D10242" s="1"/>
      <c r="E10242" s="3"/>
      <c r="F10242" s="7"/>
      <c r="G10242" s="3"/>
      <c r="H10242" s="24"/>
    </row>
    <row r="10243" spans="1:8" x14ac:dyDescent="0.25">
      <c r="A10243" s="19">
        <v>10238</v>
      </c>
      <c r="D10243" s="1"/>
      <c r="E10243" s="3"/>
      <c r="F10243" s="7"/>
      <c r="G10243" s="3"/>
      <c r="H10243" s="24"/>
    </row>
    <row r="10244" spans="1:8" x14ac:dyDescent="0.25">
      <c r="A10244" s="19">
        <v>10239</v>
      </c>
      <c r="D10244" s="1"/>
      <c r="E10244" s="3"/>
      <c r="F10244" s="7"/>
      <c r="G10244" s="3"/>
      <c r="H10244" s="24"/>
    </row>
    <row r="10245" spans="1:8" x14ac:dyDescent="0.25">
      <c r="A10245" s="19">
        <v>10240</v>
      </c>
      <c r="D10245" s="1"/>
      <c r="E10245" s="3"/>
      <c r="F10245" s="7"/>
      <c r="G10245" s="3"/>
      <c r="H10245" s="24"/>
    </row>
    <row r="10246" spans="1:8" x14ac:dyDescent="0.25">
      <c r="A10246" s="19">
        <v>10241</v>
      </c>
      <c r="D10246" s="1"/>
      <c r="E10246" s="3"/>
      <c r="F10246" s="7"/>
      <c r="G10246" s="3"/>
      <c r="H10246" s="24"/>
    </row>
    <row r="10247" spans="1:8" x14ac:dyDescent="0.25">
      <c r="A10247" s="19">
        <v>10242</v>
      </c>
      <c r="D10247" s="1"/>
      <c r="E10247" s="3"/>
      <c r="F10247" s="7"/>
      <c r="G10247" s="3"/>
      <c r="H10247" s="24"/>
    </row>
    <row r="10248" spans="1:8" x14ac:dyDescent="0.25">
      <c r="A10248" s="19">
        <v>10243</v>
      </c>
      <c r="D10248" s="1"/>
      <c r="E10248" s="3"/>
      <c r="F10248" s="7"/>
      <c r="G10248" s="3"/>
      <c r="H10248" s="24"/>
    </row>
    <row r="10249" spans="1:8" x14ac:dyDescent="0.25">
      <c r="A10249" s="19">
        <v>10244</v>
      </c>
      <c r="D10249" s="1"/>
      <c r="E10249" s="3"/>
      <c r="F10249" s="7"/>
      <c r="G10249" s="3"/>
      <c r="H10249" s="24"/>
    </row>
    <row r="10250" spans="1:8" x14ac:dyDescent="0.25">
      <c r="A10250" s="19">
        <v>10245</v>
      </c>
      <c r="D10250" s="1"/>
      <c r="E10250" s="3"/>
      <c r="F10250" s="7"/>
      <c r="G10250" s="3"/>
      <c r="H10250" s="24"/>
    </row>
    <row r="10251" spans="1:8" x14ac:dyDescent="0.25">
      <c r="A10251" s="19">
        <v>10246</v>
      </c>
      <c r="D10251" s="1"/>
      <c r="E10251" s="3"/>
      <c r="F10251" s="7"/>
      <c r="G10251" s="3"/>
      <c r="H10251" s="24"/>
    </row>
    <row r="10252" spans="1:8" x14ac:dyDescent="0.25">
      <c r="A10252" s="19">
        <v>10247</v>
      </c>
      <c r="D10252" s="1"/>
      <c r="E10252" s="3"/>
      <c r="F10252" s="7"/>
      <c r="G10252" s="3"/>
      <c r="H10252" s="24"/>
    </row>
    <row r="10253" spans="1:8" x14ac:dyDescent="0.25">
      <c r="A10253" s="19">
        <v>10248</v>
      </c>
      <c r="D10253" s="1"/>
      <c r="E10253" s="3"/>
      <c r="F10253" s="7"/>
      <c r="G10253" s="3"/>
      <c r="H10253" s="24"/>
    </row>
    <row r="10254" spans="1:8" x14ac:dyDescent="0.25">
      <c r="A10254" s="19">
        <v>10249</v>
      </c>
      <c r="D10254" s="1"/>
      <c r="E10254" s="3"/>
      <c r="F10254" s="7"/>
      <c r="G10254" s="3"/>
      <c r="H10254" s="24"/>
    </row>
    <row r="10255" spans="1:8" x14ac:dyDescent="0.25">
      <c r="A10255" s="19">
        <v>10250</v>
      </c>
      <c r="D10255" s="1"/>
      <c r="E10255" s="3"/>
      <c r="F10255" s="7"/>
      <c r="G10255" s="3"/>
      <c r="H10255" s="24"/>
    </row>
    <row r="10256" spans="1:8" x14ac:dyDescent="0.25">
      <c r="A10256" s="19">
        <v>10251</v>
      </c>
      <c r="D10256" s="1"/>
      <c r="E10256" s="3"/>
      <c r="F10256" s="7"/>
      <c r="G10256" s="3"/>
      <c r="H10256" s="24"/>
    </row>
    <row r="10257" spans="1:8" x14ac:dyDescent="0.25">
      <c r="A10257" s="19">
        <v>10252</v>
      </c>
      <c r="D10257" s="1"/>
      <c r="E10257" s="3"/>
      <c r="F10257" s="7"/>
      <c r="G10257" s="3"/>
      <c r="H10257" s="24"/>
    </row>
    <row r="10258" spans="1:8" x14ac:dyDescent="0.25">
      <c r="A10258" s="19">
        <v>10253</v>
      </c>
      <c r="D10258" s="1"/>
      <c r="E10258" s="3"/>
      <c r="F10258" s="7"/>
      <c r="G10258" s="3"/>
      <c r="H10258" s="24"/>
    </row>
    <row r="10259" spans="1:8" x14ac:dyDescent="0.25">
      <c r="A10259" s="19">
        <v>10254</v>
      </c>
      <c r="D10259" s="1"/>
      <c r="E10259" s="3"/>
      <c r="F10259" s="7"/>
      <c r="G10259" s="3"/>
      <c r="H10259" s="24"/>
    </row>
    <row r="10260" spans="1:8" x14ac:dyDescent="0.25">
      <c r="A10260" s="19">
        <v>10255</v>
      </c>
      <c r="D10260" s="1"/>
      <c r="E10260" s="3"/>
      <c r="F10260" s="7"/>
      <c r="G10260" s="3"/>
      <c r="H10260" s="24"/>
    </row>
    <row r="10261" spans="1:8" x14ac:dyDescent="0.25">
      <c r="A10261" s="19">
        <v>10256</v>
      </c>
      <c r="D10261" s="1"/>
      <c r="E10261" s="3"/>
      <c r="F10261" s="7"/>
      <c r="G10261" s="3"/>
      <c r="H10261" s="24"/>
    </row>
    <row r="10262" spans="1:8" x14ac:dyDescent="0.25">
      <c r="A10262" s="19">
        <v>10257</v>
      </c>
      <c r="D10262" s="1"/>
      <c r="E10262" s="3"/>
      <c r="F10262" s="7"/>
      <c r="G10262" s="3"/>
      <c r="H10262" s="24"/>
    </row>
    <row r="10263" spans="1:8" x14ac:dyDescent="0.25">
      <c r="A10263" s="19">
        <v>10258</v>
      </c>
      <c r="D10263" s="1"/>
      <c r="E10263" s="3"/>
      <c r="F10263" s="7"/>
      <c r="G10263" s="3"/>
      <c r="H10263" s="24"/>
    </row>
    <row r="10264" spans="1:8" x14ac:dyDescent="0.25">
      <c r="A10264" s="19">
        <v>10259</v>
      </c>
      <c r="D10264" s="1"/>
      <c r="E10264" s="3"/>
      <c r="F10264" s="7"/>
      <c r="G10264" s="3"/>
      <c r="H10264" s="24"/>
    </row>
    <row r="10265" spans="1:8" x14ac:dyDescent="0.25">
      <c r="A10265" s="19">
        <v>10260</v>
      </c>
      <c r="D10265" s="1"/>
      <c r="E10265" s="3"/>
      <c r="F10265" s="7"/>
      <c r="G10265" s="3"/>
      <c r="H10265" s="24"/>
    </row>
    <row r="10266" spans="1:8" x14ac:dyDescent="0.25">
      <c r="A10266" s="19">
        <v>10261</v>
      </c>
      <c r="D10266" s="1"/>
      <c r="E10266" s="3"/>
      <c r="F10266" s="7"/>
      <c r="G10266" s="3"/>
      <c r="H10266" s="24"/>
    </row>
    <row r="10267" spans="1:8" x14ac:dyDescent="0.25">
      <c r="A10267" s="19">
        <v>10262</v>
      </c>
      <c r="D10267" s="1"/>
      <c r="E10267" s="3"/>
      <c r="F10267" s="7"/>
      <c r="G10267" s="3"/>
      <c r="H10267" s="24"/>
    </row>
    <row r="10268" spans="1:8" x14ac:dyDescent="0.25">
      <c r="A10268" s="19">
        <v>10263</v>
      </c>
      <c r="D10268" s="1"/>
      <c r="E10268" s="3"/>
      <c r="F10268" s="7"/>
      <c r="G10268" s="3"/>
      <c r="H10268" s="24"/>
    </row>
    <row r="10269" spans="1:8" x14ac:dyDescent="0.25">
      <c r="A10269" s="19">
        <v>10264</v>
      </c>
      <c r="D10269" s="1"/>
      <c r="E10269" s="3"/>
      <c r="F10269" s="7"/>
      <c r="G10269" s="3"/>
      <c r="H10269" s="24"/>
    </row>
    <row r="10270" spans="1:8" x14ac:dyDescent="0.25">
      <c r="A10270" s="19">
        <v>10265</v>
      </c>
      <c r="D10270" s="1"/>
      <c r="E10270" s="3"/>
      <c r="F10270" s="7"/>
      <c r="G10270" s="3"/>
      <c r="H10270" s="24"/>
    </row>
    <row r="10271" spans="1:8" x14ac:dyDescent="0.25">
      <c r="A10271" s="19">
        <v>10266</v>
      </c>
      <c r="D10271" s="1"/>
      <c r="E10271" s="3"/>
      <c r="F10271" s="7"/>
      <c r="G10271" s="3"/>
      <c r="H10271" s="24"/>
    </row>
    <row r="10272" spans="1:8" x14ac:dyDescent="0.25">
      <c r="A10272" s="19">
        <v>10267</v>
      </c>
      <c r="D10272" s="1"/>
      <c r="E10272" s="3"/>
      <c r="F10272" s="7"/>
      <c r="G10272" s="3"/>
      <c r="H10272" s="24"/>
    </row>
    <row r="10273" spans="1:8" x14ac:dyDescent="0.25">
      <c r="A10273" s="19">
        <v>10268</v>
      </c>
      <c r="D10273" s="1"/>
      <c r="E10273" s="3"/>
      <c r="F10273" s="7"/>
      <c r="G10273" s="3"/>
      <c r="H10273" s="24"/>
    </row>
    <row r="10274" spans="1:8" x14ac:dyDescent="0.25">
      <c r="A10274" s="19">
        <v>10269</v>
      </c>
      <c r="D10274" s="1"/>
      <c r="E10274" s="3"/>
      <c r="F10274" s="7"/>
      <c r="G10274" s="3"/>
      <c r="H10274" s="24"/>
    </row>
    <row r="10275" spans="1:8" x14ac:dyDescent="0.25">
      <c r="A10275" s="19">
        <v>10270</v>
      </c>
      <c r="D10275" s="1"/>
      <c r="E10275" s="3"/>
      <c r="F10275" s="7"/>
      <c r="G10275" s="3"/>
      <c r="H10275" s="24"/>
    </row>
    <row r="10276" spans="1:8" x14ac:dyDescent="0.25">
      <c r="A10276" s="19">
        <v>10271</v>
      </c>
      <c r="D10276" s="1"/>
      <c r="E10276" s="3"/>
      <c r="F10276" s="7"/>
      <c r="G10276" s="3"/>
      <c r="H10276" s="24"/>
    </row>
    <row r="10277" spans="1:8" x14ac:dyDescent="0.25">
      <c r="A10277" s="19">
        <v>10272</v>
      </c>
      <c r="D10277" s="1"/>
      <c r="E10277" s="3"/>
      <c r="F10277" s="7"/>
      <c r="G10277" s="3"/>
      <c r="H10277" s="24"/>
    </row>
    <row r="10278" spans="1:8" x14ac:dyDescent="0.25">
      <c r="A10278" s="19">
        <v>10273</v>
      </c>
      <c r="D10278" s="1"/>
      <c r="E10278" s="3"/>
      <c r="F10278" s="7"/>
      <c r="G10278" s="3"/>
      <c r="H10278" s="24"/>
    </row>
    <row r="10279" spans="1:8" x14ac:dyDescent="0.25">
      <c r="A10279" s="19">
        <v>10274</v>
      </c>
      <c r="D10279" s="1"/>
      <c r="E10279" s="3"/>
      <c r="F10279" s="7"/>
      <c r="G10279" s="3"/>
      <c r="H10279" s="24"/>
    </row>
    <row r="10280" spans="1:8" x14ac:dyDescent="0.25">
      <c r="A10280" s="19">
        <v>10275</v>
      </c>
      <c r="D10280" s="1"/>
      <c r="E10280" s="3"/>
      <c r="F10280" s="7"/>
      <c r="G10280" s="3"/>
      <c r="H10280" s="24"/>
    </row>
    <row r="10281" spans="1:8" x14ac:dyDescent="0.25">
      <c r="A10281" s="19">
        <v>10276</v>
      </c>
      <c r="D10281" s="1"/>
      <c r="E10281" s="3"/>
      <c r="F10281" s="7"/>
      <c r="G10281" s="3"/>
      <c r="H10281" s="24"/>
    </row>
    <row r="10282" spans="1:8" x14ac:dyDescent="0.25">
      <c r="A10282" s="19">
        <v>10277</v>
      </c>
      <c r="D10282" s="1"/>
      <c r="E10282" s="3"/>
      <c r="F10282" s="7"/>
      <c r="G10282" s="3"/>
      <c r="H10282" s="24"/>
    </row>
    <row r="10283" spans="1:8" x14ac:dyDescent="0.25">
      <c r="A10283" s="19">
        <v>10278</v>
      </c>
      <c r="D10283" s="1"/>
      <c r="E10283" s="3"/>
      <c r="F10283" s="7"/>
      <c r="G10283" s="3"/>
      <c r="H10283" s="24"/>
    </row>
    <row r="10284" spans="1:8" x14ac:dyDescent="0.25">
      <c r="A10284" s="19">
        <v>10279</v>
      </c>
      <c r="D10284" s="1"/>
      <c r="E10284" s="3"/>
      <c r="F10284" s="7"/>
      <c r="G10284" s="3"/>
      <c r="H10284" s="24"/>
    </row>
    <row r="10285" spans="1:8" x14ac:dyDescent="0.25">
      <c r="A10285" s="19">
        <v>10280</v>
      </c>
      <c r="D10285" s="1"/>
      <c r="E10285" s="3"/>
      <c r="F10285" s="7"/>
      <c r="G10285" s="3"/>
      <c r="H10285" s="24"/>
    </row>
    <row r="10286" spans="1:8" x14ac:dyDescent="0.25">
      <c r="A10286" s="19">
        <v>10281</v>
      </c>
      <c r="D10286" s="1"/>
      <c r="E10286" s="3"/>
      <c r="F10286" s="7"/>
      <c r="G10286" s="3"/>
      <c r="H10286" s="24"/>
    </row>
    <row r="10287" spans="1:8" x14ac:dyDescent="0.25">
      <c r="A10287" s="19">
        <v>10282</v>
      </c>
      <c r="D10287" s="1"/>
      <c r="E10287" s="3"/>
      <c r="F10287" s="7"/>
      <c r="G10287" s="3"/>
      <c r="H10287" s="24"/>
    </row>
    <row r="10288" spans="1:8" x14ac:dyDescent="0.25">
      <c r="A10288" s="19">
        <v>10283</v>
      </c>
      <c r="D10288" s="1"/>
      <c r="E10288" s="3"/>
      <c r="F10288" s="7"/>
      <c r="G10288" s="3"/>
      <c r="H10288" s="24"/>
    </row>
    <row r="10289" spans="1:8" x14ac:dyDescent="0.25">
      <c r="A10289" s="19">
        <v>10284</v>
      </c>
      <c r="D10289" s="1"/>
      <c r="E10289" s="3"/>
      <c r="F10289" s="7"/>
      <c r="G10289" s="3"/>
      <c r="H10289" s="24"/>
    </row>
    <row r="10290" spans="1:8" x14ac:dyDescent="0.25">
      <c r="A10290" s="19">
        <v>10285</v>
      </c>
      <c r="D10290" s="1"/>
      <c r="E10290" s="3"/>
      <c r="F10290" s="7"/>
      <c r="G10290" s="3"/>
      <c r="H10290" s="24"/>
    </row>
    <row r="10291" spans="1:8" x14ac:dyDescent="0.25">
      <c r="A10291" s="19">
        <v>10286</v>
      </c>
      <c r="D10291" s="1"/>
      <c r="E10291" s="3"/>
      <c r="F10291" s="7"/>
      <c r="G10291" s="3"/>
      <c r="H10291" s="24"/>
    </row>
    <row r="10292" spans="1:8" x14ac:dyDescent="0.25">
      <c r="A10292" s="19">
        <v>10287</v>
      </c>
      <c r="D10292" s="1"/>
      <c r="E10292" s="3"/>
      <c r="F10292" s="7"/>
      <c r="G10292" s="3"/>
      <c r="H10292" s="24"/>
    </row>
    <row r="10293" spans="1:8" x14ac:dyDescent="0.25">
      <c r="A10293" s="19">
        <v>10288</v>
      </c>
      <c r="D10293" s="1"/>
      <c r="E10293" s="3"/>
      <c r="F10293" s="7"/>
      <c r="G10293" s="3"/>
      <c r="H10293" s="24"/>
    </row>
    <row r="10294" spans="1:8" x14ac:dyDescent="0.25">
      <c r="A10294" s="19">
        <v>10289</v>
      </c>
      <c r="D10294" s="1"/>
      <c r="E10294" s="3"/>
      <c r="F10294" s="7"/>
      <c r="G10294" s="3"/>
      <c r="H10294" s="24"/>
    </row>
    <row r="10295" spans="1:8" x14ac:dyDescent="0.25">
      <c r="A10295" s="19">
        <v>10290</v>
      </c>
      <c r="D10295" s="1"/>
      <c r="E10295" s="3"/>
      <c r="F10295" s="7"/>
      <c r="G10295" s="3"/>
      <c r="H10295" s="24"/>
    </row>
    <row r="10296" spans="1:8" x14ac:dyDescent="0.25">
      <c r="A10296" s="19">
        <v>10291</v>
      </c>
      <c r="D10296" s="1"/>
      <c r="E10296" s="3"/>
      <c r="F10296" s="7"/>
      <c r="G10296" s="3"/>
      <c r="H10296" s="24"/>
    </row>
    <row r="10297" spans="1:8" x14ac:dyDescent="0.25">
      <c r="A10297" s="19">
        <v>10292</v>
      </c>
      <c r="D10297" s="1"/>
      <c r="E10297" s="3"/>
      <c r="F10297" s="7"/>
      <c r="G10297" s="3"/>
      <c r="H10297" s="24"/>
    </row>
    <row r="10298" spans="1:8" x14ac:dyDescent="0.25">
      <c r="A10298" s="19">
        <v>10293</v>
      </c>
      <c r="D10298" s="1"/>
      <c r="E10298" s="3"/>
      <c r="F10298" s="7"/>
      <c r="G10298" s="3"/>
      <c r="H10298" s="24"/>
    </row>
    <row r="10299" spans="1:8" x14ac:dyDescent="0.25">
      <c r="A10299" s="19">
        <v>10294</v>
      </c>
      <c r="D10299" s="1"/>
      <c r="E10299" s="3"/>
      <c r="F10299" s="7"/>
      <c r="G10299" s="3"/>
      <c r="H10299" s="24"/>
    </row>
    <row r="10300" spans="1:8" x14ac:dyDescent="0.25">
      <c r="A10300" s="19">
        <v>10295</v>
      </c>
      <c r="D10300" s="1"/>
      <c r="E10300" s="3"/>
      <c r="F10300" s="7"/>
      <c r="G10300" s="3"/>
      <c r="H10300" s="24"/>
    </row>
    <row r="10301" spans="1:8" x14ac:dyDescent="0.25">
      <c r="A10301" s="19">
        <v>10296</v>
      </c>
      <c r="D10301" s="1"/>
      <c r="E10301" s="3"/>
      <c r="F10301" s="7"/>
      <c r="G10301" s="3"/>
      <c r="H10301" s="24"/>
    </row>
    <row r="10302" spans="1:8" x14ac:dyDescent="0.25">
      <c r="A10302" s="19">
        <v>10297</v>
      </c>
      <c r="D10302" s="1"/>
      <c r="E10302" s="3"/>
      <c r="F10302" s="7"/>
      <c r="G10302" s="3"/>
      <c r="H10302" s="24"/>
    </row>
    <row r="10303" spans="1:8" x14ac:dyDescent="0.25">
      <c r="A10303" s="19">
        <v>10298</v>
      </c>
      <c r="D10303" s="1"/>
      <c r="E10303" s="3"/>
      <c r="F10303" s="7"/>
      <c r="G10303" s="3"/>
      <c r="H10303" s="24"/>
    </row>
    <row r="10304" spans="1:8" x14ac:dyDescent="0.25">
      <c r="A10304" s="19">
        <v>10299</v>
      </c>
      <c r="D10304" s="1"/>
      <c r="E10304" s="3"/>
      <c r="F10304" s="7"/>
      <c r="G10304" s="3"/>
      <c r="H10304" s="24"/>
    </row>
    <row r="10305" spans="1:8" x14ac:dyDescent="0.25">
      <c r="A10305" s="19">
        <v>10300</v>
      </c>
      <c r="D10305" s="1"/>
      <c r="E10305" s="3"/>
      <c r="F10305" s="7"/>
      <c r="G10305" s="3"/>
      <c r="H10305" s="24"/>
    </row>
    <row r="10306" spans="1:8" x14ac:dyDescent="0.25">
      <c r="A10306" s="19">
        <v>10301</v>
      </c>
      <c r="D10306" s="1"/>
      <c r="E10306" s="3"/>
      <c r="F10306" s="7"/>
      <c r="G10306" s="3"/>
      <c r="H10306" s="24"/>
    </row>
    <row r="10307" spans="1:8" x14ac:dyDescent="0.25">
      <c r="A10307" s="19">
        <v>10302</v>
      </c>
      <c r="D10307" s="1"/>
      <c r="E10307" s="3"/>
      <c r="F10307" s="7"/>
      <c r="G10307" s="3"/>
      <c r="H10307" s="24"/>
    </row>
    <row r="10308" spans="1:8" x14ac:dyDescent="0.25">
      <c r="A10308" s="19">
        <v>10303</v>
      </c>
      <c r="D10308" s="1"/>
      <c r="E10308" s="3"/>
      <c r="F10308" s="7"/>
      <c r="G10308" s="3"/>
      <c r="H10308" s="24"/>
    </row>
    <row r="10309" spans="1:8" x14ac:dyDescent="0.25">
      <c r="A10309" s="19">
        <v>10304</v>
      </c>
      <c r="D10309" s="1"/>
      <c r="E10309" s="3"/>
      <c r="F10309" s="7"/>
      <c r="G10309" s="3"/>
      <c r="H10309" s="24"/>
    </row>
    <row r="10310" spans="1:8" x14ac:dyDescent="0.25">
      <c r="A10310" s="19">
        <v>10305</v>
      </c>
      <c r="D10310" s="1"/>
      <c r="E10310" s="3"/>
      <c r="F10310" s="7"/>
      <c r="G10310" s="3"/>
      <c r="H10310" s="24"/>
    </row>
    <row r="10311" spans="1:8" x14ac:dyDescent="0.25">
      <c r="A10311" s="19">
        <v>10306</v>
      </c>
      <c r="D10311" s="1"/>
      <c r="E10311" s="3"/>
      <c r="F10311" s="7"/>
      <c r="G10311" s="3"/>
      <c r="H10311" s="24"/>
    </row>
    <row r="10312" spans="1:8" x14ac:dyDescent="0.25">
      <c r="A10312" s="19">
        <v>10307</v>
      </c>
      <c r="D10312" s="1"/>
      <c r="E10312" s="3"/>
      <c r="F10312" s="7"/>
      <c r="G10312" s="3"/>
      <c r="H10312" s="24"/>
    </row>
    <row r="10313" spans="1:8" x14ac:dyDescent="0.25">
      <c r="A10313" s="19">
        <v>10308</v>
      </c>
      <c r="D10313" s="1"/>
      <c r="E10313" s="3"/>
      <c r="F10313" s="7"/>
      <c r="G10313" s="3"/>
      <c r="H10313" s="24"/>
    </row>
    <row r="10314" spans="1:8" x14ac:dyDescent="0.25">
      <c r="A10314" s="19">
        <v>10309</v>
      </c>
      <c r="D10314" s="1"/>
      <c r="E10314" s="3"/>
      <c r="F10314" s="7"/>
      <c r="G10314" s="3"/>
      <c r="H10314" s="24"/>
    </row>
    <row r="10315" spans="1:8" x14ac:dyDescent="0.25">
      <c r="A10315" s="19">
        <v>10310</v>
      </c>
      <c r="D10315" s="1"/>
      <c r="E10315" s="3"/>
      <c r="F10315" s="7"/>
      <c r="G10315" s="3"/>
      <c r="H10315" s="24"/>
    </row>
    <row r="10316" spans="1:8" x14ac:dyDescent="0.25">
      <c r="A10316" s="19">
        <v>10311</v>
      </c>
      <c r="D10316" s="1"/>
      <c r="E10316" s="3"/>
      <c r="F10316" s="7"/>
      <c r="G10316" s="3"/>
      <c r="H10316" s="24"/>
    </row>
    <row r="10317" spans="1:8" x14ac:dyDescent="0.25">
      <c r="A10317" s="19">
        <v>10312</v>
      </c>
      <c r="D10317" s="1"/>
      <c r="E10317" s="3"/>
      <c r="F10317" s="7"/>
      <c r="G10317" s="3"/>
      <c r="H10317" s="24"/>
    </row>
    <row r="10318" spans="1:8" x14ac:dyDescent="0.25">
      <c r="A10318" s="19">
        <v>10313</v>
      </c>
      <c r="D10318" s="1"/>
      <c r="E10318" s="3"/>
      <c r="F10318" s="7"/>
      <c r="G10318" s="3"/>
      <c r="H10318" s="24"/>
    </row>
    <row r="10319" spans="1:8" x14ac:dyDescent="0.25">
      <c r="A10319" s="19">
        <v>10314</v>
      </c>
      <c r="D10319" s="1"/>
      <c r="E10319" s="3"/>
      <c r="F10319" s="7"/>
      <c r="G10319" s="3"/>
      <c r="H10319" s="24"/>
    </row>
    <row r="10320" spans="1:8" x14ac:dyDescent="0.25">
      <c r="A10320" s="19">
        <v>10315</v>
      </c>
      <c r="D10320" s="1"/>
      <c r="E10320" s="3"/>
      <c r="F10320" s="7"/>
      <c r="G10320" s="3"/>
      <c r="H10320" s="24"/>
    </row>
    <row r="10321" spans="1:8" x14ac:dyDescent="0.25">
      <c r="A10321" s="19">
        <v>10316</v>
      </c>
      <c r="D10321" s="1"/>
      <c r="E10321" s="3"/>
      <c r="F10321" s="7"/>
      <c r="G10321" s="3"/>
      <c r="H10321" s="24"/>
    </row>
    <row r="10322" spans="1:8" x14ac:dyDescent="0.25">
      <c r="A10322" s="19">
        <v>10317</v>
      </c>
      <c r="D10322" s="1"/>
      <c r="E10322" s="3"/>
      <c r="F10322" s="7"/>
      <c r="G10322" s="3"/>
      <c r="H10322" s="24"/>
    </row>
    <row r="10323" spans="1:8" x14ac:dyDescent="0.25">
      <c r="A10323" s="19">
        <v>10318</v>
      </c>
      <c r="D10323" s="1"/>
      <c r="E10323" s="3"/>
      <c r="F10323" s="7"/>
      <c r="G10323" s="3"/>
      <c r="H10323" s="24"/>
    </row>
    <row r="10324" spans="1:8" x14ac:dyDescent="0.25">
      <c r="A10324" s="19">
        <v>10319</v>
      </c>
      <c r="D10324" s="1"/>
      <c r="E10324" s="3"/>
      <c r="F10324" s="7"/>
      <c r="G10324" s="3"/>
      <c r="H10324" s="24"/>
    </row>
    <row r="10325" spans="1:8" x14ac:dyDescent="0.25">
      <c r="A10325" s="19">
        <v>10320</v>
      </c>
      <c r="D10325" s="1"/>
      <c r="E10325" s="3"/>
      <c r="F10325" s="7"/>
      <c r="G10325" s="3"/>
      <c r="H10325" s="24"/>
    </row>
    <row r="10326" spans="1:8" x14ac:dyDescent="0.25">
      <c r="A10326" s="19">
        <v>10321</v>
      </c>
      <c r="D10326" s="1"/>
      <c r="E10326" s="3"/>
      <c r="F10326" s="7"/>
      <c r="G10326" s="3"/>
      <c r="H10326" s="24"/>
    </row>
    <row r="10327" spans="1:8" x14ac:dyDescent="0.25">
      <c r="A10327" s="19">
        <v>10322</v>
      </c>
      <c r="D10327" s="1"/>
      <c r="E10327" s="3"/>
      <c r="F10327" s="7"/>
      <c r="G10327" s="3"/>
      <c r="H10327" s="24"/>
    </row>
    <row r="10328" spans="1:8" x14ac:dyDescent="0.25">
      <c r="A10328" s="19">
        <v>10323</v>
      </c>
      <c r="D10328" s="1"/>
      <c r="E10328" s="3"/>
      <c r="F10328" s="7"/>
      <c r="G10328" s="3"/>
      <c r="H10328" s="24"/>
    </row>
    <row r="10329" spans="1:8" x14ac:dyDescent="0.25">
      <c r="A10329" s="19">
        <v>10324</v>
      </c>
      <c r="D10329" s="1"/>
      <c r="E10329" s="3"/>
      <c r="F10329" s="7"/>
      <c r="G10329" s="3"/>
      <c r="H10329" s="24"/>
    </row>
    <row r="10330" spans="1:8" x14ac:dyDescent="0.25">
      <c r="A10330" s="19">
        <v>10325</v>
      </c>
      <c r="D10330" s="1"/>
      <c r="E10330" s="3"/>
      <c r="F10330" s="7"/>
      <c r="G10330" s="3"/>
      <c r="H10330" s="24"/>
    </row>
    <row r="10331" spans="1:8" x14ac:dyDescent="0.25">
      <c r="A10331" s="19">
        <v>10326</v>
      </c>
      <c r="D10331" s="1"/>
      <c r="E10331" s="3"/>
      <c r="F10331" s="7"/>
      <c r="G10331" s="3"/>
      <c r="H10331" s="24"/>
    </row>
    <row r="10332" spans="1:8" x14ac:dyDescent="0.25">
      <c r="A10332" s="19">
        <v>10327</v>
      </c>
      <c r="D10332" s="1"/>
      <c r="E10332" s="3"/>
      <c r="F10332" s="7"/>
      <c r="G10332" s="3"/>
      <c r="H10332" s="24"/>
    </row>
    <row r="10333" spans="1:8" x14ac:dyDescent="0.25">
      <c r="A10333" s="19">
        <v>10328</v>
      </c>
      <c r="D10333" s="1"/>
      <c r="E10333" s="3"/>
      <c r="F10333" s="7"/>
      <c r="G10333" s="3"/>
      <c r="H10333" s="24"/>
    </row>
    <row r="10334" spans="1:8" x14ac:dyDescent="0.25">
      <c r="A10334" s="19">
        <v>10329</v>
      </c>
      <c r="D10334" s="1"/>
      <c r="E10334" s="3"/>
      <c r="F10334" s="7"/>
      <c r="G10334" s="3"/>
      <c r="H10334" s="24"/>
    </row>
    <row r="10335" spans="1:8" x14ac:dyDescent="0.25">
      <c r="A10335" s="19">
        <v>10330</v>
      </c>
      <c r="D10335" s="1"/>
      <c r="E10335" s="3"/>
      <c r="F10335" s="7"/>
      <c r="G10335" s="3"/>
      <c r="H10335" s="24"/>
    </row>
    <row r="10336" spans="1:8" x14ac:dyDescent="0.25">
      <c r="A10336" s="19">
        <v>10331</v>
      </c>
      <c r="D10336" s="1"/>
      <c r="E10336" s="3"/>
      <c r="F10336" s="7"/>
      <c r="G10336" s="3"/>
      <c r="H10336" s="24"/>
    </row>
    <row r="10337" spans="1:8" x14ac:dyDescent="0.25">
      <c r="A10337" s="19">
        <v>10332</v>
      </c>
      <c r="D10337" s="1"/>
      <c r="E10337" s="3"/>
      <c r="F10337" s="7"/>
      <c r="G10337" s="3"/>
      <c r="H10337" s="24"/>
    </row>
    <row r="10338" spans="1:8" x14ac:dyDescent="0.25">
      <c r="A10338" s="19">
        <v>10333</v>
      </c>
      <c r="D10338" s="1"/>
      <c r="E10338" s="3"/>
      <c r="F10338" s="7"/>
      <c r="G10338" s="3"/>
      <c r="H10338" s="24"/>
    </row>
    <row r="10339" spans="1:8" x14ac:dyDescent="0.25">
      <c r="A10339" s="19">
        <v>10334</v>
      </c>
      <c r="D10339" s="1"/>
      <c r="E10339" s="3"/>
      <c r="F10339" s="7"/>
      <c r="G10339" s="3"/>
      <c r="H10339" s="24"/>
    </row>
    <row r="10340" spans="1:8" x14ac:dyDescent="0.25">
      <c r="A10340" s="19">
        <v>10335</v>
      </c>
      <c r="D10340" s="1"/>
      <c r="E10340" s="3"/>
      <c r="F10340" s="7"/>
      <c r="G10340" s="3"/>
      <c r="H10340" s="24"/>
    </row>
    <row r="10341" spans="1:8" x14ac:dyDescent="0.25">
      <c r="A10341" s="19">
        <v>10336</v>
      </c>
      <c r="D10341" s="1"/>
      <c r="E10341" s="3"/>
      <c r="F10341" s="7"/>
      <c r="G10341" s="3"/>
      <c r="H10341" s="24"/>
    </row>
    <row r="10342" spans="1:8" x14ac:dyDescent="0.25">
      <c r="A10342" s="19">
        <v>10337</v>
      </c>
      <c r="D10342" s="1"/>
      <c r="E10342" s="3"/>
      <c r="F10342" s="7"/>
      <c r="G10342" s="3"/>
      <c r="H10342" s="24"/>
    </row>
    <row r="10343" spans="1:8" x14ac:dyDescent="0.25">
      <c r="A10343" s="19">
        <v>10338</v>
      </c>
      <c r="D10343" s="1"/>
      <c r="E10343" s="3"/>
      <c r="F10343" s="7"/>
      <c r="G10343" s="3"/>
      <c r="H10343" s="24"/>
    </row>
    <row r="10344" spans="1:8" x14ac:dyDescent="0.25">
      <c r="A10344" s="19">
        <v>10339</v>
      </c>
      <c r="D10344" s="1"/>
      <c r="E10344" s="3"/>
      <c r="F10344" s="7"/>
      <c r="G10344" s="3"/>
      <c r="H10344" s="24"/>
    </row>
    <row r="10345" spans="1:8" x14ac:dyDescent="0.25">
      <c r="A10345" s="19">
        <v>10340</v>
      </c>
      <c r="D10345" s="1"/>
      <c r="E10345" s="3"/>
      <c r="F10345" s="7"/>
      <c r="G10345" s="3"/>
      <c r="H10345" s="24"/>
    </row>
    <row r="10346" spans="1:8" x14ac:dyDescent="0.25">
      <c r="A10346" s="19">
        <v>10341</v>
      </c>
      <c r="D10346" s="1"/>
      <c r="E10346" s="3"/>
      <c r="F10346" s="7"/>
      <c r="G10346" s="3"/>
      <c r="H10346" s="24"/>
    </row>
    <row r="10347" spans="1:8" x14ac:dyDescent="0.25">
      <c r="A10347" s="19">
        <v>10342</v>
      </c>
      <c r="D10347" s="1"/>
      <c r="E10347" s="3"/>
      <c r="F10347" s="7"/>
      <c r="G10347" s="3"/>
      <c r="H10347" s="24"/>
    </row>
    <row r="10348" spans="1:8" x14ac:dyDescent="0.25">
      <c r="A10348" s="19">
        <v>10343</v>
      </c>
      <c r="D10348" s="1"/>
      <c r="E10348" s="3"/>
      <c r="F10348" s="7"/>
      <c r="G10348" s="3"/>
      <c r="H10348" s="24"/>
    </row>
    <row r="10349" spans="1:8" x14ac:dyDescent="0.25">
      <c r="A10349" s="19">
        <v>10344</v>
      </c>
      <c r="D10349" s="1"/>
      <c r="E10349" s="3"/>
      <c r="F10349" s="7"/>
      <c r="G10349" s="3"/>
      <c r="H10349" s="24"/>
    </row>
    <row r="10350" spans="1:8" x14ac:dyDescent="0.25">
      <c r="A10350" s="19">
        <v>10345</v>
      </c>
      <c r="D10350" s="1"/>
      <c r="E10350" s="3"/>
      <c r="F10350" s="7"/>
      <c r="G10350" s="3"/>
      <c r="H10350" s="24"/>
    </row>
    <row r="10351" spans="1:8" x14ac:dyDescent="0.25">
      <c r="A10351" s="19">
        <v>10346</v>
      </c>
      <c r="D10351" s="1"/>
      <c r="E10351" s="3"/>
      <c r="F10351" s="7"/>
      <c r="G10351" s="3"/>
      <c r="H10351" s="24"/>
    </row>
    <row r="10352" spans="1:8" x14ac:dyDescent="0.25">
      <c r="A10352" s="19">
        <v>10347</v>
      </c>
      <c r="D10352" s="1"/>
      <c r="E10352" s="3"/>
      <c r="F10352" s="7"/>
      <c r="G10352" s="3"/>
      <c r="H10352" s="24"/>
    </row>
    <row r="10353" spans="1:8" x14ac:dyDescent="0.25">
      <c r="A10353" s="19">
        <v>10348</v>
      </c>
      <c r="D10353" s="1"/>
      <c r="E10353" s="3"/>
      <c r="F10353" s="7"/>
      <c r="G10353" s="3"/>
      <c r="H10353" s="24"/>
    </row>
    <row r="10354" spans="1:8" x14ac:dyDescent="0.25">
      <c r="A10354" s="19">
        <v>10349</v>
      </c>
      <c r="D10354" s="1"/>
      <c r="E10354" s="3"/>
      <c r="F10354" s="7"/>
      <c r="G10354" s="3"/>
      <c r="H10354" s="24"/>
    </row>
    <row r="10355" spans="1:8" x14ac:dyDescent="0.25">
      <c r="A10355" s="19">
        <v>10350</v>
      </c>
      <c r="D10355" s="1"/>
      <c r="E10355" s="3"/>
      <c r="F10355" s="7"/>
      <c r="G10355" s="3"/>
      <c r="H10355" s="24"/>
    </row>
    <row r="10356" spans="1:8" x14ac:dyDescent="0.25">
      <c r="A10356" s="19">
        <v>10351</v>
      </c>
      <c r="D10356" s="1"/>
      <c r="E10356" s="3"/>
      <c r="F10356" s="7"/>
      <c r="G10356" s="3"/>
      <c r="H10356" s="24"/>
    </row>
    <row r="10357" spans="1:8" x14ac:dyDescent="0.25">
      <c r="A10357" s="19">
        <v>10352</v>
      </c>
      <c r="D10357" s="1"/>
      <c r="E10357" s="3"/>
      <c r="F10357" s="7"/>
      <c r="G10357" s="3"/>
      <c r="H10357" s="24"/>
    </row>
    <row r="10358" spans="1:8" x14ac:dyDescent="0.25">
      <c r="A10358" s="19">
        <v>10353</v>
      </c>
      <c r="D10358" s="1"/>
      <c r="E10358" s="3"/>
      <c r="F10358" s="7"/>
      <c r="G10358" s="3"/>
      <c r="H10358" s="24"/>
    </row>
    <row r="10359" spans="1:8" x14ac:dyDescent="0.25">
      <c r="A10359" s="19">
        <v>10354</v>
      </c>
      <c r="D10359" s="1"/>
      <c r="E10359" s="3"/>
      <c r="F10359" s="7"/>
      <c r="G10359" s="3"/>
      <c r="H10359" s="24"/>
    </row>
    <row r="10360" spans="1:8" x14ac:dyDescent="0.25">
      <c r="A10360" s="19">
        <v>10355</v>
      </c>
      <c r="D10360" s="1"/>
      <c r="E10360" s="3"/>
      <c r="F10360" s="7"/>
      <c r="G10360" s="3"/>
      <c r="H10360" s="24"/>
    </row>
    <row r="10361" spans="1:8" x14ac:dyDescent="0.25">
      <c r="A10361" s="19">
        <v>10356</v>
      </c>
      <c r="D10361" s="1"/>
      <c r="E10361" s="3"/>
      <c r="F10361" s="7"/>
      <c r="G10361" s="3"/>
      <c r="H10361" s="24"/>
    </row>
    <row r="10362" spans="1:8" x14ac:dyDescent="0.25">
      <c r="A10362" s="19">
        <v>10357</v>
      </c>
      <c r="D10362" s="1"/>
      <c r="E10362" s="3"/>
      <c r="F10362" s="7"/>
      <c r="G10362" s="3"/>
      <c r="H10362" s="24"/>
    </row>
    <row r="10363" spans="1:8" x14ac:dyDescent="0.25">
      <c r="A10363" s="19">
        <v>10358</v>
      </c>
      <c r="D10363" s="1"/>
      <c r="E10363" s="3"/>
      <c r="F10363" s="7"/>
      <c r="G10363" s="3"/>
      <c r="H10363" s="24"/>
    </row>
    <row r="10364" spans="1:8" x14ac:dyDescent="0.25">
      <c r="A10364" s="19">
        <v>10359</v>
      </c>
      <c r="D10364" s="1"/>
      <c r="E10364" s="3"/>
      <c r="F10364" s="7"/>
      <c r="G10364" s="3"/>
      <c r="H10364" s="24"/>
    </row>
    <row r="10365" spans="1:8" x14ac:dyDescent="0.25">
      <c r="A10365" s="19">
        <v>10360</v>
      </c>
      <c r="D10365" s="1"/>
      <c r="E10365" s="3"/>
      <c r="F10365" s="7"/>
      <c r="G10365" s="3"/>
      <c r="H10365" s="24"/>
    </row>
    <row r="10366" spans="1:8" x14ac:dyDescent="0.25">
      <c r="A10366" s="19">
        <v>10361</v>
      </c>
      <c r="D10366" s="1"/>
      <c r="E10366" s="3"/>
      <c r="F10366" s="7"/>
      <c r="G10366" s="3"/>
      <c r="H10366" s="24"/>
    </row>
    <row r="10367" spans="1:8" x14ac:dyDescent="0.25">
      <c r="A10367" s="19">
        <v>10362</v>
      </c>
      <c r="D10367" s="1"/>
      <c r="E10367" s="3"/>
      <c r="F10367" s="7"/>
      <c r="G10367" s="3"/>
      <c r="H10367" s="24"/>
    </row>
    <row r="10368" spans="1:8" x14ac:dyDescent="0.25">
      <c r="A10368" s="19">
        <v>10363</v>
      </c>
      <c r="D10368" s="1"/>
      <c r="E10368" s="3"/>
      <c r="F10368" s="7"/>
      <c r="G10368" s="3"/>
      <c r="H10368" s="24"/>
    </row>
    <row r="10369" spans="1:8" x14ac:dyDescent="0.25">
      <c r="A10369" s="19">
        <v>10364</v>
      </c>
      <c r="D10369" s="1"/>
      <c r="E10369" s="3"/>
      <c r="F10369" s="7"/>
      <c r="G10369" s="3"/>
      <c r="H10369" s="24"/>
    </row>
    <row r="10370" spans="1:8" x14ac:dyDescent="0.25">
      <c r="A10370" s="19">
        <v>10365</v>
      </c>
      <c r="D10370" s="1"/>
      <c r="E10370" s="3"/>
      <c r="F10370" s="7"/>
      <c r="G10370" s="3"/>
      <c r="H10370" s="24"/>
    </row>
    <row r="10371" spans="1:8" x14ac:dyDescent="0.25">
      <c r="A10371" s="19">
        <v>10366</v>
      </c>
      <c r="D10371" s="1"/>
      <c r="E10371" s="3"/>
      <c r="F10371" s="7"/>
      <c r="G10371" s="3"/>
      <c r="H10371" s="24"/>
    </row>
    <row r="10372" spans="1:8" x14ac:dyDescent="0.25">
      <c r="A10372" s="19">
        <v>10367</v>
      </c>
      <c r="D10372" s="1"/>
      <c r="E10372" s="3"/>
      <c r="F10372" s="7"/>
      <c r="G10372" s="3"/>
      <c r="H10372" s="24"/>
    </row>
    <row r="10373" spans="1:8" x14ac:dyDescent="0.25">
      <c r="A10373" s="19">
        <v>10368</v>
      </c>
      <c r="D10373" s="1"/>
      <c r="E10373" s="3"/>
      <c r="F10373" s="7"/>
      <c r="G10373" s="3"/>
      <c r="H10373" s="24"/>
    </row>
    <row r="10374" spans="1:8" x14ac:dyDescent="0.25">
      <c r="A10374" s="19">
        <v>10369</v>
      </c>
      <c r="D10374" s="1"/>
      <c r="E10374" s="3"/>
      <c r="F10374" s="7"/>
      <c r="G10374" s="3"/>
      <c r="H10374" s="24"/>
    </row>
    <row r="10375" spans="1:8" x14ac:dyDescent="0.25">
      <c r="A10375" s="19">
        <v>10370</v>
      </c>
      <c r="D10375" s="1"/>
      <c r="E10375" s="3"/>
      <c r="F10375" s="7"/>
      <c r="G10375" s="3"/>
      <c r="H10375" s="24"/>
    </row>
    <row r="10376" spans="1:8" x14ac:dyDescent="0.25">
      <c r="A10376" s="19">
        <v>10371</v>
      </c>
      <c r="D10376" s="1"/>
      <c r="E10376" s="3"/>
      <c r="F10376" s="7"/>
      <c r="G10376" s="3"/>
      <c r="H10376" s="24"/>
    </row>
    <row r="10377" spans="1:8" x14ac:dyDescent="0.25">
      <c r="A10377" s="19">
        <v>10372</v>
      </c>
      <c r="D10377" s="1"/>
      <c r="E10377" s="3"/>
      <c r="F10377" s="7"/>
      <c r="G10377" s="3"/>
      <c r="H10377" s="24"/>
    </row>
    <row r="10378" spans="1:8" x14ac:dyDescent="0.25">
      <c r="A10378" s="19">
        <v>10373</v>
      </c>
      <c r="D10378" s="1"/>
      <c r="E10378" s="3"/>
      <c r="F10378" s="7"/>
      <c r="G10378" s="3"/>
      <c r="H10378" s="24"/>
    </row>
    <row r="10379" spans="1:8" x14ac:dyDescent="0.25">
      <c r="A10379" s="19">
        <v>10374</v>
      </c>
      <c r="D10379" s="1"/>
      <c r="E10379" s="3"/>
      <c r="F10379" s="7"/>
      <c r="G10379" s="3"/>
      <c r="H10379" s="24"/>
    </row>
    <row r="10380" spans="1:8" x14ac:dyDescent="0.25">
      <c r="A10380" s="19">
        <v>10375</v>
      </c>
      <c r="D10380" s="1"/>
      <c r="E10380" s="3"/>
      <c r="F10380" s="7"/>
      <c r="G10380" s="3"/>
      <c r="H10380" s="24"/>
    </row>
    <row r="10381" spans="1:8" x14ac:dyDescent="0.25">
      <c r="A10381" s="19">
        <v>10376</v>
      </c>
      <c r="D10381" s="1"/>
      <c r="E10381" s="3"/>
      <c r="F10381" s="7"/>
      <c r="G10381" s="3"/>
      <c r="H10381" s="24"/>
    </row>
    <row r="10382" spans="1:8" x14ac:dyDescent="0.25">
      <c r="A10382" s="19">
        <v>10377</v>
      </c>
      <c r="D10382" s="1"/>
      <c r="E10382" s="3"/>
      <c r="F10382" s="7"/>
      <c r="G10382" s="3"/>
      <c r="H10382" s="24"/>
    </row>
    <row r="10383" spans="1:8" x14ac:dyDescent="0.25">
      <c r="A10383" s="19">
        <v>10378</v>
      </c>
      <c r="D10383" s="1"/>
      <c r="E10383" s="3"/>
      <c r="F10383" s="7"/>
      <c r="G10383" s="3"/>
      <c r="H10383" s="24"/>
    </row>
    <row r="10384" spans="1:8" x14ac:dyDescent="0.25">
      <c r="A10384" s="19">
        <v>10379</v>
      </c>
      <c r="D10384" s="1"/>
      <c r="E10384" s="3"/>
      <c r="F10384" s="7"/>
      <c r="G10384" s="3"/>
      <c r="H10384" s="24"/>
    </row>
    <row r="10385" spans="1:8" x14ac:dyDescent="0.25">
      <c r="A10385" s="19">
        <v>10380</v>
      </c>
      <c r="D10385" s="1"/>
      <c r="E10385" s="3"/>
      <c r="F10385" s="7"/>
      <c r="G10385" s="3"/>
      <c r="H10385" s="24"/>
    </row>
    <row r="10386" spans="1:8" x14ac:dyDescent="0.25">
      <c r="A10386" s="19">
        <v>10381</v>
      </c>
      <c r="D10386" s="1"/>
      <c r="E10386" s="3"/>
      <c r="F10386" s="7"/>
      <c r="G10386" s="3"/>
      <c r="H10386" s="24"/>
    </row>
    <row r="10387" spans="1:8" x14ac:dyDescent="0.25">
      <c r="A10387" s="19">
        <v>10382</v>
      </c>
      <c r="D10387" s="1"/>
      <c r="E10387" s="3"/>
      <c r="F10387" s="7"/>
      <c r="G10387" s="3"/>
      <c r="H10387" s="24"/>
    </row>
    <row r="10388" spans="1:8" x14ac:dyDescent="0.25">
      <c r="A10388" s="19">
        <v>10383</v>
      </c>
      <c r="D10388" s="1"/>
      <c r="E10388" s="3"/>
      <c r="F10388" s="7"/>
      <c r="G10388" s="3"/>
      <c r="H10388" s="24"/>
    </row>
    <row r="10389" spans="1:8" x14ac:dyDescent="0.25">
      <c r="A10389" s="19">
        <v>10384</v>
      </c>
      <c r="D10389" s="1"/>
      <c r="E10389" s="3"/>
      <c r="F10389" s="7"/>
      <c r="G10389" s="3"/>
      <c r="H10389" s="24"/>
    </row>
    <row r="10390" spans="1:8" x14ac:dyDescent="0.25">
      <c r="A10390" s="19">
        <v>10385</v>
      </c>
      <c r="D10390" s="1"/>
      <c r="E10390" s="3"/>
      <c r="F10390" s="7"/>
      <c r="G10390" s="3"/>
      <c r="H10390" s="24"/>
    </row>
    <row r="10391" spans="1:8" x14ac:dyDescent="0.25">
      <c r="A10391" s="19">
        <v>10386</v>
      </c>
      <c r="D10391" s="1"/>
      <c r="E10391" s="3"/>
      <c r="F10391" s="7"/>
      <c r="G10391" s="3"/>
      <c r="H10391" s="24"/>
    </row>
    <row r="10392" spans="1:8" x14ac:dyDescent="0.25">
      <c r="A10392" s="19">
        <v>10387</v>
      </c>
      <c r="D10392" s="1"/>
      <c r="E10392" s="3"/>
      <c r="F10392" s="7"/>
      <c r="G10392" s="3"/>
      <c r="H10392" s="24"/>
    </row>
    <row r="10393" spans="1:8" x14ac:dyDescent="0.25">
      <c r="A10393" s="19">
        <v>10388</v>
      </c>
      <c r="D10393" s="1"/>
      <c r="E10393" s="3"/>
      <c r="F10393" s="7"/>
      <c r="G10393" s="3"/>
      <c r="H10393" s="24"/>
    </row>
    <row r="10394" spans="1:8" x14ac:dyDescent="0.25">
      <c r="A10394" s="19">
        <v>10389</v>
      </c>
      <c r="D10394" s="1"/>
      <c r="E10394" s="3"/>
      <c r="F10394" s="7"/>
      <c r="G10394" s="3"/>
      <c r="H10394" s="24"/>
    </row>
    <row r="10395" spans="1:8" x14ac:dyDescent="0.25">
      <c r="A10395" s="19">
        <v>10390</v>
      </c>
      <c r="D10395" s="1"/>
      <c r="E10395" s="3"/>
      <c r="F10395" s="7"/>
      <c r="G10395" s="3"/>
      <c r="H10395" s="24"/>
    </row>
    <row r="10396" spans="1:8" x14ac:dyDescent="0.25">
      <c r="A10396" s="19">
        <v>10391</v>
      </c>
      <c r="D10396" s="1"/>
      <c r="E10396" s="3"/>
      <c r="F10396" s="7"/>
      <c r="G10396" s="3"/>
      <c r="H10396" s="24"/>
    </row>
    <row r="10397" spans="1:8" x14ac:dyDescent="0.25">
      <c r="A10397" s="19">
        <v>10392</v>
      </c>
      <c r="D10397" s="1"/>
      <c r="E10397" s="3"/>
      <c r="F10397" s="7"/>
      <c r="G10397" s="3"/>
      <c r="H10397" s="24"/>
    </row>
    <row r="10398" spans="1:8" x14ac:dyDescent="0.25">
      <c r="A10398" s="19">
        <v>10393</v>
      </c>
      <c r="D10398" s="1"/>
      <c r="E10398" s="3"/>
      <c r="F10398" s="7"/>
      <c r="G10398" s="3"/>
      <c r="H10398" s="24"/>
    </row>
    <row r="10399" spans="1:8" x14ac:dyDescent="0.25">
      <c r="A10399" s="19">
        <v>10394</v>
      </c>
      <c r="D10399" s="1"/>
      <c r="E10399" s="3"/>
      <c r="F10399" s="7"/>
      <c r="G10399" s="3"/>
      <c r="H10399" s="24"/>
    </row>
    <row r="10400" spans="1:8" x14ac:dyDescent="0.25">
      <c r="A10400" s="19">
        <v>10395</v>
      </c>
      <c r="D10400" s="1"/>
      <c r="E10400" s="3"/>
      <c r="F10400" s="7"/>
      <c r="G10400" s="3"/>
      <c r="H10400" s="24"/>
    </row>
    <row r="10401" spans="1:8" x14ac:dyDescent="0.25">
      <c r="A10401" s="19">
        <v>10396</v>
      </c>
      <c r="D10401" s="1"/>
      <c r="E10401" s="3"/>
      <c r="F10401" s="7"/>
      <c r="G10401" s="3"/>
      <c r="H10401" s="24"/>
    </row>
    <row r="10402" spans="1:8" x14ac:dyDescent="0.25">
      <c r="A10402" s="19">
        <v>10397</v>
      </c>
      <c r="D10402" s="1"/>
      <c r="E10402" s="3"/>
      <c r="F10402" s="7"/>
      <c r="G10402" s="3"/>
      <c r="H10402" s="24"/>
    </row>
    <row r="10403" spans="1:8" x14ac:dyDescent="0.25">
      <c r="A10403" s="19">
        <v>10398</v>
      </c>
      <c r="D10403" s="1"/>
      <c r="E10403" s="3"/>
      <c r="F10403" s="7"/>
      <c r="G10403" s="3"/>
      <c r="H10403" s="24"/>
    </row>
    <row r="10404" spans="1:8" x14ac:dyDescent="0.25">
      <c r="A10404" s="19">
        <v>10399</v>
      </c>
      <c r="D10404" s="1"/>
      <c r="E10404" s="3"/>
      <c r="F10404" s="7"/>
      <c r="G10404" s="3"/>
      <c r="H10404" s="24"/>
    </row>
    <row r="10405" spans="1:8" x14ac:dyDescent="0.25">
      <c r="A10405" s="19">
        <v>10400</v>
      </c>
      <c r="D10405" s="1"/>
      <c r="E10405" s="3"/>
      <c r="F10405" s="7"/>
      <c r="G10405" s="3"/>
      <c r="H10405" s="24"/>
    </row>
    <row r="10406" spans="1:8" x14ac:dyDescent="0.25">
      <c r="A10406" s="19">
        <v>10401</v>
      </c>
      <c r="D10406" s="1"/>
      <c r="E10406" s="3"/>
      <c r="F10406" s="7"/>
      <c r="G10406" s="3"/>
      <c r="H10406" s="24"/>
    </row>
    <row r="10407" spans="1:8" x14ac:dyDescent="0.25">
      <c r="A10407" s="19">
        <v>10402</v>
      </c>
      <c r="D10407" s="1"/>
      <c r="E10407" s="3"/>
      <c r="F10407" s="7"/>
      <c r="G10407" s="3"/>
      <c r="H10407" s="24"/>
    </row>
    <row r="10408" spans="1:8" x14ac:dyDescent="0.25">
      <c r="A10408" s="19">
        <v>10403</v>
      </c>
      <c r="D10408" s="1"/>
      <c r="E10408" s="3"/>
      <c r="F10408" s="7"/>
      <c r="G10408" s="3"/>
      <c r="H10408" s="24"/>
    </row>
    <row r="10409" spans="1:8" x14ac:dyDescent="0.25">
      <c r="A10409" s="19">
        <v>10404</v>
      </c>
      <c r="D10409" s="1"/>
      <c r="E10409" s="3"/>
      <c r="F10409" s="7"/>
      <c r="G10409" s="3"/>
      <c r="H10409" s="24"/>
    </row>
    <row r="10410" spans="1:8" x14ac:dyDescent="0.25">
      <c r="A10410" s="19">
        <v>10405</v>
      </c>
      <c r="D10410" s="1"/>
      <c r="E10410" s="3"/>
      <c r="F10410" s="7"/>
      <c r="G10410" s="3"/>
      <c r="H10410" s="24"/>
    </row>
    <row r="10411" spans="1:8" x14ac:dyDescent="0.25">
      <c r="A10411" s="19">
        <v>10406</v>
      </c>
      <c r="D10411" s="1"/>
      <c r="E10411" s="3"/>
      <c r="F10411" s="7"/>
      <c r="G10411" s="3"/>
      <c r="H10411" s="24"/>
    </row>
    <row r="10412" spans="1:8" x14ac:dyDescent="0.25">
      <c r="A10412" s="19">
        <v>10407</v>
      </c>
      <c r="D10412" s="1"/>
      <c r="E10412" s="3"/>
      <c r="F10412" s="7"/>
      <c r="G10412" s="3"/>
      <c r="H10412" s="24"/>
    </row>
    <row r="10413" spans="1:8" x14ac:dyDescent="0.25">
      <c r="A10413" s="19">
        <v>10408</v>
      </c>
      <c r="D10413" s="1"/>
      <c r="E10413" s="3"/>
      <c r="F10413" s="7"/>
      <c r="G10413" s="3"/>
      <c r="H10413" s="24"/>
    </row>
    <row r="10414" spans="1:8" x14ac:dyDescent="0.25">
      <c r="A10414" s="19">
        <v>10409</v>
      </c>
      <c r="D10414" s="1"/>
      <c r="E10414" s="3"/>
      <c r="F10414" s="7"/>
      <c r="G10414" s="3"/>
      <c r="H10414" s="24"/>
    </row>
    <row r="10415" spans="1:8" x14ac:dyDescent="0.25">
      <c r="A10415" s="19">
        <v>10410</v>
      </c>
      <c r="D10415" s="1"/>
      <c r="E10415" s="3"/>
      <c r="F10415" s="7"/>
      <c r="G10415" s="3"/>
      <c r="H10415" s="24"/>
    </row>
    <row r="10416" spans="1:8" x14ac:dyDescent="0.25">
      <c r="A10416" s="19">
        <v>10411</v>
      </c>
      <c r="D10416" s="1"/>
      <c r="E10416" s="3"/>
      <c r="F10416" s="7"/>
      <c r="G10416" s="3"/>
      <c r="H10416" s="24"/>
    </row>
    <row r="10417" spans="1:8" x14ac:dyDescent="0.25">
      <c r="A10417" s="19">
        <v>10412</v>
      </c>
      <c r="D10417" s="1"/>
      <c r="E10417" s="3"/>
      <c r="F10417" s="7"/>
      <c r="G10417" s="3"/>
      <c r="H10417" s="24"/>
    </row>
    <row r="10418" spans="1:8" x14ac:dyDescent="0.25">
      <c r="A10418" s="19">
        <v>10413</v>
      </c>
      <c r="D10418" s="1"/>
      <c r="E10418" s="3"/>
      <c r="F10418" s="7"/>
      <c r="G10418" s="3"/>
      <c r="H10418" s="24"/>
    </row>
    <row r="10419" spans="1:8" x14ac:dyDescent="0.25">
      <c r="A10419" s="19">
        <v>10414</v>
      </c>
      <c r="D10419" s="1"/>
      <c r="E10419" s="3"/>
      <c r="F10419" s="7"/>
      <c r="G10419" s="3"/>
      <c r="H10419" s="24"/>
    </row>
    <row r="10420" spans="1:8" x14ac:dyDescent="0.25">
      <c r="A10420" s="19">
        <v>10415</v>
      </c>
      <c r="D10420" s="1"/>
      <c r="E10420" s="3"/>
      <c r="F10420" s="7"/>
      <c r="G10420" s="3"/>
      <c r="H10420" s="24"/>
    </row>
    <row r="10421" spans="1:8" x14ac:dyDescent="0.25">
      <c r="A10421" s="19">
        <v>10416</v>
      </c>
      <c r="D10421" s="1"/>
      <c r="E10421" s="3"/>
      <c r="F10421" s="7"/>
      <c r="G10421" s="3"/>
      <c r="H10421" s="24"/>
    </row>
    <row r="10422" spans="1:8" x14ac:dyDescent="0.25">
      <c r="A10422" s="19">
        <v>10417</v>
      </c>
      <c r="D10422" s="1"/>
      <c r="E10422" s="3"/>
      <c r="F10422" s="7"/>
      <c r="G10422" s="3"/>
      <c r="H10422" s="24"/>
    </row>
    <row r="10423" spans="1:8" x14ac:dyDescent="0.25">
      <c r="A10423" s="19">
        <v>10418</v>
      </c>
      <c r="D10423" s="1"/>
      <c r="E10423" s="3"/>
      <c r="F10423" s="7"/>
      <c r="G10423" s="3"/>
      <c r="H10423" s="24"/>
    </row>
    <row r="10424" spans="1:8" x14ac:dyDescent="0.25">
      <c r="A10424" s="19">
        <v>10419</v>
      </c>
      <c r="D10424" s="1"/>
      <c r="E10424" s="3"/>
      <c r="F10424" s="7"/>
      <c r="G10424" s="3"/>
      <c r="H10424" s="24"/>
    </row>
    <row r="10425" spans="1:8" x14ac:dyDescent="0.25">
      <c r="A10425" s="19">
        <v>10420</v>
      </c>
      <c r="D10425" s="1"/>
      <c r="E10425" s="3"/>
      <c r="F10425" s="7"/>
      <c r="G10425" s="3"/>
      <c r="H10425" s="24"/>
    </row>
    <row r="10426" spans="1:8" x14ac:dyDescent="0.25">
      <c r="A10426" s="19">
        <v>10421</v>
      </c>
      <c r="D10426" s="1"/>
      <c r="E10426" s="3"/>
      <c r="F10426" s="7"/>
      <c r="G10426" s="3"/>
      <c r="H10426" s="24"/>
    </row>
    <row r="10427" spans="1:8" x14ac:dyDescent="0.25">
      <c r="A10427" s="19">
        <v>10422</v>
      </c>
      <c r="D10427" s="1"/>
      <c r="E10427" s="3"/>
      <c r="F10427" s="7"/>
      <c r="G10427" s="3"/>
      <c r="H10427" s="24"/>
    </row>
    <row r="10428" spans="1:8" x14ac:dyDescent="0.25">
      <c r="A10428" s="19">
        <v>10423</v>
      </c>
      <c r="D10428" s="1"/>
      <c r="E10428" s="3"/>
      <c r="F10428" s="7"/>
      <c r="G10428" s="3"/>
      <c r="H10428" s="24"/>
    </row>
    <row r="10429" spans="1:8" x14ac:dyDescent="0.25">
      <c r="A10429" s="19">
        <v>10424</v>
      </c>
      <c r="D10429" s="1"/>
      <c r="E10429" s="3"/>
      <c r="F10429" s="7"/>
      <c r="G10429" s="3"/>
      <c r="H10429" s="24"/>
    </row>
    <row r="10430" spans="1:8" x14ac:dyDescent="0.25">
      <c r="A10430" s="19">
        <v>10425</v>
      </c>
      <c r="D10430" s="1"/>
      <c r="E10430" s="3"/>
      <c r="F10430" s="7"/>
      <c r="G10430" s="3"/>
      <c r="H10430" s="24"/>
    </row>
    <row r="10431" spans="1:8" x14ac:dyDescent="0.25">
      <c r="A10431" s="19">
        <v>10426</v>
      </c>
      <c r="D10431" s="1"/>
      <c r="E10431" s="3"/>
      <c r="F10431" s="7"/>
      <c r="G10431" s="3"/>
      <c r="H10431" s="24"/>
    </row>
    <row r="10432" spans="1:8" x14ac:dyDescent="0.25">
      <c r="A10432" s="19">
        <v>10427</v>
      </c>
      <c r="D10432" s="1"/>
      <c r="E10432" s="3"/>
      <c r="F10432" s="7"/>
      <c r="G10432" s="3"/>
      <c r="H10432" s="24"/>
    </row>
    <row r="10433" spans="1:8" x14ac:dyDescent="0.25">
      <c r="A10433" s="19">
        <v>10428</v>
      </c>
      <c r="D10433" s="1"/>
      <c r="E10433" s="3"/>
      <c r="F10433" s="7"/>
      <c r="G10433" s="3"/>
      <c r="H10433" s="24"/>
    </row>
    <row r="10434" spans="1:8" x14ac:dyDescent="0.25">
      <c r="A10434" s="19">
        <v>10429</v>
      </c>
      <c r="D10434" s="1"/>
      <c r="E10434" s="3"/>
      <c r="F10434" s="7"/>
      <c r="G10434" s="3"/>
      <c r="H10434" s="24"/>
    </row>
    <row r="10435" spans="1:8" x14ac:dyDescent="0.25">
      <c r="A10435" s="19">
        <v>10430</v>
      </c>
      <c r="D10435" s="1"/>
      <c r="E10435" s="3"/>
      <c r="F10435" s="7"/>
      <c r="G10435" s="3"/>
      <c r="H10435" s="24"/>
    </row>
    <row r="10436" spans="1:8" x14ac:dyDescent="0.25">
      <c r="A10436" s="19">
        <v>10431</v>
      </c>
      <c r="D10436" s="1"/>
      <c r="E10436" s="3"/>
      <c r="F10436" s="7"/>
      <c r="G10436" s="3"/>
      <c r="H10436" s="24"/>
    </row>
    <row r="10437" spans="1:8" x14ac:dyDescent="0.25">
      <c r="A10437" s="19">
        <v>10432</v>
      </c>
      <c r="D10437" s="1"/>
      <c r="E10437" s="3"/>
      <c r="F10437" s="7"/>
      <c r="G10437" s="3"/>
      <c r="H10437" s="24"/>
    </row>
    <row r="10438" spans="1:8" x14ac:dyDescent="0.25">
      <c r="A10438" s="19">
        <v>10433</v>
      </c>
      <c r="D10438" s="1"/>
      <c r="E10438" s="3"/>
      <c r="F10438" s="7"/>
      <c r="G10438" s="3"/>
      <c r="H10438" s="24"/>
    </row>
    <row r="10439" spans="1:8" x14ac:dyDescent="0.25">
      <c r="A10439" s="19">
        <v>10434</v>
      </c>
      <c r="D10439" s="1"/>
      <c r="E10439" s="3"/>
      <c r="F10439" s="7"/>
      <c r="G10439" s="3"/>
      <c r="H10439" s="24"/>
    </row>
    <row r="10440" spans="1:8" x14ac:dyDescent="0.25">
      <c r="A10440" s="19">
        <v>10435</v>
      </c>
      <c r="D10440" s="1"/>
      <c r="E10440" s="3"/>
      <c r="F10440" s="7"/>
      <c r="G10440" s="3"/>
      <c r="H10440" s="24"/>
    </row>
    <row r="10441" spans="1:8" x14ac:dyDescent="0.25">
      <c r="A10441" s="19">
        <v>10436</v>
      </c>
      <c r="D10441" s="1"/>
      <c r="E10441" s="3"/>
      <c r="F10441" s="7"/>
      <c r="G10441" s="3"/>
      <c r="H10441" s="24"/>
    </row>
    <row r="10442" spans="1:8" x14ac:dyDescent="0.25">
      <c r="A10442" s="19">
        <v>10437</v>
      </c>
      <c r="D10442" s="1"/>
      <c r="E10442" s="3"/>
      <c r="F10442" s="7"/>
      <c r="G10442" s="3"/>
      <c r="H10442" s="24"/>
    </row>
    <row r="10443" spans="1:8" x14ac:dyDescent="0.25">
      <c r="A10443" s="19">
        <v>10438</v>
      </c>
      <c r="D10443" s="1"/>
      <c r="E10443" s="3"/>
      <c r="F10443" s="7"/>
      <c r="G10443" s="3"/>
      <c r="H10443" s="24"/>
    </row>
    <row r="10444" spans="1:8" x14ac:dyDescent="0.25">
      <c r="A10444" s="19">
        <v>10439</v>
      </c>
      <c r="D10444" s="1"/>
      <c r="E10444" s="3"/>
      <c r="F10444" s="7"/>
      <c r="G10444" s="3"/>
      <c r="H10444" s="24"/>
    </row>
    <row r="10445" spans="1:8" x14ac:dyDescent="0.25">
      <c r="A10445" s="19">
        <v>10440</v>
      </c>
      <c r="D10445" s="1"/>
      <c r="E10445" s="3"/>
      <c r="F10445" s="7"/>
      <c r="G10445" s="3"/>
      <c r="H10445" s="24"/>
    </row>
    <row r="10446" spans="1:8" x14ac:dyDescent="0.25">
      <c r="A10446" s="19">
        <v>10441</v>
      </c>
      <c r="D10446" s="1"/>
      <c r="E10446" s="3"/>
      <c r="F10446" s="7"/>
      <c r="G10446" s="3"/>
      <c r="H10446" s="24"/>
    </row>
    <row r="10447" spans="1:8" x14ac:dyDescent="0.25">
      <c r="A10447" s="19">
        <v>10442</v>
      </c>
      <c r="D10447" s="1"/>
      <c r="E10447" s="3"/>
      <c r="F10447" s="7"/>
      <c r="G10447" s="3"/>
      <c r="H10447" s="24"/>
    </row>
    <row r="10448" spans="1:8" x14ac:dyDescent="0.25">
      <c r="A10448" s="19">
        <v>10443</v>
      </c>
      <c r="D10448" s="1"/>
      <c r="E10448" s="3"/>
      <c r="F10448" s="7"/>
      <c r="G10448" s="3"/>
      <c r="H10448" s="24"/>
    </row>
    <row r="10449" spans="1:8" x14ac:dyDescent="0.25">
      <c r="A10449" s="19">
        <v>10444</v>
      </c>
      <c r="D10449" s="1"/>
      <c r="E10449" s="3"/>
      <c r="F10449" s="7"/>
      <c r="G10449" s="3"/>
      <c r="H10449" s="24"/>
    </row>
    <row r="10450" spans="1:8" x14ac:dyDescent="0.25">
      <c r="A10450" s="19">
        <v>10445</v>
      </c>
      <c r="D10450" s="1"/>
      <c r="E10450" s="3"/>
      <c r="F10450" s="7"/>
      <c r="G10450" s="3"/>
      <c r="H10450" s="24"/>
    </row>
    <row r="10451" spans="1:8" x14ac:dyDescent="0.25">
      <c r="A10451" s="19">
        <v>10446</v>
      </c>
      <c r="D10451" s="1"/>
      <c r="E10451" s="3"/>
      <c r="F10451" s="7"/>
      <c r="G10451" s="3"/>
      <c r="H10451" s="24"/>
    </row>
    <row r="10452" spans="1:8" x14ac:dyDescent="0.25">
      <c r="A10452" s="19">
        <v>10447</v>
      </c>
      <c r="D10452" s="1"/>
      <c r="E10452" s="3"/>
      <c r="F10452" s="7"/>
      <c r="G10452" s="3"/>
      <c r="H10452" s="24"/>
    </row>
    <row r="10453" spans="1:8" x14ac:dyDescent="0.25">
      <c r="A10453" s="19">
        <v>10448</v>
      </c>
      <c r="D10453" s="1"/>
      <c r="E10453" s="3"/>
      <c r="F10453" s="7"/>
      <c r="G10453" s="3"/>
      <c r="H10453" s="24"/>
    </row>
    <row r="10454" spans="1:8" x14ac:dyDescent="0.25">
      <c r="A10454" s="19">
        <v>10449</v>
      </c>
      <c r="D10454" s="1"/>
      <c r="E10454" s="3"/>
      <c r="F10454" s="7"/>
      <c r="G10454" s="3"/>
      <c r="H10454" s="24"/>
    </row>
    <row r="10455" spans="1:8" x14ac:dyDescent="0.25">
      <c r="A10455" s="19">
        <v>10450</v>
      </c>
      <c r="D10455" s="1"/>
      <c r="E10455" s="3"/>
      <c r="F10455" s="7"/>
      <c r="G10455" s="3"/>
      <c r="H10455" s="24"/>
    </row>
    <row r="10456" spans="1:8" x14ac:dyDescent="0.25">
      <c r="A10456" s="19">
        <v>10451</v>
      </c>
      <c r="D10456" s="1"/>
      <c r="E10456" s="3"/>
      <c r="F10456" s="7"/>
      <c r="G10456" s="3"/>
      <c r="H10456" s="24"/>
    </row>
    <row r="10457" spans="1:8" x14ac:dyDescent="0.25">
      <c r="A10457" s="19">
        <v>10452</v>
      </c>
      <c r="D10457" s="1"/>
      <c r="E10457" s="3"/>
      <c r="F10457" s="7"/>
      <c r="G10457" s="3"/>
      <c r="H10457" s="24"/>
    </row>
    <row r="10458" spans="1:8" x14ac:dyDescent="0.25">
      <c r="A10458" s="19">
        <v>10453</v>
      </c>
      <c r="D10458" s="1"/>
      <c r="E10458" s="3"/>
      <c r="F10458" s="7"/>
      <c r="G10458" s="3"/>
      <c r="H10458" s="24"/>
    </row>
    <row r="10459" spans="1:8" x14ac:dyDescent="0.25">
      <c r="A10459" s="19">
        <v>10454</v>
      </c>
      <c r="D10459" s="1"/>
      <c r="E10459" s="3"/>
      <c r="F10459" s="7"/>
      <c r="G10459" s="3"/>
      <c r="H10459" s="24"/>
    </row>
    <row r="10460" spans="1:8" x14ac:dyDescent="0.25">
      <c r="A10460" s="19">
        <v>10455</v>
      </c>
      <c r="D10460" s="1"/>
      <c r="E10460" s="3"/>
      <c r="F10460" s="7"/>
      <c r="G10460" s="3"/>
      <c r="H10460" s="24"/>
    </row>
    <row r="10461" spans="1:8" x14ac:dyDescent="0.25">
      <c r="A10461" s="19">
        <v>10456</v>
      </c>
      <c r="D10461" s="1"/>
      <c r="E10461" s="3"/>
      <c r="F10461" s="7"/>
      <c r="G10461" s="3"/>
      <c r="H10461" s="24"/>
    </row>
    <row r="10462" spans="1:8" x14ac:dyDescent="0.25">
      <c r="A10462" s="19">
        <v>10457</v>
      </c>
      <c r="D10462" s="1"/>
      <c r="E10462" s="3"/>
      <c r="F10462" s="7"/>
      <c r="G10462" s="3"/>
      <c r="H10462" s="24"/>
    </row>
    <row r="10463" spans="1:8" x14ac:dyDescent="0.25">
      <c r="A10463" s="19">
        <v>10458</v>
      </c>
      <c r="D10463" s="1"/>
      <c r="E10463" s="3"/>
      <c r="F10463" s="7"/>
      <c r="G10463" s="3"/>
      <c r="H10463" s="24"/>
    </row>
    <row r="10464" spans="1:8" x14ac:dyDescent="0.25">
      <c r="A10464" s="19">
        <v>10459</v>
      </c>
      <c r="D10464" s="1"/>
      <c r="E10464" s="3"/>
      <c r="F10464" s="7"/>
      <c r="G10464" s="3"/>
      <c r="H10464" s="24"/>
    </row>
    <row r="10465" spans="1:8" x14ac:dyDescent="0.25">
      <c r="A10465" s="19">
        <v>10460</v>
      </c>
      <c r="D10465" s="1"/>
      <c r="E10465" s="3"/>
      <c r="F10465" s="7"/>
      <c r="G10465" s="3"/>
      <c r="H10465" s="24"/>
    </row>
    <row r="10466" spans="1:8" x14ac:dyDescent="0.25">
      <c r="A10466" s="19">
        <v>10461</v>
      </c>
      <c r="D10466" s="1"/>
      <c r="E10466" s="3"/>
      <c r="F10466" s="7"/>
      <c r="G10466" s="3"/>
      <c r="H10466" s="24"/>
    </row>
    <row r="10467" spans="1:8" x14ac:dyDescent="0.25">
      <c r="A10467" s="19">
        <v>10462</v>
      </c>
      <c r="D10467" s="1"/>
      <c r="E10467" s="3"/>
      <c r="F10467" s="7"/>
      <c r="G10467" s="3"/>
      <c r="H10467" s="24"/>
    </row>
    <row r="10468" spans="1:8" x14ac:dyDescent="0.25">
      <c r="A10468" s="19">
        <v>10463</v>
      </c>
      <c r="D10468" s="1"/>
      <c r="E10468" s="3"/>
      <c r="F10468" s="7"/>
      <c r="G10468" s="3"/>
      <c r="H10468" s="24"/>
    </row>
    <row r="10469" spans="1:8" x14ac:dyDescent="0.25">
      <c r="A10469" s="19">
        <v>10464</v>
      </c>
      <c r="D10469" s="1"/>
      <c r="E10469" s="3"/>
      <c r="F10469" s="7"/>
      <c r="G10469" s="3"/>
      <c r="H10469" s="24"/>
    </row>
    <row r="10470" spans="1:8" x14ac:dyDescent="0.25">
      <c r="A10470" s="19">
        <v>10465</v>
      </c>
      <c r="D10470" s="1"/>
      <c r="E10470" s="3"/>
      <c r="F10470" s="7"/>
      <c r="G10470" s="3"/>
      <c r="H10470" s="24"/>
    </row>
    <row r="10471" spans="1:8" x14ac:dyDescent="0.25">
      <c r="A10471" s="19">
        <v>10466</v>
      </c>
      <c r="D10471" s="1"/>
      <c r="E10471" s="3"/>
      <c r="F10471" s="7"/>
      <c r="G10471" s="3"/>
      <c r="H10471" s="24"/>
    </row>
    <row r="10472" spans="1:8" x14ac:dyDescent="0.25">
      <c r="A10472" s="19">
        <v>10467</v>
      </c>
      <c r="D10472" s="1"/>
      <c r="E10472" s="3"/>
      <c r="F10472" s="7"/>
      <c r="G10472" s="3"/>
      <c r="H10472" s="24"/>
    </row>
    <row r="10473" spans="1:8" x14ac:dyDescent="0.25">
      <c r="A10473" s="19">
        <v>10468</v>
      </c>
      <c r="D10473" s="1"/>
      <c r="E10473" s="3"/>
      <c r="F10473" s="7"/>
      <c r="G10473" s="3"/>
      <c r="H10473" s="24"/>
    </row>
    <row r="10474" spans="1:8" x14ac:dyDescent="0.25">
      <c r="A10474" s="19">
        <v>10469</v>
      </c>
      <c r="D10474" s="1"/>
      <c r="E10474" s="3"/>
      <c r="F10474" s="7"/>
      <c r="G10474" s="3"/>
      <c r="H10474" s="24"/>
    </row>
    <row r="10475" spans="1:8" x14ac:dyDescent="0.25">
      <c r="A10475" s="19">
        <v>10470</v>
      </c>
      <c r="D10475" s="1"/>
      <c r="E10475" s="3"/>
      <c r="F10475" s="7"/>
      <c r="G10475" s="3"/>
      <c r="H10475" s="24"/>
    </row>
    <row r="10476" spans="1:8" x14ac:dyDescent="0.25">
      <c r="A10476" s="19">
        <v>10471</v>
      </c>
      <c r="D10476" s="1"/>
      <c r="E10476" s="3"/>
      <c r="F10476" s="7"/>
      <c r="G10476" s="3"/>
      <c r="H10476" s="24"/>
    </row>
    <row r="10477" spans="1:8" x14ac:dyDescent="0.25">
      <c r="A10477" s="19">
        <v>10472</v>
      </c>
      <c r="D10477" s="1"/>
      <c r="E10477" s="3"/>
      <c r="F10477" s="7"/>
      <c r="G10477" s="3"/>
      <c r="H10477" s="24"/>
    </row>
    <row r="10478" spans="1:8" x14ac:dyDescent="0.25">
      <c r="A10478" s="19">
        <v>10473</v>
      </c>
      <c r="D10478" s="1"/>
      <c r="E10478" s="3"/>
      <c r="F10478" s="7"/>
      <c r="G10478" s="3"/>
      <c r="H10478" s="24"/>
    </row>
    <row r="10479" spans="1:8" x14ac:dyDescent="0.25">
      <c r="A10479" s="19">
        <v>10474</v>
      </c>
      <c r="D10479" s="1"/>
      <c r="E10479" s="3"/>
      <c r="F10479" s="7"/>
      <c r="G10479" s="3"/>
      <c r="H10479" s="24"/>
    </row>
    <row r="10480" spans="1:8" x14ac:dyDescent="0.25">
      <c r="A10480" s="19">
        <v>10475</v>
      </c>
      <c r="D10480" s="1"/>
      <c r="E10480" s="3"/>
      <c r="F10480" s="7"/>
      <c r="G10480" s="3"/>
      <c r="H10480" s="24"/>
    </row>
    <row r="10481" spans="1:8" x14ac:dyDescent="0.25">
      <c r="A10481" s="19">
        <v>10476</v>
      </c>
      <c r="D10481" s="1"/>
      <c r="E10481" s="3"/>
      <c r="F10481" s="7"/>
      <c r="G10481" s="3"/>
      <c r="H10481" s="24"/>
    </row>
    <row r="10482" spans="1:8" x14ac:dyDescent="0.25">
      <c r="A10482" s="19">
        <v>10477</v>
      </c>
      <c r="D10482" s="1"/>
      <c r="E10482" s="3"/>
      <c r="F10482" s="7"/>
      <c r="G10482" s="3"/>
      <c r="H10482" s="24"/>
    </row>
    <row r="10483" spans="1:8" x14ac:dyDescent="0.25">
      <c r="A10483" s="19">
        <v>10478</v>
      </c>
      <c r="D10483" s="1"/>
      <c r="E10483" s="3"/>
      <c r="F10483" s="7"/>
      <c r="G10483" s="3"/>
      <c r="H10483" s="24"/>
    </row>
    <row r="10484" spans="1:8" x14ac:dyDescent="0.25">
      <c r="A10484" s="19">
        <v>10479</v>
      </c>
      <c r="D10484" s="1"/>
      <c r="E10484" s="3"/>
      <c r="F10484" s="7"/>
      <c r="G10484" s="3"/>
      <c r="H10484" s="24"/>
    </row>
    <row r="10485" spans="1:8" x14ac:dyDescent="0.25">
      <c r="A10485" s="19">
        <v>10480</v>
      </c>
      <c r="D10485" s="1"/>
      <c r="E10485" s="3"/>
      <c r="F10485" s="7"/>
      <c r="G10485" s="3"/>
      <c r="H10485" s="24"/>
    </row>
    <row r="10486" spans="1:8" x14ac:dyDescent="0.25">
      <c r="A10486" s="19">
        <v>10481</v>
      </c>
      <c r="D10486" s="1"/>
      <c r="E10486" s="3"/>
      <c r="F10486" s="7"/>
      <c r="G10486" s="3"/>
      <c r="H10486" s="24"/>
    </row>
    <row r="10487" spans="1:8" x14ac:dyDescent="0.25">
      <c r="A10487" s="19">
        <v>10482</v>
      </c>
      <c r="D10487" s="1"/>
      <c r="E10487" s="3"/>
      <c r="F10487" s="7"/>
      <c r="G10487" s="3"/>
      <c r="H10487" s="24"/>
    </row>
    <row r="10488" spans="1:8" x14ac:dyDescent="0.25">
      <c r="A10488" s="19">
        <v>10483</v>
      </c>
      <c r="D10488" s="1"/>
      <c r="E10488" s="3"/>
      <c r="F10488" s="7"/>
      <c r="G10488" s="3"/>
      <c r="H10488" s="24"/>
    </row>
    <row r="10489" spans="1:8" x14ac:dyDescent="0.25">
      <c r="A10489" s="19">
        <v>10484</v>
      </c>
      <c r="D10489" s="1"/>
      <c r="E10489" s="3"/>
      <c r="F10489" s="7"/>
      <c r="G10489" s="3"/>
      <c r="H10489" s="24"/>
    </row>
    <row r="10490" spans="1:8" x14ac:dyDescent="0.25">
      <c r="A10490" s="19">
        <v>10485</v>
      </c>
      <c r="D10490" s="1"/>
      <c r="E10490" s="3"/>
      <c r="F10490" s="7"/>
      <c r="G10490" s="3"/>
      <c r="H10490" s="24"/>
    </row>
    <row r="10491" spans="1:8" x14ac:dyDescent="0.25">
      <c r="A10491" s="19">
        <v>10486</v>
      </c>
      <c r="D10491" s="1"/>
      <c r="E10491" s="3"/>
      <c r="F10491" s="7"/>
      <c r="G10491" s="3"/>
      <c r="H10491" s="24"/>
    </row>
    <row r="10492" spans="1:8" x14ac:dyDescent="0.25">
      <c r="A10492" s="19">
        <v>10487</v>
      </c>
      <c r="D10492" s="1"/>
      <c r="E10492" s="3"/>
      <c r="F10492" s="7"/>
      <c r="G10492" s="3"/>
      <c r="H10492" s="24"/>
    </row>
    <row r="10493" spans="1:8" x14ac:dyDescent="0.25">
      <c r="A10493" s="19">
        <v>10488</v>
      </c>
      <c r="D10493" s="1"/>
      <c r="E10493" s="3"/>
      <c r="F10493" s="7"/>
      <c r="G10493" s="3"/>
      <c r="H10493" s="24"/>
    </row>
    <row r="10494" spans="1:8" x14ac:dyDescent="0.25">
      <c r="A10494" s="19">
        <v>10489</v>
      </c>
      <c r="D10494" s="1"/>
      <c r="E10494" s="3"/>
      <c r="F10494" s="7"/>
      <c r="G10494" s="3"/>
      <c r="H10494" s="24"/>
    </row>
    <row r="10495" spans="1:8" x14ac:dyDescent="0.25">
      <c r="A10495" s="19">
        <v>10490</v>
      </c>
      <c r="D10495" s="1"/>
      <c r="E10495" s="3"/>
      <c r="F10495" s="7"/>
      <c r="G10495" s="3"/>
      <c r="H10495" s="24"/>
    </row>
    <row r="10496" spans="1:8" x14ac:dyDescent="0.25">
      <c r="A10496" s="19">
        <v>10491</v>
      </c>
      <c r="D10496" s="1"/>
      <c r="E10496" s="3"/>
      <c r="F10496" s="7"/>
      <c r="G10496" s="3"/>
      <c r="H10496" s="24"/>
    </row>
    <row r="10497" spans="1:8" x14ac:dyDescent="0.25">
      <c r="A10497" s="19">
        <v>10492</v>
      </c>
      <c r="D10497" s="1"/>
      <c r="E10497" s="3"/>
      <c r="F10497" s="7"/>
      <c r="G10497" s="3"/>
      <c r="H10497" s="24"/>
    </row>
    <row r="10498" spans="1:8" x14ac:dyDescent="0.25">
      <c r="A10498" s="19">
        <v>10493</v>
      </c>
      <c r="D10498" s="1"/>
      <c r="E10498" s="3"/>
      <c r="F10498" s="7"/>
      <c r="G10498" s="3"/>
      <c r="H10498" s="24"/>
    </row>
    <row r="10499" spans="1:8" x14ac:dyDescent="0.25">
      <c r="A10499" s="19">
        <v>10494</v>
      </c>
      <c r="D10499" s="1"/>
      <c r="E10499" s="3"/>
      <c r="F10499" s="7"/>
      <c r="G10499" s="3"/>
      <c r="H10499" s="24"/>
    </row>
    <row r="10500" spans="1:8" x14ac:dyDescent="0.25">
      <c r="A10500" s="19">
        <v>10495</v>
      </c>
      <c r="D10500" s="1"/>
      <c r="E10500" s="3"/>
      <c r="F10500" s="7"/>
      <c r="G10500" s="3"/>
      <c r="H10500" s="24"/>
    </row>
    <row r="10501" spans="1:8" x14ac:dyDescent="0.25">
      <c r="A10501" s="19">
        <v>10496</v>
      </c>
      <c r="D10501" s="1"/>
      <c r="E10501" s="3"/>
      <c r="F10501" s="7"/>
      <c r="G10501" s="3"/>
      <c r="H10501" s="24"/>
    </row>
    <row r="10502" spans="1:8" x14ac:dyDescent="0.25">
      <c r="A10502" s="19">
        <v>10497</v>
      </c>
      <c r="D10502" s="1"/>
      <c r="E10502" s="3"/>
      <c r="F10502" s="7"/>
      <c r="G10502" s="3"/>
      <c r="H10502" s="24"/>
    </row>
    <row r="10503" spans="1:8" x14ac:dyDescent="0.25">
      <c r="A10503" s="19">
        <v>10498</v>
      </c>
      <c r="D10503" s="1"/>
      <c r="E10503" s="3"/>
      <c r="F10503" s="7"/>
      <c r="G10503" s="3"/>
      <c r="H10503" s="24"/>
    </row>
    <row r="10504" spans="1:8" x14ac:dyDescent="0.25">
      <c r="A10504" s="19">
        <v>10499</v>
      </c>
      <c r="D10504" s="1"/>
      <c r="E10504" s="3"/>
      <c r="F10504" s="7"/>
      <c r="G10504" s="3"/>
      <c r="H10504" s="24"/>
    </row>
    <row r="10505" spans="1:8" x14ac:dyDescent="0.25">
      <c r="A10505" s="19">
        <v>10500</v>
      </c>
      <c r="D10505" s="1"/>
      <c r="E10505" s="3"/>
      <c r="F10505" s="7"/>
      <c r="G10505" s="3"/>
      <c r="H10505" s="24"/>
    </row>
    <row r="10506" spans="1:8" x14ac:dyDescent="0.25">
      <c r="A10506" s="19">
        <v>10501</v>
      </c>
      <c r="D10506" s="1"/>
      <c r="E10506" s="3"/>
      <c r="F10506" s="7"/>
      <c r="G10506" s="3"/>
      <c r="H10506" s="24"/>
    </row>
    <row r="10507" spans="1:8" x14ac:dyDescent="0.25">
      <c r="A10507" s="19">
        <v>10502</v>
      </c>
      <c r="D10507" s="1"/>
      <c r="E10507" s="3"/>
      <c r="F10507" s="7"/>
      <c r="G10507" s="3"/>
      <c r="H10507" s="24"/>
    </row>
    <row r="10508" spans="1:8" x14ac:dyDescent="0.25">
      <c r="A10508" s="19">
        <v>10503</v>
      </c>
      <c r="D10508" s="1"/>
      <c r="E10508" s="3"/>
      <c r="F10508" s="7"/>
      <c r="G10508" s="3"/>
      <c r="H10508" s="24"/>
    </row>
    <row r="10509" spans="1:8" x14ac:dyDescent="0.25">
      <c r="A10509" s="19">
        <v>10504</v>
      </c>
      <c r="D10509" s="1"/>
      <c r="E10509" s="3"/>
      <c r="F10509" s="7"/>
      <c r="G10509" s="3"/>
      <c r="H10509" s="24"/>
    </row>
    <row r="10510" spans="1:8" x14ac:dyDescent="0.25">
      <c r="A10510" s="19">
        <v>10505</v>
      </c>
      <c r="D10510" s="1"/>
      <c r="E10510" s="3"/>
      <c r="F10510" s="7"/>
      <c r="G10510" s="3"/>
      <c r="H10510" s="24"/>
    </row>
    <row r="10511" spans="1:8" x14ac:dyDescent="0.25">
      <c r="A10511" s="19">
        <v>10506</v>
      </c>
      <c r="D10511" s="1"/>
      <c r="E10511" s="3"/>
      <c r="F10511" s="7"/>
      <c r="G10511" s="3"/>
      <c r="H10511" s="24"/>
    </row>
    <row r="10512" spans="1:8" x14ac:dyDescent="0.25">
      <c r="A10512" s="19">
        <v>10507</v>
      </c>
      <c r="D10512" s="1"/>
      <c r="E10512" s="3"/>
      <c r="F10512" s="7"/>
      <c r="G10512" s="3"/>
      <c r="H10512" s="24"/>
    </row>
    <row r="10513" spans="1:8" x14ac:dyDescent="0.25">
      <c r="A10513" s="19">
        <v>10508</v>
      </c>
      <c r="D10513" s="1"/>
      <c r="E10513" s="3"/>
      <c r="F10513" s="7"/>
      <c r="G10513" s="3"/>
      <c r="H10513" s="24"/>
    </row>
    <row r="10514" spans="1:8" x14ac:dyDescent="0.25">
      <c r="A10514" s="19">
        <v>10509</v>
      </c>
      <c r="D10514" s="1"/>
      <c r="E10514" s="3"/>
      <c r="F10514" s="7"/>
      <c r="G10514" s="3"/>
      <c r="H10514" s="24"/>
    </row>
    <row r="10515" spans="1:8" x14ac:dyDescent="0.25">
      <c r="A10515" s="19">
        <v>10510</v>
      </c>
      <c r="D10515" s="1"/>
      <c r="E10515" s="3"/>
      <c r="F10515" s="7"/>
      <c r="G10515" s="3"/>
      <c r="H10515" s="24"/>
    </row>
    <row r="10516" spans="1:8" x14ac:dyDescent="0.25">
      <c r="A10516" s="19">
        <v>10511</v>
      </c>
      <c r="D10516" s="1"/>
      <c r="E10516" s="3"/>
      <c r="F10516" s="7"/>
      <c r="G10516" s="3"/>
      <c r="H10516" s="24"/>
    </row>
    <row r="10517" spans="1:8" x14ac:dyDescent="0.25">
      <c r="A10517" s="19">
        <v>10512</v>
      </c>
      <c r="D10517" s="1"/>
      <c r="E10517" s="3"/>
      <c r="F10517" s="7"/>
      <c r="G10517" s="3"/>
      <c r="H10517" s="24"/>
    </row>
    <row r="10518" spans="1:8" x14ac:dyDescent="0.25">
      <c r="A10518" s="19">
        <v>10513</v>
      </c>
      <c r="D10518" s="1"/>
      <c r="E10518" s="3"/>
      <c r="F10518" s="7"/>
      <c r="G10518" s="3"/>
      <c r="H10518" s="24"/>
    </row>
    <row r="10519" spans="1:8" x14ac:dyDescent="0.25">
      <c r="A10519" s="19">
        <v>10514</v>
      </c>
      <c r="D10519" s="1"/>
      <c r="E10519" s="3"/>
      <c r="F10519" s="7"/>
      <c r="G10519" s="3"/>
      <c r="H10519" s="24"/>
    </row>
    <row r="10520" spans="1:8" x14ac:dyDescent="0.25">
      <c r="A10520" s="19">
        <v>10515</v>
      </c>
      <c r="D10520" s="1"/>
      <c r="E10520" s="3"/>
      <c r="F10520" s="7"/>
      <c r="G10520" s="3"/>
      <c r="H10520" s="24"/>
    </row>
    <row r="10521" spans="1:8" x14ac:dyDescent="0.25">
      <c r="A10521" s="19">
        <v>10516</v>
      </c>
      <c r="D10521" s="1"/>
      <c r="E10521" s="3"/>
      <c r="F10521" s="7"/>
      <c r="G10521" s="3"/>
      <c r="H10521" s="24"/>
    </row>
    <row r="10522" spans="1:8" x14ac:dyDescent="0.25">
      <c r="A10522" s="19">
        <v>10517</v>
      </c>
      <c r="D10522" s="1"/>
      <c r="E10522" s="3"/>
      <c r="F10522" s="7"/>
      <c r="G10522" s="3"/>
      <c r="H10522" s="24"/>
    </row>
    <row r="10523" spans="1:8" x14ac:dyDescent="0.25">
      <c r="A10523" s="19">
        <v>10518</v>
      </c>
      <c r="D10523" s="1"/>
      <c r="E10523" s="3"/>
      <c r="F10523" s="7"/>
      <c r="G10523" s="3"/>
      <c r="H10523" s="24"/>
    </row>
    <row r="10524" spans="1:8" x14ac:dyDescent="0.25">
      <c r="A10524" s="19">
        <v>10519</v>
      </c>
      <c r="D10524" s="1"/>
      <c r="E10524" s="3"/>
      <c r="F10524" s="7"/>
      <c r="G10524" s="3"/>
      <c r="H10524" s="24"/>
    </row>
    <row r="10525" spans="1:8" x14ac:dyDescent="0.25">
      <c r="A10525" s="19">
        <v>10520</v>
      </c>
      <c r="D10525" s="1"/>
      <c r="E10525" s="3"/>
      <c r="F10525" s="7"/>
      <c r="G10525" s="3"/>
      <c r="H10525" s="24"/>
    </row>
    <row r="10526" spans="1:8" x14ac:dyDescent="0.25">
      <c r="A10526" s="19">
        <v>10521</v>
      </c>
      <c r="D10526" s="1"/>
      <c r="E10526" s="3"/>
      <c r="F10526" s="7"/>
      <c r="G10526" s="3"/>
      <c r="H10526" s="24"/>
    </row>
    <row r="10527" spans="1:8" x14ac:dyDescent="0.25">
      <c r="A10527" s="19">
        <v>10522</v>
      </c>
      <c r="D10527" s="1"/>
      <c r="E10527" s="3"/>
      <c r="F10527" s="7"/>
      <c r="G10527" s="3"/>
      <c r="H10527" s="24"/>
    </row>
    <row r="10528" spans="1:8" x14ac:dyDescent="0.25">
      <c r="A10528" s="19">
        <v>10523</v>
      </c>
      <c r="D10528" s="1"/>
      <c r="E10528" s="3"/>
      <c r="F10528" s="7"/>
      <c r="G10528" s="3"/>
      <c r="H10528" s="24"/>
    </row>
    <row r="10529" spans="1:8" x14ac:dyDescent="0.25">
      <c r="A10529" s="19">
        <v>10524</v>
      </c>
      <c r="D10529" s="1"/>
      <c r="E10529" s="3"/>
      <c r="F10529" s="7"/>
      <c r="G10529" s="3"/>
      <c r="H10529" s="24"/>
    </row>
    <row r="10530" spans="1:8" x14ac:dyDescent="0.25">
      <c r="A10530" s="19">
        <v>10525</v>
      </c>
      <c r="D10530" s="1"/>
      <c r="E10530" s="3"/>
      <c r="F10530" s="7"/>
      <c r="G10530" s="3"/>
      <c r="H10530" s="24"/>
    </row>
    <row r="10531" spans="1:8" x14ac:dyDescent="0.25">
      <c r="A10531" s="19">
        <v>10526</v>
      </c>
      <c r="D10531" s="1"/>
      <c r="E10531" s="3"/>
      <c r="F10531" s="7"/>
      <c r="G10531" s="3"/>
      <c r="H10531" s="24"/>
    </row>
    <row r="10532" spans="1:8" x14ac:dyDescent="0.25">
      <c r="A10532" s="19">
        <v>10527</v>
      </c>
      <c r="D10532" s="1"/>
      <c r="E10532" s="3"/>
      <c r="F10532" s="7"/>
      <c r="G10532" s="3"/>
      <c r="H10532" s="24"/>
    </row>
    <row r="10533" spans="1:8" x14ac:dyDescent="0.25">
      <c r="A10533" s="19">
        <v>10528</v>
      </c>
      <c r="D10533" s="1"/>
      <c r="E10533" s="3"/>
      <c r="F10533" s="7"/>
      <c r="G10533" s="3"/>
      <c r="H10533" s="24"/>
    </row>
    <row r="10534" spans="1:8" x14ac:dyDescent="0.25">
      <c r="A10534" s="19">
        <v>10529</v>
      </c>
      <c r="D10534" s="1"/>
      <c r="E10534" s="3"/>
      <c r="F10534" s="7"/>
      <c r="G10534" s="3"/>
      <c r="H10534" s="24"/>
    </row>
    <row r="10535" spans="1:8" x14ac:dyDescent="0.25">
      <c r="A10535" s="19">
        <v>10530</v>
      </c>
      <c r="D10535" s="1"/>
      <c r="E10535" s="3"/>
      <c r="F10535" s="7"/>
      <c r="G10535" s="3"/>
      <c r="H10535" s="24"/>
    </row>
    <row r="10536" spans="1:8" x14ac:dyDescent="0.25">
      <c r="A10536" s="19">
        <v>10531</v>
      </c>
      <c r="D10536" s="1"/>
      <c r="E10536" s="3"/>
      <c r="F10536" s="7"/>
      <c r="G10536" s="3"/>
      <c r="H10536" s="24"/>
    </row>
    <row r="10537" spans="1:8" x14ac:dyDescent="0.25">
      <c r="A10537" s="19">
        <v>10532</v>
      </c>
      <c r="D10537" s="1"/>
      <c r="E10537" s="3"/>
      <c r="F10537" s="7"/>
      <c r="G10537" s="3"/>
      <c r="H10537" s="24"/>
    </row>
    <row r="10538" spans="1:8" x14ac:dyDescent="0.25">
      <c r="A10538" s="19">
        <v>10533</v>
      </c>
      <c r="D10538" s="1"/>
      <c r="E10538" s="3"/>
      <c r="F10538" s="7"/>
      <c r="G10538" s="3"/>
      <c r="H10538" s="24"/>
    </row>
    <row r="10539" spans="1:8" x14ac:dyDescent="0.25">
      <c r="A10539" s="19">
        <v>10534</v>
      </c>
      <c r="D10539" s="1"/>
      <c r="E10539" s="3"/>
      <c r="F10539" s="7"/>
      <c r="G10539" s="3"/>
      <c r="H10539" s="24"/>
    </row>
    <row r="10540" spans="1:8" x14ac:dyDescent="0.25">
      <c r="A10540" s="19">
        <v>10535</v>
      </c>
      <c r="D10540" s="1"/>
      <c r="E10540" s="3"/>
      <c r="F10540" s="7"/>
      <c r="G10540" s="3"/>
      <c r="H10540" s="24"/>
    </row>
    <row r="10541" spans="1:8" x14ac:dyDescent="0.25">
      <c r="A10541" s="19">
        <v>10536</v>
      </c>
      <c r="D10541" s="1"/>
      <c r="E10541" s="3"/>
      <c r="F10541" s="7"/>
      <c r="G10541" s="3"/>
      <c r="H10541" s="24"/>
    </row>
    <row r="10542" spans="1:8" x14ac:dyDescent="0.25">
      <c r="A10542" s="19">
        <v>10537</v>
      </c>
      <c r="D10542" s="1"/>
      <c r="E10542" s="3"/>
      <c r="F10542" s="7"/>
      <c r="G10542" s="3"/>
      <c r="H10542" s="24"/>
    </row>
    <row r="10543" spans="1:8" x14ac:dyDescent="0.25">
      <c r="A10543" s="19">
        <v>10538</v>
      </c>
      <c r="D10543" s="1"/>
      <c r="E10543" s="3"/>
      <c r="F10543" s="7"/>
      <c r="G10543" s="3"/>
      <c r="H10543" s="24"/>
    </row>
    <row r="10544" spans="1:8" x14ac:dyDescent="0.25">
      <c r="A10544" s="19">
        <v>10539</v>
      </c>
      <c r="D10544" s="1"/>
      <c r="E10544" s="3"/>
      <c r="F10544" s="7"/>
      <c r="G10544" s="3"/>
      <c r="H10544" s="24"/>
    </row>
    <row r="10545" spans="1:8" x14ac:dyDescent="0.25">
      <c r="A10545" s="19">
        <v>10540</v>
      </c>
      <c r="D10545" s="1"/>
      <c r="E10545" s="3"/>
      <c r="F10545" s="7"/>
      <c r="G10545" s="3"/>
      <c r="H10545" s="24"/>
    </row>
    <row r="10546" spans="1:8" x14ac:dyDescent="0.25">
      <c r="A10546" s="19">
        <v>10541</v>
      </c>
      <c r="D10546" s="1"/>
      <c r="E10546" s="3"/>
      <c r="F10546" s="7"/>
      <c r="G10546" s="3"/>
      <c r="H10546" s="24"/>
    </row>
    <row r="10547" spans="1:8" x14ac:dyDescent="0.25">
      <c r="A10547" s="19">
        <v>10542</v>
      </c>
      <c r="D10547" s="1"/>
      <c r="E10547" s="3"/>
      <c r="F10547" s="7"/>
      <c r="G10547" s="3"/>
      <c r="H10547" s="24"/>
    </row>
    <row r="10548" spans="1:8" x14ac:dyDescent="0.25">
      <c r="A10548" s="19">
        <v>10543</v>
      </c>
      <c r="D10548" s="1"/>
      <c r="E10548" s="3"/>
      <c r="F10548" s="7"/>
      <c r="G10548" s="3"/>
      <c r="H10548" s="24"/>
    </row>
    <row r="10549" spans="1:8" x14ac:dyDescent="0.25">
      <c r="A10549" s="19">
        <v>10544</v>
      </c>
      <c r="D10549" s="1"/>
      <c r="E10549" s="3"/>
      <c r="F10549" s="7"/>
      <c r="G10549" s="3"/>
      <c r="H10549" s="24"/>
    </row>
    <row r="10550" spans="1:8" x14ac:dyDescent="0.25">
      <c r="A10550" s="19">
        <v>10545</v>
      </c>
      <c r="D10550" s="1"/>
      <c r="E10550" s="3"/>
      <c r="F10550" s="7"/>
      <c r="G10550" s="3"/>
      <c r="H10550" s="24"/>
    </row>
    <row r="10551" spans="1:8" x14ac:dyDescent="0.25">
      <c r="A10551" s="19">
        <v>10546</v>
      </c>
      <c r="D10551" s="1"/>
      <c r="E10551" s="3"/>
      <c r="F10551" s="7"/>
      <c r="G10551" s="3"/>
      <c r="H10551" s="24"/>
    </row>
    <row r="10552" spans="1:8" x14ac:dyDescent="0.25">
      <c r="A10552" s="19">
        <v>10547</v>
      </c>
      <c r="D10552" s="1"/>
      <c r="E10552" s="3"/>
      <c r="F10552" s="7"/>
      <c r="G10552" s="3"/>
      <c r="H10552" s="24"/>
    </row>
    <row r="10553" spans="1:8" x14ac:dyDescent="0.25">
      <c r="A10553" s="19">
        <v>10548</v>
      </c>
      <c r="D10553" s="1"/>
      <c r="E10553" s="3"/>
      <c r="F10553" s="7"/>
      <c r="G10553" s="3"/>
      <c r="H10553" s="24"/>
    </row>
    <row r="10554" spans="1:8" x14ac:dyDescent="0.25">
      <c r="A10554" s="19">
        <v>10549</v>
      </c>
      <c r="D10554" s="1"/>
      <c r="E10554" s="3"/>
      <c r="F10554" s="7"/>
      <c r="G10554" s="3"/>
      <c r="H10554" s="24"/>
    </row>
    <row r="10555" spans="1:8" x14ac:dyDescent="0.25">
      <c r="A10555" s="19">
        <v>10550</v>
      </c>
      <c r="D10555" s="1"/>
      <c r="E10555" s="3"/>
      <c r="F10555" s="7"/>
      <c r="G10555" s="3"/>
      <c r="H10555" s="24"/>
    </row>
    <row r="10556" spans="1:8" x14ac:dyDescent="0.25">
      <c r="A10556" s="19">
        <v>10551</v>
      </c>
      <c r="D10556" s="1"/>
      <c r="E10556" s="3"/>
      <c r="F10556" s="7"/>
      <c r="G10556" s="3"/>
      <c r="H10556" s="24"/>
    </row>
    <row r="10557" spans="1:8" x14ac:dyDescent="0.25">
      <c r="A10557" s="19">
        <v>10552</v>
      </c>
      <c r="D10557" s="1"/>
      <c r="E10557" s="3"/>
      <c r="F10557" s="7"/>
      <c r="G10557" s="3"/>
      <c r="H10557" s="24"/>
    </row>
    <row r="10558" spans="1:8" x14ac:dyDescent="0.25">
      <c r="A10558" s="19">
        <v>10553</v>
      </c>
      <c r="D10558" s="1"/>
      <c r="E10558" s="3"/>
      <c r="F10558" s="7"/>
      <c r="G10558" s="3"/>
      <c r="H10558" s="24"/>
    </row>
    <row r="10559" spans="1:8" x14ac:dyDescent="0.25">
      <c r="A10559" s="19">
        <v>10554</v>
      </c>
      <c r="D10559" s="1"/>
      <c r="E10559" s="3"/>
      <c r="F10559" s="7"/>
      <c r="G10559" s="3"/>
      <c r="H10559" s="24"/>
    </row>
    <row r="10560" spans="1:8" x14ac:dyDescent="0.25">
      <c r="A10560" s="19">
        <v>10555</v>
      </c>
      <c r="D10560" s="1"/>
      <c r="E10560" s="3"/>
      <c r="F10560" s="7"/>
      <c r="G10560" s="3"/>
      <c r="H10560" s="24"/>
    </row>
    <row r="10561" spans="1:8" x14ac:dyDescent="0.25">
      <c r="A10561" s="19">
        <v>10556</v>
      </c>
      <c r="D10561" s="1"/>
      <c r="E10561" s="3"/>
      <c r="F10561" s="7"/>
      <c r="G10561" s="3"/>
      <c r="H10561" s="24"/>
    </row>
    <row r="10562" spans="1:8" x14ac:dyDescent="0.25">
      <c r="A10562" s="19">
        <v>10557</v>
      </c>
      <c r="D10562" s="1"/>
      <c r="E10562" s="3"/>
      <c r="F10562" s="7"/>
      <c r="G10562" s="3"/>
      <c r="H10562" s="24"/>
    </row>
    <row r="10563" spans="1:8" x14ac:dyDescent="0.25">
      <c r="A10563" s="19">
        <v>10558</v>
      </c>
      <c r="D10563" s="1"/>
      <c r="E10563" s="3"/>
      <c r="F10563" s="7"/>
      <c r="G10563" s="3"/>
      <c r="H10563" s="24"/>
    </row>
    <row r="10564" spans="1:8" x14ac:dyDescent="0.25">
      <c r="A10564" s="19">
        <v>10559</v>
      </c>
      <c r="D10564" s="1"/>
      <c r="E10564" s="3"/>
      <c r="F10564" s="7"/>
      <c r="G10564" s="3"/>
      <c r="H10564" s="24"/>
    </row>
    <row r="10565" spans="1:8" x14ac:dyDescent="0.25">
      <c r="A10565" s="19">
        <v>10560</v>
      </c>
      <c r="D10565" s="1"/>
      <c r="E10565" s="3"/>
      <c r="F10565" s="7"/>
      <c r="G10565" s="3"/>
      <c r="H10565" s="24"/>
    </row>
    <row r="10566" spans="1:8" x14ac:dyDescent="0.25">
      <c r="A10566" s="19">
        <v>10561</v>
      </c>
      <c r="D10566" s="1"/>
      <c r="E10566" s="3"/>
      <c r="F10566" s="7"/>
      <c r="G10566" s="3"/>
      <c r="H10566" s="24"/>
    </row>
    <row r="10567" spans="1:8" x14ac:dyDescent="0.25">
      <c r="A10567" s="19">
        <v>10562</v>
      </c>
      <c r="D10567" s="1"/>
      <c r="E10567" s="3"/>
      <c r="F10567" s="7"/>
      <c r="G10567" s="3"/>
      <c r="H10567" s="24"/>
    </row>
    <row r="10568" spans="1:8" x14ac:dyDescent="0.25">
      <c r="A10568" s="19">
        <v>10563</v>
      </c>
      <c r="D10568" s="1"/>
      <c r="E10568" s="3"/>
      <c r="F10568" s="7"/>
      <c r="G10568" s="3"/>
      <c r="H10568" s="24"/>
    </row>
    <row r="10569" spans="1:8" x14ac:dyDescent="0.25">
      <c r="A10569" s="19">
        <v>10564</v>
      </c>
      <c r="D10569" s="1"/>
      <c r="E10569" s="3"/>
      <c r="F10569" s="7"/>
      <c r="G10569" s="3"/>
      <c r="H10569" s="24"/>
    </row>
    <row r="10570" spans="1:8" x14ac:dyDescent="0.25">
      <c r="A10570" s="19">
        <v>10565</v>
      </c>
      <c r="D10570" s="1"/>
      <c r="E10570" s="3"/>
      <c r="F10570" s="7"/>
      <c r="G10570" s="3"/>
      <c r="H10570" s="24"/>
    </row>
    <row r="10571" spans="1:8" x14ac:dyDescent="0.25">
      <c r="A10571" s="19">
        <v>10566</v>
      </c>
      <c r="D10571" s="1"/>
      <c r="E10571" s="3"/>
      <c r="F10571" s="7"/>
      <c r="G10571" s="3"/>
      <c r="H10571" s="24"/>
    </row>
    <row r="10572" spans="1:8" x14ac:dyDescent="0.25">
      <c r="A10572" s="19">
        <v>10567</v>
      </c>
      <c r="D10572" s="1"/>
      <c r="E10572" s="3"/>
      <c r="F10572" s="7"/>
      <c r="G10572" s="3"/>
      <c r="H10572" s="24"/>
    </row>
    <row r="10573" spans="1:8" x14ac:dyDescent="0.25">
      <c r="A10573" s="19">
        <v>10568</v>
      </c>
      <c r="D10573" s="1"/>
      <c r="E10573" s="3"/>
      <c r="F10573" s="7"/>
      <c r="G10573" s="3"/>
      <c r="H10573" s="24"/>
    </row>
    <row r="10574" spans="1:8" x14ac:dyDescent="0.25">
      <c r="A10574" s="19">
        <v>10569</v>
      </c>
      <c r="D10574" s="1"/>
      <c r="E10574" s="3"/>
      <c r="F10574" s="7"/>
      <c r="G10574" s="3"/>
      <c r="H10574" s="24"/>
    </row>
    <row r="10575" spans="1:8" x14ac:dyDescent="0.25">
      <c r="A10575" s="19">
        <v>10570</v>
      </c>
      <c r="D10575" s="1"/>
      <c r="E10575" s="3"/>
      <c r="F10575" s="7"/>
      <c r="G10575" s="3"/>
      <c r="H10575" s="24"/>
    </row>
    <row r="10576" spans="1:8" x14ac:dyDescent="0.25">
      <c r="A10576" s="19">
        <v>10571</v>
      </c>
      <c r="D10576" s="1"/>
      <c r="E10576" s="3"/>
      <c r="F10576" s="7"/>
      <c r="G10576" s="3"/>
      <c r="H10576" s="24"/>
    </row>
    <row r="10577" spans="1:8" x14ac:dyDescent="0.25">
      <c r="A10577" s="19">
        <v>10572</v>
      </c>
      <c r="D10577" s="1"/>
      <c r="E10577" s="3"/>
      <c r="F10577" s="7"/>
      <c r="G10577" s="3"/>
      <c r="H10577" s="24"/>
    </row>
    <row r="10578" spans="1:8" x14ac:dyDescent="0.25">
      <c r="A10578" s="19">
        <v>10573</v>
      </c>
      <c r="D10578" s="1"/>
      <c r="E10578" s="3"/>
      <c r="F10578" s="7"/>
      <c r="G10578" s="3"/>
      <c r="H10578" s="24"/>
    </row>
    <row r="10579" spans="1:8" x14ac:dyDescent="0.25">
      <c r="A10579" s="19">
        <v>10574</v>
      </c>
      <c r="D10579" s="1"/>
      <c r="E10579" s="3"/>
      <c r="F10579" s="7"/>
      <c r="G10579" s="3"/>
      <c r="H10579" s="24"/>
    </row>
    <row r="10580" spans="1:8" x14ac:dyDescent="0.25">
      <c r="A10580" s="19">
        <v>10575</v>
      </c>
      <c r="D10580" s="1"/>
      <c r="E10580" s="3"/>
      <c r="F10580" s="7"/>
      <c r="G10580" s="3"/>
      <c r="H10580" s="24"/>
    </row>
    <row r="10581" spans="1:8" x14ac:dyDescent="0.25">
      <c r="A10581" s="19">
        <v>10576</v>
      </c>
      <c r="D10581" s="1"/>
      <c r="E10581" s="3"/>
      <c r="F10581" s="7"/>
      <c r="G10581" s="3"/>
      <c r="H10581" s="24"/>
    </row>
    <row r="10582" spans="1:8" x14ac:dyDescent="0.25">
      <c r="A10582" s="19">
        <v>10577</v>
      </c>
      <c r="D10582" s="1"/>
      <c r="E10582" s="3"/>
      <c r="F10582" s="7"/>
      <c r="G10582" s="3"/>
      <c r="H10582" s="24"/>
    </row>
    <row r="10583" spans="1:8" x14ac:dyDescent="0.25">
      <c r="A10583" s="19">
        <v>10578</v>
      </c>
      <c r="D10583" s="1"/>
      <c r="E10583" s="3"/>
      <c r="F10583" s="7"/>
      <c r="G10583" s="3"/>
      <c r="H10583" s="24"/>
    </row>
    <row r="10584" spans="1:8" x14ac:dyDescent="0.25">
      <c r="A10584" s="19">
        <v>10579</v>
      </c>
      <c r="D10584" s="1"/>
      <c r="E10584" s="3"/>
      <c r="F10584" s="7"/>
      <c r="G10584" s="3"/>
      <c r="H10584" s="24"/>
    </row>
    <row r="10585" spans="1:8" x14ac:dyDescent="0.25">
      <c r="A10585" s="19">
        <v>10580</v>
      </c>
      <c r="D10585" s="1"/>
      <c r="E10585" s="3"/>
      <c r="F10585" s="7"/>
      <c r="G10585" s="3"/>
      <c r="H10585" s="24"/>
    </row>
    <row r="10586" spans="1:8" x14ac:dyDescent="0.25">
      <c r="A10586" s="19">
        <v>10581</v>
      </c>
      <c r="D10586" s="1"/>
      <c r="E10586" s="3"/>
      <c r="F10586" s="7"/>
      <c r="G10586" s="3"/>
      <c r="H10586" s="24"/>
    </row>
    <row r="10587" spans="1:8" x14ac:dyDescent="0.25">
      <c r="A10587" s="19">
        <v>10582</v>
      </c>
      <c r="D10587" s="1"/>
      <c r="E10587" s="3"/>
      <c r="F10587" s="7"/>
      <c r="G10587" s="3"/>
      <c r="H10587" s="24"/>
    </row>
    <row r="10588" spans="1:8" x14ac:dyDescent="0.25">
      <c r="A10588" s="19">
        <v>10583</v>
      </c>
      <c r="D10588" s="1"/>
      <c r="E10588" s="3"/>
      <c r="F10588" s="7"/>
      <c r="G10588" s="3"/>
      <c r="H10588" s="24"/>
    </row>
    <row r="10589" spans="1:8" x14ac:dyDescent="0.25">
      <c r="A10589" s="19">
        <v>10584</v>
      </c>
      <c r="D10589" s="1"/>
      <c r="E10589" s="3"/>
      <c r="F10589" s="7"/>
      <c r="G10589" s="3"/>
      <c r="H10589" s="24"/>
    </row>
    <row r="10590" spans="1:8" x14ac:dyDescent="0.25">
      <c r="A10590" s="19">
        <v>10585</v>
      </c>
      <c r="D10590" s="1"/>
      <c r="E10590" s="3"/>
      <c r="F10590" s="7"/>
      <c r="G10590" s="3"/>
      <c r="H10590" s="24"/>
    </row>
    <row r="10591" spans="1:8" x14ac:dyDescent="0.25">
      <c r="A10591" s="19">
        <v>10586</v>
      </c>
      <c r="D10591" s="1"/>
      <c r="E10591" s="3"/>
      <c r="F10591" s="7"/>
      <c r="G10591" s="3"/>
      <c r="H10591" s="24"/>
    </row>
    <row r="10592" spans="1:8" x14ac:dyDescent="0.25">
      <c r="A10592" s="19">
        <v>10587</v>
      </c>
      <c r="D10592" s="1"/>
      <c r="E10592" s="3"/>
      <c r="F10592" s="7"/>
      <c r="G10592" s="3"/>
      <c r="H10592" s="24"/>
    </row>
    <row r="10593" spans="1:8" x14ac:dyDescent="0.25">
      <c r="A10593" s="19">
        <v>10588</v>
      </c>
      <c r="D10593" s="1"/>
      <c r="E10593" s="3"/>
      <c r="F10593" s="7"/>
      <c r="G10593" s="3"/>
      <c r="H10593" s="24"/>
    </row>
    <row r="10594" spans="1:8" x14ac:dyDescent="0.25">
      <c r="A10594" s="19">
        <v>10589</v>
      </c>
      <c r="D10594" s="1"/>
      <c r="E10594" s="3"/>
      <c r="F10594" s="7"/>
      <c r="G10594" s="3"/>
      <c r="H10594" s="24"/>
    </row>
    <row r="10595" spans="1:8" x14ac:dyDescent="0.25">
      <c r="A10595" s="19">
        <v>10590</v>
      </c>
      <c r="D10595" s="1"/>
      <c r="E10595" s="3"/>
      <c r="F10595" s="7"/>
      <c r="G10595" s="3"/>
      <c r="H10595" s="24"/>
    </row>
    <row r="10596" spans="1:8" x14ac:dyDescent="0.25">
      <c r="A10596" s="19">
        <v>10591</v>
      </c>
      <c r="D10596" s="1"/>
      <c r="E10596" s="3"/>
      <c r="F10596" s="7"/>
      <c r="G10596" s="3"/>
      <c r="H10596" s="24"/>
    </row>
    <row r="10597" spans="1:8" x14ac:dyDescent="0.25">
      <c r="A10597" s="19">
        <v>10592</v>
      </c>
      <c r="D10597" s="1"/>
      <c r="E10597" s="3"/>
      <c r="F10597" s="7"/>
      <c r="G10597" s="3"/>
      <c r="H10597" s="24"/>
    </row>
    <row r="10598" spans="1:8" x14ac:dyDescent="0.25">
      <c r="A10598" s="19">
        <v>10593</v>
      </c>
      <c r="D10598" s="1"/>
      <c r="E10598" s="3"/>
      <c r="F10598" s="7"/>
      <c r="G10598" s="3"/>
      <c r="H10598" s="24"/>
    </row>
    <row r="10599" spans="1:8" x14ac:dyDescent="0.25">
      <c r="A10599" s="19">
        <v>10594</v>
      </c>
      <c r="D10599" s="1"/>
      <c r="E10599" s="3"/>
      <c r="F10599" s="7"/>
      <c r="G10599" s="3"/>
      <c r="H10599" s="24"/>
    </row>
    <row r="10600" spans="1:8" x14ac:dyDescent="0.25">
      <c r="A10600" s="19">
        <v>10595</v>
      </c>
      <c r="D10600" s="1"/>
      <c r="E10600" s="3"/>
      <c r="F10600" s="7"/>
      <c r="G10600" s="3"/>
      <c r="H10600" s="24"/>
    </row>
    <row r="10601" spans="1:8" x14ac:dyDescent="0.25">
      <c r="A10601" s="19">
        <v>10596</v>
      </c>
      <c r="D10601" s="1"/>
      <c r="E10601" s="3"/>
      <c r="F10601" s="7"/>
      <c r="G10601" s="3"/>
      <c r="H10601" s="24"/>
    </row>
    <row r="10602" spans="1:8" x14ac:dyDescent="0.25">
      <c r="A10602" s="19">
        <v>10597</v>
      </c>
      <c r="D10602" s="1"/>
      <c r="E10602" s="3"/>
      <c r="F10602" s="7"/>
      <c r="G10602" s="3"/>
      <c r="H10602" s="24"/>
    </row>
    <row r="10603" spans="1:8" x14ac:dyDescent="0.25">
      <c r="A10603" s="19">
        <v>10598</v>
      </c>
      <c r="D10603" s="1"/>
      <c r="E10603" s="3"/>
      <c r="F10603" s="7"/>
      <c r="G10603" s="3"/>
      <c r="H10603" s="24"/>
    </row>
    <row r="10604" spans="1:8" x14ac:dyDescent="0.25">
      <c r="A10604" s="19">
        <v>10599</v>
      </c>
      <c r="D10604" s="1"/>
      <c r="E10604" s="3"/>
      <c r="F10604" s="7"/>
      <c r="G10604" s="3"/>
      <c r="H10604" s="24"/>
    </row>
    <row r="10605" spans="1:8" x14ac:dyDescent="0.25">
      <c r="A10605" s="19">
        <v>10600</v>
      </c>
      <c r="D10605" s="1"/>
      <c r="E10605" s="3"/>
      <c r="F10605" s="7"/>
      <c r="G10605" s="3"/>
      <c r="H10605" s="24"/>
    </row>
    <row r="10606" spans="1:8" x14ac:dyDescent="0.25">
      <c r="A10606" s="19">
        <v>10601</v>
      </c>
      <c r="D10606" s="1"/>
      <c r="E10606" s="3"/>
      <c r="F10606" s="7"/>
      <c r="G10606" s="3"/>
      <c r="H10606" s="24"/>
    </row>
    <row r="10607" spans="1:8" x14ac:dyDescent="0.25">
      <c r="A10607" s="19">
        <v>10602</v>
      </c>
      <c r="D10607" s="1"/>
      <c r="E10607" s="3"/>
      <c r="F10607" s="7"/>
      <c r="G10607" s="3"/>
      <c r="H10607" s="24"/>
    </row>
    <row r="10608" spans="1:8" x14ac:dyDescent="0.25">
      <c r="A10608" s="19">
        <v>10603</v>
      </c>
      <c r="D10608" s="1"/>
      <c r="E10608" s="3"/>
      <c r="F10608" s="7"/>
      <c r="G10608" s="3"/>
      <c r="H10608" s="24"/>
    </row>
    <row r="10609" spans="1:8" x14ac:dyDescent="0.25">
      <c r="A10609" s="19">
        <v>10604</v>
      </c>
      <c r="D10609" s="1"/>
      <c r="E10609" s="3"/>
      <c r="F10609" s="7"/>
      <c r="G10609" s="3"/>
      <c r="H10609" s="24"/>
    </row>
    <row r="10610" spans="1:8" x14ac:dyDescent="0.25">
      <c r="A10610" s="19">
        <v>10605</v>
      </c>
      <c r="D10610" s="1"/>
      <c r="E10610" s="3"/>
      <c r="F10610" s="7"/>
      <c r="G10610" s="3"/>
      <c r="H10610" s="24"/>
    </row>
    <row r="10611" spans="1:8" x14ac:dyDescent="0.25">
      <c r="A10611" s="19">
        <v>10606</v>
      </c>
      <c r="D10611" s="1"/>
      <c r="E10611" s="3"/>
      <c r="F10611" s="7"/>
      <c r="G10611" s="3"/>
      <c r="H10611" s="24"/>
    </row>
    <row r="10612" spans="1:8" x14ac:dyDescent="0.25">
      <c r="A10612" s="19">
        <v>10607</v>
      </c>
      <c r="D10612" s="1"/>
      <c r="E10612" s="3"/>
      <c r="F10612" s="7"/>
      <c r="G10612" s="3"/>
      <c r="H10612" s="24"/>
    </row>
    <row r="10613" spans="1:8" x14ac:dyDescent="0.25">
      <c r="A10613" s="19">
        <v>10608</v>
      </c>
      <c r="D10613" s="1"/>
      <c r="E10613" s="3"/>
      <c r="F10613" s="7"/>
      <c r="G10613" s="3"/>
      <c r="H10613" s="24"/>
    </row>
    <row r="10614" spans="1:8" x14ac:dyDescent="0.25">
      <c r="A10614" s="19">
        <v>10609</v>
      </c>
      <c r="D10614" s="1"/>
      <c r="E10614" s="3"/>
      <c r="F10614" s="7"/>
      <c r="G10614" s="3"/>
      <c r="H10614" s="24"/>
    </row>
    <row r="10615" spans="1:8" x14ac:dyDescent="0.25">
      <c r="A10615" s="19">
        <v>10610</v>
      </c>
      <c r="D10615" s="1"/>
      <c r="E10615" s="3"/>
      <c r="F10615" s="7"/>
      <c r="G10615" s="3"/>
      <c r="H10615" s="24"/>
    </row>
    <row r="10616" spans="1:8" x14ac:dyDescent="0.25">
      <c r="A10616" s="19">
        <v>10611</v>
      </c>
      <c r="D10616" s="1"/>
      <c r="E10616" s="3"/>
      <c r="F10616" s="7"/>
      <c r="G10616" s="3"/>
      <c r="H10616" s="24"/>
    </row>
    <row r="10617" spans="1:8" x14ac:dyDescent="0.25">
      <c r="A10617" s="19">
        <v>10612</v>
      </c>
      <c r="D10617" s="1"/>
      <c r="E10617" s="3"/>
      <c r="F10617" s="7"/>
      <c r="G10617" s="3"/>
      <c r="H10617" s="24"/>
    </row>
    <row r="10618" spans="1:8" x14ac:dyDescent="0.25">
      <c r="A10618" s="19">
        <v>10613</v>
      </c>
      <c r="D10618" s="1"/>
      <c r="E10618" s="3"/>
      <c r="F10618" s="7"/>
      <c r="G10618" s="3"/>
      <c r="H10618" s="24"/>
    </row>
    <row r="10619" spans="1:8" x14ac:dyDescent="0.25">
      <c r="A10619" s="19">
        <v>10614</v>
      </c>
      <c r="D10619" s="1"/>
      <c r="E10619" s="3"/>
      <c r="F10619" s="7"/>
      <c r="G10619" s="3"/>
      <c r="H10619" s="24"/>
    </row>
    <row r="10620" spans="1:8" x14ac:dyDescent="0.25">
      <c r="A10620" s="19">
        <v>10615</v>
      </c>
      <c r="D10620" s="1"/>
      <c r="E10620" s="3"/>
      <c r="F10620" s="7"/>
      <c r="G10620" s="3"/>
      <c r="H10620" s="24"/>
    </row>
    <row r="10621" spans="1:8" x14ac:dyDescent="0.25">
      <c r="A10621" s="19">
        <v>10616</v>
      </c>
      <c r="D10621" s="1"/>
      <c r="E10621" s="3"/>
      <c r="F10621" s="7"/>
      <c r="G10621" s="3"/>
      <c r="H10621" s="24"/>
    </row>
    <row r="10622" spans="1:8" x14ac:dyDescent="0.25">
      <c r="A10622" s="19">
        <v>10617</v>
      </c>
      <c r="D10622" s="1"/>
      <c r="E10622" s="3"/>
      <c r="F10622" s="7"/>
      <c r="G10622" s="3"/>
      <c r="H10622" s="24"/>
    </row>
    <row r="10623" spans="1:8" x14ac:dyDescent="0.25">
      <c r="A10623" s="19">
        <v>10618</v>
      </c>
      <c r="D10623" s="1"/>
      <c r="E10623" s="3"/>
      <c r="F10623" s="7"/>
      <c r="G10623" s="3"/>
      <c r="H10623" s="24"/>
    </row>
    <row r="10624" spans="1:8" x14ac:dyDescent="0.25">
      <c r="A10624" s="19">
        <v>10619</v>
      </c>
      <c r="D10624" s="1"/>
      <c r="E10624" s="3"/>
      <c r="F10624" s="7"/>
      <c r="G10624" s="3"/>
      <c r="H10624" s="24"/>
    </row>
    <row r="10625" spans="1:8" x14ac:dyDescent="0.25">
      <c r="A10625" s="19">
        <v>10620</v>
      </c>
      <c r="D10625" s="1"/>
      <c r="E10625" s="3"/>
      <c r="F10625" s="7"/>
      <c r="G10625" s="3"/>
      <c r="H10625" s="24"/>
    </row>
    <row r="10626" spans="1:8" x14ac:dyDescent="0.25">
      <c r="A10626" s="19">
        <v>10621</v>
      </c>
      <c r="D10626" s="1"/>
      <c r="E10626" s="3"/>
      <c r="F10626" s="7"/>
      <c r="G10626" s="3"/>
      <c r="H10626" s="24"/>
    </row>
    <row r="10627" spans="1:8" x14ac:dyDescent="0.25">
      <c r="A10627" s="19">
        <v>10622</v>
      </c>
      <c r="D10627" s="1"/>
      <c r="E10627" s="3"/>
      <c r="F10627" s="7"/>
      <c r="G10627" s="3"/>
      <c r="H10627" s="24"/>
    </row>
    <row r="10628" spans="1:8" x14ac:dyDescent="0.25">
      <c r="A10628" s="19">
        <v>10623</v>
      </c>
      <c r="D10628" s="1"/>
      <c r="E10628" s="3"/>
      <c r="F10628" s="7"/>
      <c r="G10628" s="3"/>
      <c r="H10628" s="24"/>
    </row>
    <row r="10629" spans="1:8" x14ac:dyDescent="0.25">
      <c r="A10629" s="19">
        <v>10624</v>
      </c>
      <c r="D10629" s="1"/>
      <c r="E10629" s="3"/>
      <c r="F10629" s="7"/>
      <c r="G10629" s="3"/>
      <c r="H10629" s="24"/>
    </row>
    <row r="10630" spans="1:8" x14ac:dyDescent="0.25">
      <c r="A10630" s="19">
        <v>10625</v>
      </c>
      <c r="D10630" s="1"/>
      <c r="E10630" s="3"/>
      <c r="F10630" s="7"/>
      <c r="G10630" s="3"/>
      <c r="H10630" s="24"/>
    </row>
    <row r="10631" spans="1:8" x14ac:dyDescent="0.25">
      <c r="A10631" s="19">
        <v>10626</v>
      </c>
      <c r="D10631" s="1"/>
      <c r="E10631" s="3"/>
      <c r="F10631" s="7"/>
      <c r="G10631" s="3"/>
      <c r="H10631" s="24"/>
    </row>
    <row r="10632" spans="1:8" x14ac:dyDescent="0.25">
      <c r="A10632" s="19">
        <v>10627</v>
      </c>
      <c r="D10632" s="1"/>
      <c r="E10632" s="3"/>
      <c r="F10632" s="7"/>
      <c r="G10632" s="3"/>
      <c r="H10632" s="24"/>
    </row>
    <row r="10633" spans="1:8" x14ac:dyDescent="0.25">
      <c r="A10633" s="19">
        <v>10628</v>
      </c>
      <c r="D10633" s="1"/>
      <c r="E10633" s="3"/>
      <c r="F10633" s="7"/>
      <c r="G10633" s="3"/>
      <c r="H10633" s="24"/>
    </row>
    <row r="10634" spans="1:8" x14ac:dyDescent="0.25">
      <c r="A10634" s="19">
        <v>10629</v>
      </c>
      <c r="D10634" s="1"/>
      <c r="E10634" s="3"/>
      <c r="F10634" s="7"/>
      <c r="G10634" s="3"/>
      <c r="H10634" s="24"/>
    </row>
    <row r="10635" spans="1:8" x14ac:dyDescent="0.25">
      <c r="A10635" s="19">
        <v>10630</v>
      </c>
      <c r="D10635" s="1"/>
      <c r="E10635" s="3"/>
      <c r="F10635" s="7"/>
      <c r="G10635" s="3"/>
      <c r="H10635" s="24"/>
    </row>
    <row r="10636" spans="1:8" x14ac:dyDescent="0.25">
      <c r="A10636" s="19">
        <v>10631</v>
      </c>
      <c r="D10636" s="1"/>
      <c r="E10636" s="3"/>
      <c r="F10636" s="7"/>
      <c r="G10636" s="3"/>
      <c r="H10636" s="24"/>
    </row>
    <row r="10637" spans="1:8" x14ac:dyDescent="0.25">
      <c r="A10637" s="19">
        <v>10632</v>
      </c>
      <c r="D10637" s="1"/>
      <c r="E10637" s="3"/>
      <c r="F10637" s="7"/>
      <c r="G10637" s="3"/>
      <c r="H10637" s="24"/>
    </row>
    <row r="10638" spans="1:8" x14ac:dyDescent="0.25">
      <c r="A10638" s="19">
        <v>10633</v>
      </c>
      <c r="D10638" s="1"/>
      <c r="E10638" s="3"/>
      <c r="F10638" s="7"/>
      <c r="G10638" s="3"/>
      <c r="H10638" s="24"/>
    </row>
    <row r="10639" spans="1:8" x14ac:dyDescent="0.25">
      <c r="A10639" s="19">
        <v>10634</v>
      </c>
      <c r="D10639" s="1"/>
      <c r="E10639" s="3"/>
      <c r="F10639" s="7"/>
      <c r="G10639" s="3"/>
      <c r="H10639" s="24"/>
    </row>
    <row r="10640" spans="1:8" x14ac:dyDescent="0.25">
      <c r="A10640" s="19">
        <v>10635</v>
      </c>
      <c r="D10640" s="1"/>
      <c r="E10640" s="3"/>
      <c r="F10640" s="7"/>
      <c r="G10640" s="3"/>
      <c r="H10640" s="24"/>
    </row>
    <row r="10641" spans="1:8" x14ac:dyDescent="0.25">
      <c r="A10641" s="19">
        <v>10636</v>
      </c>
      <c r="D10641" s="1"/>
      <c r="E10641" s="3"/>
      <c r="F10641" s="7"/>
      <c r="G10641" s="3"/>
      <c r="H10641" s="24"/>
    </row>
    <row r="10642" spans="1:8" x14ac:dyDescent="0.25">
      <c r="A10642" s="19">
        <v>10637</v>
      </c>
      <c r="D10642" s="1"/>
      <c r="E10642" s="3"/>
      <c r="F10642" s="7"/>
      <c r="G10642" s="3"/>
      <c r="H10642" s="24"/>
    </row>
    <row r="10643" spans="1:8" x14ac:dyDescent="0.25">
      <c r="A10643" s="19">
        <v>10638</v>
      </c>
      <c r="D10643" s="1"/>
      <c r="E10643" s="3"/>
      <c r="F10643" s="7"/>
      <c r="G10643" s="3"/>
      <c r="H10643" s="24"/>
    </row>
    <row r="10644" spans="1:8" x14ac:dyDescent="0.25">
      <c r="A10644" s="19">
        <v>10639</v>
      </c>
      <c r="D10644" s="1"/>
      <c r="E10644" s="3"/>
      <c r="F10644" s="7"/>
      <c r="G10644" s="3"/>
      <c r="H10644" s="24"/>
    </row>
    <row r="10645" spans="1:8" x14ac:dyDescent="0.25">
      <c r="A10645" s="19">
        <v>10640</v>
      </c>
      <c r="D10645" s="1"/>
      <c r="E10645" s="3"/>
      <c r="F10645" s="7"/>
      <c r="G10645" s="3"/>
      <c r="H10645" s="24"/>
    </row>
    <row r="10646" spans="1:8" x14ac:dyDescent="0.25">
      <c r="A10646" s="19">
        <v>10641</v>
      </c>
      <c r="D10646" s="1"/>
      <c r="E10646" s="3"/>
      <c r="F10646" s="7"/>
      <c r="G10646" s="3"/>
      <c r="H10646" s="24"/>
    </row>
    <row r="10647" spans="1:8" x14ac:dyDescent="0.25">
      <c r="A10647" s="19">
        <v>10642</v>
      </c>
      <c r="D10647" s="1"/>
      <c r="E10647" s="3"/>
      <c r="F10647" s="7"/>
      <c r="G10647" s="3"/>
      <c r="H10647" s="24"/>
    </row>
    <row r="10648" spans="1:8" x14ac:dyDescent="0.25">
      <c r="A10648" s="19">
        <v>10643</v>
      </c>
      <c r="D10648" s="1"/>
      <c r="E10648" s="3"/>
      <c r="F10648" s="7"/>
      <c r="G10648" s="3"/>
      <c r="H10648" s="24"/>
    </row>
    <row r="10649" spans="1:8" x14ac:dyDescent="0.25">
      <c r="A10649" s="19">
        <v>10644</v>
      </c>
      <c r="D10649" s="1"/>
      <c r="E10649" s="3"/>
      <c r="F10649" s="7"/>
      <c r="G10649" s="3"/>
      <c r="H10649" s="24"/>
    </row>
    <row r="10650" spans="1:8" x14ac:dyDescent="0.25">
      <c r="A10650" s="19">
        <v>10645</v>
      </c>
      <c r="D10650" s="1"/>
      <c r="E10650" s="3"/>
      <c r="F10650" s="7"/>
      <c r="G10650" s="3"/>
      <c r="H10650" s="24"/>
    </row>
    <row r="10651" spans="1:8" x14ac:dyDescent="0.25">
      <c r="A10651" s="19">
        <v>10646</v>
      </c>
      <c r="D10651" s="1"/>
      <c r="E10651" s="3"/>
      <c r="F10651" s="7"/>
      <c r="G10651" s="3"/>
      <c r="H10651" s="24"/>
    </row>
    <row r="10652" spans="1:8" x14ac:dyDescent="0.25">
      <c r="A10652" s="19">
        <v>10647</v>
      </c>
      <c r="D10652" s="1"/>
      <c r="E10652" s="3"/>
      <c r="F10652" s="7"/>
      <c r="G10652" s="3"/>
      <c r="H10652" s="24"/>
    </row>
    <row r="10653" spans="1:8" x14ac:dyDescent="0.25">
      <c r="A10653" s="19">
        <v>10648</v>
      </c>
      <c r="D10653" s="1"/>
      <c r="E10653" s="3"/>
      <c r="F10653" s="7"/>
      <c r="G10653" s="3"/>
      <c r="H10653" s="24"/>
    </row>
    <row r="10654" spans="1:8" x14ac:dyDescent="0.25">
      <c r="A10654" s="19">
        <v>10649</v>
      </c>
      <c r="D10654" s="1"/>
      <c r="E10654" s="3"/>
      <c r="F10654" s="7"/>
      <c r="G10654" s="3"/>
      <c r="H10654" s="24"/>
    </row>
    <row r="10655" spans="1:8" x14ac:dyDescent="0.25">
      <c r="A10655" s="19">
        <v>10650</v>
      </c>
      <c r="D10655" s="1"/>
      <c r="E10655" s="3"/>
      <c r="F10655" s="7"/>
      <c r="G10655" s="3"/>
      <c r="H10655" s="24"/>
    </row>
    <row r="10656" spans="1:8" x14ac:dyDescent="0.25">
      <c r="A10656" s="19">
        <v>10651</v>
      </c>
      <c r="D10656" s="1"/>
      <c r="E10656" s="3"/>
      <c r="F10656" s="7"/>
      <c r="G10656" s="3"/>
      <c r="H10656" s="24"/>
    </row>
    <row r="10657" spans="1:8" x14ac:dyDescent="0.25">
      <c r="A10657" s="19">
        <v>10652</v>
      </c>
      <c r="D10657" s="1"/>
      <c r="E10657" s="3"/>
      <c r="F10657" s="7"/>
      <c r="G10657" s="3"/>
      <c r="H10657" s="24"/>
    </row>
    <row r="10658" spans="1:8" x14ac:dyDescent="0.25">
      <c r="A10658" s="19">
        <v>10653</v>
      </c>
      <c r="D10658" s="1"/>
      <c r="E10658" s="3"/>
      <c r="F10658" s="7"/>
      <c r="G10658" s="3"/>
      <c r="H10658" s="24"/>
    </row>
    <row r="10659" spans="1:8" x14ac:dyDescent="0.25">
      <c r="A10659" s="19">
        <v>10654</v>
      </c>
      <c r="D10659" s="1"/>
      <c r="E10659" s="3"/>
      <c r="F10659" s="7"/>
      <c r="G10659" s="3"/>
      <c r="H10659" s="24"/>
    </row>
    <row r="10660" spans="1:8" x14ac:dyDescent="0.25">
      <c r="A10660" s="19">
        <v>10655</v>
      </c>
      <c r="D10660" s="1"/>
      <c r="E10660" s="3"/>
      <c r="F10660" s="7"/>
      <c r="G10660" s="3"/>
      <c r="H10660" s="24"/>
    </row>
    <row r="10661" spans="1:8" x14ac:dyDescent="0.25">
      <c r="A10661" s="19">
        <v>10656</v>
      </c>
      <c r="D10661" s="1"/>
      <c r="E10661" s="3"/>
      <c r="F10661" s="7"/>
      <c r="G10661" s="3"/>
      <c r="H10661" s="24"/>
    </row>
    <row r="10662" spans="1:8" x14ac:dyDescent="0.25">
      <c r="A10662" s="19">
        <v>10657</v>
      </c>
      <c r="D10662" s="1"/>
      <c r="E10662" s="3"/>
      <c r="F10662" s="7"/>
      <c r="G10662" s="3"/>
      <c r="H10662" s="24"/>
    </row>
    <row r="10663" spans="1:8" x14ac:dyDescent="0.25">
      <c r="A10663" s="19">
        <v>10658</v>
      </c>
      <c r="D10663" s="1"/>
      <c r="E10663" s="3"/>
      <c r="F10663" s="7"/>
      <c r="G10663" s="3"/>
      <c r="H10663" s="24"/>
    </row>
    <row r="10664" spans="1:8" x14ac:dyDescent="0.25">
      <c r="A10664" s="19">
        <v>10659</v>
      </c>
      <c r="D10664" s="1"/>
      <c r="E10664" s="3"/>
      <c r="F10664" s="7"/>
      <c r="G10664" s="3"/>
      <c r="H10664" s="24"/>
    </row>
    <row r="10665" spans="1:8" x14ac:dyDescent="0.25">
      <c r="A10665" s="19">
        <v>10660</v>
      </c>
      <c r="D10665" s="1"/>
      <c r="E10665" s="3"/>
      <c r="F10665" s="7"/>
      <c r="G10665" s="3"/>
      <c r="H10665" s="24"/>
    </row>
    <row r="10666" spans="1:8" x14ac:dyDescent="0.25">
      <c r="A10666" s="19">
        <v>10661</v>
      </c>
      <c r="D10666" s="1"/>
      <c r="E10666" s="3"/>
      <c r="F10666" s="7"/>
      <c r="G10666" s="3"/>
      <c r="H10666" s="24"/>
    </row>
    <row r="10667" spans="1:8" x14ac:dyDescent="0.25">
      <c r="A10667" s="19">
        <v>10662</v>
      </c>
      <c r="D10667" s="1"/>
      <c r="E10667" s="3"/>
      <c r="F10667" s="7"/>
      <c r="G10667" s="3"/>
      <c r="H10667" s="24"/>
    </row>
    <row r="10668" spans="1:8" x14ac:dyDescent="0.25">
      <c r="A10668" s="19">
        <v>10663</v>
      </c>
      <c r="D10668" s="1"/>
      <c r="E10668" s="3"/>
      <c r="F10668" s="7"/>
      <c r="G10668" s="3"/>
      <c r="H10668" s="24"/>
    </row>
    <row r="10669" spans="1:8" x14ac:dyDescent="0.25">
      <c r="A10669" s="19">
        <v>10664</v>
      </c>
      <c r="D10669" s="1"/>
      <c r="E10669" s="3"/>
      <c r="F10669" s="7"/>
      <c r="G10669" s="3"/>
      <c r="H10669" s="24"/>
    </row>
    <row r="10670" spans="1:8" x14ac:dyDescent="0.25">
      <c r="A10670" s="19">
        <v>10665</v>
      </c>
      <c r="D10670" s="1"/>
      <c r="E10670" s="3"/>
      <c r="F10670" s="7"/>
      <c r="G10670" s="3"/>
      <c r="H10670" s="24"/>
    </row>
    <row r="10671" spans="1:8" x14ac:dyDescent="0.25">
      <c r="A10671" s="19">
        <v>10666</v>
      </c>
      <c r="D10671" s="1"/>
      <c r="E10671" s="3"/>
      <c r="F10671" s="7"/>
      <c r="G10671" s="3"/>
      <c r="H10671" s="24"/>
    </row>
    <row r="10672" spans="1:8" x14ac:dyDescent="0.25">
      <c r="A10672" s="19">
        <v>10667</v>
      </c>
      <c r="D10672" s="1"/>
      <c r="E10672" s="3"/>
      <c r="F10672" s="7"/>
      <c r="G10672" s="3"/>
      <c r="H10672" s="24"/>
    </row>
    <row r="10673" spans="1:8" x14ac:dyDescent="0.25">
      <c r="A10673" s="19">
        <v>10668</v>
      </c>
      <c r="D10673" s="1"/>
      <c r="E10673" s="3"/>
      <c r="F10673" s="7"/>
      <c r="G10673" s="3"/>
      <c r="H10673" s="24"/>
    </row>
    <row r="10674" spans="1:8" x14ac:dyDescent="0.25">
      <c r="A10674" s="19">
        <v>10669</v>
      </c>
      <c r="D10674" s="1"/>
      <c r="E10674" s="3"/>
      <c r="F10674" s="7"/>
      <c r="G10674" s="3"/>
      <c r="H10674" s="24"/>
    </row>
    <row r="10675" spans="1:8" x14ac:dyDescent="0.25">
      <c r="A10675" s="19">
        <v>10670</v>
      </c>
      <c r="D10675" s="1"/>
      <c r="E10675" s="3"/>
      <c r="F10675" s="7"/>
      <c r="G10675" s="3"/>
      <c r="H10675" s="24"/>
    </row>
    <row r="10676" spans="1:8" x14ac:dyDescent="0.25">
      <c r="A10676" s="19">
        <v>10671</v>
      </c>
      <c r="D10676" s="1"/>
      <c r="E10676" s="3"/>
      <c r="F10676" s="7"/>
      <c r="G10676" s="3"/>
      <c r="H10676" s="24"/>
    </row>
    <row r="10677" spans="1:8" x14ac:dyDescent="0.25">
      <c r="A10677" s="19">
        <v>10672</v>
      </c>
      <c r="D10677" s="1"/>
      <c r="E10677" s="3"/>
      <c r="F10677" s="7"/>
      <c r="G10677" s="3"/>
      <c r="H10677" s="24"/>
    </row>
    <row r="10678" spans="1:8" x14ac:dyDescent="0.25">
      <c r="A10678" s="19">
        <v>10673</v>
      </c>
      <c r="D10678" s="1"/>
      <c r="E10678" s="3"/>
      <c r="F10678" s="7"/>
      <c r="G10678" s="3"/>
      <c r="H10678" s="24"/>
    </row>
    <row r="10679" spans="1:8" x14ac:dyDescent="0.25">
      <c r="A10679" s="19">
        <v>10674</v>
      </c>
      <c r="D10679" s="1"/>
      <c r="E10679" s="3"/>
      <c r="F10679" s="7"/>
      <c r="G10679" s="3"/>
      <c r="H10679" s="24"/>
    </row>
    <row r="10680" spans="1:8" x14ac:dyDescent="0.25">
      <c r="A10680" s="19">
        <v>10675</v>
      </c>
      <c r="D10680" s="1"/>
      <c r="E10680" s="3"/>
      <c r="F10680" s="7"/>
      <c r="G10680" s="3"/>
      <c r="H10680" s="24"/>
    </row>
    <row r="10681" spans="1:8" x14ac:dyDescent="0.25">
      <c r="A10681" s="19">
        <v>10676</v>
      </c>
      <c r="D10681" s="1"/>
      <c r="E10681" s="3"/>
      <c r="F10681" s="7"/>
      <c r="G10681" s="3"/>
      <c r="H10681" s="24"/>
    </row>
    <row r="10682" spans="1:8" x14ac:dyDescent="0.25">
      <c r="A10682" s="19">
        <v>10677</v>
      </c>
      <c r="D10682" s="1"/>
      <c r="E10682" s="3"/>
      <c r="F10682" s="7"/>
      <c r="G10682" s="3"/>
      <c r="H10682" s="24"/>
    </row>
    <row r="10683" spans="1:8" x14ac:dyDescent="0.25">
      <c r="A10683" s="19">
        <v>10678</v>
      </c>
      <c r="D10683" s="1"/>
      <c r="E10683" s="3"/>
      <c r="F10683" s="7"/>
      <c r="G10683" s="3"/>
      <c r="H10683" s="24"/>
    </row>
    <row r="10684" spans="1:8" x14ac:dyDescent="0.25">
      <c r="A10684" s="19">
        <v>10679</v>
      </c>
      <c r="D10684" s="1"/>
      <c r="E10684" s="3"/>
      <c r="F10684" s="7"/>
      <c r="G10684" s="3"/>
      <c r="H10684" s="24"/>
    </row>
    <row r="10685" spans="1:8" x14ac:dyDescent="0.25">
      <c r="A10685" s="19">
        <v>10680</v>
      </c>
      <c r="D10685" s="1"/>
      <c r="E10685" s="3"/>
      <c r="F10685" s="7"/>
      <c r="G10685" s="3"/>
      <c r="H10685" s="24"/>
    </row>
    <row r="10686" spans="1:8" x14ac:dyDescent="0.25">
      <c r="A10686" s="19">
        <v>10681</v>
      </c>
      <c r="D10686" s="1"/>
      <c r="E10686" s="3"/>
      <c r="F10686" s="7"/>
      <c r="G10686" s="3"/>
      <c r="H10686" s="24"/>
    </row>
    <row r="10687" spans="1:8" x14ac:dyDescent="0.25">
      <c r="A10687" s="19">
        <v>10682</v>
      </c>
      <c r="D10687" s="1"/>
      <c r="E10687" s="3"/>
      <c r="F10687" s="7"/>
      <c r="G10687" s="3"/>
      <c r="H10687" s="24"/>
    </row>
    <row r="10688" spans="1:8" x14ac:dyDescent="0.25">
      <c r="A10688" s="19">
        <v>10683</v>
      </c>
      <c r="D10688" s="1"/>
      <c r="E10688" s="3"/>
      <c r="F10688" s="7"/>
      <c r="G10688" s="3"/>
      <c r="H10688" s="24"/>
    </row>
    <row r="10689" spans="1:8" x14ac:dyDescent="0.25">
      <c r="A10689" s="19">
        <v>10684</v>
      </c>
      <c r="D10689" s="1"/>
      <c r="E10689" s="3"/>
      <c r="F10689" s="7"/>
      <c r="G10689" s="3"/>
      <c r="H10689" s="24"/>
    </row>
    <row r="10690" spans="1:8" x14ac:dyDescent="0.25">
      <c r="A10690" s="19">
        <v>10685</v>
      </c>
      <c r="D10690" s="1"/>
      <c r="E10690" s="3"/>
      <c r="F10690" s="7"/>
      <c r="G10690" s="3"/>
      <c r="H10690" s="24"/>
    </row>
    <row r="10691" spans="1:8" x14ac:dyDescent="0.25">
      <c r="A10691" s="19">
        <v>10686</v>
      </c>
      <c r="D10691" s="1"/>
      <c r="E10691" s="3"/>
      <c r="F10691" s="7"/>
      <c r="G10691" s="3"/>
      <c r="H10691" s="24"/>
    </row>
    <row r="10692" spans="1:8" x14ac:dyDescent="0.25">
      <c r="A10692" s="19">
        <v>10687</v>
      </c>
      <c r="D10692" s="1"/>
      <c r="E10692" s="3"/>
      <c r="F10692" s="7"/>
      <c r="G10692" s="3"/>
      <c r="H10692" s="24"/>
    </row>
    <row r="10693" spans="1:8" x14ac:dyDescent="0.25">
      <c r="A10693" s="19">
        <v>10688</v>
      </c>
      <c r="D10693" s="1"/>
      <c r="E10693" s="3"/>
      <c r="F10693" s="7"/>
      <c r="G10693" s="3"/>
      <c r="H10693" s="24"/>
    </row>
    <row r="10694" spans="1:8" x14ac:dyDescent="0.25">
      <c r="A10694" s="19">
        <v>10689</v>
      </c>
      <c r="D10694" s="1"/>
      <c r="E10694" s="3"/>
      <c r="F10694" s="7"/>
      <c r="G10694" s="3"/>
      <c r="H10694" s="24"/>
    </row>
    <row r="10695" spans="1:8" x14ac:dyDescent="0.25">
      <c r="A10695" s="19">
        <v>10690</v>
      </c>
      <c r="D10695" s="1"/>
      <c r="E10695" s="3"/>
      <c r="F10695" s="7"/>
      <c r="G10695" s="3"/>
      <c r="H10695" s="24"/>
    </row>
    <row r="10696" spans="1:8" x14ac:dyDescent="0.25">
      <c r="A10696" s="19">
        <v>10691</v>
      </c>
      <c r="D10696" s="1"/>
      <c r="E10696" s="3"/>
      <c r="F10696" s="7"/>
      <c r="G10696" s="3"/>
      <c r="H10696" s="24"/>
    </row>
    <row r="10697" spans="1:8" x14ac:dyDescent="0.25">
      <c r="A10697" s="19">
        <v>10692</v>
      </c>
      <c r="D10697" s="1"/>
      <c r="E10697" s="3"/>
      <c r="F10697" s="7"/>
      <c r="G10697" s="3"/>
      <c r="H10697" s="24"/>
    </row>
    <row r="10698" spans="1:8" x14ac:dyDescent="0.25">
      <c r="A10698" s="19">
        <v>10693</v>
      </c>
      <c r="D10698" s="1"/>
      <c r="E10698" s="3"/>
      <c r="F10698" s="7"/>
      <c r="G10698" s="3"/>
      <c r="H10698" s="24"/>
    </row>
    <row r="10699" spans="1:8" x14ac:dyDescent="0.25">
      <c r="A10699" s="19">
        <v>10694</v>
      </c>
      <c r="D10699" s="1"/>
      <c r="E10699" s="3"/>
      <c r="F10699" s="7"/>
      <c r="G10699" s="3"/>
      <c r="H10699" s="24"/>
    </row>
    <row r="10700" spans="1:8" x14ac:dyDescent="0.25">
      <c r="A10700" s="19">
        <v>10695</v>
      </c>
      <c r="D10700" s="1"/>
      <c r="E10700" s="3"/>
      <c r="F10700" s="7"/>
      <c r="G10700" s="3"/>
      <c r="H10700" s="24"/>
    </row>
    <row r="10701" spans="1:8" x14ac:dyDescent="0.25">
      <c r="A10701" s="19">
        <v>10696</v>
      </c>
      <c r="D10701" s="1"/>
      <c r="E10701" s="3"/>
      <c r="F10701" s="7"/>
      <c r="G10701" s="3"/>
      <c r="H10701" s="24"/>
    </row>
    <row r="10702" spans="1:8" x14ac:dyDescent="0.25">
      <c r="A10702" s="19">
        <v>10697</v>
      </c>
      <c r="D10702" s="1"/>
      <c r="E10702" s="3"/>
      <c r="F10702" s="7"/>
      <c r="G10702" s="3"/>
      <c r="H10702" s="24"/>
    </row>
    <row r="10703" spans="1:8" x14ac:dyDescent="0.25">
      <c r="A10703" s="19">
        <v>10698</v>
      </c>
      <c r="D10703" s="1"/>
      <c r="E10703" s="3"/>
      <c r="F10703" s="7"/>
      <c r="G10703" s="3"/>
      <c r="H10703" s="24"/>
    </row>
    <row r="10704" spans="1:8" x14ac:dyDescent="0.25">
      <c r="A10704" s="19">
        <v>10699</v>
      </c>
      <c r="D10704" s="1"/>
      <c r="E10704" s="3"/>
      <c r="F10704" s="7"/>
      <c r="G10704" s="3"/>
      <c r="H10704" s="24"/>
    </row>
    <row r="10705" spans="1:8" x14ac:dyDescent="0.25">
      <c r="A10705" s="19">
        <v>10700</v>
      </c>
      <c r="D10705" s="1"/>
      <c r="E10705" s="3"/>
      <c r="F10705" s="7"/>
      <c r="G10705" s="3"/>
      <c r="H10705" s="24"/>
    </row>
    <row r="10706" spans="1:8" x14ac:dyDescent="0.25">
      <c r="A10706" s="19">
        <v>10701</v>
      </c>
      <c r="D10706" s="1"/>
      <c r="E10706" s="3"/>
      <c r="F10706" s="7"/>
      <c r="G10706" s="3"/>
      <c r="H10706" s="24"/>
    </row>
    <row r="10707" spans="1:8" x14ac:dyDescent="0.25">
      <c r="A10707" s="19">
        <v>10702</v>
      </c>
      <c r="D10707" s="1"/>
      <c r="E10707" s="3"/>
      <c r="F10707" s="7"/>
      <c r="G10707" s="3"/>
      <c r="H10707" s="24"/>
    </row>
    <row r="10708" spans="1:8" x14ac:dyDescent="0.25">
      <c r="A10708" s="19">
        <v>10703</v>
      </c>
      <c r="D10708" s="1"/>
      <c r="E10708" s="3"/>
      <c r="F10708" s="7"/>
      <c r="G10708" s="3"/>
      <c r="H10708" s="24"/>
    </row>
    <row r="10709" spans="1:8" x14ac:dyDescent="0.25">
      <c r="A10709" s="19">
        <v>10704</v>
      </c>
      <c r="D10709" s="1"/>
      <c r="E10709" s="3"/>
      <c r="F10709" s="7"/>
      <c r="G10709" s="3"/>
      <c r="H10709" s="24"/>
    </row>
    <row r="10710" spans="1:8" x14ac:dyDescent="0.25">
      <c r="A10710" s="19">
        <v>10705</v>
      </c>
      <c r="D10710" s="1"/>
      <c r="E10710" s="3"/>
      <c r="F10710" s="7"/>
      <c r="G10710" s="3"/>
      <c r="H10710" s="24"/>
    </row>
    <row r="10711" spans="1:8" x14ac:dyDescent="0.25">
      <c r="A10711" s="19">
        <v>10706</v>
      </c>
      <c r="D10711" s="1"/>
      <c r="E10711" s="3"/>
      <c r="F10711" s="7"/>
      <c r="G10711" s="3"/>
      <c r="H10711" s="24"/>
    </row>
    <row r="10712" spans="1:8" x14ac:dyDescent="0.25">
      <c r="A10712" s="19">
        <v>10707</v>
      </c>
      <c r="D10712" s="1"/>
      <c r="E10712" s="3"/>
      <c r="F10712" s="7"/>
      <c r="G10712" s="3"/>
      <c r="H10712" s="24"/>
    </row>
    <row r="10713" spans="1:8" x14ac:dyDescent="0.25">
      <c r="A10713" s="19">
        <v>10708</v>
      </c>
      <c r="D10713" s="1"/>
      <c r="E10713" s="3"/>
      <c r="F10713" s="7"/>
      <c r="G10713" s="3"/>
      <c r="H10713" s="24"/>
    </row>
    <row r="10714" spans="1:8" x14ac:dyDescent="0.25">
      <c r="A10714" s="19">
        <v>10709</v>
      </c>
      <c r="D10714" s="1"/>
      <c r="E10714" s="3"/>
      <c r="F10714" s="7"/>
      <c r="G10714" s="3"/>
      <c r="H10714" s="24"/>
    </row>
    <row r="10715" spans="1:8" x14ac:dyDescent="0.25">
      <c r="A10715" s="19">
        <v>10710</v>
      </c>
      <c r="D10715" s="1"/>
      <c r="E10715" s="3"/>
      <c r="F10715" s="7"/>
      <c r="G10715" s="3"/>
      <c r="H10715" s="24"/>
    </row>
    <row r="10716" spans="1:8" x14ac:dyDescent="0.25">
      <c r="A10716" s="19">
        <v>10711</v>
      </c>
      <c r="D10716" s="1"/>
      <c r="E10716" s="3"/>
      <c r="F10716" s="7"/>
      <c r="G10716" s="3"/>
      <c r="H10716" s="24"/>
    </row>
    <row r="10717" spans="1:8" x14ac:dyDescent="0.25">
      <c r="A10717" s="19">
        <v>10712</v>
      </c>
      <c r="D10717" s="1"/>
      <c r="E10717" s="3"/>
      <c r="F10717" s="7"/>
      <c r="G10717" s="3"/>
      <c r="H10717" s="24"/>
    </row>
    <row r="10718" spans="1:8" x14ac:dyDescent="0.25">
      <c r="A10718" s="19">
        <v>10713</v>
      </c>
      <c r="D10718" s="1"/>
      <c r="E10718" s="3"/>
      <c r="F10718" s="7"/>
      <c r="G10718" s="3"/>
      <c r="H10718" s="24"/>
    </row>
    <row r="10719" spans="1:8" x14ac:dyDescent="0.25">
      <c r="A10719" s="19">
        <v>10714</v>
      </c>
      <c r="D10719" s="1"/>
      <c r="E10719" s="3"/>
      <c r="F10719" s="7"/>
      <c r="G10719" s="3"/>
      <c r="H10719" s="24"/>
    </row>
    <row r="10720" spans="1:8" x14ac:dyDescent="0.25">
      <c r="A10720" s="19">
        <v>10715</v>
      </c>
      <c r="D10720" s="1"/>
      <c r="E10720" s="3"/>
      <c r="F10720" s="7"/>
      <c r="G10720" s="3"/>
      <c r="H10720" s="24"/>
    </row>
    <row r="10721" spans="1:8" x14ac:dyDescent="0.25">
      <c r="A10721" s="19">
        <v>10716</v>
      </c>
      <c r="D10721" s="1"/>
      <c r="E10721" s="3"/>
      <c r="F10721" s="7"/>
      <c r="G10721" s="3"/>
      <c r="H10721" s="24"/>
    </row>
    <row r="10722" spans="1:8" x14ac:dyDescent="0.25">
      <c r="A10722" s="19">
        <v>10717</v>
      </c>
      <c r="D10722" s="1"/>
      <c r="E10722" s="3"/>
      <c r="F10722" s="7"/>
      <c r="G10722" s="3"/>
      <c r="H10722" s="24"/>
    </row>
    <row r="10723" spans="1:8" x14ac:dyDescent="0.25">
      <c r="A10723" s="19">
        <v>10718</v>
      </c>
      <c r="D10723" s="1"/>
      <c r="E10723" s="3"/>
      <c r="F10723" s="7"/>
      <c r="G10723" s="3"/>
      <c r="H10723" s="24"/>
    </row>
    <row r="10724" spans="1:8" x14ac:dyDescent="0.25">
      <c r="A10724" s="19">
        <v>10719</v>
      </c>
      <c r="D10724" s="1"/>
      <c r="E10724" s="3"/>
      <c r="F10724" s="7"/>
      <c r="G10724" s="3"/>
      <c r="H10724" s="24"/>
    </row>
    <row r="10725" spans="1:8" x14ac:dyDescent="0.25">
      <c r="A10725" s="19">
        <v>10720</v>
      </c>
      <c r="D10725" s="1"/>
      <c r="E10725" s="3"/>
      <c r="F10725" s="7"/>
      <c r="G10725" s="3"/>
      <c r="H10725" s="24"/>
    </row>
    <row r="10726" spans="1:8" x14ac:dyDescent="0.25">
      <c r="A10726" s="19">
        <v>10721</v>
      </c>
      <c r="D10726" s="1"/>
      <c r="E10726" s="3"/>
      <c r="F10726" s="7"/>
      <c r="G10726" s="3"/>
      <c r="H10726" s="24"/>
    </row>
    <row r="10727" spans="1:8" x14ac:dyDescent="0.25">
      <c r="A10727" s="19">
        <v>10722</v>
      </c>
      <c r="D10727" s="1"/>
      <c r="E10727" s="3"/>
      <c r="F10727" s="7"/>
      <c r="G10727" s="3"/>
      <c r="H10727" s="24"/>
    </row>
    <row r="10728" spans="1:8" x14ac:dyDescent="0.25">
      <c r="A10728" s="19">
        <v>10723</v>
      </c>
      <c r="D10728" s="1"/>
      <c r="E10728" s="3"/>
      <c r="F10728" s="7"/>
      <c r="G10728" s="3"/>
      <c r="H10728" s="24"/>
    </row>
    <row r="10729" spans="1:8" x14ac:dyDescent="0.25">
      <c r="A10729" s="19">
        <v>10724</v>
      </c>
      <c r="D10729" s="1"/>
      <c r="E10729" s="3"/>
      <c r="F10729" s="7"/>
      <c r="G10729" s="3"/>
      <c r="H10729" s="24"/>
    </row>
    <row r="10730" spans="1:8" x14ac:dyDescent="0.25">
      <c r="A10730" s="19">
        <v>10725</v>
      </c>
      <c r="D10730" s="1"/>
      <c r="E10730" s="3"/>
      <c r="F10730" s="7"/>
      <c r="G10730" s="3"/>
      <c r="H10730" s="24"/>
    </row>
    <row r="10731" spans="1:8" x14ac:dyDescent="0.25">
      <c r="A10731" s="19">
        <v>10726</v>
      </c>
      <c r="D10731" s="1"/>
      <c r="E10731" s="3"/>
      <c r="F10731" s="7"/>
      <c r="G10731" s="3"/>
      <c r="H10731" s="24"/>
    </row>
    <row r="10732" spans="1:8" x14ac:dyDescent="0.25">
      <c r="A10732" s="19">
        <v>10727</v>
      </c>
      <c r="D10732" s="1"/>
      <c r="E10732" s="3"/>
      <c r="F10732" s="7"/>
      <c r="G10732" s="3"/>
      <c r="H10732" s="24"/>
    </row>
    <row r="10733" spans="1:8" x14ac:dyDescent="0.25">
      <c r="A10733" s="19">
        <v>10728</v>
      </c>
      <c r="D10733" s="1"/>
      <c r="E10733" s="3"/>
      <c r="F10733" s="7"/>
      <c r="G10733" s="3"/>
      <c r="H10733" s="24"/>
    </row>
    <row r="10734" spans="1:8" x14ac:dyDescent="0.25">
      <c r="A10734" s="19">
        <v>10729</v>
      </c>
      <c r="D10734" s="1"/>
      <c r="E10734" s="3"/>
      <c r="F10734" s="7"/>
      <c r="G10734" s="3"/>
      <c r="H10734" s="24"/>
    </row>
    <row r="10735" spans="1:8" x14ac:dyDescent="0.25">
      <c r="A10735" s="19">
        <v>10730</v>
      </c>
      <c r="D10735" s="1"/>
      <c r="E10735" s="3"/>
      <c r="F10735" s="7"/>
      <c r="G10735" s="3"/>
      <c r="H10735" s="24"/>
    </row>
    <row r="10736" spans="1:8" x14ac:dyDescent="0.25">
      <c r="A10736" s="19">
        <v>10731</v>
      </c>
      <c r="D10736" s="1"/>
      <c r="E10736" s="3"/>
      <c r="F10736" s="7"/>
      <c r="G10736" s="3"/>
      <c r="H10736" s="24"/>
    </row>
    <row r="10737" spans="1:8" x14ac:dyDescent="0.25">
      <c r="A10737" s="19">
        <v>10732</v>
      </c>
      <c r="D10737" s="1"/>
      <c r="E10737" s="3"/>
      <c r="F10737" s="7"/>
      <c r="G10737" s="3"/>
      <c r="H10737" s="24"/>
    </row>
    <row r="10738" spans="1:8" x14ac:dyDescent="0.25">
      <c r="A10738" s="19">
        <v>10733</v>
      </c>
      <c r="D10738" s="1"/>
      <c r="E10738" s="3"/>
      <c r="F10738" s="7"/>
      <c r="G10738" s="3"/>
      <c r="H10738" s="24"/>
    </row>
    <row r="10739" spans="1:8" x14ac:dyDescent="0.25">
      <c r="A10739" s="19">
        <v>10734</v>
      </c>
      <c r="D10739" s="1"/>
      <c r="E10739" s="3"/>
      <c r="F10739" s="7"/>
      <c r="G10739" s="3"/>
      <c r="H10739" s="24"/>
    </row>
    <row r="10740" spans="1:8" x14ac:dyDescent="0.25">
      <c r="A10740" s="19">
        <v>10735</v>
      </c>
      <c r="D10740" s="1"/>
      <c r="E10740" s="3"/>
      <c r="F10740" s="7"/>
      <c r="G10740" s="3"/>
      <c r="H10740" s="24"/>
    </row>
    <row r="10741" spans="1:8" x14ac:dyDescent="0.25">
      <c r="A10741" s="19">
        <v>10736</v>
      </c>
      <c r="D10741" s="1"/>
      <c r="E10741" s="3"/>
      <c r="F10741" s="7"/>
      <c r="G10741" s="3"/>
      <c r="H10741" s="24"/>
    </row>
    <row r="10742" spans="1:8" x14ac:dyDescent="0.25">
      <c r="A10742" s="19">
        <v>10737</v>
      </c>
      <c r="D10742" s="1"/>
      <c r="E10742" s="3"/>
      <c r="F10742" s="7"/>
      <c r="G10742" s="3"/>
      <c r="H10742" s="24"/>
    </row>
    <row r="10743" spans="1:8" x14ac:dyDescent="0.25">
      <c r="A10743" s="19">
        <v>10738</v>
      </c>
      <c r="D10743" s="1"/>
      <c r="E10743" s="3"/>
      <c r="F10743" s="7"/>
      <c r="G10743" s="3"/>
      <c r="H10743" s="24"/>
    </row>
    <row r="10744" spans="1:8" x14ac:dyDescent="0.25">
      <c r="A10744" s="19">
        <v>10739</v>
      </c>
      <c r="D10744" s="1"/>
      <c r="E10744" s="3"/>
      <c r="F10744" s="7"/>
      <c r="G10744" s="3"/>
      <c r="H10744" s="24"/>
    </row>
    <row r="10745" spans="1:8" x14ac:dyDescent="0.25">
      <c r="A10745" s="19">
        <v>10740</v>
      </c>
      <c r="D10745" s="1"/>
      <c r="E10745" s="3"/>
      <c r="F10745" s="7"/>
      <c r="G10745" s="3"/>
      <c r="H10745" s="24"/>
    </row>
    <row r="10746" spans="1:8" x14ac:dyDescent="0.25">
      <c r="A10746" s="19">
        <v>10741</v>
      </c>
      <c r="D10746" s="1"/>
      <c r="E10746" s="3"/>
      <c r="F10746" s="7"/>
      <c r="G10746" s="3"/>
      <c r="H10746" s="24"/>
    </row>
    <row r="10747" spans="1:8" x14ac:dyDescent="0.25">
      <c r="A10747" s="19">
        <v>10742</v>
      </c>
      <c r="D10747" s="1"/>
      <c r="E10747" s="3"/>
      <c r="F10747" s="7"/>
      <c r="G10747" s="3"/>
      <c r="H10747" s="24"/>
    </row>
    <row r="10748" spans="1:8" x14ac:dyDescent="0.25">
      <c r="A10748" s="19">
        <v>10743</v>
      </c>
      <c r="D10748" s="1"/>
      <c r="E10748" s="3"/>
      <c r="F10748" s="7"/>
      <c r="G10748" s="3"/>
      <c r="H10748" s="24"/>
    </row>
    <row r="10749" spans="1:8" x14ac:dyDescent="0.25">
      <c r="A10749" s="19">
        <v>10744</v>
      </c>
      <c r="D10749" s="1"/>
      <c r="E10749" s="3"/>
      <c r="F10749" s="7"/>
      <c r="G10749" s="3"/>
      <c r="H10749" s="24"/>
    </row>
    <row r="10750" spans="1:8" x14ac:dyDescent="0.25">
      <c r="A10750" s="19">
        <v>10745</v>
      </c>
      <c r="D10750" s="1"/>
      <c r="E10750" s="3"/>
      <c r="F10750" s="7"/>
      <c r="G10750" s="3"/>
      <c r="H10750" s="24"/>
    </row>
    <row r="10751" spans="1:8" x14ac:dyDescent="0.25">
      <c r="A10751" s="19">
        <v>10746</v>
      </c>
      <c r="D10751" s="1"/>
      <c r="E10751" s="3"/>
      <c r="F10751" s="7"/>
      <c r="G10751" s="3"/>
      <c r="H10751" s="24"/>
    </row>
    <row r="10752" spans="1:8" x14ac:dyDescent="0.25">
      <c r="A10752" s="19">
        <v>10747</v>
      </c>
      <c r="D10752" s="1"/>
      <c r="E10752" s="3"/>
      <c r="F10752" s="7"/>
      <c r="G10752" s="3"/>
      <c r="H10752" s="24"/>
    </row>
    <row r="10753" spans="1:8" x14ac:dyDescent="0.25">
      <c r="A10753" s="19">
        <v>10748</v>
      </c>
      <c r="D10753" s="1"/>
      <c r="E10753" s="3"/>
      <c r="F10753" s="7"/>
      <c r="G10753" s="3"/>
      <c r="H10753" s="24"/>
    </row>
    <row r="10754" spans="1:8" x14ac:dyDescent="0.25">
      <c r="A10754" s="19">
        <v>10749</v>
      </c>
      <c r="D10754" s="1"/>
      <c r="E10754" s="3"/>
      <c r="F10754" s="7"/>
      <c r="G10754" s="3"/>
      <c r="H10754" s="24"/>
    </row>
    <row r="10755" spans="1:8" x14ac:dyDescent="0.25">
      <c r="A10755" s="19">
        <v>10750</v>
      </c>
      <c r="D10755" s="1"/>
      <c r="E10755" s="3"/>
      <c r="F10755" s="7"/>
      <c r="G10755" s="3"/>
      <c r="H10755" s="24"/>
    </row>
    <row r="10756" spans="1:8" x14ac:dyDescent="0.25">
      <c r="A10756" s="19">
        <v>10751</v>
      </c>
      <c r="D10756" s="1"/>
      <c r="E10756" s="3"/>
      <c r="F10756" s="7"/>
      <c r="G10756" s="3"/>
      <c r="H10756" s="24"/>
    </row>
    <row r="10757" spans="1:8" x14ac:dyDescent="0.25">
      <c r="A10757" s="19">
        <v>10752</v>
      </c>
      <c r="D10757" s="1"/>
      <c r="E10757" s="3"/>
      <c r="F10757" s="7"/>
      <c r="G10757" s="3"/>
      <c r="H10757" s="24"/>
    </row>
    <row r="10758" spans="1:8" x14ac:dyDescent="0.25">
      <c r="A10758" s="19">
        <v>10753</v>
      </c>
      <c r="D10758" s="1"/>
      <c r="E10758" s="3"/>
      <c r="F10758" s="7"/>
      <c r="G10758" s="3"/>
      <c r="H10758" s="24"/>
    </row>
    <row r="10759" spans="1:8" x14ac:dyDescent="0.25">
      <c r="A10759" s="19">
        <v>10754</v>
      </c>
      <c r="D10759" s="1"/>
      <c r="E10759" s="3"/>
      <c r="F10759" s="7"/>
      <c r="G10759" s="3"/>
      <c r="H10759" s="24"/>
    </row>
    <row r="10760" spans="1:8" x14ac:dyDescent="0.25">
      <c r="A10760" s="19">
        <v>10755</v>
      </c>
      <c r="D10760" s="1"/>
      <c r="E10760" s="3"/>
      <c r="F10760" s="7"/>
      <c r="G10760" s="3"/>
      <c r="H10760" s="24"/>
    </row>
    <row r="10761" spans="1:8" x14ac:dyDescent="0.25">
      <c r="A10761" s="19">
        <v>10756</v>
      </c>
      <c r="D10761" s="1"/>
      <c r="E10761" s="3"/>
      <c r="F10761" s="7"/>
      <c r="G10761" s="3"/>
      <c r="H10761" s="24"/>
    </row>
    <row r="10762" spans="1:8" x14ac:dyDescent="0.25">
      <c r="A10762" s="19">
        <v>10757</v>
      </c>
      <c r="D10762" s="1"/>
      <c r="E10762" s="3"/>
      <c r="F10762" s="7"/>
      <c r="G10762" s="3"/>
      <c r="H10762" s="24"/>
    </row>
    <row r="10763" spans="1:8" x14ac:dyDescent="0.25">
      <c r="A10763" s="19">
        <v>10758</v>
      </c>
      <c r="D10763" s="1"/>
      <c r="E10763" s="3"/>
      <c r="F10763" s="7"/>
      <c r="G10763" s="3"/>
      <c r="H10763" s="24"/>
    </row>
    <row r="10764" spans="1:8" x14ac:dyDescent="0.25">
      <c r="A10764" s="19">
        <v>10759</v>
      </c>
      <c r="D10764" s="1"/>
      <c r="E10764" s="3"/>
      <c r="F10764" s="7"/>
      <c r="G10764" s="3"/>
      <c r="H10764" s="24"/>
    </row>
    <row r="10765" spans="1:8" x14ac:dyDescent="0.25">
      <c r="A10765" s="19">
        <v>10760</v>
      </c>
      <c r="D10765" s="1"/>
      <c r="E10765" s="3"/>
      <c r="F10765" s="7"/>
      <c r="G10765" s="3"/>
      <c r="H10765" s="24"/>
    </row>
    <row r="10766" spans="1:8" x14ac:dyDescent="0.25">
      <c r="A10766" s="19">
        <v>10761</v>
      </c>
      <c r="D10766" s="1"/>
      <c r="E10766" s="3"/>
      <c r="F10766" s="7"/>
      <c r="G10766" s="3"/>
      <c r="H10766" s="24"/>
    </row>
    <row r="10767" spans="1:8" x14ac:dyDescent="0.25">
      <c r="A10767" s="19">
        <v>10762</v>
      </c>
      <c r="D10767" s="1"/>
      <c r="E10767" s="3"/>
      <c r="F10767" s="7"/>
      <c r="G10767" s="3"/>
      <c r="H10767" s="24"/>
    </row>
    <row r="10768" spans="1:8" x14ac:dyDescent="0.25">
      <c r="A10768" s="19">
        <v>10763</v>
      </c>
      <c r="D10768" s="1"/>
      <c r="E10768" s="3"/>
      <c r="F10768" s="7"/>
      <c r="G10768" s="3"/>
      <c r="H10768" s="24"/>
    </row>
    <row r="10769" spans="1:8" x14ac:dyDescent="0.25">
      <c r="A10769" s="19">
        <v>10764</v>
      </c>
      <c r="D10769" s="1"/>
      <c r="E10769" s="3"/>
      <c r="F10769" s="7"/>
      <c r="G10769" s="3"/>
      <c r="H10769" s="24"/>
    </row>
    <row r="10770" spans="1:8" x14ac:dyDescent="0.25">
      <c r="A10770" s="19">
        <v>10765</v>
      </c>
      <c r="D10770" s="1"/>
      <c r="E10770" s="3"/>
      <c r="F10770" s="7"/>
      <c r="G10770" s="3"/>
      <c r="H10770" s="24"/>
    </row>
    <row r="10771" spans="1:8" x14ac:dyDescent="0.25">
      <c r="A10771" s="19">
        <v>10766</v>
      </c>
      <c r="D10771" s="1"/>
      <c r="E10771" s="3"/>
      <c r="F10771" s="7"/>
      <c r="G10771" s="3"/>
      <c r="H10771" s="24"/>
    </row>
    <row r="10772" spans="1:8" x14ac:dyDescent="0.25">
      <c r="A10772" s="19">
        <v>10767</v>
      </c>
      <c r="D10772" s="1"/>
      <c r="E10772" s="3"/>
      <c r="F10772" s="7"/>
      <c r="G10772" s="3"/>
      <c r="H10772" s="24"/>
    </row>
    <row r="10773" spans="1:8" x14ac:dyDescent="0.25">
      <c r="A10773" s="19">
        <v>10768</v>
      </c>
      <c r="D10773" s="1"/>
      <c r="E10773" s="3"/>
      <c r="F10773" s="7"/>
      <c r="G10773" s="3"/>
      <c r="H10773" s="24"/>
    </row>
    <row r="10774" spans="1:8" x14ac:dyDescent="0.25">
      <c r="A10774" s="19">
        <v>10769</v>
      </c>
      <c r="D10774" s="1"/>
      <c r="E10774" s="3"/>
      <c r="F10774" s="7"/>
      <c r="G10774" s="3"/>
      <c r="H10774" s="24"/>
    </row>
    <row r="10775" spans="1:8" x14ac:dyDescent="0.25">
      <c r="A10775" s="19">
        <v>10770</v>
      </c>
      <c r="D10775" s="1"/>
      <c r="E10775" s="3"/>
      <c r="F10775" s="7"/>
      <c r="G10775" s="3"/>
      <c r="H10775" s="24"/>
    </row>
    <row r="10776" spans="1:8" x14ac:dyDescent="0.25">
      <c r="A10776" s="19">
        <v>10771</v>
      </c>
      <c r="D10776" s="1"/>
      <c r="E10776" s="3"/>
      <c r="F10776" s="7"/>
      <c r="G10776" s="3"/>
      <c r="H10776" s="24"/>
    </row>
    <row r="10777" spans="1:8" x14ac:dyDescent="0.25">
      <c r="A10777" s="19">
        <v>10772</v>
      </c>
      <c r="D10777" s="1"/>
      <c r="E10777" s="3"/>
      <c r="F10777" s="7"/>
      <c r="G10777" s="3"/>
      <c r="H10777" s="24"/>
    </row>
    <row r="10778" spans="1:8" x14ac:dyDescent="0.25">
      <c r="A10778" s="19">
        <v>10773</v>
      </c>
      <c r="D10778" s="1"/>
      <c r="E10778" s="3"/>
      <c r="F10778" s="7"/>
      <c r="G10778" s="3"/>
      <c r="H10778" s="24"/>
    </row>
    <row r="10779" spans="1:8" x14ac:dyDescent="0.25">
      <c r="A10779" s="19">
        <v>10774</v>
      </c>
      <c r="D10779" s="1"/>
      <c r="E10779" s="3"/>
      <c r="F10779" s="7"/>
      <c r="G10779" s="3"/>
      <c r="H10779" s="24"/>
    </row>
    <row r="10780" spans="1:8" x14ac:dyDescent="0.25">
      <c r="A10780" s="19">
        <v>10775</v>
      </c>
      <c r="D10780" s="1"/>
      <c r="E10780" s="3"/>
      <c r="F10780" s="7"/>
      <c r="G10780" s="3"/>
      <c r="H10780" s="24"/>
    </row>
    <row r="10781" spans="1:8" x14ac:dyDescent="0.25">
      <c r="A10781" s="19">
        <v>10776</v>
      </c>
      <c r="D10781" s="1"/>
      <c r="E10781" s="3"/>
      <c r="F10781" s="7"/>
      <c r="G10781" s="3"/>
      <c r="H10781" s="24"/>
    </row>
    <row r="10782" spans="1:8" x14ac:dyDescent="0.25">
      <c r="A10782" s="19">
        <v>10777</v>
      </c>
      <c r="D10782" s="1"/>
      <c r="E10782" s="3"/>
      <c r="F10782" s="7"/>
      <c r="G10782" s="3"/>
      <c r="H10782" s="24"/>
    </row>
    <row r="10783" spans="1:8" x14ac:dyDescent="0.25">
      <c r="A10783" s="19">
        <v>10778</v>
      </c>
      <c r="D10783" s="1"/>
      <c r="E10783" s="3"/>
      <c r="F10783" s="7"/>
      <c r="G10783" s="3"/>
      <c r="H10783" s="24"/>
    </row>
    <row r="10784" spans="1:8" x14ac:dyDescent="0.25">
      <c r="A10784" s="19">
        <v>10779</v>
      </c>
      <c r="D10784" s="1"/>
      <c r="E10784" s="3"/>
      <c r="F10784" s="7"/>
      <c r="G10784" s="3"/>
      <c r="H10784" s="24"/>
    </row>
    <row r="10785" spans="1:8" x14ac:dyDescent="0.25">
      <c r="A10785" s="19">
        <v>10780</v>
      </c>
      <c r="D10785" s="1"/>
      <c r="E10785" s="3"/>
      <c r="F10785" s="7"/>
      <c r="G10785" s="3"/>
      <c r="H10785" s="24"/>
    </row>
    <row r="10786" spans="1:8" x14ac:dyDescent="0.25">
      <c r="A10786" s="19">
        <v>10781</v>
      </c>
      <c r="D10786" s="1"/>
      <c r="E10786" s="3"/>
      <c r="F10786" s="7"/>
      <c r="G10786" s="3"/>
      <c r="H10786" s="24"/>
    </row>
    <row r="10787" spans="1:8" x14ac:dyDescent="0.25">
      <c r="A10787" s="19">
        <v>10782</v>
      </c>
      <c r="D10787" s="1"/>
      <c r="E10787" s="3"/>
      <c r="F10787" s="7"/>
      <c r="G10787" s="3"/>
      <c r="H10787" s="24"/>
    </row>
    <row r="10788" spans="1:8" x14ac:dyDescent="0.25">
      <c r="A10788" s="19">
        <v>10783</v>
      </c>
      <c r="D10788" s="1"/>
      <c r="E10788" s="3"/>
      <c r="F10788" s="7"/>
      <c r="G10788" s="3"/>
      <c r="H10788" s="24"/>
    </row>
    <row r="10789" spans="1:8" x14ac:dyDescent="0.25">
      <c r="A10789" s="19">
        <v>10784</v>
      </c>
      <c r="D10789" s="1"/>
      <c r="E10789" s="3"/>
      <c r="F10789" s="7"/>
      <c r="G10789" s="3"/>
      <c r="H10789" s="24"/>
    </row>
    <row r="10790" spans="1:8" x14ac:dyDescent="0.25">
      <c r="A10790" s="19">
        <v>10785</v>
      </c>
      <c r="D10790" s="1"/>
      <c r="E10790" s="3"/>
      <c r="F10790" s="7"/>
      <c r="G10790" s="3"/>
      <c r="H10790" s="24"/>
    </row>
    <row r="10791" spans="1:8" x14ac:dyDescent="0.25">
      <c r="A10791" s="19">
        <v>10786</v>
      </c>
      <c r="D10791" s="1"/>
      <c r="E10791" s="3"/>
      <c r="F10791" s="7"/>
      <c r="G10791" s="3"/>
      <c r="H10791" s="24"/>
    </row>
    <row r="10792" spans="1:8" x14ac:dyDescent="0.25">
      <c r="A10792" s="19">
        <v>10787</v>
      </c>
      <c r="D10792" s="1"/>
      <c r="E10792" s="3"/>
      <c r="F10792" s="7"/>
      <c r="G10792" s="3"/>
      <c r="H10792" s="24"/>
    </row>
    <row r="10793" spans="1:8" x14ac:dyDescent="0.25">
      <c r="A10793" s="19">
        <v>10788</v>
      </c>
      <c r="D10793" s="1"/>
      <c r="E10793" s="3"/>
      <c r="F10793" s="7"/>
      <c r="G10793" s="3"/>
      <c r="H10793" s="24"/>
    </row>
    <row r="10794" spans="1:8" x14ac:dyDescent="0.25">
      <c r="A10794" s="19">
        <v>10789</v>
      </c>
      <c r="D10794" s="1"/>
      <c r="E10794" s="3"/>
      <c r="F10794" s="7"/>
      <c r="G10794" s="3"/>
      <c r="H10794" s="24"/>
    </row>
    <row r="10795" spans="1:8" x14ac:dyDescent="0.25">
      <c r="A10795" s="19">
        <v>10790</v>
      </c>
      <c r="D10795" s="1"/>
      <c r="E10795" s="3"/>
      <c r="F10795" s="7"/>
      <c r="G10795" s="3"/>
      <c r="H10795" s="24"/>
    </row>
    <row r="10796" spans="1:8" x14ac:dyDescent="0.25">
      <c r="A10796" s="19">
        <v>10791</v>
      </c>
      <c r="D10796" s="1"/>
      <c r="E10796" s="3"/>
      <c r="F10796" s="7"/>
      <c r="G10796" s="3"/>
      <c r="H10796" s="24"/>
    </row>
    <row r="10797" spans="1:8" x14ac:dyDescent="0.25">
      <c r="A10797" s="19">
        <v>10792</v>
      </c>
      <c r="D10797" s="1"/>
      <c r="E10797" s="3"/>
      <c r="F10797" s="7"/>
      <c r="G10797" s="3"/>
      <c r="H10797" s="24"/>
    </row>
    <row r="10798" spans="1:8" x14ac:dyDescent="0.25">
      <c r="A10798" s="19">
        <v>10793</v>
      </c>
      <c r="D10798" s="1"/>
      <c r="E10798" s="3"/>
      <c r="F10798" s="7"/>
      <c r="G10798" s="3"/>
      <c r="H10798" s="24"/>
    </row>
    <row r="10799" spans="1:8" x14ac:dyDescent="0.25">
      <c r="A10799" s="19">
        <v>10794</v>
      </c>
      <c r="D10799" s="1"/>
      <c r="E10799" s="3"/>
      <c r="F10799" s="7"/>
      <c r="G10799" s="3"/>
      <c r="H10799" s="24"/>
    </row>
    <row r="10800" spans="1:8" x14ac:dyDescent="0.25">
      <c r="A10800" s="19">
        <v>10795</v>
      </c>
      <c r="D10800" s="1"/>
      <c r="E10800" s="3"/>
      <c r="F10800" s="7"/>
      <c r="G10800" s="3"/>
      <c r="H10800" s="24"/>
    </row>
    <row r="10801" spans="1:8" x14ac:dyDescent="0.25">
      <c r="A10801" s="19">
        <v>10796</v>
      </c>
      <c r="D10801" s="1"/>
      <c r="E10801" s="3"/>
      <c r="F10801" s="7"/>
      <c r="G10801" s="3"/>
      <c r="H10801" s="24"/>
    </row>
    <row r="10802" spans="1:8" x14ac:dyDescent="0.25">
      <c r="A10802" s="19">
        <v>10797</v>
      </c>
      <c r="D10802" s="1"/>
      <c r="E10802" s="3"/>
      <c r="F10802" s="7"/>
      <c r="G10802" s="3"/>
      <c r="H10802" s="24"/>
    </row>
    <row r="10803" spans="1:8" x14ac:dyDescent="0.25">
      <c r="A10803" s="19">
        <v>10798</v>
      </c>
      <c r="D10803" s="1"/>
      <c r="E10803" s="3"/>
      <c r="F10803" s="7"/>
      <c r="G10803" s="3"/>
      <c r="H10803" s="24"/>
    </row>
    <row r="10804" spans="1:8" x14ac:dyDescent="0.25">
      <c r="A10804" s="19">
        <v>10799</v>
      </c>
      <c r="D10804" s="1"/>
      <c r="E10804" s="3"/>
      <c r="F10804" s="7"/>
      <c r="G10804" s="3"/>
      <c r="H10804" s="24"/>
    </row>
    <row r="10805" spans="1:8" x14ac:dyDescent="0.25">
      <c r="A10805" s="19">
        <v>10800</v>
      </c>
      <c r="D10805" s="1"/>
      <c r="E10805" s="3"/>
      <c r="F10805" s="7"/>
      <c r="G10805" s="3"/>
      <c r="H10805" s="24"/>
    </row>
    <row r="10806" spans="1:8" x14ac:dyDescent="0.25">
      <c r="A10806" s="19">
        <v>10801</v>
      </c>
      <c r="D10806" s="1"/>
      <c r="E10806" s="3"/>
      <c r="F10806" s="7"/>
      <c r="G10806" s="3"/>
      <c r="H10806" s="24"/>
    </row>
    <row r="10807" spans="1:8" x14ac:dyDescent="0.25">
      <c r="A10807" s="19">
        <v>10802</v>
      </c>
      <c r="D10807" s="1"/>
      <c r="E10807" s="3"/>
      <c r="F10807" s="7"/>
      <c r="G10807" s="3"/>
      <c r="H10807" s="24"/>
    </row>
    <row r="10808" spans="1:8" x14ac:dyDescent="0.25">
      <c r="A10808" s="19">
        <v>10803</v>
      </c>
      <c r="D10808" s="1"/>
      <c r="E10808" s="3"/>
      <c r="F10808" s="7"/>
      <c r="G10808" s="3"/>
      <c r="H10808" s="24"/>
    </row>
    <row r="10809" spans="1:8" x14ac:dyDescent="0.25">
      <c r="A10809" s="19">
        <v>10804</v>
      </c>
      <c r="D10809" s="1"/>
      <c r="E10809" s="3"/>
      <c r="F10809" s="7"/>
      <c r="G10809" s="3"/>
      <c r="H10809" s="24"/>
    </row>
    <row r="10810" spans="1:8" x14ac:dyDescent="0.25">
      <c r="A10810" s="19">
        <v>10805</v>
      </c>
      <c r="D10810" s="1"/>
      <c r="E10810" s="3"/>
      <c r="F10810" s="7"/>
      <c r="G10810" s="3"/>
      <c r="H10810" s="24"/>
    </row>
    <row r="10811" spans="1:8" x14ac:dyDescent="0.25">
      <c r="A10811" s="19">
        <v>10806</v>
      </c>
      <c r="D10811" s="1"/>
      <c r="E10811" s="3"/>
      <c r="F10811" s="7"/>
      <c r="G10811" s="3"/>
      <c r="H10811" s="24"/>
    </row>
    <row r="10812" spans="1:8" x14ac:dyDescent="0.25">
      <c r="A10812" s="19">
        <v>10807</v>
      </c>
      <c r="D10812" s="1"/>
      <c r="E10812" s="3"/>
      <c r="F10812" s="7"/>
      <c r="G10812" s="3"/>
      <c r="H10812" s="24"/>
    </row>
    <row r="10813" spans="1:8" x14ac:dyDescent="0.25">
      <c r="A10813" s="19">
        <v>10808</v>
      </c>
      <c r="D10813" s="1"/>
      <c r="E10813" s="3"/>
      <c r="F10813" s="7"/>
      <c r="G10813" s="3"/>
      <c r="H10813" s="24"/>
    </row>
    <row r="10814" spans="1:8" x14ac:dyDescent="0.25">
      <c r="A10814" s="19">
        <v>10809</v>
      </c>
      <c r="D10814" s="1"/>
      <c r="E10814" s="3"/>
      <c r="F10814" s="7"/>
      <c r="G10814" s="3"/>
      <c r="H10814" s="24"/>
    </row>
    <row r="10815" spans="1:8" x14ac:dyDescent="0.25">
      <c r="A10815" s="19">
        <v>10810</v>
      </c>
      <c r="D10815" s="1"/>
      <c r="E10815" s="3"/>
      <c r="F10815" s="7"/>
      <c r="G10815" s="3"/>
      <c r="H10815" s="24"/>
    </row>
    <row r="10816" spans="1:8" x14ac:dyDescent="0.25">
      <c r="A10816" s="19">
        <v>10811</v>
      </c>
      <c r="D10816" s="1"/>
      <c r="E10816" s="3"/>
      <c r="F10816" s="7"/>
      <c r="G10816" s="3"/>
      <c r="H10816" s="24"/>
    </row>
    <row r="10817" spans="1:8" x14ac:dyDescent="0.25">
      <c r="A10817" s="19">
        <v>10812</v>
      </c>
      <c r="D10817" s="1"/>
      <c r="E10817" s="3"/>
      <c r="F10817" s="7"/>
      <c r="G10817" s="3"/>
      <c r="H10817" s="24"/>
    </row>
    <row r="10818" spans="1:8" x14ac:dyDescent="0.25">
      <c r="A10818" s="19">
        <v>10813</v>
      </c>
      <c r="D10818" s="1"/>
      <c r="E10818" s="3"/>
      <c r="F10818" s="7"/>
      <c r="G10818" s="3"/>
      <c r="H10818" s="24"/>
    </row>
    <row r="10819" spans="1:8" x14ac:dyDescent="0.25">
      <c r="A10819" s="19">
        <v>10814</v>
      </c>
      <c r="D10819" s="1"/>
      <c r="E10819" s="3"/>
      <c r="F10819" s="7"/>
      <c r="G10819" s="3"/>
      <c r="H10819" s="24"/>
    </row>
    <row r="10820" spans="1:8" x14ac:dyDescent="0.25">
      <c r="A10820" s="19">
        <v>10815</v>
      </c>
      <c r="D10820" s="1"/>
      <c r="E10820" s="3"/>
      <c r="F10820" s="7"/>
      <c r="G10820" s="3"/>
      <c r="H10820" s="24"/>
    </row>
    <row r="10821" spans="1:8" x14ac:dyDescent="0.25">
      <c r="A10821" s="19">
        <v>10816</v>
      </c>
      <c r="D10821" s="1"/>
      <c r="E10821" s="3"/>
      <c r="F10821" s="7"/>
      <c r="G10821" s="3"/>
      <c r="H10821" s="24"/>
    </row>
    <row r="10822" spans="1:8" x14ac:dyDescent="0.25">
      <c r="A10822" s="19">
        <v>10817</v>
      </c>
      <c r="D10822" s="1"/>
      <c r="E10822" s="3"/>
      <c r="F10822" s="7"/>
      <c r="G10822" s="3"/>
      <c r="H10822" s="24"/>
    </row>
    <row r="10823" spans="1:8" x14ac:dyDescent="0.25">
      <c r="A10823" s="19">
        <v>10818</v>
      </c>
      <c r="D10823" s="1"/>
      <c r="E10823" s="3"/>
      <c r="F10823" s="7"/>
      <c r="G10823" s="3"/>
      <c r="H10823" s="24"/>
    </row>
    <row r="10824" spans="1:8" x14ac:dyDescent="0.25">
      <c r="A10824" s="19">
        <v>10819</v>
      </c>
      <c r="D10824" s="1"/>
      <c r="E10824" s="3"/>
      <c r="F10824" s="7"/>
      <c r="G10824" s="3"/>
      <c r="H10824" s="24"/>
    </row>
    <row r="10825" spans="1:8" x14ac:dyDescent="0.25">
      <c r="A10825" s="19">
        <v>10820</v>
      </c>
      <c r="D10825" s="1"/>
      <c r="E10825" s="3"/>
      <c r="F10825" s="7"/>
      <c r="G10825" s="3"/>
      <c r="H10825" s="24"/>
    </row>
    <row r="10826" spans="1:8" x14ac:dyDescent="0.25">
      <c r="A10826" s="19">
        <v>10821</v>
      </c>
      <c r="D10826" s="1"/>
      <c r="E10826" s="3"/>
      <c r="F10826" s="7"/>
      <c r="G10826" s="3"/>
      <c r="H10826" s="24"/>
    </row>
    <row r="10827" spans="1:8" x14ac:dyDescent="0.25">
      <c r="A10827" s="19">
        <v>10822</v>
      </c>
      <c r="D10827" s="1"/>
      <c r="E10827" s="3"/>
      <c r="F10827" s="7"/>
      <c r="G10827" s="3"/>
      <c r="H10827" s="24"/>
    </row>
    <row r="10828" spans="1:8" x14ac:dyDescent="0.25">
      <c r="A10828" s="19">
        <v>10823</v>
      </c>
      <c r="D10828" s="1"/>
      <c r="E10828" s="3"/>
      <c r="F10828" s="7"/>
      <c r="G10828" s="3"/>
      <c r="H10828" s="24"/>
    </row>
    <row r="10829" spans="1:8" x14ac:dyDescent="0.25">
      <c r="A10829" s="19">
        <v>10824</v>
      </c>
      <c r="D10829" s="1"/>
      <c r="E10829" s="3"/>
      <c r="F10829" s="7"/>
      <c r="G10829" s="3"/>
      <c r="H10829" s="24"/>
    </row>
    <row r="10830" spans="1:8" x14ac:dyDescent="0.25">
      <c r="A10830" s="19">
        <v>10825</v>
      </c>
      <c r="D10830" s="1"/>
      <c r="E10830" s="3"/>
      <c r="F10830" s="7"/>
      <c r="G10830" s="3"/>
      <c r="H10830" s="24"/>
    </row>
    <row r="10831" spans="1:8" x14ac:dyDescent="0.25">
      <c r="A10831" s="19">
        <v>10826</v>
      </c>
      <c r="D10831" s="1"/>
      <c r="E10831" s="3"/>
      <c r="F10831" s="7"/>
      <c r="G10831" s="3"/>
      <c r="H10831" s="24"/>
    </row>
    <row r="10832" spans="1:8" x14ac:dyDescent="0.25">
      <c r="A10832" s="19">
        <v>10827</v>
      </c>
      <c r="D10832" s="1"/>
      <c r="E10832" s="3"/>
      <c r="F10832" s="7"/>
      <c r="G10832" s="3"/>
      <c r="H10832" s="24"/>
    </row>
    <row r="10833" spans="1:8" x14ac:dyDescent="0.25">
      <c r="A10833" s="19">
        <v>10828</v>
      </c>
      <c r="D10833" s="1"/>
      <c r="E10833" s="3"/>
      <c r="F10833" s="7"/>
      <c r="G10833" s="3"/>
      <c r="H10833" s="24"/>
    </row>
    <row r="10834" spans="1:8" x14ac:dyDescent="0.25">
      <c r="A10834" s="19">
        <v>10829</v>
      </c>
      <c r="D10834" s="1"/>
      <c r="E10834" s="3"/>
      <c r="F10834" s="7"/>
      <c r="G10834" s="3"/>
      <c r="H10834" s="24"/>
    </row>
    <row r="10835" spans="1:8" x14ac:dyDescent="0.25">
      <c r="A10835" s="19">
        <v>10830</v>
      </c>
      <c r="D10835" s="1"/>
      <c r="E10835" s="3"/>
      <c r="F10835" s="7"/>
      <c r="G10835" s="3"/>
      <c r="H10835" s="24"/>
    </row>
    <row r="10836" spans="1:8" x14ac:dyDescent="0.25">
      <c r="A10836" s="19">
        <v>10831</v>
      </c>
      <c r="D10836" s="1"/>
      <c r="E10836" s="3"/>
      <c r="F10836" s="7"/>
      <c r="G10836" s="3"/>
      <c r="H10836" s="24"/>
    </row>
    <row r="10837" spans="1:8" x14ac:dyDescent="0.25">
      <c r="A10837" s="19">
        <v>10832</v>
      </c>
      <c r="D10837" s="1"/>
      <c r="E10837" s="3"/>
      <c r="F10837" s="7"/>
      <c r="G10837" s="3"/>
      <c r="H10837" s="24"/>
    </row>
    <row r="10838" spans="1:8" x14ac:dyDescent="0.25">
      <c r="A10838" s="19">
        <v>10833</v>
      </c>
      <c r="D10838" s="1"/>
      <c r="E10838" s="3"/>
      <c r="F10838" s="7"/>
      <c r="G10838" s="3"/>
      <c r="H10838" s="24"/>
    </row>
    <row r="10839" spans="1:8" x14ac:dyDescent="0.25">
      <c r="A10839" s="19">
        <v>10834</v>
      </c>
      <c r="D10839" s="1"/>
      <c r="E10839" s="3"/>
      <c r="F10839" s="7"/>
      <c r="G10839" s="3"/>
      <c r="H10839" s="24"/>
    </row>
    <row r="10840" spans="1:8" x14ac:dyDescent="0.25">
      <c r="A10840" s="19">
        <v>10835</v>
      </c>
      <c r="D10840" s="1"/>
      <c r="E10840" s="3"/>
      <c r="F10840" s="7"/>
      <c r="G10840" s="3"/>
      <c r="H10840" s="24"/>
    </row>
    <row r="10841" spans="1:8" x14ac:dyDescent="0.25">
      <c r="A10841" s="19">
        <v>10836</v>
      </c>
      <c r="D10841" s="1"/>
      <c r="E10841" s="3"/>
      <c r="F10841" s="7"/>
      <c r="G10841" s="3"/>
      <c r="H10841" s="24"/>
    </row>
    <row r="10842" spans="1:8" x14ac:dyDescent="0.25">
      <c r="A10842" s="19">
        <v>10837</v>
      </c>
      <c r="D10842" s="1"/>
      <c r="E10842" s="3"/>
      <c r="F10842" s="7"/>
      <c r="G10842" s="3"/>
      <c r="H10842" s="24"/>
    </row>
    <row r="10843" spans="1:8" x14ac:dyDescent="0.25">
      <c r="A10843" s="19">
        <v>10838</v>
      </c>
      <c r="D10843" s="1"/>
      <c r="E10843" s="3"/>
      <c r="F10843" s="7"/>
      <c r="G10843" s="3"/>
      <c r="H10843" s="24"/>
    </row>
    <row r="10844" spans="1:8" x14ac:dyDescent="0.25">
      <c r="A10844" s="19">
        <v>10839</v>
      </c>
      <c r="D10844" s="1"/>
      <c r="E10844" s="3"/>
      <c r="F10844" s="7"/>
      <c r="G10844" s="3"/>
      <c r="H10844" s="24"/>
    </row>
    <row r="10845" spans="1:8" x14ac:dyDescent="0.25">
      <c r="A10845" s="19">
        <v>10840</v>
      </c>
      <c r="D10845" s="1"/>
      <c r="E10845" s="3"/>
      <c r="F10845" s="7"/>
      <c r="G10845" s="3"/>
      <c r="H10845" s="24"/>
    </row>
    <row r="10846" spans="1:8" x14ac:dyDescent="0.25">
      <c r="A10846" s="19">
        <v>10841</v>
      </c>
      <c r="D10846" s="1"/>
      <c r="E10846" s="3"/>
      <c r="F10846" s="7"/>
      <c r="G10846" s="3"/>
      <c r="H10846" s="24"/>
    </row>
    <row r="10847" spans="1:8" x14ac:dyDescent="0.25">
      <c r="A10847" s="19">
        <v>10842</v>
      </c>
      <c r="D10847" s="1"/>
      <c r="E10847" s="3"/>
      <c r="F10847" s="7"/>
      <c r="G10847" s="3"/>
      <c r="H10847" s="24"/>
    </row>
    <row r="10848" spans="1:8" x14ac:dyDescent="0.25">
      <c r="A10848" s="19">
        <v>10843</v>
      </c>
      <c r="D10848" s="1"/>
      <c r="E10848" s="3"/>
      <c r="F10848" s="7"/>
      <c r="G10848" s="3"/>
      <c r="H10848" s="24"/>
    </row>
    <row r="10849" spans="1:8" x14ac:dyDescent="0.25">
      <c r="A10849" s="19">
        <v>10844</v>
      </c>
      <c r="D10849" s="1"/>
      <c r="E10849" s="3"/>
      <c r="F10849" s="7"/>
      <c r="G10849" s="3"/>
      <c r="H10849" s="24"/>
    </row>
    <row r="10850" spans="1:8" x14ac:dyDescent="0.25">
      <c r="A10850" s="19">
        <v>10845</v>
      </c>
      <c r="D10850" s="1"/>
      <c r="E10850" s="3"/>
      <c r="F10850" s="7"/>
      <c r="G10850" s="3"/>
      <c r="H10850" s="24"/>
    </row>
    <row r="10851" spans="1:8" x14ac:dyDescent="0.25">
      <c r="A10851" s="19">
        <v>10846</v>
      </c>
      <c r="D10851" s="1"/>
      <c r="E10851" s="3"/>
      <c r="F10851" s="7"/>
      <c r="G10851" s="3"/>
      <c r="H10851" s="24"/>
    </row>
    <row r="10852" spans="1:8" x14ac:dyDescent="0.25">
      <c r="A10852" s="19">
        <v>10847</v>
      </c>
      <c r="D10852" s="1"/>
      <c r="E10852" s="3"/>
      <c r="F10852" s="7"/>
      <c r="G10852" s="3"/>
      <c r="H10852" s="24"/>
    </row>
    <row r="10853" spans="1:8" x14ac:dyDescent="0.25">
      <c r="A10853" s="19">
        <v>10848</v>
      </c>
      <c r="D10853" s="1"/>
      <c r="E10853" s="3"/>
      <c r="F10853" s="7"/>
      <c r="G10853" s="3"/>
      <c r="H10853" s="24"/>
    </row>
    <row r="10854" spans="1:8" x14ac:dyDescent="0.25">
      <c r="A10854" s="19">
        <v>10849</v>
      </c>
      <c r="D10854" s="1"/>
      <c r="E10854" s="3"/>
      <c r="F10854" s="7"/>
      <c r="G10854" s="3"/>
      <c r="H10854" s="24"/>
    </row>
    <row r="10855" spans="1:8" x14ac:dyDescent="0.25">
      <c r="A10855" s="19">
        <v>10850</v>
      </c>
      <c r="D10855" s="1"/>
      <c r="E10855" s="3"/>
      <c r="F10855" s="7"/>
      <c r="G10855" s="3"/>
      <c r="H10855" s="24"/>
    </row>
    <row r="10856" spans="1:8" x14ac:dyDescent="0.25">
      <c r="A10856" s="19">
        <v>10851</v>
      </c>
      <c r="D10856" s="1"/>
      <c r="E10856" s="3"/>
      <c r="F10856" s="7"/>
      <c r="G10856" s="3"/>
      <c r="H10856" s="24"/>
    </row>
    <row r="10857" spans="1:8" x14ac:dyDescent="0.25">
      <c r="A10857" s="19">
        <v>10852</v>
      </c>
      <c r="D10857" s="1"/>
      <c r="E10857" s="3"/>
      <c r="F10857" s="7"/>
      <c r="G10857" s="3"/>
      <c r="H10857" s="24"/>
    </row>
    <row r="10858" spans="1:8" x14ac:dyDescent="0.25">
      <c r="A10858" s="19">
        <v>10853</v>
      </c>
      <c r="D10858" s="1"/>
      <c r="E10858" s="3"/>
      <c r="F10858" s="7"/>
      <c r="G10858" s="3"/>
      <c r="H10858" s="24"/>
    </row>
    <row r="10859" spans="1:8" x14ac:dyDescent="0.25">
      <c r="A10859" s="19">
        <v>10854</v>
      </c>
      <c r="D10859" s="1"/>
      <c r="E10859" s="3"/>
      <c r="F10859" s="7"/>
      <c r="G10859" s="3"/>
      <c r="H10859" s="24"/>
    </row>
    <row r="10860" spans="1:8" x14ac:dyDescent="0.25">
      <c r="A10860" s="19">
        <v>10855</v>
      </c>
      <c r="D10860" s="1"/>
      <c r="E10860" s="3"/>
      <c r="F10860" s="7"/>
      <c r="G10860" s="3"/>
      <c r="H10860" s="24"/>
    </row>
    <row r="10861" spans="1:8" x14ac:dyDescent="0.25">
      <c r="A10861" s="19">
        <v>10856</v>
      </c>
      <c r="D10861" s="1"/>
      <c r="E10861" s="3"/>
      <c r="F10861" s="7"/>
      <c r="G10861" s="3"/>
      <c r="H10861" s="24"/>
    </row>
    <row r="10862" spans="1:8" x14ac:dyDescent="0.25">
      <c r="A10862" s="19">
        <v>10857</v>
      </c>
      <c r="D10862" s="1"/>
      <c r="E10862" s="3"/>
      <c r="F10862" s="7"/>
      <c r="G10862" s="3"/>
      <c r="H10862" s="24"/>
    </row>
    <row r="10863" spans="1:8" x14ac:dyDescent="0.25">
      <c r="A10863" s="19">
        <v>10858</v>
      </c>
      <c r="D10863" s="1"/>
      <c r="E10863" s="3"/>
      <c r="F10863" s="7"/>
      <c r="G10863" s="3"/>
      <c r="H10863" s="24"/>
    </row>
    <row r="10864" spans="1:8" x14ac:dyDescent="0.25">
      <c r="A10864" s="19">
        <v>10859</v>
      </c>
      <c r="D10864" s="1"/>
      <c r="E10864" s="3"/>
      <c r="F10864" s="7"/>
      <c r="G10864" s="3"/>
      <c r="H10864" s="24"/>
    </row>
    <row r="10865" spans="1:8" x14ac:dyDescent="0.25">
      <c r="A10865" s="19">
        <v>10860</v>
      </c>
      <c r="D10865" s="1"/>
      <c r="E10865" s="3"/>
      <c r="F10865" s="7"/>
      <c r="G10865" s="3"/>
      <c r="H10865" s="24"/>
    </row>
    <row r="10866" spans="1:8" x14ac:dyDescent="0.25">
      <c r="A10866" s="19">
        <v>10861</v>
      </c>
      <c r="D10866" s="1"/>
      <c r="E10866" s="3"/>
      <c r="F10866" s="7"/>
      <c r="G10866" s="3"/>
      <c r="H10866" s="24"/>
    </row>
    <row r="10867" spans="1:8" x14ac:dyDescent="0.25">
      <c r="A10867" s="19">
        <v>10862</v>
      </c>
      <c r="D10867" s="1"/>
      <c r="E10867" s="3"/>
      <c r="F10867" s="7"/>
      <c r="G10867" s="3"/>
      <c r="H10867" s="24"/>
    </row>
    <row r="10868" spans="1:8" x14ac:dyDescent="0.25">
      <c r="A10868" s="19">
        <v>10863</v>
      </c>
      <c r="D10868" s="1"/>
      <c r="E10868" s="3"/>
      <c r="F10868" s="7"/>
      <c r="G10868" s="3"/>
      <c r="H10868" s="24"/>
    </row>
    <row r="10869" spans="1:8" x14ac:dyDescent="0.25">
      <c r="A10869" s="19">
        <v>10864</v>
      </c>
      <c r="D10869" s="1"/>
      <c r="E10869" s="3"/>
      <c r="F10869" s="7"/>
      <c r="G10869" s="3"/>
      <c r="H10869" s="24"/>
    </row>
    <row r="10870" spans="1:8" x14ac:dyDescent="0.25">
      <c r="A10870" s="19">
        <v>10865</v>
      </c>
      <c r="D10870" s="1"/>
      <c r="E10870" s="3"/>
      <c r="F10870" s="7"/>
      <c r="G10870" s="3"/>
      <c r="H10870" s="24"/>
    </row>
    <row r="10871" spans="1:8" x14ac:dyDescent="0.25">
      <c r="A10871" s="19">
        <v>10866</v>
      </c>
      <c r="D10871" s="1"/>
      <c r="E10871" s="3"/>
      <c r="F10871" s="7"/>
      <c r="G10871" s="3"/>
      <c r="H10871" s="24"/>
    </row>
    <row r="10872" spans="1:8" x14ac:dyDescent="0.25">
      <c r="A10872" s="19">
        <v>10867</v>
      </c>
      <c r="D10872" s="1"/>
      <c r="E10872" s="3"/>
      <c r="F10872" s="7"/>
      <c r="G10872" s="3"/>
      <c r="H10872" s="24"/>
    </row>
    <row r="10873" spans="1:8" x14ac:dyDescent="0.25">
      <c r="A10873" s="19">
        <v>10868</v>
      </c>
      <c r="D10873" s="1"/>
      <c r="E10873" s="3"/>
      <c r="F10873" s="7"/>
      <c r="G10873" s="3"/>
      <c r="H10873" s="24"/>
    </row>
    <row r="10874" spans="1:8" x14ac:dyDescent="0.25">
      <c r="A10874" s="19">
        <v>10869</v>
      </c>
      <c r="D10874" s="1"/>
      <c r="E10874" s="3"/>
      <c r="F10874" s="7"/>
      <c r="G10874" s="3"/>
      <c r="H10874" s="24"/>
    </row>
    <row r="10875" spans="1:8" x14ac:dyDescent="0.25">
      <c r="A10875" s="19">
        <v>10870</v>
      </c>
      <c r="D10875" s="1"/>
      <c r="E10875" s="3"/>
      <c r="F10875" s="7"/>
      <c r="G10875" s="3"/>
      <c r="H10875" s="24"/>
    </row>
    <row r="10876" spans="1:8" x14ac:dyDescent="0.25">
      <c r="A10876" s="19">
        <v>10871</v>
      </c>
      <c r="D10876" s="1"/>
      <c r="E10876" s="3"/>
      <c r="F10876" s="7"/>
      <c r="G10876" s="3"/>
      <c r="H10876" s="24"/>
    </row>
    <row r="10877" spans="1:8" x14ac:dyDescent="0.25">
      <c r="A10877" s="19">
        <v>10872</v>
      </c>
      <c r="D10877" s="1"/>
      <c r="E10877" s="3"/>
      <c r="F10877" s="7"/>
      <c r="G10877" s="3"/>
      <c r="H10877" s="24"/>
    </row>
    <row r="10878" spans="1:8" x14ac:dyDescent="0.25">
      <c r="A10878" s="19">
        <v>10873</v>
      </c>
      <c r="D10878" s="1"/>
      <c r="E10878" s="3"/>
      <c r="F10878" s="7"/>
      <c r="G10878" s="3"/>
      <c r="H10878" s="24"/>
    </row>
    <row r="10879" spans="1:8" x14ac:dyDescent="0.25">
      <c r="A10879" s="19">
        <v>10874</v>
      </c>
      <c r="D10879" s="1"/>
      <c r="E10879" s="3"/>
      <c r="F10879" s="7"/>
      <c r="G10879" s="3"/>
      <c r="H10879" s="24"/>
    </row>
    <row r="10880" spans="1:8" x14ac:dyDescent="0.25">
      <c r="A10880" s="19">
        <v>10875</v>
      </c>
      <c r="D10880" s="1"/>
      <c r="E10880" s="3"/>
      <c r="F10880" s="7"/>
      <c r="G10880" s="3"/>
      <c r="H10880" s="24"/>
    </row>
    <row r="10881" spans="1:8" x14ac:dyDescent="0.25">
      <c r="A10881" s="19">
        <v>10876</v>
      </c>
      <c r="D10881" s="1"/>
      <c r="E10881" s="3"/>
      <c r="F10881" s="7"/>
      <c r="G10881" s="3"/>
      <c r="H10881" s="24"/>
    </row>
    <row r="10882" spans="1:8" x14ac:dyDescent="0.25">
      <c r="A10882" s="19">
        <v>10877</v>
      </c>
      <c r="D10882" s="1"/>
      <c r="E10882" s="3"/>
      <c r="F10882" s="7"/>
      <c r="G10882" s="3"/>
      <c r="H10882" s="24"/>
    </row>
    <row r="10883" spans="1:8" x14ac:dyDescent="0.25">
      <c r="A10883" s="19">
        <v>10878</v>
      </c>
      <c r="D10883" s="1"/>
      <c r="E10883" s="3"/>
      <c r="F10883" s="7"/>
      <c r="G10883" s="3"/>
      <c r="H10883" s="24"/>
    </row>
    <row r="10884" spans="1:8" x14ac:dyDescent="0.25">
      <c r="A10884" s="19">
        <v>10879</v>
      </c>
      <c r="D10884" s="1"/>
      <c r="E10884" s="3"/>
      <c r="F10884" s="7"/>
      <c r="G10884" s="3"/>
      <c r="H10884" s="24"/>
    </row>
    <row r="10885" spans="1:8" x14ac:dyDescent="0.25">
      <c r="A10885" s="19">
        <v>10880</v>
      </c>
      <c r="D10885" s="1"/>
      <c r="E10885" s="3"/>
      <c r="F10885" s="7"/>
      <c r="G10885" s="3"/>
      <c r="H10885" s="24"/>
    </row>
    <row r="10886" spans="1:8" x14ac:dyDescent="0.25">
      <c r="A10886" s="19">
        <v>10881</v>
      </c>
      <c r="D10886" s="1"/>
      <c r="E10886" s="3"/>
      <c r="F10886" s="7"/>
      <c r="G10886" s="3"/>
      <c r="H10886" s="24"/>
    </row>
    <row r="10887" spans="1:8" x14ac:dyDescent="0.25">
      <c r="A10887" s="19">
        <v>10882</v>
      </c>
      <c r="D10887" s="1"/>
      <c r="E10887" s="3"/>
      <c r="F10887" s="7"/>
      <c r="G10887" s="3"/>
      <c r="H10887" s="24"/>
    </row>
    <row r="10888" spans="1:8" x14ac:dyDescent="0.25">
      <c r="A10888" s="19">
        <v>10883</v>
      </c>
      <c r="D10888" s="1"/>
      <c r="E10888" s="3"/>
      <c r="F10888" s="7"/>
      <c r="G10888" s="3"/>
      <c r="H10888" s="24"/>
    </row>
    <row r="10889" spans="1:8" x14ac:dyDescent="0.25">
      <c r="A10889" s="19">
        <v>10884</v>
      </c>
      <c r="D10889" s="1"/>
      <c r="E10889" s="3"/>
      <c r="F10889" s="7"/>
      <c r="G10889" s="3"/>
      <c r="H10889" s="24"/>
    </row>
    <row r="10890" spans="1:8" x14ac:dyDescent="0.25">
      <c r="A10890" s="19">
        <v>10885</v>
      </c>
      <c r="D10890" s="1"/>
      <c r="E10890" s="3"/>
      <c r="F10890" s="7"/>
      <c r="G10890" s="3"/>
      <c r="H10890" s="24"/>
    </row>
    <row r="10891" spans="1:8" x14ac:dyDescent="0.25">
      <c r="A10891" s="19">
        <v>10886</v>
      </c>
      <c r="D10891" s="1"/>
      <c r="E10891" s="3"/>
      <c r="F10891" s="7"/>
      <c r="G10891" s="3"/>
      <c r="H10891" s="24"/>
    </row>
    <row r="10892" spans="1:8" x14ac:dyDescent="0.25">
      <c r="A10892" s="19">
        <v>10887</v>
      </c>
      <c r="D10892" s="1"/>
      <c r="E10892" s="3"/>
      <c r="F10892" s="7"/>
      <c r="G10892" s="3"/>
      <c r="H10892" s="24"/>
    </row>
    <row r="10893" spans="1:8" x14ac:dyDescent="0.25">
      <c r="A10893" s="19">
        <v>10888</v>
      </c>
      <c r="D10893" s="1"/>
      <c r="E10893" s="3"/>
      <c r="F10893" s="7"/>
      <c r="G10893" s="3"/>
      <c r="H10893" s="24"/>
    </row>
    <row r="10894" spans="1:8" x14ac:dyDescent="0.25">
      <c r="A10894" s="19">
        <v>10889</v>
      </c>
      <c r="D10894" s="1"/>
      <c r="E10894" s="3"/>
      <c r="F10894" s="7"/>
      <c r="G10894" s="3"/>
      <c r="H10894" s="24"/>
    </row>
    <row r="10895" spans="1:8" x14ac:dyDescent="0.25">
      <c r="A10895" s="19">
        <v>10890</v>
      </c>
      <c r="D10895" s="1"/>
      <c r="E10895" s="3"/>
      <c r="F10895" s="7"/>
      <c r="G10895" s="3"/>
      <c r="H10895" s="24"/>
    </row>
    <row r="10896" spans="1:8" x14ac:dyDescent="0.25">
      <c r="A10896" s="19">
        <v>10891</v>
      </c>
      <c r="D10896" s="1"/>
      <c r="E10896" s="3"/>
      <c r="F10896" s="7"/>
      <c r="G10896" s="3"/>
      <c r="H10896" s="24"/>
    </row>
    <row r="10897" spans="1:8" x14ac:dyDescent="0.25">
      <c r="A10897" s="19">
        <v>10892</v>
      </c>
      <c r="D10897" s="1"/>
      <c r="E10897" s="3"/>
      <c r="F10897" s="7"/>
      <c r="G10897" s="3"/>
      <c r="H10897" s="24"/>
    </row>
    <row r="10898" spans="1:8" x14ac:dyDescent="0.25">
      <c r="A10898" s="19">
        <v>10893</v>
      </c>
      <c r="D10898" s="1"/>
      <c r="E10898" s="3"/>
      <c r="F10898" s="7"/>
      <c r="G10898" s="3"/>
      <c r="H10898" s="24"/>
    </row>
    <row r="10899" spans="1:8" x14ac:dyDescent="0.25">
      <c r="A10899" s="19">
        <v>10894</v>
      </c>
      <c r="D10899" s="1"/>
      <c r="E10899" s="3"/>
      <c r="F10899" s="7"/>
      <c r="G10899" s="3"/>
      <c r="H10899" s="24"/>
    </row>
    <row r="10900" spans="1:8" x14ac:dyDescent="0.25">
      <c r="A10900" s="19">
        <v>10895</v>
      </c>
      <c r="D10900" s="1"/>
      <c r="E10900" s="3"/>
      <c r="F10900" s="7"/>
      <c r="G10900" s="3"/>
      <c r="H10900" s="24"/>
    </row>
    <row r="10901" spans="1:8" x14ac:dyDescent="0.25">
      <c r="A10901" s="19">
        <v>10896</v>
      </c>
      <c r="D10901" s="1"/>
      <c r="E10901" s="3"/>
      <c r="F10901" s="7"/>
      <c r="G10901" s="3"/>
      <c r="H10901" s="24"/>
    </row>
    <row r="10902" spans="1:8" x14ac:dyDescent="0.25">
      <c r="A10902" s="19">
        <v>10897</v>
      </c>
      <c r="D10902" s="1"/>
      <c r="E10902" s="3"/>
      <c r="F10902" s="7"/>
      <c r="G10902" s="3"/>
      <c r="H10902" s="24"/>
    </row>
    <row r="10903" spans="1:8" x14ac:dyDescent="0.25">
      <c r="A10903" s="19">
        <v>10898</v>
      </c>
      <c r="D10903" s="1"/>
      <c r="E10903" s="3"/>
      <c r="F10903" s="7"/>
      <c r="G10903" s="3"/>
      <c r="H10903" s="24"/>
    </row>
    <row r="10904" spans="1:8" x14ac:dyDescent="0.25">
      <c r="A10904" s="19">
        <v>10899</v>
      </c>
      <c r="D10904" s="1"/>
      <c r="E10904" s="3"/>
      <c r="F10904" s="7"/>
      <c r="G10904" s="3"/>
      <c r="H10904" s="24"/>
    </row>
    <row r="10905" spans="1:8" x14ac:dyDescent="0.25">
      <c r="A10905" s="19">
        <v>10900</v>
      </c>
      <c r="D10905" s="1"/>
      <c r="E10905" s="3"/>
      <c r="F10905" s="7"/>
      <c r="G10905" s="3"/>
      <c r="H10905" s="24"/>
    </row>
    <row r="10906" spans="1:8" x14ac:dyDescent="0.25">
      <c r="A10906" s="19">
        <v>10901</v>
      </c>
      <c r="D10906" s="1"/>
      <c r="E10906" s="3"/>
      <c r="F10906" s="7"/>
      <c r="G10906" s="3"/>
      <c r="H10906" s="24"/>
    </row>
    <row r="10907" spans="1:8" x14ac:dyDescent="0.25">
      <c r="A10907" s="19">
        <v>10902</v>
      </c>
      <c r="D10907" s="1"/>
      <c r="E10907" s="3"/>
      <c r="F10907" s="7"/>
      <c r="G10907" s="3"/>
      <c r="H10907" s="24"/>
    </row>
    <row r="10908" spans="1:8" x14ac:dyDescent="0.25">
      <c r="A10908" s="19">
        <v>10903</v>
      </c>
      <c r="D10908" s="1"/>
      <c r="E10908" s="3"/>
      <c r="F10908" s="7"/>
      <c r="G10908" s="3"/>
      <c r="H10908" s="24"/>
    </row>
    <row r="10909" spans="1:8" x14ac:dyDescent="0.25">
      <c r="A10909" s="19">
        <v>10904</v>
      </c>
      <c r="D10909" s="1"/>
      <c r="E10909" s="3"/>
      <c r="F10909" s="7"/>
      <c r="G10909" s="3"/>
      <c r="H10909" s="24"/>
    </row>
    <row r="10910" spans="1:8" x14ac:dyDescent="0.25">
      <c r="A10910" s="19">
        <v>10905</v>
      </c>
      <c r="D10910" s="1"/>
      <c r="E10910" s="3"/>
      <c r="F10910" s="7"/>
      <c r="G10910" s="3"/>
      <c r="H10910" s="24"/>
    </row>
    <row r="10911" spans="1:8" x14ac:dyDescent="0.25">
      <c r="A10911" s="19">
        <v>10906</v>
      </c>
      <c r="D10911" s="1"/>
      <c r="E10911" s="3"/>
      <c r="F10911" s="7"/>
      <c r="G10911" s="3"/>
      <c r="H10911" s="24"/>
    </row>
    <row r="10912" spans="1:8" x14ac:dyDescent="0.25">
      <c r="A10912" s="19">
        <v>10907</v>
      </c>
      <c r="D10912" s="1"/>
      <c r="E10912" s="3"/>
      <c r="F10912" s="7"/>
      <c r="G10912" s="3"/>
      <c r="H10912" s="24"/>
    </row>
    <row r="10913" spans="1:8" x14ac:dyDescent="0.25">
      <c r="A10913" s="19">
        <v>10908</v>
      </c>
      <c r="D10913" s="1"/>
      <c r="E10913" s="3"/>
      <c r="F10913" s="7"/>
      <c r="G10913" s="3"/>
      <c r="H10913" s="24"/>
    </row>
    <row r="10914" spans="1:8" x14ac:dyDescent="0.25">
      <c r="A10914" s="19">
        <v>10909</v>
      </c>
      <c r="D10914" s="1"/>
      <c r="E10914" s="3"/>
      <c r="F10914" s="7"/>
      <c r="G10914" s="3"/>
      <c r="H10914" s="24"/>
    </row>
    <row r="10915" spans="1:8" x14ac:dyDescent="0.25">
      <c r="A10915" s="19">
        <v>10910</v>
      </c>
      <c r="D10915" s="1"/>
      <c r="E10915" s="3"/>
      <c r="F10915" s="7"/>
      <c r="G10915" s="3"/>
      <c r="H10915" s="24"/>
    </row>
    <row r="10916" spans="1:8" x14ac:dyDescent="0.25">
      <c r="A10916" s="19">
        <v>10911</v>
      </c>
      <c r="D10916" s="1"/>
      <c r="E10916" s="3"/>
      <c r="F10916" s="7"/>
      <c r="G10916" s="3"/>
      <c r="H10916" s="24"/>
    </row>
    <row r="10917" spans="1:8" x14ac:dyDescent="0.25">
      <c r="A10917" s="19">
        <v>10912</v>
      </c>
      <c r="D10917" s="1"/>
      <c r="E10917" s="3"/>
      <c r="F10917" s="7"/>
      <c r="G10917" s="3"/>
      <c r="H10917" s="24"/>
    </row>
    <row r="10918" spans="1:8" x14ac:dyDescent="0.25">
      <c r="A10918" s="19">
        <v>10913</v>
      </c>
      <c r="D10918" s="1"/>
      <c r="E10918" s="3"/>
      <c r="F10918" s="7"/>
      <c r="G10918" s="3"/>
      <c r="H10918" s="24"/>
    </row>
    <row r="10919" spans="1:8" x14ac:dyDescent="0.25">
      <c r="A10919" s="19">
        <v>10914</v>
      </c>
      <c r="D10919" s="1"/>
      <c r="E10919" s="3"/>
      <c r="F10919" s="7"/>
      <c r="G10919" s="3"/>
      <c r="H10919" s="24"/>
    </row>
    <row r="10920" spans="1:8" x14ac:dyDescent="0.25">
      <c r="A10920" s="19">
        <v>10915</v>
      </c>
      <c r="D10920" s="1"/>
      <c r="E10920" s="3"/>
      <c r="F10920" s="7"/>
      <c r="G10920" s="3"/>
      <c r="H10920" s="24"/>
    </row>
    <row r="10921" spans="1:8" x14ac:dyDescent="0.25">
      <c r="A10921" s="19">
        <v>10916</v>
      </c>
      <c r="D10921" s="1"/>
      <c r="E10921" s="3"/>
      <c r="F10921" s="7"/>
      <c r="G10921" s="3"/>
      <c r="H10921" s="24"/>
    </row>
    <row r="10922" spans="1:8" x14ac:dyDescent="0.25">
      <c r="A10922" s="19">
        <v>10917</v>
      </c>
      <c r="D10922" s="1"/>
      <c r="E10922" s="3"/>
      <c r="F10922" s="7"/>
      <c r="G10922" s="3"/>
      <c r="H10922" s="24"/>
    </row>
    <row r="10923" spans="1:8" x14ac:dyDescent="0.25">
      <c r="A10923" s="19">
        <v>10918</v>
      </c>
      <c r="D10923" s="1"/>
      <c r="E10923" s="3"/>
      <c r="F10923" s="7"/>
      <c r="G10923" s="3"/>
      <c r="H10923" s="24"/>
    </row>
    <row r="10924" spans="1:8" x14ac:dyDescent="0.25">
      <c r="A10924" s="19">
        <v>10919</v>
      </c>
      <c r="D10924" s="1"/>
      <c r="E10924" s="3"/>
      <c r="F10924" s="7"/>
      <c r="G10924" s="3"/>
      <c r="H10924" s="24"/>
    </row>
    <row r="10925" spans="1:8" x14ac:dyDescent="0.25">
      <c r="A10925" s="19">
        <v>10920</v>
      </c>
      <c r="D10925" s="1"/>
      <c r="E10925" s="3"/>
      <c r="F10925" s="7"/>
      <c r="G10925" s="3"/>
      <c r="H10925" s="24"/>
    </row>
    <row r="10926" spans="1:8" x14ac:dyDescent="0.25">
      <c r="A10926" s="19">
        <v>10921</v>
      </c>
      <c r="D10926" s="1"/>
      <c r="E10926" s="3"/>
      <c r="F10926" s="7"/>
      <c r="G10926" s="3"/>
      <c r="H10926" s="24"/>
    </row>
    <row r="10927" spans="1:8" x14ac:dyDescent="0.25">
      <c r="A10927" s="19">
        <v>10922</v>
      </c>
      <c r="D10927" s="1"/>
      <c r="E10927" s="3"/>
      <c r="F10927" s="7"/>
      <c r="G10927" s="3"/>
      <c r="H10927" s="24"/>
    </row>
    <row r="10928" spans="1:8" x14ac:dyDescent="0.25">
      <c r="A10928" s="19">
        <v>10923</v>
      </c>
      <c r="D10928" s="1"/>
      <c r="E10928" s="3"/>
      <c r="F10928" s="7"/>
      <c r="G10928" s="3"/>
      <c r="H10928" s="24"/>
    </row>
    <row r="10929" spans="1:8" x14ac:dyDescent="0.25">
      <c r="A10929" s="19">
        <v>10924</v>
      </c>
      <c r="D10929" s="1"/>
      <c r="E10929" s="3"/>
      <c r="F10929" s="7"/>
      <c r="G10929" s="3"/>
      <c r="H10929" s="24"/>
    </row>
    <row r="10930" spans="1:8" x14ac:dyDescent="0.25">
      <c r="A10930" s="19">
        <v>10925</v>
      </c>
      <c r="D10930" s="1"/>
      <c r="E10930" s="3"/>
      <c r="F10930" s="7"/>
      <c r="G10930" s="3"/>
      <c r="H10930" s="24"/>
    </row>
    <row r="10931" spans="1:8" x14ac:dyDescent="0.25">
      <c r="A10931" s="19">
        <v>10926</v>
      </c>
      <c r="D10931" s="1"/>
      <c r="E10931" s="3"/>
      <c r="F10931" s="7"/>
      <c r="G10931" s="3"/>
      <c r="H10931" s="24"/>
    </row>
    <row r="10932" spans="1:8" x14ac:dyDescent="0.25">
      <c r="A10932" s="19">
        <v>10927</v>
      </c>
      <c r="D10932" s="1"/>
      <c r="E10932" s="3"/>
      <c r="F10932" s="7"/>
      <c r="G10932" s="3"/>
      <c r="H10932" s="24"/>
    </row>
    <row r="10933" spans="1:8" x14ac:dyDescent="0.25">
      <c r="A10933" s="19">
        <v>10928</v>
      </c>
      <c r="D10933" s="1"/>
      <c r="E10933" s="3"/>
      <c r="F10933" s="7"/>
      <c r="G10933" s="3"/>
      <c r="H10933" s="24"/>
    </row>
    <row r="10934" spans="1:8" x14ac:dyDescent="0.25">
      <c r="A10934" s="19">
        <v>10929</v>
      </c>
      <c r="D10934" s="1"/>
      <c r="E10934" s="3"/>
      <c r="F10934" s="7"/>
      <c r="G10934" s="3"/>
      <c r="H10934" s="24"/>
    </row>
    <row r="10935" spans="1:8" x14ac:dyDescent="0.25">
      <c r="A10935" s="19">
        <v>10930</v>
      </c>
      <c r="D10935" s="1"/>
      <c r="E10935" s="3"/>
      <c r="F10935" s="7"/>
      <c r="G10935" s="3"/>
      <c r="H10935" s="24"/>
    </row>
    <row r="10936" spans="1:8" x14ac:dyDescent="0.25">
      <c r="A10936" s="19">
        <v>10931</v>
      </c>
      <c r="D10936" s="1"/>
      <c r="E10936" s="3"/>
      <c r="F10936" s="7"/>
      <c r="G10936" s="3"/>
      <c r="H10936" s="24"/>
    </row>
    <row r="10937" spans="1:8" x14ac:dyDescent="0.25">
      <c r="A10937" s="19">
        <v>10932</v>
      </c>
      <c r="D10937" s="1"/>
      <c r="E10937" s="3"/>
      <c r="F10937" s="7"/>
      <c r="G10937" s="3"/>
      <c r="H10937" s="24"/>
    </row>
    <row r="10938" spans="1:8" x14ac:dyDescent="0.25">
      <c r="A10938" s="19">
        <v>10933</v>
      </c>
      <c r="D10938" s="1"/>
      <c r="E10938" s="3"/>
      <c r="F10938" s="7"/>
      <c r="G10938" s="3"/>
      <c r="H10938" s="24"/>
    </row>
    <row r="10939" spans="1:8" x14ac:dyDescent="0.25">
      <c r="A10939" s="19">
        <v>10934</v>
      </c>
      <c r="D10939" s="1"/>
      <c r="E10939" s="3"/>
      <c r="F10939" s="7"/>
      <c r="G10939" s="3"/>
      <c r="H10939" s="24"/>
    </row>
    <row r="10940" spans="1:8" x14ac:dyDescent="0.25">
      <c r="A10940" s="19">
        <v>10935</v>
      </c>
      <c r="D10940" s="1"/>
      <c r="E10940" s="3"/>
      <c r="F10940" s="7"/>
      <c r="G10940" s="3"/>
      <c r="H10940" s="24"/>
    </row>
    <row r="10941" spans="1:8" x14ac:dyDescent="0.25">
      <c r="A10941" s="19">
        <v>10936</v>
      </c>
      <c r="D10941" s="1"/>
      <c r="E10941" s="3"/>
      <c r="F10941" s="7"/>
      <c r="G10941" s="3"/>
      <c r="H10941" s="24"/>
    </row>
    <row r="10942" spans="1:8" x14ac:dyDescent="0.25">
      <c r="A10942" s="19">
        <v>10937</v>
      </c>
      <c r="D10942" s="1"/>
      <c r="E10942" s="3"/>
      <c r="F10942" s="7"/>
      <c r="G10942" s="3"/>
      <c r="H10942" s="24"/>
    </row>
    <row r="10943" spans="1:8" x14ac:dyDescent="0.25">
      <c r="A10943" s="19">
        <v>10938</v>
      </c>
      <c r="D10943" s="1"/>
      <c r="E10943" s="3"/>
      <c r="F10943" s="7"/>
      <c r="G10943" s="3"/>
      <c r="H10943" s="24"/>
    </row>
    <row r="10944" spans="1:8" x14ac:dyDescent="0.25">
      <c r="A10944" s="19">
        <v>10939</v>
      </c>
      <c r="D10944" s="1"/>
      <c r="E10944" s="3"/>
      <c r="F10944" s="7"/>
      <c r="G10944" s="3"/>
      <c r="H10944" s="24"/>
    </row>
    <row r="10945" spans="1:8" x14ac:dyDescent="0.25">
      <c r="A10945" s="19">
        <v>10940</v>
      </c>
      <c r="D10945" s="1"/>
      <c r="E10945" s="3"/>
      <c r="F10945" s="7"/>
      <c r="G10945" s="3"/>
      <c r="H10945" s="24"/>
    </row>
    <row r="10946" spans="1:8" x14ac:dyDescent="0.25">
      <c r="A10946" s="19">
        <v>10941</v>
      </c>
      <c r="D10946" s="1"/>
      <c r="E10946" s="3"/>
      <c r="F10946" s="7"/>
      <c r="G10946" s="3"/>
      <c r="H10946" s="24"/>
    </row>
    <row r="10947" spans="1:8" x14ac:dyDescent="0.25">
      <c r="A10947" s="19">
        <v>10942</v>
      </c>
      <c r="D10947" s="1"/>
      <c r="E10947" s="3"/>
      <c r="F10947" s="7"/>
      <c r="G10947" s="3"/>
      <c r="H10947" s="24"/>
    </row>
    <row r="10948" spans="1:8" x14ac:dyDescent="0.25">
      <c r="A10948" s="19">
        <v>10943</v>
      </c>
      <c r="D10948" s="1"/>
      <c r="E10948" s="3"/>
      <c r="F10948" s="7"/>
      <c r="G10948" s="3"/>
      <c r="H10948" s="24"/>
    </row>
    <row r="10949" spans="1:8" x14ac:dyDescent="0.25">
      <c r="A10949" s="19">
        <v>10944</v>
      </c>
      <c r="D10949" s="1"/>
      <c r="E10949" s="3"/>
      <c r="F10949" s="7"/>
      <c r="G10949" s="3"/>
      <c r="H10949" s="24"/>
    </row>
    <row r="10950" spans="1:8" x14ac:dyDescent="0.25">
      <c r="A10950" s="19">
        <v>10945</v>
      </c>
      <c r="D10950" s="1"/>
      <c r="E10950" s="3"/>
      <c r="F10950" s="7"/>
      <c r="G10950" s="3"/>
      <c r="H10950" s="24"/>
    </row>
    <row r="10951" spans="1:8" x14ac:dyDescent="0.25">
      <c r="A10951" s="19">
        <v>10946</v>
      </c>
      <c r="D10951" s="1"/>
      <c r="E10951" s="3"/>
      <c r="F10951" s="7"/>
      <c r="G10951" s="3"/>
      <c r="H10951" s="24"/>
    </row>
    <row r="10952" spans="1:8" x14ac:dyDescent="0.25">
      <c r="A10952" s="19">
        <v>10947</v>
      </c>
      <c r="D10952" s="1"/>
      <c r="E10952" s="3"/>
      <c r="F10952" s="7"/>
      <c r="G10952" s="3"/>
      <c r="H10952" s="24"/>
    </row>
    <row r="10953" spans="1:8" x14ac:dyDescent="0.25">
      <c r="A10953" s="19">
        <v>10948</v>
      </c>
      <c r="D10953" s="1"/>
      <c r="E10953" s="3"/>
      <c r="F10953" s="7"/>
      <c r="G10953" s="3"/>
      <c r="H10953" s="24"/>
    </row>
    <row r="10954" spans="1:8" x14ac:dyDescent="0.25">
      <c r="A10954" s="19">
        <v>10949</v>
      </c>
      <c r="D10954" s="1"/>
      <c r="E10954" s="3"/>
      <c r="F10954" s="7"/>
      <c r="G10954" s="3"/>
      <c r="H10954" s="24"/>
    </row>
    <row r="10955" spans="1:8" x14ac:dyDescent="0.25">
      <c r="A10955" s="19">
        <v>10950</v>
      </c>
      <c r="D10955" s="1"/>
      <c r="E10955" s="3"/>
      <c r="F10955" s="7"/>
      <c r="G10955" s="3"/>
      <c r="H10955" s="24"/>
    </row>
    <row r="10956" spans="1:8" x14ac:dyDescent="0.25">
      <c r="A10956" s="19">
        <v>10951</v>
      </c>
      <c r="D10956" s="1"/>
      <c r="E10956" s="3"/>
      <c r="F10956" s="7"/>
      <c r="G10956" s="3"/>
      <c r="H10956" s="24"/>
    </row>
    <row r="10957" spans="1:8" x14ac:dyDescent="0.25">
      <c r="A10957" s="19">
        <v>10952</v>
      </c>
      <c r="D10957" s="1"/>
      <c r="E10957" s="3"/>
      <c r="F10957" s="7"/>
      <c r="G10957" s="3"/>
      <c r="H10957" s="24"/>
    </row>
    <row r="10958" spans="1:8" x14ac:dyDescent="0.25">
      <c r="A10958" s="19">
        <v>10953</v>
      </c>
      <c r="D10958" s="1"/>
      <c r="E10958" s="3"/>
      <c r="F10958" s="7"/>
      <c r="G10958" s="3"/>
      <c r="H10958" s="24"/>
    </row>
    <row r="10959" spans="1:8" x14ac:dyDescent="0.25">
      <c r="A10959" s="19">
        <v>10954</v>
      </c>
      <c r="D10959" s="1"/>
      <c r="E10959" s="3"/>
      <c r="F10959" s="7"/>
      <c r="G10959" s="3"/>
      <c r="H10959" s="24"/>
    </row>
    <row r="10960" spans="1:8" x14ac:dyDescent="0.25">
      <c r="A10960" s="19">
        <v>10955</v>
      </c>
      <c r="D10960" s="1"/>
      <c r="E10960" s="3"/>
      <c r="F10960" s="7"/>
      <c r="G10960" s="3"/>
      <c r="H10960" s="24"/>
    </row>
    <row r="10961" spans="1:8" x14ac:dyDescent="0.25">
      <c r="A10961" s="19">
        <v>10956</v>
      </c>
      <c r="D10961" s="1"/>
      <c r="E10961" s="3"/>
      <c r="F10961" s="7"/>
      <c r="G10961" s="3"/>
      <c r="H10961" s="24"/>
    </row>
    <row r="10962" spans="1:8" x14ac:dyDescent="0.25">
      <c r="A10962" s="19">
        <v>10957</v>
      </c>
      <c r="D10962" s="1"/>
      <c r="E10962" s="3"/>
      <c r="F10962" s="7"/>
      <c r="G10962" s="3"/>
      <c r="H10962" s="24"/>
    </row>
    <row r="10963" spans="1:8" x14ac:dyDescent="0.25">
      <c r="A10963" s="19">
        <v>10958</v>
      </c>
      <c r="D10963" s="1"/>
      <c r="E10963" s="3"/>
      <c r="F10963" s="7"/>
      <c r="G10963" s="3"/>
      <c r="H10963" s="24"/>
    </row>
    <row r="10964" spans="1:8" x14ac:dyDescent="0.25">
      <c r="A10964" s="19">
        <v>10959</v>
      </c>
      <c r="D10964" s="1"/>
      <c r="E10964" s="3"/>
      <c r="F10964" s="7"/>
      <c r="G10964" s="3"/>
      <c r="H10964" s="24"/>
    </row>
    <row r="10965" spans="1:8" x14ac:dyDescent="0.25">
      <c r="A10965" s="19">
        <v>10960</v>
      </c>
      <c r="D10965" s="1"/>
      <c r="E10965" s="3"/>
      <c r="F10965" s="7"/>
      <c r="G10965" s="3"/>
      <c r="H10965" s="24"/>
    </row>
    <row r="10966" spans="1:8" x14ac:dyDescent="0.25">
      <c r="A10966" s="19">
        <v>10961</v>
      </c>
      <c r="D10966" s="1"/>
      <c r="E10966" s="3"/>
      <c r="F10966" s="7"/>
      <c r="G10966" s="3"/>
      <c r="H10966" s="24"/>
    </row>
    <row r="10967" spans="1:8" x14ac:dyDescent="0.25">
      <c r="A10967" s="19">
        <v>10962</v>
      </c>
      <c r="D10967" s="1"/>
      <c r="E10967" s="3"/>
      <c r="F10967" s="7"/>
      <c r="G10967" s="3"/>
      <c r="H10967" s="24"/>
    </row>
    <row r="10968" spans="1:8" x14ac:dyDescent="0.25">
      <c r="A10968" s="19">
        <v>10963</v>
      </c>
      <c r="D10968" s="1"/>
      <c r="E10968" s="3"/>
      <c r="F10968" s="7"/>
      <c r="G10968" s="3"/>
      <c r="H10968" s="24"/>
    </row>
    <row r="10969" spans="1:8" x14ac:dyDescent="0.25">
      <c r="A10969" s="19">
        <v>10964</v>
      </c>
      <c r="D10969" s="1"/>
      <c r="E10969" s="3"/>
      <c r="F10969" s="7"/>
      <c r="G10969" s="3"/>
      <c r="H10969" s="24"/>
    </row>
    <row r="10970" spans="1:8" x14ac:dyDescent="0.25">
      <c r="A10970" s="19">
        <v>10965</v>
      </c>
      <c r="D10970" s="1"/>
      <c r="E10970" s="3"/>
      <c r="F10970" s="7"/>
      <c r="G10970" s="3"/>
      <c r="H10970" s="24"/>
    </row>
    <row r="10971" spans="1:8" x14ac:dyDescent="0.25">
      <c r="A10971" s="19">
        <v>10966</v>
      </c>
      <c r="D10971" s="1"/>
      <c r="E10971" s="3"/>
      <c r="F10971" s="7"/>
      <c r="G10971" s="3"/>
      <c r="H10971" s="24"/>
    </row>
    <row r="10972" spans="1:8" x14ac:dyDescent="0.25">
      <c r="A10972" s="19">
        <v>10967</v>
      </c>
      <c r="D10972" s="1"/>
      <c r="E10972" s="3"/>
      <c r="F10972" s="7"/>
      <c r="G10972" s="3"/>
      <c r="H10972" s="24"/>
    </row>
    <row r="10973" spans="1:8" x14ac:dyDescent="0.25">
      <c r="A10973" s="19">
        <v>10968</v>
      </c>
      <c r="D10973" s="1"/>
      <c r="E10973" s="3"/>
      <c r="F10973" s="7"/>
      <c r="G10973" s="3"/>
      <c r="H10973" s="24"/>
    </row>
    <row r="10974" spans="1:8" x14ac:dyDescent="0.25">
      <c r="A10974" s="19">
        <v>10969</v>
      </c>
      <c r="D10974" s="1"/>
      <c r="E10974" s="3"/>
      <c r="F10974" s="7"/>
      <c r="G10974" s="3"/>
      <c r="H10974" s="24"/>
    </row>
    <row r="10975" spans="1:8" x14ac:dyDescent="0.25">
      <c r="A10975" s="19">
        <v>10970</v>
      </c>
      <c r="D10975" s="1"/>
      <c r="E10975" s="3"/>
      <c r="F10975" s="7"/>
      <c r="G10975" s="3"/>
      <c r="H10975" s="24"/>
    </row>
    <row r="10976" spans="1:8" x14ac:dyDescent="0.25">
      <c r="A10976" s="19">
        <v>10971</v>
      </c>
      <c r="D10976" s="1"/>
      <c r="E10976" s="3"/>
      <c r="F10976" s="7"/>
      <c r="G10976" s="3"/>
      <c r="H10976" s="24"/>
    </row>
    <row r="10977" spans="1:8" x14ac:dyDescent="0.25">
      <c r="A10977" s="19">
        <v>10972</v>
      </c>
      <c r="D10977" s="1"/>
      <c r="E10977" s="3"/>
      <c r="F10977" s="7"/>
      <c r="G10977" s="3"/>
      <c r="H10977" s="24"/>
    </row>
    <row r="10978" spans="1:8" x14ac:dyDescent="0.25">
      <c r="A10978" s="19">
        <v>10973</v>
      </c>
      <c r="D10978" s="1"/>
      <c r="E10978" s="3"/>
      <c r="F10978" s="7"/>
      <c r="G10978" s="3"/>
      <c r="H10978" s="24"/>
    </row>
    <row r="10979" spans="1:8" x14ac:dyDescent="0.25">
      <c r="A10979" s="19">
        <v>10974</v>
      </c>
      <c r="D10979" s="1"/>
      <c r="E10979" s="3"/>
      <c r="F10979" s="7"/>
      <c r="G10979" s="3"/>
      <c r="H10979" s="24"/>
    </row>
    <row r="10980" spans="1:8" x14ac:dyDescent="0.25">
      <c r="A10980" s="19">
        <v>10975</v>
      </c>
      <c r="D10980" s="1"/>
      <c r="E10980" s="3"/>
      <c r="F10980" s="7"/>
      <c r="G10980" s="3"/>
      <c r="H10980" s="24"/>
    </row>
    <row r="10981" spans="1:8" x14ac:dyDescent="0.25">
      <c r="A10981" s="19">
        <v>10976</v>
      </c>
      <c r="D10981" s="1"/>
      <c r="E10981" s="3"/>
      <c r="F10981" s="7"/>
      <c r="G10981" s="3"/>
      <c r="H10981" s="24"/>
    </row>
    <row r="10982" spans="1:8" x14ac:dyDescent="0.25">
      <c r="A10982" s="19">
        <v>10977</v>
      </c>
      <c r="D10982" s="1"/>
      <c r="E10982" s="3"/>
      <c r="F10982" s="7"/>
      <c r="G10982" s="3"/>
      <c r="H10982" s="24"/>
    </row>
    <row r="10983" spans="1:8" x14ac:dyDescent="0.25">
      <c r="A10983" s="19">
        <v>10978</v>
      </c>
      <c r="D10983" s="1"/>
      <c r="E10983" s="3"/>
      <c r="F10983" s="7"/>
      <c r="G10983" s="3"/>
      <c r="H10983" s="24"/>
    </row>
    <row r="10984" spans="1:8" x14ac:dyDescent="0.25">
      <c r="A10984" s="19">
        <v>10979</v>
      </c>
      <c r="D10984" s="1"/>
      <c r="E10984" s="3"/>
      <c r="F10984" s="7"/>
      <c r="G10984" s="3"/>
      <c r="H10984" s="24"/>
    </row>
    <row r="10985" spans="1:8" x14ac:dyDescent="0.25">
      <c r="A10985" s="19">
        <v>10980</v>
      </c>
      <c r="D10985" s="1"/>
      <c r="E10985" s="3"/>
      <c r="F10985" s="7"/>
      <c r="G10985" s="3"/>
      <c r="H10985" s="24"/>
    </row>
    <row r="10986" spans="1:8" x14ac:dyDescent="0.25">
      <c r="A10986" s="19">
        <v>10981</v>
      </c>
      <c r="D10986" s="1"/>
      <c r="E10986" s="3"/>
      <c r="F10986" s="7"/>
      <c r="G10986" s="3"/>
      <c r="H10986" s="24"/>
    </row>
    <row r="10987" spans="1:8" x14ac:dyDescent="0.25">
      <c r="A10987" s="19">
        <v>10982</v>
      </c>
      <c r="D10987" s="1"/>
      <c r="E10987" s="3"/>
      <c r="F10987" s="7"/>
      <c r="G10987" s="3"/>
      <c r="H10987" s="24"/>
    </row>
    <row r="10988" spans="1:8" x14ac:dyDescent="0.25">
      <c r="A10988" s="19">
        <v>10983</v>
      </c>
      <c r="D10988" s="1"/>
      <c r="E10988" s="3"/>
      <c r="F10988" s="7"/>
      <c r="G10988" s="3"/>
      <c r="H10988" s="24"/>
    </row>
    <row r="10989" spans="1:8" x14ac:dyDescent="0.25">
      <c r="A10989" s="19">
        <v>10984</v>
      </c>
      <c r="D10989" s="1"/>
      <c r="E10989" s="3"/>
      <c r="F10989" s="7"/>
      <c r="G10989" s="3"/>
      <c r="H10989" s="24"/>
    </row>
    <row r="10990" spans="1:8" x14ac:dyDescent="0.25">
      <c r="A10990" s="19">
        <v>10985</v>
      </c>
      <c r="D10990" s="1"/>
      <c r="E10990" s="3"/>
      <c r="F10990" s="7"/>
      <c r="G10990" s="3"/>
      <c r="H10990" s="24"/>
    </row>
    <row r="10991" spans="1:8" x14ac:dyDescent="0.25">
      <c r="A10991" s="19">
        <v>10986</v>
      </c>
      <c r="D10991" s="1"/>
      <c r="E10991" s="3"/>
      <c r="F10991" s="7"/>
      <c r="G10991" s="3"/>
      <c r="H10991" s="24"/>
    </row>
    <row r="10992" spans="1:8" x14ac:dyDescent="0.25">
      <c r="A10992" s="19">
        <v>10987</v>
      </c>
      <c r="D10992" s="1"/>
      <c r="E10992" s="3"/>
      <c r="F10992" s="7"/>
      <c r="G10992" s="3"/>
      <c r="H10992" s="24"/>
    </row>
    <row r="10993" spans="1:8" x14ac:dyDescent="0.25">
      <c r="A10993" s="19">
        <v>10988</v>
      </c>
      <c r="D10993" s="1"/>
      <c r="E10993" s="3"/>
      <c r="F10993" s="7"/>
      <c r="G10993" s="3"/>
      <c r="H10993" s="24"/>
    </row>
    <row r="10994" spans="1:8" x14ac:dyDescent="0.25">
      <c r="A10994" s="19">
        <v>10989</v>
      </c>
      <c r="D10994" s="1"/>
      <c r="E10994" s="3"/>
      <c r="F10994" s="7"/>
      <c r="G10994" s="3"/>
      <c r="H10994" s="24"/>
    </row>
    <row r="10995" spans="1:8" x14ac:dyDescent="0.25">
      <c r="A10995" s="19">
        <v>10990</v>
      </c>
      <c r="D10995" s="1"/>
      <c r="E10995" s="3"/>
      <c r="F10995" s="7"/>
      <c r="G10995" s="3"/>
      <c r="H10995" s="24"/>
    </row>
    <row r="10996" spans="1:8" x14ac:dyDescent="0.25">
      <c r="A10996" s="19">
        <v>10991</v>
      </c>
      <c r="D10996" s="1"/>
      <c r="E10996" s="3"/>
      <c r="F10996" s="7"/>
      <c r="G10996" s="3"/>
      <c r="H10996" s="24"/>
    </row>
    <row r="10997" spans="1:8" x14ac:dyDescent="0.25">
      <c r="A10997" s="19">
        <v>10992</v>
      </c>
      <c r="D10997" s="1"/>
      <c r="E10997" s="3"/>
      <c r="F10997" s="7"/>
      <c r="G10997" s="3"/>
      <c r="H10997" s="24"/>
    </row>
    <row r="10998" spans="1:8" x14ac:dyDescent="0.25">
      <c r="A10998" s="19">
        <v>10993</v>
      </c>
      <c r="D10998" s="1"/>
      <c r="E10998" s="3"/>
      <c r="F10998" s="7"/>
      <c r="G10998" s="3"/>
      <c r="H10998" s="24"/>
    </row>
    <row r="10999" spans="1:8" x14ac:dyDescent="0.25">
      <c r="A10999" s="19">
        <v>10994</v>
      </c>
      <c r="D10999" s="1"/>
      <c r="E10999" s="3"/>
      <c r="F10999" s="7"/>
      <c r="G10999" s="3"/>
      <c r="H10999" s="24"/>
    </row>
    <row r="11000" spans="1:8" x14ac:dyDescent="0.25">
      <c r="A11000" s="19">
        <v>10995</v>
      </c>
      <c r="D11000" s="1"/>
      <c r="E11000" s="3"/>
      <c r="F11000" s="7"/>
      <c r="G11000" s="3"/>
      <c r="H11000" s="24"/>
    </row>
    <row r="11001" spans="1:8" x14ac:dyDescent="0.25">
      <c r="A11001" s="19">
        <v>10996</v>
      </c>
      <c r="D11001" s="1"/>
      <c r="E11001" s="3"/>
      <c r="F11001" s="7"/>
      <c r="G11001" s="3"/>
      <c r="H11001" s="24"/>
    </row>
    <row r="11002" spans="1:8" x14ac:dyDescent="0.25">
      <c r="A11002" s="19">
        <v>10997</v>
      </c>
      <c r="D11002" s="1"/>
      <c r="E11002" s="3"/>
      <c r="F11002" s="7"/>
      <c r="G11002" s="3"/>
      <c r="H11002" s="24"/>
    </row>
    <row r="11003" spans="1:8" x14ac:dyDescent="0.25">
      <c r="A11003" s="19">
        <v>10998</v>
      </c>
      <c r="D11003" s="1"/>
      <c r="E11003" s="3"/>
      <c r="F11003" s="7"/>
      <c r="G11003" s="3"/>
      <c r="H11003" s="24"/>
    </row>
    <row r="11004" spans="1:8" x14ac:dyDescent="0.25">
      <c r="A11004" s="19">
        <v>10999</v>
      </c>
      <c r="D11004" s="1"/>
      <c r="E11004" s="3"/>
      <c r="F11004" s="7"/>
      <c r="G11004" s="3"/>
      <c r="H11004" s="24"/>
    </row>
    <row r="11005" spans="1:8" x14ac:dyDescent="0.25">
      <c r="A11005" s="19">
        <v>11000</v>
      </c>
      <c r="D11005" s="1"/>
      <c r="E11005" s="3"/>
      <c r="F11005" s="7"/>
      <c r="G11005" s="3"/>
      <c r="H11005" s="24"/>
    </row>
    <row r="11006" spans="1:8" x14ac:dyDescent="0.25">
      <c r="A11006" s="19">
        <v>11001</v>
      </c>
      <c r="D11006" s="1"/>
      <c r="E11006" s="3"/>
      <c r="F11006" s="7"/>
      <c r="G11006" s="3"/>
      <c r="H11006" s="24"/>
    </row>
    <row r="11007" spans="1:8" x14ac:dyDescent="0.25">
      <c r="A11007" s="19">
        <v>11002</v>
      </c>
      <c r="D11007" s="1"/>
      <c r="E11007" s="3"/>
      <c r="F11007" s="7"/>
      <c r="G11007" s="3"/>
      <c r="H11007" s="24"/>
    </row>
    <row r="11008" spans="1:8" x14ac:dyDescent="0.25">
      <c r="A11008" s="19">
        <v>11003</v>
      </c>
      <c r="D11008" s="1"/>
      <c r="E11008" s="3"/>
      <c r="F11008" s="7"/>
      <c r="G11008" s="3"/>
      <c r="H11008" s="24"/>
    </row>
    <row r="11009" spans="1:8" x14ac:dyDescent="0.25">
      <c r="A11009" s="19">
        <v>11004</v>
      </c>
      <c r="D11009" s="1"/>
      <c r="E11009" s="3"/>
      <c r="F11009" s="7"/>
      <c r="G11009" s="3"/>
      <c r="H11009" s="24"/>
    </row>
    <row r="11010" spans="1:8" x14ac:dyDescent="0.25">
      <c r="A11010" s="19">
        <v>11005</v>
      </c>
      <c r="D11010" s="1"/>
      <c r="E11010" s="3"/>
      <c r="F11010" s="7"/>
      <c r="G11010" s="3"/>
      <c r="H11010" s="24"/>
    </row>
    <row r="11011" spans="1:8" x14ac:dyDescent="0.25">
      <c r="A11011" s="19">
        <v>11006</v>
      </c>
      <c r="D11011" s="1"/>
      <c r="E11011" s="3"/>
      <c r="F11011" s="7"/>
      <c r="G11011" s="3"/>
      <c r="H11011" s="24"/>
    </row>
    <row r="11012" spans="1:8" x14ac:dyDescent="0.25">
      <c r="A11012" s="19">
        <v>11007</v>
      </c>
      <c r="D11012" s="1"/>
      <c r="E11012" s="3"/>
      <c r="F11012" s="7"/>
      <c r="G11012" s="3"/>
      <c r="H11012" s="24"/>
    </row>
    <row r="11013" spans="1:8" x14ac:dyDescent="0.25">
      <c r="A11013" s="19">
        <v>11008</v>
      </c>
      <c r="D11013" s="1"/>
      <c r="E11013" s="3"/>
      <c r="F11013" s="7"/>
      <c r="G11013" s="3"/>
      <c r="H11013" s="24"/>
    </row>
    <row r="11014" spans="1:8" x14ac:dyDescent="0.25">
      <c r="A11014" s="19">
        <v>11009</v>
      </c>
      <c r="D11014" s="1"/>
      <c r="E11014" s="3"/>
      <c r="F11014" s="7"/>
      <c r="G11014" s="3"/>
      <c r="H11014" s="24"/>
    </row>
    <row r="11015" spans="1:8" x14ac:dyDescent="0.25">
      <c r="A11015" s="19">
        <v>11010</v>
      </c>
      <c r="D11015" s="1"/>
      <c r="E11015" s="3"/>
      <c r="F11015" s="7"/>
      <c r="G11015" s="3"/>
      <c r="H11015" s="24"/>
    </row>
    <row r="11016" spans="1:8" x14ac:dyDescent="0.25">
      <c r="A11016" s="19">
        <v>11011</v>
      </c>
      <c r="D11016" s="1"/>
      <c r="E11016" s="3"/>
      <c r="F11016" s="7"/>
      <c r="G11016" s="3"/>
      <c r="H11016" s="24"/>
    </row>
    <row r="11017" spans="1:8" x14ac:dyDescent="0.25">
      <c r="A11017" s="19">
        <v>11012</v>
      </c>
      <c r="D11017" s="1"/>
      <c r="E11017" s="3"/>
      <c r="F11017" s="7"/>
      <c r="G11017" s="3"/>
      <c r="H11017" s="24"/>
    </row>
    <row r="11018" spans="1:8" x14ac:dyDescent="0.25">
      <c r="A11018" s="19">
        <v>11013</v>
      </c>
      <c r="D11018" s="1"/>
      <c r="E11018" s="3"/>
      <c r="F11018" s="7"/>
      <c r="G11018" s="3"/>
      <c r="H11018" s="24"/>
    </row>
    <row r="11019" spans="1:8" x14ac:dyDescent="0.25">
      <c r="A11019" s="19">
        <v>11014</v>
      </c>
      <c r="D11019" s="1"/>
      <c r="E11019" s="3"/>
      <c r="F11019" s="7"/>
      <c r="G11019" s="3"/>
      <c r="H11019" s="24"/>
    </row>
    <row r="11020" spans="1:8" x14ac:dyDescent="0.25">
      <c r="A11020" s="19">
        <v>11015</v>
      </c>
      <c r="D11020" s="1"/>
      <c r="E11020" s="3"/>
      <c r="F11020" s="7"/>
      <c r="G11020" s="3"/>
      <c r="H11020" s="24"/>
    </row>
    <row r="11021" spans="1:8" x14ac:dyDescent="0.25">
      <c r="A11021" s="19">
        <v>11016</v>
      </c>
      <c r="D11021" s="1"/>
      <c r="E11021" s="3"/>
      <c r="F11021" s="7"/>
      <c r="G11021" s="3"/>
      <c r="H11021" s="24"/>
    </row>
    <row r="11022" spans="1:8" x14ac:dyDescent="0.25">
      <c r="A11022" s="19">
        <v>11017</v>
      </c>
      <c r="D11022" s="1"/>
      <c r="E11022" s="3"/>
      <c r="F11022" s="7"/>
      <c r="G11022" s="3"/>
      <c r="H11022" s="24"/>
    </row>
    <row r="11023" spans="1:8" x14ac:dyDescent="0.25">
      <c r="A11023" s="19">
        <v>11018</v>
      </c>
      <c r="D11023" s="1"/>
      <c r="E11023" s="3"/>
      <c r="F11023" s="7"/>
      <c r="G11023" s="3"/>
      <c r="H11023" s="24"/>
    </row>
    <row r="11024" spans="1:8" x14ac:dyDescent="0.25">
      <c r="A11024" s="19">
        <v>11019</v>
      </c>
      <c r="D11024" s="1"/>
      <c r="E11024" s="3"/>
      <c r="F11024" s="7"/>
      <c r="G11024" s="3"/>
      <c r="H11024" s="24"/>
    </row>
    <row r="11025" spans="1:8" x14ac:dyDescent="0.25">
      <c r="A11025" s="19">
        <v>11020</v>
      </c>
      <c r="D11025" s="1"/>
      <c r="E11025" s="3"/>
      <c r="F11025" s="7"/>
      <c r="G11025" s="3"/>
      <c r="H11025" s="24"/>
    </row>
    <row r="11026" spans="1:8" x14ac:dyDescent="0.25">
      <c r="A11026" s="19">
        <v>11021</v>
      </c>
      <c r="D11026" s="1"/>
      <c r="E11026" s="3"/>
      <c r="F11026" s="7"/>
      <c r="G11026" s="3"/>
      <c r="H11026" s="24"/>
    </row>
    <row r="11027" spans="1:8" x14ac:dyDescent="0.25">
      <c r="A11027" s="19">
        <v>11022</v>
      </c>
      <c r="D11027" s="1"/>
      <c r="E11027" s="3"/>
      <c r="F11027" s="7"/>
      <c r="G11027" s="3"/>
      <c r="H11027" s="24"/>
    </row>
    <row r="11028" spans="1:8" x14ac:dyDescent="0.25">
      <c r="A11028" s="19">
        <v>11023</v>
      </c>
      <c r="D11028" s="1"/>
      <c r="E11028" s="3"/>
      <c r="F11028" s="7"/>
      <c r="G11028" s="3"/>
      <c r="H11028" s="24"/>
    </row>
    <row r="11029" spans="1:8" x14ac:dyDescent="0.25">
      <c r="A11029" s="19">
        <v>11024</v>
      </c>
      <c r="D11029" s="1"/>
      <c r="E11029" s="3"/>
      <c r="F11029" s="7"/>
      <c r="G11029" s="3"/>
      <c r="H11029" s="24"/>
    </row>
    <row r="11030" spans="1:8" x14ac:dyDescent="0.25">
      <c r="A11030" s="19">
        <v>11025</v>
      </c>
      <c r="D11030" s="1"/>
      <c r="E11030" s="3"/>
      <c r="F11030" s="7"/>
      <c r="G11030" s="3"/>
      <c r="H11030" s="24"/>
    </row>
    <row r="11031" spans="1:8" x14ac:dyDescent="0.25">
      <c r="A11031" s="19">
        <v>11026</v>
      </c>
      <c r="D11031" s="1"/>
      <c r="E11031" s="3"/>
      <c r="F11031" s="7"/>
      <c r="G11031" s="3"/>
      <c r="H11031" s="24"/>
    </row>
    <row r="11032" spans="1:8" x14ac:dyDescent="0.25">
      <c r="A11032" s="19">
        <v>11027</v>
      </c>
      <c r="D11032" s="1"/>
      <c r="E11032" s="3"/>
      <c r="F11032" s="7"/>
      <c r="G11032" s="3"/>
      <c r="H11032" s="24"/>
    </row>
    <row r="11033" spans="1:8" x14ac:dyDescent="0.25">
      <c r="A11033" s="19">
        <v>11028</v>
      </c>
      <c r="D11033" s="1"/>
      <c r="E11033" s="3"/>
      <c r="F11033" s="7"/>
      <c r="G11033" s="3"/>
      <c r="H11033" s="24"/>
    </row>
    <row r="11034" spans="1:8" x14ac:dyDescent="0.25">
      <c r="A11034" s="19">
        <v>11029</v>
      </c>
      <c r="D11034" s="1"/>
      <c r="E11034" s="3"/>
      <c r="F11034" s="7"/>
      <c r="G11034" s="3"/>
      <c r="H11034" s="24"/>
    </row>
    <row r="11035" spans="1:8" x14ac:dyDescent="0.25">
      <c r="A11035" s="19">
        <v>11030</v>
      </c>
      <c r="D11035" s="1"/>
      <c r="E11035" s="3"/>
      <c r="F11035" s="7"/>
      <c r="G11035" s="3"/>
      <c r="H11035" s="24"/>
    </row>
    <row r="11036" spans="1:8" x14ac:dyDescent="0.25">
      <c r="A11036" s="19">
        <v>11031</v>
      </c>
      <c r="D11036" s="1"/>
      <c r="E11036" s="3"/>
      <c r="F11036" s="7"/>
      <c r="G11036" s="3"/>
      <c r="H11036" s="24"/>
    </row>
    <row r="11037" spans="1:8" x14ac:dyDescent="0.25">
      <c r="A11037" s="19">
        <v>11032</v>
      </c>
      <c r="D11037" s="1"/>
      <c r="E11037" s="3"/>
      <c r="F11037" s="7"/>
      <c r="G11037" s="3"/>
      <c r="H11037" s="24"/>
    </row>
    <row r="11038" spans="1:8" x14ac:dyDescent="0.25">
      <c r="A11038" s="19">
        <v>11033</v>
      </c>
      <c r="D11038" s="1"/>
      <c r="E11038" s="3"/>
      <c r="F11038" s="7"/>
      <c r="G11038" s="3"/>
      <c r="H11038" s="24"/>
    </row>
    <row r="11039" spans="1:8" x14ac:dyDescent="0.25">
      <c r="A11039" s="19">
        <v>11034</v>
      </c>
      <c r="D11039" s="1"/>
      <c r="E11039" s="3"/>
      <c r="F11039" s="7"/>
      <c r="G11039" s="3"/>
      <c r="H11039" s="24"/>
    </row>
    <row r="11040" spans="1:8" x14ac:dyDescent="0.25">
      <c r="A11040" s="19">
        <v>11035</v>
      </c>
      <c r="D11040" s="1"/>
      <c r="E11040" s="3"/>
      <c r="F11040" s="7"/>
      <c r="G11040" s="3"/>
      <c r="H11040" s="24"/>
    </row>
    <row r="11041" spans="1:8" x14ac:dyDescent="0.25">
      <c r="A11041" s="19">
        <v>11036</v>
      </c>
      <c r="D11041" s="1"/>
      <c r="E11041" s="3"/>
      <c r="F11041" s="7"/>
      <c r="G11041" s="3"/>
      <c r="H11041" s="24"/>
    </row>
    <row r="11042" spans="1:8" x14ac:dyDescent="0.25">
      <c r="A11042" s="19">
        <v>11037</v>
      </c>
      <c r="D11042" s="1"/>
      <c r="E11042" s="3"/>
      <c r="F11042" s="7"/>
      <c r="G11042" s="3"/>
      <c r="H11042" s="24"/>
    </row>
    <row r="11043" spans="1:8" x14ac:dyDescent="0.25">
      <c r="A11043" s="19">
        <v>11038</v>
      </c>
      <c r="D11043" s="1"/>
      <c r="E11043" s="3"/>
      <c r="F11043" s="7"/>
      <c r="G11043" s="3"/>
      <c r="H11043" s="24"/>
    </row>
    <row r="11044" spans="1:8" x14ac:dyDescent="0.25">
      <c r="A11044" s="19">
        <v>11039</v>
      </c>
      <c r="D11044" s="1"/>
      <c r="E11044" s="3"/>
      <c r="F11044" s="7"/>
      <c r="G11044" s="3"/>
      <c r="H11044" s="24"/>
    </row>
    <row r="11045" spans="1:8" x14ac:dyDescent="0.25">
      <c r="A11045" s="19">
        <v>11040</v>
      </c>
      <c r="D11045" s="1"/>
      <c r="E11045" s="3"/>
      <c r="F11045" s="7"/>
      <c r="G11045" s="3"/>
      <c r="H11045" s="24"/>
    </row>
    <row r="11046" spans="1:8" x14ac:dyDescent="0.25">
      <c r="A11046" s="19">
        <v>11041</v>
      </c>
      <c r="D11046" s="1"/>
      <c r="E11046" s="3"/>
      <c r="F11046" s="7"/>
      <c r="G11046" s="3"/>
      <c r="H11046" s="24"/>
    </row>
    <row r="11047" spans="1:8" x14ac:dyDescent="0.25">
      <c r="A11047" s="19">
        <v>11042</v>
      </c>
      <c r="D11047" s="1"/>
      <c r="E11047" s="3"/>
      <c r="F11047" s="7"/>
      <c r="G11047" s="3"/>
      <c r="H11047" s="24"/>
    </row>
    <row r="11048" spans="1:8" x14ac:dyDescent="0.25">
      <c r="A11048" s="19">
        <v>11043</v>
      </c>
      <c r="D11048" s="1"/>
      <c r="E11048" s="3"/>
      <c r="F11048" s="7"/>
      <c r="G11048" s="3"/>
      <c r="H11048" s="24"/>
    </row>
    <row r="11049" spans="1:8" x14ac:dyDescent="0.25">
      <c r="A11049" s="19">
        <v>11044</v>
      </c>
      <c r="D11049" s="1"/>
      <c r="E11049" s="3"/>
      <c r="F11049" s="7"/>
      <c r="G11049" s="3"/>
      <c r="H11049" s="24"/>
    </row>
    <row r="11050" spans="1:8" x14ac:dyDescent="0.25">
      <c r="A11050" s="19">
        <v>11045</v>
      </c>
      <c r="D11050" s="1"/>
      <c r="E11050" s="3"/>
      <c r="F11050" s="7"/>
      <c r="G11050" s="3"/>
      <c r="H11050" s="24"/>
    </row>
    <row r="11051" spans="1:8" x14ac:dyDescent="0.25">
      <c r="A11051" s="19">
        <v>11046</v>
      </c>
      <c r="D11051" s="1"/>
      <c r="E11051" s="3"/>
      <c r="F11051" s="7"/>
      <c r="G11051" s="3"/>
      <c r="H11051" s="24"/>
    </row>
    <row r="11052" spans="1:8" x14ac:dyDescent="0.25">
      <c r="A11052" s="19">
        <v>11047</v>
      </c>
      <c r="D11052" s="1"/>
      <c r="E11052" s="3"/>
      <c r="F11052" s="7"/>
      <c r="G11052" s="3"/>
      <c r="H11052" s="24"/>
    </row>
    <row r="11053" spans="1:8" x14ac:dyDescent="0.25">
      <c r="A11053" s="19">
        <v>11048</v>
      </c>
      <c r="D11053" s="1"/>
      <c r="E11053" s="3"/>
      <c r="F11053" s="7"/>
      <c r="G11053" s="3"/>
      <c r="H11053" s="24"/>
    </row>
    <row r="11054" spans="1:8" x14ac:dyDescent="0.25">
      <c r="A11054" s="19">
        <v>11049</v>
      </c>
      <c r="D11054" s="1"/>
      <c r="E11054" s="3"/>
      <c r="F11054" s="7"/>
      <c r="G11054" s="3"/>
      <c r="H11054" s="24"/>
    </row>
    <row r="11055" spans="1:8" x14ac:dyDescent="0.25">
      <c r="A11055" s="19">
        <v>11050</v>
      </c>
      <c r="D11055" s="1"/>
      <c r="E11055" s="3"/>
      <c r="F11055" s="7"/>
      <c r="G11055" s="3"/>
      <c r="H11055" s="24"/>
    </row>
    <row r="11056" spans="1:8" x14ac:dyDescent="0.25">
      <c r="A11056" s="19">
        <v>11051</v>
      </c>
      <c r="D11056" s="1"/>
      <c r="E11056" s="3"/>
      <c r="F11056" s="7"/>
      <c r="G11056" s="3"/>
      <c r="H11056" s="24"/>
    </row>
    <row r="11057" spans="1:8" x14ac:dyDescent="0.25">
      <c r="A11057" s="19">
        <v>11052</v>
      </c>
      <c r="D11057" s="1"/>
      <c r="E11057" s="3"/>
      <c r="F11057" s="7"/>
      <c r="G11057" s="3"/>
      <c r="H11057" s="24"/>
    </row>
    <row r="11058" spans="1:8" x14ac:dyDescent="0.25">
      <c r="A11058" s="19">
        <v>11053</v>
      </c>
      <c r="D11058" s="1"/>
      <c r="E11058" s="3"/>
      <c r="F11058" s="7"/>
      <c r="G11058" s="3"/>
      <c r="H11058" s="24"/>
    </row>
    <row r="11059" spans="1:8" x14ac:dyDescent="0.25">
      <c r="A11059" s="19">
        <v>11054</v>
      </c>
      <c r="D11059" s="1"/>
      <c r="E11059" s="3"/>
      <c r="F11059" s="7"/>
      <c r="G11059" s="3"/>
      <c r="H11059" s="24"/>
    </row>
    <row r="11060" spans="1:8" x14ac:dyDescent="0.25">
      <c r="A11060" s="19">
        <v>11055</v>
      </c>
      <c r="D11060" s="1"/>
      <c r="E11060" s="3"/>
      <c r="F11060" s="7"/>
      <c r="G11060" s="3"/>
      <c r="H11060" s="24"/>
    </row>
    <row r="11061" spans="1:8" x14ac:dyDescent="0.25">
      <c r="A11061" s="19">
        <v>11056</v>
      </c>
      <c r="D11061" s="1"/>
      <c r="E11061" s="3"/>
      <c r="F11061" s="7"/>
      <c r="G11061" s="3"/>
      <c r="H11061" s="24"/>
    </row>
    <row r="11062" spans="1:8" x14ac:dyDescent="0.25">
      <c r="A11062" s="19">
        <v>11057</v>
      </c>
      <c r="D11062" s="1"/>
      <c r="E11062" s="3"/>
      <c r="F11062" s="7"/>
      <c r="G11062" s="3"/>
      <c r="H11062" s="24"/>
    </row>
    <row r="11063" spans="1:8" x14ac:dyDescent="0.25">
      <c r="A11063" s="19">
        <v>11058</v>
      </c>
      <c r="D11063" s="1"/>
      <c r="E11063" s="3"/>
      <c r="F11063" s="7"/>
      <c r="G11063" s="3"/>
      <c r="H11063" s="24"/>
    </row>
    <row r="11064" spans="1:8" x14ac:dyDescent="0.25">
      <c r="A11064" s="19">
        <v>11059</v>
      </c>
      <c r="D11064" s="1"/>
      <c r="E11064" s="3"/>
      <c r="F11064" s="7"/>
      <c r="G11064" s="3"/>
      <c r="H11064" s="24"/>
    </row>
    <row r="11065" spans="1:8" x14ac:dyDescent="0.25">
      <c r="A11065" s="19">
        <v>11060</v>
      </c>
      <c r="D11065" s="1"/>
      <c r="E11065" s="3"/>
      <c r="F11065" s="7"/>
      <c r="G11065" s="3"/>
      <c r="H11065" s="24"/>
    </row>
    <row r="11066" spans="1:8" x14ac:dyDescent="0.25">
      <c r="A11066" s="19">
        <v>11061</v>
      </c>
      <c r="D11066" s="1"/>
      <c r="E11066" s="3"/>
      <c r="F11066" s="7"/>
      <c r="G11066" s="3"/>
      <c r="H11066" s="24"/>
    </row>
    <row r="11067" spans="1:8" x14ac:dyDescent="0.25">
      <c r="A11067" s="19">
        <v>11062</v>
      </c>
      <c r="D11067" s="1"/>
      <c r="E11067" s="3"/>
      <c r="F11067" s="7"/>
      <c r="G11067" s="3"/>
      <c r="H11067" s="24"/>
    </row>
    <row r="11068" spans="1:8" x14ac:dyDescent="0.25">
      <c r="A11068" s="19">
        <v>11063</v>
      </c>
      <c r="D11068" s="1"/>
      <c r="E11068" s="3"/>
      <c r="F11068" s="7"/>
      <c r="G11068" s="3"/>
      <c r="H11068" s="24"/>
    </row>
    <row r="11069" spans="1:8" x14ac:dyDescent="0.25">
      <c r="A11069" s="19">
        <v>11064</v>
      </c>
      <c r="D11069" s="1"/>
      <c r="E11069" s="3"/>
      <c r="F11069" s="7"/>
      <c r="G11069" s="3"/>
      <c r="H11069" s="24"/>
    </row>
    <row r="11070" spans="1:8" x14ac:dyDescent="0.25">
      <c r="A11070" s="19">
        <v>11065</v>
      </c>
      <c r="D11070" s="1"/>
      <c r="E11070" s="3"/>
      <c r="F11070" s="7"/>
      <c r="G11070" s="3"/>
      <c r="H11070" s="24"/>
    </row>
    <row r="11071" spans="1:8" x14ac:dyDescent="0.25">
      <c r="A11071" s="19">
        <v>11066</v>
      </c>
      <c r="D11071" s="1"/>
      <c r="E11071" s="3"/>
      <c r="F11071" s="7"/>
      <c r="G11071" s="3"/>
      <c r="H11071" s="24"/>
    </row>
    <row r="11072" spans="1:8" x14ac:dyDescent="0.25">
      <c r="A11072" s="19">
        <v>11067</v>
      </c>
      <c r="D11072" s="1"/>
      <c r="E11072" s="3"/>
      <c r="F11072" s="7"/>
      <c r="G11072" s="3"/>
      <c r="H11072" s="24"/>
    </row>
    <row r="11073" spans="1:8" x14ac:dyDescent="0.25">
      <c r="A11073" s="19">
        <v>11068</v>
      </c>
      <c r="D11073" s="1"/>
      <c r="E11073" s="3"/>
      <c r="F11073" s="7"/>
      <c r="G11073" s="3"/>
      <c r="H11073" s="24"/>
    </row>
    <row r="11074" spans="1:8" x14ac:dyDescent="0.25">
      <c r="A11074" s="19">
        <v>11069</v>
      </c>
      <c r="D11074" s="1"/>
      <c r="E11074" s="3"/>
      <c r="F11074" s="7"/>
      <c r="G11074" s="3"/>
      <c r="H11074" s="24"/>
    </row>
    <row r="11075" spans="1:8" x14ac:dyDescent="0.25">
      <c r="A11075" s="19">
        <v>11070</v>
      </c>
      <c r="D11075" s="1"/>
      <c r="E11075" s="3"/>
      <c r="F11075" s="7"/>
      <c r="G11075" s="3"/>
      <c r="H11075" s="24"/>
    </row>
    <row r="11076" spans="1:8" x14ac:dyDescent="0.25">
      <c r="A11076" s="19">
        <v>11071</v>
      </c>
      <c r="D11076" s="1"/>
      <c r="E11076" s="3"/>
      <c r="F11076" s="7"/>
      <c r="G11076" s="3"/>
      <c r="H11076" s="24"/>
    </row>
    <row r="11077" spans="1:8" x14ac:dyDescent="0.25">
      <c r="A11077" s="19">
        <v>11072</v>
      </c>
      <c r="D11077" s="1"/>
      <c r="E11077" s="3"/>
      <c r="F11077" s="7"/>
      <c r="G11077" s="3"/>
      <c r="H11077" s="24"/>
    </row>
    <row r="11078" spans="1:8" x14ac:dyDescent="0.25">
      <c r="A11078" s="19">
        <v>11073</v>
      </c>
      <c r="D11078" s="1"/>
      <c r="E11078" s="3"/>
      <c r="F11078" s="7"/>
      <c r="G11078" s="3"/>
      <c r="H11078" s="24"/>
    </row>
    <row r="11079" spans="1:8" x14ac:dyDescent="0.25">
      <c r="A11079" s="19">
        <v>11074</v>
      </c>
      <c r="D11079" s="1"/>
      <c r="E11079" s="3"/>
      <c r="F11079" s="7"/>
      <c r="G11079" s="3"/>
      <c r="H11079" s="24"/>
    </row>
    <row r="11080" spans="1:8" x14ac:dyDescent="0.25">
      <c r="A11080" s="19">
        <v>11075</v>
      </c>
      <c r="D11080" s="1"/>
      <c r="E11080" s="3"/>
      <c r="F11080" s="7"/>
      <c r="G11080" s="3"/>
      <c r="H11080" s="24"/>
    </row>
    <row r="11081" spans="1:8" x14ac:dyDescent="0.25">
      <c r="A11081" s="19">
        <v>11076</v>
      </c>
      <c r="D11081" s="1"/>
      <c r="E11081" s="3"/>
      <c r="F11081" s="7"/>
      <c r="G11081" s="3"/>
      <c r="H11081" s="24"/>
    </row>
    <row r="11082" spans="1:8" x14ac:dyDescent="0.25">
      <c r="A11082" s="19">
        <v>11077</v>
      </c>
      <c r="D11082" s="1"/>
      <c r="E11082" s="3"/>
      <c r="F11082" s="7"/>
      <c r="G11082" s="3"/>
      <c r="H11082" s="24"/>
    </row>
    <row r="11083" spans="1:8" x14ac:dyDescent="0.25">
      <c r="A11083" s="19">
        <v>11078</v>
      </c>
      <c r="D11083" s="1"/>
      <c r="E11083" s="3"/>
      <c r="F11083" s="7"/>
      <c r="G11083" s="3"/>
      <c r="H11083" s="24"/>
    </row>
    <row r="11084" spans="1:8" x14ac:dyDescent="0.25">
      <c r="A11084" s="19">
        <v>11079</v>
      </c>
      <c r="D11084" s="1"/>
      <c r="E11084" s="3"/>
      <c r="F11084" s="7"/>
      <c r="G11084" s="3"/>
      <c r="H11084" s="24"/>
    </row>
    <row r="11085" spans="1:8" x14ac:dyDescent="0.25">
      <c r="A11085" s="19">
        <v>11080</v>
      </c>
      <c r="D11085" s="1"/>
      <c r="E11085" s="3"/>
      <c r="F11085" s="7"/>
      <c r="G11085" s="3"/>
      <c r="H11085" s="24"/>
    </row>
    <row r="11086" spans="1:8" x14ac:dyDescent="0.25">
      <c r="A11086" s="19">
        <v>11081</v>
      </c>
      <c r="D11086" s="1"/>
      <c r="E11086" s="3"/>
      <c r="F11086" s="7"/>
      <c r="G11086" s="3"/>
      <c r="H11086" s="24"/>
    </row>
    <row r="11087" spans="1:8" x14ac:dyDescent="0.25">
      <c r="A11087" s="19">
        <v>11082</v>
      </c>
      <c r="D11087" s="1"/>
      <c r="E11087" s="3"/>
      <c r="F11087" s="7"/>
      <c r="G11087" s="3"/>
      <c r="H11087" s="24"/>
    </row>
    <row r="11088" spans="1:8" x14ac:dyDescent="0.25">
      <c r="A11088" s="19">
        <v>11083</v>
      </c>
      <c r="D11088" s="1"/>
      <c r="E11088" s="3"/>
      <c r="F11088" s="7"/>
      <c r="G11088" s="3"/>
      <c r="H11088" s="24"/>
    </row>
    <row r="11089" spans="1:8" x14ac:dyDescent="0.25">
      <c r="A11089" s="19">
        <v>11084</v>
      </c>
      <c r="D11089" s="1"/>
      <c r="E11089" s="3"/>
      <c r="F11089" s="7"/>
      <c r="G11089" s="3"/>
      <c r="H11089" s="24"/>
    </row>
    <row r="11090" spans="1:8" x14ac:dyDescent="0.25">
      <c r="A11090" s="19">
        <v>11085</v>
      </c>
      <c r="D11090" s="1"/>
      <c r="E11090" s="3"/>
      <c r="F11090" s="7"/>
      <c r="G11090" s="3"/>
      <c r="H11090" s="24"/>
    </row>
    <row r="11091" spans="1:8" x14ac:dyDescent="0.25">
      <c r="A11091" s="19">
        <v>11086</v>
      </c>
      <c r="D11091" s="1"/>
      <c r="E11091" s="3"/>
      <c r="F11091" s="7"/>
      <c r="G11091" s="3"/>
      <c r="H11091" s="24"/>
    </row>
    <row r="11092" spans="1:8" x14ac:dyDescent="0.25">
      <c r="A11092" s="19">
        <v>11087</v>
      </c>
      <c r="D11092" s="1"/>
      <c r="E11092" s="3"/>
      <c r="F11092" s="7"/>
      <c r="G11092" s="3"/>
      <c r="H11092" s="24"/>
    </row>
    <row r="11093" spans="1:8" x14ac:dyDescent="0.25">
      <c r="A11093" s="19">
        <v>11088</v>
      </c>
      <c r="D11093" s="1"/>
      <c r="E11093" s="3"/>
      <c r="F11093" s="7"/>
      <c r="G11093" s="3"/>
      <c r="H11093" s="24"/>
    </row>
    <row r="11094" spans="1:8" x14ac:dyDescent="0.25">
      <c r="A11094" s="19">
        <v>11089</v>
      </c>
      <c r="D11094" s="1"/>
      <c r="E11094" s="3"/>
      <c r="F11094" s="7"/>
      <c r="G11094" s="3"/>
      <c r="H11094" s="24"/>
    </row>
    <row r="11095" spans="1:8" x14ac:dyDescent="0.25">
      <c r="A11095" s="19">
        <v>11090</v>
      </c>
      <c r="D11095" s="1"/>
      <c r="E11095" s="3"/>
      <c r="F11095" s="7"/>
      <c r="G11095" s="3"/>
      <c r="H11095" s="24"/>
    </row>
    <row r="11096" spans="1:8" x14ac:dyDescent="0.25">
      <c r="A11096" s="19">
        <v>11091</v>
      </c>
      <c r="D11096" s="1"/>
      <c r="E11096" s="3"/>
      <c r="F11096" s="7"/>
      <c r="G11096" s="3"/>
      <c r="H11096" s="24"/>
    </row>
    <row r="11097" spans="1:8" x14ac:dyDescent="0.25">
      <c r="A11097" s="19">
        <v>11092</v>
      </c>
      <c r="D11097" s="1"/>
      <c r="E11097" s="3"/>
      <c r="F11097" s="7"/>
      <c r="G11097" s="3"/>
      <c r="H11097" s="24"/>
    </row>
    <row r="11098" spans="1:8" x14ac:dyDescent="0.25">
      <c r="A11098" s="19">
        <v>11093</v>
      </c>
      <c r="D11098" s="1"/>
      <c r="E11098" s="3"/>
      <c r="F11098" s="7"/>
      <c r="G11098" s="3"/>
      <c r="H11098" s="24"/>
    </row>
    <row r="11099" spans="1:8" x14ac:dyDescent="0.25">
      <c r="A11099" s="19">
        <v>11094</v>
      </c>
      <c r="D11099" s="1"/>
      <c r="E11099" s="3"/>
      <c r="F11099" s="7"/>
      <c r="G11099" s="3"/>
      <c r="H11099" s="24"/>
    </row>
    <row r="11100" spans="1:8" x14ac:dyDescent="0.25">
      <c r="A11100" s="19">
        <v>11095</v>
      </c>
      <c r="D11100" s="1"/>
      <c r="E11100" s="3"/>
      <c r="F11100" s="7"/>
      <c r="G11100" s="3"/>
      <c r="H11100" s="24"/>
    </row>
    <row r="11101" spans="1:8" x14ac:dyDescent="0.25">
      <c r="A11101" s="19">
        <v>11096</v>
      </c>
      <c r="D11101" s="1"/>
      <c r="E11101" s="3"/>
      <c r="F11101" s="7"/>
      <c r="G11101" s="3"/>
      <c r="H11101" s="24"/>
    </row>
    <row r="11102" spans="1:8" x14ac:dyDescent="0.25">
      <c r="A11102" s="19">
        <v>11097</v>
      </c>
      <c r="D11102" s="1"/>
      <c r="E11102" s="3"/>
      <c r="F11102" s="7"/>
      <c r="G11102" s="3"/>
      <c r="H11102" s="24"/>
    </row>
    <row r="11103" spans="1:8" x14ac:dyDescent="0.25">
      <c r="A11103" s="19">
        <v>11098</v>
      </c>
      <c r="D11103" s="1"/>
      <c r="E11103" s="3"/>
      <c r="F11103" s="7"/>
      <c r="G11103" s="3"/>
      <c r="H11103" s="24"/>
    </row>
    <row r="11104" spans="1:8" x14ac:dyDescent="0.25">
      <c r="A11104" s="19">
        <v>11099</v>
      </c>
      <c r="D11104" s="1"/>
      <c r="E11104" s="3"/>
      <c r="F11104" s="7"/>
      <c r="G11104" s="3"/>
      <c r="H11104" s="24"/>
    </row>
    <row r="11105" spans="1:8" x14ac:dyDescent="0.25">
      <c r="A11105" s="19">
        <v>11100</v>
      </c>
      <c r="D11105" s="1"/>
      <c r="E11105" s="3"/>
      <c r="F11105" s="7"/>
      <c r="G11105" s="3"/>
      <c r="H11105" s="24"/>
    </row>
    <row r="11106" spans="1:8" x14ac:dyDescent="0.25">
      <c r="A11106" s="19">
        <v>11101</v>
      </c>
      <c r="D11106" s="1"/>
      <c r="E11106" s="3"/>
      <c r="F11106" s="7"/>
      <c r="G11106" s="3"/>
      <c r="H11106" s="24"/>
    </row>
    <row r="11107" spans="1:8" x14ac:dyDescent="0.25">
      <c r="A11107" s="19">
        <v>11102</v>
      </c>
      <c r="D11107" s="1"/>
      <c r="E11107" s="3"/>
      <c r="F11107" s="7"/>
      <c r="G11107" s="3"/>
      <c r="H11107" s="24"/>
    </row>
    <row r="11108" spans="1:8" x14ac:dyDescent="0.25">
      <c r="A11108" s="19">
        <v>11103</v>
      </c>
      <c r="D11108" s="1"/>
      <c r="E11108" s="3"/>
      <c r="F11108" s="7"/>
      <c r="G11108" s="3"/>
      <c r="H11108" s="24"/>
    </row>
    <row r="11109" spans="1:8" x14ac:dyDescent="0.25">
      <c r="A11109" s="19">
        <v>11104</v>
      </c>
      <c r="D11109" s="1"/>
      <c r="E11109" s="3"/>
      <c r="F11109" s="7"/>
      <c r="G11109" s="3"/>
      <c r="H11109" s="24"/>
    </row>
    <row r="11110" spans="1:8" x14ac:dyDescent="0.25">
      <c r="A11110" s="19">
        <v>11105</v>
      </c>
      <c r="D11110" s="1"/>
      <c r="E11110" s="3"/>
      <c r="F11110" s="7"/>
      <c r="G11110" s="3"/>
      <c r="H11110" s="24"/>
    </row>
    <row r="11111" spans="1:8" x14ac:dyDescent="0.25">
      <c r="A11111" s="19">
        <v>11106</v>
      </c>
      <c r="D11111" s="1"/>
      <c r="E11111" s="3"/>
      <c r="F11111" s="7"/>
      <c r="G11111" s="3"/>
      <c r="H11111" s="24"/>
    </row>
    <row r="11112" spans="1:8" x14ac:dyDescent="0.25">
      <c r="A11112" s="19">
        <v>11107</v>
      </c>
      <c r="D11112" s="1"/>
      <c r="E11112" s="3"/>
      <c r="F11112" s="7"/>
      <c r="G11112" s="3"/>
      <c r="H11112" s="24"/>
    </row>
    <row r="11113" spans="1:8" x14ac:dyDescent="0.25">
      <c r="A11113" s="19">
        <v>11108</v>
      </c>
      <c r="D11113" s="1"/>
      <c r="E11113" s="3"/>
      <c r="F11113" s="7"/>
      <c r="G11113" s="3"/>
      <c r="H11113" s="24"/>
    </row>
    <row r="11114" spans="1:8" x14ac:dyDescent="0.25">
      <c r="A11114" s="19">
        <v>11109</v>
      </c>
      <c r="D11114" s="1"/>
      <c r="E11114" s="3"/>
      <c r="F11114" s="7"/>
      <c r="G11114" s="3"/>
      <c r="H11114" s="24"/>
    </row>
    <row r="11115" spans="1:8" x14ac:dyDescent="0.25">
      <c r="A11115" s="19">
        <v>11110</v>
      </c>
      <c r="D11115" s="1"/>
      <c r="E11115" s="3"/>
      <c r="F11115" s="7"/>
      <c r="G11115" s="3"/>
      <c r="H11115" s="24"/>
    </row>
    <row r="11116" spans="1:8" x14ac:dyDescent="0.25">
      <c r="A11116" s="19">
        <v>11111</v>
      </c>
      <c r="D11116" s="1"/>
      <c r="E11116" s="3"/>
      <c r="F11116" s="7"/>
      <c r="G11116" s="3"/>
      <c r="H11116" s="24"/>
    </row>
    <row r="11117" spans="1:8" x14ac:dyDescent="0.25">
      <c r="A11117" s="19">
        <v>11112</v>
      </c>
      <c r="D11117" s="1"/>
      <c r="E11117" s="3"/>
      <c r="F11117" s="7"/>
      <c r="G11117" s="3"/>
      <c r="H11117" s="24"/>
    </row>
    <row r="11118" spans="1:8" x14ac:dyDescent="0.25">
      <c r="A11118" s="19">
        <v>11113</v>
      </c>
      <c r="D11118" s="1"/>
      <c r="E11118" s="3"/>
      <c r="F11118" s="7"/>
      <c r="G11118" s="3"/>
      <c r="H11118" s="24"/>
    </row>
    <row r="11119" spans="1:8" x14ac:dyDescent="0.25">
      <c r="A11119" s="19">
        <v>11114</v>
      </c>
      <c r="D11119" s="1"/>
      <c r="E11119" s="3"/>
      <c r="F11119" s="7"/>
      <c r="G11119" s="3"/>
      <c r="H11119" s="24"/>
    </row>
    <row r="11120" spans="1:8" x14ac:dyDescent="0.25">
      <c r="A11120" s="19">
        <v>11115</v>
      </c>
      <c r="D11120" s="1"/>
      <c r="E11120" s="3"/>
      <c r="F11120" s="7"/>
      <c r="G11120" s="3"/>
      <c r="H11120" s="24"/>
    </row>
    <row r="11121" spans="1:8" x14ac:dyDescent="0.25">
      <c r="A11121" s="19">
        <v>11116</v>
      </c>
      <c r="D11121" s="1"/>
      <c r="E11121" s="3"/>
      <c r="F11121" s="7"/>
      <c r="G11121" s="3"/>
      <c r="H11121" s="24"/>
    </row>
    <row r="11122" spans="1:8" x14ac:dyDescent="0.25">
      <c r="A11122" s="19">
        <v>11117</v>
      </c>
      <c r="D11122" s="1"/>
      <c r="E11122" s="3"/>
      <c r="F11122" s="7"/>
      <c r="G11122" s="3"/>
      <c r="H11122" s="24"/>
    </row>
    <row r="11123" spans="1:8" x14ac:dyDescent="0.25">
      <c r="A11123" s="19">
        <v>11118</v>
      </c>
      <c r="D11123" s="1"/>
      <c r="E11123" s="3"/>
      <c r="F11123" s="7"/>
      <c r="G11123" s="3"/>
      <c r="H11123" s="24"/>
    </row>
    <row r="11124" spans="1:8" x14ac:dyDescent="0.25">
      <c r="A11124" s="19">
        <v>11119</v>
      </c>
      <c r="D11124" s="1"/>
      <c r="E11124" s="3"/>
      <c r="F11124" s="7"/>
      <c r="G11124" s="3"/>
      <c r="H11124" s="24"/>
    </row>
    <row r="11125" spans="1:8" x14ac:dyDescent="0.25">
      <c r="A11125" s="19">
        <v>11120</v>
      </c>
      <c r="D11125" s="1"/>
      <c r="E11125" s="3"/>
      <c r="F11125" s="7"/>
      <c r="G11125" s="3"/>
      <c r="H11125" s="24"/>
    </row>
    <row r="11126" spans="1:8" x14ac:dyDescent="0.25">
      <c r="A11126" s="19">
        <v>11121</v>
      </c>
      <c r="D11126" s="1"/>
      <c r="E11126" s="3"/>
      <c r="F11126" s="7"/>
      <c r="G11126" s="3"/>
      <c r="H11126" s="24"/>
    </row>
    <row r="11127" spans="1:8" x14ac:dyDescent="0.25">
      <c r="A11127" s="19">
        <v>11122</v>
      </c>
      <c r="D11127" s="1"/>
      <c r="E11127" s="3"/>
      <c r="F11127" s="7"/>
      <c r="G11127" s="3"/>
      <c r="H11127" s="24"/>
    </row>
    <row r="11128" spans="1:8" x14ac:dyDescent="0.25">
      <c r="A11128" s="19">
        <v>11123</v>
      </c>
      <c r="D11128" s="1"/>
      <c r="E11128" s="3"/>
      <c r="F11128" s="7"/>
      <c r="G11128" s="3"/>
      <c r="H11128" s="24"/>
    </row>
    <row r="11129" spans="1:8" x14ac:dyDescent="0.25">
      <c r="A11129" s="19">
        <v>11124</v>
      </c>
      <c r="D11129" s="1"/>
      <c r="E11129" s="3"/>
      <c r="F11129" s="7"/>
      <c r="G11129" s="3"/>
      <c r="H11129" s="24"/>
    </row>
    <row r="11130" spans="1:8" x14ac:dyDescent="0.25">
      <c r="A11130" s="19">
        <v>11125</v>
      </c>
      <c r="D11130" s="1"/>
      <c r="E11130" s="3"/>
      <c r="F11130" s="7"/>
      <c r="G11130" s="3"/>
      <c r="H11130" s="24"/>
    </row>
    <row r="11131" spans="1:8" x14ac:dyDescent="0.25">
      <c r="A11131" s="19">
        <v>11126</v>
      </c>
      <c r="D11131" s="1"/>
      <c r="E11131" s="3"/>
      <c r="F11131" s="7"/>
      <c r="G11131" s="3"/>
      <c r="H11131" s="24"/>
    </row>
    <row r="11132" spans="1:8" x14ac:dyDescent="0.25">
      <c r="A11132" s="19">
        <v>11127</v>
      </c>
      <c r="D11132" s="1"/>
      <c r="E11132" s="3"/>
      <c r="F11132" s="7"/>
      <c r="G11132" s="3"/>
      <c r="H11132" s="24"/>
    </row>
    <row r="11133" spans="1:8" x14ac:dyDescent="0.25">
      <c r="A11133" s="19">
        <v>11128</v>
      </c>
      <c r="D11133" s="1"/>
      <c r="E11133" s="3"/>
      <c r="F11133" s="7"/>
      <c r="G11133" s="3"/>
      <c r="H11133" s="24"/>
    </row>
    <row r="11134" spans="1:8" x14ac:dyDescent="0.25">
      <c r="A11134" s="19">
        <v>11129</v>
      </c>
      <c r="D11134" s="1"/>
      <c r="E11134" s="3"/>
      <c r="F11134" s="7"/>
      <c r="G11134" s="3"/>
      <c r="H11134" s="24"/>
    </row>
    <row r="11135" spans="1:8" x14ac:dyDescent="0.25">
      <c r="A11135" s="19">
        <v>11130</v>
      </c>
      <c r="D11135" s="1"/>
      <c r="E11135" s="3"/>
      <c r="F11135" s="7"/>
      <c r="G11135" s="3"/>
      <c r="H11135" s="24"/>
    </row>
    <row r="11136" spans="1:8" x14ac:dyDescent="0.25">
      <c r="A11136" s="19">
        <v>11131</v>
      </c>
      <c r="D11136" s="1"/>
      <c r="E11136" s="3"/>
      <c r="F11136" s="7"/>
      <c r="G11136" s="3"/>
      <c r="H11136" s="24"/>
    </row>
    <row r="11137" spans="1:8" x14ac:dyDescent="0.25">
      <c r="A11137" s="19">
        <v>11132</v>
      </c>
      <c r="D11137" s="1"/>
      <c r="E11137" s="3"/>
      <c r="F11137" s="7"/>
      <c r="G11137" s="3"/>
      <c r="H11137" s="24"/>
    </row>
    <row r="11138" spans="1:8" x14ac:dyDescent="0.25">
      <c r="A11138" s="19">
        <v>11133</v>
      </c>
      <c r="D11138" s="1"/>
      <c r="E11138" s="3"/>
      <c r="F11138" s="7"/>
      <c r="G11138" s="3"/>
      <c r="H11138" s="24"/>
    </row>
    <row r="11139" spans="1:8" x14ac:dyDescent="0.25">
      <c r="A11139" s="19">
        <v>11134</v>
      </c>
      <c r="D11139" s="1"/>
      <c r="E11139" s="3"/>
      <c r="F11139" s="7"/>
      <c r="G11139" s="3"/>
      <c r="H11139" s="24"/>
    </row>
    <row r="11140" spans="1:8" x14ac:dyDescent="0.25">
      <c r="A11140" s="19">
        <v>11135</v>
      </c>
      <c r="D11140" s="1"/>
      <c r="E11140" s="3"/>
      <c r="F11140" s="7"/>
      <c r="G11140" s="3"/>
      <c r="H11140" s="24"/>
    </row>
    <row r="11141" spans="1:8" x14ac:dyDescent="0.25">
      <c r="A11141" s="19">
        <v>11136</v>
      </c>
      <c r="D11141" s="1"/>
      <c r="E11141" s="3"/>
      <c r="F11141" s="7"/>
      <c r="G11141" s="3"/>
      <c r="H11141" s="24"/>
    </row>
    <row r="11142" spans="1:8" x14ac:dyDescent="0.25">
      <c r="A11142" s="19">
        <v>11137</v>
      </c>
      <c r="D11142" s="1"/>
      <c r="E11142" s="3"/>
      <c r="F11142" s="7"/>
      <c r="G11142" s="3"/>
      <c r="H11142" s="24"/>
    </row>
    <row r="11143" spans="1:8" x14ac:dyDescent="0.25">
      <c r="A11143" s="19">
        <v>11138</v>
      </c>
      <c r="D11143" s="1"/>
      <c r="E11143" s="3"/>
      <c r="F11143" s="7"/>
      <c r="G11143" s="3"/>
      <c r="H11143" s="24"/>
    </row>
    <row r="11144" spans="1:8" x14ac:dyDescent="0.25">
      <c r="A11144" s="19">
        <v>11139</v>
      </c>
      <c r="D11144" s="1"/>
      <c r="E11144" s="3"/>
      <c r="F11144" s="7"/>
      <c r="G11144" s="3"/>
      <c r="H11144" s="24"/>
    </row>
    <row r="11145" spans="1:8" x14ac:dyDescent="0.25">
      <c r="A11145" s="19">
        <v>11140</v>
      </c>
      <c r="D11145" s="1"/>
      <c r="E11145" s="3"/>
      <c r="F11145" s="7"/>
      <c r="G11145" s="3"/>
      <c r="H11145" s="24"/>
    </row>
    <row r="11146" spans="1:8" x14ac:dyDescent="0.25">
      <c r="A11146" s="19">
        <v>11141</v>
      </c>
      <c r="D11146" s="1"/>
      <c r="E11146" s="3"/>
      <c r="F11146" s="7"/>
      <c r="G11146" s="3"/>
      <c r="H11146" s="24"/>
    </row>
    <row r="11147" spans="1:8" x14ac:dyDescent="0.25">
      <c r="A11147" s="19">
        <v>11142</v>
      </c>
      <c r="D11147" s="1"/>
      <c r="E11147" s="3"/>
      <c r="F11147" s="7"/>
      <c r="G11147" s="3"/>
      <c r="H11147" s="24"/>
    </row>
    <row r="11148" spans="1:8" x14ac:dyDescent="0.25">
      <c r="A11148" s="19">
        <v>11143</v>
      </c>
      <c r="D11148" s="1"/>
      <c r="E11148" s="3"/>
      <c r="F11148" s="7"/>
      <c r="G11148" s="3"/>
      <c r="H11148" s="24"/>
    </row>
    <row r="11149" spans="1:8" x14ac:dyDescent="0.25">
      <c r="A11149" s="19">
        <v>11144</v>
      </c>
      <c r="D11149" s="1"/>
      <c r="E11149" s="3"/>
      <c r="F11149" s="7"/>
      <c r="G11149" s="3"/>
      <c r="H11149" s="24"/>
    </row>
    <row r="11150" spans="1:8" x14ac:dyDescent="0.25">
      <c r="A11150" s="19">
        <v>11145</v>
      </c>
      <c r="D11150" s="1"/>
      <c r="E11150" s="3"/>
      <c r="F11150" s="7"/>
      <c r="G11150" s="3"/>
      <c r="H11150" s="24"/>
    </row>
    <row r="11151" spans="1:8" x14ac:dyDescent="0.25">
      <c r="A11151" s="19">
        <v>11146</v>
      </c>
      <c r="D11151" s="1"/>
      <c r="E11151" s="3"/>
      <c r="F11151" s="7"/>
      <c r="G11151" s="3"/>
      <c r="H11151" s="24"/>
    </row>
    <row r="11152" spans="1:8" x14ac:dyDescent="0.25">
      <c r="A11152" s="19">
        <v>11147</v>
      </c>
      <c r="D11152" s="1"/>
      <c r="E11152" s="3"/>
      <c r="F11152" s="7"/>
      <c r="G11152" s="3"/>
      <c r="H11152" s="24"/>
    </row>
    <row r="11153" spans="1:8" x14ac:dyDescent="0.25">
      <c r="A11153" s="19">
        <v>11148</v>
      </c>
      <c r="D11153" s="1"/>
      <c r="E11153" s="3"/>
      <c r="F11153" s="7"/>
      <c r="G11153" s="3"/>
      <c r="H11153" s="24"/>
    </row>
    <row r="11154" spans="1:8" x14ac:dyDescent="0.25">
      <c r="A11154" s="19">
        <v>11149</v>
      </c>
      <c r="D11154" s="1"/>
      <c r="E11154" s="3"/>
      <c r="F11154" s="7"/>
      <c r="G11154" s="3"/>
      <c r="H11154" s="24"/>
    </row>
    <row r="11155" spans="1:8" x14ac:dyDescent="0.25">
      <c r="A11155" s="19">
        <v>11150</v>
      </c>
      <c r="D11155" s="1"/>
      <c r="E11155" s="3"/>
      <c r="F11155" s="7"/>
      <c r="G11155" s="3"/>
      <c r="H11155" s="24"/>
    </row>
    <row r="11156" spans="1:8" x14ac:dyDescent="0.25">
      <c r="A11156" s="19">
        <v>11151</v>
      </c>
      <c r="D11156" s="1"/>
      <c r="E11156" s="3"/>
      <c r="F11156" s="7"/>
      <c r="G11156" s="3"/>
      <c r="H11156" s="24"/>
    </row>
    <row r="11157" spans="1:8" x14ac:dyDescent="0.25">
      <c r="A11157" s="19">
        <v>11152</v>
      </c>
      <c r="D11157" s="1"/>
      <c r="E11157" s="3"/>
      <c r="F11157" s="7"/>
      <c r="G11157" s="3"/>
      <c r="H11157" s="24"/>
    </row>
    <row r="11158" spans="1:8" x14ac:dyDescent="0.25">
      <c r="A11158" s="19">
        <v>11153</v>
      </c>
      <c r="D11158" s="1"/>
      <c r="E11158" s="3"/>
      <c r="F11158" s="7"/>
      <c r="G11158" s="3"/>
      <c r="H11158" s="24"/>
    </row>
    <row r="11159" spans="1:8" x14ac:dyDescent="0.25">
      <c r="A11159" s="19">
        <v>11154</v>
      </c>
      <c r="D11159" s="1"/>
      <c r="E11159" s="3"/>
      <c r="F11159" s="7"/>
      <c r="G11159" s="3"/>
      <c r="H11159" s="24"/>
    </row>
    <row r="11160" spans="1:8" x14ac:dyDescent="0.25">
      <c r="A11160" s="19">
        <v>11155</v>
      </c>
      <c r="D11160" s="1"/>
      <c r="E11160" s="3"/>
      <c r="F11160" s="7"/>
      <c r="G11160" s="3"/>
      <c r="H11160" s="24"/>
    </row>
    <row r="11161" spans="1:8" x14ac:dyDescent="0.25">
      <c r="A11161" s="19">
        <v>11156</v>
      </c>
      <c r="D11161" s="1"/>
      <c r="E11161" s="3"/>
      <c r="F11161" s="7"/>
      <c r="G11161" s="3"/>
      <c r="H11161" s="24"/>
    </row>
    <row r="11162" spans="1:8" x14ac:dyDescent="0.25">
      <c r="A11162" s="19">
        <v>11157</v>
      </c>
      <c r="D11162" s="1"/>
      <c r="E11162" s="3"/>
      <c r="F11162" s="7"/>
      <c r="G11162" s="3"/>
      <c r="H11162" s="24"/>
    </row>
    <row r="11163" spans="1:8" x14ac:dyDescent="0.25">
      <c r="A11163" s="19">
        <v>11158</v>
      </c>
      <c r="D11163" s="1"/>
      <c r="E11163" s="3"/>
      <c r="F11163" s="7"/>
      <c r="G11163" s="3"/>
      <c r="H11163" s="24"/>
    </row>
    <row r="11164" spans="1:8" x14ac:dyDescent="0.25">
      <c r="A11164" s="19">
        <v>11159</v>
      </c>
      <c r="D11164" s="1"/>
      <c r="E11164" s="3"/>
      <c r="F11164" s="7"/>
      <c r="G11164" s="3"/>
      <c r="H11164" s="24"/>
    </row>
    <row r="11165" spans="1:8" x14ac:dyDescent="0.25">
      <c r="A11165" s="19">
        <v>11160</v>
      </c>
      <c r="D11165" s="1"/>
      <c r="E11165" s="3"/>
      <c r="F11165" s="7"/>
      <c r="G11165" s="3"/>
      <c r="H11165" s="24"/>
    </row>
    <row r="11166" spans="1:8" x14ac:dyDescent="0.25">
      <c r="A11166" s="19">
        <v>11161</v>
      </c>
      <c r="D11166" s="1"/>
      <c r="E11166" s="3"/>
      <c r="F11166" s="7"/>
      <c r="G11166" s="3"/>
      <c r="H11166" s="24"/>
    </row>
    <row r="11167" spans="1:8" x14ac:dyDescent="0.25">
      <c r="A11167" s="19">
        <v>11162</v>
      </c>
      <c r="D11167" s="1"/>
      <c r="E11167" s="3"/>
      <c r="F11167" s="7"/>
      <c r="G11167" s="3"/>
      <c r="H11167" s="24"/>
    </row>
    <row r="11168" spans="1:8" x14ac:dyDescent="0.25">
      <c r="A11168" s="19">
        <v>11163</v>
      </c>
      <c r="D11168" s="1"/>
      <c r="E11168" s="3"/>
      <c r="F11168" s="7"/>
      <c r="G11168" s="3"/>
      <c r="H11168" s="24"/>
    </row>
    <row r="11169" spans="1:8" x14ac:dyDescent="0.25">
      <c r="A11169" s="19">
        <v>11164</v>
      </c>
      <c r="D11169" s="1"/>
      <c r="E11169" s="3"/>
      <c r="F11169" s="7"/>
      <c r="G11169" s="3"/>
      <c r="H11169" s="24"/>
    </row>
    <row r="11170" spans="1:8" x14ac:dyDescent="0.25">
      <c r="A11170" s="19">
        <v>11165</v>
      </c>
      <c r="D11170" s="1"/>
      <c r="E11170" s="3"/>
      <c r="F11170" s="7"/>
      <c r="G11170" s="3"/>
      <c r="H11170" s="24"/>
    </row>
    <row r="11171" spans="1:8" x14ac:dyDescent="0.25">
      <c r="A11171" s="19">
        <v>11166</v>
      </c>
      <c r="D11171" s="1"/>
      <c r="E11171" s="3"/>
      <c r="F11171" s="7"/>
      <c r="G11171" s="3"/>
      <c r="H11171" s="24"/>
    </row>
    <row r="11172" spans="1:8" x14ac:dyDescent="0.25">
      <c r="A11172" s="19">
        <v>11167</v>
      </c>
      <c r="D11172" s="1"/>
      <c r="E11172" s="3"/>
      <c r="F11172" s="7"/>
      <c r="G11172" s="3"/>
      <c r="H11172" s="24"/>
    </row>
    <row r="11173" spans="1:8" x14ac:dyDescent="0.25">
      <c r="A11173" s="19">
        <v>11168</v>
      </c>
      <c r="D11173" s="1"/>
      <c r="E11173" s="3"/>
      <c r="F11173" s="7"/>
      <c r="G11173" s="3"/>
      <c r="H11173" s="24"/>
    </row>
    <row r="11174" spans="1:8" x14ac:dyDescent="0.25">
      <c r="A11174" s="19">
        <v>11169</v>
      </c>
      <c r="D11174" s="1"/>
      <c r="E11174" s="3"/>
      <c r="F11174" s="7"/>
      <c r="G11174" s="3"/>
      <c r="H11174" s="24"/>
    </row>
    <row r="11175" spans="1:8" x14ac:dyDescent="0.25">
      <c r="A11175" s="19">
        <v>11170</v>
      </c>
      <c r="D11175" s="1"/>
      <c r="E11175" s="3"/>
      <c r="F11175" s="7"/>
      <c r="G11175" s="3"/>
      <c r="H11175" s="24"/>
    </row>
    <row r="11176" spans="1:8" x14ac:dyDescent="0.25">
      <c r="A11176" s="19">
        <v>11171</v>
      </c>
      <c r="D11176" s="1"/>
      <c r="E11176" s="3"/>
      <c r="F11176" s="7"/>
      <c r="G11176" s="3"/>
      <c r="H11176" s="24"/>
    </row>
    <row r="11177" spans="1:8" x14ac:dyDescent="0.25">
      <c r="A11177" s="19">
        <v>11172</v>
      </c>
      <c r="D11177" s="1"/>
      <c r="E11177" s="3"/>
      <c r="F11177" s="7"/>
      <c r="G11177" s="3"/>
      <c r="H11177" s="24"/>
    </row>
    <row r="11178" spans="1:8" x14ac:dyDescent="0.25">
      <c r="A11178" s="19">
        <v>11173</v>
      </c>
      <c r="D11178" s="1"/>
      <c r="E11178" s="3"/>
      <c r="F11178" s="7"/>
      <c r="G11178" s="3"/>
      <c r="H11178" s="24"/>
    </row>
    <row r="11179" spans="1:8" x14ac:dyDescent="0.25">
      <c r="A11179" s="19">
        <v>11174</v>
      </c>
      <c r="D11179" s="1"/>
      <c r="E11179" s="3"/>
      <c r="F11179" s="7"/>
      <c r="G11179" s="3"/>
      <c r="H11179" s="24"/>
    </row>
    <row r="11180" spans="1:8" x14ac:dyDescent="0.25">
      <c r="A11180" s="19">
        <v>11175</v>
      </c>
      <c r="D11180" s="1"/>
      <c r="E11180" s="3"/>
      <c r="F11180" s="7"/>
      <c r="G11180" s="3"/>
      <c r="H11180" s="24"/>
    </row>
    <row r="11181" spans="1:8" x14ac:dyDescent="0.25">
      <c r="A11181" s="19">
        <v>11176</v>
      </c>
      <c r="D11181" s="1"/>
      <c r="E11181" s="3"/>
      <c r="F11181" s="7"/>
      <c r="G11181" s="3"/>
      <c r="H11181" s="24"/>
    </row>
    <row r="11182" spans="1:8" x14ac:dyDescent="0.25">
      <c r="A11182" s="19">
        <v>11177</v>
      </c>
      <c r="D11182" s="1"/>
      <c r="E11182" s="3"/>
      <c r="F11182" s="7"/>
      <c r="G11182" s="3"/>
      <c r="H11182" s="24"/>
    </row>
    <row r="11183" spans="1:8" x14ac:dyDescent="0.25">
      <c r="A11183" s="19">
        <v>11178</v>
      </c>
      <c r="D11183" s="1"/>
      <c r="E11183" s="3"/>
      <c r="F11183" s="7"/>
      <c r="G11183" s="3"/>
      <c r="H11183" s="24"/>
    </row>
    <row r="11184" spans="1:8" x14ac:dyDescent="0.25">
      <c r="A11184" s="19">
        <v>11179</v>
      </c>
      <c r="D11184" s="1"/>
      <c r="E11184" s="3"/>
      <c r="F11184" s="7"/>
      <c r="G11184" s="3"/>
      <c r="H11184" s="24"/>
    </row>
    <row r="11185" spans="1:8" x14ac:dyDescent="0.25">
      <c r="A11185" s="19">
        <v>11180</v>
      </c>
      <c r="D11185" s="1"/>
      <c r="E11185" s="3"/>
      <c r="F11185" s="7"/>
      <c r="G11185" s="3"/>
      <c r="H11185" s="24"/>
    </row>
    <row r="11186" spans="1:8" x14ac:dyDescent="0.25">
      <c r="A11186" s="19">
        <v>11181</v>
      </c>
      <c r="D11186" s="1"/>
      <c r="E11186" s="3"/>
      <c r="F11186" s="7"/>
      <c r="G11186" s="3"/>
      <c r="H11186" s="24"/>
    </row>
    <row r="11187" spans="1:8" x14ac:dyDescent="0.25">
      <c r="A11187" s="19">
        <v>11182</v>
      </c>
      <c r="D11187" s="1"/>
      <c r="E11187" s="3"/>
      <c r="F11187" s="7"/>
      <c r="G11187" s="3"/>
      <c r="H11187" s="24"/>
    </row>
    <row r="11188" spans="1:8" x14ac:dyDescent="0.25">
      <c r="A11188" s="19">
        <v>11183</v>
      </c>
      <c r="D11188" s="1"/>
      <c r="E11188" s="3"/>
      <c r="F11188" s="7"/>
      <c r="G11188" s="3"/>
      <c r="H11188" s="24"/>
    </row>
    <row r="11189" spans="1:8" x14ac:dyDescent="0.25">
      <c r="A11189" s="19">
        <v>11184</v>
      </c>
      <c r="D11189" s="1"/>
      <c r="E11189" s="3"/>
      <c r="F11189" s="7"/>
      <c r="G11189" s="3"/>
      <c r="H11189" s="24"/>
    </row>
    <row r="11190" spans="1:8" x14ac:dyDescent="0.25">
      <c r="A11190" s="19">
        <v>11185</v>
      </c>
      <c r="D11190" s="1"/>
      <c r="E11190" s="3"/>
      <c r="F11190" s="7"/>
      <c r="G11190" s="3"/>
      <c r="H11190" s="24"/>
    </row>
    <row r="11191" spans="1:8" x14ac:dyDescent="0.25">
      <c r="A11191" s="19">
        <v>11186</v>
      </c>
      <c r="D11191" s="1"/>
      <c r="E11191" s="3"/>
      <c r="F11191" s="7"/>
      <c r="G11191" s="3"/>
      <c r="H11191" s="24"/>
    </row>
    <row r="11192" spans="1:8" x14ac:dyDescent="0.25">
      <c r="A11192" s="19">
        <v>11187</v>
      </c>
      <c r="D11192" s="1"/>
      <c r="E11192" s="3"/>
      <c r="F11192" s="7"/>
      <c r="G11192" s="3"/>
      <c r="H11192" s="24"/>
    </row>
    <row r="11193" spans="1:8" x14ac:dyDescent="0.25">
      <c r="A11193" s="19">
        <v>11188</v>
      </c>
      <c r="D11193" s="1"/>
      <c r="E11193" s="3"/>
      <c r="F11193" s="7"/>
      <c r="G11193" s="3"/>
      <c r="H11193" s="24"/>
    </row>
    <row r="11194" spans="1:8" x14ac:dyDescent="0.25">
      <c r="A11194" s="19">
        <v>11189</v>
      </c>
      <c r="D11194" s="1"/>
      <c r="E11194" s="3"/>
      <c r="F11194" s="7"/>
      <c r="G11194" s="3"/>
      <c r="H11194" s="24"/>
    </row>
    <row r="11195" spans="1:8" x14ac:dyDescent="0.25">
      <c r="A11195" s="19">
        <v>11190</v>
      </c>
      <c r="D11195" s="1"/>
      <c r="E11195" s="3"/>
      <c r="F11195" s="7"/>
      <c r="G11195" s="3"/>
      <c r="H11195" s="24"/>
    </row>
    <row r="11196" spans="1:8" x14ac:dyDescent="0.25">
      <c r="A11196" s="19">
        <v>11191</v>
      </c>
      <c r="D11196" s="1"/>
      <c r="E11196" s="3"/>
      <c r="F11196" s="7"/>
      <c r="G11196" s="3"/>
      <c r="H11196" s="24"/>
    </row>
    <row r="11197" spans="1:8" x14ac:dyDescent="0.25">
      <c r="A11197" s="19">
        <v>11192</v>
      </c>
      <c r="D11197" s="1"/>
      <c r="E11197" s="3"/>
      <c r="F11197" s="7"/>
      <c r="G11197" s="3"/>
      <c r="H11197" s="24"/>
    </row>
    <row r="11198" spans="1:8" x14ac:dyDescent="0.25">
      <c r="A11198" s="19">
        <v>11193</v>
      </c>
      <c r="D11198" s="1"/>
      <c r="E11198" s="3"/>
      <c r="F11198" s="7"/>
      <c r="G11198" s="3"/>
      <c r="H11198" s="24"/>
    </row>
    <row r="11199" spans="1:8" x14ac:dyDescent="0.25">
      <c r="A11199" s="19">
        <v>11194</v>
      </c>
      <c r="D11199" s="1"/>
      <c r="E11199" s="3"/>
      <c r="F11199" s="7"/>
      <c r="G11199" s="3"/>
      <c r="H11199" s="24"/>
    </row>
    <row r="11200" spans="1:8" x14ac:dyDescent="0.25">
      <c r="A11200" s="19">
        <v>11195</v>
      </c>
      <c r="D11200" s="1"/>
      <c r="E11200" s="3"/>
      <c r="F11200" s="7"/>
      <c r="G11200" s="3"/>
      <c r="H11200" s="24"/>
    </row>
    <row r="11201" spans="1:8" x14ac:dyDescent="0.25">
      <c r="A11201" s="19">
        <v>11196</v>
      </c>
      <c r="D11201" s="1"/>
      <c r="E11201" s="3"/>
      <c r="F11201" s="7"/>
      <c r="G11201" s="3"/>
      <c r="H11201" s="24"/>
    </row>
    <row r="11202" spans="1:8" x14ac:dyDescent="0.25">
      <c r="A11202" s="19">
        <v>11197</v>
      </c>
      <c r="D11202" s="1"/>
      <c r="E11202" s="3"/>
      <c r="F11202" s="7"/>
      <c r="G11202" s="3"/>
      <c r="H11202" s="24"/>
    </row>
    <row r="11203" spans="1:8" x14ac:dyDescent="0.25">
      <c r="A11203" s="19">
        <v>11198</v>
      </c>
      <c r="D11203" s="1"/>
      <c r="E11203" s="3"/>
      <c r="F11203" s="7"/>
      <c r="G11203" s="3"/>
      <c r="H11203" s="24"/>
    </row>
    <row r="11204" spans="1:8" x14ac:dyDescent="0.25">
      <c r="A11204" s="19">
        <v>11199</v>
      </c>
      <c r="D11204" s="1"/>
      <c r="E11204" s="3"/>
      <c r="F11204" s="7"/>
      <c r="G11204" s="3"/>
      <c r="H11204" s="24"/>
    </row>
    <row r="11205" spans="1:8" x14ac:dyDescent="0.25">
      <c r="A11205" s="19">
        <v>11200</v>
      </c>
      <c r="D11205" s="1"/>
      <c r="E11205" s="3"/>
      <c r="F11205" s="7"/>
      <c r="G11205" s="3"/>
      <c r="H11205" s="24"/>
    </row>
    <row r="11206" spans="1:8" x14ac:dyDescent="0.25">
      <c r="A11206" s="19">
        <v>11201</v>
      </c>
      <c r="D11206" s="1"/>
      <c r="E11206" s="3"/>
      <c r="F11206" s="7"/>
      <c r="G11206" s="3"/>
      <c r="H11206" s="24"/>
    </row>
    <row r="11207" spans="1:8" x14ac:dyDescent="0.25">
      <c r="A11207" s="19">
        <v>11202</v>
      </c>
      <c r="D11207" s="1"/>
      <c r="E11207" s="3"/>
      <c r="F11207" s="7"/>
      <c r="G11207" s="3"/>
      <c r="H11207" s="24"/>
    </row>
    <row r="11208" spans="1:8" x14ac:dyDescent="0.25">
      <c r="A11208" s="19">
        <v>11203</v>
      </c>
      <c r="D11208" s="1"/>
      <c r="E11208" s="3"/>
      <c r="F11208" s="7"/>
      <c r="G11208" s="3"/>
      <c r="H11208" s="24"/>
    </row>
    <row r="11209" spans="1:8" x14ac:dyDescent="0.25">
      <c r="A11209" s="19">
        <v>11204</v>
      </c>
      <c r="D11209" s="1"/>
      <c r="E11209" s="3"/>
      <c r="F11209" s="7"/>
      <c r="G11209" s="3"/>
      <c r="H11209" s="24"/>
    </row>
    <row r="11210" spans="1:8" x14ac:dyDescent="0.25">
      <c r="A11210" s="19">
        <v>11205</v>
      </c>
      <c r="D11210" s="1"/>
      <c r="E11210" s="3"/>
      <c r="F11210" s="7"/>
      <c r="G11210" s="3"/>
      <c r="H11210" s="24"/>
    </row>
    <row r="11211" spans="1:8" x14ac:dyDescent="0.25">
      <c r="A11211" s="19">
        <v>11206</v>
      </c>
      <c r="D11211" s="1"/>
      <c r="E11211" s="3"/>
      <c r="F11211" s="7"/>
      <c r="G11211" s="3"/>
      <c r="H11211" s="24"/>
    </row>
    <row r="11212" spans="1:8" x14ac:dyDescent="0.25">
      <c r="A11212" s="19">
        <v>11207</v>
      </c>
      <c r="D11212" s="1"/>
      <c r="E11212" s="3"/>
      <c r="F11212" s="7"/>
      <c r="G11212" s="3"/>
      <c r="H11212" s="24"/>
    </row>
    <row r="11213" spans="1:8" x14ac:dyDescent="0.25">
      <c r="A11213" s="19">
        <v>11208</v>
      </c>
      <c r="D11213" s="1"/>
      <c r="E11213" s="3"/>
      <c r="F11213" s="7"/>
      <c r="G11213" s="3"/>
      <c r="H11213" s="24"/>
    </row>
    <row r="11214" spans="1:8" x14ac:dyDescent="0.25">
      <c r="A11214" s="19">
        <v>11209</v>
      </c>
      <c r="D11214" s="1"/>
      <c r="E11214" s="3"/>
      <c r="F11214" s="7"/>
      <c r="G11214" s="3"/>
      <c r="H11214" s="24"/>
    </row>
    <row r="11215" spans="1:8" x14ac:dyDescent="0.25">
      <c r="A11215" s="19">
        <v>11210</v>
      </c>
      <c r="D11215" s="1"/>
      <c r="E11215" s="3"/>
      <c r="F11215" s="7"/>
      <c r="G11215" s="3"/>
      <c r="H11215" s="24"/>
    </row>
    <row r="11216" spans="1:8" x14ac:dyDescent="0.25">
      <c r="A11216" s="19">
        <v>11211</v>
      </c>
      <c r="D11216" s="1"/>
      <c r="E11216" s="3"/>
      <c r="F11216" s="7"/>
      <c r="G11216" s="3"/>
      <c r="H11216" s="24"/>
    </row>
    <row r="11217" spans="1:8" x14ac:dyDescent="0.25">
      <c r="A11217" s="19">
        <v>11212</v>
      </c>
      <c r="D11217" s="1"/>
      <c r="E11217" s="3"/>
      <c r="F11217" s="7"/>
      <c r="G11217" s="3"/>
      <c r="H11217" s="24"/>
    </row>
    <row r="11218" spans="1:8" x14ac:dyDescent="0.25">
      <c r="A11218" s="19">
        <v>11213</v>
      </c>
      <c r="D11218" s="1"/>
      <c r="E11218" s="3"/>
      <c r="F11218" s="7"/>
      <c r="G11218" s="3"/>
      <c r="H11218" s="24"/>
    </row>
    <row r="11219" spans="1:8" x14ac:dyDescent="0.25">
      <c r="A11219" s="19">
        <v>11214</v>
      </c>
      <c r="D11219" s="1"/>
      <c r="E11219" s="3"/>
      <c r="F11219" s="7"/>
      <c r="G11219" s="3"/>
      <c r="H11219" s="24"/>
    </row>
    <row r="11220" spans="1:8" x14ac:dyDescent="0.25">
      <c r="A11220" s="19">
        <v>11215</v>
      </c>
      <c r="D11220" s="1"/>
      <c r="E11220" s="3"/>
      <c r="F11220" s="7"/>
      <c r="G11220" s="3"/>
      <c r="H11220" s="24"/>
    </row>
    <row r="11221" spans="1:8" x14ac:dyDescent="0.25">
      <c r="A11221" s="19">
        <v>11216</v>
      </c>
      <c r="D11221" s="1"/>
      <c r="E11221" s="3"/>
      <c r="F11221" s="7"/>
      <c r="G11221" s="3"/>
      <c r="H11221" s="24"/>
    </row>
    <row r="11222" spans="1:8" x14ac:dyDescent="0.25">
      <c r="A11222" s="19">
        <v>11217</v>
      </c>
      <c r="D11222" s="1"/>
      <c r="E11222" s="3"/>
      <c r="F11222" s="7"/>
      <c r="G11222" s="3"/>
      <c r="H11222" s="24"/>
    </row>
    <row r="11223" spans="1:8" x14ac:dyDescent="0.25">
      <c r="A11223" s="19">
        <v>11218</v>
      </c>
      <c r="D11223" s="1"/>
      <c r="E11223" s="3"/>
      <c r="F11223" s="7"/>
      <c r="G11223" s="3"/>
      <c r="H11223" s="24"/>
    </row>
    <row r="11224" spans="1:8" x14ac:dyDescent="0.25">
      <c r="A11224" s="19">
        <v>11219</v>
      </c>
      <c r="D11224" s="1"/>
      <c r="E11224" s="3"/>
      <c r="F11224" s="7"/>
      <c r="G11224" s="3"/>
      <c r="H11224" s="24"/>
    </row>
    <row r="11225" spans="1:8" x14ac:dyDescent="0.25">
      <c r="A11225" s="19">
        <v>11220</v>
      </c>
      <c r="D11225" s="1"/>
      <c r="E11225" s="3"/>
      <c r="F11225" s="7"/>
      <c r="G11225" s="3"/>
      <c r="H11225" s="24"/>
    </row>
    <row r="11226" spans="1:8" x14ac:dyDescent="0.25">
      <c r="A11226" s="19">
        <v>11221</v>
      </c>
      <c r="D11226" s="1"/>
      <c r="E11226" s="3"/>
      <c r="F11226" s="7"/>
      <c r="G11226" s="3"/>
      <c r="H11226" s="24"/>
    </row>
    <row r="11227" spans="1:8" x14ac:dyDescent="0.25">
      <c r="A11227" s="19">
        <v>11222</v>
      </c>
      <c r="D11227" s="1"/>
      <c r="E11227" s="3"/>
      <c r="F11227" s="7"/>
      <c r="G11227" s="3"/>
      <c r="H11227" s="24"/>
    </row>
    <row r="11228" spans="1:8" x14ac:dyDescent="0.25">
      <c r="A11228" s="19">
        <v>11223</v>
      </c>
      <c r="D11228" s="1"/>
      <c r="E11228" s="3"/>
      <c r="F11228" s="7"/>
      <c r="G11228" s="3"/>
      <c r="H11228" s="24"/>
    </row>
    <row r="11229" spans="1:8" x14ac:dyDescent="0.25">
      <c r="A11229" s="19">
        <v>11224</v>
      </c>
      <c r="D11229" s="1"/>
      <c r="E11229" s="3"/>
      <c r="F11229" s="7"/>
      <c r="G11229" s="3"/>
      <c r="H11229" s="24"/>
    </row>
    <row r="11230" spans="1:8" x14ac:dyDescent="0.25">
      <c r="A11230" s="19">
        <v>11225</v>
      </c>
      <c r="D11230" s="1"/>
      <c r="E11230" s="3"/>
      <c r="F11230" s="7"/>
      <c r="G11230" s="3"/>
      <c r="H11230" s="24"/>
    </row>
    <row r="11231" spans="1:8" x14ac:dyDescent="0.25">
      <c r="A11231" s="19">
        <v>11226</v>
      </c>
      <c r="D11231" s="1"/>
      <c r="E11231" s="3"/>
      <c r="F11231" s="7"/>
      <c r="G11231" s="3"/>
      <c r="H11231" s="24"/>
    </row>
    <row r="11232" spans="1:8" x14ac:dyDescent="0.25">
      <c r="A11232" s="19">
        <v>11227</v>
      </c>
      <c r="D11232" s="1"/>
      <c r="E11232" s="3"/>
      <c r="F11232" s="7"/>
      <c r="G11232" s="3"/>
      <c r="H11232" s="24"/>
    </row>
    <row r="11233" spans="1:8" x14ac:dyDescent="0.25">
      <c r="A11233" s="19">
        <v>11228</v>
      </c>
      <c r="D11233" s="1"/>
      <c r="E11233" s="3"/>
      <c r="F11233" s="7"/>
      <c r="G11233" s="3"/>
      <c r="H11233" s="24"/>
    </row>
    <row r="11234" spans="1:8" x14ac:dyDescent="0.25">
      <c r="A11234" s="19">
        <v>11229</v>
      </c>
      <c r="D11234" s="1"/>
      <c r="E11234" s="3"/>
      <c r="F11234" s="7"/>
      <c r="G11234" s="3"/>
      <c r="H11234" s="24"/>
    </row>
    <row r="11235" spans="1:8" x14ac:dyDescent="0.25">
      <c r="A11235" s="19">
        <v>11230</v>
      </c>
      <c r="D11235" s="1"/>
      <c r="E11235" s="3"/>
      <c r="F11235" s="7"/>
      <c r="G11235" s="3"/>
      <c r="H11235" s="24"/>
    </row>
    <row r="11236" spans="1:8" x14ac:dyDescent="0.25">
      <c r="A11236" s="19">
        <v>11231</v>
      </c>
      <c r="D11236" s="1"/>
      <c r="E11236" s="3"/>
      <c r="F11236" s="7"/>
      <c r="G11236" s="3"/>
      <c r="H11236" s="24"/>
    </row>
    <row r="11237" spans="1:8" x14ac:dyDescent="0.25">
      <c r="A11237" s="19">
        <v>11232</v>
      </c>
      <c r="D11237" s="1"/>
      <c r="E11237" s="3"/>
      <c r="F11237" s="7"/>
      <c r="G11237" s="3"/>
      <c r="H11237" s="24"/>
    </row>
    <row r="11238" spans="1:8" x14ac:dyDescent="0.25">
      <c r="A11238" s="19">
        <v>11233</v>
      </c>
      <c r="D11238" s="1"/>
      <c r="E11238" s="3"/>
      <c r="F11238" s="7"/>
      <c r="G11238" s="3"/>
      <c r="H11238" s="24"/>
    </row>
    <row r="11239" spans="1:8" x14ac:dyDescent="0.25">
      <c r="A11239" s="19">
        <v>11234</v>
      </c>
      <c r="D11239" s="1"/>
      <c r="E11239" s="3"/>
      <c r="F11239" s="7"/>
      <c r="G11239" s="3"/>
      <c r="H11239" s="24"/>
    </row>
    <row r="11240" spans="1:8" x14ac:dyDescent="0.25">
      <c r="A11240" s="19">
        <v>11235</v>
      </c>
      <c r="D11240" s="1"/>
      <c r="E11240" s="3"/>
      <c r="F11240" s="7"/>
      <c r="G11240" s="3"/>
      <c r="H11240" s="24"/>
    </row>
    <row r="11241" spans="1:8" x14ac:dyDescent="0.25">
      <c r="A11241" s="19">
        <v>11236</v>
      </c>
      <c r="D11241" s="1"/>
      <c r="E11241" s="3"/>
      <c r="F11241" s="7"/>
      <c r="G11241" s="3"/>
      <c r="H11241" s="24"/>
    </row>
    <row r="11242" spans="1:8" x14ac:dyDescent="0.25">
      <c r="A11242" s="19">
        <v>11237</v>
      </c>
      <c r="D11242" s="1"/>
      <c r="E11242" s="3"/>
      <c r="F11242" s="7"/>
      <c r="G11242" s="3"/>
      <c r="H11242" s="24"/>
    </row>
    <row r="11243" spans="1:8" x14ac:dyDescent="0.25">
      <c r="A11243" s="19">
        <v>11238</v>
      </c>
      <c r="D11243" s="1"/>
      <c r="E11243" s="3"/>
      <c r="F11243" s="7"/>
      <c r="G11243" s="3"/>
      <c r="H11243" s="24"/>
    </row>
    <row r="11244" spans="1:8" x14ac:dyDescent="0.25">
      <c r="A11244" s="19">
        <v>11239</v>
      </c>
      <c r="D11244" s="1"/>
      <c r="E11244" s="3"/>
      <c r="F11244" s="7"/>
      <c r="G11244" s="3"/>
      <c r="H11244" s="24"/>
    </row>
    <row r="11245" spans="1:8" x14ac:dyDescent="0.25">
      <c r="A11245" s="19">
        <v>11240</v>
      </c>
      <c r="D11245" s="1"/>
      <c r="E11245" s="3"/>
      <c r="F11245" s="7"/>
      <c r="G11245" s="3"/>
      <c r="H11245" s="24"/>
    </row>
    <row r="11246" spans="1:8" x14ac:dyDescent="0.25">
      <c r="A11246" s="19">
        <v>11241</v>
      </c>
      <c r="D11246" s="1"/>
      <c r="E11246" s="3"/>
      <c r="F11246" s="7"/>
      <c r="G11246" s="3"/>
      <c r="H11246" s="24"/>
    </row>
    <row r="11247" spans="1:8" x14ac:dyDescent="0.25">
      <c r="A11247" s="19">
        <v>11242</v>
      </c>
      <c r="D11247" s="1"/>
      <c r="E11247" s="3"/>
      <c r="F11247" s="7"/>
      <c r="G11247" s="3"/>
      <c r="H11247" s="24"/>
    </row>
    <row r="11248" spans="1:8" x14ac:dyDescent="0.25">
      <c r="A11248" s="19">
        <v>11243</v>
      </c>
      <c r="D11248" s="1"/>
      <c r="E11248" s="3"/>
      <c r="F11248" s="7"/>
      <c r="G11248" s="3"/>
      <c r="H11248" s="24"/>
    </row>
    <row r="11249" spans="1:8" x14ac:dyDescent="0.25">
      <c r="A11249" s="19">
        <v>11244</v>
      </c>
      <c r="D11249" s="1"/>
      <c r="E11249" s="3"/>
      <c r="F11249" s="7"/>
      <c r="G11249" s="3"/>
      <c r="H11249" s="24"/>
    </row>
    <row r="11250" spans="1:8" x14ac:dyDescent="0.25">
      <c r="A11250" s="19">
        <v>11245</v>
      </c>
      <c r="D11250" s="1"/>
      <c r="E11250" s="3"/>
      <c r="F11250" s="7"/>
      <c r="G11250" s="3"/>
      <c r="H11250" s="24"/>
    </row>
    <row r="11251" spans="1:8" x14ac:dyDescent="0.25">
      <c r="A11251" s="19">
        <v>11246</v>
      </c>
      <c r="D11251" s="1"/>
      <c r="E11251" s="3"/>
      <c r="F11251" s="7"/>
      <c r="G11251" s="3"/>
      <c r="H11251" s="24"/>
    </row>
    <row r="11252" spans="1:8" x14ac:dyDescent="0.25">
      <c r="A11252" s="19">
        <v>11247</v>
      </c>
      <c r="D11252" s="1"/>
      <c r="E11252" s="3"/>
      <c r="F11252" s="7"/>
      <c r="G11252" s="3"/>
      <c r="H11252" s="24"/>
    </row>
    <row r="11253" spans="1:8" x14ac:dyDescent="0.25">
      <c r="A11253" s="19">
        <v>11248</v>
      </c>
      <c r="D11253" s="1"/>
      <c r="E11253" s="3"/>
      <c r="F11253" s="7"/>
      <c r="G11253" s="3"/>
      <c r="H11253" s="24"/>
    </row>
    <row r="11254" spans="1:8" x14ac:dyDescent="0.25">
      <c r="A11254" s="19">
        <v>11249</v>
      </c>
      <c r="D11254" s="1"/>
      <c r="E11254" s="3"/>
      <c r="F11254" s="7"/>
      <c r="G11254" s="3"/>
      <c r="H11254" s="24"/>
    </row>
    <row r="11255" spans="1:8" x14ac:dyDescent="0.25">
      <c r="A11255" s="19">
        <v>11250</v>
      </c>
      <c r="D11255" s="1"/>
      <c r="E11255" s="3"/>
      <c r="F11255" s="7"/>
      <c r="G11255" s="3"/>
      <c r="H11255" s="24"/>
    </row>
    <row r="11256" spans="1:8" x14ac:dyDescent="0.25">
      <c r="A11256" s="19">
        <v>11251</v>
      </c>
      <c r="D11256" s="1"/>
      <c r="E11256" s="3"/>
      <c r="F11256" s="7"/>
      <c r="G11256" s="3"/>
      <c r="H11256" s="24"/>
    </row>
    <row r="11257" spans="1:8" x14ac:dyDescent="0.25">
      <c r="A11257" s="19">
        <v>11252</v>
      </c>
      <c r="D11257" s="1"/>
      <c r="E11257" s="3"/>
      <c r="F11257" s="7"/>
      <c r="G11257" s="3"/>
      <c r="H11257" s="24"/>
    </row>
    <row r="11258" spans="1:8" x14ac:dyDescent="0.25">
      <c r="A11258" s="19">
        <v>11253</v>
      </c>
      <c r="D11258" s="1"/>
      <c r="E11258" s="3"/>
      <c r="F11258" s="7"/>
      <c r="G11258" s="3"/>
      <c r="H11258" s="24"/>
    </row>
    <row r="11259" spans="1:8" x14ac:dyDescent="0.25">
      <c r="A11259" s="19">
        <v>11254</v>
      </c>
      <c r="D11259" s="1"/>
      <c r="E11259" s="3"/>
      <c r="F11259" s="7"/>
      <c r="G11259" s="3"/>
      <c r="H11259" s="24"/>
    </row>
    <row r="11260" spans="1:8" x14ac:dyDescent="0.25">
      <c r="A11260" s="19">
        <v>11255</v>
      </c>
      <c r="D11260" s="1"/>
      <c r="E11260" s="3"/>
      <c r="F11260" s="7"/>
      <c r="G11260" s="3"/>
      <c r="H11260" s="24"/>
    </row>
    <row r="11261" spans="1:8" x14ac:dyDescent="0.25">
      <c r="A11261" s="19">
        <v>11256</v>
      </c>
      <c r="D11261" s="1"/>
      <c r="E11261" s="3"/>
      <c r="F11261" s="7"/>
      <c r="G11261" s="3"/>
      <c r="H11261" s="24"/>
    </row>
    <row r="11262" spans="1:8" x14ac:dyDescent="0.25">
      <c r="A11262" s="19">
        <v>11257</v>
      </c>
      <c r="D11262" s="1"/>
      <c r="E11262" s="3"/>
      <c r="F11262" s="7"/>
      <c r="G11262" s="3"/>
      <c r="H11262" s="24"/>
    </row>
    <row r="11263" spans="1:8" x14ac:dyDescent="0.25">
      <c r="A11263" s="19">
        <v>11258</v>
      </c>
      <c r="D11263" s="1"/>
      <c r="E11263" s="3"/>
      <c r="F11263" s="7"/>
      <c r="G11263" s="3"/>
      <c r="H11263" s="24"/>
    </row>
    <row r="11264" spans="1:8" x14ac:dyDescent="0.25">
      <c r="A11264" s="19">
        <v>11259</v>
      </c>
      <c r="D11264" s="1"/>
      <c r="E11264" s="3"/>
      <c r="F11264" s="7"/>
      <c r="G11264" s="3"/>
      <c r="H11264" s="24"/>
    </row>
    <row r="11265" spans="1:8" x14ac:dyDescent="0.25">
      <c r="A11265" s="19">
        <v>11260</v>
      </c>
      <c r="D11265" s="1"/>
      <c r="E11265" s="3"/>
      <c r="F11265" s="7"/>
      <c r="G11265" s="3"/>
      <c r="H11265" s="24"/>
    </row>
    <row r="11266" spans="1:8" x14ac:dyDescent="0.25">
      <c r="A11266" s="19">
        <v>11261</v>
      </c>
      <c r="D11266" s="1"/>
      <c r="E11266" s="3"/>
      <c r="F11266" s="7"/>
      <c r="G11266" s="3"/>
      <c r="H11266" s="24"/>
    </row>
    <row r="11267" spans="1:8" x14ac:dyDescent="0.25">
      <c r="A11267" s="19">
        <v>11262</v>
      </c>
      <c r="D11267" s="1"/>
      <c r="E11267" s="3"/>
      <c r="F11267" s="7"/>
      <c r="G11267" s="3"/>
      <c r="H11267" s="24"/>
    </row>
    <row r="11268" spans="1:8" x14ac:dyDescent="0.25">
      <c r="A11268" s="19">
        <v>11263</v>
      </c>
      <c r="D11268" s="1"/>
      <c r="E11268" s="3"/>
      <c r="F11268" s="7"/>
      <c r="G11268" s="3"/>
      <c r="H11268" s="24"/>
    </row>
    <row r="11269" spans="1:8" x14ac:dyDescent="0.25">
      <c r="A11269" s="19">
        <v>11264</v>
      </c>
      <c r="D11269" s="1"/>
      <c r="E11269" s="3"/>
      <c r="F11269" s="7"/>
      <c r="G11269" s="3"/>
      <c r="H11269" s="24"/>
    </row>
    <row r="11270" spans="1:8" x14ac:dyDescent="0.25">
      <c r="A11270" s="19">
        <v>11265</v>
      </c>
      <c r="D11270" s="1"/>
      <c r="E11270" s="3"/>
      <c r="F11270" s="7"/>
      <c r="G11270" s="3"/>
      <c r="H11270" s="24"/>
    </row>
    <row r="11271" spans="1:8" x14ac:dyDescent="0.25">
      <c r="A11271" s="19">
        <v>11266</v>
      </c>
      <c r="D11271" s="1"/>
      <c r="E11271" s="3"/>
      <c r="F11271" s="7"/>
      <c r="G11271" s="3"/>
      <c r="H11271" s="24"/>
    </row>
    <row r="11272" spans="1:8" x14ac:dyDescent="0.25">
      <c r="A11272" s="19">
        <v>11267</v>
      </c>
      <c r="D11272" s="1"/>
      <c r="E11272" s="3"/>
      <c r="F11272" s="7"/>
      <c r="G11272" s="3"/>
      <c r="H11272" s="24"/>
    </row>
    <row r="11273" spans="1:8" x14ac:dyDescent="0.25">
      <c r="A11273" s="19">
        <v>11268</v>
      </c>
      <c r="D11273" s="1"/>
      <c r="E11273" s="3"/>
      <c r="F11273" s="7"/>
      <c r="G11273" s="3"/>
      <c r="H11273" s="24"/>
    </row>
    <row r="11274" spans="1:8" x14ac:dyDescent="0.25">
      <c r="A11274" s="19">
        <v>11269</v>
      </c>
      <c r="D11274" s="1"/>
      <c r="E11274" s="3"/>
      <c r="F11274" s="7"/>
      <c r="G11274" s="3"/>
      <c r="H11274" s="24"/>
    </row>
    <row r="11275" spans="1:8" x14ac:dyDescent="0.25">
      <c r="A11275" s="19">
        <v>11270</v>
      </c>
      <c r="D11275" s="1"/>
      <c r="E11275" s="3"/>
      <c r="F11275" s="7"/>
      <c r="G11275" s="3"/>
      <c r="H11275" s="24"/>
    </row>
    <row r="11276" spans="1:8" x14ac:dyDescent="0.25">
      <c r="A11276" s="19">
        <v>11271</v>
      </c>
      <c r="D11276" s="1"/>
      <c r="E11276" s="3"/>
      <c r="F11276" s="7"/>
      <c r="G11276" s="3"/>
      <c r="H11276" s="24"/>
    </row>
    <row r="11277" spans="1:8" x14ac:dyDescent="0.25">
      <c r="A11277" s="19">
        <v>11272</v>
      </c>
      <c r="D11277" s="1"/>
      <c r="E11277" s="3"/>
      <c r="F11277" s="7"/>
      <c r="G11277" s="3"/>
      <c r="H11277" s="24"/>
    </row>
    <row r="11278" spans="1:8" x14ac:dyDescent="0.25">
      <c r="A11278" s="19">
        <v>11273</v>
      </c>
      <c r="D11278" s="1"/>
      <c r="E11278" s="3"/>
      <c r="F11278" s="7"/>
      <c r="G11278" s="3"/>
      <c r="H11278" s="24"/>
    </row>
    <row r="11279" spans="1:8" x14ac:dyDescent="0.25">
      <c r="A11279" s="19">
        <v>11274</v>
      </c>
      <c r="D11279" s="1"/>
      <c r="E11279" s="3"/>
      <c r="F11279" s="7"/>
      <c r="G11279" s="3"/>
      <c r="H11279" s="24"/>
    </row>
    <row r="11280" spans="1:8" x14ac:dyDescent="0.25">
      <c r="A11280" s="19">
        <v>11275</v>
      </c>
      <c r="D11280" s="1"/>
      <c r="E11280" s="3"/>
      <c r="F11280" s="7"/>
      <c r="G11280" s="3"/>
      <c r="H11280" s="24"/>
    </row>
    <row r="11281" spans="1:8" x14ac:dyDescent="0.25">
      <c r="A11281" s="19">
        <v>11276</v>
      </c>
      <c r="D11281" s="1"/>
      <c r="E11281" s="3"/>
      <c r="F11281" s="7"/>
      <c r="G11281" s="3"/>
      <c r="H11281" s="24"/>
    </row>
    <row r="11282" spans="1:8" x14ac:dyDescent="0.25">
      <c r="A11282" s="19">
        <v>11277</v>
      </c>
      <c r="D11282" s="1"/>
      <c r="E11282" s="3"/>
      <c r="F11282" s="7"/>
      <c r="G11282" s="3"/>
      <c r="H11282" s="24"/>
    </row>
    <row r="11283" spans="1:8" x14ac:dyDescent="0.25">
      <c r="A11283" s="19">
        <v>11278</v>
      </c>
      <c r="D11283" s="1"/>
      <c r="E11283" s="3"/>
      <c r="F11283" s="7"/>
      <c r="G11283" s="3"/>
      <c r="H11283" s="24"/>
    </row>
    <row r="11284" spans="1:8" x14ac:dyDescent="0.25">
      <c r="A11284" s="19">
        <v>11279</v>
      </c>
      <c r="D11284" s="1"/>
      <c r="E11284" s="3"/>
      <c r="F11284" s="7"/>
      <c r="G11284" s="3"/>
      <c r="H11284" s="24"/>
    </row>
    <row r="11285" spans="1:8" x14ac:dyDescent="0.25">
      <c r="A11285" s="19">
        <v>11280</v>
      </c>
      <c r="D11285" s="1"/>
      <c r="E11285" s="3"/>
      <c r="F11285" s="7"/>
      <c r="G11285" s="3"/>
      <c r="H11285" s="24"/>
    </row>
    <row r="11286" spans="1:8" x14ac:dyDescent="0.25">
      <c r="A11286" s="19">
        <v>11281</v>
      </c>
      <c r="D11286" s="1"/>
      <c r="E11286" s="3"/>
      <c r="F11286" s="7"/>
      <c r="G11286" s="3"/>
      <c r="H11286" s="24"/>
    </row>
    <row r="11287" spans="1:8" x14ac:dyDescent="0.25">
      <c r="A11287" s="19">
        <v>11282</v>
      </c>
      <c r="D11287" s="1"/>
      <c r="E11287" s="3"/>
      <c r="F11287" s="7"/>
      <c r="G11287" s="3"/>
      <c r="H11287" s="24"/>
    </row>
    <row r="11288" spans="1:8" x14ac:dyDescent="0.25">
      <c r="A11288" s="19">
        <v>11283</v>
      </c>
      <c r="D11288" s="1"/>
      <c r="E11288" s="3"/>
      <c r="F11288" s="7"/>
      <c r="G11288" s="3"/>
      <c r="H11288" s="24"/>
    </row>
    <row r="11289" spans="1:8" x14ac:dyDescent="0.25">
      <c r="A11289" s="19">
        <v>11284</v>
      </c>
      <c r="D11289" s="1"/>
      <c r="E11289" s="3"/>
      <c r="F11289" s="7"/>
      <c r="G11289" s="3"/>
      <c r="H11289" s="24"/>
    </row>
    <row r="11290" spans="1:8" x14ac:dyDescent="0.25">
      <c r="A11290" s="19">
        <v>11285</v>
      </c>
      <c r="D11290" s="1"/>
      <c r="E11290" s="3"/>
      <c r="F11290" s="7"/>
      <c r="G11290" s="3"/>
      <c r="H11290" s="24"/>
    </row>
    <row r="11291" spans="1:8" x14ac:dyDescent="0.25">
      <c r="A11291" s="19">
        <v>11286</v>
      </c>
      <c r="D11291" s="1"/>
      <c r="E11291" s="3"/>
      <c r="F11291" s="7"/>
      <c r="G11291" s="3"/>
      <c r="H11291" s="24"/>
    </row>
    <row r="11292" spans="1:8" x14ac:dyDescent="0.25">
      <c r="A11292" s="19">
        <v>11287</v>
      </c>
      <c r="D11292" s="1"/>
      <c r="E11292" s="3"/>
      <c r="F11292" s="7"/>
      <c r="G11292" s="3"/>
      <c r="H11292" s="24"/>
    </row>
    <row r="11293" spans="1:8" x14ac:dyDescent="0.25">
      <c r="A11293" s="19">
        <v>11288</v>
      </c>
      <c r="D11293" s="1"/>
      <c r="E11293" s="3"/>
      <c r="F11293" s="7"/>
      <c r="G11293" s="3"/>
      <c r="H11293" s="24"/>
    </row>
    <row r="11294" spans="1:8" x14ac:dyDescent="0.25">
      <c r="A11294" s="19">
        <v>11289</v>
      </c>
      <c r="D11294" s="1"/>
      <c r="E11294" s="3"/>
      <c r="F11294" s="7"/>
      <c r="G11294" s="3"/>
      <c r="H11294" s="24"/>
    </row>
    <row r="11295" spans="1:8" x14ac:dyDescent="0.25">
      <c r="A11295" s="19">
        <v>11290</v>
      </c>
      <c r="D11295" s="1"/>
      <c r="E11295" s="3"/>
      <c r="F11295" s="7"/>
      <c r="G11295" s="3"/>
      <c r="H11295" s="24"/>
    </row>
    <row r="11296" spans="1:8" x14ac:dyDescent="0.25">
      <c r="A11296" s="19">
        <v>11291</v>
      </c>
      <c r="D11296" s="1"/>
      <c r="E11296" s="3"/>
      <c r="F11296" s="7"/>
      <c r="G11296" s="3"/>
      <c r="H11296" s="24"/>
    </row>
    <row r="11297" spans="1:8" x14ac:dyDescent="0.25">
      <c r="A11297" s="19">
        <v>11292</v>
      </c>
      <c r="D11297" s="1"/>
      <c r="E11297" s="3"/>
      <c r="F11297" s="7"/>
      <c r="G11297" s="3"/>
      <c r="H11297" s="24"/>
    </row>
    <row r="11298" spans="1:8" x14ac:dyDescent="0.25">
      <c r="A11298" s="19">
        <v>11293</v>
      </c>
      <c r="D11298" s="1"/>
      <c r="E11298" s="3"/>
      <c r="F11298" s="7"/>
      <c r="G11298" s="3"/>
      <c r="H11298" s="24"/>
    </row>
    <row r="11299" spans="1:8" x14ac:dyDescent="0.25">
      <c r="A11299" s="19">
        <v>11294</v>
      </c>
      <c r="D11299" s="1"/>
      <c r="E11299" s="3"/>
      <c r="F11299" s="7"/>
      <c r="G11299" s="3"/>
      <c r="H11299" s="24"/>
    </row>
    <row r="11300" spans="1:8" x14ac:dyDescent="0.25">
      <c r="A11300" s="19">
        <v>11295</v>
      </c>
      <c r="D11300" s="1"/>
      <c r="E11300" s="3"/>
      <c r="F11300" s="7"/>
      <c r="G11300" s="3"/>
      <c r="H11300" s="24"/>
    </row>
    <row r="11301" spans="1:8" x14ac:dyDescent="0.25">
      <c r="A11301" s="19">
        <v>11296</v>
      </c>
      <c r="D11301" s="1"/>
      <c r="E11301" s="3"/>
      <c r="F11301" s="7"/>
      <c r="G11301" s="3"/>
      <c r="H11301" s="24"/>
    </row>
    <row r="11302" spans="1:8" x14ac:dyDescent="0.25">
      <c r="A11302" s="19">
        <v>11297</v>
      </c>
      <c r="D11302" s="1"/>
      <c r="E11302" s="3"/>
      <c r="F11302" s="7"/>
      <c r="G11302" s="3"/>
      <c r="H11302" s="24"/>
    </row>
    <row r="11303" spans="1:8" x14ac:dyDescent="0.25">
      <c r="A11303" s="19">
        <v>11298</v>
      </c>
      <c r="D11303" s="1"/>
      <c r="E11303" s="3"/>
      <c r="F11303" s="7"/>
      <c r="G11303" s="3"/>
      <c r="H11303" s="24"/>
    </row>
    <row r="11304" spans="1:8" x14ac:dyDescent="0.25">
      <c r="A11304" s="19">
        <v>11299</v>
      </c>
      <c r="D11304" s="1"/>
      <c r="E11304" s="3"/>
      <c r="F11304" s="7"/>
      <c r="G11304" s="3"/>
      <c r="H11304" s="24"/>
    </row>
    <row r="11305" spans="1:8" x14ac:dyDescent="0.25">
      <c r="A11305" s="19">
        <v>11300</v>
      </c>
      <c r="D11305" s="1"/>
      <c r="E11305" s="3"/>
      <c r="F11305" s="7"/>
      <c r="G11305" s="3"/>
      <c r="H11305" s="24"/>
    </row>
    <row r="11306" spans="1:8" x14ac:dyDescent="0.25">
      <c r="A11306" s="19">
        <v>11301</v>
      </c>
      <c r="D11306" s="1"/>
      <c r="E11306" s="3"/>
      <c r="F11306" s="7"/>
      <c r="G11306" s="3"/>
      <c r="H11306" s="24"/>
    </row>
    <row r="11307" spans="1:8" x14ac:dyDescent="0.25">
      <c r="A11307" s="19">
        <v>11302</v>
      </c>
      <c r="D11307" s="1"/>
      <c r="E11307" s="3"/>
      <c r="F11307" s="7"/>
      <c r="G11307" s="3"/>
      <c r="H11307" s="24"/>
    </row>
    <row r="11308" spans="1:8" x14ac:dyDescent="0.25">
      <c r="A11308" s="19">
        <v>11303</v>
      </c>
      <c r="D11308" s="1"/>
      <c r="E11308" s="3"/>
      <c r="F11308" s="7"/>
      <c r="G11308" s="3"/>
      <c r="H11308" s="24"/>
    </row>
    <row r="11309" spans="1:8" x14ac:dyDescent="0.25">
      <c r="A11309" s="19">
        <v>11304</v>
      </c>
      <c r="D11309" s="1"/>
      <c r="E11309" s="3"/>
      <c r="F11309" s="7"/>
      <c r="G11309" s="3"/>
      <c r="H11309" s="24"/>
    </row>
    <row r="11310" spans="1:8" x14ac:dyDescent="0.25">
      <c r="A11310" s="19">
        <v>11305</v>
      </c>
      <c r="D11310" s="1"/>
      <c r="E11310" s="3"/>
      <c r="F11310" s="7"/>
      <c r="G11310" s="3"/>
      <c r="H11310" s="24"/>
    </row>
    <row r="11311" spans="1:8" x14ac:dyDescent="0.25">
      <c r="A11311" s="19">
        <v>11306</v>
      </c>
      <c r="D11311" s="1"/>
      <c r="E11311" s="3"/>
      <c r="F11311" s="7"/>
      <c r="G11311" s="3"/>
      <c r="H11311" s="24"/>
    </row>
    <row r="11312" spans="1:8" x14ac:dyDescent="0.25">
      <c r="A11312" s="19">
        <v>11307</v>
      </c>
      <c r="D11312" s="1"/>
      <c r="E11312" s="3"/>
      <c r="F11312" s="7"/>
      <c r="G11312" s="3"/>
      <c r="H11312" s="24"/>
    </row>
    <row r="11313" spans="1:8" x14ac:dyDescent="0.25">
      <c r="A11313" s="19">
        <v>11308</v>
      </c>
      <c r="D11313" s="1"/>
      <c r="E11313" s="3"/>
      <c r="F11313" s="7"/>
      <c r="G11313" s="3"/>
      <c r="H11313" s="24"/>
    </row>
    <row r="11314" spans="1:8" x14ac:dyDescent="0.25">
      <c r="A11314" s="19">
        <v>11309</v>
      </c>
      <c r="D11314" s="1"/>
      <c r="E11314" s="3"/>
      <c r="F11314" s="7"/>
      <c r="G11314" s="3"/>
      <c r="H11314" s="24"/>
    </row>
    <row r="11315" spans="1:8" x14ac:dyDescent="0.25">
      <c r="A11315" s="19">
        <v>11310</v>
      </c>
      <c r="D11315" s="1"/>
      <c r="E11315" s="3"/>
      <c r="F11315" s="7"/>
      <c r="G11315" s="3"/>
      <c r="H11315" s="24"/>
    </row>
    <row r="11316" spans="1:8" x14ac:dyDescent="0.25">
      <c r="A11316" s="19">
        <v>11311</v>
      </c>
      <c r="D11316" s="1"/>
      <c r="E11316" s="3"/>
      <c r="F11316" s="7"/>
      <c r="G11316" s="3"/>
      <c r="H11316" s="24"/>
    </row>
    <row r="11317" spans="1:8" x14ac:dyDescent="0.25">
      <c r="A11317" s="19">
        <v>11312</v>
      </c>
      <c r="D11317" s="1"/>
      <c r="E11317" s="3"/>
      <c r="F11317" s="7"/>
      <c r="G11317" s="3"/>
      <c r="H11317" s="24"/>
    </row>
    <row r="11318" spans="1:8" x14ac:dyDescent="0.25">
      <c r="A11318" s="19">
        <v>11313</v>
      </c>
      <c r="D11318" s="1"/>
      <c r="E11318" s="3"/>
      <c r="F11318" s="7"/>
      <c r="G11318" s="3"/>
      <c r="H11318" s="24"/>
    </row>
    <row r="11319" spans="1:8" x14ac:dyDescent="0.25">
      <c r="A11319" s="19">
        <v>11314</v>
      </c>
      <c r="D11319" s="1"/>
      <c r="E11319" s="3"/>
      <c r="F11319" s="7"/>
      <c r="G11319" s="3"/>
      <c r="H11319" s="24"/>
    </row>
    <row r="11320" spans="1:8" x14ac:dyDescent="0.25">
      <c r="A11320" s="19">
        <v>11315</v>
      </c>
      <c r="D11320" s="1"/>
      <c r="E11320" s="3"/>
      <c r="F11320" s="7"/>
      <c r="G11320" s="3"/>
      <c r="H11320" s="24"/>
    </row>
    <row r="11321" spans="1:8" x14ac:dyDescent="0.25">
      <c r="A11321" s="19">
        <v>11316</v>
      </c>
      <c r="D11321" s="1"/>
      <c r="E11321" s="3"/>
      <c r="F11321" s="7"/>
      <c r="G11321" s="3"/>
      <c r="H11321" s="24"/>
    </row>
    <row r="11322" spans="1:8" x14ac:dyDescent="0.25">
      <c r="A11322" s="19">
        <v>11317</v>
      </c>
      <c r="D11322" s="1"/>
      <c r="E11322" s="3"/>
      <c r="F11322" s="7"/>
      <c r="G11322" s="3"/>
      <c r="H11322" s="24"/>
    </row>
    <row r="11323" spans="1:8" x14ac:dyDescent="0.25">
      <c r="A11323" s="19">
        <v>11318</v>
      </c>
      <c r="D11323" s="1"/>
      <c r="E11323" s="3"/>
      <c r="F11323" s="7"/>
      <c r="G11323" s="3"/>
      <c r="H11323" s="24"/>
    </row>
    <row r="11324" spans="1:8" x14ac:dyDescent="0.25">
      <c r="A11324" s="19">
        <v>11319</v>
      </c>
      <c r="D11324" s="1"/>
      <c r="E11324" s="3"/>
      <c r="F11324" s="7"/>
      <c r="G11324" s="3"/>
      <c r="H11324" s="24"/>
    </row>
    <row r="11325" spans="1:8" x14ac:dyDescent="0.25">
      <c r="A11325" s="19">
        <v>11320</v>
      </c>
      <c r="D11325" s="1"/>
      <c r="E11325" s="3"/>
      <c r="F11325" s="7"/>
      <c r="G11325" s="3"/>
      <c r="H11325" s="24"/>
    </row>
    <row r="11326" spans="1:8" x14ac:dyDescent="0.25">
      <c r="A11326" s="19">
        <v>11321</v>
      </c>
      <c r="D11326" s="1"/>
      <c r="E11326" s="3"/>
      <c r="F11326" s="7"/>
      <c r="G11326" s="3"/>
      <c r="H11326" s="24"/>
    </row>
    <row r="11327" spans="1:8" x14ac:dyDescent="0.25">
      <c r="A11327" s="19">
        <v>11322</v>
      </c>
      <c r="D11327" s="1"/>
      <c r="E11327" s="3"/>
      <c r="F11327" s="7"/>
      <c r="G11327" s="3"/>
      <c r="H11327" s="24"/>
    </row>
    <row r="11328" spans="1:8" x14ac:dyDescent="0.25">
      <c r="A11328" s="19">
        <v>11323</v>
      </c>
      <c r="D11328" s="1"/>
      <c r="E11328" s="3"/>
      <c r="F11328" s="7"/>
      <c r="G11328" s="3"/>
      <c r="H11328" s="24"/>
    </row>
    <row r="11329" spans="1:8" x14ac:dyDescent="0.25">
      <c r="A11329" s="19">
        <v>11324</v>
      </c>
      <c r="D11329" s="1"/>
      <c r="E11329" s="3"/>
      <c r="F11329" s="7"/>
      <c r="G11329" s="3"/>
      <c r="H11329" s="24"/>
    </row>
    <row r="11330" spans="1:8" x14ac:dyDescent="0.25">
      <c r="A11330" s="19">
        <v>11325</v>
      </c>
      <c r="D11330" s="1"/>
      <c r="E11330" s="3"/>
      <c r="F11330" s="7"/>
      <c r="G11330" s="3"/>
      <c r="H11330" s="24"/>
    </row>
    <row r="11331" spans="1:8" x14ac:dyDescent="0.25">
      <c r="A11331" s="19">
        <v>11326</v>
      </c>
      <c r="D11331" s="1"/>
      <c r="E11331" s="3"/>
      <c r="F11331" s="7"/>
      <c r="G11331" s="3"/>
      <c r="H11331" s="24"/>
    </row>
    <row r="11332" spans="1:8" x14ac:dyDescent="0.25">
      <c r="A11332" s="19">
        <v>11327</v>
      </c>
      <c r="D11332" s="1"/>
      <c r="E11332" s="3"/>
      <c r="F11332" s="7"/>
      <c r="G11332" s="3"/>
      <c r="H11332" s="24"/>
    </row>
    <row r="11333" spans="1:8" x14ac:dyDescent="0.25">
      <c r="A11333" s="19">
        <v>11328</v>
      </c>
      <c r="D11333" s="1"/>
      <c r="E11333" s="3"/>
      <c r="F11333" s="7"/>
      <c r="G11333" s="3"/>
      <c r="H11333" s="24"/>
    </row>
    <row r="11334" spans="1:8" x14ac:dyDescent="0.25">
      <c r="A11334" s="19">
        <v>11329</v>
      </c>
      <c r="D11334" s="1"/>
      <c r="E11334" s="3"/>
      <c r="F11334" s="7"/>
      <c r="G11334" s="3"/>
      <c r="H11334" s="24"/>
    </row>
    <row r="11335" spans="1:8" x14ac:dyDescent="0.25">
      <c r="A11335" s="19">
        <v>11330</v>
      </c>
      <c r="D11335" s="1"/>
      <c r="E11335" s="3"/>
      <c r="F11335" s="7"/>
      <c r="G11335" s="3"/>
      <c r="H11335" s="24"/>
    </row>
    <row r="11336" spans="1:8" x14ac:dyDescent="0.25">
      <c r="A11336" s="19">
        <v>11331</v>
      </c>
      <c r="D11336" s="1"/>
      <c r="E11336" s="3"/>
      <c r="F11336" s="7"/>
      <c r="G11336" s="3"/>
      <c r="H11336" s="24"/>
    </row>
    <row r="11337" spans="1:8" x14ac:dyDescent="0.25">
      <c r="A11337" s="19">
        <v>11332</v>
      </c>
      <c r="D11337" s="1"/>
      <c r="E11337" s="3"/>
      <c r="F11337" s="7"/>
      <c r="G11337" s="3"/>
      <c r="H11337" s="24"/>
    </row>
    <row r="11338" spans="1:8" x14ac:dyDescent="0.25">
      <c r="A11338" s="19">
        <v>11333</v>
      </c>
      <c r="D11338" s="1"/>
      <c r="E11338" s="3"/>
      <c r="F11338" s="7"/>
      <c r="G11338" s="3"/>
      <c r="H11338" s="24"/>
    </row>
    <row r="11339" spans="1:8" x14ac:dyDescent="0.25">
      <c r="A11339" s="19">
        <v>11334</v>
      </c>
      <c r="D11339" s="1"/>
      <c r="E11339" s="3"/>
      <c r="F11339" s="7"/>
      <c r="G11339" s="3"/>
      <c r="H11339" s="24"/>
    </row>
    <row r="11340" spans="1:8" x14ac:dyDescent="0.25">
      <c r="A11340" s="19">
        <v>11335</v>
      </c>
      <c r="D11340" s="1"/>
      <c r="E11340" s="3"/>
      <c r="F11340" s="7"/>
      <c r="G11340" s="3"/>
      <c r="H11340" s="24"/>
    </row>
    <row r="11341" spans="1:8" x14ac:dyDescent="0.25">
      <c r="A11341" s="19">
        <v>11336</v>
      </c>
      <c r="D11341" s="1"/>
      <c r="E11341" s="3"/>
      <c r="F11341" s="7"/>
      <c r="G11341" s="3"/>
      <c r="H11341" s="24"/>
    </row>
    <row r="11342" spans="1:8" x14ac:dyDescent="0.25">
      <c r="A11342" s="19">
        <v>11337</v>
      </c>
      <c r="D11342" s="1"/>
      <c r="E11342" s="3"/>
      <c r="F11342" s="7"/>
      <c r="G11342" s="3"/>
      <c r="H11342" s="24"/>
    </row>
    <row r="11343" spans="1:8" x14ac:dyDescent="0.25">
      <c r="A11343" s="19">
        <v>11338</v>
      </c>
      <c r="D11343" s="1"/>
      <c r="E11343" s="3"/>
      <c r="F11343" s="7"/>
      <c r="G11343" s="3"/>
      <c r="H11343" s="24"/>
    </row>
    <row r="11344" spans="1:8" x14ac:dyDescent="0.25">
      <c r="A11344" s="19">
        <v>11339</v>
      </c>
      <c r="D11344" s="1"/>
      <c r="E11344" s="3"/>
      <c r="F11344" s="7"/>
      <c r="G11344" s="3"/>
      <c r="H11344" s="24"/>
    </row>
    <row r="11345" spans="1:8" x14ac:dyDescent="0.25">
      <c r="A11345" s="19">
        <v>11340</v>
      </c>
      <c r="D11345" s="1"/>
      <c r="E11345" s="3"/>
      <c r="F11345" s="7"/>
      <c r="G11345" s="3"/>
      <c r="H11345" s="24"/>
    </row>
    <row r="11346" spans="1:8" x14ac:dyDescent="0.25">
      <c r="A11346" s="19">
        <v>11341</v>
      </c>
      <c r="D11346" s="1"/>
      <c r="E11346" s="3"/>
      <c r="F11346" s="7"/>
      <c r="G11346" s="3"/>
      <c r="H11346" s="24"/>
    </row>
    <row r="11347" spans="1:8" x14ac:dyDescent="0.25">
      <c r="A11347" s="19">
        <v>11342</v>
      </c>
      <c r="D11347" s="1"/>
      <c r="E11347" s="3"/>
      <c r="F11347" s="7"/>
      <c r="G11347" s="3"/>
      <c r="H11347" s="24"/>
    </row>
    <row r="11348" spans="1:8" x14ac:dyDescent="0.25">
      <c r="A11348" s="19">
        <v>11343</v>
      </c>
      <c r="D11348" s="1"/>
      <c r="E11348" s="3"/>
      <c r="F11348" s="7"/>
      <c r="G11348" s="3"/>
      <c r="H11348" s="24"/>
    </row>
    <row r="11349" spans="1:8" x14ac:dyDescent="0.25">
      <c r="A11349" s="19">
        <v>11344</v>
      </c>
      <c r="D11349" s="1"/>
      <c r="E11349" s="3"/>
      <c r="F11349" s="7"/>
      <c r="G11349" s="3"/>
      <c r="H11349" s="24"/>
    </row>
    <row r="11350" spans="1:8" x14ac:dyDescent="0.25">
      <c r="A11350" s="19">
        <v>11345</v>
      </c>
      <c r="D11350" s="1"/>
      <c r="E11350" s="3"/>
      <c r="F11350" s="7"/>
      <c r="G11350" s="3"/>
      <c r="H11350" s="24"/>
    </row>
    <row r="11351" spans="1:8" x14ac:dyDescent="0.25">
      <c r="A11351" s="19">
        <v>11346</v>
      </c>
      <c r="D11351" s="1"/>
      <c r="E11351" s="3"/>
      <c r="F11351" s="7"/>
      <c r="G11351" s="3"/>
      <c r="H11351" s="24"/>
    </row>
    <row r="11352" spans="1:8" x14ac:dyDescent="0.25">
      <c r="A11352" s="19">
        <v>11347</v>
      </c>
      <c r="D11352" s="1"/>
      <c r="E11352" s="3"/>
      <c r="F11352" s="7"/>
      <c r="G11352" s="3"/>
      <c r="H11352" s="24"/>
    </row>
    <row r="11353" spans="1:8" x14ac:dyDescent="0.25">
      <c r="A11353" s="19">
        <v>11348</v>
      </c>
      <c r="D11353" s="1"/>
      <c r="E11353" s="3"/>
      <c r="F11353" s="7"/>
      <c r="G11353" s="3"/>
      <c r="H11353" s="24"/>
    </row>
    <row r="11354" spans="1:8" x14ac:dyDescent="0.25">
      <c r="A11354" s="19">
        <v>11349</v>
      </c>
      <c r="D11354" s="1"/>
      <c r="E11354" s="3"/>
      <c r="F11354" s="7"/>
      <c r="G11354" s="3"/>
      <c r="H11354" s="24"/>
    </row>
    <row r="11355" spans="1:8" x14ac:dyDescent="0.25">
      <c r="A11355" s="19">
        <v>11350</v>
      </c>
      <c r="D11355" s="1"/>
      <c r="E11355" s="3"/>
      <c r="F11355" s="7"/>
      <c r="G11355" s="3"/>
      <c r="H11355" s="24"/>
    </row>
    <row r="11356" spans="1:8" x14ac:dyDescent="0.25">
      <c r="A11356" s="19">
        <v>11351</v>
      </c>
      <c r="D11356" s="1"/>
      <c r="E11356" s="3"/>
      <c r="F11356" s="7"/>
      <c r="G11356" s="3"/>
      <c r="H11356" s="24"/>
    </row>
    <row r="11357" spans="1:8" x14ac:dyDescent="0.25">
      <c r="A11357" s="19">
        <v>11352</v>
      </c>
      <c r="D11357" s="1"/>
      <c r="E11357" s="3"/>
      <c r="F11357" s="7"/>
      <c r="G11357" s="3"/>
      <c r="H11357" s="24"/>
    </row>
    <row r="11358" spans="1:8" x14ac:dyDescent="0.25">
      <c r="A11358" s="19">
        <v>11353</v>
      </c>
      <c r="D11358" s="1"/>
      <c r="E11358" s="3"/>
      <c r="F11358" s="7"/>
      <c r="G11358" s="3"/>
      <c r="H11358" s="24"/>
    </row>
    <row r="11359" spans="1:8" x14ac:dyDescent="0.25">
      <c r="A11359" s="19">
        <v>11354</v>
      </c>
      <c r="D11359" s="1"/>
      <c r="E11359" s="3"/>
      <c r="F11359" s="7"/>
      <c r="G11359" s="3"/>
      <c r="H11359" s="24"/>
    </row>
    <row r="11360" spans="1:8" x14ac:dyDescent="0.25">
      <c r="A11360" s="19">
        <v>11355</v>
      </c>
      <c r="D11360" s="1"/>
      <c r="E11360" s="3"/>
      <c r="F11360" s="7"/>
      <c r="G11360" s="3"/>
      <c r="H11360" s="24"/>
    </row>
    <row r="11361" spans="1:8" x14ac:dyDescent="0.25">
      <c r="A11361" s="19">
        <v>11356</v>
      </c>
      <c r="D11361" s="1"/>
      <c r="E11361" s="3"/>
      <c r="F11361" s="7"/>
      <c r="G11361" s="3"/>
      <c r="H11361" s="24"/>
    </row>
    <row r="11362" spans="1:8" x14ac:dyDescent="0.25">
      <c r="A11362" s="19">
        <v>11357</v>
      </c>
      <c r="D11362" s="1"/>
      <c r="E11362" s="3"/>
      <c r="F11362" s="7"/>
      <c r="G11362" s="3"/>
      <c r="H11362" s="24"/>
    </row>
    <row r="11363" spans="1:8" x14ac:dyDescent="0.25">
      <c r="A11363" s="19">
        <v>11358</v>
      </c>
      <c r="D11363" s="1"/>
      <c r="E11363" s="3"/>
      <c r="F11363" s="7"/>
      <c r="G11363" s="3"/>
      <c r="H11363" s="24"/>
    </row>
    <row r="11364" spans="1:8" x14ac:dyDescent="0.25">
      <c r="A11364" s="19">
        <v>11359</v>
      </c>
      <c r="D11364" s="1"/>
      <c r="E11364" s="3"/>
      <c r="F11364" s="7"/>
      <c r="G11364" s="3"/>
      <c r="H11364" s="24"/>
    </row>
    <row r="11365" spans="1:8" x14ac:dyDescent="0.25">
      <c r="A11365" s="19">
        <v>11360</v>
      </c>
      <c r="D11365" s="1"/>
      <c r="E11365" s="3"/>
      <c r="F11365" s="7"/>
      <c r="G11365" s="3"/>
      <c r="H11365" s="24"/>
    </row>
    <row r="11366" spans="1:8" x14ac:dyDescent="0.25">
      <c r="A11366" s="19">
        <v>11361</v>
      </c>
      <c r="D11366" s="1"/>
      <c r="E11366" s="3"/>
      <c r="F11366" s="7"/>
      <c r="G11366" s="3"/>
      <c r="H11366" s="24"/>
    </row>
    <row r="11367" spans="1:8" x14ac:dyDescent="0.25">
      <c r="A11367" s="19">
        <v>11362</v>
      </c>
      <c r="D11367" s="1"/>
      <c r="E11367" s="3"/>
      <c r="F11367" s="7"/>
      <c r="G11367" s="3"/>
      <c r="H11367" s="24"/>
    </row>
    <row r="11368" spans="1:8" x14ac:dyDescent="0.25">
      <c r="A11368" s="19">
        <v>11363</v>
      </c>
      <c r="D11368" s="1"/>
      <c r="E11368" s="3"/>
      <c r="F11368" s="7"/>
      <c r="G11368" s="3"/>
      <c r="H11368" s="24"/>
    </row>
    <row r="11369" spans="1:8" x14ac:dyDescent="0.25">
      <c r="A11369" s="19">
        <v>11364</v>
      </c>
      <c r="D11369" s="1"/>
      <c r="E11369" s="3"/>
      <c r="F11369" s="7"/>
      <c r="G11369" s="3"/>
      <c r="H11369" s="24"/>
    </row>
    <row r="11370" spans="1:8" x14ac:dyDescent="0.25">
      <c r="A11370" s="19">
        <v>11365</v>
      </c>
      <c r="D11370" s="1"/>
      <c r="E11370" s="3"/>
      <c r="F11370" s="7"/>
      <c r="G11370" s="3"/>
      <c r="H11370" s="24"/>
    </row>
    <row r="11371" spans="1:8" x14ac:dyDescent="0.25">
      <c r="A11371" s="19">
        <v>11366</v>
      </c>
      <c r="D11371" s="1"/>
      <c r="E11371" s="3"/>
      <c r="F11371" s="7"/>
      <c r="G11371" s="3"/>
      <c r="H11371" s="24"/>
    </row>
    <row r="11372" spans="1:8" x14ac:dyDescent="0.25">
      <c r="A11372" s="19">
        <v>11367</v>
      </c>
      <c r="D11372" s="1"/>
      <c r="E11372" s="3"/>
      <c r="F11372" s="7"/>
      <c r="G11372" s="3"/>
      <c r="H11372" s="24"/>
    </row>
    <row r="11373" spans="1:8" x14ac:dyDescent="0.25">
      <c r="A11373" s="19">
        <v>11368</v>
      </c>
      <c r="D11373" s="1"/>
      <c r="E11373" s="3"/>
      <c r="F11373" s="7"/>
      <c r="G11373" s="3"/>
      <c r="H11373" s="24"/>
    </row>
    <row r="11374" spans="1:8" x14ac:dyDescent="0.25">
      <c r="A11374" s="19">
        <v>11369</v>
      </c>
      <c r="D11374" s="1"/>
      <c r="E11374" s="3"/>
      <c r="F11374" s="7"/>
      <c r="G11374" s="3"/>
      <c r="H11374" s="24"/>
    </row>
    <row r="11375" spans="1:8" x14ac:dyDescent="0.25">
      <c r="A11375" s="19">
        <v>11370</v>
      </c>
      <c r="D11375" s="1"/>
      <c r="E11375" s="3"/>
      <c r="F11375" s="7"/>
      <c r="G11375" s="3"/>
      <c r="H11375" s="24"/>
    </row>
    <row r="11376" spans="1:8" x14ac:dyDescent="0.25">
      <c r="A11376" s="19">
        <v>11371</v>
      </c>
      <c r="D11376" s="1"/>
      <c r="E11376" s="3"/>
      <c r="F11376" s="7"/>
      <c r="G11376" s="3"/>
      <c r="H11376" s="24"/>
    </row>
    <row r="11377" spans="1:8" x14ac:dyDescent="0.25">
      <c r="A11377" s="19">
        <v>11372</v>
      </c>
      <c r="D11377" s="1"/>
      <c r="E11377" s="3"/>
      <c r="F11377" s="7"/>
      <c r="G11377" s="3"/>
      <c r="H11377" s="24"/>
    </row>
    <row r="11378" spans="1:8" x14ac:dyDescent="0.25">
      <c r="A11378" s="19">
        <v>11373</v>
      </c>
      <c r="D11378" s="1"/>
      <c r="E11378" s="3"/>
      <c r="F11378" s="7"/>
      <c r="G11378" s="3"/>
      <c r="H11378" s="24"/>
    </row>
    <row r="11379" spans="1:8" x14ac:dyDescent="0.25">
      <c r="A11379" s="19">
        <v>11374</v>
      </c>
      <c r="D11379" s="1"/>
      <c r="E11379" s="3"/>
      <c r="F11379" s="7"/>
      <c r="G11379" s="3"/>
      <c r="H11379" s="24"/>
    </row>
    <row r="11380" spans="1:8" x14ac:dyDescent="0.25">
      <c r="A11380" s="19">
        <v>11375</v>
      </c>
      <c r="D11380" s="1"/>
      <c r="E11380" s="3"/>
      <c r="F11380" s="7"/>
      <c r="G11380" s="3"/>
      <c r="H11380" s="24"/>
    </row>
    <row r="11381" spans="1:8" x14ac:dyDescent="0.25">
      <c r="A11381" s="19">
        <v>11376</v>
      </c>
      <c r="D11381" s="1"/>
      <c r="E11381" s="3"/>
      <c r="F11381" s="7"/>
      <c r="G11381" s="3"/>
      <c r="H11381" s="24"/>
    </row>
    <row r="11382" spans="1:8" x14ac:dyDescent="0.25">
      <c r="A11382" s="19">
        <v>11377</v>
      </c>
      <c r="D11382" s="1"/>
      <c r="E11382" s="3"/>
      <c r="F11382" s="7"/>
      <c r="G11382" s="3"/>
      <c r="H11382" s="24"/>
    </row>
    <row r="11383" spans="1:8" x14ac:dyDescent="0.25">
      <c r="A11383" s="19">
        <v>11378</v>
      </c>
      <c r="D11383" s="1"/>
      <c r="E11383" s="3"/>
      <c r="F11383" s="7"/>
      <c r="G11383" s="3"/>
      <c r="H11383" s="24"/>
    </row>
    <row r="11384" spans="1:8" x14ac:dyDescent="0.25">
      <c r="A11384" s="19">
        <v>11379</v>
      </c>
      <c r="D11384" s="1"/>
      <c r="E11384" s="3"/>
      <c r="F11384" s="7"/>
      <c r="G11384" s="3"/>
      <c r="H11384" s="24"/>
    </row>
    <row r="11385" spans="1:8" x14ac:dyDescent="0.25">
      <c r="A11385" s="19">
        <v>11380</v>
      </c>
      <c r="D11385" s="1"/>
      <c r="E11385" s="3"/>
      <c r="F11385" s="7"/>
      <c r="G11385" s="3"/>
      <c r="H11385" s="24"/>
    </row>
    <row r="11386" spans="1:8" x14ac:dyDescent="0.25">
      <c r="A11386" s="19">
        <v>11381</v>
      </c>
      <c r="D11386" s="1"/>
      <c r="E11386" s="3"/>
      <c r="F11386" s="7"/>
      <c r="G11386" s="3"/>
      <c r="H11386" s="24"/>
    </row>
    <row r="11387" spans="1:8" x14ac:dyDescent="0.25">
      <c r="A11387" s="19">
        <v>11382</v>
      </c>
      <c r="D11387" s="1"/>
      <c r="E11387" s="3"/>
      <c r="F11387" s="7"/>
      <c r="G11387" s="3"/>
      <c r="H11387" s="24"/>
    </row>
    <row r="11388" spans="1:8" x14ac:dyDescent="0.25">
      <c r="A11388" s="19">
        <v>11383</v>
      </c>
      <c r="D11388" s="1"/>
      <c r="E11388" s="3"/>
      <c r="F11388" s="7"/>
      <c r="G11388" s="3"/>
      <c r="H11388" s="24"/>
    </row>
    <row r="11389" spans="1:8" x14ac:dyDescent="0.25">
      <c r="A11389" s="19">
        <v>11384</v>
      </c>
      <c r="D11389" s="1"/>
      <c r="E11389" s="3"/>
      <c r="F11389" s="7"/>
      <c r="G11389" s="3"/>
      <c r="H11389" s="24"/>
    </row>
    <row r="11390" spans="1:8" x14ac:dyDescent="0.25">
      <c r="A11390" s="19">
        <v>11385</v>
      </c>
      <c r="D11390" s="1"/>
      <c r="E11390" s="3"/>
      <c r="F11390" s="7"/>
      <c r="G11390" s="3"/>
      <c r="H11390" s="24"/>
    </row>
    <row r="11391" spans="1:8" x14ac:dyDescent="0.25">
      <c r="A11391" s="19">
        <v>11386</v>
      </c>
      <c r="D11391" s="1"/>
      <c r="E11391" s="3"/>
      <c r="F11391" s="7"/>
      <c r="G11391" s="3"/>
      <c r="H11391" s="24"/>
    </row>
    <row r="11392" spans="1:8" x14ac:dyDescent="0.25">
      <c r="A11392" s="19">
        <v>11387</v>
      </c>
      <c r="D11392" s="1"/>
      <c r="E11392" s="3"/>
      <c r="F11392" s="7"/>
      <c r="G11392" s="3"/>
      <c r="H11392" s="24"/>
    </row>
    <row r="11393" spans="1:8" x14ac:dyDescent="0.25">
      <c r="A11393" s="19">
        <v>11388</v>
      </c>
      <c r="D11393" s="1"/>
      <c r="E11393" s="3"/>
      <c r="F11393" s="7"/>
      <c r="G11393" s="3"/>
      <c r="H11393" s="24"/>
    </row>
    <row r="11394" spans="1:8" x14ac:dyDescent="0.25">
      <c r="A11394" s="19">
        <v>11389</v>
      </c>
      <c r="D11394" s="1"/>
      <c r="E11394" s="3"/>
      <c r="F11394" s="7"/>
      <c r="G11394" s="3"/>
      <c r="H11394" s="24"/>
    </row>
    <row r="11395" spans="1:8" x14ac:dyDescent="0.25">
      <c r="A11395" s="19">
        <v>11390</v>
      </c>
      <c r="D11395" s="1"/>
      <c r="E11395" s="3"/>
      <c r="F11395" s="7"/>
      <c r="G11395" s="3"/>
      <c r="H11395" s="24"/>
    </row>
    <row r="11396" spans="1:8" x14ac:dyDescent="0.25">
      <c r="A11396" s="19">
        <v>11391</v>
      </c>
      <c r="D11396" s="1"/>
      <c r="E11396" s="3"/>
      <c r="F11396" s="7"/>
      <c r="G11396" s="3"/>
      <c r="H11396" s="24"/>
    </row>
    <row r="11397" spans="1:8" x14ac:dyDescent="0.25">
      <c r="A11397" s="19">
        <v>11392</v>
      </c>
      <c r="D11397" s="1"/>
      <c r="E11397" s="3"/>
      <c r="F11397" s="7"/>
      <c r="G11397" s="3"/>
      <c r="H11397" s="24"/>
    </row>
    <row r="11398" spans="1:8" x14ac:dyDescent="0.25">
      <c r="A11398" s="19">
        <v>11393</v>
      </c>
      <c r="D11398" s="1"/>
      <c r="E11398" s="3"/>
      <c r="F11398" s="7"/>
      <c r="G11398" s="3"/>
      <c r="H11398" s="24"/>
    </row>
    <row r="11399" spans="1:8" x14ac:dyDescent="0.25">
      <c r="A11399" s="19">
        <v>11394</v>
      </c>
      <c r="D11399" s="1"/>
      <c r="E11399" s="3"/>
      <c r="F11399" s="7"/>
      <c r="G11399" s="3"/>
      <c r="H11399" s="24"/>
    </row>
    <row r="11400" spans="1:8" x14ac:dyDescent="0.25">
      <c r="A11400" s="19">
        <v>11395</v>
      </c>
      <c r="D11400" s="1"/>
      <c r="E11400" s="3"/>
      <c r="F11400" s="7"/>
      <c r="G11400" s="3"/>
      <c r="H11400" s="24"/>
    </row>
    <row r="11401" spans="1:8" x14ac:dyDescent="0.25">
      <c r="A11401" s="19">
        <v>11396</v>
      </c>
      <c r="D11401" s="1"/>
      <c r="E11401" s="3"/>
      <c r="F11401" s="7"/>
      <c r="G11401" s="3"/>
      <c r="H11401" s="24"/>
    </row>
    <row r="11402" spans="1:8" x14ac:dyDescent="0.25">
      <c r="A11402" s="19">
        <v>11397</v>
      </c>
      <c r="D11402" s="1"/>
      <c r="E11402" s="3"/>
      <c r="F11402" s="7"/>
      <c r="G11402" s="3"/>
      <c r="H11402" s="24"/>
    </row>
    <row r="11403" spans="1:8" x14ac:dyDescent="0.25">
      <c r="A11403" s="19">
        <v>11398</v>
      </c>
      <c r="D11403" s="1"/>
      <c r="E11403" s="3"/>
      <c r="F11403" s="7"/>
      <c r="G11403" s="3"/>
      <c r="H11403" s="24"/>
    </row>
    <row r="11404" spans="1:8" x14ac:dyDescent="0.25">
      <c r="A11404" s="19">
        <v>11399</v>
      </c>
      <c r="D11404" s="1"/>
      <c r="E11404" s="3"/>
      <c r="F11404" s="7"/>
      <c r="G11404" s="3"/>
      <c r="H11404" s="24"/>
    </row>
    <row r="11405" spans="1:8" x14ac:dyDescent="0.25">
      <c r="A11405" s="19">
        <v>11400</v>
      </c>
      <c r="D11405" s="1"/>
      <c r="E11405" s="3"/>
      <c r="F11405" s="7"/>
      <c r="G11405" s="3"/>
      <c r="H11405" s="24"/>
    </row>
    <row r="11406" spans="1:8" x14ac:dyDescent="0.25">
      <c r="A11406" s="19">
        <v>11401</v>
      </c>
      <c r="D11406" s="1"/>
      <c r="E11406" s="3"/>
      <c r="F11406" s="7"/>
      <c r="G11406" s="3"/>
      <c r="H11406" s="24"/>
    </row>
    <row r="11407" spans="1:8" x14ac:dyDescent="0.25">
      <c r="A11407" s="19">
        <v>11402</v>
      </c>
      <c r="D11407" s="1"/>
      <c r="E11407" s="3"/>
      <c r="F11407" s="7"/>
      <c r="G11407" s="3"/>
      <c r="H11407" s="24"/>
    </row>
    <row r="11408" spans="1:8" x14ac:dyDescent="0.25">
      <c r="A11408" s="19">
        <v>11403</v>
      </c>
      <c r="D11408" s="1"/>
      <c r="E11408" s="3"/>
      <c r="F11408" s="7"/>
      <c r="G11408" s="3"/>
      <c r="H11408" s="24"/>
    </row>
    <row r="11409" spans="1:8" x14ac:dyDescent="0.25">
      <c r="A11409" s="19">
        <v>11404</v>
      </c>
      <c r="D11409" s="1"/>
      <c r="E11409" s="3"/>
      <c r="F11409" s="7"/>
      <c r="G11409" s="3"/>
      <c r="H11409" s="24"/>
    </row>
    <row r="11410" spans="1:8" x14ac:dyDescent="0.25">
      <c r="A11410" s="19">
        <v>11405</v>
      </c>
      <c r="D11410" s="1"/>
      <c r="E11410" s="3"/>
      <c r="F11410" s="7"/>
      <c r="G11410" s="3"/>
      <c r="H11410" s="24"/>
    </row>
    <row r="11411" spans="1:8" x14ac:dyDescent="0.25">
      <c r="A11411" s="19">
        <v>11406</v>
      </c>
      <c r="D11411" s="1"/>
      <c r="E11411" s="3"/>
      <c r="F11411" s="7"/>
      <c r="G11411" s="3"/>
      <c r="H11411" s="24"/>
    </row>
    <row r="11412" spans="1:8" x14ac:dyDescent="0.25">
      <c r="A11412" s="19">
        <v>11407</v>
      </c>
      <c r="D11412" s="1"/>
      <c r="E11412" s="3"/>
      <c r="F11412" s="7"/>
      <c r="G11412" s="3"/>
      <c r="H11412" s="24"/>
    </row>
    <row r="11413" spans="1:8" x14ac:dyDescent="0.25">
      <c r="A11413" s="19">
        <v>11408</v>
      </c>
      <c r="D11413" s="1"/>
      <c r="E11413" s="3"/>
      <c r="F11413" s="7"/>
      <c r="G11413" s="3"/>
      <c r="H11413" s="24"/>
    </row>
    <row r="11414" spans="1:8" x14ac:dyDescent="0.25">
      <c r="A11414" s="19">
        <v>11409</v>
      </c>
      <c r="D11414" s="1"/>
      <c r="E11414" s="3"/>
      <c r="F11414" s="7"/>
      <c r="G11414" s="3"/>
      <c r="H11414" s="24"/>
    </row>
    <row r="11415" spans="1:8" x14ac:dyDescent="0.25">
      <c r="A11415" s="19">
        <v>11410</v>
      </c>
      <c r="D11415" s="1"/>
      <c r="E11415" s="3"/>
      <c r="F11415" s="7"/>
      <c r="G11415" s="3"/>
      <c r="H11415" s="24"/>
    </row>
    <row r="11416" spans="1:8" x14ac:dyDescent="0.25">
      <c r="A11416" s="19">
        <v>11411</v>
      </c>
      <c r="D11416" s="1"/>
      <c r="E11416" s="3"/>
      <c r="F11416" s="7"/>
      <c r="G11416" s="3"/>
      <c r="H11416" s="24"/>
    </row>
    <row r="11417" spans="1:8" x14ac:dyDescent="0.25">
      <c r="A11417" s="19">
        <v>11412</v>
      </c>
      <c r="D11417" s="1"/>
      <c r="E11417" s="3"/>
      <c r="F11417" s="7"/>
      <c r="G11417" s="3"/>
      <c r="H11417" s="24"/>
    </row>
    <row r="11418" spans="1:8" x14ac:dyDescent="0.25">
      <c r="A11418" s="19">
        <v>11413</v>
      </c>
      <c r="D11418" s="1"/>
      <c r="E11418" s="3"/>
      <c r="F11418" s="7"/>
      <c r="G11418" s="3"/>
      <c r="H11418" s="24"/>
    </row>
    <row r="11419" spans="1:8" x14ac:dyDescent="0.25">
      <c r="A11419" s="19">
        <v>11414</v>
      </c>
      <c r="D11419" s="1"/>
      <c r="E11419" s="3"/>
      <c r="F11419" s="7"/>
      <c r="G11419" s="3"/>
      <c r="H11419" s="24"/>
    </row>
    <row r="11420" spans="1:8" x14ac:dyDescent="0.25">
      <c r="A11420" s="19">
        <v>11415</v>
      </c>
      <c r="D11420" s="1"/>
      <c r="E11420" s="3"/>
      <c r="F11420" s="7"/>
      <c r="G11420" s="3"/>
      <c r="H11420" s="24"/>
    </row>
    <row r="11421" spans="1:8" x14ac:dyDescent="0.25">
      <c r="A11421" s="19">
        <v>11416</v>
      </c>
      <c r="D11421" s="1"/>
      <c r="E11421" s="3"/>
      <c r="F11421" s="7"/>
      <c r="G11421" s="3"/>
      <c r="H11421" s="24"/>
    </row>
    <row r="11422" spans="1:8" x14ac:dyDescent="0.25">
      <c r="A11422" s="19">
        <v>11417</v>
      </c>
      <c r="D11422" s="1"/>
      <c r="E11422" s="3"/>
      <c r="F11422" s="7"/>
      <c r="G11422" s="3"/>
      <c r="H11422" s="24"/>
    </row>
    <row r="11423" spans="1:8" x14ac:dyDescent="0.25">
      <c r="A11423" s="19">
        <v>11418</v>
      </c>
      <c r="D11423" s="1"/>
      <c r="E11423" s="3"/>
      <c r="F11423" s="7"/>
      <c r="G11423" s="3"/>
      <c r="H11423" s="24"/>
    </row>
    <row r="11424" spans="1:8" x14ac:dyDescent="0.25">
      <c r="A11424" s="19">
        <v>11419</v>
      </c>
      <c r="D11424" s="1"/>
      <c r="E11424" s="3"/>
      <c r="F11424" s="7"/>
      <c r="G11424" s="3"/>
      <c r="H11424" s="24"/>
    </row>
    <row r="11425" spans="1:8" x14ac:dyDescent="0.25">
      <c r="A11425" s="19">
        <v>11420</v>
      </c>
      <c r="D11425" s="1"/>
      <c r="E11425" s="3"/>
      <c r="F11425" s="7"/>
      <c r="G11425" s="3"/>
      <c r="H11425" s="24"/>
    </row>
    <row r="11426" spans="1:8" x14ac:dyDescent="0.25">
      <c r="A11426" s="19">
        <v>11421</v>
      </c>
      <c r="D11426" s="1"/>
      <c r="E11426" s="3"/>
      <c r="F11426" s="7"/>
      <c r="G11426" s="3"/>
      <c r="H11426" s="24"/>
    </row>
    <row r="11427" spans="1:8" x14ac:dyDescent="0.25">
      <c r="A11427" s="19">
        <v>11422</v>
      </c>
      <c r="D11427" s="1"/>
      <c r="E11427" s="3"/>
      <c r="F11427" s="7"/>
      <c r="G11427" s="3"/>
      <c r="H11427" s="24"/>
    </row>
    <row r="11428" spans="1:8" x14ac:dyDescent="0.25">
      <c r="A11428" s="19">
        <v>11423</v>
      </c>
      <c r="D11428" s="1"/>
      <c r="E11428" s="3"/>
      <c r="F11428" s="7"/>
      <c r="G11428" s="3"/>
      <c r="H11428" s="24"/>
    </row>
    <row r="11429" spans="1:8" x14ac:dyDescent="0.25">
      <c r="A11429" s="19">
        <v>11424</v>
      </c>
      <c r="D11429" s="1"/>
      <c r="E11429" s="3"/>
      <c r="F11429" s="7"/>
      <c r="G11429" s="3"/>
      <c r="H11429" s="24"/>
    </row>
    <row r="11430" spans="1:8" x14ac:dyDescent="0.25">
      <c r="A11430" s="19">
        <v>11425</v>
      </c>
      <c r="D11430" s="1"/>
      <c r="E11430" s="3"/>
      <c r="F11430" s="7"/>
      <c r="G11430" s="3"/>
      <c r="H11430" s="24"/>
    </row>
    <row r="11431" spans="1:8" x14ac:dyDescent="0.25">
      <c r="A11431" s="19">
        <v>11426</v>
      </c>
      <c r="D11431" s="1"/>
      <c r="E11431" s="3"/>
      <c r="F11431" s="7"/>
      <c r="G11431" s="3"/>
      <c r="H11431" s="24"/>
    </row>
    <row r="11432" spans="1:8" x14ac:dyDescent="0.25">
      <c r="A11432" s="19">
        <v>11427</v>
      </c>
      <c r="D11432" s="1"/>
      <c r="E11432" s="3"/>
      <c r="F11432" s="7"/>
      <c r="G11432" s="3"/>
      <c r="H11432" s="24"/>
    </row>
    <row r="11433" spans="1:8" x14ac:dyDescent="0.25">
      <c r="A11433" s="19">
        <v>11428</v>
      </c>
      <c r="D11433" s="1"/>
      <c r="E11433" s="3"/>
      <c r="F11433" s="7"/>
      <c r="G11433" s="3"/>
      <c r="H11433" s="24"/>
    </row>
    <row r="11434" spans="1:8" x14ac:dyDescent="0.25">
      <c r="A11434" s="19">
        <v>11429</v>
      </c>
      <c r="D11434" s="1"/>
      <c r="E11434" s="3"/>
      <c r="F11434" s="7"/>
      <c r="G11434" s="3"/>
      <c r="H11434" s="24"/>
    </row>
    <row r="11435" spans="1:8" x14ac:dyDescent="0.25">
      <c r="A11435" s="19">
        <v>11430</v>
      </c>
      <c r="D11435" s="1"/>
      <c r="E11435" s="3"/>
      <c r="F11435" s="7"/>
      <c r="G11435" s="3"/>
      <c r="H11435" s="24"/>
    </row>
    <row r="11436" spans="1:8" x14ac:dyDescent="0.25">
      <c r="A11436" s="19">
        <v>11431</v>
      </c>
      <c r="D11436" s="1"/>
      <c r="E11436" s="3"/>
      <c r="F11436" s="7"/>
      <c r="G11436" s="3"/>
      <c r="H11436" s="24"/>
    </row>
    <row r="11437" spans="1:8" x14ac:dyDescent="0.25">
      <c r="A11437" s="19">
        <v>11432</v>
      </c>
      <c r="D11437" s="1"/>
      <c r="E11437" s="3"/>
      <c r="F11437" s="7"/>
      <c r="G11437" s="3"/>
      <c r="H11437" s="24"/>
    </row>
    <row r="11438" spans="1:8" x14ac:dyDescent="0.25">
      <c r="A11438" s="19">
        <v>11433</v>
      </c>
      <c r="D11438" s="1"/>
      <c r="E11438" s="3"/>
      <c r="F11438" s="7"/>
      <c r="G11438" s="3"/>
      <c r="H11438" s="24"/>
    </row>
    <row r="11439" spans="1:8" x14ac:dyDescent="0.25">
      <c r="A11439" s="19">
        <v>11434</v>
      </c>
      <c r="D11439" s="1"/>
      <c r="E11439" s="3"/>
      <c r="F11439" s="7"/>
      <c r="G11439" s="3"/>
      <c r="H11439" s="24"/>
    </row>
    <row r="11440" spans="1:8" x14ac:dyDescent="0.25">
      <c r="A11440" s="19">
        <v>11435</v>
      </c>
      <c r="D11440" s="1"/>
      <c r="E11440" s="3"/>
      <c r="F11440" s="7"/>
      <c r="G11440" s="3"/>
      <c r="H11440" s="24"/>
    </row>
    <row r="11441" spans="1:8" x14ac:dyDescent="0.25">
      <c r="A11441" s="19">
        <v>11436</v>
      </c>
      <c r="D11441" s="1"/>
      <c r="E11441" s="3"/>
      <c r="F11441" s="7"/>
      <c r="G11441" s="3"/>
      <c r="H11441" s="24"/>
    </row>
    <row r="11442" spans="1:8" x14ac:dyDescent="0.25">
      <c r="A11442" s="19">
        <v>11437</v>
      </c>
      <c r="D11442" s="1"/>
      <c r="E11442" s="3"/>
      <c r="F11442" s="7"/>
      <c r="G11442" s="3"/>
      <c r="H11442" s="24"/>
    </row>
    <row r="11443" spans="1:8" x14ac:dyDescent="0.25">
      <c r="A11443" s="19">
        <v>11438</v>
      </c>
      <c r="D11443" s="1"/>
      <c r="E11443" s="3"/>
      <c r="F11443" s="7"/>
      <c r="G11443" s="3"/>
      <c r="H11443" s="24"/>
    </row>
    <row r="11444" spans="1:8" x14ac:dyDescent="0.25">
      <c r="A11444" s="19">
        <v>11439</v>
      </c>
      <c r="D11444" s="1"/>
      <c r="E11444" s="3"/>
      <c r="F11444" s="7"/>
      <c r="G11444" s="3"/>
      <c r="H11444" s="24"/>
    </row>
    <row r="11445" spans="1:8" x14ac:dyDescent="0.25">
      <c r="A11445" s="19">
        <v>11440</v>
      </c>
      <c r="D11445" s="1"/>
      <c r="E11445" s="3"/>
      <c r="F11445" s="7"/>
      <c r="G11445" s="3"/>
      <c r="H11445" s="24"/>
    </row>
    <row r="11446" spans="1:8" x14ac:dyDescent="0.25">
      <c r="A11446" s="19">
        <v>11441</v>
      </c>
      <c r="D11446" s="1"/>
      <c r="E11446" s="3"/>
      <c r="F11446" s="7"/>
      <c r="G11446" s="3"/>
      <c r="H11446" s="24"/>
    </row>
    <row r="11447" spans="1:8" x14ac:dyDescent="0.25">
      <c r="A11447" s="19">
        <v>11442</v>
      </c>
      <c r="D11447" s="1"/>
      <c r="E11447" s="3"/>
      <c r="F11447" s="7"/>
      <c r="G11447" s="3"/>
      <c r="H11447" s="24"/>
    </row>
    <row r="11448" spans="1:8" x14ac:dyDescent="0.25">
      <c r="A11448" s="19">
        <v>11443</v>
      </c>
      <c r="D11448" s="1"/>
      <c r="E11448" s="3"/>
      <c r="F11448" s="7"/>
      <c r="G11448" s="3"/>
      <c r="H11448" s="24"/>
    </row>
    <row r="11449" spans="1:8" x14ac:dyDescent="0.25">
      <c r="A11449" s="19">
        <v>11444</v>
      </c>
      <c r="D11449" s="1"/>
      <c r="E11449" s="3"/>
      <c r="F11449" s="7"/>
      <c r="G11449" s="3"/>
      <c r="H11449" s="24"/>
    </row>
    <row r="11450" spans="1:8" x14ac:dyDescent="0.25">
      <c r="A11450" s="19">
        <v>11445</v>
      </c>
      <c r="D11450" s="1"/>
      <c r="E11450" s="3"/>
      <c r="F11450" s="7"/>
      <c r="G11450" s="3"/>
      <c r="H11450" s="24"/>
    </row>
    <row r="11451" spans="1:8" x14ac:dyDescent="0.25">
      <c r="A11451" s="19">
        <v>11446</v>
      </c>
      <c r="D11451" s="1"/>
      <c r="E11451" s="3"/>
      <c r="F11451" s="7"/>
      <c r="G11451" s="3"/>
      <c r="H11451" s="24"/>
    </row>
    <row r="11452" spans="1:8" x14ac:dyDescent="0.25">
      <c r="A11452" s="19">
        <v>11447</v>
      </c>
      <c r="D11452" s="1"/>
      <c r="E11452" s="3"/>
      <c r="F11452" s="7"/>
      <c r="G11452" s="3"/>
      <c r="H11452" s="24"/>
    </row>
    <row r="11453" spans="1:8" x14ac:dyDescent="0.25">
      <c r="A11453" s="19">
        <v>11448</v>
      </c>
      <c r="D11453" s="1"/>
      <c r="E11453" s="3"/>
      <c r="F11453" s="7"/>
      <c r="G11453" s="3"/>
      <c r="H11453" s="24"/>
    </row>
    <row r="11454" spans="1:8" x14ac:dyDescent="0.25">
      <c r="A11454" s="19">
        <v>11449</v>
      </c>
      <c r="D11454" s="1"/>
      <c r="E11454" s="3"/>
      <c r="F11454" s="7"/>
      <c r="G11454" s="3"/>
      <c r="H11454" s="24"/>
    </row>
    <row r="11455" spans="1:8" x14ac:dyDescent="0.25">
      <c r="A11455" s="19">
        <v>11450</v>
      </c>
      <c r="D11455" s="1"/>
      <c r="E11455" s="3"/>
      <c r="F11455" s="7"/>
      <c r="G11455" s="3"/>
      <c r="H11455" s="24"/>
    </row>
    <row r="11456" spans="1:8" x14ac:dyDescent="0.25">
      <c r="A11456" s="19">
        <v>11451</v>
      </c>
      <c r="D11456" s="1"/>
      <c r="E11456" s="3"/>
      <c r="F11456" s="7"/>
      <c r="G11456" s="3"/>
      <c r="H11456" s="24"/>
    </row>
    <row r="11457" spans="1:8" x14ac:dyDescent="0.25">
      <c r="A11457" s="19">
        <v>11452</v>
      </c>
      <c r="D11457" s="1"/>
      <c r="E11457" s="3"/>
      <c r="F11457" s="7"/>
      <c r="G11457" s="3"/>
      <c r="H11457" s="24"/>
    </row>
    <row r="11458" spans="1:8" x14ac:dyDescent="0.25">
      <c r="A11458" s="19">
        <v>11453</v>
      </c>
      <c r="D11458" s="1"/>
      <c r="E11458" s="3"/>
      <c r="F11458" s="7"/>
      <c r="G11458" s="3"/>
      <c r="H11458" s="24"/>
    </row>
    <row r="11459" spans="1:8" x14ac:dyDescent="0.25">
      <c r="A11459" s="19">
        <v>11454</v>
      </c>
      <c r="D11459" s="1"/>
      <c r="E11459" s="3"/>
      <c r="F11459" s="7"/>
      <c r="G11459" s="3"/>
      <c r="H11459" s="24"/>
    </row>
    <row r="11460" spans="1:8" x14ac:dyDescent="0.25">
      <c r="A11460" s="19">
        <v>11455</v>
      </c>
      <c r="D11460" s="1"/>
      <c r="E11460" s="3"/>
      <c r="F11460" s="7"/>
      <c r="G11460" s="3"/>
      <c r="H11460" s="24"/>
    </row>
    <row r="11461" spans="1:8" x14ac:dyDescent="0.25">
      <c r="A11461" s="19">
        <v>11456</v>
      </c>
      <c r="D11461" s="1"/>
      <c r="E11461" s="3"/>
      <c r="F11461" s="7"/>
      <c r="G11461" s="3"/>
      <c r="H11461" s="24"/>
    </row>
    <row r="11462" spans="1:8" x14ac:dyDescent="0.25">
      <c r="A11462" s="19">
        <v>11457</v>
      </c>
      <c r="D11462" s="1"/>
      <c r="E11462" s="3"/>
      <c r="F11462" s="7"/>
      <c r="G11462" s="3"/>
      <c r="H11462" s="24"/>
    </row>
    <row r="11463" spans="1:8" x14ac:dyDescent="0.25">
      <c r="A11463" s="19">
        <v>11458</v>
      </c>
      <c r="D11463" s="1"/>
      <c r="E11463" s="3"/>
      <c r="F11463" s="7"/>
      <c r="G11463" s="3"/>
      <c r="H11463" s="24"/>
    </row>
    <row r="11464" spans="1:8" x14ac:dyDescent="0.25">
      <c r="A11464" s="19">
        <v>11459</v>
      </c>
      <c r="D11464" s="1"/>
      <c r="E11464" s="3"/>
      <c r="F11464" s="7"/>
      <c r="G11464" s="3"/>
      <c r="H11464" s="24"/>
    </row>
    <row r="11465" spans="1:8" x14ac:dyDescent="0.25">
      <c r="A11465" s="19">
        <v>11460</v>
      </c>
      <c r="D11465" s="1"/>
      <c r="E11465" s="3"/>
      <c r="F11465" s="7"/>
      <c r="G11465" s="3"/>
      <c r="H11465" s="24"/>
    </row>
    <row r="11466" spans="1:8" x14ac:dyDescent="0.25">
      <c r="A11466" s="19">
        <v>11461</v>
      </c>
      <c r="D11466" s="1"/>
      <c r="E11466" s="3"/>
      <c r="F11466" s="7"/>
      <c r="G11466" s="3"/>
      <c r="H11466" s="24"/>
    </row>
    <row r="11467" spans="1:8" x14ac:dyDescent="0.25">
      <c r="A11467" s="19">
        <v>11462</v>
      </c>
      <c r="D11467" s="1"/>
      <c r="E11467" s="3"/>
      <c r="F11467" s="7"/>
      <c r="G11467" s="3"/>
      <c r="H11467" s="24"/>
    </row>
    <row r="11468" spans="1:8" x14ac:dyDescent="0.25">
      <c r="A11468" s="19">
        <v>11463</v>
      </c>
      <c r="D11468" s="1"/>
      <c r="E11468" s="3"/>
      <c r="F11468" s="7"/>
      <c r="G11468" s="3"/>
      <c r="H11468" s="24"/>
    </row>
    <row r="11469" spans="1:8" x14ac:dyDescent="0.25">
      <c r="A11469" s="19">
        <v>11464</v>
      </c>
      <c r="D11469" s="1"/>
      <c r="E11469" s="3"/>
      <c r="F11469" s="7"/>
      <c r="G11469" s="3"/>
      <c r="H11469" s="24"/>
    </row>
    <row r="11470" spans="1:8" x14ac:dyDescent="0.25">
      <c r="A11470" s="19">
        <v>11465</v>
      </c>
      <c r="D11470" s="1"/>
      <c r="E11470" s="3"/>
      <c r="F11470" s="7"/>
      <c r="G11470" s="3"/>
      <c r="H11470" s="24"/>
    </row>
    <row r="11471" spans="1:8" x14ac:dyDescent="0.25">
      <c r="A11471" s="19">
        <v>11466</v>
      </c>
      <c r="D11471" s="1"/>
      <c r="E11471" s="3"/>
      <c r="F11471" s="7"/>
      <c r="G11471" s="3"/>
      <c r="H11471" s="24"/>
    </row>
    <row r="11472" spans="1:8" x14ac:dyDescent="0.25">
      <c r="A11472" s="19">
        <v>11467</v>
      </c>
      <c r="D11472" s="1"/>
      <c r="E11472" s="3"/>
      <c r="F11472" s="7"/>
      <c r="G11472" s="3"/>
      <c r="H11472" s="24"/>
    </row>
    <row r="11473" spans="1:8" x14ac:dyDescent="0.25">
      <c r="A11473" s="19">
        <v>11468</v>
      </c>
      <c r="D11473" s="1"/>
      <c r="E11473" s="3"/>
      <c r="F11473" s="7"/>
      <c r="G11473" s="3"/>
      <c r="H11473" s="24"/>
    </row>
    <row r="11474" spans="1:8" x14ac:dyDescent="0.25">
      <c r="A11474" s="19">
        <v>11469</v>
      </c>
      <c r="D11474" s="1"/>
      <c r="E11474" s="3"/>
      <c r="F11474" s="7"/>
      <c r="G11474" s="3"/>
      <c r="H11474" s="24"/>
    </row>
    <row r="11475" spans="1:8" x14ac:dyDescent="0.25">
      <c r="A11475" s="19">
        <v>11470</v>
      </c>
      <c r="D11475" s="1"/>
      <c r="E11475" s="3"/>
      <c r="F11475" s="7"/>
      <c r="G11475" s="3"/>
      <c r="H11475" s="24"/>
    </row>
    <row r="11476" spans="1:8" x14ac:dyDescent="0.25">
      <c r="A11476" s="19">
        <v>11471</v>
      </c>
      <c r="D11476" s="1"/>
      <c r="E11476" s="3"/>
      <c r="F11476" s="7"/>
      <c r="G11476" s="3"/>
      <c r="H11476" s="24"/>
    </row>
    <row r="11477" spans="1:8" x14ac:dyDescent="0.25">
      <c r="A11477" s="19">
        <v>11472</v>
      </c>
      <c r="D11477" s="1"/>
      <c r="E11477" s="3"/>
      <c r="F11477" s="7"/>
      <c r="G11477" s="3"/>
      <c r="H11477" s="24"/>
    </row>
    <row r="11478" spans="1:8" x14ac:dyDescent="0.25">
      <c r="A11478" s="19">
        <v>11473</v>
      </c>
      <c r="D11478" s="1"/>
      <c r="E11478" s="3"/>
      <c r="F11478" s="7"/>
      <c r="G11478" s="3"/>
      <c r="H11478" s="24"/>
    </row>
    <row r="11479" spans="1:8" x14ac:dyDescent="0.25">
      <c r="A11479" s="19">
        <v>11474</v>
      </c>
      <c r="D11479" s="1"/>
      <c r="E11479" s="3"/>
      <c r="F11479" s="7"/>
      <c r="G11479" s="3"/>
      <c r="H11479" s="24"/>
    </row>
    <row r="11480" spans="1:8" x14ac:dyDescent="0.25">
      <c r="A11480" s="19">
        <v>11475</v>
      </c>
      <c r="D11480" s="1"/>
      <c r="E11480" s="3"/>
      <c r="F11480" s="7"/>
      <c r="G11480" s="3"/>
      <c r="H11480" s="24"/>
    </row>
    <row r="11481" spans="1:8" x14ac:dyDescent="0.25">
      <c r="A11481" s="19">
        <v>11476</v>
      </c>
      <c r="D11481" s="1"/>
      <c r="E11481" s="3"/>
      <c r="F11481" s="7"/>
      <c r="G11481" s="3"/>
      <c r="H11481" s="24"/>
    </row>
    <row r="11482" spans="1:8" x14ac:dyDescent="0.25">
      <c r="A11482" s="19">
        <v>11477</v>
      </c>
      <c r="D11482" s="1"/>
      <c r="E11482" s="3"/>
      <c r="F11482" s="7"/>
      <c r="G11482" s="3"/>
      <c r="H11482" s="24"/>
    </row>
    <row r="11483" spans="1:8" x14ac:dyDescent="0.25">
      <c r="A11483" s="19">
        <v>11478</v>
      </c>
      <c r="D11483" s="1"/>
      <c r="E11483" s="3"/>
      <c r="F11483" s="7"/>
      <c r="G11483" s="3"/>
      <c r="H11483" s="24"/>
    </row>
    <row r="11484" spans="1:8" x14ac:dyDescent="0.25">
      <c r="A11484" s="19">
        <v>11479</v>
      </c>
      <c r="D11484" s="1"/>
      <c r="E11484" s="3"/>
      <c r="F11484" s="7"/>
      <c r="G11484" s="3"/>
      <c r="H11484" s="24"/>
    </row>
    <row r="11485" spans="1:8" x14ac:dyDescent="0.25">
      <c r="A11485" s="19">
        <v>11480</v>
      </c>
      <c r="D11485" s="1"/>
      <c r="E11485" s="3"/>
      <c r="F11485" s="7"/>
      <c r="G11485" s="3"/>
      <c r="H11485" s="24"/>
    </row>
    <row r="11486" spans="1:8" x14ac:dyDescent="0.25">
      <c r="A11486" s="19">
        <v>11481</v>
      </c>
      <c r="D11486" s="1"/>
      <c r="E11486" s="3"/>
      <c r="F11486" s="7"/>
      <c r="G11486" s="3"/>
      <c r="H11486" s="24"/>
    </row>
    <row r="11487" spans="1:8" x14ac:dyDescent="0.25">
      <c r="A11487" s="19">
        <v>11482</v>
      </c>
      <c r="D11487" s="1"/>
      <c r="E11487" s="3"/>
      <c r="F11487" s="7"/>
      <c r="G11487" s="3"/>
      <c r="H11487" s="24"/>
    </row>
    <row r="11488" spans="1:8" x14ac:dyDescent="0.25">
      <c r="A11488" s="19">
        <v>11483</v>
      </c>
      <c r="D11488" s="1"/>
      <c r="E11488" s="3"/>
      <c r="F11488" s="7"/>
      <c r="G11488" s="3"/>
      <c r="H11488" s="24"/>
    </row>
    <row r="11489" spans="1:8" x14ac:dyDescent="0.25">
      <c r="A11489" s="19">
        <v>11484</v>
      </c>
      <c r="D11489" s="1"/>
      <c r="E11489" s="3"/>
      <c r="F11489" s="7"/>
      <c r="G11489" s="3"/>
      <c r="H11489" s="24"/>
    </row>
    <row r="11490" spans="1:8" x14ac:dyDescent="0.25">
      <c r="A11490" s="19">
        <v>11485</v>
      </c>
      <c r="D11490" s="1"/>
      <c r="E11490" s="3"/>
      <c r="F11490" s="7"/>
      <c r="G11490" s="3"/>
      <c r="H11490" s="24"/>
    </row>
    <row r="11491" spans="1:8" x14ac:dyDescent="0.25">
      <c r="A11491" s="19">
        <v>11486</v>
      </c>
      <c r="D11491" s="1"/>
      <c r="E11491" s="3"/>
      <c r="F11491" s="7"/>
      <c r="G11491" s="3"/>
      <c r="H11491" s="24"/>
    </row>
    <row r="11492" spans="1:8" x14ac:dyDescent="0.25">
      <c r="A11492" s="19">
        <v>11487</v>
      </c>
      <c r="D11492" s="1"/>
      <c r="E11492" s="3"/>
      <c r="F11492" s="7"/>
      <c r="G11492" s="3"/>
      <c r="H11492" s="24"/>
    </row>
    <row r="11493" spans="1:8" x14ac:dyDescent="0.25">
      <c r="A11493" s="19">
        <v>11488</v>
      </c>
      <c r="D11493" s="1"/>
      <c r="E11493" s="3"/>
      <c r="F11493" s="7"/>
      <c r="G11493" s="3"/>
      <c r="H11493" s="24"/>
    </row>
    <row r="11494" spans="1:8" x14ac:dyDescent="0.25">
      <c r="A11494" s="19">
        <v>11489</v>
      </c>
      <c r="D11494" s="1"/>
      <c r="E11494" s="3"/>
      <c r="F11494" s="7"/>
      <c r="G11494" s="3"/>
      <c r="H11494" s="24"/>
    </row>
    <row r="11495" spans="1:8" x14ac:dyDescent="0.25">
      <c r="A11495" s="19">
        <v>11490</v>
      </c>
      <c r="D11495" s="1"/>
      <c r="E11495" s="3"/>
      <c r="F11495" s="7"/>
      <c r="G11495" s="3"/>
      <c r="H11495" s="24"/>
    </row>
    <row r="11496" spans="1:8" x14ac:dyDescent="0.25">
      <c r="A11496" s="19">
        <v>11491</v>
      </c>
      <c r="D11496" s="1"/>
      <c r="E11496" s="3"/>
      <c r="F11496" s="7"/>
      <c r="G11496" s="3"/>
      <c r="H11496" s="24"/>
    </row>
    <row r="11497" spans="1:8" x14ac:dyDescent="0.25">
      <c r="A11497" s="19">
        <v>11492</v>
      </c>
      <c r="D11497" s="1"/>
      <c r="E11497" s="3"/>
      <c r="F11497" s="7"/>
      <c r="G11497" s="3"/>
      <c r="H11497" s="24"/>
    </row>
    <row r="11498" spans="1:8" x14ac:dyDescent="0.25">
      <c r="A11498" s="19">
        <v>11493</v>
      </c>
      <c r="D11498" s="1"/>
      <c r="E11498" s="3"/>
      <c r="F11498" s="7"/>
      <c r="G11498" s="3"/>
      <c r="H11498" s="24"/>
    </row>
    <row r="11499" spans="1:8" x14ac:dyDescent="0.25">
      <c r="A11499" s="19">
        <v>11494</v>
      </c>
      <c r="D11499" s="1"/>
      <c r="E11499" s="3"/>
      <c r="F11499" s="7"/>
      <c r="G11499" s="3"/>
      <c r="H11499" s="24"/>
    </row>
    <row r="11500" spans="1:8" x14ac:dyDescent="0.25">
      <c r="A11500" s="19">
        <v>11495</v>
      </c>
      <c r="D11500" s="1"/>
      <c r="E11500" s="3"/>
      <c r="F11500" s="7"/>
      <c r="G11500" s="3"/>
      <c r="H11500" s="24"/>
    </row>
    <row r="11501" spans="1:8" x14ac:dyDescent="0.25">
      <c r="A11501" s="19">
        <v>11496</v>
      </c>
      <c r="D11501" s="1"/>
      <c r="E11501" s="3"/>
      <c r="F11501" s="7"/>
      <c r="G11501" s="3"/>
      <c r="H11501" s="24"/>
    </row>
    <row r="11502" spans="1:8" x14ac:dyDescent="0.25">
      <c r="A11502" s="19">
        <v>11497</v>
      </c>
      <c r="D11502" s="1"/>
      <c r="E11502" s="3"/>
      <c r="F11502" s="7"/>
      <c r="G11502" s="3"/>
      <c r="H11502" s="24"/>
    </row>
    <row r="11503" spans="1:8" x14ac:dyDescent="0.25">
      <c r="A11503" s="19">
        <v>11498</v>
      </c>
      <c r="D11503" s="1"/>
      <c r="E11503" s="3"/>
      <c r="F11503" s="7"/>
      <c r="G11503" s="3"/>
      <c r="H11503" s="24"/>
    </row>
    <row r="11504" spans="1:8" x14ac:dyDescent="0.25">
      <c r="A11504" s="19">
        <v>11499</v>
      </c>
      <c r="D11504" s="1"/>
      <c r="E11504" s="3"/>
      <c r="F11504" s="7"/>
      <c r="G11504" s="3"/>
      <c r="H11504" s="24"/>
    </row>
    <row r="11505" spans="1:8" x14ac:dyDescent="0.25">
      <c r="A11505" s="19">
        <v>11500</v>
      </c>
      <c r="D11505" s="1"/>
      <c r="E11505" s="3"/>
      <c r="F11505" s="7"/>
      <c r="G11505" s="3"/>
      <c r="H11505" s="24"/>
    </row>
    <row r="11506" spans="1:8" x14ac:dyDescent="0.25">
      <c r="A11506" s="19">
        <v>11501</v>
      </c>
      <c r="D11506" s="1"/>
      <c r="E11506" s="3"/>
      <c r="F11506" s="7"/>
      <c r="G11506" s="3"/>
      <c r="H11506" s="24"/>
    </row>
    <row r="11507" spans="1:8" x14ac:dyDescent="0.25">
      <c r="A11507" s="19">
        <v>11502</v>
      </c>
      <c r="D11507" s="1"/>
      <c r="E11507" s="3"/>
      <c r="F11507" s="7"/>
      <c r="G11507" s="3"/>
      <c r="H11507" s="24"/>
    </row>
    <row r="11508" spans="1:8" x14ac:dyDescent="0.25">
      <c r="A11508" s="19">
        <v>11503</v>
      </c>
      <c r="D11508" s="1"/>
      <c r="E11508" s="3"/>
      <c r="F11508" s="7"/>
      <c r="G11508" s="3"/>
      <c r="H11508" s="24"/>
    </row>
    <row r="11509" spans="1:8" x14ac:dyDescent="0.25">
      <c r="A11509" s="19">
        <v>11504</v>
      </c>
      <c r="D11509" s="1"/>
      <c r="E11509" s="3"/>
      <c r="F11509" s="7"/>
      <c r="G11509" s="3"/>
      <c r="H11509" s="24"/>
    </row>
    <row r="11510" spans="1:8" x14ac:dyDescent="0.25">
      <c r="A11510" s="19">
        <v>11505</v>
      </c>
      <c r="D11510" s="1"/>
      <c r="E11510" s="3"/>
      <c r="F11510" s="7"/>
      <c r="G11510" s="3"/>
      <c r="H11510" s="24"/>
    </row>
    <row r="11511" spans="1:8" x14ac:dyDescent="0.25">
      <c r="A11511" s="19">
        <v>11506</v>
      </c>
      <c r="D11511" s="1"/>
      <c r="E11511" s="3"/>
      <c r="F11511" s="7"/>
      <c r="G11511" s="3"/>
      <c r="H11511" s="24"/>
    </row>
    <row r="11512" spans="1:8" x14ac:dyDescent="0.25">
      <c r="A11512" s="19">
        <v>11507</v>
      </c>
      <c r="D11512" s="1"/>
      <c r="E11512" s="3"/>
      <c r="F11512" s="7"/>
      <c r="G11512" s="3"/>
      <c r="H11512" s="24"/>
    </row>
    <row r="11513" spans="1:8" x14ac:dyDescent="0.25">
      <c r="A11513" s="19">
        <v>11508</v>
      </c>
      <c r="D11513" s="1"/>
      <c r="E11513" s="3"/>
      <c r="F11513" s="7"/>
      <c r="G11513" s="3"/>
      <c r="H11513" s="24"/>
    </row>
    <row r="11514" spans="1:8" x14ac:dyDescent="0.25">
      <c r="A11514" s="19">
        <v>11509</v>
      </c>
      <c r="D11514" s="1"/>
      <c r="E11514" s="3"/>
      <c r="F11514" s="7"/>
      <c r="G11514" s="3"/>
      <c r="H11514" s="24"/>
    </row>
    <row r="11515" spans="1:8" x14ac:dyDescent="0.25">
      <c r="A11515" s="19">
        <v>11510</v>
      </c>
      <c r="D11515" s="1"/>
      <c r="E11515" s="3"/>
      <c r="F11515" s="7"/>
      <c r="G11515" s="3"/>
      <c r="H11515" s="24"/>
    </row>
    <row r="11516" spans="1:8" x14ac:dyDescent="0.25">
      <c r="A11516" s="19">
        <v>11511</v>
      </c>
      <c r="D11516" s="1"/>
      <c r="E11516" s="3"/>
      <c r="F11516" s="7"/>
      <c r="G11516" s="3"/>
      <c r="H11516" s="24"/>
    </row>
    <row r="11517" spans="1:8" x14ac:dyDescent="0.25">
      <c r="A11517" s="19">
        <v>11512</v>
      </c>
      <c r="D11517" s="1"/>
      <c r="E11517" s="3"/>
      <c r="F11517" s="7"/>
      <c r="G11517" s="3"/>
      <c r="H11517" s="24"/>
    </row>
    <row r="11518" spans="1:8" x14ac:dyDescent="0.25">
      <c r="A11518" s="19">
        <v>11513</v>
      </c>
      <c r="D11518" s="1"/>
      <c r="E11518" s="3"/>
      <c r="F11518" s="7"/>
      <c r="G11518" s="3"/>
      <c r="H11518" s="24"/>
    </row>
    <row r="11519" spans="1:8" x14ac:dyDescent="0.25">
      <c r="A11519" s="19">
        <v>11514</v>
      </c>
      <c r="D11519" s="1"/>
      <c r="E11519" s="3"/>
      <c r="F11519" s="7"/>
      <c r="G11519" s="3"/>
      <c r="H11519" s="24"/>
    </row>
    <row r="11520" spans="1:8" x14ac:dyDescent="0.25">
      <c r="A11520" s="19">
        <v>11515</v>
      </c>
      <c r="D11520" s="1"/>
      <c r="E11520" s="3"/>
      <c r="F11520" s="7"/>
      <c r="G11520" s="3"/>
      <c r="H11520" s="24"/>
    </row>
    <row r="11521" spans="1:8" x14ac:dyDescent="0.25">
      <c r="A11521" s="19">
        <v>11516</v>
      </c>
      <c r="D11521" s="1"/>
      <c r="E11521" s="3"/>
      <c r="F11521" s="7"/>
      <c r="G11521" s="3"/>
      <c r="H11521" s="24"/>
    </row>
    <row r="11522" spans="1:8" x14ac:dyDescent="0.25">
      <c r="A11522" s="19">
        <v>11517</v>
      </c>
      <c r="D11522" s="1"/>
      <c r="E11522" s="3"/>
      <c r="F11522" s="7"/>
      <c r="G11522" s="3"/>
      <c r="H11522" s="24"/>
    </row>
    <row r="11523" spans="1:8" x14ac:dyDescent="0.25">
      <c r="A11523" s="19">
        <v>11518</v>
      </c>
      <c r="D11523" s="1"/>
      <c r="E11523" s="3"/>
      <c r="F11523" s="7"/>
      <c r="G11523" s="3"/>
      <c r="H11523" s="24"/>
    </row>
    <row r="11524" spans="1:8" x14ac:dyDescent="0.25">
      <c r="A11524" s="19">
        <v>11519</v>
      </c>
      <c r="D11524" s="1"/>
      <c r="E11524" s="3"/>
      <c r="F11524" s="7"/>
      <c r="G11524" s="3"/>
      <c r="H11524" s="24"/>
    </row>
    <row r="11525" spans="1:8" x14ac:dyDescent="0.25">
      <c r="A11525" s="19">
        <v>11520</v>
      </c>
      <c r="D11525" s="1"/>
      <c r="E11525" s="3"/>
      <c r="F11525" s="7"/>
      <c r="G11525" s="3"/>
      <c r="H11525" s="24"/>
    </row>
    <row r="11526" spans="1:8" x14ac:dyDescent="0.25">
      <c r="A11526" s="19">
        <v>11521</v>
      </c>
      <c r="D11526" s="1"/>
      <c r="E11526" s="3"/>
      <c r="F11526" s="7"/>
      <c r="G11526" s="3"/>
      <c r="H11526" s="24"/>
    </row>
    <row r="11527" spans="1:8" x14ac:dyDescent="0.25">
      <c r="A11527" s="19">
        <v>11522</v>
      </c>
      <c r="D11527" s="1"/>
      <c r="E11527" s="3"/>
      <c r="F11527" s="7"/>
      <c r="G11527" s="3"/>
      <c r="H11527" s="24"/>
    </row>
    <row r="11528" spans="1:8" x14ac:dyDescent="0.25">
      <c r="A11528" s="19">
        <v>11523</v>
      </c>
      <c r="D11528" s="1"/>
      <c r="E11528" s="3"/>
      <c r="F11528" s="7"/>
      <c r="G11528" s="3"/>
      <c r="H11528" s="24"/>
    </row>
    <row r="11529" spans="1:8" x14ac:dyDescent="0.25">
      <c r="A11529" s="19">
        <v>11524</v>
      </c>
      <c r="D11529" s="1"/>
      <c r="E11529" s="3"/>
      <c r="F11529" s="7"/>
      <c r="G11529" s="3"/>
      <c r="H11529" s="24"/>
    </row>
    <row r="11530" spans="1:8" x14ac:dyDescent="0.25">
      <c r="A11530" s="19">
        <v>11525</v>
      </c>
      <c r="D11530" s="1"/>
      <c r="E11530" s="3"/>
      <c r="F11530" s="7"/>
      <c r="G11530" s="3"/>
      <c r="H11530" s="24"/>
    </row>
    <row r="11531" spans="1:8" x14ac:dyDescent="0.25">
      <c r="A11531" s="19">
        <v>11526</v>
      </c>
      <c r="D11531" s="1"/>
      <c r="E11531" s="3"/>
      <c r="F11531" s="7"/>
      <c r="G11531" s="3"/>
      <c r="H11531" s="24"/>
    </row>
    <row r="11532" spans="1:8" x14ac:dyDescent="0.25">
      <c r="A11532" s="19">
        <v>11527</v>
      </c>
      <c r="D11532" s="1"/>
      <c r="E11532" s="3"/>
      <c r="F11532" s="7"/>
      <c r="G11532" s="3"/>
      <c r="H11532" s="24"/>
    </row>
    <row r="11533" spans="1:8" x14ac:dyDescent="0.25">
      <c r="A11533" s="19">
        <v>11528</v>
      </c>
      <c r="D11533" s="1"/>
      <c r="E11533" s="3"/>
      <c r="F11533" s="7"/>
      <c r="G11533" s="3"/>
      <c r="H11533" s="24"/>
    </row>
    <row r="11534" spans="1:8" x14ac:dyDescent="0.25">
      <c r="A11534" s="19">
        <v>11529</v>
      </c>
      <c r="D11534" s="1"/>
      <c r="E11534" s="3"/>
      <c r="F11534" s="7"/>
      <c r="G11534" s="3"/>
      <c r="H11534" s="24"/>
    </row>
    <row r="11535" spans="1:8" x14ac:dyDescent="0.25">
      <c r="A11535" s="19">
        <v>11530</v>
      </c>
      <c r="D11535" s="1"/>
      <c r="E11535" s="3"/>
      <c r="F11535" s="7"/>
      <c r="G11535" s="3"/>
      <c r="H11535" s="24"/>
    </row>
    <row r="11536" spans="1:8" x14ac:dyDescent="0.25">
      <c r="A11536" s="19">
        <v>11531</v>
      </c>
      <c r="D11536" s="1"/>
      <c r="E11536" s="3"/>
      <c r="F11536" s="7"/>
      <c r="G11536" s="3"/>
      <c r="H11536" s="24"/>
    </row>
    <row r="11537" spans="1:8" x14ac:dyDescent="0.25">
      <c r="A11537" s="19">
        <v>11532</v>
      </c>
      <c r="D11537" s="1"/>
      <c r="E11537" s="3"/>
      <c r="F11537" s="7"/>
      <c r="G11537" s="3"/>
      <c r="H11537" s="24"/>
    </row>
    <row r="11538" spans="1:8" x14ac:dyDescent="0.25">
      <c r="A11538" s="19">
        <v>11533</v>
      </c>
      <c r="D11538" s="1"/>
      <c r="E11538" s="3"/>
      <c r="F11538" s="7"/>
      <c r="G11538" s="3"/>
      <c r="H11538" s="24"/>
    </row>
    <row r="11539" spans="1:8" x14ac:dyDescent="0.25">
      <c r="A11539" s="19">
        <v>11534</v>
      </c>
      <c r="D11539" s="1"/>
      <c r="E11539" s="3"/>
      <c r="F11539" s="7"/>
      <c r="G11539" s="3"/>
      <c r="H11539" s="24"/>
    </row>
    <row r="11540" spans="1:8" x14ac:dyDescent="0.25">
      <c r="A11540" s="19">
        <v>11535</v>
      </c>
      <c r="D11540" s="1"/>
      <c r="E11540" s="3"/>
      <c r="F11540" s="7"/>
      <c r="G11540" s="3"/>
      <c r="H11540" s="24"/>
    </row>
    <row r="11541" spans="1:8" x14ac:dyDescent="0.25">
      <c r="A11541" s="19">
        <v>11536</v>
      </c>
      <c r="D11541" s="1"/>
      <c r="E11541" s="3"/>
      <c r="F11541" s="7"/>
      <c r="G11541" s="3"/>
      <c r="H11541" s="24"/>
    </row>
    <row r="11542" spans="1:8" x14ac:dyDescent="0.25">
      <c r="A11542" s="19">
        <v>11537</v>
      </c>
      <c r="D11542" s="1"/>
      <c r="E11542" s="3"/>
      <c r="F11542" s="7"/>
      <c r="G11542" s="3"/>
      <c r="H11542" s="24"/>
    </row>
    <row r="11543" spans="1:8" x14ac:dyDescent="0.25">
      <c r="A11543" s="19">
        <v>11538</v>
      </c>
      <c r="D11543" s="1"/>
      <c r="E11543" s="3"/>
      <c r="F11543" s="7"/>
      <c r="G11543" s="3"/>
      <c r="H11543" s="24"/>
    </row>
    <row r="11544" spans="1:8" x14ac:dyDescent="0.25">
      <c r="A11544" s="19">
        <v>11539</v>
      </c>
      <c r="D11544" s="1"/>
      <c r="E11544" s="3"/>
      <c r="F11544" s="7"/>
      <c r="G11544" s="3"/>
      <c r="H11544" s="24"/>
    </row>
    <row r="11545" spans="1:8" x14ac:dyDescent="0.25">
      <c r="A11545" s="19">
        <v>11540</v>
      </c>
      <c r="D11545" s="1"/>
      <c r="E11545" s="3"/>
      <c r="F11545" s="7"/>
      <c r="G11545" s="3"/>
      <c r="H11545" s="24"/>
    </row>
    <row r="11546" spans="1:8" x14ac:dyDescent="0.25">
      <c r="A11546" s="19">
        <v>11541</v>
      </c>
      <c r="D11546" s="1"/>
      <c r="E11546" s="3"/>
      <c r="F11546" s="7"/>
      <c r="G11546" s="3"/>
      <c r="H11546" s="24"/>
    </row>
    <row r="11547" spans="1:8" x14ac:dyDescent="0.25">
      <c r="A11547" s="19">
        <v>11542</v>
      </c>
      <c r="D11547" s="1"/>
      <c r="E11547" s="3"/>
      <c r="F11547" s="7"/>
      <c r="G11547" s="3"/>
      <c r="H11547" s="24"/>
    </row>
    <row r="11548" spans="1:8" x14ac:dyDescent="0.25">
      <c r="A11548" s="19">
        <v>11543</v>
      </c>
      <c r="D11548" s="1"/>
      <c r="E11548" s="3"/>
      <c r="F11548" s="7"/>
      <c r="G11548" s="3"/>
      <c r="H11548" s="24"/>
    </row>
    <row r="11549" spans="1:8" x14ac:dyDescent="0.25">
      <c r="A11549" s="19">
        <v>11544</v>
      </c>
      <c r="D11549" s="1"/>
      <c r="E11549" s="3"/>
      <c r="F11549" s="7"/>
      <c r="G11549" s="3"/>
      <c r="H11549" s="24"/>
    </row>
    <row r="11550" spans="1:8" x14ac:dyDescent="0.25">
      <c r="A11550" s="19">
        <v>11545</v>
      </c>
      <c r="D11550" s="1"/>
      <c r="E11550" s="3"/>
      <c r="F11550" s="7"/>
      <c r="G11550" s="3"/>
      <c r="H11550" s="24"/>
    </row>
    <row r="11551" spans="1:8" x14ac:dyDescent="0.25">
      <c r="A11551" s="19">
        <v>11546</v>
      </c>
      <c r="D11551" s="1"/>
      <c r="E11551" s="3"/>
      <c r="F11551" s="7"/>
      <c r="G11551" s="3"/>
      <c r="H11551" s="24"/>
    </row>
    <row r="11552" spans="1:8" x14ac:dyDescent="0.25">
      <c r="A11552" s="19">
        <v>11547</v>
      </c>
      <c r="D11552" s="1"/>
      <c r="E11552" s="3"/>
      <c r="F11552" s="7"/>
      <c r="G11552" s="3"/>
      <c r="H11552" s="24"/>
    </row>
    <row r="11553" spans="1:8" x14ac:dyDescent="0.25">
      <c r="A11553" s="19">
        <v>11548</v>
      </c>
      <c r="D11553" s="1"/>
      <c r="E11553" s="3"/>
      <c r="F11553" s="7"/>
      <c r="G11553" s="3"/>
      <c r="H11553" s="24"/>
    </row>
    <row r="11554" spans="1:8" x14ac:dyDescent="0.25">
      <c r="A11554" s="19">
        <v>11549</v>
      </c>
      <c r="D11554" s="1"/>
      <c r="E11554" s="3"/>
      <c r="F11554" s="7"/>
      <c r="G11554" s="3"/>
      <c r="H11554" s="24"/>
    </row>
    <row r="11555" spans="1:8" x14ac:dyDescent="0.25">
      <c r="A11555" s="19">
        <v>11550</v>
      </c>
      <c r="D11555" s="1"/>
      <c r="E11555" s="3"/>
      <c r="F11555" s="7"/>
      <c r="G11555" s="3"/>
      <c r="H11555" s="24"/>
    </row>
    <row r="11556" spans="1:8" x14ac:dyDescent="0.25">
      <c r="A11556" s="19">
        <v>11551</v>
      </c>
      <c r="D11556" s="1"/>
      <c r="E11556" s="3"/>
      <c r="F11556" s="7"/>
      <c r="G11556" s="3"/>
      <c r="H11556" s="24"/>
    </row>
    <row r="11557" spans="1:8" x14ac:dyDescent="0.25">
      <c r="A11557" s="19">
        <v>11552</v>
      </c>
      <c r="D11557" s="1"/>
      <c r="E11557" s="3"/>
      <c r="F11557" s="7"/>
      <c r="G11557" s="3"/>
      <c r="H11557" s="24"/>
    </row>
    <row r="11558" spans="1:8" x14ac:dyDescent="0.25">
      <c r="A11558" s="19">
        <v>11553</v>
      </c>
      <c r="D11558" s="1"/>
      <c r="E11558" s="3"/>
      <c r="F11558" s="7"/>
      <c r="G11558" s="3"/>
      <c r="H11558" s="24"/>
    </row>
    <row r="11559" spans="1:8" x14ac:dyDescent="0.25">
      <c r="A11559" s="19">
        <v>11554</v>
      </c>
      <c r="D11559" s="1"/>
      <c r="E11559" s="3"/>
      <c r="F11559" s="7"/>
      <c r="G11559" s="3"/>
      <c r="H11559" s="24"/>
    </row>
    <row r="11560" spans="1:8" x14ac:dyDescent="0.25">
      <c r="A11560" s="19">
        <v>11555</v>
      </c>
      <c r="D11560" s="1"/>
      <c r="E11560" s="3"/>
      <c r="F11560" s="7"/>
      <c r="G11560" s="3"/>
      <c r="H11560" s="24"/>
    </row>
    <row r="11561" spans="1:8" x14ac:dyDescent="0.25">
      <c r="A11561" s="19">
        <v>11556</v>
      </c>
      <c r="D11561" s="1"/>
      <c r="E11561" s="3"/>
      <c r="F11561" s="7"/>
      <c r="G11561" s="3"/>
      <c r="H11561" s="24"/>
    </row>
    <row r="11562" spans="1:8" x14ac:dyDescent="0.25">
      <c r="A11562" s="19">
        <v>11557</v>
      </c>
      <c r="D11562" s="1"/>
      <c r="E11562" s="3"/>
      <c r="F11562" s="7"/>
      <c r="G11562" s="3"/>
      <c r="H11562" s="24"/>
    </row>
    <row r="11563" spans="1:8" x14ac:dyDescent="0.25">
      <c r="A11563" s="19">
        <v>11558</v>
      </c>
      <c r="D11563" s="1"/>
      <c r="E11563" s="3"/>
      <c r="F11563" s="7"/>
      <c r="G11563" s="3"/>
      <c r="H11563" s="24"/>
    </row>
    <row r="11564" spans="1:8" x14ac:dyDescent="0.25">
      <c r="A11564" s="19">
        <v>11559</v>
      </c>
      <c r="D11564" s="1"/>
      <c r="E11564" s="3"/>
      <c r="F11564" s="7"/>
      <c r="G11564" s="3"/>
      <c r="H11564" s="24"/>
    </row>
    <row r="11565" spans="1:8" x14ac:dyDescent="0.25">
      <c r="A11565" s="19">
        <v>11560</v>
      </c>
      <c r="D11565" s="1"/>
      <c r="E11565" s="3"/>
      <c r="F11565" s="7"/>
      <c r="G11565" s="3"/>
      <c r="H11565" s="24"/>
    </row>
    <row r="11566" spans="1:8" x14ac:dyDescent="0.25">
      <c r="A11566" s="19">
        <v>11561</v>
      </c>
      <c r="D11566" s="1"/>
      <c r="E11566" s="3"/>
      <c r="F11566" s="7"/>
      <c r="G11566" s="3"/>
      <c r="H11566" s="24"/>
    </row>
    <row r="11567" spans="1:8" x14ac:dyDescent="0.25">
      <c r="A11567" s="19">
        <v>11562</v>
      </c>
      <c r="D11567" s="1"/>
      <c r="E11567" s="3"/>
      <c r="F11567" s="7"/>
      <c r="G11567" s="3"/>
      <c r="H11567" s="24"/>
    </row>
    <row r="11568" spans="1:8" x14ac:dyDescent="0.25">
      <c r="A11568" s="19">
        <v>11563</v>
      </c>
      <c r="D11568" s="1"/>
      <c r="E11568" s="3"/>
      <c r="F11568" s="7"/>
      <c r="G11568" s="3"/>
      <c r="H11568" s="24"/>
    </row>
    <row r="11569" spans="1:8" x14ac:dyDescent="0.25">
      <c r="A11569" s="19">
        <v>11564</v>
      </c>
      <c r="D11569" s="1"/>
      <c r="E11569" s="3"/>
      <c r="F11569" s="7"/>
      <c r="G11569" s="3"/>
      <c r="H11569" s="24"/>
    </row>
    <row r="11570" spans="1:8" x14ac:dyDescent="0.25">
      <c r="A11570" s="19">
        <v>11565</v>
      </c>
      <c r="D11570" s="1"/>
      <c r="E11570" s="3"/>
      <c r="F11570" s="7"/>
      <c r="G11570" s="3"/>
      <c r="H11570" s="24"/>
    </row>
    <row r="11571" spans="1:8" x14ac:dyDescent="0.25">
      <c r="A11571" s="19">
        <v>11566</v>
      </c>
      <c r="D11571" s="1"/>
      <c r="E11571" s="3"/>
      <c r="F11571" s="7"/>
      <c r="G11571" s="3"/>
      <c r="H11571" s="24"/>
    </row>
    <row r="11572" spans="1:8" x14ac:dyDescent="0.25">
      <c r="A11572" s="19">
        <v>11567</v>
      </c>
      <c r="D11572" s="1"/>
      <c r="E11572" s="3"/>
      <c r="F11572" s="7"/>
      <c r="G11572" s="3"/>
      <c r="H11572" s="24"/>
    </row>
    <row r="11573" spans="1:8" x14ac:dyDescent="0.25">
      <c r="A11573" s="19">
        <v>11568</v>
      </c>
      <c r="D11573" s="1"/>
      <c r="E11573" s="3"/>
      <c r="F11573" s="7"/>
      <c r="G11573" s="3"/>
      <c r="H11573" s="24"/>
    </row>
    <row r="11574" spans="1:8" x14ac:dyDescent="0.25">
      <c r="A11574" s="19">
        <v>11569</v>
      </c>
      <c r="D11574" s="1"/>
      <c r="E11574" s="3"/>
      <c r="F11574" s="7"/>
      <c r="G11574" s="3"/>
      <c r="H11574" s="24"/>
    </row>
    <row r="11575" spans="1:8" x14ac:dyDescent="0.25">
      <c r="A11575" s="19">
        <v>11570</v>
      </c>
      <c r="D11575" s="1"/>
      <c r="E11575" s="3"/>
      <c r="F11575" s="7"/>
      <c r="G11575" s="3"/>
      <c r="H11575" s="24"/>
    </row>
    <row r="11576" spans="1:8" x14ac:dyDescent="0.25">
      <c r="A11576" s="19">
        <v>11571</v>
      </c>
      <c r="D11576" s="1"/>
      <c r="E11576" s="3"/>
      <c r="F11576" s="7"/>
      <c r="G11576" s="3"/>
      <c r="H11576" s="24"/>
    </row>
    <row r="11577" spans="1:8" x14ac:dyDescent="0.25">
      <c r="A11577" s="19">
        <v>11572</v>
      </c>
      <c r="D11577" s="1"/>
      <c r="E11577" s="3"/>
      <c r="F11577" s="7"/>
      <c r="G11577" s="3"/>
      <c r="H11577" s="24"/>
    </row>
    <row r="11578" spans="1:8" x14ac:dyDescent="0.25">
      <c r="A11578" s="19">
        <v>11573</v>
      </c>
      <c r="D11578" s="1"/>
      <c r="E11578" s="3"/>
      <c r="F11578" s="7"/>
      <c r="G11578" s="3"/>
      <c r="H11578" s="24"/>
    </row>
    <row r="11579" spans="1:8" x14ac:dyDescent="0.25">
      <c r="A11579" s="19">
        <v>11574</v>
      </c>
      <c r="D11579" s="1"/>
      <c r="E11579" s="3"/>
      <c r="F11579" s="7"/>
      <c r="G11579" s="3"/>
      <c r="H11579" s="24"/>
    </row>
    <row r="11580" spans="1:8" x14ac:dyDescent="0.25">
      <c r="A11580" s="19">
        <v>11575</v>
      </c>
      <c r="D11580" s="1"/>
      <c r="E11580" s="3"/>
      <c r="F11580" s="7"/>
      <c r="G11580" s="3"/>
      <c r="H11580" s="24"/>
    </row>
    <row r="11581" spans="1:8" x14ac:dyDescent="0.25">
      <c r="A11581" s="19">
        <v>11576</v>
      </c>
      <c r="D11581" s="1"/>
      <c r="E11581" s="3"/>
      <c r="F11581" s="7"/>
      <c r="G11581" s="3"/>
      <c r="H11581" s="24"/>
    </row>
    <row r="11582" spans="1:8" x14ac:dyDescent="0.25">
      <c r="A11582" s="19">
        <v>11577</v>
      </c>
      <c r="D11582" s="1"/>
      <c r="E11582" s="3"/>
      <c r="F11582" s="7"/>
      <c r="G11582" s="3"/>
      <c r="H11582" s="24"/>
    </row>
    <row r="11583" spans="1:8" x14ac:dyDescent="0.25">
      <c r="A11583" s="19">
        <v>11578</v>
      </c>
      <c r="D11583" s="1"/>
      <c r="E11583" s="3"/>
      <c r="F11583" s="7"/>
      <c r="G11583" s="3"/>
      <c r="H11583" s="24"/>
    </row>
    <row r="11584" spans="1:8" x14ac:dyDescent="0.25">
      <c r="A11584" s="19">
        <v>11579</v>
      </c>
      <c r="D11584" s="1"/>
      <c r="E11584" s="3"/>
      <c r="F11584" s="7"/>
      <c r="G11584" s="3"/>
      <c r="H11584" s="24"/>
    </row>
    <row r="11585" spans="1:8" x14ac:dyDescent="0.25">
      <c r="A11585" s="19">
        <v>11580</v>
      </c>
      <c r="D11585" s="1"/>
      <c r="E11585" s="3"/>
      <c r="F11585" s="7"/>
      <c r="G11585" s="3"/>
      <c r="H11585" s="24"/>
    </row>
    <row r="11586" spans="1:8" x14ac:dyDescent="0.25">
      <c r="A11586" s="19">
        <v>11581</v>
      </c>
      <c r="D11586" s="1"/>
      <c r="E11586" s="3"/>
      <c r="F11586" s="7"/>
      <c r="G11586" s="3"/>
      <c r="H11586" s="24"/>
    </row>
    <row r="11587" spans="1:8" x14ac:dyDescent="0.25">
      <c r="A11587" s="19">
        <v>11582</v>
      </c>
      <c r="D11587" s="1"/>
      <c r="E11587" s="3"/>
      <c r="F11587" s="7"/>
      <c r="G11587" s="3"/>
      <c r="H11587" s="24"/>
    </row>
    <row r="11588" spans="1:8" x14ac:dyDescent="0.25">
      <c r="A11588" s="19">
        <v>11583</v>
      </c>
      <c r="D11588" s="1"/>
      <c r="E11588" s="3"/>
      <c r="F11588" s="7"/>
      <c r="G11588" s="3"/>
      <c r="H11588" s="24"/>
    </row>
    <row r="11589" spans="1:8" x14ac:dyDescent="0.25">
      <c r="A11589" s="19">
        <v>11584</v>
      </c>
      <c r="D11589" s="1"/>
      <c r="E11589" s="3"/>
      <c r="F11589" s="7"/>
      <c r="G11589" s="3"/>
      <c r="H11589" s="24"/>
    </row>
    <row r="11590" spans="1:8" x14ac:dyDescent="0.25">
      <c r="A11590" s="19">
        <v>11585</v>
      </c>
      <c r="D11590" s="1"/>
      <c r="E11590" s="3"/>
      <c r="F11590" s="7"/>
      <c r="G11590" s="3"/>
      <c r="H11590" s="24"/>
    </row>
    <row r="11591" spans="1:8" x14ac:dyDescent="0.25">
      <c r="A11591" s="19">
        <v>11586</v>
      </c>
      <c r="D11591" s="1"/>
      <c r="E11591" s="3"/>
      <c r="F11591" s="7"/>
      <c r="G11591" s="3"/>
      <c r="H11591" s="24"/>
    </row>
    <row r="11592" spans="1:8" x14ac:dyDescent="0.25">
      <c r="A11592" s="19">
        <v>11587</v>
      </c>
      <c r="D11592" s="1"/>
      <c r="E11592" s="3"/>
      <c r="F11592" s="7"/>
      <c r="G11592" s="3"/>
      <c r="H11592" s="24"/>
    </row>
    <row r="11593" spans="1:8" x14ac:dyDescent="0.25">
      <c r="A11593" s="19">
        <v>11588</v>
      </c>
      <c r="D11593" s="1"/>
      <c r="E11593" s="3"/>
      <c r="F11593" s="7"/>
      <c r="G11593" s="3"/>
      <c r="H11593" s="24"/>
    </row>
    <row r="11594" spans="1:8" x14ac:dyDescent="0.25">
      <c r="A11594" s="19">
        <v>11589</v>
      </c>
      <c r="D11594" s="1"/>
      <c r="E11594" s="3"/>
      <c r="F11594" s="7"/>
      <c r="G11594" s="3"/>
      <c r="H11594" s="24"/>
    </row>
    <row r="11595" spans="1:8" x14ac:dyDescent="0.25">
      <c r="A11595" s="19">
        <v>11590</v>
      </c>
      <c r="D11595" s="1"/>
      <c r="E11595" s="3"/>
      <c r="F11595" s="7"/>
      <c r="G11595" s="3"/>
      <c r="H11595" s="24"/>
    </row>
    <row r="11596" spans="1:8" x14ac:dyDescent="0.25">
      <c r="A11596" s="19">
        <v>11591</v>
      </c>
      <c r="D11596" s="1"/>
      <c r="E11596" s="3"/>
      <c r="F11596" s="7"/>
      <c r="G11596" s="3"/>
      <c r="H11596" s="24"/>
    </row>
    <row r="11597" spans="1:8" x14ac:dyDescent="0.25">
      <c r="A11597" s="19">
        <v>11592</v>
      </c>
      <c r="D11597" s="1"/>
      <c r="E11597" s="3"/>
      <c r="F11597" s="7"/>
      <c r="G11597" s="3"/>
      <c r="H11597" s="24"/>
    </row>
    <row r="11598" spans="1:8" x14ac:dyDescent="0.25">
      <c r="A11598" s="19">
        <v>11593</v>
      </c>
      <c r="D11598" s="1"/>
      <c r="E11598" s="3"/>
      <c r="F11598" s="7"/>
      <c r="G11598" s="3"/>
      <c r="H11598" s="24"/>
    </row>
    <row r="11599" spans="1:8" x14ac:dyDescent="0.25">
      <c r="A11599" s="19">
        <v>11594</v>
      </c>
      <c r="D11599" s="1"/>
      <c r="E11599" s="3"/>
      <c r="F11599" s="7"/>
      <c r="G11599" s="3"/>
      <c r="H11599" s="24"/>
    </row>
    <row r="11600" spans="1:8" x14ac:dyDescent="0.25">
      <c r="A11600" s="19">
        <v>11595</v>
      </c>
      <c r="D11600" s="1"/>
      <c r="E11600" s="3"/>
      <c r="F11600" s="7"/>
      <c r="G11600" s="3"/>
      <c r="H11600" s="24"/>
    </row>
    <row r="11601" spans="1:8" x14ac:dyDescent="0.25">
      <c r="A11601" s="19">
        <v>11596</v>
      </c>
      <c r="D11601" s="1"/>
      <c r="E11601" s="3"/>
      <c r="F11601" s="7"/>
      <c r="G11601" s="3"/>
      <c r="H11601" s="24"/>
    </row>
    <row r="11602" spans="1:8" x14ac:dyDescent="0.25">
      <c r="A11602" s="19">
        <v>11597</v>
      </c>
      <c r="D11602" s="1"/>
      <c r="E11602" s="3"/>
      <c r="F11602" s="7"/>
      <c r="G11602" s="3"/>
      <c r="H11602" s="24"/>
    </row>
    <row r="11603" spans="1:8" x14ac:dyDescent="0.25">
      <c r="A11603" s="19">
        <v>11598</v>
      </c>
      <c r="D11603" s="1"/>
      <c r="E11603" s="3"/>
      <c r="F11603" s="7"/>
      <c r="G11603" s="3"/>
      <c r="H11603" s="24"/>
    </row>
    <row r="11604" spans="1:8" x14ac:dyDescent="0.25">
      <c r="A11604" s="19">
        <v>11599</v>
      </c>
      <c r="D11604" s="1"/>
      <c r="E11604" s="3"/>
      <c r="F11604" s="7"/>
      <c r="G11604" s="3"/>
      <c r="H11604" s="24"/>
    </row>
    <row r="11605" spans="1:8" x14ac:dyDescent="0.25">
      <c r="A11605" s="19">
        <v>11600</v>
      </c>
      <c r="D11605" s="1"/>
      <c r="E11605" s="3"/>
      <c r="F11605" s="7"/>
      <c r="G11605" s="3"/>
      <c r="H11605" s="24"/>
    </row>
    <row r="11606" spans="1:8" x14ac:dyDescent="0.25">
      <c r="A11606" s="19">
        <v>11601</v>
      </c>
      <c r="D11606" s="1"/>
      <c r="E11606" s="3"/>
      <c r="F11606" s="7"/>
      <c r="G11606" s="3"/>
      <c r="H11606" s="24"/>
    </row>
    <row r="11607" spans="1:8" x14ac:dyDescent="0.25">
      <c r="A11607" s="19">
        <v>11602</v>
      </c>
      <c r="D11607" s="1"/>
      <c r="E11607" s="3"/>
      <c r="F11607" s="7"/>
      <c r="G11607" s="3"/>
      <c r="H11607" s="24"/>
    </row>
    <row r="11608" spans="1:8" x14ac:dyDescent="0.25">
      <c r="A11608" s="19">
        <v>11603</v>
      </c>
      <c r="D11608" s="1"/>
      <c r="E11608" s="3"/>
      <c r="F11608" s="7"/>
      <c r="G11608" s="3"/>
      <c r="H11608" s="24"/>
    </row>
    <row r="11609" spans="1:8" x14ac:dyDescent="0.25">
      <c r="A11609" s="19">
        <v>11604</v>
      </c>
      <c r="D11609" s="1"/>
      <c r="E11609" s="3"/>
      <c r="F11609" s="7"/>
      <c r="G11609" s="3"/>
      <c r="H11609" s="24"/>
    </row>
    <row r="11610" spans="1:8" x14ac:dyDescent="0.25">
      <c r="A11610" s="19">
        <v>11605</v>
      </c>
      <c r="D11610" s="1"/>
      <c r="E11610" s="3"/>
      <c r="F11610" s="7"/>
      <c r="G11610" s="3"/>
      <c r="H11610" s="24"/>
    </row>
    <row r="11611" spans="1:8" x14ac:dyDescent="0.25">
      <c r="A11611" s="19">
        <v>11606</v>
      </c>
      <c r="D11611" s="1"/>
      <c r="E11611" s="3"/>
      <c r="F11611" s="7"/>
      <c r="G11611" s="3"/>
      <c r="H11611" s="24"/>
    </row>
    <row r="11612" spans="1:8" x14ac:dyDescent="0.25">
      <c r="A11612" s="19">
        <v>11607</v>
      </c>
      <c r="D11612" s="1"/>
      <c r="E11612" s="3"/>
      <c r="F11612" s="7"/>
      <c r="G11612" s="3"/>
      <c r="H11612" s="24"/>
    </row>
    <row r="11613" spans="1:8" x14ac:dyDescent="0.25">
      <c r="A11613" s="19">
        <v>11608</v>
      </c>
      <c r="D11613" s="1"/>
      <c r="E11613" s="3"/>
      <c r="F11613" s="7"/>
      <c r="G11613" s="3"/>
      <c r="H11613" s="24"/>
    </row>
    <row r="11614" spans="1:8" x14ac:dyDescent="0.25">
      <c r="A11614" s="19">
        <v>11609</v>
      </c>
      <c r="D11614" s="1"/>
      <c r="E11614" s="3"/>
      <c r="F11614" s="7"/>
      <c r="G11614" s="3"/>
      <c r="H11614" s="24"/>
    </row>
    <row r="11615" spans="1:8" x14ac:dyDescent="0.25">
      <c r="A11615" s="19">
        <v>11610</v>
      </c>
      <c r="D11615" s="1"/>
      <c r="E11615" s="3"/>
      <c r="F11615" s="7"/>
      <c r="G11615" s="3"/>
      <c r="H11615" s="24"/>
    </row>
    <row r="11616" spans="1:8" x14ac:dyDescent="0.25">
      <c r="A11616" s="19">
        <v>11611</v>
      </c>
      <c r="D11616" s="1"/>
      <c r="E11616" s="3"/>
      <c r="F11616" s="7"/>
      <c r="G11616" s="3"/>
      <c r="H11616" s="24"/>
    </row>
    <row r="11617" spans="1:8" x14ac:dyDescent="0.25">
      <c r="A11617" s="19">
        <v>11612</v>
      </c>
      <c r="D11617" s="1"/>
      <c r="E11617" s="3"/>
      <c r="F11617" s="7"/>
      <c r="G11617" s="3"/>
      <c r="H11617" s="24"/>
    </row>
    <row r="11618" spans="1:8" x14ac:dyDescent="0.25">
      <c r="A11618" s="19">
        <v>11613</v>
      </c>
      <c r="D11618" s="1"/>
      <c r="E11618" s="3"/>
      <c r="F11618" s="7"/>
      <c r="G11618" s="3"/>
      <c r="H11618" s="24"/>
    </row>
    <row r="11619" spans="1:8" x14ac:dyDescent="0.25">
      <c r="A11619" s="19">
        <v>11614</v>
      </c>
      <c r="D11619" s="1"/>
      <c r="E11619" s="3"/>
      <c r="F11619" s="7"/>
      <c r="G11619" s="3"/>
      <c r="H11619" s="24"/>
    </row>
    <row r="11620" spans="1:8" x14ac:dyDescent="0.25">
      <c r="A11620" s="19">
        <v>11615</v>
      </c>
      <c r="D11620" s="1"/>
      <c r="E11620" s="3"/>
      <c r="F11620" s="7"/>
      <c r="G11620" s="3"/>
      <c r="H11620" s="24"/>
    </row>
    <row r="11621" spans="1:8" x14ac:dyDescent="0.25">
      <c r="A11621" s="19">
        <v>11616</v>
      </c>
      <c r="D11621" s="1"/>
      <c r="E11621" s="3"/>
      <c r="F11621" s="7"/>
      <c r="G11621" s="3"/>
      <c r="H11621" s="24"/>
    </row>
    <row r="11622" spans="1:8" x14ac:dyDescent="0.25">
      <c r="A11622" s="19">
        <v>11617</v>
      </c>
      <c r="D11622" s="1"/>
      <c r="E11622" s="3"/>
      <c r="F11622" s="7"/>
      <c r="G11622" s="3"/>
      <c r="H11622" s="24"/>
    </row>
    <row r="11623" spans="1:8" x14ac:dyDescent="0.25">
      <c r="A11623" s="19">
        <v>11618</v>
      </c>
      <c r="D11623" s="1"/>
      <c r="E11623" s="3"/>
      <c r="F11623" s="7"/>
      <c r="G11623" s="3"/>
      <c r="H11623" s="24"/>
    </row>
    <row r="11624" spans="1:8" x14ac:dyDescent="0.25">
      <c r="A11624" s="19">
        <v>11619</v>
      </c>
      <c r="D11624" s="1"/>
      <c r="E11624" s="3"/>
      <c r="F11624" s="7"/>
      <c r="G11624" s="3"/>
      <c r="H11624" s="24"/>
    </row>
    <row r="11625" spans="1:8" x14ac:dyDescent="0.25">
      <c r="A11625" s="19">
        <v>11620</v>
      </c>
      <c r="D11625" s="1"/>
      <c r="E11625" s="3"/>
      <c r="F11625" s="7"/>
      <c r="G11625" s="3"/>
      <c r="H11625" s="24"/>
    </row>
    <row r="11626" spans="1:8" x14ac:dyDescent="0.25">
      <c r="A11626" s="19">
        <v>11621</v>
      </c>
      <c r="D11626" s="1"/>
      <c r="E11626" s="3"/>
      <c r="F11626" s="7"/>
      <c r="G11626" s="3"/>
      <c r="H11626" s="24"/>
    </row>
    <row r="11627" spans="1:8" x14ac:dyDescent="0.25">
      <c r="A11627" s="19">
        <v>11622</v>
      </c>
      <c r="D11627" s="1"/>
      <c r="E11627" s="3"/>
      <c r="F11627" s="7"/>
      <c r="G11627" s="3"/>
      <c r="H11627" s="24"/>
    </row>
    <row r="11628" spans="1:8" x14ac:dyDescent="0.25">
      <c r="A11628" s="19">
        <v>11623</v>
      </c>
      <c r="D11628" s="1"/>
      <c r="E11628" s="3"/>
      <c r="F11628" s="7"/>
      <c r="G11628" s="3"/>
      <c r="H11628" s="24"/>
    </row>
    <row r="11629" spans="1:8" x14ac:dyDescent="0.25">
      <c r="A11629" s="19">
        <v>11624</v>
      </c>
      <c r="D11629" s="1"/>
      <c r="E11629" s="3"/>
      <c r="F11629" s="7"/>
      <c r="G11629" s="3"/>
      <c r="H11629" s="24"/>
    </row>
    <row r="11630" spans="1:8" x14ac:dyDescent="0.25">
      <c r="A11630" s="19">
        <v>11625</v>
      </c>
      <c r="D11630" s="1"/>
      <c r="E11630" s="3"/>
      <c r="F11630" s="7"/>
      <c r="G11630" s="3"/>
      <c r="H11630" s="24"/>
    </row>
    <row r="11631" spans="1:8" x14ac:dyDescent="0.25">
      <c r="A11631" s="19">
        <v>11626</v>
      </c>
      <c r="D11631" s="1"/>
      <c r="E11631" s="3"/>
      <c r="F11631" s="7"/>
      <c r="G11631" s="3"/>
      <c r="H11631" s="24"/>
    </row>
    <row r="11632" spans="1:8" x14ac:dyDescent="0.25">
      <c r="A11632" s="19">
        <v>11627</v>
      </c>
      <c r="D11632" s="1"/>
      <c r="E11632" s="3"/>
      <c r="F11632" s="7"/>
      <c r="G11632" s="3"/>
      <c r="H11632" s="24"/>
    </row>
    <row r="11633" spans="1:8" x14ac:dyDescent="0.25">
      <c r="A11633" s="19">
        <v>11628</v>
      </c>
      <c r="D11633" s="1"/>
      <c r="E11633" s="3"/>
      <c r="F11633" s="7"/>
      <c r="G11633" s="3"/>
      <c r="H11633" s="24"/>
    </row>
    <row r="11634" spans="1:8" x14ac:dyDescent="0.25">
      <c r="A11634" s="19">
        <v>11629</v>
      </c>
      <c r="D11634" s="1"/>
      <c r="E11634" s="3"/>
      <c r="F11634" s="7"/>
      <c r="G11634" s="3"/>
      <c r="H11634" s="24"/>
    </row>
    <row r="11635" spans="1:8" x14ac:dyDescent="0.25">
      <c r="A11635" s="19">
        <v>11630</v>
      </c>
      <c r="D11635" s="1"/>
      <c r="E11635" s="3"/>
      <c r="F11635" s="7"/>
      <c r="G11635" s="3"/>
      <c r="H11635" s="24"/>
    </row>
    <row r="11636" spans="1:8" x14ac:dyDescent="0.25">
      <c r="A11636" s="19">
        <v>11631</v>
      </c>
      <c r="D11636" s="1"/>
      <c r="E11636" s="3"/>
      <c r="F11636" s="7"/>
      <c r="G11636" s="3"/>
      <c r="H11636" s="24"/>
    </row>
    <row r="11637" spans="1:8" x14ac:dyDescent="0.25">
      <c r="A11637" s="19">
        <v>11632</v>
      </c>
      <c r="D11637" s="1"/>
      <c r="E11637" s="3"/>
      <c r="F11637" s="7"/>
      <c r="G11637" s="3"/>
      <c r="H11637" s="24"/>
    </row>
    <row r="11638" spans="1:8" x14ac:dyDescent="0.25">
      <c r="A11638" s="19">
        <v>11633</v>
      </c>
      <c r="D11638" s="1"/>
      <c r="E11638" s="3"/>
      <c r="F11638" s="7"/>
      <c r="G11638" s="3"/>
      <c r="H11638" s="24"/>
    </row>
    <row r="11639" spans="1:8" x14ac:dyDescent="0.25">
      <c r="A11639" s="19">
        <v>11634</v>
      </c>
      <c r="D11639" s="1"/>
      <c r="E11639" s="3"/>
      <c r="F11639" s="7"/>
      <c r="G11639" s="3"/>
      <c r="H11639" s="24"/>
    </row>
    <row r="11640" spans="1:8" x14ac:dyDescent="0.25">
      <c r="A11640" s="19">
        <v>11635</v>
      </c>
      <c r="D11640" s="1"/>
      <c r="E11640" s="3"/>
      <c r="F11640" s="7"/>
      <c r="G11640" s="3"/>
      <c r="H11640" s="24"/>
    </row>
    <row r="11641" spans="1:8" x14ac:dyDescent="0.25">
      <c r="A11641" s="19">
        <v>11636</v>
      </c>
      <c r="D11641" s="1"/>
      <c r="E11641" s="3"/>
      <c r="F11641" s="7"/>
      <c r="G11641" s="3"/>
      <c r="H11641" s="24"/>
    </row>
    <row r="11642" spans="1:8" x14ac:dyDescent="0.25">
      <c r="A11642" s="19">
        <v>11637</v>
      </c>
      <c r="D11642" s="1"/>
      <c r="E11642" s="3"/>
      <c r="F11642" s="7"/>
      <c r="G11642" s="3"/>
      <c r="H11642" s="24"/>
    </row>
    <row r="11643" spans="1:8" x14ac:dyDescent="0.25">
      <c r="A11643" s="19">
        <v>11638</v>
      </c>
      <c r="D11643" s="1"/>
      <c r="E11643" s="3"/>
      <c r="F11643" s="7"/>
      <c r="G11643" s="3"/>
      <c r="H11643" s="24"/>
    </row>
    <row r="11644" spans="1:8" x14ac:dyDescent="0.25">
      <c r="A11644" s="19">
        <v>11639</v>
      </c>
      <c r="D11644" s="1"/>
      <c r="E11644" s="3"/>
      <c r="F11644" s="7"/>
      <c r="G11644" s="3"/>
      <c r="H11644" s="24"/>
    </row>
    <row r="11645" spans="1:8" x14ac:dyDescent="0.25">
      <c r="A11645" s="19">
        <v>11640</v>
      </c>
      <c r="D11645" s="1"/>
      <c r="E11645" s="3"/>
      <c r="F11645" s="7"/>
      <c r="G11645" s="3"/>
      <c r="H11645" s="24"/>
    </row>
    <row r="11646" spans="1:8" x14ac:dyDescent="0.25">
      <c r="A11646" s="19">
        <v>11641</v>
      </c>
      <c r="D11646" s="1"/>
      <c r="E11646" s="3"/>
      <c r="F11646" s="7"/>
      <c r="G11646" s="3"/>
      <c r="H11646" s="24"/>
    </row>
    <row r="11647" spans="1:8" x14ac:dyDescent="0.25">
      <c r="A11647" s="19">
        <v>11642</v>
      </c>
      <c r="D11647" s="1"/>
      <c r="E11647" s="3"/>
      <c r="F11647" s="7"/>
      <c r="G11647" s="3"/>
      <c r="H11647" s="24"/>
    </row>
    <row r="11648" spans="1:8" x14ac:dyDescent="0.25">
      <c r="A11648" s="19">
        <v>11643</v>
      </c>
      <c r="D11648" s="1"/>
      <c r="E11648" s="3"/>
      <c r="F11648" s="7"/>
      <c r="G11648" s="3"/>
      <c r="H11648" s="24"/>
    </row>
    <row r="11649" spans="1:8" x14ac:dyDescent="0.25">
      <c r="A11649" s="19">
        <v>11644</v>
      </c>
      <c r="D11649" s="1"/>
      <c r="E11649" s="3"/>
      <c r="F11649" s="7"/>
      <c r="G11649" s="3"/>
      <c r="H11649" s="24"/>
    </row>
    <row r="11650" spans="1:8" x14ac:dyDescent="0.25">
      <c r="A11650" s="19">
        <v>11645</v>
      </c>
      <c r="D11650" s="1"/>
      <c r="E11650" s="3"/>
      <c r="F11650" s="7"/>
      <c r="G11650" s="3"/>
      <c r="H11650" s="24"/>
    </row>
    <row r="11651" spans="1:8" x14ac:dyDescent="0.25">
      <c r="A11651" s="19">
        <v>11646</v>
      </c>
      <c r="D11651" s="1"/>
      <c r="E11651" s="3"/>
      <c r="F11651" s="7"/>
      <c r="G11651" s="3"/>
      <c r="H11651" s="24"/>
    </row>
    <row r="11652" spans="1:8" x14ac:dyDescent="0.25">
      <c r="A11652" s="19">
        <v>11647</v>
      </c>
      <c r="D11652" s="1"/>
      <c r="E11652" s="3"/>
      <c r="F11652" s="7"/>
      <c r="G11652" s="3"/>
      <c r="H11652" s="24"/>
    </row>
    <row r="11653" spans="1:8" x14ac:dyDescent="0.25">
      <c r="A11653" s="19">
        <v>11648</v>
      </c>
      <c r="D11653" s="1"/>
      <c r="E11653" s="3"/>
      <c r="F11653" s="7"/>
      <c r="G11653" s="3"/>
      <c r="H11653" s="24"/>
    </row>
    <row r="11654" spans="1:8" x14ac:dyDescent="0.25">
      <c r="A11654" s="19">
        <v>11649</v>
      </c>
      <c r="D11654" s="1"/>
      <c r="E11654" s="3"/>
      <c r="F11654" s="7"/>
      <c r="G11654" s="3"/>
      <c r="H11654" s="24"/>
    </row>
    <row r="11655" spans="1:8" x14ac:dyDescent="0.25">
      <c r="A11655" s="19">
        <v>11650</v>
      </c>
      <c r="D11655" s="1"/>
      <c r="E11655" s="3"/>
      <c r="F11655" s="7"/>
      <c r="G11655" s="3"/>
      <c r="H11655" s="24"/>
    </row>
    <row r="11656" spans="1:8" x14ac:dyDescent="0.25">
      <c r="A11656" s="19">
        <v>11651</v>
      </c>
      <c r="D11656" s="1"/>
      <c r="E11656" s="3"/>
      <c r="F11656" s="7"/>
      <c r="G11656" s="3"/>
      <c r="H11656" s="24"/>
    </row>
    <row r="11657" spans="1:8" x14ac:dyDescent="0.25">
      <c r="A11657" s="19">
        <v>11652</v>
      </c>
      <c r="D11657" s="1"/>
      <c r="E11657" s="3"/>
      <c r="F11657" s="7"/>
      <c r="G11657" s="3"/>
      <c r="H11657" s="24"/>
    </row>
    <row r="11658" spans="1:8" x14ac:dyDescent="0.25">
      <c r="A11658" s="19">
        <v>11653</v>
      </c>
      <c r="D11658" s="1"/>
      <c r="E11658" s="3"/>
      <c r="F11658" s="7"/>
      <c r="G11658" s="3"/>
      <c r="H11658" s="24"/>
    </row>
    <row r="11659" spans="1:8" x14ac:dyDescent="0.25">
      <c r="A11659" s="19">
        <v>11654</v>
      </c>
      <c r="D11659" s="1"/>
      <c r="E11659" s="3"/>
      <c r="F11659" s="7"/>
      <c r="G11659" s="3"/>
      <c r="H11659" s="24"/>
    </row>
    <row r="11660" spans="1:8" x14ac:dyDescent="0.25">
      <c r="A11660" s="19">
        <v>11655</v>
      </c>
      <c r="D11660" s="1"/>
      <c r="E11660" s="3"/>
      <c r="F11660" s="7"/>
      <c r="G11660" s="3"/>
      <c r="H11660" s="24"/>
    </row>
    <row r="11661" spans="1:8" x14ac:dyDescent="0.25">
      <c r="A11661" s="19">
        <v>11656</v>
      </c>
      <c r="D11661" s="1"/>
      <c r="E11661" s="3"/>
      <c r="F11661" s="7"/>
      <c r="G11661" s="3"/>
      <c r="H11661" s="24"/>
    </row>
    <row r="11662" spans="1:8" x14ac:dyDescent="0.25">
      <c r="A11662" s="19">
        <v>11657</v>
      </c>
      <c r="D11662" s="1"/>
      <c r="E11662" s="3"/>
      <c r="F11662" s="7"/>
      <c r="G11662" s="3"/>
      <c r="H11662" s="24"/>
    </row>
    <row r="11663" spans="1:8" x14ac:dyDescent="0.25">
      <c r="A11663" s="19">
        <v>11658</v>
      </c>
      <c r="D11663" s="1"/>
      <c r="E11663" s="3"/>
      <c r="F11663" s="7"/>
      <c r="G11663" s="3"/>
      <c r="H11663" s="24"/>
    </row>
    <row r="11664" spans="1:8" x14ac:dyDescent="0.25">
      <c r="A11664" s="19">
        <v>11659</v>
      </c>
      <c r="D11664" s="1"/>
      <c r="E11664" s="3"/>
      <c r="F11664" s="7"/>
      <c r="G11664" s="3"/>
      <c r="H11664" s="24"/>
    </row>
    <row r="11665" spans="1:8" x14ac:dyDescent="0.25">
      <c r="A11665" s="19">
        <v>11660</v>
      </c>
      <c r="D11665" s="1"/>
      <c r="E11665" s="3"/>
      <c r="F11665" s="7"/>
      <c r="G11665" s="3"/>
      <c r="H11665" s="24"/>
    </row>
    <row r="11666" spans="1:8" x14ac:dyDescent="0.25">
      <c r="A11666" s="19">
        <v>11661</v>
      </c>
      <c r="D11666" s="1"/>
      <c r="E11666" s="3"/>
      <c r="F11666" s="7"/>
      <c r="G11666" s="3"/>
      <c r="H11666" s="24"/>
    </row>
    <row r="11667" spans="1:8" x14ac:dyDescent="0.25">
      <c r="A11667" s="19">
        <v>11662</v>
      </c>
      <c r="D11667" s="1"/>
      <c r="E11667" s="3"/>
      <c r="F11667" s="7"/>
      <c r="G11667" s="3"/>
      <c r="H11667" s="24"/>
    </row>
    <row r="11668" spans="1:8" x14ac:dyDescent="0.25">
      <c r="A11668" s="19">
        <v>11663</v>
      </c>
      <c r="D11668" s="1"/>
      <c r="E11668" s="3"/>
      <c r="F11668" s="7"/>
      <c r="G11668" s="3"/>
      <c r="H11668" s="24"/>
    </row>
    <row r="11669" spans="1:8" x14ac:dyDescent="0.25">
      <c r="A11669" s="19">
        <v>11664</v>
      </c>
      <c r="D11669" s="1"/>
      <c r="E11669" s="3"/>
      <c r="F11669" s="7"/>
      <c r="G11669" s="3"/>
      <c r="H11669" s="24"/>
    </row>
    <row r="11670" spans="1:8" x14ac:dyDescent="0.25">
      <c r="A11670" s="19">
        <v>11665</v>
      </c>
      <c r="D11670" s="1"/>
      <c r="E11670" s="3"/>
      <c r="F11670" s="7"/>
      <c r="G11670" s="3"/>
      <c r="H11670" s="24"/>
    </row>
    <row r="11671" spans="1:8" x14ac:dyDescent="0.25">
      <c r="A11671" s="19">
        <v>11666</v>
      </c>
      <c r="D11671" s="1"/>
      <c r="E11671" s="3"/>
      <c r="F11671" s="7"/>
      <c r="G11671" s="3"/>
      <c r="H11671" s="24"/>
    </row>
    <row r="11672" spans="1:8" x14ac:dyDescent="0.25">
      <c r="A11672" s="19">
        <v>11667</v>
      </c>
      <c r="D11672" s="1"/>
      <c r="E11672" s="3"/>
      <c r="F11672" s="7"/>
      <c r="G11672" s="3"/>
      <c r="H11672" s="24"/>
    </row>
    <row r="11673" spans="1:8" x14ac:dyDescent="0.25">
      <c r="A11673" s="19">
        <v>11668</v>
      </c>
      <c r="D11673" s="1"/>
      <c r="E11673" s="3"/>
      <c r="F11673" s="7"/>
      <c r="G11673" s="3"/>
      <c r="H11673" s="24"/>
    </row>
    <row r="11674" spans="1:8" x14ac:dyDescent="0.25">
      <c r="A11674" s="19">
        <v>11669</v>
      </c>
      <c r="D11674" s="1"/>
      <c r="E11674" s="3"/>
      <c r="F11674" s="7"/>
      <c r="G11674" s="3"/>
      <c r="H11674" s="24"/>
    </row>
    <row r="11675" spans="1:8" x14ac:dyDescent="0.25">
      <c r="A11675" s="19">
        <v>11670</v>
      </c>
      <c r="D11675" s="1"/>
      <c r="E11675" s="3"/>
      <c r="F11675" s="7"/>
      <c r="G11675" s="3"/>
      <c r="H11675" s="24"/>
    </row>
    <row r="11676" spans="1:8" x14ac:dyDescent="0.25">
      <c r="A11676" s="19">
        <v>11671</v>
      </c>
      <c r="D11676" s="1"/>
      <c r="E11676" s="3"/>
      <c r="F11676" s="7"/>
      <c r="G11676" s="3"/>
      <c r="H11676" s="24"/>
    </row>
    <row r="11677" spans="1:8" x14ac:dyDescent="0.25">
      <c r="A11677" s="19">
        <v>11672</v>
      </c>
      <c r="D11677" s="1"/>
      <c r="E11677" s="3"/>
      <c r="F11677" s="7"/>
      <c r="G11677" s="3"/>
      <c r="H11677" s="24"/>
    </row>
    <row r="11678" spans="1:8" x14ac:dyDescent="0.25">
      <c r="A11678" s="19">
        <v>11673</v>
      </c>
      <c r="D11678" s="1"/>
      <c r="E11678" s="3"/>
      <c r="F11678" s="7"/>
      <c r="G11678" s="3"/>
      <c r="H11678" s="24"/>
    </row>
    <row r="11679" spans="1:8" x14ac:dyDescent="0.25">
      <c r="A11679" s="19">
        <v>11674</v>
      </c>
      <c r="D11679" s="1"/>
      <c r="E11679" s="3"/>
      <c r="F11679" s="7"/>
      <c r="G11679" s="3"/>
      <c r="H11679" s="24"/>
    </row>
    <row r="11680" spans="1:8" x14ac:dyDescent="0.25">
      <c r="A11680" s="19">
        <v>11675</v>
      </c>
      <c r="D11680" s="1"/>
      <c r="E11680" s="3"/>
      <c r="F11680" s="7"/>
      <c r="G11680" s="3"/>
      <c r="H11680" s="24"/>
    </row>
    <row r="11681" spans="1:8" x14ac:dyDescent="0.25">
      <c r="A11681" s="19">
        <v>11676</v>
      </c>
      <c r="D11681" s="1"/>
      <c r="E11681" s="3"/>
      <c r="F11681" s="7"/>
      <c r="G11681" s="3"/>
      <c r="H11681" s="24"/>
    </row>
    <row r="11682" spans="1:8" x14ac:dyDescent="0.25">
      <c r="A11682" s="19">
        <v>11677</v>
      </c>
      <c r="D11682" s="1"/>
      <c r="E11682" s="3"/>
      <c r="F11682" s="7"/>
      <c r="G11682" s="3"/>
      <c r="H11682" s="24"/>
    </row>
    <row r="11683" spans="1:8" x14ac:dyDescent="0.25">
      <c r="A11683" s="19">
        <v>11678</v>
      </c>
      <c r="D11683" s="1"/>
      <c r="E11683" s="3"/>
      <c r="F11683" s="7"/>
      <c r="G11683" s="3"/>
      <c r="H11683" s="24"/>
    </row>
    <row r="11684" spans="1:8" x14ac:dyDescent="0.25">
      <c r="A11684" s="19">
        <v>11679</v>
      </c>
      <c r="D11684" s="1"/>
      <c r="E11684" s="3"/>
      <c r="F11684" s="7"/>
      <c r="G11684" s="3"/>
      <c r="H11684" s="24"/>
    </row>
    <row r="11685" spans="1:8" x14ac:dyDescent="0.25">
      <c r="A11685" s="19">
        <v>11680</v>
      </c>
      <c r="D11685" s="1"/>
      <c r="E11685" s="3"/>
      <c r="F11685" s="7"/>
      <c r="G11685" s="3"/>
      <c r="H11685" s="24"/>
    </row>
    <row r="11686" spans="1:8" x14ac:dyDescent="0.25">
      <c r="A11686" s="19">
        <v>11681</v>
      </c>
      <c r="D11686" s="1"/>
      <c r="E11686" s="3"/>
      <c r="F11686" s="7"/>
      <c r="G11686" s="3"/>
      <c r="H11686" s="24"/>
    </row>
    <row r="11687" spans="1:8" x14ac:dyDescent="0.25">
      <c r="A11687" s="19">
        <v>11682</v>
      </c>
      <c r="D11687" s="1"/>
      <c r="E11687" s="3"/>
      <c r="F11687" s="7"/>
      <c r="G11687" s="3"/>
      <c r="H11687" s="24"/>
    </row>
    <row r="11688" spans="1:8" x14ac:dyDescent="0.25">
      <c r="A11688" s="19">
        <v>11683</v>
      </c>
      <c r="D11688" s="1"/>
      <c r="E11688" s="3"/>
      <c r="F11688" s="7"/>
      <c r="G11688" s="3"/>
      <c r="H11688" s="24"/>
    </row>
    <row r="11689" spans="1:8" x14ac:dyDescent="0.25">
      <c r="A11689" s="19">
        <v>11684</v>
      </c>
      <c r="D11689" s="1"/>
      <c r="E11689" s="3"/>
      <c r="F11689" s="7"/>
      <c r="G11689" s="3"/>
      <c r="H11689" s="24"/>
    </row>
    <row r="11690" spans="1:8" x14ac:dyDescent="0.25">
      <c r="A11690" s="19">
        <v>11685</v>
      </c>
      <c r="D11690" s="1"/>
      <c r="E11690" s="3"/>
      <c r="F11690" s="7"/>
      <c r="G11690" s="3"/>
      <c r="H11690" s="24"/>
    </row>
    <row r="11691" spans="1:8" x14ac:dyDescent="0.25">
      <c r="A11691" s="19">
        <v>11686</v>
      </c>
      <c r="D11691" s="1"/>
      <c r="E11691" s="3"/>
      <c r="F11691" s="7"/>
      <c r="G11691" s="3"/>
      <c r="H11691" s="24"/>
    </row>
    <row r="11692" spans="1:8" x14ac:dyDescent="0.25">
      <c r="A11692" s="19">
        <v>11687</v>
      </c>
      <c r="D11692" s="1"/>
      <c r="E11692" s="3"/>
      <c r="F11692" s="7"/>
      <c r="G11692" s="3"/>
      <c r="H11692" s="24"/>
    </row>
    <row r="11693" spans="1:8" x14ac:dyDescent="0.25">
      <c r="A11693" s="19">
        <v>11688</v>
      </c>
      <c r="D11693" s="1"/>
      <c r="E11693" s="3"/>
      <c r="F11693" s="7"/>
      <c r="G11693" s="3"/>
      <c r="H11693" s="24"/>
    </row>
    <row r="11694" spans="1:8" x14ac:dyDescent="0.25">
      <c r="A11694" s="19">
        <v>11689</v>
      </c>
      <c r="D11694" s="1"/>
      <c r="E11694" s="3"/>
      <c r="F11694" s="7"/>
      <c r="G11694" s="3"/>
      <c r="H11694" s="24"/>
    </row>
    <row r="11695" spans="1:8" x14ac:dyDescent="0.25">
      <c r="A11695" s="19">
        <v>11690</v>
      </c>
      <c r="D11695" s="1"/>
      <c r="E11695" s="3"/>
      <c r="F11695" s="7"/>
      <c r="G11695" s="3"/>
      <c r="H11695" s="24"/>
    </row>
    <row r="11696" spans="1:8" x14ac:dyDescent="0.25">
      <c r="A11696" s="19">
        <v>11691</v>
      </c>
      <c r="D11696" s="1"/>
      <c r="E11696" s="3"/>
      <c r="F11696" s="7"/>
      <c r="G11696" s="3"/>
      <c r="H11696" s="24"/>
    </row>
    <row r="11697" spans="1:8" x14ac:dyDescent="0.25">
      <c r="A11697" s="19">
        <v>11692</v>
      </c>
      <c r="D11697" s="1"/>
      <c r="E11697" s="3"/>
      <c r="F11697" s="7"/>
      <c r="G11697" s="3"/>
      <c r="H11697" s="24"/>
    </row>
    <row r="11698" spans="1:8" x14ac:dyDescent="0.25">
      <c r="A11698" s="19">
        <v>11693</v>
      </c>
      <c r="D11698" s="1"/>
      <c r="E11698" s="3"/>
      <c r="F11698" s="7"/>
      <c r="G11698" s="3"/>
      <c r="H11698" s="24"/>
    </row>
    <row r="11699" spans="1:8" x14ac:dyDescent="0.25">
      <c r="A11699" s="19">
        <v>11694</v>
      </c>
      <c r="D11699" s="1"/>
      <c r="E11699" s="3"/>
      <c r="F11699" s="7"/>
      <c r="G11699" s="3"/>
      <c r="H11699" s="24"/>
    </row>
    <row r="11700" spans="1:8" x14ac:dyDescent="0.25">
      <c r="A11700" s="19">
        <v>11695</v>
      </c>
      <c r="D11700" s="1"/>
      <c r="E11700" s="3"/>
      <c r="F11700" s="7"/>
      <c r="G11700" s="3"/>
      <c r="H11700" s="24"/>
    </row>
    <row r="11701" spans="1:8" x14ac:dyDescent="0.25">
      <c r="A11701" s="19">
        <v>11696</v>
      </c>
      <c r="D11701" s="1"/>
      <c r="E11701" s="3"/>
      <c r="F11701" s="7"/>
      <c r="G11701" s="3"/>
      <c r="H11701" s="24"/>
    </row>
    <row r="11702" spans="1:8" x14ac:dyDescent="0.25">
      <c r="A11702" s="19">
        <v>11697</v>
      </c>
      <c r="D11702" s="1"/>
      <c r="E11702" s="3"/>
      <c r="F11702" s="7"/>
      <c r="G11702" s="3"/>
      <c r="H11702" s="24"/>
    </row>
    <row r="11703" spans="1:8" x14ac:dyDescent="0.25">
      <c r="A11703" s="19">
        <v>11698</v>
      </c>
      <c r="D11703" s="1"/>
      <c r="E11703" s="3"/>
      <c r="F11703" s="7"/>
      <c r="G11703" s="3"/>
      <c r="H11703" s="24"/>
    </row>
    <row r="11704" spans="1:8" x14ac:dyDescent="0.25">
      <c r="A11704" s="19">
        <v>11699</v>
      </c>
      <c r="D11704" s="1"/>
      <c r="E11704" s="3"/>
      <c r="F11704" s="7"/>
      <c r="G11704" s="3"/>
      <c r="H11704" s="24"/>
    </row>
    <row r="11705" spans="1:8" x14ac:dyDescent="0.25">
      <c r="A11705" s="19">
        <v>11700</v>
      </c>
      <c r="D11705" s="1"/>
      <c r="E11705" s="3"/>
      <c r="F11705" s="7"/>
      <c r="G11705" s="3"/>
      <c r="H11705" s="24"/>
    </row>
    <row r="11706" spans="1:8" x14ac:dyDescent="0.25">
      <c r="A11706" s="19">
        <v>11701</v>
      </c>
      <c r="D11706" s="1"/>
      <c r="E11706" s="3"/>
      <c r="F11706" s="7"/>
      <c r="G11706" s="3"/>
      <c r="H11706" s="24"/>
    </row>
    <row r="11707" spans="1:8" x14ac:dyDescent="0.25">
      <c r="A11707" s="19">
        <v>11702</v>
      </c>
      <c r="D11707" s="1"/>
      <c r="E11707" s="3"/>
      <c r="F11707" s="7"/>
      <c r="G11707" s="3"/>
      <c r="H11707" s="24"/>
    </row>
    <row r="11708" spans="1:8" x14ac:dyDescent="0.25">
      <c r="A11708" s="19">
        <v>11703</v>
      </c>
      <c r="D11708" s="1"/>
      <c r="E11708" s="3"/>
      <c r="F11708" s="7"/>
      <c r="G11708" s="3"/>
      <c r="H11708" s="24"/>
    </row>
    <row r="11709" spans="1:8" x14ac:dyDescent="0.25">
      <c r="A11709" s="19">
        <v>11704</v>
      </c>
      <c r="D11709" s="1"/>
      <c r="E11709" s="3"/>
      <c r="F11709" s="7"/>
      <c r="G11709" s="3"/>
      <c r="H11709" s="24"/>
    </row>
    <row r="11710" spans="1:8" x14ac:dyDescent="0.25">
      <c r="A11710" s="19">
        <v>11705</v>
      </c>
      <c r="D11710" s="1"/>
      <c r="E11710" s="3"/>
      <c r="F11710" s="7"/>
      <c r="G11710" s="3"/>
      <c r="H11710" s="24"/>
    </row>
    <row r="11711" spans="1:8" x14ac:dyDescent="0.25">
      <c r="A11711" s="19">
        <v>11706</v>
      </c>
      <c r="D11711" s="1"/>
      <c r="E11711" s="3"/>
      <c r="F11711" s="7"/>
      <c r="G11711" s="3"/>
      <c r="H11711" s="24"/>
    </row>
    <row r="11712" spans="1:8" x14ac:dyDescent="0.25">
      <c r="A11712" s="19">
        <v>11707</v>
      </c>
      <c r="D11712" s="1"/>
      <c r="E11712" s="3"/>
      <c r="F11712" s="7"/>
      <c r="G11712" s="3"/>
      <c r="H11712" s="24"/>
    </row>
    <row r="11713" spans="1:8" x14ac:dyDescent="0.25">
      <c r="A11713" s="19">
        <v>11708</v>
      </c>
      <c r="D11713" s="1"/>
      <c r="E11713" s="3"/>
      <c r="F11713" s="7"/>
      <c r="G11713" s="3"/>
      <c r="H11713" s="24"/>
    </row>
    <row r="11714" spans="1:8" x14ac:dyDescent="0.25">
      <c r="A11714" s="19">
        <v>11709</v>
      </c>
      <c r="D11714" s="1"/>
      <c r="E11714" s="3"/>
      <c r="F11714" s="7"/>
      <c r="G11714" s="3"/>
      <c r="H11714" s="24"/>
    </row>
    <row r="11715" spans="1:8" x14ac:dyDescent="0.25">
      <c r="A11715" s="19">
        <v>11710</v>
      </c>
      <c r="D11715" s="1"/>
      <c r="E11715" s="3"/>
      <c r="F11715" s="7"/>
      <c r="G11715" s="3"/>
      <c r="H11715" s="24"/>
    </row>
    <row r="11716" spans="1:8" x14ac:dyDescent="0.25">
      <c r="A11716" s="19">
        <v>11711</v>
      </c>
      <c r="D11716" s="1"/>
      <c r="E11716" s="3"/>
      <c r="F11716" s="7"/>
      <c r="G11716" s="3"/>
      <c r="H11716" s="24"/>
    </row>
    <row r="11717" spans="1:8" x14ac:dyDescent="0.25">
      <c r="A11717" s="19">
        <v>11712</v>
      </c>
      <c r="D11717" s="1"/>
      <c r="E11717" s="3"/>
      <c r="F11717" s="7"/>
      <c r="G11717" s="3"/>
      <c r="H11717" s="24"/>
    </row>
    <row r="11718" spans="1:8" x14ac:dyDescent="0.25">
      <c r="A11718" s="19">
        <v>11713</v>
      </c>
      <c r="D11718" s="1"/>
      <c r="E11718" s="3"/>
      <c r="F11718" s="7"/>
      <c r="G11718" s="3"/>
      <c r="H11718" s="24"/>
    </row>
    <row r="11719" spans="1:8" x14ac:dyDescent="0.25">
      <c r="A11719" s="19">
        <v>11714</v>
      </c>
      <c r="D11719" s="1"/>
      <c r="E11719" s="3"/>
      <c r="F11719" s="7"/>
      <c r="G11719" s="3"/>
      <c r="H11719" s="24"/>
    </row>
    <row r="11720" spans="1:8" x14ac:dyDescent="0.25">
      <c r="A11720" s="19">
        <v>11715</v>
      </c>
      <c r="D11720" s="1"/>
      <c r="E11720" s="3"/>
      <c r="F11720" s="7"/>
      <c r="G11720" s="3"/>
      <c r="H11720" s="24"/>
    </row>
    <row r="11721" spans="1:8" x14ac:dyDescent="0.25">
      <c r="A11721" s="19">
        <v>11716</v>
      </c>
      <c r="D11721" s="1"/>
      <c r="E11721" s="3"/>
      <c r="F11721" s="7"/>
      <c r="G11721" s="3"/>
      <c r="H11721" s="24"/>
    </row>
    <row r="11722" spans="1:8" x14ac:dyDescent="0.25">
      <c r="A11722" s="19">
        <v>11717</v>
      </c>
      <c r="D11722" s="1"/>
      <c r="E11722" s="3"/>
      <c r="F11722" s="7"/>
      <c r="G11722" s="3"/>
      <c r="H11722" s="24"/>
    </row>
    <row r="11723" spans="1:8" x14ac:dyDescent="0.25">
      <c r="A11723" s="19">
        <v>11718</v>
      </c>
      <c r="D11723" s="1"/>
      <c r="E11723" s="3"/>
      <c r="F11723" s="7"/>
      <c r="G11723" s="3"/>
      <c r="H11723" s="24"/>
    </row>
    <row r="11724" spans="1:8" x14ac:dyDescent="0.25">
      <c r="A11724" s="19">
        <v>11719</v>
      </c>
      <c r="D11724" s="1"/>
      <c r="E11724" s="3"/>
      <c r="F11724" s="7"/>
      <c r="G11724" s="3"/>
      <c r="H11724" s="24"/>
    </row>
    <row r="11725" spans="1:8" x14ac:dyDescent="0.25">
      <c r="A11725" s="19">
        <v>11720</v>
      </c>
      <c r="D11725" s="1"/>
      <c r="E11725" s="3"/>
      <c r="F11725" s="7"/>
      <c r="G11725" s="3"/>
      <c r="H11725" s="24"/>
    </row>
    <row r="11726" spans="1:8" x14ac:dyDescent="0.25">
      <c r="A11726" s="19">
        <v>11721</v>
      </c>
      <c r="D11726" s="1"/>
      <c r="E11726" s="3"/>
      <c r="F11726" s="7"/>
      <c r="G11726" s="3"/>
      <c r="H11726" s="24"/>
    </row>
    <row r="11727" spans="1:8" x14ac:dyDescent="0.25">
      <c r="A11727" s="19">
        <v>11722</v>
      </c>
      <c r="D11727" s="1"/>
      <c r="E11727" s="3"/>
      <c r="F11727" s="7"/>
      <c r="G11727" s="3"/>
      <c r="H11727" s="24"/>
    </row>
    <row r="11728" spans="1:8" x14ac:dyDescent="0.25">
      <c r="A11728" s="19">
        <v>11723</v>
      </c>
      <c r="D11728" s="1"/>
      <c r="E11728" s="3"/>
      <c r="F11728" s="7"/>
      <c r="G11728" s="3"/>
      <c r="H11728" s="24"/>
    </row>
    <row r="11729" spans="1:8" x14ac:dyDescent="0.25">
      <c r="A11729" s="19">
        <v>11724</v>
      </c>
      <c r="D11729" s="1"/>
      <c r="E11729" s="3"/>
      <c r="F11729" s="7"/>
      <c r="G11729" s="3"/>
      <c r="H11729" s="24"/>
    </row>
    <row r="11730" spans="1:8" x14ac:dyDescent="0.25">
      <c r="A11730" s="19">
        <v>11725</v>
      </c>
      <c r="D11730" s="1"/>
      <c r="E11730" s="3"/>
      <c r="F11730" s="7"/>
      <c r="G11730" s="3"/>
      <c r="H11730" s="24"/>
    </row>
    <row r="11731" spans="1:8" x14ac:dyDescent="0.25">
      <c r="A11731" s="19">
        <v>11726</v>
      </c>
      <c r="D11731" s="1"/>
      <c r="E11731" s="3"/>
      <c r="F11731" s="7"/>
      <c r="G11731" s="3"/>
      <c r="H11731" s="24"/>
    </row>
    <row r="11732" spans="1:8" x14ac:dyDescent="0.25">
      <c r="A11732" s="19">
        <v>11727</v>
      </c>
      <c r="D11732" s="1"/>
      <c r="E11732" s="3"/>
      <c r="F11732" s="7"/>
      <c r="G11732" s="3"/>
      <c r="H11732" s="24"/>
    </row>
    <row r="11733" spans="1:8" x14ac:dyDescent="0.25">
      <c r="A11733" s="19">
        <v>11728</v>
      </c>
      <c r="D11733" s="1"/>
      <c r="E11733" s="3"/>
      <c r="F11733" s="7"/>
      <c r="G11733" s="3"/>
      <c r="H11733" s="24"/>
    </row>
    <row r="11734" spans="1:8" x14ac:dyDescent="0.25">
      <c r="A11734" s="19">
        <v>11729</v>
      </c>
      <c r="D11734" s="1"/>
      <c r="E11734" s="3"/>
      <c r="F11734" s="7"/>
      <c r="G11734" s="3"/>
      <c r="H11734" s="24"/>
    </row>
    <row r="11735" spans="1:8" x14ac:dyDescent="0.25">
      <c r="A11735" s="19">
        <v>11730</v>
      </c>
      <c r="D11735" s="1"/>
      <c r="E11735" s="3"/>
      <c r="F11735" s="7"/>
      <c r="G11735" s="3"/>
      <c r="H11735" s="24"/>
    </row>
    <row r="11736" spans="1:8" x14ac:dyDescent="0.25">
      <c r="A11736" s="19">
        <v>11731</v>
      </c>
      <c r="D11736" s="1"/>
      <c r="E11736" s="3"/>
      <c r="F11736" s="7"/>
      <c r="G11736" s="3"/>
      <c r="H11736" s="24"/>
    </row>
    <row r="11737" spans="1:8" x14ac:dyDescent="0.25">
      <c r="A11737" s="19">
        <v>11732</v>
      </c>
      <c r="D11737" s="1"/>
      <c r="E11737" s="3"/>
      <c r="F11737" s="7"/>
      <c r="G11737" s="3"/>
      <c r="H11737" s="24"/>
    </row>
    <row r="11738" spans="1:8" x14ac:dyDescent="0.25">
      <c r="A11738" s="19">
        <v>11733</v>
      </c>
      <c r="D11738" s="1"/>
      <c r="E11738" s="3"/>
      <c r="F11738" s="7"/>
      <c r="G11738" s="3"/>
      <c r="H11738" s="24"/>
    </row>
    <row r="11739" spans="1:8" x14ac:dyDescent="0.25">
      <c r="A11739" s="19">
        <v>11734</v>
      </c>
      <c r="D11739" s="1"/>
      <c r="E11739" s="3"/>
      <c r="F11739" s="7"/>
      <c r="G11739" s="3"/>
      <c r="H11739" s="24"/>
    </row>
    <row r="11740" spans="1:8" x14ac:dyDescent="0.25">
      <c r="A11740" s="19">
        <v>11735</v>
      </c>
      <c r="D11740" s="1"/>
      <c r="E11740" s="3"/>
      <c r="F11740" s="7"/>
      <c r="G11740" s="3"/>
      <c r="H11740" s="24"/>
    </row>
    <row r="11741" spans="1:8" x14ac:dyDescent="0.25">
      <c r="A11741" s="19">
        <v>11736</v>
      </c>
      <c r="D11741" s="1"/>
      <c r="E11741" s="3"/>
      <c r="F11741" s="7"/>
      <c r="G11741" s="3"/>
      <c r="H11741" s="24"/>
    </row>
    <row r="11742" spans="1:8" x14ac:dyDescent="0.25">
      <c r="A11742" s="19">
        <v>11737</v>
      </c>
      <c r="D11742" s="1"/>
      <c r="E11742" s="3"/>
      <c r="F11742" s="7"/>
      <c r="G11742" s="3"/>
      <c r="H11742" s="24"/>
    </row>
    <row r="11743" spans="1:8" x14ac:dyDescent="0.25">
      <c r="A11743" s="19">
        <v>11738</v>
      </c>
      <c r="D11743" s="1"/>
      <c r="E11743" s="3"/>
      <c r="F11743" s="7"/>
      <c r="G11743" s="3"/>
      <c r="H11743" s="24"/>
    </row>
    <row r="11744" spans="1:8" x14ac:dyDescent="0.25">
      <c r="A11744" s="19">
        <v>11739</v>
      </c>
      <c r="D11744" s="1"/>
      <c r="E11744" s="3"/>
      <c r="F11744" s="7"/>
      <c r="G11744" s="3"/>
      <c r="H11744" s="24"/>
    </row>
    <row r="11745" spans="1:8" x14ac:dyDescent="0.25">
      <c r="A11745" s="19">
        <v>11740</v>
      </c>
      <c r="D11745" s="1"/>
      <c r="E11745" s="3"/>
      <c r="F11745" s="7"/>
      <c r="G11745" s="3"/>
      <c r="H11745" s="24"/>
    </row>
    <row r="11746" spans="1:8" x14ac:dyDescent="0.25">
      <c r="A11746" s="19">
        <v>11741</v>
      </c>
      <c r="D11746" s="1"/>
      <c r="E11746" s="3"/>
      <c r="F11746" s="7"/>
      <c r="G11746" s="3"/>
      <c r="H11746" s="24"/>
    </row>
    <row r="11747" spans="1:8" x14ac:dyDescent="0.25">
      <c r="A11747" s="19">
        <v>11742</v>
      </c>
      <c r="D11747" s="1"/>
      <c r="E11747" s="3"/>
      <c r="F11747" s="7"/>
      <c r="G11747" s="3"/>
      <c r="H11747" s="24"/>
    </row>
    <row r="11748" spans="1:8" x14ac:dyDescent="0.25">
      <c r="A11748" s="19">
        <v>11743</v>
      </c>
      <c r="D11748" s="1"/>
      <c r="E11748" s="3"/>
      <c r="F11748" s="7"/>
      <c r="G11748" s="3"/>
      <c r="H11748" s="24"/>
    </row>
    <row r="11749" spans="1:8" x14ac:dyDescent="0.25">
      <c r="A11749" s="19">
        <v>11744</v>
      </c>
      <c r="D11749" s="1"/>
      <c r="E11749" s="3"/>
      <c r="F11749" s="7"/>
      <c r="G11749" s="3"/>
      <c r="H11749" s="24"/>
    </row>
    <row r="11750" spans="1:8" x14ac:dyDescent="0.25">
      <c r="A11750" s="19">
        <v>11745</v>
      </c>
      <c r="D11750" s="1"/>
      <c r="E11750" s="3"/>
      <c r="F11750" s="7"/>
      <c r="G11750" s="3"/>
      <c r="H11750" s="24"/>
    </row>
    <row r="11751" spans="1:8" x14ac:dyDescent="0.25">
      <c r="A11751" s="19">
        <v>11746</v>
      </c>
      <c r="D11751" s="1"/>
      <c r="E11751" s="3"/>
      <c r="F11751" s="7"/>
      <c r="G11751" s="3"/>
      <c r="H11751" s="24"/>
    </row>
    <row r="11752" spans="1:8" x14ac:dyDescent="0.25">
      <c r="A11752" s="19">
        <v>11747</v>
      </c>
      <c r="D11752" s="1"/>
      <c r="E11752" s="3"/>
      <c r="F11752" s="7"/>
      <c r="G11752" s="3"/>
      <c r="H11752" s="24"/>
    </row>
    <row r="11753" spans="1:8" x14ac:dyDescent="0.25">
      <c r="A11753" s="19">
        <v>11748</v>
      </c>
      <c r="D11753" s="1"/>
      <c r="E11753" s="3"/>
      <c r="F11753" s="7"/>
      <c r="G11753" s="3"/>
      <c r="H11753" s="24"/>
    </row>
    <row r="11754" spans="1:8" x14ac:dyDescent="0.25">
      <c r="A11754" s="19">
        <v>11749</v>
      </c>
      <c r="D11754" s="1"/>
      <c r="E11754" s="3"/>
      <c r="F11754" s="7"/>
      <c r="G11754" s="3"/>
      <c r="H11754" s="24"/>
    </row>
    <row r="11755" spans="1:8" x14ac:dyDescent="0.25">
      <c r="A11755" s="19">
        <v>11750</v>
      </c>
      <c r="D11755" s="1"/>
      <c r="E11755" s="3"/>
      <c r="F11755" s="7"/>
      <c r="G11755" s="3"/>
      <c r="H11755" s="24"/>
    </row>
    <row r="11756" spans="1:8" x14ac:dyDescent="0.25">
      <c r="A11756" s="19">
        <v>11751</v>
      </c>
      <c r="D11756" s="1"/>
      <c r="E11756" s="3"/>
      <c r="F11756" s="7"/>
      <c r="G11756" s="3"/>
      <c r="H11756" s="24"/>
    </row>
    <row r="11757" spans="1:8" x14ac:dyDescent="0.25">
      <c r="A11757" s="19">
        <v>11752</v>
      </c>
      <c r="D11757" s="1"/>
      <c r="E11757" s="3"/>
      <c r="F11757" s="7"/>
      <c r="G11757" s="3"/>
      <c r="H11757" s="24"/>
    </row>
    <row r="11758" spans="1:8" x14ac:dyDescent="0.25">
      <c r="A11758" s="19">
        <v>11753</v>
      </c>
      <c r="D11758" s="1"/>
      <c r="E11758" s="3"/>
      <c r="F11758" s="7"/>
      <c r="G11758" s="3"/>
      <c r="H11758" s="24"/>
    </row>
    <row r="11759" spans="1:8" x14ac:dyDescent="0.25">
      <c r="A11759" s="19">
        <v>11754</v>
      </c>
      <c r="D11759" s="1"/>
      <c r="E11759" s="3"/>
      <c r="F11759" s="7"/>
      <c r="G11759" s="3"/>
      <c r="H11759" s="24"/>
    </row>
    <row r="11760" spans="1:8" x14ac:dyDescent="0.25">
      <c r="A11760" s="19">
        <v>11755</v>
      </c>
      <c r="D11760" s="1"/>
      <c r="E11760" s="3"/>
      <c r="F11760" s="7"/>
      <c r="G11760" s="3"/>
      <c r="H11760" s="24"/>
    </row>
    <row r="11761" spans="1:8" x14ac:dyDescent="0.25">
      <c r="A11761" s="19">
        <v>11756</v>
      </c>
      <c r="D11761" s="1"/>
      <c r="E11761" s="3"/>
      <c r="F11761" s="7"/>
      <c r="G11761" s="3"/>
      <c r="H11761" s="24"/>
    </row>
    <row r="11762" spans="1:8" x14ac:dyDescent="0.25">
      <c r="A11762" s="19">
        <v>11757</v>
      </c>
      <c r="D11762" s="1"/>
      <c r="E11762" s="3"/>
      <c r="F11762" s="7"/>
      <c r="G11762" s="3"/>
      <c r="H11762" s="24"/>
    </row>
    <row r="11763" spans="1:8" x14ac:dyDescent="0.25">
      <c r="A11763" s="19">
        <v>11758</v>
      </c>
      <c r="D11763" s="1"/>
      <c r="E11763" s="3"/>
      <c r="F11763" s="7"/>
      <c r="G11763" s="3"/>
      <c r="H11763" s="24"/>
    </row>
    <row r="11764" spans="1:8" x14ac:dyDescent="0.25">
      <c r="A11764" s="19">
        <v>11759</v>
      </c>
      <c r="D11764" s="1"/>
      <c r="E11764" s="3"/>
      <c r="F11764" s="7"/>
      <c r="G11764" s="3"/>
      <c r="H11764" s="24"/>
    </row>
    <row r="11765" spans="1:8" x14ac:dyDescent="0.25">
      <c r="A11765" s="19">
        <v>11760</v>
      </c>
      <c r="D11765" s="1"/>
      <c r="E11765" s="3"/>
      <c r="F11765" s="7"/>
      <c r="G11765" s="3"/>
      <c r="H11765" s="24"/>
    </row>
    <row r="11766" spans="1:8" x14ac:dyDescent="0.25">
      <c r="A11766" s="19">
        <v>11761</v>
      </c>
      <c r="D11766" s="1"/>
      <c r="E11766" s="3"/>
      <c r="F11766" s="7"/>
      <c r="G11766" s="3"/>
      <c r="H11766" s="24"/>
    </row>
    <row r="11767" spans="1:8" x14ac:dyDescent="0.25">
      <c r="A11767" s="19">
        <v>11762</v>
      </c>
      <c r="D11767" s="1"/>
      <c r="E11767" s="3"/>
      <c r="F11767" s="7"/>
      <c r="G11767" s="3"/>
      <c r="H11767" s="24"/>
    </row>
    <row r="11768" spans="1:8" x14ac:dyDescent="0.25">
      <c r="A11768" s="19">
        <v>11763</v>
      </c>
      <c r="D11768" s="1"/>
      <c r="E11768" s="3"/>
      <c r="F11768" s="7"/>
      <c r="G11768" s="3"/>
      <c r="H11768" s="24"/>
    </row>
    <row r="11769" spans="1:8" x14ac:dyDescent="0.25">
      <c r="A11769" s="19">
        <v>11764</v>
      </c>
      <c r="D11769" s="1"/>
      <c r="E11769" s="3"/>
      <c r="F11769" s="7"/>
      <c r="G11769" s="3"/>
      <c r="H11769" s="24"/>
    </row>
    <row r="11770" spans="1:8" x14ac:dyDescent="0.25">
      <c r="A11770" s="19">
        <v>11765</v>
      </c>
      <c r="D11770" s="1"/>
      <c r="E11770" s="3"/>
      <c r="F11770" s="7"/>
      <c r="G11770" s="3"/>
      <c r="H11770" s="24"/>
    </row>
    <row r="11771" spans="1:8" x14ac:dyDescent="0.25">
      <c r="A11771" s="19">
        <v>11766</v>
      </c>
      <c r="D11771" s="1"/>
      <c r="E11771" s="3"/>
      <c r="F11771" s="7"/>
      <c r="G11771" s="3"/>
      <c r="H11771" s="24"/>
    </row>
    <row r="11772" spans="1:8" x14ac:dyDescent="0.25">
      <c r="A11772" s="19">
        <v>11767</v>
      </c>
      <c r="D11772" s="1"/>
      <c r="E11772" s="3"/>
      <c r="F11772" s="7"/>
      <c r="G11772" s="3"/>
      <c r="H11772" s="24"/>
    </row>
    <row r="11773" spans="1:8" x14ac:dyDescent="0.25">
      <c r="A11773" s="19">
        <v>11768</v>
      </c>
      <c r="D11773" s="1"/>
      <c r="E11773" s="3"/>
      <c r="F11773" s="7"/>
      <c r="G11773" s="3"/>
      <c r="H11773" s="24"/>
    </row>
    <row r="11774" spans="1:8" x14ac:dyDescent="0.25">
      <c r="A11774" s="19">
        <v>11769</v>
      </c>
      <c r="D11774" s="1"/>
      <c r="E11774" s="3"/>
      <c r="F11774" s="7"/>
      <c r="G11774" s="3"/>
      <c r="H11774" s="24"/>
    </row>
    <row r="11775" spans="1:8" x14ac:dyDescent="0.25">
      <c r="A11775" s="19">
        <v>11770</v>
      </c>
      <c r="D11775" s="1"/>
      <c r="E11775" s="3"/>
      <c r="F11775" s="7"/>
      <c r="G11775" s="3"/>
      <c r="H11775" s="24"/>
    </row>
    <row r="11776" spans="1:8" x14ac:dyDescent="0.25">
      <c r="A11776" s="19">
        <v>11771</v>
      </c>
      <c r="D11776" s="1"/>
      <c r="E11776" s="3"/>
      <c r="F11776" s="7"/>
      <c r="G11776" s="3"/>
      <c r="H11776" s="24"/>
    </row>
    <row r="11777" spans="1:8" x14ac:dyDescent="0.25">
      <c r="A11777" s="19">
        <v>11772</v>
      </c>
      <c r="D11777" s="1"/>
      <c r="E11777" s="3"/>
      <c r="F11777" s="7"/>
      <c r="G11777" s="3"/>
      <c r="H11777" s="24"/>
    </row>
    <row r="11778" spans="1:8" x14ac:dyDescent="0.25">
      <c r="A11778" s="19">
        <v>11773</v>
      </c>
      <c r="D11778" s="1"/>
      <c r="E11778" s="3"/>
      <c r="F11778" s="7"/>
      <c r="G11778" s="3"/>
      <c r="H11778" s="24"/>
    </row>
    <row r="11779" spans="1:8" x14ac:dyDescent="0.25">
      <c r="A11779" s="19">
        <v>11774</v>
      </c>
      <c r="D11779" s="1"/>
      <c r="E11779" s="3"/>
      <c r="F11779" s="7"/>
      <c r="G11779" s="3"/>
      <c r="H11779" s="24"/>
    </row>
    <row r="11780" spans="1:8" x14ac:dyDescent="0.25">
      <c r="A11780" s="19">
        <v>11775</v>
      </c>
      <c r="D11780" s="1"/>
      <c r="E11780" s="3"/>
      <c r="F11780" s="7"/>
      <c r="G11780" s="3"/>
      <c r="H11780" s="24"/>
    </row>
    <row r="11781" spans="1:8" x14ac:dyDescent="0.25">
      <c r="A11781" s="19">
        <v>11776</v>
      </c>
      <c r="D11781" s="1"/>
      <c r="E11781" s="3"/>
      <c r="F11781" s="7"/>
      <c r="G11781" s="3"/>
      <c r="H11781" s="24"/>
    </row>
    <row r="11782" spans="1:8" x14ac:dyDescent="0.25">
      <c r="A11782" s="19">
        <v>11777</v>
      </c>
      <c r="D11782" s="1"/>
      <c r="E11782" s="3"/>
      <c r="F11782" s="7"/>
      <c r="G11782" s="3"/>
      <c r="H11782" s="24"/>
    </row>
    <row r="11783" spans="1:8" x14ac:dyDescent="0.25">
      <c r="A11783" s="19">
        <v>11778</v>
      </c>
      <c r="D11783" s="1"/>
      <c r="E11783" s="3"/>
      <c r="F11783" s="7"/>
      <c r="G11783" s="3"/>
      <c r="H11783" s="24"/>
    </row>
    <row r="11784" spans="1:8" x14ac:dyDescent="0.25">
      <c r="A11784" s="19">
        <v>11779</v>
      </c>
      <c r="D11784" s="1"/>
      <c r="E11784" s="3"/>
      <c r="F11784" s="7"/>
      <c r="G11784" s="3"/>
      <c r="H11784" s="24"/>
    </row>
    <row r="11785" spans="1:8" x14ac:dyDescent="0.25">
      <c r="A11785" s="19">
        <v>11780</v>
      </c>
      <c r="D11785" s="1"/>
      <c r="E11785" s="3"/>
      <c r="F11785" s="7"/>
      <c r="G11785" s="3"/>
      <c r="H11785" s="24"/>
    </row>
    <row r="11786" spans="1:8" x14ac:dyDescent="0.25">
      <c r="A11786" s="19">
        <v>11781</v>
      </c>
      <c r="D11786" s="1"/>
      <c r="E11786" s="3"/>
      <c r="F11786" s="7"/>
      <c r="G11786" s="3"/>
      <c r="H11786" s="24"/>
    </row>
    <row r="11787" spans="1:8" x14ac:dyDescent="0.25">
      <c r="A11787" s="19">
        <v>11782</v>
      </c>
      <c r="D11787" s="1"/>
      <c r="E11787" s="3"/>
      <c r="F11787" s="7"/>
      <c r="G11787" s="3"/>
      <c r="H11787" s="24"/>
    </row>
    <row r="11788" spans="1:8" x14ac:dyDescent="0.25">
      <c r="A11788" s="19">
        <v>11783</v>
      </c>
      <c r="D11788" s="1"/>
      <c r="E11788" s="3"/>
      <c r="F11788" s="7"/>
      <c r="G11788" s="3"/>
      <c r="H11788" s="24"/>
    </row>
    <row r="11789" spans="1:8" x14ac:dyDescent="0.25">
      <c r="A11789" s="19">
        <v>11784</v>
      </c>
      <c r="D11789" s="1"/>
      <c r="E11789" s="3"/>
      <c r="F11789" s="7"/>
      <c r="G11789" s="3"/>
      <c r="H11789" s="24"/>
    </row>
    <row r="11790" spans="1:8" x14ac:dyDescent="0.25">
      <c r="A11790" s="19">
        <v>11785</v>
      </c>
      <c r="D11790" s="1"/>
      <c r="E11790" s="3"/>
      <c r="F11790" s="7"/>
      <c r="G11790" s="3"/>
      <c r="H11790" s="24"/>
    </row>
    <row r="11791" spans="1:8" x14ac:dyDescent="0.25">
      <c r="A11791" s="19">
        <v>11786</v>
      </c>
      <c r="D11791" s="1"/>
      <c r="E11791" s="3"/>
      <c r="F11791" s="7"/>
      <c r="G11791" s="3"/>
      <c r="H11791" s="24"/>
    </row>
    <row r="11792" spans="1:8" x14ac:dyDescent="0.25">
      <c r="A11792" s="19">
        <v>11787</v>
      </c>
      <c r="D11792" s="1"/>
      <c r="E11792" s="3"/>
      <c r="F11792" s="7"/>
      <c r="G11792" s="3"/>
      <c r="H11792" s="24"/>
    </row>
    <row r="11793" spans="1:8" x14ac:dyDescent="0.25">
      <c r="A11793" s="19">
        <v>11788</v>
      </c>
      <c r="D11793" s="1"/>
      <c r="E11793" s="3"/>
      <c r="F11793" s="7"/>
      <c r="G11793" s="3"/>
      <c r="H11793" s="24"/>
    </row>
    <row r="11794" spans="1:8" x14ac:dyDescent="0.25">
      <c r="A11794" s="19">
        <v>11789</v>
      </c>
      <c r="D11794" s="1"/>
      <c r="E11794" s="3"/>
      <c r="F11794" s="7"/>
      <c r="G11794" s="3"/>
      <c r="H11794" s="24"/>
    </row>
    <row r="11795" spans="1:8" x14ac:dyDescent="0.25">
      <c r="A11795" s="19">
        <v>11790</v>
      </c>
      <c r="D11795" s="1"/>
      <c r="E11795" s="3"/>
      <c r="F11795" s="7"/>
      <c r="G11795" s="3"/>
      <c r="H11795" s="24"/>
    </row>
    <row r="11796" spans="1:8" x14ac:dyDescent="0.25">
      <c r="A11796" s="19">
        <v>11791</v>
      </c>
      <c r="D11796" s="1"/>
      <c r="E11796" s="3"/>
      <c r="F11796" s="7"/>
      <c r="G11796" s="3"/>
      <c r="H11796" s="24"/>
    </row>
    <row r="11797" spans="1:8" x14ac:dyDescent="0.25">
      <c r="A11797" s="19">
        <v>11792</v>
      </c>
      <c r="D11797" s="1"/>
      <c r="E11797" s="3"/>
      <c r="F11797" s="7"/>
      <c r="G11797" s="3"/>
      <c r="H11797" s="24"/>
    </row>
    <row r="11798" spans="1:8" x14ac:dyDescent="0.25">
      <c r="A11798" s="19">
        <v>11793</v>
      </c>
      <c r="D11798" s="1"/>
      <c r="E11798" s="3"/>
      <c r="F11798" s="7"/>
      <c r="G11798" s="3"/>
      <c r="H11798" s="24"/>
    </row>
    <row r="11799" spans="1:8" x14ac:dyDescent="0.25">
      <c r="A11799" s="19">
        <v>11794</v>
      </c>
      <c r="D11799" s="1"/>
      <c r="E11799" s="3"/>
      <c r="F11799" s="7"/>
      <c r="G11799" s="3"/>
      <c r="H11799" s="24"/>
    </row>
    <row r="11800" spans="1:8" x14ac:dyDescent="0.25">
      <c r="A11800" s="19">
        <v>11795</v>
      </c>
      <c r="D11800" s="1"/>
      <c r="E11800" s="3"/>
      <c r="F11800" s="7"/>
      <c r="G11800" s="3"/>
      <c r="H11800" s="24"/>
    </row>
    <row r="11801" spans="1:8" x14ac:dyDescent="0.25">
      <c r="A11801" s="19">
        <v>11796</v>
      </c>
      <c r="D11801" s="1"/>
      <c r="E11801" s="3"/>
      <c r="F11801" s="7"/>
      <c r="G11801" s="3"/>
      <c r="H11801" s="24"/>
    </row>
    <row r="11802" spans="1:8" x14ac:dyDescent="0.25">
      <c r="A11802" s="19">
        <v>11797</v>
      </c>
      <c r="D11802" s="1"/>
      <c r="E11802" s="3"/>
      <c r="F11802" s="7"/>
      <c r="G11802" s="3"/>
      <c r="H11802" s="24"/>
    </row>
    <row r="11803" spans="1:8" x14ac:dyDescent="0.25">
      <c r="A11803" s="19">
        <v>11798</v>
      </c>
      <c r="D11803" s="1"/>
      <c r="E11803" s="3"/>
      <c r="F11803" s="7"/>
      <c r="G11803" s="3"/>
      <c r="H11803" s="24"/>
    </row>
    <row r="11804" spans="1:8" x14ac:dyDescent="0.25">
      <c r="A11804" s="19">
        <v>11799</v>
      </c>
      <c r="D11804" s="1"/>
      <c r="E11804" s="3"/>
      <c r="F11804" s="7"/>
      <c r="G11804" s="3"/>
      <c r="H11804" s="24"/>
    </row>
    <row r="11805" spans="1:8" x14ac:dyDescent="0.25">
      <c r="A11805" s="19">
        <v>11800</v>
      </c>
      <c r="D11805" s="1"/>
      <c r="E11805" s="3"/>
      <c r="F11805" s="7"/>
      <c r="G11805" s="3"/>
      <c r="H11805" s="24"/>
    </row>
    <row r="11806" spans="1:8" x14ac:dyDescent="0.25">
      <c r="A11806" s="19">
        <v>11801</v>
      </c>
      <c r="D11806" s="1"/>
      <c r="E11806" s="3"/>
      <c r="F11806" s="7"/>
      <c r="G11806" s="3"/>
      <c r="H11806" s="24"/>
    </row>
    <row r="11807" spans="1:8" x14ac:dyDescent="0.25">
      <c r="A11807" s="19">
        <v>11802</v>
      </c>
      <c r="D11807" s="1"/>
      <c r="E11807" s="3"/>
      <c r="F11807" s="7"/>
      <c r="G11807" s="3"/>
      <c r="H11807" s="24"/>
    </row>
    <row r="11808" spans="1:8" x14ac:dyDescent="0.25">
      <c r="A11808" s="19">
        <v>11803</v>
      </c>
      <c r="D11808" s="1"/>
      <c r="E11808" s="3"/>
      <c r="F11808" s="7"/>
      <c r="G11808" s="3"/>
      <c r="H11808" s="24"/>
    </row>
    <row r="11809" spans="1:8" x14ac:dyDescent="0.25">
      <c r="A11809" s="19">
        <v>11804</v>
      </c>
      <c r="D11809" s="1"/>
      <c r="E11809" s="3"/>
      <c r="F11809" s="7"/>
      <c r="G11809" s="3"/>
      <c r="H11809" s="24"/>
    </row>
    <row r="11810" spans="1:8" x14ac:dyDescent="0.25">
      <c r="A11810" s="19">
        <v>11805</v>
      </c>
      <c r="D11810" s="1"/>
      <c r="E11810" s="3"/>
      <c r="F11810" s="7"/>
      <c r="G11810" s="3"/>
      <c r="H11810" s="24"/>
    </row>
    <row r="11811" spans="1:8" x14ac:dyDescent="0.25">
      <c r="A11811" s="19">
        <v>11806</v>
      </c>
      <c r="D11811" s="1"/>
      <c r="E11811" s="3"/>
      <c r="F11811" s="7"/>
      <c r="G11811" s="3"/>
      <c r="H11811" s="24"/>
    </row>
    <row r="11812" spans="1:8" x14ac:dyDescent="0.25">
      <c r="A11812" s="19">
        <v>11807</v>
      </c>
      <c r="D11812" s="1"/>
      <c r="E11812" s="3"/>
      <c r="F11812" s="7"/>
      <c r="G11812" s="3"/>
      <c r="H11812" s="24"/>
    </row>
    <row r="11813" spans="1:8" x14ac:dyDescent="0.25">
      <c r="A11813" s="19">
        <v>11808</v>
      </c>
      <c r="D11813" s="1"/>
      <c r="E11813" s="3"/>
      <c r="F11813" s="7"/>
      <c r="G11813" s="3"/>
      <c r="H11813" s="24"/>
    </row>
    <row r="11814" spans="1:8" x14ac:dyDescent="0.25">
      <c r="A11814" s="19">
        <v>11809</v>
      </c>
      <c r="D11814" s="1"/>
      <c r="E11814" s="3"/>
      <c r="F11814" s="7"/>
      <c r="G11814" s="3"/>
      <c r="H11814" s="24"/>
    </row>
    <row r="11815" spans="1:8" x14ac:dyDescent="0.25">
      <c r="A11815" s="19">
        <v>11810</v>
      </c>
      <c r="D11815" s="1"/>
      <c r="E11815" s="3"/>
      <c r="F11815" s="7"/>
      <c r="G11815" s="3"/>
      <c r="H11815" s="24"/>
    </row>
    <row r="11816" spans="1:8" x14ac:dyDescent="0.25">
      <c r="A11816" s="19">
        <v>11811</v>
      </c>
      <c r="D11816" s="1"/>
      <c r="E11816" s="3"/>
      <c r="F11816" s="7"/>
      <c r="G11816" s="3"/>
      <c r="H11816" s="24"/>
    </row>
    <row r="11817" spans="1:8" x14ac:dyDescent="0.25">
      <c r="A11817" s="19">
        <v>11812</v>
      </c>
      <c r="D11817" s="1"/>
      <c r="E11817" s="3"/>
      <c r="F11817" s="7"/>
      <c r="G11817" s="3"/>
      <c r="H11817" s="24"/>
    </row>
    <row r="11818" spans="1:8" x14ac:dyDescent="0.25">
      <c r="A11818" s="19">
        <v>11813</v>
      </c>
      <c r="D11818" s="1"/>
      <c r="E11818" s="3"/>
      <c r="F11818" s="7"/>
      <c r="G11818" s="3"/>
      <c r="H11818" s="24"/>
    </row>
    <row r="11819" spans="1:8" x14ac:dyDescent="0.25">
      <c r="A11819" s="19">
        <v>11814</v>
      </c>
      <c r="D11819" s="1"/>
      <c r="E11819" s="3"/>
      <c r="F11819" s="7"/>
      <c r="G11819" s="3"/>
      <c r="H11819" s="24"/>
    </row>
    <row r="11820" spans="1:8" x14ac:dyDescent="0.25">
      <c r="A11820" s="19">
        <v>11815</v>
      </c>
      <c r="D11820" s="1"/>
      <c r="E11820" s="3"/>
      <c r="F11820" s="7"/>
      <c r="G11820" s="3"/>
      <c r="H11820" s="24"/>
    </row>
    <row r="11821" spans="1:8" x14ac:dyDescent="0.25">
      <c r="A11821" s="19">
        <v>11816</v>
      </c>
      <c r="D11821" s="1"/>
      <c r="E11821" s="3"/>
      <c r="F11821" s="7"/>
      <c r="G11821" s="3"/>
      <c r="H11821" s="24"/>
    </row>
    <row r="11822" spans="1:8" x14ac:dyDescent="0.25">
      <c r="A11822" s="19">
        <v>11817</v>
      </c>
      <c r="D11822" s="1"/>
      <c r="E11822" s="3"/>
      <c r="F11822" s="7"/>
      <c r="G11822" s="3"/>
      <c r="H11822" s="24"/>
    </row>
    <row r="11823" spans="1:8" x14ac:dyDescent="0.25">
      <c r="A11823" s="19">
        <v>11818</v>
      </c>
      <c r="D11823" s="1"/>
      <c r="E11823" s="3"/>
      <c r="F11823" s="7"/>
      <c r="G11823" s="3"/>
      <c r="H11823" s="24"/>
    </row>
    <row r="11824" spans="1:8" x14ac:dyDescent="0.25">
      <c r="A11824" s="19">
        <v>11819</v>
      </c>
      <c r="D11824" s="1"/>
      <c r="E11824" s="3"/>
      <c r="F11824" s="7"/>
      <c r="G11824" s="3"/>
      <c r="H11824" s="24"/>
    </row>
    <row r="11825" spans="1:8" x14ac:dyDescent="0.25">
      <c r="A11825" s="19">
        <v>11820</v>
      </c>
      <c r="D11825" s="1"/>
      <c r="E11825" s="3"/>
      <c r="F11825" s="7"/>
      <c r="G11825" s="3"/>
      <c r="H11825" s="24"/>
    </row>
    <row r="11826" spans="1:8" x14ac:dyDescent="0.25">
      <c r="A11826" s="19">
        <v>11821</v>
      </c>
      <c r="D11826" s="1"/>
      <c r="E11826" s="3"/>
      <c r="F11826" s="7"/>
      <c r="G11826" s="3"/>
      <c r="H11826" s="24"/>
    </row>
    <row r="11827" spans="1:8" x14ac:dyDescent="0.25">
      <c r="A11827" s="19">
        <v>11822</v>
      </c>
      <c r="D11827" s="1"/>
      <c r="E11827" s="3"/>
      <c r="F11827" s="7"/>
      <c r="G11827" s="3"/>
      <c r="H11827" s="24"/>
    </row>
    <row r="11828" spans="1:8" x14ac:dyDescent="0.25">
      <c r="A11828" s="19">
        <v>11823</v>
      </c>
      <c r="D11828" s="1"/>
      <c r="E11828" s="3"/>
      <c r="F11828" s="7"/>
      <c r="G11828" s="3"/>
      <c r="H11828" s="24"/>
    </row>
    <row r="11829" spans="1:8" x14ac:dyDescent="0.25">
      <c r="A11829" s="19">
        <v>11824</v>
      </c>
      <c r="D11829" s="1"/>
      <c r="E11829" s="3"/>
      <c r="F11829" s="7"/>
      <c r="G11829" s="3"/>
      <c r="H11829" s="24"/>
    </row>
    <row r="11830" spans="1:8" x14ac:dyDescent="0.25">
      <c r="A11830" s="19">
        <v>11825</v>
      </c>
      <c r="D11830" s="1"/>
      <c r="E11830" s="3"/>
      <c r="F11830" s="7"/>
      <c r="G11830" s="3"/>
      <c r="H11830" s="24"/>
    </row>
    <row r="11831" spans="1:8" x14ac:dyDescent="0.25">
      <c r="A11831" s="19">
        <v>11826</v>
      </c>
      <c r="D11831" s="1"/>
      <c r="E11831" s="3"/>
      <c r="F11831" s="7"/>
      <c r="G11831" s="3"/>
      <c r="H11831" s="24"/>
    </row>
    <row r="11832" spans="1:8" x14ac:dyDescent="0.25">
      <c r="A11832" s="19">
        <v>11827</v>
      </c>
      <c r="D11832" s="1"/>
      <c r="E11832" s="3"/>
      <c r="F11832" s="7"/>
      <c r="G11832" s="3"/>
      <c r="H11832" s="24"/>
    </row>
    <row r="11833" spans="1:8" x14ac:dyDescent="0.25">
      <c r="A11833" s="19">
        <v>11828</v>
      </c>
      <c r="D11833" s="1"/>
      <c r="E11833" s="3"/>
      <c r="F11833" s="7"/>
      <c r="G11833" s="3"/>
      <c r="H11833" s="24"/>
    </row>
    <row r="11834" spans="1:8" x14ac:dyDescent="0.25">
      <c r="A11834" s="19">
        <v>11829</v>
      </c>
      <c r="D11834" s="1"/>
      <c r="E11834" s="3"/>
      <c r="F11834" s="7"/>
      <c r="G11834" s="3"/>
      <c r="H11834" s="24"/>
    </row>
    <row r="11835" spans="1:8" x14ac:dyDescent="0.25">
      <c r="A11835" s="19">
        <v>11830</v>
      </c>
      <c r="D11835" s="1"/>
      <c r="E11835" s="3"/>
      <c r="F11835" s="7"/>
      <c r="G11835" s="3"/>
      <c r="H11835" s="24"/>
    </row>
    <row r="11836" spans="1:8" x14ac:dyDescent="0.25">
      <c r="A11836" s="19">
        <v>11831</v>
      </c>
      <c r="D11836" s="1"/>
      <c r="E11836" s="3"/>
      <c r="F11836" s="7"/>
      <c r="G11836" s="3"/>
      <c r="H11836" s="24"/>
    </row>
    <row r="11837" spans="1:8" x14ac:dyDescent="0.25">
      <c r="A11837" s="19">
        <v>11832</v>
      </c>
      <c r="D11837" s="1"/>
      <c r="E11837" s="3"/>
      <c r="F11837" s="7"/>
      <c r="G11837" s="3"/>
      <c r="H11837" s="24"/>
    </row>
    <row r="11838" spans="1:8" x14ac:dyDescent="0.25">
      <c r="A11838" s="19">
        <v>11833</v>
      </c>
      <c r="D11838" s="1"/>
      <c r="E11838" s="3"/>
      <c r="F11838" s="7"/>
      <c r="G11838" s="3"/>
      <c r="H11838" s="24"/>
    </row>
    <row r="11839" spans="1:8" x14ac:dyDescent="0.25">
      <c r="A11839" s="19">
        <v>11834</v>
      </c>
      <c r="D11839" s="1"/>
      <c r="E11839" s="3"/>
      <c r="F11839" s="7"/>
      <c r="G11839" s="3"/>
      <c r="H11839" s="24"/>
    </row>
    <row r="11840" spans="1:8" x14ac:dyDescent="0.25">
      <c r="A11840" s="19">
        <v>11835</v>
      </c>
      <c r="D11840" s="1"/>
      <c r="E11840" s="3"/>
      <c r="F11840" s="7"/>
      <c r="G11840" s="3"/>
      <c r="H11840" s="24"/>
    </row>
    <row r="11841" spans="1:8" x14ac:dyDescent="0.25">
      <c r="A11841" s="19">
        <v>11836</v>
      </c>
      <c r="D11841" s="1"/>
      <c r="E11841" s="3"/>
      <c r="F11841" s="7"/>
      <c r="G11841" s="3"/>
      <c r="H11841" s="24"/>
    </row>
    <row r="11842" spans="1:8" x14ac:dyDescent="0.25">
      <c r="A11842" s="19">
        <v>11837</v>
      </c>
      <c r="D11842" s="1"/>
      <c r="E11842" s="3"/>
      <c r="F11842" s="7"/>
      <c r="G11842" s="3"/>
      <c r="H11842" s="24"/>
    </row>
    <row r="11843" spans="1:8" x14ac:dyDescent="0.25">
      <c r="A11843" s="19">
        <v>11838</v>
      </c>
      <c r="D11843" s="1"/>
      <c r="E11843" s="3"/>
      <c r="F11843" s="7"/>
      <c r="G11843" s="3"/>
      <c r="H11843" s="24"/>
    </row>
    <row r="11844" spans="1:8" x14ac:dyDescent="0.25">
      <c r="A11844" s="19">
        <v>11839</v>
      </c>
      <c r="D11844" s="1"/>
      <c r="E11844" s="3"/>
      <c r="F11844" s="7"/>
      <c r="G11844" s="3"/>
      <c r="H11844" s="24"/>
    </row>
    <row r="11845" spans="1:8" x14ac:dyDescent="0.25">
      <c r="A11845" s="19">
        <v>11840</v>
      </c>
      <c r="D11845" s="1"/>
      <c r="E11845" s="3"/>
      <c r="F11845" s="7"/>
      <c r="G11845" s="3"/>
      <c r="H11845" s="24"/>
    </row>
    <row r="11846" spans="1:8" x14ac:dyDescent="0.25">
      <c r="A11846" s="19">
        <v>11841</v>
      </c>
      <c r="D11846" s="1"/>
      <c r="E11846" s="3"/>
      <c r="F11846" s="7"/>
      <c r="G11846" s="3"/>
      <c r="H11846" s="24"/>
    </row>
    <row r="11847" spans="1:8" x14ac:dyDescent="0.25">
      <c r="A11847" s="19">
        <v>11842</v>
      </c>
      <c r="D11847" s="1"/>
      <c r="E11847" s="3"/>
      <c r="F11847" s="7"/>
      <c r="G11847" s="3"/>
      <c r="H11847" s="24"/>
    </row>
    <row r="11848" spans="1:8" x14ac:dyDescent="0.25">
      <c r="A11848" s="19">
        <v>11843</v>
      </c>
      <c r="D11848" s="1"/>
      <c r="E11848" s="3"/>
      <c r="F11848" s="7"/>
      <c r="G11848" s="3"/>
      <c r="H11848" s="24"/>
    </row>
    <row r="11849" spans="1:8" x14ac:dyDescent="0.25">
      <c r="A11849" s="19">
        <v>11844</v>
      </c>
      <c r="D11849" s="1"/>
      <c r="E11849" s="3"/>
      <c r="F11849" s="7"/>
      <c r="G11849" s="3"/>
      <c r="H11849" s="24"/>
    </row>
    <row r="11850" spans="1:8" x14ac:dyDescent="0.25">
      <c r="A11850" s="19">
        <v>11845</v>
      </c>
      <c r="D11850" s="1"/>
      <c r="E11850" s="3"/>
      <c r="F11850" s="7"/>
      <c r="G11850" s="3"/>
      <c r="H11850" s="24"/>
    </row>
    <row r="11851" spans="1:8" x14ac:dyDescent="0.25">
      <c r="A11851" s="19">
        <v>11846</v>
      </c>
      <c r="D11851" s="1"/>
      <c r="E11851" s="3"/>
      <c r="F11851" s="7"/>
      <c r="G11851" s="3"/>
      <c r="H11851" s="24"/>
    </row>
    <row r="11852" spans="1:8" x14ac:dyDescent="0.25">
      <c r="A11852" s="19">
        <v>11847</v>
      </c>
      <c r="D11852" s="1"/>
      <c r="E11852" s="3"/>
      <c r="F11852" s="7"/>
      <c r="G11852" s="3"/>
      <c r="H11852" s="24"/>
    </row>
    <row r="11853" spans="1:8" x14ac:dyDescent="0.25">
      <c r="A11853" s="19">
        <v>11848</v>
      </c>
      <c r="D11853" s="1"/>
      <c r="E11853" s="3"/>
      <c r="F11853" s="7"/>
      <c r="G11853" s="3"/>
      <c r="H11853" s="24"/>
    </row>
    <row r="11854" spans="1:8" x14ac:dyDescent="0.25">
      <c r="A11854" s="19">
        <v>11849</v>
      </c>
      <c r="D11854" s="1"/>
      <c r="E11854" s="3"/>
      <c r="F11854" s="7"/>
      <c r="G11854" s="3"/>
      <c r="H11854" s="24"/>
    </row>
    <row r="11855" spans="1:8" x14ac:dyDescent="0.25">
      <c r="A11855" s="19">
        <v>11850</v>
      </c>
      <c r="D11855" s="1"/>
      <c r="E11855" s="3"/>
      <c r="F11855" s="7"/>
      <c r="G11855" s="3"/>
      <c r="H11855" s="24"/>
    </row>
    <row r="11856" spans="1:8" x14ac:dyDescent="0.25">
      <c r="A11856" s="19">
        <v>11851</v>
      </c>
      <c r="D11856" s="1"/>
      <c r="E11856" s="3"/>
      <c r="F11856" s="7"/>
      <c r="G11856" s="3"/>
      <c r="H11856" s="24"/>
    </row>
    <row r="11857" spans="1:8" x14ac:dyDescent="0.25">
      <c r="A11857" s="19">
        <v>11852</v>
      </c>
      <c r="D11857" s="1"/>
      <c r="E11857" s="3"/>
      <c r="F11857" s="7"/>
      <c r="G11857" s="3"/>
      <c r="H11857" s="24"/>
    </row>
    <row r="11858" spans="1:8" x14ac:dyDescent="0.25">
      <c r="A11858" s="19">
        <v>11853</v>
      </c>
      <c r="D11858" s="1"/>
      <c r="E11858" s="3"/>
      <c r="F11858" s="7"/>
      <c r="G11858" s="3"/>
      <c r="H11858" s="24"/>
    </row>
    <row r="11859" spans="1:8" x14ac:dyDescent="0.25">
      <c r="A11859" s="19">
        <v>11854</v>
      </c>
      <c r="D11859" s="1"/>
      <c r="E11859" s="3"/>
      <c r="F11859" s="7"/>
      <c r="G11859" s="3"/>
      <c r="H11859" s="24"/>
    </row>
    <row r="11860" spans="1:8" x14ac:dyDescent="0.25">
      <c r="A11860" s="19">
        <v>11855</v>
      </c>
      <c r="D11860" s="1"/>
      <c r="E11860" s="3"/>
      <c r="F11860" s="7"/>
      <c r="G11860" s="3"/>
      <c r="H11860" s="24"/>
    </row>
    <row r="11861" spans="1:8" x14ac:dyDescent="0.25">
      <c r="A11861" s="19">
        <v>11856</v>
      </c>
      <c r="D11861" s="1"/>
      <c r="E11861" s="3"/>
      <c r="F11861" s="7"/>
      <c r="G11861" s="3"/>
      <c r="H11861" s="24"/>
    </row>
    <row r="11862" spans="1:8" x14ac:dyDescent="0.25">
      <c r="A11862" s="19">
        <v>11857</v>
      </c>
      <c r="D11862" s="1"/>
      <c r="E11862" s="3"/>
      <c r="F11862" s="7"/>
      <c r="G11862" s="3"/>
      <c r="H11862" s="24"/>
    </row>
    <row r="11863" spans="1:8" x14ac:dyDescent="0.25">
      <c r="A11863" s="19">
        <v>11858</v>
      </c>
      <c r="D11863" s="1"/>
      <c r="E11863" s="3"/>
      <c r="F11863" s="7"/>
      <c r="G11863" s="3"/>
      <c r="H11863" s="24"/>
    </row>
    <row r="11864" spans="1:8" x14ac:dyDescent="0.25">
      <c r="A11864" s="19">
        <v>11859</v>
      </c>
      <c r="D11864" s="1"/>
      <c r="E11864" s="3"/>
      <c r="F11864" s="7"/>
      <c r="G11864" s="3"/>
      <c r="H11864" s="24"/>
    </row>
    <row r="11865" spans="1:8" x14ac:dyDescent="0.25">
      <c r="A11865" s="19">
        <v>11860</v>
      </c>
      <c r="D11865" s="1"/>
      <c r="E11865" s="3"/>
      <c r="F11865" s="7"/>
      <c r="G11865" s="3"/>
      <c r="H11865" s="24"/>
    </row>
    <row r="11866" spans="1:8" x14ac:dyDescent="0.25">
      <c r="A11866" s="19">
        <v>11861</v>
      </c>
      <c r="D11866" s="1"/>
      <c r="E11866" s="3"/>
      <c r="F11866" s="7"/>
      <c r="G11866" s="3"/>
      <c r="H11866" s="24"/>
    </row>
    <row r="11867" spans="1:8" x14ac:dyDescent="0.25">
      <c r="A11867" s="19">
        <v>11862</v>
      </c>
      <c r="D11867" s="1"/>
      <c r="E11867" s="3"/>
      <c r="F11867" s="7"/>
      <c r="G11867" s="3"/>
      <c r="H11867" s="24"/>
    </row>
    <row r="11868" spans="1:8" x14ac:dyDescent="0.25">
      <c r="A11868" s="19">
        <v>11863</v>
      </c>
      <c r="D11868" s="1"/>
      <c r="E11868" s="3"/>
      <c r="F11868" s="7"/>
      <c r="G11868" s="3"/>
      <c r="H11868" s="24"/>
    </row>
    <row r="11869" spans="1:8" x14ac:dyDescent="0.25">
      <c r="A11869" s="19">
        <v>11864</v>
      </c>
      <c r="D11869" s="1"/>
      <c r="E11869" s="3"/>
      <c r="F11869" s="7"/>
      <c r="G11869" s="3"/>
      <c r="H11869" s="24"/>
    </row>
    <row r="11870" spans="1:8" x14ac:dyDescent="0.25">
      <c r="A11870" s="19">
        <v>11865</v>
      </c>
      <c r="D11870" s="1"/>
      <c r="E11870" s="3"/>
      <c r="F11870" s="7"/>
      <c r="G11870" s="3"/>
      <c r="H11870" s="24"/>
    </row>
    <row r="11871" spans="1:8" x14ac:dyDescent="0.25">
      <c r="A11871" s="19">
        <v>11866</v>
      </c>
      <c r="D11871" s="1"/>
      <c r="E11871" s="3"/>
      <c r="F11871" s="7"/>
      <c r="G11871" s="3"/>
      <c r="H11871" s="24"/>
    </row>
    <row r="11872" spans="1:8" x14ac:dyDescent="0.25">
      <c r="A11872" s="19">
        <v>11867</v>
      </c>
      <c r="D11872" s="1"/>
      <c r="E11872" s="3"/>
      <c r="F11872" s="7"/>
      <c r="G11872" s="3"/>
      <c r="H11872" s="24"/>
    </row>
    <row r="11873" spans="1:8" x14ac:dyDescent="0.25">
      <c r="A11873" s="19">
        <v>11868</v>
      </c>
      <c r="D11873" s="1"/>
      <c r="E11873" s="3"/>
      <c r="F11873" s="7"/>
      <c r="G11873" s="3"/>
      <c r="H11873" s="24"/>
    </row>
    <row r="11874" spans="1:8" x14ac:dyDescent="0.25">
      <c r="A11874" s="19">
        <v>11869</v>
      </c>
      <c r="D11874" s="1"/>
      <c r="E11874" s="3"/>
      <c r="F11874" s="7"/>
      <c r="G11874" s="3"/>
      <c r="H11874" s="24"/>
    </row>
    <row r="11875" spans="1:8" x14ac:dyDescent="0.25">
      <c r="A11875" s="19">
        <v>11870</v>
      </c>
      <c r="D11875" s="1"/>
      <c r="E11875" s="3"/>
      <c r="F11875" s="7"/>
      <c r="G11875" s="3"/>
      <c r="H11875" s="24"/>
    </row>
    <row r="11876" spans="1:8" x14ac:dyDescent="0.25">
      <c r="A11876" s="19">
        <v>11871</v>
      </c>
      <c r="D11876" s="1"/>
      <c r="E11876" s="3"/>
      <c r="F11876" s="7"/>
      <c r="G11876" s="3"/>
      <c r="H11876" s="24"/>
    </row>
    <row r="11877" spans="1:8" x14ac:dyDescent="0.25">
      <c r="A11877" s="19">
        <v>11872</v>
      </c>
      <c r="D11877" s="1"/>
      <c r="E11877" s="3"/>
      <c r="F11877" s="7"/>
      <c r="G11877" s="3"/>
      <c r="H11877" s="24"/>
    </row>
    <row r="11878" spans="1:8" x14ac:dyDescent="0.25">
      <c r="A11878" s="19">
        <v>11873</v>
      </c>
      <c r="D11878" s="1"/>
      <c r="E11878" s="3"/>
      <c r="F11878" s="7"/>
      <c r="G11878" s="3"/>
      <c r="H11878" s="24"/>
    </row>
    <row r="11879" spans="1:8" x14ac:dyDescent="0.25">
      <c r="A11879" s="19">
        <v>11874</v>
      </c>
      <c r="D11879" s="1"/>
      <c r="E11879" s="3"/>
      <c r="F11879" s="7"/>
      <c r="G11879" s="3"/>
      <c r="H11879" s="24"/>
    </row>
    <row r="11880" spans="1:8" x14ac:dyDescent="0.25">
      <c r="A11880" s="19">
        <v>11875</v>
      </c>
      <c r="D11880" s="1"/>
      <c r="E11880" s="3"/>
      <c r="F11880" s="7"/>
      <c r="G11880" s="3"/>
      <c r="H11880" s="24"/>
    </row>
    <row r="11881" spans="1:8" x14ac:dyDescent="0.25">
      <c r="A11881" s="19">
        <v>11876</v>
      </c>
      <c r="D11881" s="1"/>
      <c r="E11881" s="3"/>
      <c r="F11881" s="7"/>
      <c r="G11881" s="3"/>
      <c r="H11881" s="24"/>
    </row>
    <row r="11882" spans="1:8" x14ac:dyDescent="0.25">
      <c r="A11882" s="19">
        <v>11877</v>
      </c>
      <c r="D11882" s="1"/>
      <c r="E11882" s="3"/>
      <c r="F11882" s="7"/>
      <c r="G11882" s="3"/>
      <c r="H11882" s="24"/>
    </row>
    <row r="11883" spans="1:8" x14ac:dyDescent="0.25">
      <c r="A11883" s="19">
        <v>11878</v>
      </c>
      <c r="D11883" s="1"/>
      <c r="E11883" s="3"/>
      <c r="F11883" s="7"/>
      <c r="G11883" s="3"/>
      <c r="H11883" s="24"/>
    </row>
    <row r="11884" spans="1:8" x14ac:dyDescent="0.25">
      <c r="A11884" s="19">
        <v>11879</v>
      </c>
      <c r="D11884" s="1"/>
      <c r="E11884" s="3"/>
      <c r="F11884" s="7"/>
      <c r="G11884" s="3"/>
      <c r="H11884" s="24"/>
    </row>
    <row r="11885" spans="1:8" x14ac:dyDescent="0.25">
      <c r="A11885" s="19">
        <v>11880</v>
      </c>
      <c r="D11885" s="1"/>
      <c r="E11885" s="3"/>
      <c r="F11885" s="7"/>
      <c r="G11885" s="3"/>
      <c r="H11885" s="24"/>
    </row>
    <row r="11886" spans="1:8" x14ac:dyDescent="0.25">
      <c r="A11886" s="19">
        <v>11881</v>
      </c>
      <c r="D11886" s="1"/>
      <c r="E11886" s="3"/>
      <c r="F11886" s="7"/>
      <c r="G11886" s="3"/>
      <c r="H11886" s="24"/>
    </row>
    <row r="11887" spans="1:8" x14ac:dyDescent="0.25">
      <c r="A11887" s="19">
        <v>11882</v>
      </c>
      <c r="D11887" s="1"/>
      <c r="E11887" s="3"/>
      <c r="F11887" s="7"/>
      <c r="G11887" s="3"/>
      <c r="H11887" s="24"/>
    </row>
    <row r="11888" spans="1:8" x14ac:dyDescent="0.25">
      <c r="A11888" s="19">
        <v>11883</v>
      </c>
      <c r="D11888" s="1"/>
      <c r="E11888" s="3"/>
      <c r="F11888" s="7"/>
      <c r="G11888" s="3"/>
      <c r="H11888" s="24"/>
    </row>
    <row r="11889" spans="1:8" x14ac:dyDescent="0.25">
      <c r="A11889" s="19">
        <v>11884</v>
      </c>
      <c r="D11889" s="1"/>
      <c r="E11889" s="3"/>
      <c r="F11889" s="7"/>
      <c r="G11889" s="3"/>
      <c r="H11889" s="24"/>
    </row>
    <row r="11890" spans="1:8" x14ac:dyDescent="0.25">
      <c r="A11890" s="19">
        <v>11885</v>
      </c>
      <c r="D11890" s="1"/>
      <c r="E11890" s="3"/>
      <c r="F11890" s="7"/>
      <c r="G11890" s="3"/>
      <c r="H11890" s="24"/>
    </row>
    <row r="11891" spans="1:8" x14ac:dyDescent="0.25">
      <c r="A11891" s="19">
        <v>11886</v>
      </c>
      <c r="D11891" s="1"/>
      <c r="E11891" s="3"/>
      <c r="F11891" s="7"/>
      <c r="G11891" s="3"/>
      <c r="H11891" s="24"/>
    </row>
    <row r="11892" spans="1:8" x14ac:dyDescent="0.25">
      <c r="A11892" s="19">
        <v>11887</v>
      </c>
      <c r="D11892" s="1"/>
      <c r="E11892" s="3"/>
      <c r="F11892" s="7"/>
      <c r="G11892" s="3"/>
      <c r="H11892" s="24"/>
    </row>
    <row r="11893" spans="1:8" x14ac:dyDescent="0.25">
      <c r="A11893" s="19">
        <v>11888</v>
      </c>
      <c r="D11893" s="1"/>
      <c r="E11893" s="3"/>
      <c r="F11893" s="7"/>
      <c r="G11893" s="3"/>
      <c r="H11893" s="24"/>
    </row>
    <row r="11894" spans="1:8" x14ac:dyDescent="0.25">
      <c r="A11894" s="19">
        <v>11889</v>
      </c>
      <c r="D11894" s="1"/>
      <c r="E11894" s="3"/>
      <c r="F11894" s="7"/>
      <c r="G11894" s="3"/>
      <c r="H11894" s="24"/>
    </row>
    <row r="11895" spans="1:8" x14ac:dyDescent="0.25">
      <c r="A11895" s="19">
        <v>11890</v>
      </c>
      <c r="D11895" s="1"/>
      <c r="E11895" s="3"/>
      <c r="F11895" s="7"/>
      <c r="G11895" s="3"/>
      <c r="H11895" s="24"/>
    </row>
    <row r="11896" spans="1:8" x14ac:dyDescent="0.25">
      <c r="A11896" s="19">
        <v>11891</v>
      </c>
      <c r="D11896" s="1"/>
      <c r="E11896" s="3"/>
      <c r="F11896" s="7"/>
      <c r="G11896" s="3"/>
      <c r="H11896" s="24"/>
    </row>
    <row r="11897" spans="1:8" x14ac:dyDescent="0.25">
      <c r="A11897" s="19">
        <v>11892</v>
      </c>
      <c r="D11897" s="1"/>
      <c r="E11897" s="3"/>
      <c r="F11897" s="7"/>
      <c r="G11897" s="3"/>
      <c r="H11897" s="24"/>
    </row>
    <row r="11898" spans="1:8" x14ac:dyDescent="0.25">
      <c r="A11898" s="19">
        <v>11893</v>
      </c>
      <c r="D11898" s="1"/>
      <c r="E11898" s="3"/>
      <c r="F11898" s="7"/>
      <c r="G11898" s="3"/>
      <c r="H11898" s="24"/>
    </row>
    <row r="11899" spans="1:8" x14ac:dyDescent="0.25">
      <c r="A11899" s="19">
        <v>11894</v>
      </c>
      <c r="D11899" s="1"/>
      <c r="E11899" s="3"/>
      <c r="F11899" s="7"/>
      <c r="G11899" s="3"/>
      <c r="H11899" s="24"/>
    </row>
    <row r="11900" spans="1:8" x14ac:dyDescent="0.25">
      <c r="A11900" s="19">
        <v>11895</v>
      </c>
      <c r="D11900" s="1"/>
      <c r="E11900" s="3"/>
      <c r="F11900" s="7"/>
      <c r="G11900" s="3"/>
      <c r="H11900" s="24"/>
    </row>
    <row r="11901" spans="1:8" x14ac:dyDescent="0.25">
      <c r="A11901" s="19">
        <v>11896</v>
      </c>
      <c r="D11901" s="1"/>
      <c r="E11901" s="3"/>
      <c r="F11901" s="7"/>
      <c r="G11901" s="3"/>
      <c r="H11901" s="24"/>
    </row>
    <row r="11902" spans="1:8" x14ac:dyDescent="0.25">
      <c r="A11902" s="19">
        <v>11897</v>
      </c>
      <c r="D11902" s="1"/>
      <c r="E11902" s="3"/>
      <c r="F11902" s="7"/>
      <c r="G11902" s="3"/>
      <c r="H11902" s="24"/>
    </row>
    <row r="11903" spans="1:8" x14ac:dyDescent="0.25">
      <c r="A11903" s="19">
        <v>11898</v>
      </c>
      <c r="D11903" s="1"/>
      <c r="E11903" s="3"/>
      <c r="F11903" s="7"/>
      <c r="G11903" s="3"/>
      <c r="H11903" s="24"/>
    </row>
    <row r="11904" spans="1:8" x14ac:dyDescent="0.25">
      <c r="A11904" s="19">
        <v>11899</v>
      </c>
      <c r="D11904" s="1"/>
      <c r="E11904" s="3"/>
      <c r="F11904" s="7"/>
      <c r="G11904" s="3"/>
      <c r="H11904" s="24"/>
    </row>
    <row r="11905" spans="1:8" x14ac:dyDescent="0.25">
      <c r="A11905" s="19">
        <v>11900</v>
      </c>
      <c r="D11905" s="1"/>
      <c r="E11905" s="3"/>
      <c r="F11905" s="7"/>
      <c r="G11905" s="3"/>
      <c r="H11905" s="24"/>
    </row>
    <row r="11906" spans="1:8" x14ac:dyDescent="0.25">
      <c r="A11906" s="19">
        <v>11901</v>
      </c>
      <c r="D11906" s="1"/>
      <c r="E11906" s="3"/>
      <c r="F11906" s="7"/>
      <c r="G11906" s="3"/>
      <c r="H11906" s="24"/>
    </row>
    <row r="11907" spans="1:8" x14ac:dyDescent="0.25">
      <c r="A11907" s="19">
        <v>11902</v>
      </c>
      <c r="D11907" s="1"/>
      <c r="E11907" s="3"/>
      <c r="F11907" s="7"/>
      <c r="G11907" s="3"/>
      <c r="H11907" s="24"/>
    </row>
    <row r="11908" spans="1:8" x14ac:dyDescent="0.25">
      <c r="A11908" s="19">
        <v>11903</v>
      </c>
      <c r="D11908" s="1"/>
      <c r="E11908" s="3"/>
      <c r="F11908" s="7"/>
      <c r="G11908" s="3"/>
      <c r="H11908" s="24"/>
    </row>
    <row r="11909" spans="1:8" x14ac:dyDescent="0.25">
      <c r="A11909" s="19">
        <v>11904</v>
      </c>
      <c r="D11909" s="1"/>
      <c r="E11909" s="3"/>
      <c r="F11909" s="7"/>
      <c r="G11909" s="3"/>
      <c r="H11909" s="24"/>
    </row>
    <row r="11910" spans="1:8" x14ac:dyDescent="0.25">
      <c r="A11910" s="19">
        <v>11905</v>
      </c>
      <c r="D11910" s="1"/>
      <c r="E11910" s="3"/>
      <c r="F11910" s="7"/>
      <c r="G11910" s="3"/>
      <c r="H11910" s="24"/>
    </row>
    <row r="11911" spans="1:8" x14ac:dyDescent="0.25">
      <c r="A11911" s="19">
        <v>11906</v>
      </c>
      <c r="D11911" s="1"/>
      <c r="E11911" s="3"/>
      <c r="F11911" s="7"/>
      <c r="G11911" s="3"/>
      <c r="H11911" s="24"/>
    </row>
    <row r="11912" spans="1:8" x14ac:dyDescent="0.25">
      <c r="A11912" s="19">
        <v>11907</v>
      </c>
      <c r="D11912" s="1"/>
      <c r="E11912" s="3"/>
      <c r="F11912" s="7"/>
      <c r="G11912" s="3"/>
      <c r="H11912" s="24"/>
    </row>
    <row r="11913" spans="1:8" x14ac:dyDescent="0.25">
      <c r="A11913" s="19">
        <v>11908</v>
      </c>
      <c r="D11913" s="1"/>
      <c r="E11913" s="3"/>
      <c r="F11913" s="7"/>
      <c r="G11913" s="3"/>
      <c r="H11913" s="24"/>
    </row>
    <row r="11914" spans="1:8" x14ac:dyDescent="0.25">
      <c r="A11914" s="19">
        <v>11909</v>
      </c>
      <c r="D11914" s="1"/>
      <c r="E11914" s="3"/>
      <c r="F11914" s="7"/>
      <c r="G11914" s="3"/>
      <c r="H11914" s="24"/>
    </row>
    <row r="11915" spans="1:8" x14ac:dyDescent="0.25">
      <c r="A11915" s="19">
        <v>11910</v>
      </c>
      <c r="D11915" s="1"/>
      <c r="E11915" s="3"/>
      <c r="F11915" s="7"/>
      <c r="G11915" s="3"/>
      <c r="H11915" s="24"/>
    </row>
    <row r="11916" spans="1:8" x14ac:dyDescent="0.25">
      <c r="A11916" s="19">
        <v>11911</v>
      </c>
      <c r="D11916" s="1"/>
      <c r="E11916" s="3"/>
      <c r="F11916" s="7"/>
      <c r="G11916" s="3"/>
      <c r="H11916" s="24"/>
    </row>
    <row r="11917" spans="1:8" x14ac:dyDescent="0.25">
      <c r="A11917" s="19">
        <v>11912</v>
      </c>
      <c r="D11917" s="1"/>
      <c r="E11917" s="3"/>
      <c r="F11917" s="7"/>
      <c r="G11917" s="3"/>
      <c r="H11917" s="24"/>
    </row>
    <row r="11918" spans="1:8" x14ac:dyDescent="0.25">
      <c r="A11918" s="19">
        <v>11913</v>
      </c>
      <c r="D11918" s="1"/>
      <c r="E11918" s="3"/>
      <c r="F11918" s="7"/>
      <c r="G11918" s="3"/>
      <c r="H11918" s="24"/>
    </row>
    <row r="11919" spans="1:8" x14ac:dyDescent="0.25">
      <c r="A11919" s="19">
        <v>11914</v>
      </c>
      <c r="D11919" s="1"/>
      <c r="E11919" s="3"/>
      <c r="F11919" s="7"/>
      <c r="G11919" s="3"/>
      <c r="H11919" s="24"/>
    </row>
    <row r="11920" spans="1:8" x14ac:dyDescent="0.25">
      <c r="A11920" s="19">
        <v>11915</v>
      </c>
      <c r="D11920" s="1"/>
      <c r="E11920" s="3"/>
      <c r="F11920" s="7"/>
      <c r="G11920" s="3"/>
      <c r="H11920" s="24"/>
    </row>
    <row r="11921" spans="1:8" x14ac:dyDescent="0.25">
      <c r="A11921" s="19">
        <v>11916</v>
      </c>
      <c r="D11921" s="1"/>
      <c r="E11921" s="3"/>
      <c r="F11921" s="7"/>
      <c r="G11921" s="3"/>
      <c r="H11921" s="24"/>
    </row>
    <row r="11922" spans="1:8" x14ac:dyDescent="0.25">
      <c r="A11922" s="19">
        <v>11917</v>
      </c>
      <c r="D11922" s="1"/>
      <c r="E11922" s="3"/>
      <c r="F11922" s="7"/>
      <c r="G11922" s="3"/>
      <c r="H11922" s="24"/>
    </row>
    <row r="11923" spans="1:8" x14ac:dyDescent="0.25">
      <c r="A11923" s="19">
        <v>11918</v>
      </c>
      <c r="D11923" s="1"/>
      <c r="E11923" s="3"/>
      <c r="F11923" s="7"/>
      <c r="G11923" s="3"/>
      <c r="H11923" s="24"/>
    </row>
    <row r="11924" spans="1:8" x14ac:dyDescent="0.25">
      <c r="A11924" s="19">
        <v>11919</v>
      </c>
      <c r="D11924" s="1"/>
      <c r="E11924" s="3"/>
      <c r="F11924" s="7"/>
      <c r="G11924" s="3"/>
      <c r="H11924" s="24"/>
    </row>
    <row r="11925" spans="1:8" x14ac:dyDescent="0.25">
      <c r="A11925" s="19">
        <v>11920</v>
      </c>
      <c r="D11925" s="1"/>
      <c r="E11925" s="3"/>
      <c r="F11925" s="7"/>
      <c r="G11925" s="3"/>
      <c r="H11925" s="24"/>
    </row>
    <row r="11926" spans="1:8" x14ac:dyDescent="0.25">
      <c r="A11926" s="19">
        <v>11921</v>
      </c>
      <c r="D11926" s="1"/>
      <c r="E11926" s="3"/>
      <c r="F11926" s="7"/>
      <c r="G11926" s="3"/>
      <c r="H11926" s="24"/>
    </row>
    <row r="11927" spans="1:8" x14ac:dyDescent="0.25">
      <c r="A11927" s="19">
        <v>11922</v>
      </c>
      <c r="D11927" s="1"/>
      <c r="E11927" s="3"/>
      <c r="F11927" s="7"/>
      <c r="G11927" s="3"/>
      <c r="H11927" s="24"/>
    </row>
    <row r="11928" spans="1:8" x14ac:dyDescent="0.25">
      <c r="A11928" s="19">
        <v>11923</v>
      </c>
      <c r="D11928" s="1"/>
      <c r="E11928" s="3"/>
      <c r="F11928" s="7"/>
      <c r="G11928" s="3"/>
      <c r="H11928" s="24"/>
    </row>
    <row r="11929" spans="1:8" x14ac:dyDescent="0.25">
      <c r="A11929" s="19">
        <v>11924</v>
      </c>
      <c r="D11929" s="1"/>
      <c r="E11929" s="3"/>
      <c r="F11929" s="7"/>
      <c r="G11929" s="3"/>
      <c r="H11929" s="24"/>
    </row>
    <row r="11930" spans="1:8" x14ac:dyDescent="0.25">
      <c r="A11930" s="19">
        <v>11925</v>
      </c>
      <c r="D11930" s="1"/>
      <c r="E11930" s="3"/>
      <c r="F11930" s="7"/>
      <c r="G11930" s="3"/>
      <c r="H11930" s="24"/>
    </row>
    <row r="11931" spans="1:8" x14ac:dyDescent="0.25">
      <c r="A11931" s="19">
        <v>11926</v>
      </c>
      <c r="D11931" s="1"/>
      <c r="E11931" s="3"/>
      <c r="F11931" s="7"/>
      <c r="G11931" s="3"/>
      <c r="H11931" s="24"/>
    </row>
    <row r="11932" spans="1:8" x14ac:dyDescent="0.25">
      <c r="A11932" s="19">
        <v>11927</v>
      </c>
      <c r="D11932" s="1"/>
      <c r="E11932" s="3"/>
      <c r="F11932" s="7"/>
      <c r="G11932" s="3"/>
      <c r="H11932" s="24"/>
    </row>
    <row r="11933" spans="1:8" x14ac:dyDescent="0.25">
      <c r="A11933" s="19">
        <v>11928</v>
      </c>
      <c r="D11933" s="1"/>
      <c r="E11933" s="3"/>
      <c r="F11933" s="7"/>
      <c r="G11933" s="3"/>
      <c r="H11933" s="24"/>
    </row>
    <row r="11934" spans="1:8" x14ac:dyDescent="0.25">
      <c r="A11934" s="19">
        <v>11929</v>
      </c>
      <c r="D11934" s="1"/>
      <c r="E11934" s="3"/>
      <c r="F11934" s="7"/>
      <c r="G11934" s="3"/>
      <c r="H11934" s="24"/>
    </row>
    <row r="11935" spans="1:8" x14ac:dyDescent="0.25">
      <c r="A11935" s="19">
        <v>11930</v>
      </c>
      <c r="D11935" s="1"/>
      <c r="E11935" s="3"/>
      <c r="F11935" s="7"/>
      <c r="G11935" s="3"/>
      <c r="H11935" s="24"/>
    </row>
    <row r="11936" spans="1:8" x14ac:dyDescent="0.25">
      <c r="A11936" s="19">
        <v>11931</v>
      </c>
      <c r="D11936" s="1"/>
      <c r="E11936" s="3"/>
      <c r="F11936" s="7"/>
      <c r="G11936" s="3"/>
      <c r="H11936" s="24"/>
    </row>
    <row r="11937" spans="1:8" x14ac:dyDescent="0.25">
      <c r="A11937" s="19">
        <v>11932</v>
      </c>
      <c r="D11937" s="1"/>
      <c r="E11937" s="3"/>
      <c r="F11937" s="7"/>
      <c r="G11937" s="3"/>
      <c r="H11937" s="24"/>
    </row>
    <row r="11938" spans="1:8" x14ac:dyDescent="0.25">
      <c r="A11938" s="19">
        <v>11933</v>
      </c>
      <c r="D11938" s="1"/>
      <c r="E11938" s="3"/>
      <c r="F11938" s="7"/>
      <c r="G11938" s="3"/>
      <c r="H11938" s="24"/>
    </row>
    <row r="11939" spans="1:8" x14ac:dyDescent="0.25">
      <c r="A11939" s="19">
        <v>11934</v>
      </c>
      <c r="D11939" s="1"/>
      <c r="E11939" s="3"/>
      <c r="F11939" s="7"/>
      <c r="G11939" s="3"/>
      <c r="H11939" s="24"/>
    </row>
    <row r="11940" spans="1:8" x14ac:dyDescent="0.25">
      <c r="A11940" s="19">
        <v>11935</v>
      </c>
      <c r="D11940" s="1"/>
      <c r="E11940" s="3"/>
      <c r="F11940" s="7"/>
      <c r="G11940" s="3"/>
      <c r="H11940" s="24"/>
    </row>
    <row r="11941" spans="1:8" x14ac:dyDescent="0.25">
      <c r="A11941" s="19">
        <v>11936</v>
      </c>
      <c r="D11941" s="1"/>
      <c r="E11941" s="3"/>
      <c r="F11941" s="7"/>
      <c r="G11941" s="3"/>
      <c r="H11941" s="24"/>
    </row>
    <row r="11942" spans="1:8" x14ac:dyDescent="0.25">
      <c r="A11942" s="19">
        <v>11937</v>
      </c>
      <c r="D11942" s="1"/>
      <c r="E11942" s="3"/>
      <c r="F11942" s="7"/>
      <c r="G11942" s="3"/>
      <c r="H11942" s="24"/>
    </row>
    <row r="11943" spans="1:8" x14ac:dyDescent="0.25">
      <c r="A11943" s="19">
        <v>11938</v>
      </c>
      <c r="D11943" s="1"/>
      <c r="E11943" s="3"/>
      <c r="F11943" s="7"/>
      <c r="G11943" s="3"/>
      <c r="H11943" s="24"/>
    </row>
    <row r="11944" spans="1:8" x14ac:dyDescent="0.25">
      <c r="A11944" s="19">
        <v>11939</v>
      </c>
      <c r="D11944" s="1"/>
      <c r="E11944" s="3"/>
      <c r="F11944" s="7"/>
      <c r="G11944" s="3"/>
      <c r="H11944" s="24"/>
    </row>
    <row r="11945" spans="1:8" x14ac:dyDescent="0.25">
      <c r="A11945" s="19">
        <v>11940</v>
      </c>
      <c r="D11945" s="1"/>
      <c r="E11945" s="3"/>
      <c r="F11945" s="7"/>
      <c r="G11945" s="3"/>
      <c r="H11945" s="24"/>
    </row>
    <row r="11946" spans="1:8" x14ac:dyDescent="0.25">
      <c r="A11946" s="19">
        <v>11941</v>
      </c>
      <c r="D11946" s="1"/>
      <c r="E11946" s="3"/>
      <c r="F11946" s="7"/>
      <c r="G11946" s="3"/>
      <c r="H11946" s="24"/>
    </row>
    <row r="11947" spans="1:8" x14ac:dyDescent="0.25">
      <c r="A11947" s="19">
        <v>11942</v>
      </c>
      <c r="D11947" s="1"/>
      <c r="E11947" s="3"/>
      <c r="F11947" s="7"/>
      <c r="G11947" s="3"/>
      <c r="H11947" s="24"/>
    </row>
    <row r="11948" spans="1:8" x14ac:dyDescent="0.25">
      <c r="A11948" s="19">
        <v>11943</v>
      </c>
      <c r="D11948" s="1"/>
      <c r="E11948" s="3"/>
      <c r="F11948" s="7"/>
      <c r="G11948" s="3"/>
      <c r="H11948" s="24"/>
    </row>
    <row r="11949" spans="1:8" x14ac:dyDescent="0.25">
      <c r="A11949" s="19">
        <v>11944</v>
      </c>
      <c r="D11949" s="1"/>
      <c r="E11949" s="3"/>
      <c r="F11949" s="7"/>
      <c r="G11949" s="3"/>
      <c r="H11949" s="24"/>
    </row>
    <row r="11950" spans="1:8" x14ac:dyDescent="0.25">
      <c r="A11950" s="19">
        <v>11945</v>
      </c>
      <c r="D11950" s="1"/>
      <c r="E11950" s="3"/>
      <c r="F11950" s="7"/>
      <c r="G11950" s="3"/>
      <c r="H11950" s="24"/>
    </row>
    <row r="11951" spans="1:8" x14ac:dyDescent="0.25">
      <c r="A11951" s="19">
        <v>11946</v>
      </c>
      <c r="D11951" s="1"/>
      <c r="E11951" s="3"/>
      <c r="F11951" s="7"/>
      <c r="G11951" s="3"/>
      <c r="H11951" s="24"/>
    </row>
    <row r="11952" spans="1:8" x14ac:dyDescent="0.25">
      <c r="A11952" s="19">
        <v>11947</v>
      </c>
      <c r="D11952" s="1"/>
      <c r="E11952" s="3"/>
      <c r="F11952" s="7"/>
      <c r="G11952" s="3"/>
      <c r="H11952" s="24"/>
    </row>
    <row r="11953" spans="1:8" x14ac:dyDescent="0.25">
      <c r="A11953" s="19">
        <v>11948</v>
      </c>
      <c r="D11953" s="1"/>
      <c r="E11953" s="3"/>
      <c r="F11953" s="7"/>
      <c r="G11953" s="3"/>
      <c r="H11953" s="24"/>
    </row>
    <row r="11954" spans="1:8" x14ac:dyDescent="0.25">
      <c r="A11954" s="19">
        <v>11949</v>
      </c>
      <c r="D11954" s="1"/>
      <c r="E11954" s="3"/>
      <c r="F11954" s="7"/>
      <c r="G11954" s="3"/>
      <c r="H11954" s="24"/>
    </row>
    <row r="11955" spans="1:8" x14ac:dyDescent="0.25">
      <c r="A11955" s="19">
        <v>11950</v>
      </c>
      <c r="D11955" s="1"/>
      <c r="E11955" s="3"/>
      <c r="F11955" s="7"/>
      <c r="G11955" s="3"/>
      <c r="H11955" s="24"/>
    </row>
    <row r="11956" spans="1:8" x14ac:dyDescent="0.25">
      <c r="A11956" s="19">
        <v>11951</v>
      </c>
      <c r="D11956" s="1"/>
      <c r="E11956" s="3"/>
      <c r="F11956" s="7"/>
      <c r="G11956" s="3"/>
      <c r="H11956" s="24"/>
    </row>
    <row r="11957" spans="1:8" x14ac:dyDescent="0.25">
      <c r="A11957" s="19">
        <v>11952</v>
      </c>
      <c r="D11957" s="1"/>
      <c r="E11957" s="3"/>
      <c r="F11957" s="7"/>
      <c r="G11957" s="3"/>
      <c r="H11957" s="24"/>
    </row>
    <row r="11958" spans="1:8" x14ac:dyDescent="0.25">
      <c r="A11958" s="19">
        <v>11953</v>
      </c>
      <c r="D11958" s="1"/>
      <c r="E11958" s="3"/>
      <c r="F11958" s="7"/>
      <c r="G11958" s="3"/>
      <c r="H11958" s="24"/>
    </row>
    <row r="11959" spans="1:8" x14ac:dyDescent="0.25">
      <c r="A11959" s="19">
        <v>11954</v>
      </c>
      <c r="D11959" s="1"/>
      <c r="E11959" s="3"/>
      <c r="F11959" s="7"/>
      <c r="G11959" s="3"/>
      <c r="H11959" s="24"/>
    </row>
    <row r="11960" spans="1:8" x14ac:dyDescent="0.25">
      <c r="A11960" s="19">
        <v>11955</v>
      </c>
      <c r="D11960" s="1"/>
      <c r="E11960" s="3"/>
      <c r="F11960" s="7"/>
      <c r="G11960" s="3"/>
      <c r="H11960" s="24"/>
    </row>
    <row r="11961" spans="1:8" x14ac:dyDescent="0.25">
      <c r="A11961" s="19">
        <v>11956</v>
      </c>
      <c r="D11961" s="1"/>
      <c r="E11961" s="3"/>
      <c r="F11961" s="7"/>
      <c r="G11961" s="3"/>
      <c r="H11961" s="24"/>
    </row>
    <row r="11962" spans="1:8" x14ac:dyDescent="0.25">
      <c r="A11962" s="19">
        <v>11957</v>
      </c>
      <c r="D11962" s="1"/>
      <c r="E11962" s="3"/>
      <c r="F11962" s="7"/>
      <c r="G11962" s="3"/>
      <c r="H11962" s="24"/>
    </row>
    <row r="11963" spans="1:8" x14ac:dyDescent="0.25">
      <c r="A11963" s="19">
        <v>11958</v>
      </c>
      <c r="D11963" s="1"/>
      <c r="E11963" s="3"/>
      <c r="F11963" s="7"/>
      <c r="G11963" s="3"/>
      <c r="H11963" s="24"/>
    </row>
    <row r="11964" spans="1:8" x14ac:dyDescent="0.25">
      <c r="A11964" s="19">
        <v>11959</v>
      </c>
      <c r="D11964" s="1"/>
      <c r="E11964" s="3"/>
      <c r="F11964" s="7"/>
      <c r="G11964" s="3"/>
      <c r="H11964" s="24"/>
    </row>
    <row r="11965" spans="1:8" x14ac:dyDescent="0.25">
      <c r="A11965" s="19">
        <v>11960</v>
      </c>
      <c r="D11965" s="1"/>
      <c r="E11965" s="3"/>
      <c r="F11965" s="7"/>
      <c r="G11965" s="3"/>
      <c r="H11965" s="24"/>
    </row>
    <row r="11966" spans="1:8" x14ac:dyDescent="0.25">
      <c r="A11966" s="19">
        <v>11961</v>
      </c>
      <c r="D11966" s="1"/>
      <c r="E11966" s="3"/>
      <c r="F11966" s="7"/>
      <c r="G11966" s="3"/>
      <c r="H11966" s="24"/>
    </row>
    <row r="11967" spans="1:8" x14ac:dyDescent="0.25">
      <c r="A11967" s="19">
        <v>11962</v>
      </c>
      <c r="D11967" s="1"/>
      <c r="E11967" s="3"/>
      <c r="F11967" s="7"/>
      <c r="G11967" s="3"/>
      <c r="H11967" s="24"/>
    </row>
    <row r="11968" spans="1:8" x14ac:dyDescent="0.25">
      <c r="A11968" s="19">
        <v>11963</v>
      </c>
      <c r="D11968" s="1"/>
      <c r="E11968" s="3"/>
      <c r="F11968" s="7"/>
      <c r="G11968" s="3"/>
      <c r="H11968" s="24"/>
    </row>
    <row r="11969" spans="1:8" x14ac:dyDescent="0.25">
      <c r="A11969" s="19">
        <v>11964</v>
      </c>
      <c r="D11969" s="1"/>
      <c r="E11969" s="3"/>
      <c r="F11969" s="7"/>
      <c r="G11969" s="3"/>
      <c r="H11969" s="24"/>
    </row>
    <row r="11970" spans="1:8" x14ac:dyDescent="0.25">
      <c r="A11970" s="19">
        <v>11965</v>
      </c>
      <c r="D11970" s="1"/>
      <c r="E11970" s="3"/>
      <c r="F11970" s="7"/>
      <c r="G11970" s="3"/>
      <c r="H11970" s="24"/>
    </row>
    <row r="11971" spans="1:8" x14ac:dyDescent="0.25">
      <c r="A11971" s="19">
        <v>11966</v>
      </c>
      <c r="D11971" s="1"/>
      <c r="E11971" s="3"/>
      <c r="F11971" s="7"/>
      <c r="G11971" s="3"/>
      <c r="H11971" s="24"/>
    </row>
    <row r="11972" spans="1:8" x14ac:dyDescent="0.25">
      <c r="A11972" s="19">
        <v>11967</v>
      </c>
      <c r="D11972" s="1"/>
      <c r="E11972" s="3"/>
      <c r="F11972" s="7"/>
      <c r="G11972" s="3"/>
      <c r="H11972" s="24"/>
    </row>
    <row r="11973" spans="1:8" x14ac:dyDescent="0.25">
      <c r="A11973" s="19">
        <v>11968</v>
      </c>
      <c r="D11973" s="1"/>
      <c r="E11973" s="3"/>
      <c r="F11973" s="7"/>
      <c r="G11973" s="3"/>
      <c r="H11973" s="24"/>
    </row>
    <row r="11974" spans="1:8" x14ac:dyDescent="0.25">
      <c r="A11974" s="19">
        <v>11969</v>
      </c>
      <c r="D11974" s="1"/>
      <c r="E11974" s="3"/>
      <c r="F11974" s="7"/>
      <c r="G11974" s="3"/>
      <c r="H11974" s="24"/>
    </row>
    <row r="11975" spans="1:8" x14ac:dyDescent="0.25">
      <c r="A11975" s="19">
        <v>11970</v>
      </c>
      <c r="D11975" s="1"/>
      <c r="E11975" s="3"/>
      <c r="F11975" s="7"/>
      <c r="G11975" s="3"/>
      <c r="H11975" s="24"/>
    </row>
    <row r="11976" spans="1:8" x14ac:dyDescent="0.25">
      <c r="A11976" s="19">
        <v>11971</v>
      </c>
      <c r="D11976" s="1"/>
      <c r="E11976" s="3"/>
      <c r="F11976" s="7"/>
      <c r="G11976" s="3"/>
      <c r="H11976" s="24"/>
    </row>
    <row r="11977" spans="1:8" x14ac:dyDescent="0.25">
      <c r="A11977" s="19">
        <v>11972</v>
      </c>
      <c r="D11977" s="1"/>
      <c r="E11977" s="3"/>
      <c r="F11977" s="7"/>
      <c r="G11977" s="3"/>
      <c r="H11977" s="24"/>
    </row>
    <row r="11978" spans="1:8" x14ac:dyDescent="0.25">
      <c r="A11978" s="19">
        <v>11973</v>
      </c>
      <c r="D11978" s="1"/>
      <c r="E11978" s="3"/>
      <c r="F11978" s="7"/>
      <c r="G11978" s="3"/>
      <c r="H11978" s="24"/>
    </row>
    <row r="11979" spans="1:8" x14ac:dyDescent="0.25">
      <c r="A11979" s="19">
        <v>11974</v>
      </c>
      <c r="D11979" s="1"/>
      <c r="E11979" s="3"/>
      <c r="F11979" s="7"/>
      <c r="G11979" s="3"/>
      <c r="H11979" s="24"/>
    </row>
    <row r="11980" spans="1:8" x14ac:dyDescent="0.25">
      <c r="A11980" s="19">
        <v>11975</v>
      </c>
      <c r="D11980" s="1"/>
      <c r="E11980" s="3"/>
      <c r="F11980" s="7"/>
      <c r="G11980" s="3"/>
      <c r="H11980" s="24"/>
    </row>
    <row r="11981" spans="1:8" x14ac:dyDescent="0.25">
      <c r="A11981" s="19">
        <v>11976</v>
      </c>
      <c r="D11981" s="1"/>
      <c r="E11981" s="3"/>
      <c r="F11981" s="7"/>
      <c r="G11981" s="3"/>
      <c r="H11981" s="24"/>
    </row>
    <row r="11982" spans="1:8" x14ac:dyDescent="0.25">
      <c r="A11982" s="19">
        <v>11977</v>
      </c>
      <c r="D11982" s="1"/>
      <c r="E11982" s="3"/>
      <c r="F11982" s="7"/>
      <c r="G11982" s="3"/>
      <c r="H11982" s="24"/>
    </row>
    <row r="11983" spans="1:8" x14ac:dyDescent="0.25">
      <c r="A11983" s="19">
        <v>11978</v>
      </c>
      <c r="D11983" s="1"/>
      <c r="E11983" s="3"/>
      <c r="F11983" s="7"/>
      <c r="G11983" s="3"/>
      <c r="H11983" s="24"/>
    </row>
    <row r="11984" spans="1:8" x14ac:dyDescent="0.25">
      <c r="A11984" s="19">
        <v>11979</v>
      </c>
      <c r="D11984" s="1"/>
      <c r="E11984" s="3"/>
      <c r="F11984" s="7"/>
      <c r="G11984" s="3"/>
      <c r="H11984" s="24"/>
    </row>
    <row r="11985" spans="1:8" x14ac:dyDescent="0.25">
      <c r="A11985" s="19">
        <v>11980</v>
      </c>
      <c r="D11985" s="1"/>
      <c r="E11985" s="3"/>
      <c r="F11985" s="7"/>
      <c r="G11985" s="3"/>
      <c r="H11985" s="24"/>
    </row>
    <row r="11986" spans="1:8" x14ac:dyDescent="0.25">
      <c r="A11986" s="19">
        <v>11981</v>
      </c>
      <c r="D11986" s="1"/>
      <c r="E11986" s="3"/>
      <c r="F11986" s="7"/>
      <c r="G11986" s="3"/>
      <c r="H11986" s="24"/>
    </row>
    <row r="11987" spans="1:8" x14ac:dyDescent="0.25">
      <c r="A11987" s="19">
        <v>11982</v>
      </c>
      <c r="D11987" s="1"/>
      <c r="E11987" s="3"/>
      <c r="F11987" s="7"/>
      <c r="G11987" s="3"/>
      <c r="H11987" s="24"/>
    </row>
    <row r="11988" spans="1:8" x14ac:dyDescent="0.25">
      <c r="A11988" s="19">
        <v>11983</v>
      </c>
      <c r="D11988" s="1"/>
      <c r="E11988" s="3"/>
      <c r="F11988" s="7"/>
      <c r="G11988" s="3"/>
      <c r="H11988" s="24"/>
    </row>
    <row r="11989" spans="1:8" x14ac:dyDescent="0.25">
      <c r="A11989" s="19">
        <v>11984</v>
      </c>
      <c r="D11989" s="1"/>
      <c r="E11989" s="3"/>
      <c r="F11989" s="7"/>
      <c r="G11989" s="3"/>
      <c r="H11989" s="24"/>
    </row>
    <row r="11990" spans="1:8" x14ac:dyDescent="0.25">
      <c r="A11990" s="19">
        <v>11985</v>
      </c>
      <c r="D11990" s="1"/>
      <c r="E11990" s="3"/>
      <c r="F11990" s="7"/>
      <c r="G11990" s="3"/>
      <c r="H11990" s="24"/>
    </row>
    <row r="11991" spans="1:8" x14ac:dyDescent="0.25">
      <c r="A11991" s="19">
        <v>11986</v>
      </c>
      <c r="D11991" s="1"/>
      <c r="E11991" s="3"/>
      <c r="F11991" s="7"/>
      <c r="G11991" s="3"/>
      <c r="H11991" s="24"/>
    </row>
    <row r="11992" spans="1:8" x14ac:dyDescent="0.25">
      <c r="A11992" s="19">
        <v>11987</v>
      </c>
      <c r="D11992" s="1"/>
      <c r="E11992" s="3"/>
      <c r="F11992" s="7"/>
      <c r="G11992" s="3"/>
      <c r="H11992" s="24"/>
    </row>
    <row r="11993" spans="1:8" x14ac:dyDescent="0.25">
      <c r="A11993" s="19">
        <v>11988</v>
      </c>
      <c r="D11993" s="1"/>
      <c r="E11993" s="3"/>
      <c r="F11993" s="7"/>
      <c r="G11993" s="3"/>
      <c r="H11993" s="24"/>
    </row>
    <row r="11994" spans="1:8" x14ac:dyDescent="0.25">
      <c r="A11994" s="19">
        <v>11989</v>
      </c>
      <c r="D11994" s="1"/>
      <c r="E11994" s="3"/>
      <c r="F11994" s="7"/>
      <c r="G11994" s="3"/>
      <c r="H11994" s="24"/>
    </row>
    <row r="11995" spans="1:8" x14ac:dyDescent="0.25">
      <c r="A11995" s="19">
        <v>11990</v>
      </c>
      <c r="D11995" s="1"/>
      <c r="E11995" s="3"/>
      <c r="F11995" s="7"/>
      <c r="G11995" s="3"/>
      <c r="H11995" s="24"/>
    </row>
    <row r="11996" spans="1:8" x14ac:dyDescent="0.25">
      <c r="A11996" s="19">
        <v>11991</v>
      </c>
      <c r="D11996" s="1"/>
      <c r="E11996" s="3"/>
      <c r="F11996" s="7"/>
      <c r="G11996" s="3"/>
      <c r="H11996" s="24"/>
    </row>
    <row r="11997" spans="1:8" x14ac:dyDescent="0.25">
      <c r="A11997" s="19">
        <v>11992</v>
      </c>
      <c r="D11997" s="1"/>
      <c r="E11997" s="3"/>
      <c r="F11997" s="7"/>
      <c r="G11997" s="3"/>
      <c r="H11997" s="24"/>
    </row>
    <row r="11998" spans="1:8" x14ac:dyDescent="0.25">
      <c r="A11998" s="19">
        <v>11993</v>
      </c>
      <c r="D11998" s="1"/>
      <c r="E11998" s="3"/>
      <c r="F11998" s="7"/>
      <c r="G11998" s="3"/>
      <c r="H11998" s="24"/>
    </row>
    <row r="11999" spans="1:8" x14ac:dyDescent="0.25">
      <c r="A11999" s="19">
        <v>11994</v>
      </c>
      <c r="D11999" s="1"/>
      <c r="E11999" s="3"/>
      <c r="F11999" s="7"/>
      <c r="G11999" s="3"/>
      <c r="H11999" s="24"/>
    </row>
    <row r="12000" spans="1:8" x14ac:dyDescent="0.25">
      <c r="A12000" s="19">
        <v>11995</v>
      </c>
      <c r="D12000" s="1"/>
      <c r="E12000" s="3"/>
      <c r="F12000" s="7"/>
      <c r="G12000" s="3"/>
      <c r="H12000" s="24"/>
    </row>
    <row r="12001" spans="1:8" x14ac:dyDescent="0.25">
      <c r="A12001" s="19">
        <v>11996</v>
      </c>
      <c r="D12001" s="1"/>
      <c r="E12001" s="3"/>
      <c r="F12001" s="7"/>
      <c r="G12001" s="3"/>
      <c r="H12001" s="24"/>
    </row>
    <row r="12002" spans="1:8" x14ac:dyDescent="0.25">
      <c r="A12002" s="19">
        <v>11997</v>
      </c>
      <c r="D12002" s="1"/>
      <c r="E12002" s="3"/>
      <c r="F12002" s="7"/>
      <c r="G12002" s="3"/>
      <c r="H12002" s="24"/>
    </row>
    <row r="12003" spans="1:8" x14ac:dyDescent="0.25">
      <c r="A12003" s="19">
        <v>11998</v>
      </c>
      <c r="D12003" s="1"/>
      <c r="E12003" s="3"/>
      <c r="F12003" s="7"/>
      <c r="G12003" s="3"/>
      <c r="H12003" s="24"/>
    </row>
    <row r="12004" spans="1:8" x14ac:dyDescent="0.25">
      <c r="A12004" s="19">
        <v>11999</v>
      </c>
      <c r="D12004" s="1"/>
      <c r="E12004" s="3"/>
      <c r="F12004" s="7"/>
      <c r="G12004" s="3"/>
      <c r="H12004" s="24"/>
    </row>
    <row r="12005" spans="1:8" x14ac:dyDescent="0.25">
      <c r="A12005" s="19">
        <v>12000</v>
      </c>
      <c r="D12005" s="1"/>
      <c r="E12005" s="3"/>
      <c r="F12005" s="7"/>
      <c r="G12005" s="3"/>
      <c r="H12005" s="24"/>
    </row>
    <row r="12006" spans="1:8" x14ac:dyDescent="0.25">
      <c r="A12006" s="19">
        <v>12001</v>
      </c>
      <c r="D12006" s="1"/>
      <c r="E12006" s="3"/>
      <c r="F12006" s="7"/>
      <c r="G12006" s="3"/>
      <c r="H12006" s="24"/>
    </row>
    <row r="12007" spans="1:8" x14ac:dyDescent="0.25">
      <c r="A12007" s="19">
        <v>12002</v>
      </c>
      <c r="D12007" s="1"/>
      <c r="E12007" s="3"/>
      <c r="F12007" s="7"/>
      <c r="G12007" s="3"/>
      <c r="H12007" s="24"/>
    </row>
    <row r="12008" spans="1:8" x14ac:dyDescent="0.25">
      <c r="A12008" s="19">
        <v>12003</v>
      </c>
      <c r="D12008" s="1"/>
      <c r="E12008" s="3"/>
      <c r="F12008" s="7"/>
      <c r="G12008" s="3"/>
      <c r="H12008" s="24"/>
    </row>
    <row r="12009" spans="1:8" x14ac:dyDescent="0.25">
      <c r="A12009" s="19">
        <v>12004</v>
      </c>
      <c r="D12009" s="1"/>
      <c r="E12009" s="3"/>
      <c r="F12009" s="7"/>
      <c r="G12009" s="3"/>
      <c r="H12009" s="24"/>
    </row>
    <row r="12010" spans="1:8" x14ac:dyDescent="0.25">
      <c r="A12010" s="19">
        <v>12005</v>
      </c>
      <c r="D12010" s="1"/>
      <c r="E12010" s="3"/>
      <c r="F12010" s="7"/>
      <c r="G12010" s="3"/>
      <c r="H12010" s="24"/>
    </row>
    <row r="12011" spans="1:8" x14ac:dyDescent="0.25">
      <c r="A12011" s="19">
        <v>12006</v>
      </c>
      <c r="D12011" s="1"/>
      <c r="E12011" s="3"/>
      <c r="F12011" s="7"/>
      <c r="G12011" s="3"/>
      <c r="H12011" s="24"/>
    </row>
    <row r="12012" spans="1:8" x14ac:dyDescent="0.25">
      <c r="A12012" s="19">
        <v>12007</v>
      </c>
      <c r="D12012" s="1"/>
      <c r="E12012" s="3"/>
      <c r="F12012" s="7"/>
      <c r="G12012" s="3"/>
      <c r="H12012" s="24"/>
    </row>
    <row r="12013" spans="1:8" x14ac:dyDescent="0.25">
      <c r="A12013" s="19">
        <v>12008</v>
      </c>
      <c r="D12013" s="1"/>
      <c r="E12013" s="3"/>
      <c r="F12013" s="7"/>
      <c r="G12013" s="3"/>
      <c r="H12013" s="24"/>
    </row>
    <row r="12014" spans="1:8" x14ac:dyDescent="0.25">
      <c r="A12014" s="19">
        <v>12009</v>
      </c>
      <c r="D12014" s="1"/>
      <c r="E12014" s="3"/>
      <c r="F12014" s="7"/>
      <c r="G12014" s="3"/>
      <c r="H12014" s="24"/>
    </row>
    <row r="12015" spans="1:8" x14ac:dyDescent="0.25">
      <c r="A12015" s="19">
        <v>12010</v>
      </c>
      <c r="D12015" s="1"/>
      <c r="E12015" s="3"/>
      <c r="F12015" s="7"/>
      <c r="G12015" s="3"/>
      <c r="H12015" s="24"/>
    </row>
    <row r="12016" spans="1:8" x14ac:dyDescent="0.25">
      <c r="A12016" s="19">
        <v>12011</v>
      </c>
      <c r="D12016" s="1"/>
      <c r="E12016" s="3"/>
      <c r="F12016" s="7"/>
      <c r="G12016" s="3"/>
      <c r="H12016" s="24"/>
    </row>
    <row r="12017" spans="1:8" x14ac:dyDescent="0.25">
      <c r="A12017" s="19">
        <v>12012</v>
      </c>
      <c r="D12017" s="1"/>
      <c r="E12017" s="3"/>
      <c r="F12017" s="7"/>
      <c r="G12017" s="3"/>
      <c r="H12017" s="24"/>
    </row>
    <row r="12018" spans="1:8" x14ac:dyDescent="0.25">
      <c r="A12018" s="19">
        <v>12013</v>
      </c>
      <c r="D12018" s="1"/>
      <c r="E12018" s="3"/>
      <c r="F12018" s="7"/>
      <c r="G12018" s="3"/>
      <c r="H12018" s="24"/>
    </row>
    <row r="12019" spans="1:8" x14ac:dyDescent="0.25">
      <c r="A12019" s="19">
        <v>12014</v>
      </c>
      <c r="D12019" s="1"/>
      <c r="E12019" s="3"/>
      <c r="F12019" s="7"/>
      <c r="G12019" s="3"/>
      <c r="H12019" s="24"/>
    </row>
    <row r="12020" spans="1:8" x14ac:dyDescent="0.25">
      <c r="A12020" s="19">
        <v>12015</v>
      </c>
      <c r="D12020" s="1"/>
      <c r="E12020" s="3"/>
      <c r="F12020" s="7"/>
      <c r="G12020" s="3"/>
      <c r="H12020" s="24"/>
    </row>
    <row r="12021" spans="1:8" x14ac:dyDescent="0.25">
      <c r="A12021" s="19">
        <v>12016</v>
      </c>
      <c r="D12021" s="1"/>
      <c r="E12021" s="3"/>
      <c r="F12021" s="7"/>
      <c r="G12021" s="3"/>
      <c r="H12021" s="24"/>
    </row>
    <row r="12022" spans="1:8" x14ac:dyDescent="0.25">
      <c r="A12022" s="19">
        <v>12017</v>
      </c>
      <c r="D12022" s="1"/>
      <c r="E12022" s="3"/>
      <c r="F12022" s="7"/>
      <c r="G12022" s="3"/>
      <c r="H12022" s="24"/>
    </row>
    <row r="12023" spans="1:8" x14ac:dyDescent="0.25">
      <c r="A12023" s="19">
        <v>12018</v>
      </c>
      <c r="D12023" s="1"/>
      <c r="E12023" s="3"/>
      <c r="F12023" s="7"/>
      <c r="G12023" s="3"/>
      <c r="H12023" s="24"/>
    </row>
    <row r="12024" spans="1:8" x14ac:dyDescent="0.25">
      <c r="A12024" s="19">
        <v>12019</v>
      </c>
      <c r="D12024" s="1"/>
      <c r="E12024" s="3"/>
      <c r="F12024" s="7"/>
      <c r="G12024" s="3"/>
      <c r="H12024" s="24"/>
    </row>
    <row r="12025" spans="1:8" x14ac:dyDescent="0.25">
      <c r="A12025" s="19">
        <v>12020</v>
      </c>
      <c r="D12025" s="1"/>
      <c r="E12025" s="3"/>
      <c r="F12025" s="7"/>
      <c r="G12025" s="3"/>
      <c r="H12025" s="24"/>
    </row>
    <row r="12026" spans="1:8" x14ac:dyDescent="0.25">
      <c r="A12026" s="19">
        <v>12021</v>
      </c>
      <c r="D12026" s="1"/>
      <c r="E12026" s="3"/>
      <c r="F12026" s="7"/>
      <c r="G12026" s="3"/>
      <c r="H12026" s="24"/>
    </row>
    <row r="12027" spans="1:8" x14ac:dyDescent="0.25">
      <c r="A12027" s="19">
        <v>12022</v>
      </c>
      <c r="D12027" s="1"/>
      <c r="E12027" s="3"/>
      <c r="F12027" s="7"/>
      <c r="G12027" s="3"/>
      <c r="H12027" s="24"/>
    </row>
    <row r="12028" spans="1:8" x14ac:dyDescent="0.25">
      <c r="A12028" s="19">
        <v>12023</v>
      </c>
      <c r="D12028" s="1"/>
      <c r="E12028" s="3"/>
      <c r="F12028" s="7"/>
      <c r="G12028" s="3"/>
      <c r="H12028" s="24"/>
    </row>
    <row r="12029" spans="1:8" x14ac:dyDescent="0.25">
      <c r="A12029" s="19">
        <v>12024</v>
      </c>
      <c r="D12029" s="1"/>
      <c r="E12029" s="3"/>
      <c r="F12029" s="7"/>
      <c r="G12029" s="3"/>
      <c r="H12029" s="24"/>
    </row>
    <row r="12030" spans="1:8" x14ac:dyDescent="0.25">
      <c r="A12030" s="19">
        <v>12025</v>
      </c>
      <c r="D12030" s="1"/>
      <c r="E12030" s="3"/>
      <c r="F12030" s="7"/>
      <c r="G12030" s="3"/>
      <c r="H12030" s="24"/>
    </row>
    <row r="12031" spans="1:8" x14ac:dyDescent="0.25">
      <c r="A12031" s="19">
        <v>12026</v>
      </c>
      <c r="D12031" s="1"/>
      <c r="E12031" s="3"/>
      <c r="F12031" s="7"/>
      <c r="G12031" s="3"/>
      <c r="H12031" s="24"/>
    </row>
    <row r="12032" spans="1:8" x14ac:dyDescent="0.25">
      <c r="A12032" s="19">
        <v>12027</v>
      </c>
      <c r="D12032" s="1"/>
      <c r="E12032" s="3"/>
      <c r="F12032" s="7"/>
      <c r="G12032" s="3"/>
      <c r="H12032" s="24"/>
    </row>
    <row r="12033" spans="1:8" x14ac:dyDescent="0.25">
      <c r="A12033" s="19">
        <v>12028</v>
      </c>
      <c r="D12033" s="1"/>
      <c r="E12033" s="3"/>
      <c r="F12033" s="7"/>
      <c r="G12033" s="3"/>
      <c r="H12033" s="24"/>
    </row>
    <row r="12034" spans="1:8" x14ac:dyDescent="0.25">
      <c r="A12034" s="19">
        <v>12029</v>
      </c>
      <c r="D12034" s="1"/>
      <c r="E12034" s="3"/>
      <c r="F12034" s="7"/>
      <c r="G12034" s="3"/>
      <c r="H12034" s="24"/>
    </row>
    <row r="12035" spans="1:8" x14ac:dyDescent="0.25">
      <c r="A12035" s="19">
        <v>12030</v>
      </c>
      <c r="D12035" s="1"/>
      <c r="E12035" s="3"/>
      <c r="F12035" s="7"/>
      <c r="G12035" s="3"/>
      <c r="H12035" s="24"/>
    </row>
    <row r="12036" spans="1:8" x14ac:dyDescent="0.25">
      <c r="A12036" s="19">
        <v>12031</v>
      </c>
      <c r="D12036" s="1"/>
      <c r="E12036" s="3"/>
      <c r="F12036" s="7"/>
      <c r="G12036" s="3"/>
      <c r="H12036" s="24"/>
    </row>
    <row r="12037" spans="1:8" x14ac:dyDescent="0.25">
      <c r="A12037" s="19">
        <v>12032</v>
      </c>
      <c r="D12037" s="1"/>
      <c r="E12037" s="3"/>
      <c r="F12037" s="7"/>
      <c r="G12037" s="3"/>
      <c r="H12037" s="24"/>
    </row>
    <row r="12038" spans="1:8" x14ac:dyDescent="0.25">
      <c r="A12038" s="19">
        <v>12033</v>
      </c>
      <c r="D12038" s="1"/>
      <c r="E12038" s="3"/>
      <c r="F12038" s="7"/>
      <c r="G12038" s="3"/>
      <c r="H12038" s="24"/>
    </row>
    <row r="12039" spans="1:8" x14ac:dyDescent="0.25">
      <c r="A12039" s="19">
        <v>12034</v>
      </c>
      <c r="D12039" s="1"/>
      <c r="E12039" s="3"/>
      <c r="F12039" s="7"/>
      <c r="G12039" s="3"/>
      <c r="H12039" s="24"/>
    </row>
    <row r="12040" spans="1:8" x14ac:dyDescent="0.25">
      <c r="A12040" s="19">
        <v>12035</v>
      </c>
      <c r="D12040" s="1"/>
      <c r="E12040" s="3"/>
      <c r="F12040" s="7"/>
      <c r="G12040" s="3"/>
      <c r="H12040" s="24"/>
    </row>
    <row r="12041" spans="1:8" x14ac:dyDescent="0.25">
      <c r="A12041" s="19">
        <v>12036</v>
      </c>
      <c r="D12041" s="1"/>
      <c r="E12041" s="3"/>
      <c r="F12041" s="7"/>
      <c r="G12041" s="3"/>
      <c r="H12041" s="24"/>
    </row>
    <row r="12042" spans="1:8" x14ac:dyDescent="0.25">
      <c r="A12042" s="19">
        <v>12037</v>
      </c>
      <c r="D12042" s="1"/>
      <c r="E12042" s="3"/>
      <c r="F12042" s="7"/>
      <c r="G12042" s="3"/>
      <c r="H12042" s="24"/>
    </row>
    <row r="12043" spans="1:8" x14ac:dyDescent="0.25">
      <c r="A12043" s="19">
        <v>12038</v>
      </c>
      <c r="D12043" s="1"/>
      <c r="E12043" s="3"/>
      <c r="F12043" s="7"/>
      <c r="G12043" s="3"/>
      <c r="H12043" s="24"/>
    </row>
    <row r="12044" spans="1:8" x14ac:dyDescent="0.25">
      <c r="A12044" s="19">
        <v>12039</v>
      </c>
      <c r="D12044" s="1"/>
      <c r="E12044" s="3"/>
      <c r="F12044" s="7"/>
      <c r="G12044" s="3"/>
      <c r="H12044" s="24"/>
    </row>
    <row r="12045" spans="1:8" x14ac:dyDescent="0.25">
      <c r="A12045" s="19">
        <v>12040</v>
      </c>
      <c r="D12045" s="1"/>
      <c r="E12045" s="3"/>
      <c r="F12045" s="7"/>
      <c r="G12045" s="3"/>
      <c r="H12045" s="24"/>
    </row>
    <row r="12046" spans="1:8" x14ac:dyDescent="0.25">
      <c r="A12046" s="19">
        <v>12041</v>
      </c>
      <c r="D12046" s="1"/>
      <c r="E12046" s="3"/>
      <c r="F12046" s="7"/>
      <c r="G12046" s="3"/>
      <c r="H12046" s="24"/>
    </row>
    <row r="12047" spans="1:8" x14ac:dyDescent="0.25">
      <c r="A12047" s="19">
        <v>12042</v>
      </c>
      <c r="D12047" s="1"/>
      <c r="E12047" s="3"/>
      <c r="F12047" s="7"/>
      <c r="G12047" s="3"/>
      <c r="H12047" s="24"/>
    </row>
    <row r="12048" spans="1:8" x14ac:dyDescent="0.25">
      <c r="A12048" s="19">
        <v>12043</v>
      </c>
      <c r="D12048" s="1"/>
      <c r="E12048" s="3"/>
      <c r="F12048" s="7"/>
      <c r="G12048" s="3"/>
      <c r="H12048" s="24"/>
    </row>
    <row r="12049" spans="1:8" x14ac:dyDescent="0.25">
      <c r="A12049" s="19">
        <v>12044</v>
      </c>
      <c r="D12049" s="1"/>
      <c r="E12049" s="3"/>
      <c r="F12049" s="7"/>
      <c r="G12049" s="3"/>
      <c r="H12049" s="24"/>
    </row>
    <row r="12050" spans="1:8" x14ac:dyDescent="0.25">
      <c r="A12050" s="19">
        <v>12045</v>
      </c>
      <c r="D12050" s="1"/>
      <c r="E12050" s="3"/>
      <c r="F12050" s="7"/>
      <c r="G12050" s="3"/>
      <c r="H12050" s="24"/>
    </row>
    <row r="12051" spans="1:8" x14ac:dyDescent="0.25">
      <c r="A12051" s="19">
        <v>12046</v>
      </c>
      <c r="D12051" s="1"/>
      <c r="E12051" s="3"/>
      <c r="F12051" s="7"/>
      <c r="G12051" s="3"/>
      <c r="H12051" s="24"/>
    </row>
    <row r="12052" spans="1:8" x14ac:dyDescent="0.25">
      <c r="A12052" s="19">
        <v>12047</v>
      </c>
      <c r="D12052" s="1"/>
      <c r="E12052" s="3"/>
      <c r="F12052" s="7"/>
      <c r="G12052" s="3"/>
      <c r="H12052" s="24"/>
    </row>
    <row r="12053" spans="1:8" x14ac:dyDescent="0.25">
      <c r="A12053" s="19">
        <v>12048</v>
      </c>
      <c r="D12053" s="1"/>
      <c r="E12053" s="3"/>
      <c r="F12053" s="7"/>
      <c r="G12053" s="3"/>
      <c r="H12053" s="24"/>
    </row>
    <row r="12054" spans="1:8" x14ac:dyDescent="0.25">
      <c r="A12054" s="19">
        <v>12049</v>
      </c>
      <c r="D12054" s="1"/>
      <c r="E12054" s="3"/>
      <c r="F12054" s="7"/>
      <c r="G12054" s="3"/>
      <c r="H12054" s="24"/>
    </row>
    <row r="12055" spans="1:8" x14ac:dyDescent="0.25">
      <c r="A12055" s="19">
        <v>12050</v>
      </c>
      <c r="D12055" s="1"/>
      <c r="E12055" s="3"/>
      <c r="F12055" s="7"/>
      <c r="G12055" s="3"/>
      <c r="H12055" s="24"/>
    </row>
    <row r="12056" spans="1:8" x14ac:dyDescent="0.25">
      <c r="A12056" s="19">
        <v>12051</v>
      </c>
      <c r="D12056" s="1"/>
      <c r="E12056" s="3"/>
      <c r="F12056" s="7"/>
      <c r="G12056" s="3"/>
      <c r="H12056" s="24"/>
    </row>
    <row r="12057" spans="1:8" x14ac:dyDescent="0.25">
      <c r="A12057" s="19">
        <v>12052</v>
      </c>
      <c r="D12057" s="1"/>
      <c r="E12057" s="3"/>
      <c r="F12057" s="7"/>
      <c r="G12057" s="3"/>
      <c r="H12057" s="24"/>
    </row>
    <row r="12058" spans="1:8" x14ac:dyDescent="0.25">
      <c r="A12058" s="19">
        <v>12053</v>
      </c>
      <c r="D12058" s="1"/>
      <c r="E12058" s="3"/>
      <c r="F12058" s="7"/>
      <c r="G12058" s="3"/>
      <c r="H12058" s="24"/>
    </row>
    <row r="12059" spans="1:8" x14ac:dyDescent="0.25">
      <c r="A12059" s="19">
        <v>12054</v>
      </c>
      <c r="D12059" s="1"/>
      <c r="E12059" s="3"/>
      <c r="F12059" s="7"/>
      <c r="G12059" s="3"/>
      <c r="H12059" s="24"/>
    </row>
    <row r="12060" spans="1:8" x14ac:dyDescent="0.25">
      <c r="A12060" s="19">
        <v>12055</v>
      </c>
      <c r="D12060" s="1"/>
      <c r="E12060" s="3"/>
      <c r="F12060" s="7"/>
      <c r="G12060" s="3"/>
      <c r="H12060" s="24"/>
    </row>
    <row r="12061" spans="1:8" x14ac:dyDescent="0.25">
      <c r="A12061" s="19">
        <v>12056</v>
      </c>
      <c r="D12061" s="1"/>
      <c r="E12061" s="3"/>
      <c r="F12061" s="7"/>
      <c r="G12061" s="3"/>
      <c r="H12061" s="24"/>
    </row>
    <row r="12062" spans="1:8" x14ac:dyDescent="0.25">
      <c r="A12062" s="19">
        <v>12057</v>
      </c>
      <c r="D12062" s="1"/>
      <c r="E12062" s="3"/>
      <c r="F12062" s="7"/>
      <c r="G12062" s="3"/>
      <c r="H12062" s="24"/>
    </row>
    <row r="12063" spans="1:8" x14ac:dyDescent="0.25">
      <c r="A12063" s="19">
        <v>12058</v>
      </c>
      <c r="D12063" s="1"/>
      <c r="E12063" s="3"/>
      <c r="F12063" s="7"/>
      <c r="G12063" s="3"/>
      <c r="H12063" s="24"/>
    </row>
    <row r="12064" spans="1:8" x14ac:dyDescent="0.25">
      <c r="A12064" s="19">
        <v>12059</v>
      </c>
      <c r="D12064" s="1"/>
      <c r="E12064" s="3"/>
      <c r="F12064" s="7"/>
      <c r="G12064" s="3"/>
      <c r="H12064" s="24"/>
    </row>
    <row r="12065" spans="1:8" x14ac:dyDescent="0.25">
      <c r="A12065" s="19">
        <v>12060</v>
      </c>
      <c r="D12065" s="1"/>
      <c r="E12065" s="3"/>
      <c r="F12065" s="7"/>
      <c r="G12065" s="3"/>
      <c r="H12065" s="24"/>
    </row>
    <row r="12066" spans="1:8" x14ac:dyDescent="0.25">
      <c r="A12066" s="19">
        <v>12061</v>
      </c>
      <c r="D12066" s="1"/>
      <c r="E12066" s="3"/>
      <c r="F12066" s="7"/>
      <c r="G12066" s="3"/>
      <c r="H12066" s="24"/>
    </row>
    <row r="12067" spans="1:8" x14ac:dyDescent="0.25">
      <c r="A12067" s="19">
        <v>12062</v>
      </c>
      <c r="D12067" s="1"/>
      <c r="E12067" s="3"/>
      <c r="F12067" s="7"/>
      <c r="G12067" s="3"/>
      <c r="H12067" s="24"/>
    </row>
    <row r="12068" spans="1:8" x14ac:dyDescent="0.25">
      <c r="A12068" s="19">
        <v>12063</v>
      </c>
      <c r="D12068" s="1"/>
      <c r="E12068" s="3"/>
      <c r="F12068" s="7"/>
      <c r="G12068" s="3"/>
      <c r="H12068" s="24"/>
    </row>
    <row r="12069" spans="1:8" x14ac:dyDescent="0.25">
      <c r="A12069" s="19">
        <v>12064</v>
      </c>
      <c r="D12069" s="1"/>
      <c r="E12069" s="3"/>
      <c r="F12069" s="7"/>
      <c r="G12069" s="3"/>
      <c r="H12069" s="24"/>
    </row>
    <row r="12070" spans="1:8" x14ac:dyDescent="0.25">
      <c r="A12070" s="19">
        <v>12065</v>
      </c>
      <c r="D12070" s="1"/>
      <c r="E12070" s="3"/>
      <c r="F12070" s="7"/>
      <c r="G12070" s="3"/>
      <c r="H12070" s="24"/>
    </row>
    <row r="12071" spans="1:8" x14ac:dyDescent="0.25">
      <c r="A12071" s="19">
        <v>12066</v>
      </c>
      <c r="D12071" s="1"/>
      <c r="E12071" s="3"/>
      <c r="F12071" s="7"/>
      <c r="G12071" s="3"/>
      <c r="H12071" s="24"/>
    </row>
    <row r="12072" spans="1:8" x14ac:dyDescent="0.25">
      <c r="A12072" s="19">
        <v>12067</v>
      </c>
      <c r="D12072" s="1"/>
      <c r="E12072" s="3"/>
      <c r="F12072" s="7"/>
      <c r="G12072" s="3"/>
      <c r="H12072" s="24"/>
    </row>
    <row r="12073" spans="1:8" x14ac:dyDescent="0.25">
      <c r="A12073" s="19">
        <v>12068</v>
      </c>
      <c r="D12073" s="1"/>
      <c r="E12073" s="3"/>
      <c r="F12073" s="7"/>
      <c r="G12073" s="3"/>
      <c r="H12073" s="24"/>
    </row>
    <row r="12074" spans="1:8" x14ac:dyDescent="0.25">
      <c r="A12074" s="19">
        <v>12069</v>
      </c>
      <c r="D12074" s="1"/>
      <c r="E12074" s="3"/>
      <c r="F12074" s="7"/>
      <c r="G12074" s="3"/>
      <c r="H12074" s="24"/>
    </row>
    <row r="12075" spans="1:8" x14ac:dyDescent="0.25">
      <c r="A12075" s="19">
        <v>12070</v>
      </c>
      <c r="D12075" s="1"/>
      <c r="E12075" s="3"/>
      <c r="F12075" s="7"/>
      <c r="G12075" s="3"/>
      <c r="H12075" s="24"/>
    </row>
    <row r="12076" spans="1:8" x14ac:dyDescent="0.25">
      <c r="A12076" s="19">
        <v>12071</v>
      </c>
      <c r="D12076" s="1"/>
      <c r="E12076" s="3"/>
      <c r="F12076" s="7"/>
      <c r="G12076" s="3"/>
      <c r="H12076" s="24"/>
    </row>
    <row r="12077" spans="1:8" x14ac:dyDescent="0.25">
      <c r="A12077" s="19">
        <v>12072</v>
      </c>
      <c r="D12077" s="1"/>
      <c r="E12077" s="3"/>
      <c r="F12077" s="7"/>
      <c r="G12077" s="3"/>
      <c r="H12077" s="24"/>
    </row>
    <row r="12078" spans="1:8" x14ac:dyDescent="0.25">
      <c r="A12078" s="19">
        <v>12073</v>
      </c>
      <c r="D12078" s="1"/>
      <c r="E12078" s="3"/>
      <c r="F12078" s="7"/>
      <c r="G12078" s="3"/>
      <c r="H12078" s="24"/>
    </row>
    <row r="12079" spans="1:8" x14ac:dyDescent="0.25">
      <c r="A12079" s="19">
        <v>12074</v>
      </c>
      <c r="D12079" s="1"/>
      <c r="E12079" s="3"/>
      <c r="F12079" s="7"/>
      <c r="G12079" s="3"/>
      <c r="H12079" s="24"/>
    </row>
    <row r="12080" spans="1:8" x14ac:dyDescent="0.25">
      <c r="A12080" s="19">
        <v>12075</v>
      </c>
      <c r="D12080" s="1"/>
      <c r="E12080" s="3"/>
      <c r="F12080" s="7"/>
      <c r="G12080" s="3"/>
      <c r="H12080" s="24"/>
    </row>
    <row r="12081" spans="1:8" x14ac:dyDescent="0.25">
      <c r="A12081" s="19">
        <v>12076</v>
      </c>
      <c r="D12081" s="1"/>
      <c r="E12081" s="3"/>
      <c r="F12081" s="7"/>
      <c r="G12081" s="3"/>
      <c r="H12081" s="24"/>
    </row>
    <row r="12082" spans="1:8" x14ac:dyDescent="0.25">
      <c r="A12082" s="19">
        <v>12077</v>
      </c>
      <c r="D12082" s="1"/>
      <c r="E12082" s="3"/>
      <c r="F12082" s="7"/>
      <c r="G12082" s="3"/>
      <c r="H12082" s="24"/>
    </row>
    <row r="12083" spans="1:8" x14ac:dyDescent="0.25">
      <c r="A12083" s="19">
        <v>12078</v>
      </c>
      <c r="D12083" s="1"/>
      <c r="E12083" s="3"/>
      <c r="F12083" s="7"/>
      <c r="G12083" s="3"/>
      <c r="H12083" s="24"/>
    </row>
    <row r="12084" spans="1:8" x14ac:dyDescent="0.25">
      <c r="A12084" s="19">
        <v>12079</v>
      </c>
      <c r="D12084" s="1"/>
      <c r="E12084" s="3"/>
      <c r="F12084" s="7"/>
      <c r="G12084" s="3"/>
      <c r="H12084" s="24"/>
    </row>
    <row r="12085" spans="1:8" x14ac:dyDescent="0.25">
      <c r="A12085" s="19">
        <v>12080</v>
      </c>
      <c r="D12085" s="1"/>
      <c r="E12085" s="3"/>
      <c r="F12085" s="7"/>
      <c r="G12085" s="3"/>
      <c r="H12085" s="24"/>
    </row>
    <row r="12086" spans="1:8" x14ac:dyDescent="0.25">
      <c r="A12086" s="19">
        <v>12081</v>
      </c>
      <c r="D12086" s="1"/>
      <c r="E12086" s="3"/>
      <c r="F12086" s="7"/>
      <c r="G12086" s="3"/>
      <c r="H12086" s="24"/>
    </row>
    <row r="12087" spans="1:8" x14ac:dyDescent="0.25">
      <c r="A12087" s="19">
        <v>12082</v>
      </c>
      <c r="D12087" s="1"/>
      <c r="E12087" s="3"/>
      <c r="F12087" s="7"/>
      <c r="G12087" s="3"/>
      <c r="H12087" s="24"/>
    </row>
    <row r="12088" spans="1:8" x14ac:dyDescent="0.25">
      <c r="A12088" s="19">
        <v>12083</v>
      </c>
      <c r="D12088" s="1"/>
      <c r="E12088" s="3"/>
      <c r="F12088" s="7"/>
      <c r="G12088" s="3"/>
      <c r="H12088" s="24"/>
    </row>
    <row r="12089" spans="1:8" x14ac:dyDescent="0.25">
      <c r="A12089" s="19">
        <v>12084</v>
      </c>
      <c r="D12089" s="1"/>
      <c r="E12089" s="3"/>
      <c r="F12089" s="7"/>
      <c r="G12089" s="3"/>
      <c r="H12089" s="24"/>
    </row>
    <row r="12090" spans="1:8" x14ac:dyDescent="0.25">
      <c r="A12090" s="19">
        <v>12085</v>
      </c>
      <c r="D12090" s="1"/>
      <c r="E12090" s="3"/>
      <c r="F12090" s="7"/>
      <c r="G12090" s="3"/>
      <c r="H12090" s="24"/>
    </row>
    <row r="12091" spans="1:8" x14ac:dyDescent="0.25">
      <c r="A12091" s="19">
        <v>12086</v>
      </c>
      <c r="D12091" s="1"/>
      <c r="E12091" s="3"/>
      <c r="F12091" s="7"/>
      <c r="G12091" s="3"/>
      <c r="H12091" s="24"/>
    </row>
    <row r="12092" spans="1:8" x14ac:dyDescent="0.25">
      <c r="A12092" s="19">
        <v>12087</v>
      </c>
      <c r="D12092" s="1"/>
      <c r="E12092" s="3"/>
      <c r="F12092" s="7"/>
      <c r="G12092" s="3"/>
      <c r="H12092" s="24"/>
    </row>
    <row r="12093" spans="1:8" x14ac:dyDescent="0.25">
      <c r="A12093" s="19">
        <v>12088</v>
      </c>
      <c r="D12093" s="1"/>
      <c r="E12093" s="3"/>
      <c r="F12093" s="7"/>
      <c r="G12093" s="3"/>
      <c r="H12093" s="24"/>
    </row>
    <row r="12094" spans="1:8" x14ac:dyDescent="0.25">
      <c r="A12094" s="19">
        <v>12089</v>
      </c>
      <c r="D12094" s="1"/>
      <c r="E12094" s="3"/>
      <c r="F12094" s="7"/>
      <c r="G12094" s="3"/>
      <c r="H12094" s="24"/>
    </row>
    <row r="12095" spans="1:8" x14ac:dyDescent="0.25">
      <c r="A12095" s="19">
        <v>12090</v>
      </c>
      <c r="D12095" s="1"/>
      <c r="E12095" s="3"/>
      <c r="F12095" s="7"/>
      <c r="G12095" s="3"/>
      <c r="H12095" s="24"/>
    </row>
    <row r="12096" spans="1:8" x14ac:dyDescent="0.25">
      <c r="A12096" s="19">
        <v>12091</v>
      </c>
      <c r="D12096" s="1"/>
      <c r="E12096" s="3"/>
      <c r="F12096" s="7"/>
      <c r="G12096" s="3"/>
      <c r="H12096" s="24"/>
    </row>
    <row r="12097" spans="1:8" x14ac:dyDescent="0.25">
      <c r="A12097" s="19">
        <v>12092</v>
      </c>
      <c r="D12097" s="1"/>
      <c r="E12097" s="3"/>
      <c r="F12097" s="7"/>
      <c r="G12097" s="3"/>
      <c r="H12097" s="24"/>
    </row>
    <row r="12098" spans="1:8" x14ac:dyDescent="0.25">
      <c r="A12098" s="19">
        <v>12093</v>
      </c>
      <c r="D12098" s="1"/>
      <c r="E12098" s="3"/>
      <c r="F12098" s="7"/>
      <c r="G12098" s="3"/>
      <c r="H12098" s="24"/>
    </row>
    <row r="12099" spans="1:8" x14ac:dyDescent="0.25">
      <c r="A12099" s="19">
        <v>12094</v>
      </c>
      <c r="D12099" s="1"/>
      <c r="E12099" s="3"/>
      <c r="F12099" s="7"/>
      <c r="G12099" s="3"/>
      <c r="H12099" s="24"/>
    </row>
    <row r="12100" spans="1:8" x14ac:dyDescent="0.25">
      <c r="A12100" s="19">
        <v>12095</v>
      </c>
      <c r="D12100" s="1"/>
      <c r="E12100" s="3"/>
      <c r="F12100" s="7"/>
      <c r="G12100" s="3"/>
      <c r="H12100" s="24"/>
    </row>
    <row r="12101" spans="1:8" x14ac:dyDescent="0.25">
      <c r="A12101" s="19">
        <v>12096</v>
      </c>
      <c r="D12101" s="1"/>
      <c r="E12101" s="3"/>
      <c r="F12101" s="7"/>
      <c r="G12101" s="3"/>
      <c r="H12101" s="24"/>
    </row>
    <row r="12102" spans="1:8" x14ac:dyDescent="0.25">
      <c r="A12102" s="19">
        <v>12097</v>
      </c>
      <c r="D12102" s="1"/>
      <c r="E12102" s="3"/>
      <c r="F12102" s="7"/>
      <c r="G12102" s="3"/>
      <c r="H12102" s="24"/>
    </row>
    <row r="12103" spans="1:8" x14ac:dyDescent="0.25">
      <c r="A12103" s="19">
        <v>12098</v>
      </c>
      <c r="D12103" s="1"/>
      <c r="E12103" s="3"/>
      <c r="F12103" s="7"/>
      <c r="G12103" s="3"/>
      <c r="H12103" s="24"/>
    </row>
    <row r="12104" spans="1:8" x14ac:dyDescent="0.25">
      <c r="A12104" s="19">
        <v>12099</v>
      </c>
      <c r="D12104" s="1"/>
      <c r="E12104" s="3"/>
      <c r="F12104" s="7"/>
      <c r="G12104" s="3"/>
      <c r="H12104" s="24"/>
    </row>
    <row r="12105" spans="1:8" x14ac:dyDescent="0.25">
      <c r="A12105" s="19">
        <v>12100</v>
      </c>
      <c r="D12105" s="1"/>
      <c r="E12105" s="3"/>
      <c r="F12105" s="7"/>
      <c r="G12105" s="3"/>
      <c r="H12105" s="24"/>
    </row>
    <row r="12106" spans="1:8" x14ac:dyDescent="0.25">
      <c r="A12106" s="19">
        <v>12101</v>
      </c>
      <c r="D12106" s="1"/>
      <c r="E12106" s="3"/>
      <c r="F12106" s="7"/>
      <c r="G12106" s="3"/>
      <c r="H12106" s="24"/>
    </row>
    <row r="12107" spans="1:8" x14ac:dyDescent="0.25">
      <c r="A12107" s="19">
        <v>12102</v>
      </c>
      <c r="D12107" s="1"/>
      <c r="E12107" s="3"/>
      <c r="F12107" s="7"/>
      <c r="G12107" s="3"/>
      <c r="H12107" s="24"/>
    </row>
    <row r="12108" spans="1:8" x14ac:dyDescent="0.25">
      <c r="A12108" s="19">
        <v>12103</v>
      </c>
      <c r="D12108" s="1"/>
      <c r="E12108" s="3"/>
      <c r="F12108" s="7"/>
      <c r="G12108" s="3"/>
      <c r="H12108" s="24"/>
    </row>
    <row r="12109" spans="1:8" x14ac:dyDescent="0.25">
      <c r="A12109" s="19">
        <v>12104</v>
      </c>
      <c r="D12109" s="1"/>
      <c r="E12109" s="3"/>
      <c r="F12109" s="7"/>
      <c r="G12109" s="3"/>
      <c r="H12109" s="24"/>
    </row>
    <row r="12110" spans="1:8" x14ac:dyDescent="0.25">
      <c r="A12110" s="19">
        <v>12105</v>
      </c>
      <c r="D12110" s="1"/>
      <c r="E12110" s="3"/>
      <c r="F12110" s="7"/>
      <c r="G12110" s="3"/>
      <c r="H12110" s="24"/>
    </row>
    <row r="12111" spans="1:8" x14ac:dyDescent="0.25">
      <c r="A12111" s="19">
        <v>12106</v>
      </c>
      <c r="D12111" s="1"/>
      <c r="E12111" s="3"/>
      <c r="F12111" s="7"/>
      <c r="G12111" s="3"/>
      <c r="H12111" s="24"/>
    </row>
    <row r="12112" spans="1:8" x14ac:dyDescent="0.25">
      <c r="A12112" s="19">
        <v>12107</v>
      </c>
      <c r="D12112" s="1"/>
      <c r="E12112" s="3"/>
      <c r="F12112" s="7"/>
      <c r="G12112" s="3"/>
      <c r="H12112" s="24"/>
    </row>
    <row r="12113" spans="1:8" x14ac:dyDescent="0.25">
      <c r="A12113" s="19">
        <v>12108</v>
      </c>
      <c r="D12113" s="1"/>
      <c r="E12113" s="3"/>
      <c r="F12113" s="7"/>
      <c r="G12113" s="3"/>
      <c r="H12113" s="24"/>
    </row>
    <row r="12114" spans="1:8" x14ac:dyDescent="0.25">
      <c r="A12114" s="19">
        <v>12109</v>
      </c>
      <c r="D12114" s="1"/>
      <c r="E12114" s="3"/>
      <c r="F12114" s="7"/>
      <c r="G12114" s="3"/>
      <c r="H12114" s="24"/>
    </row>
    <row r="12115" spans="1:8" x14ac:dyDescent="0.25">
      <c r="A12115" s="19">
        <v>12110</v>
      </c>
      <c r="D12115" s="1"/>
      <c r="E12115" s="3"/>
      <c r="F12115" s="7"/>
      <c r="G12115" s="3"/>
      <c r="H12115" s="24"/>
    </row>
    <row r="12116" spans="1:8" x14ac:dyDescent="0.25">
      <c r="A12116" s="19">
        <v>12111</v>
      </c>
      <c r="D12116" s="1"/>
      <c r="E12116" s="3"/>
      <c r="F12116" s="7"/>
      <c r="G12116" s="3"/>
      <c r="H12116" s="24"/>
    </row>
    <row r="12117" spans="1:8" x14ac:dyDescent="0.25">
      <c r="A12117" s="19">
        <v>12112</v>
      </c>
      <c r="D12117" s="1"/>
      <c r="E12117" s="3"/>
      <c r="F12117" s="7"/>
      <c r="G12117" s="3"/>
      <c r="H12117" s="24"/>
    </row>
    <row r="12118" spans="1:8" x14ac:dyDescent="0.25">
      <c r="A12118" s="19">
        <v>12113</v>
      </c>
      <c r="D12118" s="1"/>
      <c r="E12118" s="3"/>
      <c r="F12118" s="7"/>
      <c r="G12118" s="3"/>
      <c r="H12118" s="24"/>
    </row>
    <row r="12119" spans="1:8" x14ac:dyDescent="0.25">
      <c r="A12119" s="19">
        <v>12114</v>
      </c>
      <c r="D12119" s="1"/>
      <c r="E12119" s="3"/>
      <c r="F12119" s="7"/>
      <c r="G12119" s="3"/>
      <c r="H12119" s="24"/>
    </row>
    <row r="12120" spans="1:8" x14ac:dyDescent="0.25">
      <c r="A12120" s="19">
        <v>12115</v>
      </c>
      <c r="D12120" s="1"/>
      <c r="E12120" s="3"/>
      <c r="F12120" s="7"/>
      <c r="G12120" s="3"/>
      <c r="H12120" s="24"/>
    </row>
    <row r="12121" spans="1:8" x14ac:dyDescent="0.25">
      <c r="A12121" s="19">
        <v>12116</v>
      </c>
      <c r="D12121" s="1"/>
      <c r="E12121" s="3"/>
      <c r="F12121" s="7"/>
      <c r="G12121" s="3"/>
      <c r="H12121" s="24"/>
    </row>
    <row r="12122" spans="1:8" x14ac:dyDescent="0.25">
      <c r="A12122" s="19">
        <v>12117</v>
      </c>
      <c r="D12122" s="1"/>
      <c r="E12122" s="3"/>
      <c r="F12122" s="7"/>
      <c r="G12122" s="3"/>
      <c r="H12122" s="24"/>
    </row>
    <row r="12123" spans="1:8" x14ac:dyDescent="0.25">
      <c r="A12123" s="19">
        <v>12118</v>
      </c>
      <c r="D12123" s="1"/>
      <c r="E12123" s="3"/>
      <c r="F12123" s="7"/>
      <c r="G12123" s="3"/>
      <c r="H12123" s="24"/>
    </row>
    <row r="12124" spans="1:8" x14ac:dyDescent="0.25">
      <c r="A12124" s="19">
        <v>12119</v>
      </c>
      <c r="D12124" s="1"/>
      <c r="E12124" s="3"/>
      <c r="F12124" s="7"/>
      <c r="G12124" s="3"/>
      <c r="H12124" s="24"/>
    </row>
    <row r="12125" spans="1:8" x14ac:dyDescent="0.25">
      <c r="A12125" s="19">
        <v>12120</v>
      </c>
      <c r="D12125" s="1"/>
      <c r="E12125" s="3"/>
      <c r="F12125" s="7"/>
      <c r="G12125" s="3"/>
      <c r="H12125" s="24"/>
    </row>
    <row r="12126" spans="1:8" x14ac:dyDescent="0.25">
      <c r="A12126" s="19">
        <v>12121</v>
      </c>
      <c r="D12126" s="1"/>
      <c r="E12126" s="3"/>
      <c r="F12126" s="7"/>
      <c r="G12126" s="3"/>
      <c r="H12126" s="24"/>
    </row>
    <row r="12127" spans="1:8" x14ac:dyDescent="0.25">
      <c r="A12127" s="19">
        <v>12122</v>
      </c>
      <c r="D12127" s="1"/>
      <c r="E12127" s="3"/>
      <c r="F12127" s="7"/>
      <c r="G12127" s="3"/>
      <c r="H12127" s="24"/>
    </row>
    <row r="12128" spans="1:8" x14ac:dyDescent="0.25">
      <c r="A12128" s="19">
        <v>12123</v>
      </c>
      <c r="D12128" s="1"/>
      <c r="E12128" s="3"/>
      <c r="F12128" s="7"/>
      <c r="G12128" s="3"/>
      <c r="H12128" s="24"/>
    </row>
    <row r="12129" spans="1:8" x14ac:dyDescent="0.25">
      <c r="A12129" s="19">
        <v>12124</v>
      </c>
      <c r="D12129" s="1"/>
      <c r="E12129" s="3"/>
      <c r="F12129" s="7"/>
      <c r="G12129" s="3"/>
      <c r="H12129" s="24"/>
    </row>
    <row r="12130" spans="1:8" x14ac:dyDescent="0.25">
      <c r="A12130" s="19">
        <v>12125</v>
      </c>
      <c r="D12130" s="1"/>
      <c r="E12130" s="3"/>
      <c r="F12130" s="7"/>
      <c r="G12130" s="3"/>
      <c r="H12130" s="24"/>
    </row>
    <row r="12131" spans="1:8" x14ac:dyDescent="0.25">
      <c r="A12131" s="19">
        <v>12126</v>
      </c>
      <c r="D12131" s="1"/>
      <c r="E12131" s="3"/>
      <c r="F12131" s="7"/>
      <c r="G12131" s="3"/>
      <c r="H12131" s="24"/>
    </row>
    <row r="12132" spans="1:8" x14ac:dyDescent="0.25">
      <c r="A12132" s="19">
        <v>12127</v>
      </c>
      <c r="D12132" s="1"/>
      <c r="E12132" s="3"/>
      <c r="F12132" s="7"/>
      <c r="G12132" s="3"/>
      <c r="H12132" s="24"/>
    </row>
    <row r="12133" spans="1:8" x14ac:dyDescent="0.25">
      <c r="A12133" s="19">
        <v>12128</v>
      </c>
      <c r="D12133" s="1"/>
      <c r="E12133" s="3"/>
      <c r="F12133" s="7"/>
      <c r="G12133" s="3"/>
      <c r="H12133" s="24"/>
    </row>
    <row r="12134" spans="1:8" x14ac:dyDescent="0.25">
      <c r="A12134" s="19">
        <v>12129</v>
      </c>
      <c r="D12134" s="1"/>
      <c r="E12134" s="3"/>
      <c r="F12134" s="7"/>
      <c r="G12134" s="3"/>
      <c r="H12134" s="24"/>
    </row>
    <row r="12135" spans="1:8" x14ac:dyDescent="0.25">
      <c r="A12135" s="19">
        <v>12130</v>
      </c>
      <c r="D12135" s="1"/>
      <c r="E12135" s="3"/>
      <c r="F12135" s="7"/>
      <c r="G12135" s="3"/>
      <c r="H12135" s="24"/>
    </row>
    <row r="12136" spans="1:8" x14ac:dyDescent="0.25">
      <c r="A12136" s="19">
        <v>12131</v>
      </c>
      <c r="D12136" s="1"/>
      <c r="E12136" s="3"/>
      <c r="F12136" s="7"/>
      <c r="G12136" s="3"/>
      <c r="H12136" s="24"/>
    </row>
    <row r="12137" spans="1:8" x14ac:dyDescent="0.25">
      <c r="A12137" s="19">
        <v>12132</v>
      </c>
      <c r="D12137" s="1"/>
      <c r="E12137" s="3"/>
      <c r="F12137" s="7"/>
      <c r="G12137" s="3"/>
      <c r="H12137" s="24"/>
    </row>
    <row r="12138" spans="1:8" x14ac:dyDescent="0.25">
      <c r="A12138" s="19">
        <v>12133</v>
      </c>
      <c r="D12138" s="1"/>
      <c r="E12138" s="3"/>
      <c r="F12138" s="7"/>
      <c r="G12138" s="3"/>
      <c r="H12138" s="24"/>
    </row>
    <row r="12139" spans="1:8" x14ac:dyDescent="0.25">
      <c r="A12139" s="19">
        <v>12134</v>
      </c>
      <c r="D12139" s="1"/>
      <c r="E12139" s="3"/>
      <c r="F12139" s="7"/>
      <c r="G12139" s="3"/>
      <c r="H12139" s="24"/>
    </row>
    <row r="12140" spans="1:8" x14ac:dyDescent="0.25">
      <c r="A12140" s="19">
        <v>12135</v>
      </c>
      <c r="D12140" s="1"/>
      <c r="E12140" s="3"/>
      <c r="F12140" s="7"/>
      <c r="G12140" s="3"/>
      <c r="H12140" s="24"/>
    </row>
    <row r="12141" spans="1:8" x14ac:dyDescent="0.25">
      <c r="A12141" s="19">
        <v>12136</v>
      </c>
      <c r="D12141" s="1"/>
      <c r="E12141" s="3"/>
      <c r="F12141" s="7"/>
      <c r="G12141" s="3"/>
      <c r="H12141" s="24"/>
    </row>
    <row r="12142" spans="1:8" x14ac:dyDescent="0.25">
      <c r="A12142" s="19">
        <v>12137</v>
      </c>
      <c r="D12142" s="1"/>
      <c r="E12142" s="3"/>
      <c r="F12142" s="7"/>
      <c r="G12142" s="3"/>
      <c r="H12142" s="24"/>
    </row>
    <row r="12143" spans="1:8" x14ac:dyDescent="0.25">
      <c r="A12143" s="19">
        <v>12138</v>
      </c>
      <c r="D12143" s="1"/>
      <c r="E12143" s="3"/>
      <c r="F12143" s="7"/>
      <c r="G12143" s="3"/>
      <c r="H12143" s="24"/>
    </row>
    <row r="12144" spans="1:8" x14ac:dyDescent="0.25">
      <c r="A12144" s="19">
        <v>12139</v>
      </c>
      <c r="D12144" s="1"/>
      <c r="E12144" s="3"/>
      <c r="F12144" s="7"/>
      <c r="G12144" s="3"/>
      <c r="H12144" s="24"/>
    </row>
    <row r="12145" spans="1:8" x14ac:dyDescent="0.25">
      <c r="A12145" s="19">
        <v>12140</v>
      </c>
      <c r="D12145" s="1"/>
      <c r="E12145" s="3"/>
      <c r="F12145" s="7"/>
      <c r="G12145" s="3"/>
      <c r="H12145" s="24"/>
    </row>
    <row r="12146" spans="1:8" x14ac:dyDescent="0.25">
      <c r="A12146" s="19">
        <v>12141</v>
      </c>
      <c r="D12146" s="1"/>
      <c r="E12146" s="3"/>
      <c r="F12146" s="7"/>
      <c r="G12146" s="3"/>
      <c r="H12146" s="24"/>
    </row>
    <row r="12147" spans="1:8" x14ac:dyDescent="0.25">
      <c r="A12147" s="19">
        <v>12142</v>
      </c>
      <c r="D12147" s="1"/>
      <c r="E12147" s="3"/>
      <c r="F12147" s="7"/>
      <c r="G12147" s="3"/>
      <c r="H12147" s="24"/>
    </row>
    <row r="12148" spans="1:8" x14ac:dyDescent="0.25">
      <c r="A12148" s="19">
        <v>12143</v>
      </c>
      <c r="D12148" s="1"/>
      <c r="E12148" s="3"/>
      <c r="F12148" s="7"/>
      <c r="G12148" s="3"/>
      <c r="H12148" s="24"/>
    </row>
    <row r="12149" spans="1:8" x14ac:dyDescent="0.25">
      <c r="A12149" s="19">
        <v>12144</v>
      </c>
      <c r="D12149" s="1"/>
      <c r="E12149" s="3"/>
      <c r="F12149" s="7"/>
      <c r="G12149" s="3"/>
      <c r="H12149" s="24"/>
    </row>
    <row r="12150" spans="1:8" x14ac:dyDescent="0.25">
      <c r="A12150" s="19">
        <v>12145</v>
      </c>
      <c r="D12150" s="1"/>
      <c r="E12150" s="3"/>
      <c r="F12150" s="7"/>
      <c r="G12150" s="3"/>
      <c r="H12150" s="24"/>
    </row>
    <row r="12151" spans="1:8" x14ac:dyDescent="0.25">
      <c r="A12151" s="19">
        <v>12146</v>
      </c>
      <c r="D12151" s="1"/>
      <c r="E12151" s="3"/>
      <c r="F12151" s="7"/>
      <c r="G12151" s="3"/>
      <c r="H12151" s="24"/>
    </row>
    <row r="12152" spans="1:8" x14ac:dyDescent="0.25">
      <c r="A12152" s="19">
        <v>12147</v>
      </c>
      <c r="D12152" s="1"/>
      <c r="E12152" s="3"/>
      <c r="F12152" s="7"/>
      <c r="G12152" s="3"/>
      <c r="H12152" s="24"/>
    </row>
    <row r="12153" spans="1:8" x14ac:dyDescent="0.25">
      <c r="A12153" s="19">
        <v>12148</v>
      </c>
      <c r="D12153" s="1"/>
      <c r="E12153" s="3"/>
      <c r="F12153" s="7"/>
      <c r="G12153" s="3"/>
      <c r="H12153" s="24"/>
    </row>
    <row r="12154" spans="1:8" x14ac:dyDescent="0.25">
      <c r="A12154" s="19">
        <v>12149</v>
      </c>
      <c r="D12154" s="1"/>
      <c r="E12154" s="3"/>
      <c r="F12154" s="7"/>
      <c r="G12154" s="3"/>
      <c r="H12154" s="24"/>
    </row>
    <row r="12155" spans="1:8" x14ac:dyDescent="0.25">
      <c r="A12155" s="19">
        <v>12150</v>
      </c>
      <c r="D12155" s="1"/>
      <c r="E12155" s="3"/>
      <c r="F12155" s="7"/>
      <c r="G12155" s="3"/>
      <c r="H12155" s="24"/>
    </row>
    <row r="12156" spans="1:8" x14ac:dyDescent="0.25">
      <c r="A12156" s="19">
        <v>12151</v>
      </c>
      <c r="D12156" s="1"/>
      <c r="E12156" s="3"/>
      <c r="F12156" s="7"/>
      <c r="G12156" s="3"/>
      <c r="H12156" s="24"/>
    </row>
    <row r="12157" spans="1:8" x14ac:dyDescent="0.25">
      <c r="A12157" s="19">
        <v>12152</v>
      </c>
      <c r="D12157" s="1"/>
      <c r="E12157" s="3"/>
      <c r="F12157" s="7"/>
      <c r="G12157" s="3"/>
      <c r="H12157" s="24"/>
    </row>
    <row r="12158" spans="1:8" x14ac:dyDescent="0.25">
      <c r="A12158" s="19">
        <v>12153</v>
      </c>
      <c r="D12158" s="1"/>
      <c r="E12158" s="3"/>
      <c r="F12158" s="7"/>
      <c r="G12158" s="3"/>
      <c r="H12158" s="24"/>
    </row>
    <row r="12159" spans="1:8" x14ac:dyDescent="0.25">
      <c r="A12159" s="19">
        <v>12154</v>
      </c>
      <c r="D12159" s="1"/>
      <c r="E12159" s="3"/>
      <c r="F12159" s="7"/>
      <c r="G12159" s="3"/>
      <c r="H12159" s="24"/>
    </row>
    <row r="12160" spans="1:8" x14ac:dyDescent="0.25">
      <c r="A12160" s="19">
        <v>12155</v>
      </c>
      <c r="D12160" s="1"/>
      <c r="E12160" s="3"/>
      <c r="F12160" s="7"/>
      <c r="G12160" s="3"/>
      <c r="H12160" s="24"/>
    </row>
    <row r="12161" spans="1:8" x14ac:dyDescent="0.25">
      <c r="A12161" s="19">
        <v>12156</v>
      </c>
      <c r="D12161" s="1"/>
      <c r="E12161" s="3"/>
      <c r="F12161" s="7"/>
      <c r="G12161" s="3"/>
      <c r="H12161" s="24"/>
    </row>
    <row r="12162" spans="1:8" x14ac:dyDescent="0.25">
      <c r="A12162" s="19">
        <v>12157</v>
      </c>
      <c r="D12162" s="1"/>
      <c r="E12162" s="3"/>
      <c r="F12162" s="7"/>
      <c r="G12162" s="3"/>
      <c r="H12162" s="24"/>
    </row>
    <row r="12163" spans="1:8" x14ac:dyDescent="0.25">
      <c r="A12163" s="19">
        <v>12158</v>
      </c>
      <c r="D12163" s="1"/>
      <c r="E12163" s="3"/>
      <c r="F12163" s="7"/>
      <c r="G12163" s="3"/>
      <c r="H12163" s="24"/>
    </row>
    <row r="12164" spans="1:8" x14ac:dyDescent="0.25">
      <c r="A12164" s="19">
        <v>12159</v>
      </c>
      <c r="D12164" s="1"/>
      <c r="E12164" s="3"/>
      <c r="F12164" s="7"/>
      <c r="G12164" s="3"/>
      <c r="H12164" s="24"/>
    </row>
    <row r="12165" spans="1:8" x14ac:dyDescent="0.25">
      <c r="A12165" s="19">
        <v>12160</v>
      </c>
      <c r="D12165" s="1"/>
      <c r="E12165" s="3"/>
      <c r="F12165" s="7"/>
      <c r="G12165" s="3"/>
      <c r="H12165" s="24"/>
    </row>
    <row r="12166" spans="1:8" x14ac:dyDescent="0.25">
      <c r="A12166" s="19">
        <v>12161</v>
      </c>
      <c r="D12166" s="1"/>
      <c r="E12166" s="3"/>
      <c r="F12166" s="7"/>
      <c r="G12166" s="3"/>
      <c r="H12166" s="24"/>
    </row>
    <row r="12167" spans="1:8" x14ac:dyDescent="0.25">
      <c r="A12167" s="19">
        <v>12162</v>
      </c>
      <c r="D12167" s="1"/>
      <c r="E12167" s="3"/>
      <c r="F12167" s="7"/>
      <c r="G12167" s="3"/>
      <c r="H12167" s="24"/>
    </row>
    <row r="12168" spans="1:8" x14ac:dyDescent="0.25">
      <c r="A12168" s="19">
        <v>12163</v>
      </c>
      <c r="D12168" s="1"/>
      <c r="E12168" s="3"/>
      <c r="F12168" s="7"/>
      <c r="G12168" s="3"/>
      <c r="H12168" s="24"/>
    </row>
    <row r="12169" spans="1:8" x14ac:dyDescent="0.25">
      <c r="A12169" s="19">
        <v>12164</v>
      </c>
      <c r="D12169" s="1"/>
      <c r="E12169" s="3"/>
      <c r="F12169" s="7"/>
      <c r="G12169" s="3"/>
      <c r="H12169" s="24"/>
    </row>
    <row r="12170" spans="1:8" x14ac:dyDescent="0.25">
      <c r="A12170" s="19">
        <v>12165</v>
      </c>
      <c r="D12170" s="1"/>
      <c r="E12170" s="3"/>
      <c r="F12170" s="7"/>
      <c r="G12170" s="3"/>
      <c r="H12170" s="24"/>
    </row>
    <row r="12171" spans="1:8" x14ac:dyDescent="0.25">
      <c r="A12171" s="19">
        <v>12166</v>
      </c>
      <c r="D12171" s="1"/>
      <c r="E12171" s="3"/>
      <c r="F12171" s="7"/>
      <c r="G12171" s="3"/>
      <c r="H12171" s="24"/>
    </row>
    <row r="12172" spans="1:8" x14ac:dyDescent="0.25">
      <c r="A12172" s="19">
        <v>12167</v>
      </c>
      <c r="D12172" s="1"/>
      <c r="E12172" s="3"/>
      <c r="F12172" s="7"/>
      <c r="G12172" s="3"/>
      <c r="H12172" s="24"/>
    </row>
    <row r="12173" spans="1:8" x14ac:dyDescent="0.25">
      <c r="A12173" s="19">
        <v>12168</v>
      </c>
      <c r="D12173" s="1"/>
      <c r="E12173" s="3"/>
      <c r="F12173" s="7"/>
      <c r="G12173" s="3"/>
      <c r="H12173" s="24"/>
    </row>
    <row r="12174" spans="1:8" x14ac:dyDescent="0.25">
      <c r="A12174" s="19">
        <v>12169</v>
      </c>
      <c r="D12174" s="1"/>
      <c r="E12174" s="3"/>
      <c r="F12174" s="7"/>
      <c r="G12174" s="3"/>
      <c r="H12174" s="24"/>
    </row>
    <row r="12175" spans="1:8" x14ac:dyDescent="0.25">
      <c r="A12175" s="19">
        <v>12170</v>
      </c>
      <c r="D12175" s="1"/>
      <c r="E12175" s="3"/>
      <c r="F12175" s="7"/>
      <c r="G12175" s="3"/>
      <c r="H12175" s="24"/>
    </row>
    <row r="12176" spans="1:8" x14ac:dyDescent="0.25">
      <c r="A12176" s="19">
        <v>12171</v>
      </c>
      <c r="D12176" s="1"/>
      <c r="E12176" s="3"/>
      <c r="F12176" s="7"/>
      <c r="G12176" s="3"/>
      <c r="H12176" s="24"/>
    </row>
    <row r="12177" spans="1:8" x14ac:dyDescent="0.25">
      <c r="A12177" s="19">
        <v>12172</v>
      </c>
      <c r="D12177" s="1"/>
      <c r="E12177" s="3"/>
      <c r="F12177" s="7"/>
      <c r="G12177" s="3"/>
      <c r="H12177" s="24"/>
    </row>
    <row r="12178" spans="1:8" x14ac:dyDescent="0.25">
      <c r="A12178" s="19">
        <v>12173</v>
      </c>
      <c r="D12178" s="1"/>
      <c r="E12178" s="3"/>
      <c r="F12178" s="7"/>
      <c r="G12178" s="3"/>
      <c r="H12178" s="24"/>
    </row>
    <row r="12179" spans="1:8" x14ac:dyDescent="0.25">
      <c r="A12179" s="19">
        <v>12174</v>
      </c>
      <c r="D12179" s="1"/>
      <c r="E12179" s="3"/>
      <c r="F12179" s="7"/>
      <c r="G12179" s="3"/>
      <c r="H12179" s="24"/>
    </row>
    <row r="12180" spans="1:8" x14ac:dyDescent="0.25">
      <c r="A12180" s="19">
        <v>12175</v>
      </c>
      <c r="D12180" s="1"/>
      <c r="E12180" s="3"/>
      <c r="F12180" s="7"/>
      <c r="G12180" s="3"/>
      <c r="H12180" s="24"/>
    </row>
    <row r="12181" spans="1:8" x14ac:dyDescent="0.25">
      <c r="A12181" s="19">
        <v>12176</v>
      </c>
      <c r="D12181" s="1"/>
      <c r="E12181" s="3"/>
      <c r="F12181" s="7"/>
      <c r="G12181" s="3"/>
      <c r="H12181" s="24"/>
    </row>
    <row r="12182" spans="1:8" x14ac:dyDescent="0.25">
      <c r="A12182" s="19">
        <v>12177</v>
      </c>
      <c r="D12182" s="1"/>
      <c r="E12182" s="3"/>
      <c r="F12182" s="7"/>
      <c r="G12182" s="3"/>
      <c r="H12182" s="24"/>
    </row>
    <row r="12183" spans="1:8" x14ac:dyDescent="0.25">
      <c r="A12183" s="19">
        <v>12178</v>
      </c>
      <c r="D12183" s="1"/>
      <c r="E12183" s="3"/>
      <c r="F12183" s="7"/>
      <c r="G12183" s="3"/>
      <c r="H12183" s="24"/>
    </row>
    <row r="12184" spans="1:8" x14ac:dyDescent="0.25">
      <c r="A12184" s="19">
        <v>12179</v>
      </c>
      <c r="D12184" s="1"/>
      <c r="E12184" s="3"/>
      <c r="F12184" s="7"/>
      <c r="G12184" s="3"/>
      <c r="H12184" s="24"/>
    </row>
    <row r="12185" spans="1:8" x14ac:dyDescent="0.25">
      <c r="A12185" s="19">
        <v>12180</v>
      </c>
      <c r="D12185" s="1"/>
      <c r="E12185" s="3"/>
      <c r="F12185" s="7"/>
      <c r="G12185" s="3"/>
      <c r="H12185" s="24"/>
    </row>
    <row r="12186" spans="1:8" x14ac:dyDescent="0.25">
      <c r="A12186" s="19">
        <v>12181</v>
      </c>
      <c r="D12186" s="1"/>
      <c r="E12186" s="3"/>
      <c r="F12186" s="7"/>
      <c r="G12186" s="3"/>
      <c r="H12186" s="24"/>
    </row>
    <row r="12187" spans="1:8" x14ac:dyDescent="0.25">
      <c r="A12187" s="19">
        <v>12182</v>
      </c>
      <c r="D12187" s="1"/>
      <c r="E12187" s="3"/>
      <c r="F12187" s="7"/>
      <c r="G12187" s="3"/>
      <c r="H12187" s="24"/>
    </row>
    <row r="12188" spans="1:8" x14ac:dyDescent="0.25">
      <c r="A12188" s="19">
        <v>12183</v>
      </c>
      <c r="D12188" s="1"/>
      <c r="E12188" s="3"/>
      <c r="F12188" s="7"/>
      <c r="G12188" s="3"/>
      <c r="H12188" s="24"/>
    </row>
    <row r="12189" spans="1:8" x14ac:dyDescent="0.25">
      <c r="A12189" s="19">
        <v>12184</v>
      </c>
      <c r="D12189" s="1"/>
      <c r="E12189" s="3"/>
      <c r="F12189" s="7"/>
      <c r="G12189" s="3"/>
      <c r="H12189" s="24"/>
    </row>
    <row r="12190" spans="1:8" x14ac:dyDescent="0.25">
      <c r="A12190" s="19">
        <v>12185</v>
      </c>
      <c r="D12190" s="1"/>
      <c r="E12190" s="3"/>
      <c r="F12190" s="7"/>
      <c r="G12190" s="3"/>
      <c r="H12190" s="24"/>
    </row>
    <row r="12191" spans="1:8" x14ac:dyDescent="0.25">
      <c r="A12191" s="19">
        <v>12186</v>
      </c>
      <c r="D12191" s="1"/>
      <c r="E12191" s="3"/>
      <c r="F12191" s="7"/>
      <c r="G12191" s="3"/>
      <c r="H12191" s="24"/>
    </row>
    <row r="12192" spans="1:8" x14ac:dyDescent="0.25">
      <c r="A12192" s="19">
        <v>12187</v>
      </c>
      <c r="D12192" s="1"/>
      <c r="E12192" s="3"/>
      <c r="F12192" s="7"/>
      <c r="G12192" s="3"/>
      <c r="H12192" s="24"/>
    </row>
    <row r="12193" spans="1:8" x14ac:dyDescent="0.25">
      <c r="A12193" s="19">
        <v>12188</v>
      </c>
      <c r="D12193" s="1"/>
      <c r="E12193" s="3"/>
      <c r="F12193" s="7"/>
      <c r="G12193" s="3"/>
      <c r="H12193" s="24"/>
    </row>
    <row r="12194" spans="1:8" x14ac:dyDescent="0.25">
      <c r="A12194" s="19">
        <v>12189</v>
      </c>
      <c r="D12194" s="1"/>
      <c r="E12194" s="3"/>
      <c r="F12194" s="7"/>
      <c r="G12194" s="3"/>
      <c r="H12194" s="24"/>
    </row>
    <row r="12195" spans="1:8" x14ac:dyDescent="0.25">
      <c r="A12195" s="19">
        <v>12190</v>
      </c>
      <c r="D12195" s="1"/>
      <c r="E12195" s="3"/>
      <c r="F12195" s="7"/>
      <c r="G12195" s="3"/>
      <c r="H12195" s="24"/>
    </row>
    <row r="12196" spans="1:8" x14ac:dyDescent="0.25">
      <c r="A12196" s="19">
        <v>12191</v>
      </c>
      <c r="D12196" s="1"/>
      <c r="E12196" s="3"/>
      <c r="F12196" s="7"/>
      <c r="G12196" s="3"/>
      <c r="H12196" s="24"/>
    </row>
    <row r="12197" spans="1:8" x14ac:dyDescent="0.25">
      <c r="A12197" s="19">
        <v>12192</v>
      </c>
      <c r="D12197" s="1"/>
      <c r="E12197" s="3"/>
      <c r="F12197" s="7"/>
      <c r="G12197" s="3"/>
      <c r="H12197" s="24"/>
    </row>
    <row r="12198" spans="1:8" x14ac:dyDescent="0.25">
      <c r="A12198" s="19">
        <v>12193</v>
      </c>
      <c r="D12198" s="1"/>
      <c r="E12198" s="3"/>
      <c r="F12198" s="7"/>
      <c r="G12198" s="3"/>
      <c r="H12198" s="24"/>
    </row>
    <row r="12199" spans="1:8" x14ac:dyDescent="0.25">
      <c r="A12199" s="19">
        <v>12194</v>
      </c>
      <c r="D12199" s="1"/>
      <c r="E12199" s="3"/>
      <c r="F12199" s="7"/>
      <c r="G12199" s="3"/>
      <c r="H12199" s="24"/>
    </row>
    <row r="12200" spans="1:8" x14ac:dyDescent="0.25">
      <c r="A12200" s="19">
        <v>12195</v>
      </c>
      <c r="D12200" s="1"/>
      <c r="E12200" s="3"/>
      <c r="F12200" s="7"/>
      <c r="G12200" s="3"/>
      <c r="H12200" s="24"/>
    </row>
    <row r="12201" spans="1:8" x14ac:dyDescent="0.25">
      <c r="A12201" s="19">
        <v>12196</v>
      </c>
      <c r="D12201" s="1"/>
      <c r="E12201" s="3"/>
      <c r="F12201" s="7"/>
      <c r="G12201" s="3"/>
      <c r="H12201" s="24"/>
    </row>
    <row r="12202" spans="1:8" x14ac:dyDescent="0.25">
      <c r="A12202" s="19">
        <v>12197</v>
      </c>
      <c r="D12202" s="1"/>
      <c r="E12202" s="3"/>
      <c r="F12202" s="7"/>
      <c r="G12202" s="3"/>
      <c r="H12202" s="24"/>
    </row>
    <row r="12203" spans="1:8" x14ac:dyDescent="0.25">
      <c r="A12203" s="19">
        <v>12198</v>
      </c>
      <c r="D12203" s="1"/>
      <c r="E12203" s="3"/>
      <c r="F12203" s="7"/>
      <c r="G12203" s="3"/>
      <c r="H12203" s="24"/>
    </row>
    <row r="12204" spans="1:8" x14ac:dyDescent="0.25">
      <c r="A12204" s="19">
        <v>12199</v>
      </c>
      <c r="D12204" s="1"/>
      <c r="E12204" s="3"/>
      <c r="F12204" s="7"/>
      <c r="G12204" s="3"/>
      <c r="H12204" s="24"/>
    </row>
    <row r="12205" spans="1:8" x14ac:dyDescent="0.25">
      <c r="A12205" s="19">
        <v>12200</v>
      </c>
      <c r="D12205" s="1"/>
      <c r="E12205" s="3"/>
      <c r="F12205" s="7"/>
      <c r="G12205" s="3"/>
      <c r="H12205" s="24"/>
    </row>
    <row r="12206" spans="1:8" x14ac:dyDescent="0.25">
      <c r="A12206" s="19">
        <v>12201</v>
      </c>
      <c r="D12206" s="1"/>
      <c r="E12206" s="3"/>
      <c r="F12206" s="7"/>
      <c r="G12206" s="3"/>
      <c r="H12206" s="24"/>
    </row>
    <row r="12207" spans="1:8" x14ac:dyDescent="0.25">
      <c r="A12207" s="19">
        <v>12202</v>
      </c>
      <c r="D12207" s="1"/>
      <c r="E12207" s="3"/>
      <c r="F12207" s="7"/>
      <c r="G12207" s="3"/>
      <c r="H12207" s="24"/>
    </row>
    <row r="12208" spans="1:8" x14ac:dyDescent="0.25">
      <c r="A12208" s="19">
        <v>12203</v>
      </c>
      <c r="D12208" s="1"/>
      <c r="E12208" s="3"/>
      <c r="F12208" s="7"/>
      <c r="G12208" s="3"/>
      <c r="H12208" s="24"/>
    </row>
    <row r="12209" spans="1:8" x14ac:dyDescent="0.25">
      <c r="A12209" s="19">
        <v>12204</v>
      </c>
      <c r="D12209" s="1"/>
      <c r="E12209" s="3"/>
      <c r="F12209" s="7"/>
      <c r="G12209" s="3"/>
      <c r="H12209" s="24"/>
    </row>
    <row r="12210" spans="1:8" x14ac:dyDescent="0.25">
      <c r="A12210" s="19">
        <v>12205</v>
      </c>
      <c r="D12210" s="1"/>
      <c r="E12210" s="3"/>
      <c r="F12210" s="7"/>
      <c r="G12210" s="3"/>
      <c r="H12210" s="24"/>
    </row>
    <row r="12211" spans="1:8" x14ac:dyDescent="0.25">
      <c r="A12211" s="19">
        <v>12206</v>
      </c>
      <c r="D12211" s="1"/>
      <c r="E12211" s="3"/>
      <c r="F12211" s="7"/>
      <c r="G12211" s="3"/>
      <c r="H12211" s="24"/>
    </row>
    <row r="12212" spans="1:8" x14ac:dyDescent="0.25">
      <c r="A12212" s="19">
        <v>12207</v>
      </c>
      <c r="D12212" s="1"/>
      <c r="E12212" s="3"/>
      <c r="F12212" s="7"/>
      <c r="G12212" s="3"/>
      <c r="H12212" s="24"/>
    </row>
    <row r="12213" spans="1:8" x14ac:dyDescent="0.25">
      <c r="A12213" s="19">
        <v>12208</v>
      </c>
      <c r="D12213" s="1"/>
      <c r="E12213" s="3"/>
      <c r="F12213" s="7"/>
      <c r="G12213" s="3"/>
      <c r="H12213" s="24"/>
    </row>
    <row r="12214" spans="1:8" x14ac:dyDescent="0.25">
      <c r="A12214" s="19">
        <v>12209</v>
      </c>
      <c r="D12214" s="1"/>
      <c r="E12214" s="3"/>
      <c r="F12214" s="7"/>
      <c r="G12214" s="3"/>
      <c r="H12214" s="24"/>
    </row>
    <row r="12215" spans="1:8" x14ac:dyDescent="0.25">
      <c r="A12215" s="19">
        <v>12210</v>
      </c>
      <c r="D12215" s="1"/>
      <c r="E12215" s="3"/>
      <c r="F12215" s="7"/>
      <c r="G12215" s="3"/>
      <c r="H12215" s="24"/>
    </row>
    <row r="12216" spans="1:8" x14ac:dyDescent="0.25">
      <c r="A12216" s="19">
        <v>12211</v>
      </c>
      <c r="D12216" s="1"/>
      <c r="E12216" s="3"/>
      <c r="F12216" s="7"/>
      <c r="G12216" s="3"/>
      <c r="H12216" s="24"/>
    </row>
    <row r="12217" spans="1:8" x14ac:dyDescent="0.25">
      <c r="A12217" s="19">
        <v>12212</v>
      </c>
      <c r="D12217" s="1"/>
      <c r="E12217" s="3"/>
      <c r="F12217" s="7"/>
      <c r="G12217" s="3"/>
      <c r="H12217" s="24"/>
    </row>
    <row r="12218" spans="1:8" x14ac:dyDescent="0.25">
      <c r="A12218" s="19">
        <v>12213</v>
      </c>
      <c r="D12218" s="1"/>
      <c r="E12218" s="3"/>
      <c r="F12218" s="7"/>
      <c r="G12218" s="3"/>
      <c r="H12218" s="24"/>
    </row>
    <row r="12219" spans="1:8" x14ac:dyDescent="0.25">
      <c r="A12219" s="19">
        <v>12214</v>
      </c>
      <c r="D12219" s="1"/>
      <c r="E12219" s="3"/>
      <c r="F12219" s="7"/>
      <c r="G12219" s="3"/>
      <c r="H12219" s="24"/>
    </row>
    <row r="12220" spans="1:8" x14ac:dyDescent="0.25">
      <c r="A12220" s="19">
        <v>12215</v>
      </c>
      <c r="D12220" s="1"/>
      <c r="E12220" s="3"/>
      <c r="F12220" s="7"/>
      <c r="G12220" s="3"/>
      <c r="H12220" s="24"/>
    </row>
    <row r="12221" spans="1:8" x14ac:dyDescent="0.25">
      <c r="A12221" s="19">
        <v>12216</v>
      </c>
      <c r="D12221" s="1"/>
      <c r="E12221" s="3"/>
      <c r="F12221" s="7"/>
      <c r="G12221" s="3"/>
      <c r="H12221" s="24"/>
    </row>
    <row r="12222" spans="1:8" x14ac:dyDescent="0.25">
      <c r="A12222" s="19">
        <v>12217</v>
      </c>
      <c r="D12222" s="1"/>
      <c r="E12222" s="3"/>
      <c r="F12222" s="7"/>
      <c r="G12222" s="3"/>
      <c r="H12222" s="24"/>
    </row>
    <row r="12223" spans="1:8" x14ac:dyDescent="0.25">
      <c r="A12223" s="19">
        <v>12218</v>
      </c>
      <c r="D12223" s="1"/>
      <c r="E12223" s="3"/>
      <c r="F12223" s="7"/>
      <c r="G12223" s="3"/>
      <c r="H12223" s="24"/>
    </row>
    <row r="12224" spans="1:8" x14ac:dyDescent="0.25">
      <c r="A12224" s="19">
        <v>12219</v>
      </c>
      <c r="D12224" s="1"/>
      <c r="E12224" s="3"/>
      <c r="F12224" s="7"/>
      <c r="G12224" s="3"/>
      <c r="H12224" s="24"/>
    </row>
    <row r="12225" spans="1:8" x14ac:dyDescent="0.25">
      <c r="A12225" s="19">
        <v>12220</v>
      </c>
      <c r="D12225" s="1"/>
      <c r="E12225" s="3"/>
      <c r="F12225" s="7"/>
      <c r="G12225" s="3"/>
      <c r="H12225" s="24"/>
    </row>
    <row r="12226" spans="1:8" x14ac:dyDescent="0.25">
      <c r="A12226" s="19">
        <v>12221</v>
      </c>
      <c r="D12226" s="1"/>
      <c r="E12226" s="3"/>
      <c r="F12226" s="7"/>
      <c r="G12226" s="3"/>
      <c r="H12226" s="24"/>
    </row>
    <row r="12227" spans="1:8" x14ac:dyDescent="0.25">
      <c r="A12227" s="19">
        <v>12222</v>
      </c>
      <c r="D12227" s="1"/>
      <c r="E12227" s="3"/>
      <c r="F12227" s="7"/>
      <c r="G12227" s="3"/>
      <c r="H12227" s="24"/>
    </row>
    <row r="12228" spans="1:8" x14ac:dyDescent="0.25">
      <c r="A12228" s="19">
        <v>12223</v>
      </c>
      <c r="D12228" s="1"/>
      <c r="E12228" s="3"/>
      <c r="F12228" s="7"/>
      <c r="G12228" s="3"/>
      <c r="H12228" s="24"/>
    </row>
    <row r="12229" spans="1:8" x14ac:dyDescent="0.25">
      <c r="A12229" s="19">
        <v>12224</v>
      </c>
      <c r="D12229" s="1"/>
      <c r="E12229" s="3"/>
      <c r="F12229" s="7"/>
      <c r="G12229" s="3"/>
      <c r="H12229" s="24"/>
    </row>
    <row r="12230" spans="1:8" x14ac:dyDescent="0.25">
      <c r="A12230" s="19">
        <v>12225</v>
      </c>
      <c r="D12230" s="1"/>
      <c r="E12230" s="3"/>
      <c r="F12230" s="7"/>
      <c r="G12230" s="3"/>
      <c r="H12230" s="24"/>
    </row>
    <row r="12231" spans="1:8" x14ac:dyDescent="0.25">
      <c r="A12231" s="19">
        <v>12226</v>
      </c>
      <c r="D12231" s="1"/>
      <c r="E12231" s="3"/>
      <c r="F12231" s="7"/>
      <c r="G12231" s="3"/>
      <c r="H12231" s="24"/>
    </row>
    <row r="12232" spans="1:8" x14ac:dyDescent="0.25">
      <c r="A12232" s="19">
        <v>12227</v>
      </c>
      <c r="D12232" s="1"/>
      <c r="E12232" s="3"/>
      <c r="F12232" s="7"/>
      <c r="G12232" s="3"/>
      <c r="H12232" s="24"/>
    </row>
    <row r="12233" spans="1:8" x14ac:dyDescent="0.25">
      <c r="A12233" s="19">
        <v>12228</v>
      </c>
      <c r="D12233" s="1"/>
      <c r="E12233" s="3"/>
      <c r="F12233" s="7"/>
      <c r="G12233" s="3"/>
      <c r="H12233" s="24"/>
    </row>
    <row r="12234" spans="1:8" x14ac:dyDescent="0.25">
      <c r="A12234" s="19">
        <v>12229</v>
      </c>
      <c r="D12234" s="1"/>
      <c r="E12234" s="3"/>
      <c r="F12234" s="7"/>
      <c r="G12234" s="3"/>
      <c r="H12234" s="24"/>
    </row>
    <row r="12235" spans="1:8" x14ac:dyDescent="0.25">
      <c r="A12235" s="19">
        <v>12230</v>
      </c>
      <c r="D12235" s="1"/>
      <c r="E12235" s="3"/>
      <c r="F12235" s="7"/>
      <c r="G12235" s="3"/>
      <c r="H12235" s="24"/>
    </row>
    <row r="12236" spans="1:8" x14ac:dyDescent="0.25">
      <c r="A12236" s="19">
        <v>12231</v>
      </c>
      <c r="D12236" s="1"/>
      <c r="E12236" s="3"/>
      <c r="F12236" s="7"/>
      <c r="G12236" s="3"/>
      <c r="H12236" s="24"/>
    </row>
    <row r="12237" spans="1:8" x14ac:dyDescent="0.25">
      <c r="A12237" s="19">
        <v>12232</v>
      </c>
      <c r="D12237" s="1"/>
      <c r="E12237" s="3"/>
      <c r="F12237" s="7"/>
      <c r="G12237" s="3"/>
      <c r="H12237" s="24"/>
    </row>
    <row r="12238" spans="1:8" x14ac:dyDescent="0.25">
      <c r="A12238" s="19">
        <v>12233</v>
      </c>
      <c r="D12238" s="1"/>
      <c r="E12238" s="3"/>
      <c r="F12238" s="7"/>
      <c r="G12238" s="3"/>
      <c r="H12238" s="24"/>
    </row>
    <row r="12239" spans="1:8" x14ac:dyDescent="0.25">
      <c r="A12239" s="19">
        <v>12234</v>
      </c>
      <c r="D12239" s="1"/>
      <c r="E12239" s="3"/>
      <c r="F12239" s="7"/>
      <c r="G12239" s="3"/>
      <c r="H12239" s="24"/>
    </row>
    <row r="12240" spans="1:8" x14ac:dyDescent="0.25">
      <c r="A12240" s="19">
        <v>12235</v>
      </c>
      <c r="D12240" s="1"/>
      <c r="E12240" s="3"/>
      <c r="F12240" s="7"/>
      <c r="G12240" s="3"/>
      <c r="H12240" s="24"/>
    </row>
    <row r="12241" spans="1:8" x14ac:dyDescent="0.25">
      <c r="A12241" s="19">
        <v>12236</v>
      </c>
      <c r="D12241" s="1"/>
      <c r="E12241" s="3"/>
      <c r="F12241" s="7"/>
      <c r="G12241" s="3"/>
      <c r="H12241" s="24"/>
    </row>
    <row r="12242" spans="1:8" x14ac:dyDescent="0.25">
      <c r="A12242" s="19">
        <v>12237</v>
      </c>
      <c r="D12242" s="1"/>
      <c r="E12242" s="3"/>
      <c r="F12242" s="7"/>
      <c r="G12242" s="3"/>
      <c r="H12242" s="24"/>
    </row>
    <row r="12243" spans="1:8" x14ac:dyDescent="0.25">
      <c r="A12243" s="19">
        <v>12238</v>
      </c>
      <c r="D12243" s="1"/>
      <c r="E12243" s="3"/>
      <c r="F12243" s="7"/>
      <c r="G12243" s="3"/>
      <c r="H12243" s="24"/>
    </row>
    <row r="12244" spans="1:8" x14ac:dyDescent="0.25">
      <c r="A12244" s="19">
        <v>12239</v>
      </c>
      <c r="D12244" s="1"/>
      <c r="E12244" s="3"/>
      <c r="F12244" s="7"/>
      <c r="G12244" s="3"/>
      <c r="H12244" s="24"/>
    </row>
    <row r="12245" spans="1:8" x14ac:dyDescent="0.25">
      <c r="A12245" s="19">
        <v>12240</v>
      </c>
      <c r="D12245" s="1"/>
      <c r="E12245" s="3"/>
      <c r="F12245" s="7"/>
      <c r="G12245" s="3"/>
      <c r="H12245" s="24"/>
    </row>
    <row r="12246" spans="1:8" x14ac:dyDescent="0.25">
      <c r="A12246" s="19">
        <v>12241</v>
      </c>
      <c r="D12246" s="1"/>
      <c r="E12246" s="3"/>
      <c r="F12246" s="7"/>
      <c r="G12246" s="3"/>
      <c r="H12246" s="24"/>
    </row>
    <row r="12247" spans="1:8" x14ac:dyDescent="0.25">
      <c r="A12247" s="19">
        <v>12242</v>
      </c>
      <c r="D12247" s="1"/>
      <c r="E12247" s="3"/>
      <c r="F12247" s="7"/>
      <c r="G12247" s="3"/>
      <c r="H12247" s="24"/>
    </row>
    <row r="12248" spans="1:8" x14ac:dyDescent="0.25">
      <c r="A12248" s="19">
        <v>12243</v>
      </c>
      <c r="D12248" s="1"/>
      <c r="E12248" s="3"/>
      <c r="F12248" s="7"/>
      <c r="G12248" s="3"/>
      <c r="H12248" s="24"/>
    </row>
    <row r="12249" spans="1:8" x14ac:dyDescent="0.25">
      <c r="A12249" s="19">
        <v>12244</v>
      </c>
      <c r="D12249" s="1"/>
      <c r="E12249" s="3"/>
      <c r="F12249" s="7"/>
      <c r="G12249" s="3"/>
      <c r="H12249" s="24"/>
    </row>
    <row r="12250" spans="1:8" x14ac:dyDescent="0.25">
      <c r="A12250" s="19">
        <v>12245</v>
      </c>
      <c r="D12250" s="1"/>
      <c r="E12250" s="3"/>
      <c r="F12250" s="7"/>
      <c r="G12250" s="3"/>
      <c r="H12250" s="24"/>
    </row>
    <row r="12251" spans="1:8" x14ac:dyDescent="0.25">
      <c r="A12251" s="19">
        <v>12246</v>
      </c>
      <c r="D12251" s="1"/>
      <c r="E12251" s="3"/>
      <c r="F12251" s="7"/>
      <c r="G12251" s="3"/>
      <c r="H12251" s="24"/>
    </row>
    <row r="12252" spans="1:8" x14ac:dyDescent="0.25">
      <c r="A12252" s="19">
        <v>12247</v>
      </c>
      <c r="D12252" s="1"/>
      <c r="E12252" s="3"/>
      <c r="F12252" s="7"/>
      <c r="G12252" s="3"/>
      <c r="H12252" s="24"/>
    </row>
    <row r="12253" spans="1:8" x14ac:dyDescent="0.25">
      <c r="A12253" s="19">
        <v>12248</v>
      </c>
      <c r="D12253" s="1"/>
      <c r="E12253" s="3"/>
      <c r="F12253" s="7"/>
      <c r="G12253" s="3"/>
      <c r="H12253" s="24"/>
    </row>
    <row r="12254" spans="1:8" x14ac:dyDescent="0.25">
      <c r="A12254" s="19">
        <v>12249</v>
      </c>
      <c r="D12254" s="1"/>
      <c r="E12254" s="3"/>
      <c r="F12254" s="7"/>
      <c r="G12254" s="3"/>
      <c r="H12254" s="24"/>
    </row>
    <row r="12255" spans="1:8" x14ac:dyDescent="0.25">
      <c r="A12255" s="19">
        <v>12250</v>
      </c>
      <c r="D12255" s="1"/>
      <c r="E12255" s="3"/>
      <c r="F12255" s="7"/>
      <c r="G12255" s="3"/>
      <c r="H12255" s="24"/>
    </row>
    <row r="12256" spans="1:8" x14ac:dyDescent="0.25">
      <c r="A12256" s="19">
        <v>12251</v>
      </c>
      <c r="D12256" s="1"/>
      <c r="E12256" s="3"/>
      <c r="F12256" s="7"/>
      <c r="G12256" s="3"/>
      <c r="H12256" s="24"/>
    </row>
    <row r="12257" spans="1:8" x14ac:dyDescent="0.25">
      <c r="A12257" s="19">
        <v>12252</v>
      </c>
      <c r="D12257" s="1"/>
      <c r="E12257" s="3"/>
      <c r="F12257" s="7"/>
      <c r="G12257" s="3"/>
      <c r="H12257" s="24"/>
    </row>
    <row r="12258" spans="1:8" x14ac:dyDescent="0.25">
      <c r="A12258" s="19">
        <v>12253</v>
      </c>
      <c r="D12258" s="1"/>
      <c r="E12258" s="3"/>
      <c r="F12258" s="7"/>
      <c r="G12258" s="3"/>
      <c r="H12258" s="24"/>
    </row>
    <row r="12259" spans="1:8" x14ac:dyDescent="0.25">
      <c r="A12259" s="19">
        <v>12254</v>
      </c>
      <c r="D12259" s="1"/>
      <c r="E12259" s="3"/>
      <c r="F12259" s="7"/>
      <c r="G12259" s="3"/>
      <c r="H12259" s="24"/>
    </row>
    <row r="12260" spans="1:8" x14ac:dyDescent="0.25">
      <c r="A12260" s="19">
        <v>12255</v>
      </c>
      <c r="D12260" s="1"/>
      <c r="E12260" s="3"/>
      <c r="F12260" s="7"/>
      <c r="G12260" s="3"/>
      <c r="H12260" s="24"/>
    </row>
    <row r="12261" spans="1:8" x14ac:dyDescent="0.25">
      <c r="A12261" s="19">
        <v>12256</v>
      </c>
      <c r="D12261" s="1"/>
      <c r="E12261" s="3"/>
      <c r="F12261" s="7"/>
      <c r="G12261" s="3"/>
      <c r="H12261" s="24"/>
    </row>
    <row r="12262" spans="1:8" x14ac:dyDescent="0.25">
      <c r="A12262" s="19">
        <v>12257</v>
      </c>
      <c r="D12262" s="1"/>
      <c r="E12262" s="3"/>
      <c r="F12262" s="7"/>
      <c r="G12262" s="3"/>
      <c r="H12262" s="24"/>
    </row>
    <row r="12263" spans="1:8" x14ac:dyDescent="0.25">
      <c r="A12263" s="19">
        <v>12258</v>
      </c>
      <c r="D12263" s="1"/>
      <c r="E12263" s="3"/>
      <c r="F12263" s="7"/>
      <c r="G12263" s="3"/>
      <c r="H12263" s="24"/>
    </row>
    <row r="12264" spans="1:8" x14ac:dyDescent="0.25">
      <c r="A12264" s="19">
        <v>12259</v>
      </c>
      <c r="D12264" s="1"/>
      <c r="E12264" s="3"/>
      <c r="F12264" s="7"/>
      <c r="G12264" s="3"/>
      <c r="H12264" s="24"/>
    </row>
    <row r="12265" spans="1:8" x14ac:dyDescent="0.25">
      <c r="A12265" s="19">
        <v>12260</v>
      </c>
      <c r="D12265" s="1"/>
      <c r="E12265" s="3"/>
      <c r="F12265" s="7"/>
      <c r="G12265" s="3"/>
      <c r="H12265" s="24"/>
    </row>
    <row r="12266" spans="1:8" x14ac:dyDescent="0.25">
      <c r="A12266" s="19">
        <v>12261</v>
      </c>
      <c r="D12266" s="1"/>
      <c r="E12266" s="3"/>
      <c r="F12266" s="7"/>
      <c r="G12266" s="3"/>
      <c r="H12266" s="24"/>
    </row>
    <row r="12267" spans="1:8" x14ac:dyDescent="0.25">
      <c r="A12267" s="19">
        <v>12262</v>
      </c>
      <c r="D12267" s="1"/>
      <c r="E12267" s="3"/>
      <c r="F12267" s="7"/>
      <c r="G12267" s="3"/>
      <c r="H12267" s="24"/>
    </row>
    <row r="12268" spans="1:8" x14ac:dyDescent="0.25">
      <c r="A12268" s="19">
        <v>12263</v>
      </c>
      <c r="D12268" s="1"/>
      <c r="E12268" s="3"/>
      <c r="F12268" s="7"/>
      <c r="G12268" s="3"/>
      <c r="H12268" s="24"/>
    </row>
    <row r="12269" spans="1:8" x14ac:dyDescent="0.25">
      <c r="A12269" s="19">
        <v>12264</v>
      </c>
      <c r="D12269" s="1"/>
      <c r="E12269" s="3"/>
      <c r="F12269" s="7"/>
      <c r="G12269" s="3"/>
      <c r="H12269" s="24"/>
    </row>
    <row r="12270" spans="1:8" x14ac:dyDescent="0.25">
      <c r="A12270" s="19">
        <v>12265</v>
      </c>
      <c r="D12270" s="1"/>
      <c r="E12270" s="3"/>
      <c r="F12270" s="7"/>
      <c r="G12270" s="3"/>
      <c r="H12270" s="24"/>
    </row>
    <row r="12271" spans="1:8" x14ac:dyDescent="0.25">
      <c r="A12271" s="19">
        <v>12266</v>
      </c>
      <c r="D12271" s="1"/>
      <c r="E12271" s="3"/>
      <c r="F12271" s="7"/>
      <c r="G12271" s="3"/>
      <c r="H12271" s="24"/>
    </row>
    <row r="12272" spans="1:8" x14ac:dyDescent="0.25">
      <c r="A12272" s="19">
        <v>12267</v>
      </c>
      <c r="D12272" s="1"/>
      <c r="E12272" s="3"/>
      <c r="F12272" s="7"/>
      <c r="G12272" s="3"/>
      <c r="H12272" s="24"/>
    </row>
    <row r="12273" spans="1:8" x14ac:dyDescent="0.25">
      <c r="A12273" s="19">
        <v>12268</v>
      </c>
      <c r="D12273" s="1"/>
      <c r="E12273" s="3"/>
      <c r="F12273" s="7"/>
      <c r="G12273" s="3"/>
      <c r="H12273" s="24"/>
    </row>
    <row r="12274" spans="1:8" x14ac:dyDescent="0.25">
      <c r="A12274" s="19">
        <v>12269</v>
      </c>
      <c r="D12274" s="1"/>
      <c r="E12274" s="3"/>
      <c r="F12274" s="7"/>
      <c r="G12274" s="3"/>
      <c r="H12274" s="24"/>
    </row>
    <row r="12275" spans="1:8" x14ac:dyDescent="0.25">
      <c r="A12275" s="19">
        <v>12270</v>
      </c>
      <c r="D12275" s="1"/>
      <c r="E12275" s="3"/>
      <c r="F12275" s="7"/>
      <c r="G12275" s="3"/>
      <c r="H12275" s="24"/>
    </row>
    <row r="12276" spans="1:8" x14ac:dyDescent="0.25">
      <c r="A12276" s="19">
        <v>12271</v>
      </c>
      <c r="D12276" s="1"/>
      <c r="E12276" s="3"/>
      <c r="F12276" s="7"/>
      <c r="G12276" s="3"/>
      <c r="H12276" s="24"/>
    </row>
    <row r="12277" spans="1:8" x14ac:dyDescent="0.25">
      <c r="A12277" s="19">
        <v>12272</v>
      </c>
      <c r="D12277" s="1"/>
      <c r="E12277" s="3"/>
      <c r="F12277" s="7"/>
      <c r="G12277" s="3"/>
      <c r="H12277" s="24"/>
    </row>
    <row r="12278" spans="1:8" x14ac:dyDescent="0.25">
      <c r="A12278" s="19">
        <v>12273</v>
      </c>
      <c r="D12278" s="1"/>
      <c r="E12278" s="3"/>
      <c r="F12278" s="7"/>
      <c r="G12278" s="3"/>
      <c r="H12278" s="24"/>
    </row>
    <row r="12279" spans="1:8" x14ac:dyDescent="0.25">
      <c r="A12279" s="19">
        <v>12274</v>
      </c>
      <c r="D12279" s="1"/>
      <c r="E12279" s="3"/>
      <c r="F12279" s="7"/>
      <c r="G12279" s="3"/>
      <c r="H12279" s="24"/>
    </row>
    <row r="12280" spans="1:8" x14ac:dyDescent="0.25">
      <c r="A12280" s="19">
        <v>12275</v>
      </c>
      <c r="D12280" s="1"/>
      <c r="E12280" s="3"/>
      <c r="F12280" s="7"/>
      <c r="G12280" s="3"/>
      <c r="H12280" s="24"/>
    </row>
    <row r="12281" spans="1:8" x14ac:dyDescent="0.25">
      <c r="A12281" s="19">
        <v>12276</v>
      </c>
      <c r="D12281" s="1"/>
      <c r="E12281" s="3"/>
      <c r="F12281" s="7"/>
      <c r="G12281" s="3"/>
      <c r="H12281" s="24"/>
    </row>
    <row r="12282" spans="1:8" x14ac:dyDescent="0.25">
      <c r="A12282" s="19">
        <v>12277</v>
      </c>
      <c r="D12282" s="1"/>
      <c r="E12282" s="3"/>
      <c r="F12282" s="7"/>
      <c r="G12282" s="3"/>
      <c r="H12282" s="24"/>
    </row>
    <row r="12283" spans="1:8" x14ac:dyDescent="0.25">
      <c r="A12283" s="19">
        <v>12278</v>
      </c>
      <c r="D12283" s="1"/>
      <c r="E12283" s="3"/>
      <c r="F12283" s="7"/>
      <c r="G12283" s="3"/>
      <c r="H12283" s="24"/>
    </row>
    <row r="12284" spans="1:8" x14ac:dyDescent="0.25">
      <c r="A12284" s="19">
        <v>12279</v>
      </c>
      <c r="D12284" s="1"/>
      <c r="E12284" s="3"/>
      <c r="F12284" s="7"/>
      <c r="G12284" s="3"/>
      <c r="H12284" s="24"/>
    </row>
    <row r="12285" spans="1:8" x14ac:dyDescent="0.25">
      <c r="A12285" s="19">
        <v>12280</v>
      </c>
      <c r="D12285" s="1"/>
      <c r="E12285" s="3"/>
      <c r="F12285" s="7"/>
      <c r="G12285" s="3"/>
      <c r="H12285" s="24"/>
    </row>
    <row r="12286" spans="1:8" x14ac:dyDescent="0.25">
      <c r="A12286" s="19">
        <v>12281</v>
      </c>
      <c r="D12286" s="1"/>
      <c r="E12286" s="3"/>
      <c r="F12286" s="7"/>
      <c r="G12286" s="3"/>
      <c r="H12286" s="24"/>
    </row>
    <row r="12287" spans="1:8" x14ac:dyDescent="0.25">
      <c r="A12287" s="19">
        <v>12282</v>
      </c>
      <c r="D12287" s="1"/>
      <c r="E12287" s="3"/>
      <c r="F12287" s="7"/>
      <c r="G12287" s="3"/>
      <c r="H12287" s="24"/>
    </row>
    <row r="12288" spans="1:8" x14ac:dyDescent="0.25">
      <c r="A12288" s="19">
        <v>12283</v>
      </c>
      <c r="D12288" s="1"/>
      <c r="E12288" s="3"/>
      <c r="F12288" s="7"/>
      <c r="G12288" s="3"/>
      <c r="H12288" s="24"/>
    </row>
    <row r="12289" spans="1:8" x14ac:dyDescent="0.25">
      <c r="A12289" s="19">
        <v>12284</v>
      </c>
      <c r="D12289" s="1"/>
      <c r="E12289" s="3"/>
      <c r="F12289" s="7"/>
      <c r="G12289" s="3"/>
      <c r="H12289" s="24"/>
    </row>
    <row r="12290" spans="1:8" x14ac:dyDescent="0.25">
      <c r="A12290" s="19">
        <v>12285</v>
      </c>
      <c r="D12290" s="1"/>
      <c r="E12290" s="3"/>
      <c r="F12290" s="7"/>
      <c r="G12290" s="3"/>
      <c r="H12290" s="24"/>
    </row>
    <row r="12291" spans="1:8" x14ac:dyDescent="0.25">
      <c r="A12291" s="19">
        <v>12286</v>
      </c>
      <c r="D12291" s="1"/>
      <c r="E12291" s="3"/>
      <c r="F12291" s="7"/>
      <c r="G12291" s="3"/>
      <c r="H12291" s="24"/>
    </row>
    <row r="12292" spans="1:8" x14ac:dyDescent="0.25">
      <c r="A12292" s="19">
        <v>12287</v>
      </c>
      <c r="D12292" s="1"/>
      <c r="E12292" s="3"/>
      <c r="F12292" s="7"/>
      <c r="G12292" s="3"/>
      <c r="H12292" s="24"/>
    </row>
    <row r="12293" spans="1:8" x14ac:dyDescent="0.25">
      <c r="A12293" s="19">
        <v>12288</v>
      </c>
      <c r="D12293" s="1"/>
      <c r="E12293" s="3"/>
      <c r="F12293" s="7"/>
      <c r="G12293" s="3"/>
      <c r="H12293" s="24"/>
    </row>
    <row r="12294" spans="1:8" x14ac:dyDescent="0.25">
      <c r="A12294" s="19">
        <v>12289</v>
      </c>
      <c r="D12294" s="1"/>
      <c r="E12294" s="3"/>
      <c r="F12294" s="7"/>
      <c r="G12294" s="3"/>
      <c r="H12294" s="24"/>
    </row>
    <row r="12295" spans="1:8" x14ac:dyDescent="0.25">
      <c r="A12295" s="19">
        <v>12290</v>
      </c>
      <c r="D12295" s="1"/>
      <c r="E12295" s="3"/>
      <c r="F12295" s="7"/>
      <c r="G12295" s="3"/>
      <c r="H12295" s="24"/>
    </row>
    <row r="12296" spans="1:8" x14ac:dyDescent="0.25">
      <c r="A12296" s="19">
        <v>12291</v>
      </c>
      <c r="D12296" s="1"/>
      <c r="E12296" s="3"/>
      <c r="F12296" s="7"/>
      <c r="G12296" s="3"/>
      <c r="H12296" s="24"/>
    </row>
    <row r="12297" spans="1:8" x14ac:dyDescent="0.25">
      <c r="A12297" s="19">
        <v>12292</v>
      </c>
      <c r="D12297" s="1"/>
      <c r="E12297" s="3"/>
      <c r="F12297" s="7"/>
      <c r="G12297" s="3"/>
      <c r="H12297" s="24"/>
    </row>
    <row r="12298" spans="1:8" x14ac:dyDescent="0.25">
      <c r="A12298" s="19">
        <v>12293</v>
      </c>
      <c r="D12298" s="1"/>
      <c r="E12298" s="3"/>
      <c r="F12298" s="7"/>
      <c r="G12298" s="3"/>
      <c r="H12298" s="24"/>
    </row>
    <row r="12299" spans="1:8" x14ac:dyDescent="0.25">
      <c r="A12299" s="19">
        <v>12294</v>
      </c>
      <c r="D12299" s="1"/>
      <c r="E12299" s="3"/>
      <c r="F12299" s="7"/>
      <c r="G12299" s="3"/>
      <c r="H12299" s="24"/>
    </row>
    <row r="12300" spans="1:8" x14ac:dyDescent="0.25">
      <c r="A12300" s="19">
        <v>12295</v>
      </c>
      <c r="D12300" s="1"/>
      <c r="E12300" s="3"/>
      <c r="F12300" s="7"/>
      <c r="G12300" s="3"/>
      <c r="H12300" s="24"/>
    </row>
    <row r="12301" spans="1:8" x14ac:dyDescent="0.25">
      <c r="A12301" s="19">
        <v>12296</v>
      </c>
      <c r="D12301" s="1"/>
      <c r="E12301" s="3"/>
      <c r="F12301" s="7"/>
      <c r="G12301" s="3"/>
      <c r="H12301" s="24"/>
    </row>
    <row r="12302" spans="1:8" x14ac:dyDescent="0.25">
      <c r="A12302" s="19">
        <v>12297</v>
      </c>
      <c r="D12302" s="1"/>
      <c r="E12302" s="3"/>
      <c r="F12302" s="7"/>
      <c r="G12302" s="3"/>
      <c r="H12302" s="24"/>
    </row>
    <row r="12303" spans="1:8" x14ac:dyDescent="0.25">
      <c r="A12303" s="19">
        <v>12298</v>
      </c>
      <c r="D12303" s="1"/>
      <c r="E12303" s="3"/>
      <c r="F12303" s="7"/>
      <c r="G12303" s="3"/>
      <c r="H12303" s="24"/>
    </row>
    <row r="12304" spans="1:8" x14ac:dyDescent="0.25">
      <c r="A12304" s="19">
        <v>12299</v>
      </c>
      <c r="D12304" s="1"/>
      <c r="E12304" s="3"/>
      <c r="F12304" s="7"/>
      <c r="G12304" s="3"/>
      <c r="H12304" s="24"/>
    </row>
    <row r="12305" spans="1:8" x14ac:dyDescent="0.25">
      <c r="A12305" s="19">
        <v>12300</v>
      </c>
      <c r="D12305" s="1"/>
      <c r="E12305" s="3"/>
      <c r="F12305" s="7"/>
      <c r="G12305" s="3"/>
      <c r="H12305" s="24"/>
    </row>
    <row r="12306" spans="1:8" x14ac:dyDescent="0.25">
      <c r="A12306" s="19">
        <v>12301</v>
      </c>
      <c r="D12306" s="1"/>
      <c r="E12306" s="3"/>
      <c r="F12306" s="7"/>
      <c r="G12306" s="3"/>
      <c r="H12306" s="24"/>
    </row>
    <row r="12307" spans="1:8" x14ac:dyDescent="0.25">
      <c r="A12307" s="19">
        <v>12302</v>
      </c>
      <c r="D12307" s="1"/>
      <c r="E12307" s="3"/>
      <c r="F12307" s="7"/>
      <c r="G12307" s="3"/>
      <c r="H12307" s="24"/>
    </row>
    <row r="12308" spans="1:8" x14ac:dyDescent="0.25">
      <c r="A12308" s="19">
        <v>12303</v>
      </c>
      <c r="D12308" s="1"/>
      <c r="E12308" s="3"/>
      <c r="F12308" s="7"/>
      <c r="G12308" s="3"/>
      <c r="H12308" s="24"/>
    </row>
    <row r="12309" spans="1:8" x14ac:dyDescent="0.25">
      <c r="A12309" s="19">
        <v>12304</v>
      </c>
      <c r="D12309" s="1"/>
      <c r="E12309" s="3"/>
      <c r="F12309" s="7"/>
      <c r="G12309" s="3"/>
      <c r="H12309" s="24"/>
    </row>
    <row r="12310" spans="1:8" x14ac:dyDescent="0.25">
      <c r="A12310" s="19">
        <v>12305</v>
      </c>
      <c r="D12310" s="1"/>
      <c r="E12310" s="3"/>
      <c r="F12310" s="7"/>
      <c r="G12310" s="3"/>
      <c r="H12310" s="24"/>
    </row>
    <row r="12311" spans="1:8" x14ac:dyDescent="0.25">
      <c r="A12311" s="19">
        <v>12306</v>
      </c>
      <c r="D12311" s="1"/>
      <c r="E12311" s="3"/>
      <c r="F12311" s="7"/>
      <c r="G12311" s="3"/>
      <c r="H12311" s="24"/>
    </row>
    <row r="12312" spans="1:8" x14ac:dyDescent="0.25">
      <c r="A12312" s="19">
        <v>12307</v>
      </c>
      <c r="D12312" s="1"/>
      <c r="E12312" s="3"/>
      <c r="F12312" s="7"/>
      <c r="G12312" s="3"/>
      <c r="H12312" s="24"/>
    </row>
    <row r="12313" spans="1:8" x14ac:dyDescent="0.25">
      <c r="A12313" s="19">
        <v>12308</v>
      </c>
      <c r="D12313" s="1"/>
      <c r="E12313" s="3"/>
      <c r="F12313" s="7"/>
      <c r="G12313" s="3"/>
      <c r="H12313" s="24"/>
    </row>
    <row r="12314" spans="1:8" x14ac:dyDescent="0.25">
      <c r="A12314" s="19">
        <v>12309</v>
      </c>
      <c r="D12314" s="1"/>
      <c r="E12314" s="3"/>
      <c r="F12314" s="7"/>
      <c r="G12314" s="3"/>
      <c r="H12314" s="24"/>
    </row>
    <row r="12315" spans="1:8" x14ac:dyDescent="0.25">
      <c r="A12315" s="19">
        <v>12310</v>
      </c>
      <c r="D12315" s="1"/>
      <c r="E12315" s="3"/>
      <c r="F12315" s="7"/>
      <c r="G12315" s="3"/>
      <c r="H12315" s="24"/>
    </row>
    <row r="12316" spans="1:8" x14ac:dyDescent="0.25">
      <c r="A12316" s="19">
        <v>12311</v>
      </c>
      <c r="D12316" s="1"/>
      <c r="E12316" s="3"/>
      <c r="F12316" s="7"/>
      <c r="G12316" s="3"/>
      <c r="H12316" s="24"/>
    </row>
    <row r="12317" spans="1:8" x14ac:dyDescent="0.25">
      <c r="A12317" s="19">
        <v>12312</v>
      </c>
      <c r="D12317" s="1"/>
      <c r="E12317" s="3"/>
      <c r="F12317" s="7"/>
      <c r="G12317" s="3"/>
      <c r="H12317" s="24"/>
    </row>
    <row r="12318" spans="1:8" x14ac:dyDescent="0.25">
      <c r="A12318" s="19">
        <v>12313</v>
      </c>
      <c r="D12318" s="1"/>
      <c r="E12318" s="3"/>
      <c r="F12318" s="7"/>
      <c r="G12318" s="3"/>
      <c r="H12318" s="24"/>
    </row>
    <row r="12319" spans="1:8" x14ac:dyDescent="0.25">
      <c r="A12319" s="19">
        <v>12314</v>
      </c>
      <c r="D12319" s="1"/>
      <c r="E12319" s="3"/>
      <c r="F12319" s="7"/>
      <c r="G12319" s="3"/>
      <c r="H12319" s="24"/>
    </row>
    <row r="12320" spans="1:8" x14ac:dyDescent="0.25">
      <c r="A12320" s="19">
        <v>12315</v>
      </c>
      <c r="D12320" s="1"/>
      <c r="E12320" s="3"/>
      <c r="F12320" s="7"/>
      <c r="G12320" s="3"/>
      <c r="H12320" s="24"/>
    </row>
    <row r="12321" spans="1:8" x14ac:dyDescent="0.25">
      <c r="A12321" s="19">
        <v>12316</v>
      </c>
      <c r="D12321" s="1"/>
      <c r="E12321" s="3"/>
      <c r="F12321" s="7"/>
      <c r="G12321" s="3"/>
      <c r="H12321" s="24"/>
    </row>
    <row r="12322" spans="1:8" x14ac:dyDescent="0.25">
      <c r="A12322" s="19">
        <v>12317</v>
      </c>
      <c r="D12322" s="1"/>
      <c r="E12322" s="3"/>
      <c r="F12322" s="7"/>
      <c r="G12322" s="3"/>
      <c r="H12322" s="24"/>
    </row>
    <row r="12323" spans="1:8" x14ac:dyDescent="0.25">
      <c r="A12323" s="19">
        <v>12318</v>
      </c>
      <c r="D12323" s="1"/>
      <c r="E12323" s="3"/>
      <c r="F12323" s="7"/>
      <c r="G12323" s="3"/>
      <c r="H12323" s="24"/>
    </row>
    <row r="12324" spans="1:8" x14ac:dyDescent="0.25">
      <c r="A12324" s="19">
        <v>12319</v>
      </c>
      <c r="D12324" s="1"/>
      <c r="E12324" s="3"/>
      <c r="F12324" s="7"/>
      <c r="G12324" s="3"/>
      <c r="H12324" s="24"/>
    </row>
    <row r="12325" spans="1:8" x14ac:dyDescent="0.25">
      <c r="A12325" s="19">
        <v>12320</v>
      </c>
      <c r="D12325" s="1"/>
      <c r="E12325" s="3"/>
      <c r="F12325" s="7"/>
      <c r="G12325" s="3"/>
      <c r="H12325" s="24"/>
    </row>
    <row r="12326" spans="1:8" x14ac:dyDescent="0.25">
      <c r="A12326" s="19">
        <v>12321</v>
      </c>
      <c r="D12326" s="1"/>
      <c r="E12326" s="3"/>
      <c r="F12326" s="7"/>
      <c r="G12326" s="3"/>
      <c r="H12326" s="24"/>
    </row>
    <row r="12327" spans="1:8" x14ac:dyDescent="0.25">
      <c r="A12327" s="19">
        <v>12322</v>
      </c>
      <c r="D12327" s="1"/>
      <c r="E12327" s="3"/>
      <c r="F12327" s="7"/>
      <c r="G12327" s="3"/>
      <c r="H12327" s="24"/>
    </row>
    <row r="12328" spans="1:8" x14ac:dyDescent="0.25">
      <c r="A12328" s="19">
        <v>12323</v>
      </c>
      <c r="D12328" s="1"/>
      <c r="E12328" s="3"/>
      <c r="F12328" s="7"/>
      <c r="G12328" s="3"/>
      <c r="H12328" s="24"/>
    </row>
    <row r="12329" spans="1:8" x14ac:dyDescent="0.25">
      <c r="A12329" s="19">
        <v>12324</v>
      </c>
      <c r="D12329" s="1"/>
      <c r="E12329" s="3"/>
      <c r="F12329" s="7"/>
      <c r="G12329" s="3"/>
      <c r="H12329" s="24"/>
    </row>
    <row r="12330" spans="1:8" x14ac:dyDescent="0.25">
      <c r="A12330" s="19">
        <v>12325</v>
      </c>
      <c r="D12330" s="1"/>
      <c r="E12330" s="3"/>
      <c r="F12330" s="7"/>
      <c r="G12330" s="3"/>
      <c r="H12330" s="24"/>
    </row>
    <row r="12331" spans="1:8" x14ac:dyDescent="0.25">
      <c r="A12331" s="19">
        <v>12326</v>
      </c>
      <c r="D12331" s="1"/>
      <c r="E12331" s="3"/>
      <c r="F12331" s="7"/>
      <c r="G12331" s="3"/>
      <c r="H12331" s="24"/>
    </row>
    <row r="12332" spans="1:8" x14ac:dyDescent="0.25">
      <c r="A12332" s="19">
        <v>12327</v>
      </c>
      <c r="D12332" s="1"/>
      <c r="E12332" s="3"/>
      <c r="F12332" s="7"/>
      <c r="G12332" s="3"/>
      <c r="H12332" s="24"/>
    </row>
    <row r="12333" spans="1:8" x14ac:dyDescent="0.25">
      <c r="A12333" s="19">
        <v>12328</v>
      </c>
      <c r="D12333" s="1"/>
      <c r="E12333" s="3"/>
      <c r="F12333" s="7"/>
      <c r="G12333" s="3"/>
      <c r="H12333" s="24"/>
    </row>
    <row r="12334" spans="1:8" x14ac:dyDescent="0.25">
      <c r="A12334" s="19">
        <v>12329</v>
      </c>
      <c r="D12334" s="1"/>
      <c r="E12334" s="3"/>
      <c r="F12334" s="7"/>
      <c r="G12334" s="3"/>
      <c r="H12334" s="24"/>
    </row>
    <row r="12335" spans="1:8" x14ac:dyDescent="0.25">
      <c r="A12335" s="19">
        <v>12330</v>
      </c>
      <c r="D12335" s="1"/>
      <c r="E12335" s="3"/>
      <c r="F12335" s="7"/>
      <c r="G12335" s="3"/>
      <c r="H12335" s="24"/>
    </row>
    <row r="12336" spans="1:8" x14ac:dyDescent="0.25">
      <c r="A12336" s="19">
        <v>12331</v>
      </c>
      <c r="D12336" s="1"/>
      <c r="E12336" s="3"/>
      <c r="F12336" s="7"/>
      <c r="G12336" s="3"/>
      <c r="H12336" s="24"/>
    </row>
    <row r="12337" spans="1:8" x14ac:dyDescent="0.25">
      <c r="A12337" s="19">
        <v>12332</v>
      </c>
      <c r="D12337" s="1"/>
      <c r="E12337" s="3"/>
      <c r="F12337" s="7"/>
      <c r="G12337" s="3"/>
      <c r="H12337" s="24"/>
    </row>
    <row r="12338" spans="1:8" x14ac:dyDescent="0.25">
      <c r="A12338" s="19">
        <v>12333</v>
      </c>
      <c r="D12338" s="1"/>
      <c r="E12338" s="3"/>
      <c r="F12338" s="7"/>
      <c r="G12338" s="3"/>
      <c r="H12338" s="24"/>
    </row>
    <row r="12339" spans="1:8" x14ac:dyDescent="0.25">
      <c r="A12339" s="19">
        <v>12334</v>
      </c>
      <c r="D12339" s="1"/>
      <c r="E12339" s="3"/>
      <c r="F12339" s="7"/>
      <c r="G12339" s="3"/>
      <c r="H12339" s="24"/>
    </row>
    <row r="12340" spans="1:8" x14ac:dyDescent="0.25">
      <c r="A12340" s="19">
        <v>12335</v>
      </c>
      <c r="D12340" s="1"/>
      <c r="E12340" s="3"/>
      <c r="F12340" s="7"/>
      <c r="G12340" s="3"/>
      <c r="H12340" s="24"/>
    </row>
    <row r="12341" spans="1:8" x14ac:dyDescent="0.25">
      <c r="A12341" s="19">
        <v>12336</v>
      </c>
      <c r="D12341" s="1"/>
      <c r="E12341" s="3"/>
      <c r="F12341" s="7"/>
      <c r="G12341" s="3"/>
      <c r="H12341" s="24"/>
    </row>
    <row r="12342" spans="1:8" x14ac:dyDescent="0.25">
      <c r="A12342" s="19">
        <v>12337</v>
      </c>
      <c r="D12342" s="1"/>
      <c r="E12342" s="3"/>
      <c r="F12342" s="7"/>
      <c r="G12342" s="3"/>
      <c r="H12342" s="24"/>
    </row>
    <row r="12343" spans="1:8" x14ac:dyDescent="0.25">
      <c r="A12343" s="19">
        <v>12338</v>
      </c>
      <c r="D12343" s="1"/>
      <c r="E12343" s="3"/>
      <c r="F12343" s="7"/>
      <c r="G12343" s="3"/>
      <c r="H12343" s="24"/>
    </row>
    <row r="12344" spans="1:8" x14ac:dyDescent="0.25">
      <c r="A12344" s="19">
        <v>12339</v>
      </c>
      <c r="D12344" s="1"/>
      <c r="E12344" s="3"/>
      <c r="F12344" s="7"/>
      <c r="G12344" s="3"/>
      <c r="H12344" s="24"/>
    </row>
    <row r="12345" spans="1:8" x14ac:dyDescent="0.25">
      <c r="A12345" s="19">
        <v>12340</v>
      </c>
      <c r="D12345" s="1"/>
      <c r="E12345" s="3"/>
      <c r="F12345" s="7"/>
      <c r="G12345" s="3"/>
      <c r="H12345" s="24"/>
    </row>
    <row r="12346" spans="1:8" x14ac:dyDescent="0.25">
      <c r="A12346" s="19">
        <v>12341</v>
      </c>
      <c r="D12346" s="1"/>
      <c r="E12346" s="3"/>
      <c r="F12346" s="7"/>
      <c r="G12346" s="3"/>
      <c r="H12346" s="24"/>
    </row>
    <row r="12347" spans="1:8" x14ac:dyDescent="0.25">
      <c r="A12347" s="19">
        <v>12342</v>
      </c>
      <c r="D12347" s="1"/>
      <c r="E12347" s="3"/>
      <c r="F12347" s="7"/>
      <c r="G12347" s="3"/>
      <c r="H12347" s="24"/>
    </row>
    <row r="12348" spans="1:8" x14ac:dyDescent="0.25">
      <c r="A12348" s="19">
        <v>12343</v>
      </c>
      <c r="D12348" s="1"/>
      <c r="E12348" s="3"/>
      <c r="F12348" s="7"/>
      <c r="G12348" s="3"/>
      <c r="H12348" s="24"/>
    </row>
    <row r="12349" spans="1:8" x14ac:dyDescent="0.25">
      <c r="A12349" s="19">
        <v>12344</v>
      </c>
      <c r="D12349" s="1"/>
      <c r="E12349" s="3"/>
      <c r="F12349" s="7"/>
      <c r="G12349" s="3"/>
      <c r="H12349" s="24"/>
    </row>
    <row r="12350" spans="1:8" x14ac:dyDescent="0.25">
      <c r="A12350" s="19">
        <v>12345</v>
      </c>
      <c r="D12350" s="1"/>
      <c r="E12350" s="3"/>
      <c r="F12350" s="7"/>
      <c r="G12350" s="3"/>
      <c r="H12350" s="24"/>
    </row>
    <row r="12351" spans="1:8" x14ac:dyDescent="0.25">
      <c r="A12351" s="19">
        <v>12346</v>
      </c>
      <c r="D12351" s="1"/>
      <c r="E12351" s="3"/>
      <c r="F12351" s="7"/>
      <c r="G12351" s="3"/>
      <c r="H12351" s="24"/>
    </row>
    <row r="12352" spans="1:8" x14ac:dyDescent="0.25">
      <c r="A12352" s="19">
        <v>12347</v>
      </c>
      <c r="D12352" s="1"/>
      <c r="E12352" s="3"/>
      <c r="F12352" s="7"/>
      <c r="G12352" s="3"/>
      <c r="H12352" s="24"/>
    </row>
    <row r="12353" spans="1:8" x14ac:dyDescent="0.25">
      <c r="A12353" s="19">
        <v>12348</v>
      </c>
      <c r="D12353" s="1"/>
      <c r="E12353" s="3"/>
      <c r="F12353" s="7"/>
      <c r="G12353" s="3"/>
      <c r="H12353" s="24"/>
    </row>
    <row r="12354" spans="1:8" x14ac:dyDescent="0.25">
      <c r="A12354" s="19">
        <v>12349</v>
      </c>
      <c r="D12354" s="1"/>
      <c r="E12354" s="3"/>
      <c r="F12354" s="7"/>
      <c r="G12354" s="3"/>
      <c r="H12354" s="24"/>
    </row>
    <row r="12355" spans="1:8" x14ac:dyDescent="0.25">
      <c r="A12355" s="19">
        <v>12350</v>
      </c>
      <c r="D12355" s="1"/>
      <c r="E12355" s="3"/>
      <c r="F12355" s="7"/>
      <c r="G12355" s="3"/>
      <c r="H12355" s="24"/>
    </row>
    <row r="12356" spans="1:8" x14ac:dyDescent="0.25">
      <c r="A12356" s="19">
        <v>12351</v>
      </c>
      <c r="D12356" s="1"/>
      <c r="E12356" s="3"/>
      <c r="F12356" s="7"/>
      <c r="G12356" s="3"/>
      <c r="H12356" s="24"/>
    </row>
    <row r="12357" spans="1:8" x14ac:dyDescent="0.25">
      <c r="A12357" s="19">
        <v>12352</v>
      </c>
      <c r="D12357" s="1"/>
      <c r="E12357" s="3"/>
      <c r="F12357" s="7"/>
      <c r="G12357" s="3"/>
      <c r="H12357" s="24"/>
    </row>
    <row r="12358" spans="1:8" x14ac:dyDescent="0.25">
      <c r="A12358" s="19">
        <v>12353</v>
      </c>
      <c r="D12358" s="1"/>
      <c r="E12358" s="3"/>
      <c r="F12358" s="7"/>
      <c r="G12358" s="3"/>
      <c r="H12358" s="24"/>
    </row>
    <row r="12359" spans="1:8" x14ac:dyDescent="0.25">
      <c r="A12359" s="19">
        <v>12354</v>
      </c>
      <c r="D12359" s="1"/>
      <c r="E12359" s="3"/>
      <c r="F12359" s="7"/>
      <c r="G12359" s="3"/>
      <c r="H12359" s="24"/>
    </row>
    <row r="12360" spans="1:8" x14ac:dyDescent="0.25">
      <c r="A12360" s="19">
        <v>12355</v>
      </c>
      <c r="D12360" s="1"/>
      <c r="E12360" s="3"/>
      <c r="F12360" s="7"/>
      <c r="G12360" s="3"/>
      <c r="H12360" s="24"/>
    </row>
    <row r="12361" spans="1:8" x14ac:dyDescent="0.25">
      <c r="A12361" s="19">
        <v>12356</v>
      </c>
      <c r="D12361" s="1"/>
      <c r="E12361" s="3"/>
      <c r="F12361" s="7"/>
      <c r="G12361" s="3"/>
      <c r="H12361" s="24"/>
    </row>
    <row r="12362" spans="1:8" x14ac:dyDescent="0.25">
      <c r="A12362" s="19">
        <v>12357</v>
      </c>
      <c r="D12362" s="1"/>
      <c r="E12362" s="3"/>
      <c r="F12362" s="7"/>
      <c r="G12362" s="3"/>
      <c r="H12362" s="24"/>
    </row>
    <row r="12363" spans="1:8" x14ac:dyDescent="0.25">
      <c r="A12363" s="19">
        <v>12358</v>
      </c>
      <c r="D12363" s="1"/>
      <c r="E12363" s="3"/>
      <c r="F12363" s="7"/>
      <c r="G12363" s="3"/>
      <c r="H12363" s="24"/>
    </row>
    <row r="12364" spans="1:8" x14ac:dyDescent="0.25">
      <c r="A12364" s="19">
        <v>12359</v>
      </c>
      <c r="D12364" s="1"/>
      <c r="E12364" s="3"/>
      <c r="F12364" s="7"/>
      <c r="G12364" s="3"/>
      <c r="H12364" s="24"/>
    </row>
    <row r="12365" spans="1:8" x14ac:dyDescent="0.25">
      <c r="A12365" s="19">
        <v>12360</v>
      </c>
      <c r="D12365" s="1"/>
      <c r="E12365" s="3"/>
      <c r="F12365" s="7"/>
      <c r="G12365" s="3"/>
      <c r="H12365" s="24"/>
    </row>
    <row r="12366" spans="1:8" x14ac:dyDescent="0.25">
      <c r="A12366" s="19">
        <v>12361</v>
      </c>
      <c r="D12366" s="1"/>
      <c r="E12366" s="3"/>
      <c r="F12366" s="7"/>
      <c r="G12366" s="3"/>
      <c r="H12366" s="24"/>
    </row>
    <row r="12367" spans="1:8" x14ac:dyDescent="0.25">
      <c r="A12367" s="19">
        <v>12362</v>
      </c>
      <c r="D12367" s="1"/>
      <c r="E12367" s="3"/>
      <c r="F12367" s="7"/>
      <c r="G12367" s="3"/>
      <c r="H12367" s="24"/>
    </row>
    <row r="12368" spans="1:8" x14ac:dyDescent="0.25">
      <c r="A12368" s="19">
        <v>12363</v>
      </c>
      <c r="D12368" s="1"/>
      <c r="E12368" s="3"/>
      <c r="F12368" s="7"/>
      <c r="G12368" s="3"/>
      <c r="H12368" s="24"/>
    </row>
    <row r="12369" spans="1:8" x14ac:dyDescent="0.25">
      <c r="A12369" s="19">
        <v>12364</v>
      </c>
      <c r="D12369" s="1"/>
      <c r="E12369" s="3"/>
      <c r="F12369" s="7"/>
      <c r="G12369" s="3"/>
      <c r="H12369" s="24"/>
    </row>
    <row r="12370" spans="1:8" x14ac:dyDescent="0.25">
      <c r="A12370" s="19">
        <v>12365</v>
      </c>
      <c r="D12370" s="1"/>
      <c r="E12370" s="3"/>
      <c r="F12370" s="7"/>
      <c r="G12370" s="3"/>
      <c r="H12370" s="24"/>
    </row>
    <row r="12371" spans="1:8" x14ac:dyDescent="0.25">
      <c r="A12371" s="19">
        <v>12366</v>
      </c>
      <c r="D12371" s="1"/>
      <c r="E12371" s="3"/>
      <c r="F12371" s="7"/>
      <c r="G12371" s="3"/>
      <c r="H12371" s="24"/>
    </row>
    <row r="12372" spans="1:8" x14ac:dyDescent="0.25">
      <c r="A12372" s="19">
        <v>12367</v>
      </c>
      <c r="D12372" s="1"/>
      <c r="E12372" s="3"/>
      <c r="F12372" s="7"/>
      <c r="G12372" s="3"/>
      <c r="H12372" s="24"/>
    </row>
    <row r="12373" spans="1:8" x14ac:dyDescent="0.25">
      <c r="A12373" s="19">
        <v>12368</v>
      </c>
      <c r="D12373" s="1"/>
      <c r="E12373" s="3"/>
      <c r="F12373" s="7"/>
      <c r="G12373" s="3"/>
      <c r="H12373" s="24"/>
    </row>
    <row r="12374" spans="1:8" x14ac:dyDescent="0.25">
      <c r="A12374" s="19">
        <v>12369</v>
      </c>
      <c r="D12374" s="1"/>
      <c r="E12374" s="3"/>
      <c r="F12374" s="7"/>
      <c r="G12374" s="3"/>
      <c r="H12374" s="24"/>
    </row>
    <row r="12375" spans="1:8" x14ac:dyDescent="0.25">
      <c r="A12375" s="19">
        <v>12370</v>
      </c>
      <c r="D12375" s="1"/>
      <c r="E12375" s="3"/>
      <c r="F12375" s="7"/>
      <c r="G12375" s="3"/>
      <c r="H12375" s="24"/>
    </row>
    <row r="12376" spans="1:8" x14ac:dyDescent="0.25">
      <c r="A12376" s="19">
        <v>12371</v>
      </c>
      <c r="D12376" s="1"/>
      <c r="E12376" s="3"/>
      <c r="F12376" s="7"/>
      <c r="G12376" s="3"/>
      <c r="H12376" s="24"/>
    </row>
    <row r="12377" spans="1:8" x14ac:dyDescent="0.25">
      <c r="A12377" s="19">
        <v>12372</v>
      </c>
      <c r="D12377" s="1"/>
      <c r="E12377" s="3"/>
      <c r="F12377" s="7"/>
      <c r="G12377" s="3"/>
      <c r="H12377" s="24"/>
    </row>
    <row r="12378" spans="1:8" x14ac:dyDescent="0.25">
      <c r="A12378" s="19">
        <v>12373</v>
      </c>
      <c r="D12378" s="1"/>
      <c r="E12378" s="3"/>
      <c r="F12378" s="7"/>
      <c r="G12378" s="3"/>
      <c r="H12378" s="24"/>
    </row>
    <row r="12379" spans="1:8" x14ac:dyDescent="0.25">
      <c r="A12379" s="19">
        <v>12374</v>
      </c>
      <c r="D12379" s="1"/>
      <c r="E12379" s="3"/>
      <c r="F12379" s="7"/>
      <c r="G12379" s="3"/>
      <c r="H12379" s="24"/>
    </row>
    <row r="12380" spans="1:8" x14ac:dyDescent="0.25">
      <c r="A12380" s="19">
        <v>12375</v>
      </c>
      <c r="D12380" s="1"/>
      <c r="E12380" s="3"/>
      <c r="F12380" s="7"/>
      <c r="G12380" s="3"/>
      <c r="H12380" s="24"/>
    </row>
    <row r="12381" spans="1:8" x14ac:dyDescent="0.25">
      <c r="A12381" s="19">
        <v>12376</v>
      </c>
      <c r="D12381" s="1"/>
      <c r="E12381" s="3"/>
      <c r="F12381" s="7"/>
      <c r="G12381" s="3"/>
      <c r="H12381" s="24"/>
    </row>
    <row r="12382" spans="1:8" x14ac:dyDescent="0.25">
      <c r="A12382" s="19">
        <v>12377</v>
      </c>
      <c r="D12382" s="1"/>
      <c r="E12382" s="3"/>
      <c r="F12382" s="7"/>
      <c r="G12382" s="3"/>
      <c r="H12382" s="24"/>
    </row>
    <row r="12383" spans="1:8" x14ac:dyDescent="0.25">
      <c r="A12383" s="19">
        <v>12378</v>
      </c>
      <c r="D12383" s="1"/>
      <c r="E12383" s="3"/>
      <c r="F12383" s="7"/>
      <c r="G12383" s="3"/>
      <c r="H12383" s="24"/>
    </row>
    <row r="12384" spans="1:8" x14ac:dyDescent="0.25">
      <c r="A12384" s="19">
        <v>12379</v>
      </c>
      <c r="D12384" s="1"/>
      <c r="E12384" s="3"/>
      <c r="F12384" s="7"/>
      <c r="G12384" s="3"/>
      <c r="H12384" s="24"/>
    </row>
    <row r="12385" spans="1:8" x14ac:dyDescent="0.25">
      <c r="A12385" s="19">
        <v>12380</v>
      </c>
      <c r="D12385" s="1"/>
      <c r="E12385" s="3"/>
      <c r="F12385" s="7"/>
      <c r="G12385" s="3"/>
      <c r="H12385" s="24"/>
    </row>
    <row r="12386" spans="1:8" x14ac:dyDescent="0.25">
      <c r="A12386" s="19">
        <v>12381</v>
      </c>
      <c r="D12386" s="1"/>
      <c r="E12386" s="3"/>
      <c r="F12386" s="7"/>
      <c r="G12386" s="3"/>
      <c r="H12386" s="24"/>
    </row>
    <row r="12387" spans="1:8" x14ac:dyDescent="0.25">
      <c r="A12387" s="19">
        <v>12382</v>
      </c>
      <c r="D12387" s="1"/>
      <c r="E12387" s="3"/>
      <c r="F12387" s="7"/>
      <c r="G12387" s="3"/>
      <c r="H12387" s="24"/>
    </row>
    <row r="12388" spans="1:8" x14ac:dyDescent="0.25">
      <c r="A12388" s="19">
        <v>12383</v>
      </c>
      <c r="D12388" s="1"/>
      <c r="E12388" s="3"/>
      <c r="F12388" s="7"/>
      <c r="G12388" s="3"/>
      <c r="H12388" s="24"/>
    </row>
    <row r="12389" spans="1:8" x14ac:dyDescent="0.25">
      <c r="A12389" s="19">
        <v>12384</v>
      </c>
      <c r="D12389" s="1"/>
      <c r="E12389" s="3"/>
      <c r="F12389" s="7"/>
      <c r="G12389" s="3"/>
      <c r="H12389" s="24"/>
    </row>
    <row r="12390" spans="1:8" x14ac:dyDescent="0.25">
      <c r="A12390" s="19">
        <v>12385</v>
      </c>
      <c r="D12390" s="1"/>
      <c r="E12390" s="3"/>
      <c r="F12390" s="7"/>
      <c r="G12390" s="3"/>
      <c r="H12390" s="24"/>
    </row>
    <row r="12391" spans="1:8" x14ac:dyDescent="0.25">
      <c r="A12391" s="19">
        <v>12386</v>
      </c>
      <c r="D12391" s="1"/>
      <c r="E12391" s="3"/>
      <c r="F12391" s="7"/>
      <c r="G12391" s="3"/>
      <c r="H12391" s="24"/>
    </row>
    <row r="12392" spans="1:8" x14ac:dyDescent="0.25">
      <c r="A12392" s="19">
        <v>12387</v>
      </c>
      <c r="D12392" s="1"/>
      <c r="E12392" s="3"/>
      <c r="F12392" s="7"/>
      <c r="G12392" s="3"/>
      <c r="H12392" s="24"/>
    </row>
    <row r="12393" spans="1:8" x14ac:dyDescent="0.25">
      <c r="A12393" s="19">
        <v>12388</v>
      </c>
      <c r="D12393" s="1"/>
      <c r="E12393" s="3"/>
      <c r="F12393" s="7"/>
      <c r="G12393" s="3"/>
      <c r="H12393" s="24"/>
    </row>
    <row r="12394" spans="1:8" x14ac:dyDescent="0.25">
      <c r="A12394" s="19">
        <v>12389</v>
      </c>
      <c r="D12394" s="1"/>
      <c r="E12394" s="3"/>
      <c r="F12394" s="7"/>
      <c r="G12394" s="3"/>
      <c r="H12394" s="24"/>
    </row>
    <row r="12395" spans="1:8" x14ac:dyDescent="0.25">
      <c r="A12395" s="19">
        <v>12390</v>
      </c>
      <c r="D12395" s="1"/>
      <c r="E12395" s="3"/>
      <c r="F12395" s="7"/>
      <c r="G12395" s="3"/>
      <c r="H12395" s="24"/>
    </row>
    <row r="12396" spans="1:8" x14ac:dyDescent="0.25">
      <c r="A12396" s="19">
        <v>12391</v>
      </c>
      <c r="D12396" s="1"/>
      <c r="E12396" s="3"/>
      <c r="F12396" s="7"/>
      <c r="G12396" s="3"/>
      <c r="H12396" s="24"/>
    </row>
    <row r="12397" spans="1:8" x14ac:dyDescent="0.25">
      <c r="A12397" s="19">
        <v>12392</v>
      </c>
      <c r="D12397" s="1"/>
      <c r="E12397" s="3"/>
      <c r="F12397" s="7"/>
      <c r="G12397" s="3"/>
      <c r="H12397" s="24"/>
    </row>
    <row r="12398" spans="1:8" x14ac:dyDescent="0.25">
      <c r="A12398" s="19">
        <v>12393</v>
      </c>
      <c r="D12398" s="1"/>
      <c r="E12398" s="3"/>
      <c r="F12398" s="7"/>
      <c r="G12398" s="3"/>
      <c r="H12398" s="24"/>
    </row>
    <row r="12399" spans="1:8" x14ac:dyDescent="0.25">
      <c r="A12399" s="19">
        <v>12394</v>
      </c>
      <c r="D12399" s="1"/>
      <c r="E12399" s="3"/>
      <c r="F12399" s="7"/>
      <c r="G12399" s="3"/>
      <c r="H12399" s="24"/>
    </row>
    <row r="12400" spans="1:8" x14ac:dyDescent="0.25">
      <c r="A12400" s="19">
        <v>12395</v>
      </c>
      <c r="D12400" s="1"/>
      <c r="E12400" s="3"/>
      <c r="F12400" s="7"/>
      <c r="G12400" s="3"/>
      <c r="H12400" s="24"/>
    </row>
    <row r="12401" spans="1:8" x14ac:dyDescent="0.25">
      <c r="A12401" s="19">
        <v>12396</v>
      </c>
      <c r="D12401" s="1"/>
      <c r="E12401" s="3"/>
      <c r="F12401" s="7"/>
      <c r="G12401" s="3"/>
      <c r="H12401" s="24"/>
    </row>
    <row r="12402" spans="1:8" x14ac:dyDescent="0.25">
      <c r="A12402" s="19">
        <v>12397</v>
      </c>
      <c r="D12402" s="1"/>
      <c r="E12402" s="3"/>
      <c r="F12402" s="7"/>
      <c r="G12402" s="3"/>
      <c r="H12402" s="24"/>
    </row>
    <row r="12403" spans="1:8" x14ac:dyDescent="0.25">
      <c r="A12403" s="19">
        <v>12398</v>
      </c>
      <c r="D12403" s="1"/>
      <c r="E12403" s="3"/>
      <c r="F12403" s="7"/>
      <c r="G12403" s="3"/>
      <c r="H12403" s="24"/>
    </row>
    <row r="12404" spans="1:8" x14ac:dyDescent="0.25">
      <c r="A12404" s="19">
        <v>12399</v>
      </c>
      <c r="D12404" s="1"/>
      <c r="E12404" s="3"/>
      <c r="F12404" s="7"/>
      <c r="G12404" s="3"/>
      <c r="H12404" s="24"/>
    </row>
    <row r="12405" spans="1:8" x14ac:dyDescent="0.25">
      <c r="A12405" s="19">
        <v>12400</v>
      </c>
      <c r="D12405" s="1"/>
      <c r="E12405" s="3"/>
      <c r="F12405" s="7"/>
      <c r="G12405" s="3"/>
      <c r="H12405" s="24"/>
    </row>
    <row r="12406" spans="1:8" x14ac:dyDescent="0.25">
      <c r="A12406" s="19">
        <v>12401</v>
      </c>
      <c r="D12406" s="1"/>
      <c r="E12406" s="3"/>
      <c r="F12406" s="7"/>
      <c r="G12406" s="3"/>
      <c r="H12406" s="24"/>
    </row>
    <row r="12407" spans="1:8" x14ac:dyDescent="0.25">
      <c r="A12407" s="19">
        <v>12402</v>
      </c>
      <c r="D12407" s="1"/>
      <c r="E12407" s="3"/>
      <c r="F12407" s="7"/>
      <c r="G12407" s="3"/>
      <c r="H12407" s="24"/>
    </row>
    <row r="12408" spans="1:8" x14ac:dyDescent="0.25">
      <c r="A12408" s="19">
        <v>12403</v>
      </c>
      <c r="D12408" s="1"/>
      <c r="E12408" s="3"/>
      <c r="F12408" s="7"/>
      <c r="G12408" s="3"/>
      <c r="H12408" s="24"/>
    </row>
    <row r="12409" spans="1:8" x14ac:dyDescent="0.25">
      <c r="A12409" s="19">
        <v>12404</v>
      </c>
      <c r="D12409" s="1"/>
      <c r="E12409" s="3"/>
      <c r="F12409" s="7"/>
      <c r="G12409" s="3"/>
      <c r="H12409" s="24"/>
    </row>
    <row r="12410" spans="1:8" x14ac:dyDescent="0.25">
      <c r="A12410" s="19">
        <v>12405</v>
      </c>
      <c r="D12410" s="1"/>
      <c r="E12410" s="3"/>
      <c r="F12410" s="7"/>
      <c r="G12410" s="3"/>
      <c r="H12410" s="24"/>
    </row>
    <row r="12411" spans="1:8" x14ac:dyDescent="0.25">
      <c r="A12411" s="19">
        <v>12406</v>
      </c>
      <c r="D12411" s="1"/>
      <c r="E12411" s="3"/>
      <c r="F12411" s="7"/>
      <c r="G12411" s="3"/>
      <c r="H12411" s="24"/>
    </row>
    <row r="12412" spans="1:8" x14ac:dyDescent="0.25">
      <c r="A12412" s="19">
        <v>12407</v>
      </c>
      <c r="D12412" s="1"/>
      <c r="E12412" s="3"/>
      <c r="F12412" s="7"/>
      <c r="G12412" s="3"/>
      <c r="H12412" s="24"/>
    </row>
    <row r="12413" spans="1:8" x14ac:dyDescent="0.25">
      <c r="A12413" s="19">
        <v>12408</v>
      </c>
      <c r="D12413" s="1"/>
      <c r="E12413" s="3"/>
      <c r="F12413" s="7"/>
      <c r="G12413" s="3"/>
      <c r="H12413" s="24"/>
    </row>
    <row r="12414" spans="1:8" x14ac:dyDescent="0.25">
      <c r="A12414" s="19">
        <v>12409</v>
      </c>
      <c r="D12414" s="1"/>
      <c r="E12414" s="3"/>
      <c r="F12414" s="7"/>
      <c r="G12414" s="3"/>
      <c r="H12414" s="24"/>
    </row>
    <row r="12415" spans="1:8" x14ac:dyDescent="0.25">
      <c r="A12415" s="19">
        <v>12410</v>
      </c>
      <c r="D12415" s="1"/>
      <c r="E12415" s="3"/>
      <c r="F12415" s="7"/>
      <c r="G12415" s="3"/>
      <c r="H12415" s="24"/>
    </row>
    <row r="12416" spans="1:8" x14ac:dyDescent="0.25">
      <c r="A12416" s="19">
        <v>12411</v>
      </c>
      <c r="D12416" s="1"/>
      <c r="E12416" s="3"/>
      <c r="F12416" s="7"/>
      <c r="G12416" s="3"/>
      <c r="H12416" s="24"/>
    </row>
    <row r="12417" spans="1:8" x14ac:dyDescent="0.25">
      <c r="A12417" s="19">
        <v>12412</v>
      </c>
      <c r="D12417" s="1"/>
      <c r="E12417" s="3"/>
      <c r="F12417" s="7"/>
      <c r="G12417" s="3"/>
      <c r="H12417" s="24"/>
    </row>
    <row r="12418" spans="1:8" x14ac:dyDescent="0.25">
      <c r="A12418" s="19">
        <v>12413</v>
      </c>
      <c r="D12418" s="1"/>
      <c r="E12418" s="3"/>
      <c r="F12418" s="7"/>
      <c r="G12418" s="3"/>
      <c r="H12418" s="24"/>
    </row>
    <row r="12419" spans="1:8" x14ac:dyDescent="0.25">
      <c r="A12419" s="19">
        <v>12414</v>
      </c>
      <c r="D12419" s="1"/>
      <c r="E12419" s="3"/>
      <c r="F12419" s="7"/>
      <c r="G12419" s="3"/>
      <c r="H12419" s="24"/>
    </row>
    <row r="12420" spans="1:8" x14ac:dyDescent="0.25">
      <c r="A12420" s="19">
        <v>12415</v>
      </c>
      <c r="D12420" s="1"/>
      <c r="E12420" s="3"/>
      <c r="F12420" s="7"/>
      <c r="G12420" s="3"/>
      <c r="H12420" s="24"/>
    </row>
    <row r="12421" spans="1:8" x14ac:dyDescent="0.25">
      <c r="A12421" s="19">
        <v>12416</v>
      </c>
      <c r="D12421" s="1"/>
      <c r="E12421" s="3"/>
      <c r="F12421" s="7"/>
      <c r="G12421" s="3"/>
      <c r="H12421" s="24"/>
    </row>
    <row r="12422" spans="1:8" x14ac:dyDescent="0.25">
      <c r="A12422" s="19">
        <v>12417</v>
      </c>
      <c r="D12422" s="1"/>
      <c r="E12422" s="3"/>
      <c r="F12422" s="7"/>
      <c r="G12422" s="3"/>
      <c r="H12422" s="24"/>
    </row>
    <row r="12423" spans="1:8" x14ac:dyDescent="0.25">
      <c r="A12423" s="19">
        <v>12418</v>
      </c>
      <c r="D12423" s="1"/>
      <c r="E12423" s="3"/>
      <c r="F12423" s="7"/>
      <c r="G12423" s="3"/>
      <c r="H12423" s="24"/>
    </row>
    <row r="12424" spans="1:8" x14ac:dyDescent="0.25">
      <c r="A12424" s="19">
        <v>12419</v>
      </c>
      <c r="D12424" s="1"/>
      <c r="E12424" s="3"/>
      <c r="F12424" s="7"/>
      <c r="G12424" s="3"/>
      <c r="H12424" s="24"/>
    </row>
    <row r="12425" spans="1:8" x14ac:dyDescent="0.25">
      <c r="A12425" s="19">
        <v>12420</v>
      </c>
      <c r="D12425" s="1"/>
      <c r="E12425" s="3"/>
      <c r="F12425" s="7"/>
      <c r="G12425" s="3"/>
      <c r="H12425" s="24"/>
    </row>
    <row r="12426" spans="1:8" x14ac:dyDescent="0.25">
      <c r="A12426" s="19">
        <v>12421</v>
      </c>
      <c r="D12426" s="1"/>
      <c r="E12426" s="3"/>
      <c r="F12426" s="7"/>
      <c r="G12426" s="3"/>
      <c r="H12426" s="24"/>
    </row>
    <row r="12427" spans="1:8" x14ac:dyDescent="0.25">
      <c r="A12427" s="19">
        <v>12422</v>
      </c>
      <c r="D12427" s="1"/>
      <c r="E12427" s="3"/>
      <c r="F12427" s="7"/>
      <c r="G12427" s="3"/>
      <c r="H12427" s="24"/>
    </row>
    <row r="12428" spans="1:8" x14ac:dyDescent="0.25">
      <c r="A12428" s="19">
        <v>12423</v>
      </c>
      <c r="D12428" s="1"/>
      <c r="E12428" s="3"/>
      <c r="F12428" s="7"/>
      <c r="G12428" s="3"/>
      <c r="H12428" s="24"/>
    </row>
    <row r="12429" spans="1:8" x14ac:dyDescent="0.25">
      <c r="A12429" s="19">
        <v>12424</v>
      </c>
      <c r="D12429" s="1"/>
      <c r="E12429" s="3"/>
      <c r="F12429" s="7"/>
      <c r="G12429" s="3"/>
      <c r="H12429" s="24"/>
    </row>
    <row r="12430" spans="1:8" x14ac:dyDescent="0.25">
      <c r="A12430" s="19">
        <v>12425</v>
      </c>
      <c r="D12430" s="1"/>
      <c r="E12430" s="3"/>
      <c r="F12430" s="7"/>
      <c r="G12430" s="3"/>
      <c r="H12430" s="24"/>
    </row>
    <row r="12431" spans="1:8" x14ac:dyDescent="0.25">
      <c r="A12431" s="19">
        <v>12426</v>
      </c>
      <c r="D12431" s="1"/>
      <c r="E12431" s="3"/>
      <c r="F12431" s="7"/>
      <c r="G12431" s="3"/>
      <c r="H12431" s="24"/>
    </row>
    <row r="12432" spans="1:8" x14ac:dyDescent="0.25">
      <c r="A12432" s="19">
        <v>12427</v>
      </c>
      <c r="D12432" s="1"/>
      <c r="E12432" s="3"/>
      <c r="F12432" s="7"/>
      <c r="G12432" s="3"/>
      <c r="H12432" s="24"/>
    </row>
    <row r="12433" spans="1:8" x14ac:dyDescent="0.25">
      <c r="A12433" s="19">
        <v>12428</v>
      </c>
      <c r="D12433" s="1"/>
      <c r="E12433" s="3"/>
      <c r="F12433" s="7"/>
      <c r="G12433" s="3"/>
      <c r="H12433" s="24"/>
    </row>
    <row r="12434" spans="1:8" x14ac:dyDescent="0.25">
      <c r="A12434" s="19">
        <v>12429</v>
      </c>
      <c r="D12434" s="1"/>
      <c r="E12434" s="3"/>
      <c r="F12434" s="7"/>
      <c r="G12434" s="3"/>
      <c r="H12434" s="24"/>
    </row>
    <row r="12435" spans="1:8" x14ac:dyDescent="0.25">
      <c r="A12435" s="19">
        <v>12430</v>
      </c>
      <c r="D12435" s="1"/>
      <c r="E12435" s="3"/>
      <c r="F12435" s="7"/>
      <c r="G12435" s="3"/>
      <c r="H12435" s="24"/>
    </row>
    <row r="12436" spans="1:8" x14ac:dyDescent="0.25">
      <c r="A12436" s="19">
        <v>12431</v>
      </c>
      <c r="D12436" s="1"/>
      <c r="E12436" s="3"/>
      <c r="F12436" s="7"/>
      <c r="G12436" s="3"/>
      <c r="H12436" s="24"/>
    </row>
    <row r="12437" spans="1:8" x14ac:dyDescent="0.25">
      <c r="A12437" s="19">
        <v>12432</v>
      </c>
      <c r="D12437" s="1"/>
      <c r="E12437" s="3"/>
      <c r="F12437" s="7"/>
      <c r="G12437" s="3"/>
      <c r="H12437" s="24"/>
    </row>
    <row r="12438" spans="1:8" x14ac:dyDescent="0.25">
      <c r="A12438" s="19">
        <v>12433</v>
      </c>
      <c r="D12438" s="1"/>
      <c r="E12438" s="3"/>
      <c r="F12438" s="7"/>
      <c r="G12438" s="3"/>
      <c r="H12438" s="24"/>
    </row>
    <row r="12439" spans="1:8" x14ac:dyDescent="0.25">
      <c r="A12439" s="19">
        <v>12434</v>
      </c>
      <c r="D12439" s="1"/>
      <c r="E12439" s="3"/>
      <c r="F12439" s="7"/>
      <c r="G12439" s="3"/>
      <c r="H12439" s="24"/>
    </row>
    <row r="12440" spans="1:8" x14ac:dyDescent="0.25">
      <c r="A12440" s="19">
        <v>12435</v>
      </c>
      <c r="D12440" s="1"/>
      <c r="E12440" s="3"/>
      <c r="F12440" s="7"/>
      <c r="G12440" s="3"/>
      <c r="H12440" s="24"/>
    </row>
    <row r="12441" spans="1:8" x14ac:dyDescent="0.25">
      <c r="A12441" s="19">
        <v>12436</v>
      </c>
      <c r="D12441" s="1"/>
      <c r="E12441" s="3"/>
      <c r="F12441" s="7"/>
      <c r="G12441" s="3"/>
      <c r="H12441" s="24"/>
    </row>
    <row r="12442" spans="1:8" x14ac:dyDescent="0.25">
      <c r="A12442" s="19">
        <v>12437</v>
      </c>
      <c r="D12442" s="1"/>
      <c r="E12442" s="3"/>
      <c r="F12442" s="7"/>
      <c r="G12442" s="3"/>
      <c r="H12442" s="24"/>
    </row>
    <row r="12443" spans="1:8" x14ac:dyDescent="0.25">
      <c r="A12443" s="19">
        <v>12438</v>
      </c>
      <c r="D12443" s="1"/>
      <c r="E12443" s="3"/>
      <c r="F12443" s="7"/>
      <c r="G12443" s="3"/>
      <c r="H12443" s="24"/>
    </row>
    <row r="12444" spans="1:8" x14ac:dyDescent="0.25">
      <c r="A12444" s="19">
        <v>12439</v>
      </c>
      <c r="D12444" s="1"/>
      <c r="E12444" s="3"/>
      <c r="F12444" s="7"/>
      <c r="G12444" s="3"/>
      <c r="H12444" s="24"/>
    </row>
    <row r="12445" spans="1:8" x14ac:dyDescent="0.25">
      <c r="A12445" s="19">
        <v>12440</v>
      </c>
      <c r="D12445" s="1"/>
      <c r="E12445" s="3"/>
      <c r="F12445" s="7"/>
      <c r="G12445" s="3"/>
      <c r="H12445" s="24"/>
    </row>
    <row r="12446" spans="1:8" x14ac:dyDescent="0.25">
      <c r="A12446" s="19">
        <v>12441</v>
      </c>
      <c r="D12446" s="1"/>
      <c r="E12446" s="3"/>
      <c r="F12446" s="7"/>
      <c r="G12446" s="3"/>
      <c r="H12446" s="24"/>
    </row>
    <row r="12447" spans="1:8" x14ac:dyDescent="0.25">
      <c r="A12447" s="19">
        <v>12442</v>
      </c>
      <c r="D12447" s="1"/>
      <c r="E12447" s="3"/>
      <c r="F12447" s="7"/>
      <c r="G12447" s="3"/>
      <c r="H12447" s="24"/>
    </row>
    <row r="12448" spans="1:8" x14ac:dyDescent="0.25">
      <c r="A12448" s="19">
        <v>12443</v>
      </c>
      <c r="D12448" s="1"/>
      <c r="E12448" s="3"/>
      <c r="F12448" s="7"/>
      <c r="G12448" s="3"/>
      <c r="H12448" s="24"/>
    </row>
    <row r="12449" spans="1:8" x14ac:dyDescent="0.25">
      <c r="A12449" s="19">
        <v>12444</v>
      </c>
      <c r="D12449" s="1"/>
      <c r="E12449" s="3"/>
      <c r="F12449" s="7"/>
      <c r="G12449" s="3"/>
      <c r="H12449" s="24"/>
    </row>
    <row r="12450" spans="1:8" x14ac:dyDescent="0.25">
      <c r="A12450" s="19">
        <v>12445</v>
      </c>
      <c r="D12450" s="1"/>
      <c r="E12450" s="3"/>
      <c r="F12450" s="7"/>
      <c r="G12450" s="3"/>
      <c r="H12450" s="24"/>
    </row>
    <row r="12451" spans="1:8" x14ac:dyDescent="0.25">
      <c r="A12451" s="19">
        <v>12446</v>
      </c>
      <c r="D12451" s="1"/>
      <c r="E12451" s="3"/>
      <c r="F12451" s="7"/>
      <c r="G12451" s="3"/>
      <c r="H12451" s="24"/>
    </row>
    <row r="12452" spans="1:8" x14ac:dyDescent="0.25">
      <c r="A12452" s="19">
        <v>12447</v>
      </c>
      <c r="D12452" s="1"/>
      <c r="E12452" s="3"/>
      <c r="F12452" s="7"/>
      <c r="G12452" s="3"/>
      <c r="H12452" s="24"/>
    </row>
    <row r="12453" spans="1:8" x14ac:dyDescent="0.25">
      <c r="A12453" s="19">
        <v>12448</v>
      </c>
      <c r="D12453" s="1"/>
      <c r="E12453" s="3"/>
      <c r="F12453" s="7"/>
      <c r="G12453" s="3"/>
      <c r="H12453" s="24"/>
    </row>
    <row r="12454" spans="1:8" x14ac:dyDescent="0.25">
      <c r="A12454" s="19">
        <v>12449</v>
      </c>
      <c r="D12454" s="1"/>
      <c r="E12454" s="3"/>
      <c r="F12454" s="7"/>
      <c r="G12454" s="3"/>
      <c r="H12454" s="24"/>
    </row>
    <row r="12455" spans="1:8" x14ac:dyDescent="0.25">
      <c r="A12455" s="19">
        <v>12450</v>
      </c>
      <c r="D12455" s="1"/>
      <c r="E12455" s="3"/>
      <c r="F12455" s="7"/>
      <c r="G12455" s="3"/>
      <c r="H12455" s="24"/>
    </row>
    <row r="12456" spans="1:8" x14ac:dyDescent="0.25">
      <c r="A12456" s="19">
        <v>12451</v>
      </c>
      <c r="D12456" s="1"/>
      <c r="E12456" s="3"/>
      <c r="F12456" s="7"/>
      <c r="G12456" s="3"/>
      <c r="H12456" s="24"/>
    </row>
    <row r="12457" spans="1:8" x14ac:dyDescent="0.25">
      <c r="A12457" s="19">
        <v>12452</v>
      </c>
      <c r="D12457" s="1"/>
      <c r="E12457" s="3"/>
      <c r="F12457" s="7"/>
      <c r="G12457" s="3"/>
      <c r="H12457" s="24"/>
    </row>
    <row r="12458" spans="1:8" x14ac:dyDescent="0.25">
      <c r="A12458" s="19">
        <v>12453</v>
      </c>
      <c r="D12458" s="1"/>
      <c r="E12458" s="3"/>
      <c r="F12458" s="7"/>
      <c r="G12458" s="3"/>
      <c r="H12458" s="24"/>
    </row>
    <row r="12459" spans="1:8" x14ac:dyDescent="0.25">
      <c r="A12459" s="19">
        <v>12454</v>
      </c>
      <c r="D12459" s="1"/>
      <c r="E12459" s="3"/>
      <c r="F12459" s="7"/>
      <c r="G12459" s="3"/>
      <c r="H12459" s="24"/>
    </row>
    <row r="12460" spans="1:8" x14ac:dyDescent="0.25">
      <c r="A12460" s="19">
        <v>12455</v>
      </c>
      <c r="D12460" s="1"/>
      <c r="E12460" s="3"/>
      <c r="F12460" s="7"/>
      <c r="G12460" s="3"/>
      <c r="H12460" s="24"/>
    </row>
    <row r="12461" spans="1:8" x14ac:dyDescent="0.25">
      <c r="A12461" s="19">
        <v>12456</v>
      </c>
      <c r="D12461" s="1"/>
      <c r="E12461" s="3"/>
      <c r="F12461" s="7"/>
      <c r="G12461" s="3"/>
      <c r="H12461" s="24"/>
    </row>
    <row r="12462" spans="1:8" x14ac:dyDescent="0.25">
      <c r="A12462" s="19">
        <v>12457</v>
      </c>
      <c r="D12462" s="1"/>
      <c r="E12462" s="3"/>
      <c r="F12462" s="7"/>
      <c r="G12462" s="3"/>
      <c r="H12462" s="24"/>
    </row>
    <row r="12463" spans="1:8" x14ac:dyDescent="0.25">
      <c r="A12463" s="19">
        <v>12458</v>
      </c>
      <c r="D12463" s="1"/>
      <c r="E12463" s="3"/>
      <c r="F12463" s="7"/>
      <c r="G12463" s="3"/>
      <c r="H12463" s="24"/>
    </row>
    <row r="12464" spans="1:8" x14ac:dyDescent="0.25">
      <c r="A12464" s="19">
        <v>12459</v>
      </c>
      <c r="D12464" s="1"/>
      <c r="E12464" s="3"/>
      <c r="F12464" s="7"/>
      <c r="G12464" s="3"/>
      <c r="H12464" s="24"/>
    </row>
    <row r="12465" spans="1:8" x14ac:dyDescent="0.25">
      <c r="A12465" s="19">
        <v>12460</v>
      </c>
      <c r="D12465" s="1"/>
      <c r="E12465" s="3"/>
      <c r="F12465" s="7"/>
      <c r="G12465" s="3"/>
      <c r="H12465" s="24"/>
    </row>
    <row r="12466" spans="1:8" x14ac:dyDescent="0.25">
      <c r="A12466" s="19">
        <v>12461</v>
      </c>
      <c r="D12466" s="1"/>
      <c r="E12466" s="3"/>
      <c r="F12466" s="7"/>
      <c r="G12466" s="3"/>
      <c r="H12466" s="24"/>
    </row>
    <row r="12467" spans="1:8" x14ac:dyDescent="0.25">
      <c r="A12467" s="19">
        <v>12462</v>
      </c>
      <c r="D12467" s="1"/>
      <c r="E12467" s="3"/>
      <c r="F12467" s="7"/>
      <c r="G12467" s="3"/>
      <c r="H12467" s="24"/>
    </row>
    <row r="12468" spans="1:8" x14ac:dyDescent="0.25">
      <c r="A12468" s="19">
        <v>12463</v>
      </c>
      <c r="D12468" s="1"/>
      <c r="E12468" s="3"/>
      <c r="F12468" s="7"/>
      <c r="G12468" s="3"/>
      <c r="H12468" s="24"/>
    </row>
    <row r="12469" spans="1:8" x14ac:dyDescent="0.25">
      <c r="A12469" s="19">
        <v>12464</v>
      </c>
      <c r="D12469" s="1"/>
      <c r="E12469" s="3"/>
      <c r="F12469" s="7"/>
      <c r="G12469" s="3"/>
      <c r="H12469" s="24"/>
    </row>
    <row r="12470" spans="1:8" x14ac:dyDescent="0.25">
      <c r="A12470" s="19">
        <v>12465</v>
      </c>
      <c r="D12470" s="1"/>
      <c r="E12470" s="3"/>
      <c r="F12470" s="7"/>
      <c r="G12470" s="3"/>
      <c r="H12470" s="24"/>
    </row>
    <row r="12471" spans="1:8" x14ac:dyDescent="0.25">
      <c r="A12471" s="19">
        <v>12466</v>
      </c>
      <c r="D12471" s="1"/>
      <c r="E12471" s="3"/>
      <c r="F12471" s="7"/>
      <c r="G12471" s="3"/>
      <c r="H12471" s="24"/>
    </row>
    <row r="12472" spans="1:8" x14ac:dyDescent="0.25">
      <c r="A12472" s="19">
        <v>12467</v>
      </c>
      <c r="D12472" s="1"/>
      <c r="E12472" s="3"/>
      <c r="F12472" s="7"/>
      <c r="G12472" s="3"/>
      <c r="H12472" s="24"/>
    </row>
    <row r="12473" spans="1:8" x14ac:dyDescent="0.25">
      <c r="A12473" s="19">
        <v>12468</v>
      </c>
      <c r="D12473" s="1"/>
      <c r="E12473" s="3"/>
      <c r="F12473" s="7"/>
      <c r="G12473" s="3"/>
      <c r="H12473" s="24"/>
    </row>
    <row r="12474" spans="1:8" x14ac:dyDescent="0.25">
      <c r="A12474" s="19">
        <v>12469</v>
      </c>
      <c r="D12474" s="1"/>
      <c r="E12474" s="3"/>
      <c r="F12474" s="7"/>
      <c r="G12474" s="3"/>
      <c r="H12474" s="24"/>
    </row>
    <row r="12475" spans="1:8" x14ac:dyDescent="0.25">
      <c r="A12475" s="19">
        <v>12470</v>
      </c>
      <c r="D12475" s="1"/>
      <c r="E12475" s="3"/>
      <c r="F12475" s="7"/>
      <c r="G12475" s="3"/>
      <c r="H12475" s="24"/>
    </row>
    <row r="12476" spans="1:8" x14ac:dyDescent="0.25">
      <c r="A12476" s="19">
        <v>12471</v>
      </c>
      <c r="D12476" s="1"/>
      <c r="E12476" s="3"/>
      <c r="F12476" s="7"/>
      <c r="G12476" s="3"/>
      <c r="H12476" s="24"/>
    </row>
    <row r="12477" spans="1:8" x14ac:dyDescent="0.25">
      <c r="A12477" s="19">
        <v>12472</v>
      </c>
      <c r="D12477" s="1"/>
      <c r="E12477" s="3"/>
      <c r="F12477" s="7"/>
      <c r="G12477" s="3"/>
      <c r="H12477" s="24"/>
    </row>
    <row r="12478" spans="1:8" x14ac:dyDescent="0.25">
      <c r="A12478" s="19">
        <v>12473</v>
      </c>
      <c r="D12478" s="1"/>
      <c r="E12478" s="3"/>
      <c r="F12478" s="7"/>
      <c r="G12478" s="3"/>
      <c r="H12478" s="24"/>
    </row>
    <row r="12479" spans="1:8" x14ac:dyDescent="0.25">
      <c r="A12479" s="19">
        <v>12474</v>
      </c>
      <c r="D12479" s="1"/>
      <c r="E12479" s="3"/>
      <c r="F12479" s="7"/>
      <c r="G12479" s="3"/>
      <c r="H12479" s="24"/>
    </row>
    <row r="12480" spans="1:8" x14ac:dyDescent="0.25">
      <c r="A12480" s="19">
        <v>12475</v>
      </c>
      <c r="D12480" s="1"/>
      <c r="E12480" s="3"/>
      <c r="F12480" s="7"/>
      <c r="G12480" s="3"/>
      <c r="H12480" s="24"/>
    </row>
    <row r="12481" spans="1:8" x14ac:dyDescent="0.25">
      <c r="A12481" s="19">
        <v>12476</v>
      </c>
      <c r="D12481" s="1"/>
      <c r="E12481" s="3"/>
      <c r="F12481" s="7"/>
      <c r="G12481" s="3"/>
      <c r="H12481" s="24"/>
    </row>
    <row r="12482" spans="1:8" x14ac:dyDescent="0.25">
      <c r="A12482" s="19">
        <v>12477</v>
      </c>
      <c r="D12482" s="1"/>
      <c r="E12482" s="3"/>
      <c r="F12482" s="7"/>
      <c r="G12482" s="3"/>
      <c r="H12482" s="24"/>
    </row>
    <row r="12483" spans="1:8" x14ac:dyDescent="0.25">
      <c r="A12483" s="19">
        <v>12478</v>
      </c>
      <c r="D12483" s="1"/>
      <c r="E12483" s="3"/>
      <c r="F12483" s="7"/>
      <c r="G12483" s="3"/>
      <c r="H12483" s="24"/>
    </row>
    <row r="12484" spans="1:8" x14ac:dyDescent="0.25">
      <c r="A12484" s="19">
        <v>12479</v>
      </c>
      <c r="D12484" s="1"/>
      <c r="E12484" s="3"/>
      <c r="F12484" s="7"/>
      <c r="G12484" s="3"/>
      <c r="H12484" s="24"/>
    </row>
    <row r="12485" spans="1:8" x14ac:dyDescent="0.25">
      <c r="A12485" s="19">
        <v>12480</v>
      </c>
      <c r="D12485" s="1"/>
      <c r="E12485" s="3"/>
      <c r="F12485" s="7"/>
      <c r="G12485" s="3"/>
      <c r="H12485" s="24"/>
    </row>
    <row r="12486" spans="1:8" x14ac:dyDescent="0.25">
      <c r="A12486" s="19">
        <v>12481</v>
      </c>
      <c r="D12486" s="1"/>
      <c r="E12486" s="3"/>
      <c r="F12486" s="7"/>
      <c r="G12486" s="3"/>
      <c r="H12486" s="24"/>
    </row>
    <row r="12487" spans="1:8" x14ac:dyDescent="0.25">
      <c r="A12487" s="19">
        <v>12482</v>
      </c>
      <c r="D12487" s="1"/>
      <c r="E12487" s="3"/>
      <c r="F12487" s="7"/>
      <c r="G12487" s="3"/>
      <c r="H12487" s="24"/>
    </row>
    <row r="12488" spans="1:8" x14ac:dyDescent="0.25">
      <c r="A12488" s="19">
        <v>12483</v>
      </c>
      <c r="D12488" s="1"/>
      <c r="E12488" s="3"/>
      <c r="F12488" s="7"/>
      <c r="G12488" s="3"/>
      <c r="H12488" s="24"/>
    </row>
    <row r="12489" spans="1:8" x14ac:dyDescent="0.25">
      <c r="A12489" s="19">
        <v>12484</v>
      </c>
      <c r="D12489" s="1"/>
      <c r="E12489" s="3"/>
      <c r="F12489" s="7"/>
      <c r="G12489" s="3"/>
      <c r="H12489" s="24"/>
    </row>
    <row r="12490" spans="1:8" x14ac:dyDescent="0.25">
      <c r="A12490" s="19">
        <v>12485</v>
      </c>
      <c r="D12490" s="1"/>
      <c r="E12490" s="3"/>
      <c r="F12490" s="7"/>
      <c r="G12490" s="3"/>
      <c r="H12490" s="24"/>
    </row>
    <row r="12491" spans="1:8" x14ac:dyDescent="0.25">
      <c r="A12491" s="19">
        <v>12486</v>
      </c>
      <c r="D12491" s="1"/>
      <c r="E12491" s="3"/>
      <c r="F12491" s="7"/>
      <c r="G12491" s="3"/>
      <c r="H12491" s="24"/>
    </row>
    <row r="12492" spans="1:8" x14ac:dyDescent="0.25">
      <c r="A12492" s="19">
        <v>12487</v>
      </c>
      <c r="D12492" s="1"/>
      <c r="E12492" s="3"/>
      <c r="F12492" s="7"/>
      <c r="G12492" s="3"/>
      <c r="H12492" s="24"/>
    </row>
    <row r="12493" spans="1:8" x14ac:dyDescent="0.25">
      <c r="A12493" s="19">
        <v>12488</v>
      </c>
      <c r="D12493" s="1"/>
      <c r="E12493" s="3"/>
      <c r="F12493" s="7"/>
      <c r="G12493" s="3"/>
      <c r="H12493" s="24"/>
    </row>
    <row r="12494" spans="1:8" x14ac:dyDescent="0.25">
      <c r="A12494" s="19">
        <v>12489</v>
      </c>
      <c r="D12494" s="1"/>
      <c r="E12494" s="3"/>
      <c r="F12494" s="7"/>
      <c r="G12494" s="3"/>
      <c r="H12494" s="24"/>
    </row>
    <row r="12495" spans="1:8" x14ac:dyDescent="0.25">
      <c r="A12495" s="19">
        <v>12490</v>
      </c>
      <c r="D12495" s="1"/>
      <c r="E12495" s="3"/>
      <c r="F12495" s="7"/>
      <c r="G12495" s="3"/>
      <c r="H12495" s="24"/>
    </row>
    <row r="12496" spans="1:8" x14ac:dyDescent="0.25">
      <c r="A12496" s="19">
        <v>12491</v>
      </c>
      <c r="D12496" s="1"/>
      <c r="E12496" s="3"/>
      <c r="F12496" s="7"/>
      <c r="G12496" s="3"/>
      <c r="H12496" s="24"/>
    </row>
    <row r="12497" spans="1:8" x14ac:dyDescent="0.25">
      <c r="A12497" s="19">
        <v>12492</v>
      </c>
      <c r="D12497" s="1"/>
      <c r="E12497" s="3"/>
      <c r="F12497" s="7"/>
      <c r="G12497" s="3"/>
      <c r="H12497" s="24"/>
    </row>
    <row r="12498" spans="1:8" x14ac:dyDescent="0.25">
      <c r="A12498" s="19">
        <v>12493</v>
      </c>
      <c r="D12498" s="1"/>
      <c r="E12498" s="3"/>
      <c r="F12498" s="7"/>
      <c r="G12498" s="3"/>
      <c r="H12498" s="24"/>
    </row>
    <row r="12499" spans="1:8" x14ac:dyDescent="0.25">
      <c r="A12499" s="19">
        <v>12494</v>
      </c>
      <c r="D12499" s="1"/>
      <c r="E12499" s="3"/>
      <c r="F12499" s="7"/>
      <c r="G12499" s="3"/>
      <c r="H12499" s="24"/>
    </row>
    <row r="12500" spans="1:8" x14ac:dyDescent="0.25">
      <c r="A12500" s="19">
        <v>12495</v>
      </c>
      <c r="D12500" s="1"/>
      <c r="E12500" s="3"/>
      <c r="F12500" s="7"/>
      <c r="G12500" s="3"/>
      <c r="H12500" s="24"/>
    </row>
    <row r="12501" spans="1:8" x14ac:dyDescent="0.25">
      <c r="A12501" s="19">
        <v>12496</v>
      </c>
      <c r="D12501" s="1"/>
      <c r="E12501" s="3"/>
      <c r="F12501" s="7"/>
      <c r="G12501" s="3"/>
      <c r="H12501" s="24"/>
    </row>
    <row r="12502" spans="1:8" x14ac:dyDescent="0.25">
      <c r="A12502" s="19">
        <v>12497</v>
      </c>
      <c r="D12502" s="1"/>
      <c r="E12502" s="3"/>
      <c r="F12502" s="7"/>
      <c r="G12502" s="3"/>
      <c r="H12502" s="24"/>
    </row>
    <row r="12503" spans="1:8" x14ac:dyDescent="0.25">
      <c r="A12503" s="19">
        <v>12498</v>
      </c>
      <c r="D12503" s="1"/>
      <c r="E12503" s="3"/>
      <c r="F12503" s="7"/>
      <c r="G12503" s="3"/>
      <c r="H12503" s="24"/>
    </row>
    <row r="12504" spans="1:8" x14ac:dyDescent="0.25">
      <c r="A12504" s="19">
        <v>12499</v>
      </c>
      <c r="D12504" s="1"/>
      <c r="E12504" s="3"/>
      <c r="F12504" s="7"/>
      <c r="G12504" s="3"/>
      <c r="H12504" s="24"/>
    </row>
    <row r="12505" spans="1:8" x14ac:dyDescent="0.25">
      <c r="A12505" s="19">
        <v>12500</v>
      </c>
      <c r="D12505" s="1"/>
      <c r="E12505" s="3"/>
      <c r="F12505" s="7"/>
      <c r="G12505" s="3"/>
      <c r="H12505" s="24"/>
    </row>
    <row r="12506" spans="1:8" x14ac:dyDescent="0.25">
      <c r="A12506" s="19">
        <v>12501</v>
      </c>
      <c r="D12506" s="1"/>
      <c r="E12506" s="3"/>
      <c r="F12506" s="7"/>
      <c r="G12506" s="3"/>
      <c r="H12506" s="24"/>
    </row>
    <row r="12507" spans="1:8" x14ac:dyDescent="0.25">
      <c r="A12507" s="19">
        <v>12502</v>
      </c>
      <c r="D12507" s="1"/>
      <c r="E12507" s="3"/>
      <c r="F12507" s="7"/>
      <c r="G12507" s="3"/>
      <c r="H12507" s="24"/>
    </row>
    <row r="12508" spans="1:8" x14ac:dyDescent="0.25">
      <c r="A12508" s="19">
        <v>12503</v>
      </c>
      <c r="D12508" s="1"/>
      <c r="E12508" s="3"/>
      <c r="F12508" s="7"/>
      <c r="G12508" s="3"/>
      <c r="H12508" s="24"/>
    </row>
    <row r="12509" spans="1:8" x14ac:dyDescent="0.25">
      <c r="A12509" s="19">
        <v>12504</v>
      </c>
      <c r="D12509" s="1"/>
      <c r="E12509" s="3"/>
      <c r="F12509" s="7"/>
      <c r="G12509" s="3"/>
      <c r="H12509" s="24"/>
    </row>
    <row r="12510" spans="1:8" x14ac:dyDescent="0.25">
      <c r="A12510" s="19">
        <v>12505</v>
      </c>
      <c r="D12510" s="1"/>
      <c r="E12510" s="3"/>
      <c r="F12510" s="7"/>
      <c r="G12510" s="3"/>
      <c r="H12510" s="24"/>
    </row>
    <row r="12511" spans="1:8" x14ac:dyDescent="0.25">
      <c r="A12511" s="19">
        <v>12506</v>
      </c>
      <c r="D12511" s="1"/>
      <c r="E12511" s="3"/>
      <c r="F12511" s="7"/>
      <c r="G12511" s="3"/>
      <c r="H12511" s="24"/>
    </row>
    <row r="12512" spans="1:8" x14ac:dyDescent="0.25">
      <c r="A12512" s="19">
        <v>12507</v>
      </c>
      <c r="D12512" s="1"/>
      <c r="E12512" s="3"/>
      <c r="F12512" s="7"/>
      <c r="G12512" s="3"/>
      <c r="H12512" s="24"/>
    </row>
    <row r="12513" spans="1:8" x14ac:dyDescent="0.25">
      <c r="A12513" s="19">
        <v>12508</v>
      </c>
      <c r="D12513" s="1"/>
      <c r="E12513" s="3"/>
      <c r="F12513" s="7"/>
      <c r="G12513" s="3"/>
      <c r="H12513" s="24"/>
    </row>
    <row r="12514" spans="1:8" x14ac:dyDescent="0.25">
      <c r="A12514" s="19">
        <v>12509</v>
      </c>
      <c r="D12514" s="1"/>
      <c r="E12514" s="3"/>
      <c r="F12514" s="7"/>
      <c r="G12514" s="3"/>
      <c r="H12514" s="24"/>
    </row>
    <row r="12515" spans="1:8" x14ac:dyDescent="0.25">
      <c r="A12515" s="19">
        <v>12510</v>
      </c>
      <c r="D12515" s="1"/>
      <c r="E12515" s="3"/>
      <c r="F12515" s="7"/>
      <c r="G12515" s="3"/>
      <c r="H12515" s="24"/>
    </row>
    <row r="12516" spans="1:8" x14ac:dyDescent="0.25">
      <c r="A12516" s="19">
        <v>12511</v>
      </c>
      <c r="D12516" s="1"/>
      <c r="E12516" s="3"/>
      <c r="F12516" s="7"/>
      <c r="G12516" s="3"/>
      <c r="H12516" s="24"/>
    </row>
    <row r="12517" spans="1:8" x14ac:dyDescent="0.25">
      <c r="A12517" s="19">
        <v>12512</v>
      </c>
      <c r="D12517" s="1"/>
      <c r="E12517" s="3"/>
      <c r="F12517" s="7"/>
      <c r="G12517" s="3"/>
      <c r="H12517" s="24"/>
    </row>
    <row r="12518" spans="1:8" x14ac:dyDescent="0.25">
      <c r="A12518" s="19">
        <v>12513</v>
      </c>
      <c r="D12518" s="1"/>
      <c r="E12518" s="3"/>
      <c r="F12518" s="7"/>
      <c r="G12518" s="3"/>
      <c r="H12518" s="24"/>
    </row>
    <row r="12519" spans="1:8" x14ac:dyDescent="0.25">
      <c r="A12519" s="19">
        <v>12514</v>
      </c>
      <c r="D12519" s="1"/>
      <c r="E12519" s="3"/>
      <c r="F12519" s="7"/>
      <c r="G12519" s="3"/>
      <c r="H12519" s="24"/>
    </row>
    <row r="12520" spans="1:8" x14ac:dyDescent="0.25">
      <c r="A12520" s="19">
        <v>12515</v>
      </c>
      <c r="D12520" s="1"/>
      <c r="E12520" s="3"/>
      <c r="F12520" s="7"/>
      <c r="G12520" s="3"/>
      <c r="H12520" s="24"/>
    </row>
    <row r="12521" spans="1:8" x14ac:dyDescent="0.25">
      <c r="A12521" s="19">
        <v>12516</v>
      </c>
      <c r="D12521" s="1"/>
      <c r="E12521" s="3"/>
      <c r="F12521" s="7"/>
      <c r="G12521" s="3"/>
      <c r="H12521" s="24"/>
    </row>
    <row r="12522" spans="1:8" x14ac:dyDescent="0.25">
      <c r="A12522" s="19">
        <v>12517</v>
      </c>
      <c r="D12522" s="1"/>
      <c r="E12522" s="3"/>
      <c r="F12522" s="7"/>
      <c r="G12522" s="3"/>
      <c r="H12522" s="24"/>
    </row>
    <row r="12523" spans="1:8" x14ac:dyDescent="0.25">
      <c r="A12523" s="19">
        <v>12518</v>
      </c>
      <c r="D12523" s="1"/>
      <c r="E12523" s="3"/>
      <c r="F12523" s="7"/>
      <c r="G12523" s="3"/>
      <c r="H12523" s="24"/>
    </row>
    <row r="12524" spans="1:8" x14ac:dyDescent="0.25">
      <c r="A12524" s="19">
        <v>12519</v>
      </c>
      <c r="D12524" s="1"/>
      <c r="E12524" s="3"/>
      <c r="F12524" s="7"/>
      <c r="G12524" s="3"/>
      <c r="H12524" s="24"/>
    </row>
    <row r="12525" spans="1:8" x14ac:dyDescent="0.25">
      <c r="A12525" s="19">
        <v>12520</v>
      </c>
      <c r="D12525" s="1"/>
      <c r="E12525" s="3"/>
      <c r="F12525" s="7"/>
      <c r="G12525" s="3"/>
      <c r="H12525" s="24"/>
    </row>
    <row r="12526" spans="1:8" x14ac:dyDescent="0.25">
      <c r="A12526" s="19">
        <v>12521</v>
      </c>
      <c r="D12526" s="1"/>
      <c r="E12526" s="3"/>
      <c r="F12526" s="7"/>
      <c r="G12526" s="3"/>
      <c r="H12526" s="24"/>
    </row>
    <row r="12527" spans="1:8" x14ac:dyDescent="0.25">
      <c r="A12527" s="19">
        <v>12522</v>
      </c>
      <c r="D12527" s="1"/>
      <c r="E12527" s="3"/>
      <c r="F12527" s="7"/>
      <c r="G12527" s="3"/>
      <c r="H12527" s="24"/>
    </row>
    <row r="12528" spans="1:8" x14ac:dyDescent="0.25">
      <c r="A12528" s="19">
        <v>12523</v>
      </c>
      <c r="D12528" s="1"/>
      <c r="E12528" s="3"/>
      <c r="F12528" s="7"/>
      <c r="G12528" s="3"/>
      <c r="H12528" s="24"/>
    </row>
    <row r="12529" spans="1:8" x14ac:dyDescent="0.25">
      <c r="A12529" s="19">
        <v>12524</v>
      </c>
      <c r="D12529" s="1"/>
      <c r="E12529" s="3"/>
      <c r="F12529" s="7"/>
      <c r="G12529" s="3"/>
      <c r="H12529" s="24"/>
    </row>
    <row r="12530" spans="1:8" x14ac:dyDescent="0.25">
      <c r="A12530" s="19">
        <v>12525</v>
      </c>
      <c r="D12530" s="1"/>
      <c r="E12530" s="3"/>
      <c r="F12530" s="7"/>
      <c r="G12530" s="3"/>
      <c r="H12530" s="24"/>
    </row>
    <row r="12531" spans="1:8" x14ac:dyDescent="0.25">
      <c r="A12531" s="19">
        <v>12526</v>
      </c>
      <c r="D12531" s="1"/>
      <c r="E12531" s="3"/>
      <c r="F12531" s="7"/>
      <c r="G12531" s="3"/>
      <c r="H12531" s="24"/>
    </row>
    <row r="12532" spans="1:8" x14ac:dyDescent="0.25">
      <c r="A12532" s="19">
        <v>12527</v>
      </c>
      <c r="D12532" s="1"/>
      <c r="E12532" s="3"/>
      <c r="F12532" s="7"/>
      <c r="G12532" s="3"/>
      <c r="H12532" s="24"/>
    </row>
    <row r="12533" spans="1:8" x14ac:dyDescent="0.25">
      <c r="A12533" s="19">
        <v>12528</v>
      </c>
      <c r="D12533" s="1"/>
      <c r="E12533" s="3"/>
      <c r="F12533" s="7"/>
      <c r="G12533" s="3"/>
      <c r="H12533" s="24"/>
    </row>
    <row r="12534" spans="1:8" x14ac:dyDescent="0.25">
      <c r="A12534" s="19">
        <v>12529</v>
      </c>
      <c r="D12534" s="1"/>
      <c r="E12534" s="3"/>
      <c r="F12534" s="7"/>
      <c r="G12534" s="3"/>
      <c r="H12534" s="24"/>
    </row>
    <row r="12535" spans="1:8" x14ac:dyDescent="0.25">
      <c r="A12535" s="19">
        <v>12530</v>
      </c>
      <c r="D12535" s="1"/>
      <c r="E12535" s="3"/>
      <c r="F12535" s="7"/>
      <c r="G12535" s="3"/>
      <c r="H12535" s="24"/>
    </row>
    <row r="12536" spans="1:8" x14ac:dyDescent="0.25">
      <c r="A12536" s="19">
        <v>12531</v>
      </c>
      <c r="D12536" s="1"/>
      <c r="E12536" s="3"/>
      <c r="F12536" s="7"/>
      <c r="G12536" s="3"/>
      <c r="H12536" s="24"/>
    </row>
    <row r="12537" spans="1:8" x14ac:dyDescent="0.25">
      <c r="A12537" s="19">
        <v>12532</v>
      </c>
      <c r="D12537" s="1"/>
      <c r="E12537" s="3"/>
      <c r="F12537" s="7"/>
      <c r="G12537" s="3"/>
      <c r="H12537" s="24"/>
    </row>
    <row r="12538" spans="1:8" x14ac:dyDescent="0.25">
      <c r="A12538" s="19">
        <v>12533</v>
      </c>
      <c r="D12538" s="1"/>
      <c r="E12538" s="3"/>
      <c r="F12538" s="7"/>
      <c r="G12538" s="3"/>
      <c r="H12538" s="24"/>
    </row>
    <row r="12539" spans="1:8" x14ac:dyDescent="0.25">
      <c r="A12539" s="19">
        <v>12534</v>
      </c>
      <c r="D12539" s="1"/>
      <c r="E12539" s="3"/>
      <c r="F12539" s="7"/>
      <c r="G12539" s="3"/>
      <c r="H12539" s="24"/>
    </row>
    <row r="12540" spans="1:8" x14ac:dyDescent="0.25">
      <c r="A12540" s="19">
        <v>12535</v>
      </c>
      <c r="D12540" s="1"/>
      <c r="E12540" s="3"/>
      <c r="F12540" s="7"/>
      <c r="G12540" s="3"/>
      <c r="H12540" s="24"/>
    </row>
    <row r="12541" spans="1:8" x14ac:dyDescent="0.25">
      <c r="A12541" s="19">
        <v>12536</v>
      </c>
      <c r="D12541" s="1"/>
      <c r="E12541" s="3"/>
      <c r="F12541" s="7"/>
      <c r="G12541" s="3"/>
      <c r="H12541" s="24"/>
    </row>
    <row r="12542" spans="1:8" x14ac:dyDescent="0.25">
      <c r="A12542" s="19">
        <v>12537</v>
      </c>
      <c r="D12542" s="1"/>
      <c r="E12542" s="3"/>
      <c r="F12542" s="7"/>
      <c r="G12542" s="3"/>
      <c r="H12542" s="24"/>
    </row>
    <row r="12543" spans="1:8" x14ac:dyDescent="0.25">
      <c r="A12543" s="19">
        <v>12538</v>
      </c>
      <c r="D12543" s="1"/>
      <c r="E12543" s="3"/>
      <c r="F12543" s="7"/>
      <c r="G12543" s="3"/>
      <c r="H12543" s="24"/>
    </row>
    <row r="12544" spans="1:8" x14ac:dyDescent="0.25">
      <c r="A12544" s="19">
        <v>12539</v>
      </c>
      <c r="D12544" s="1"/>
      <c r="E12544" s="3"/>
      <c r="F12544" s="7"/>
      <c r="G12544" s="3"/>
      <c r="H12544" s="24"/>
    </row>
    <row r="12545" spans="1:8" x14ac:dyDescent="0.25">
      <c r="A12545" s="19">
        <v>12540</v>
      </c>
      <c r="D12545" s="1"/>
      <c r="E12545" s="3"/>
      <c r="F12545" s="7"/>
      <c r="G12545" s="3"/>
      <c r="H12545" s="24"/>
    </row>
    <row r="12546" spans="1:8" x14ac:dyDescent="0.25">
      <c r="A12546" s="19">
        <v>12541</v>
      </c>
      <c r="D12546" s="1"/>
      <c r="E12546" s="3"/>
      <c r="F12546" s="7"/>
      <c r="G12546" s="3"/>
      <c r="H12546" s="24"/>
    </row>
    <row r="12547" spans="1:8" x14ac:dyDescent="0.25">
      <c r="A12547" s="19">
        <v>12542</v>
      </c>
      <c r="D12547" s="1"/>
      <c r="E12547" s="3"/>
      <c r="F12547" s="7"/>
      <c r="G12547" s="3"/>
      <c r="H12547" s="24"/>
    </row>
    <row r="12548" spans="1:8" x14ac:dyDescent="0.25">
      <c r="A12548" s="19">
        <v>12543</v>
      </c>
      <c r="D12548" s="1"/>
      <c r="E12548" s="3"/>
      <c r="F12548" s="7"/>
      <c r="G12548" s="3"/>
      <c r="H12548" s="24"/>
    </row>
    <row r="12549" spans="1:8" x14ac:dyDescent="0.25">
      <c r="A12549" s="19">
        <v>12544</v>
      </c>
      <c r="D12549" s="1"/>
      <c r="E12549" s="3"/>
      <c r="F12549" s="7"/>
      <c r="G12549" s="3"/>
      <c r="H12549" s="24"/>
    </row>
    <row r="12550" spans="1:8" x14ac:dyDescent="0.25">
      <c r="A12550" s="19">
        <v>12545</v>
      </c>
      <c r="D12550" s="1"/>
      <c r="E12550" s="3"/>
      <c r="F12550" s="7"/>
      <c r="G12550" s="3"/>
      <c r="H12550" s="24"/>
    </row>
    <row r="12551" spans="1:8" x14ac:dyDescent="0.25">
      <c r="A12551" s="19">
        <v>12546</v>
      </c>
      <c r="D12551" s="1"/>
      <c r="E12551" s="3"/>
      <c r="F12551" s="7"/>
      <c r="G12551" s="3"/>
      <c r="H12551" s="24"/>
    </row>
    <row r="12552" spans="1:8" x14ac:dyDescent="0.25">
      <c r="A12552" s="19">
        <v>12547</v>
      </c>
      <c r="D12552" s="1"/>
      <c r="E12552" s="3"/>
      <c r="F12552" s="7"/>
      <c r="G12552" s="3"/>
      <c r="H12552" s="24"/>
    </row>
    <row r="12553" spans="1:8" x14ac:dyDescent="0.25">
      <c r="A12553" s="19">
        <v>12548</v>
      </c>
      <c r="D12553" s="1"/>
      <c r="E12553" s="3"/>
      <c r="F12553" s="7"/>
      <c r="G12553" s="3"/>
      <c r="H12553" s="24"/>
    </row>
    <row r="12554" spans="1:8" x14ac:dyDescent="0.25">
      <c r="A12554" s="19">
        <v>12549</v>
      </c>
      <c r="D12554" s="1"/>
      <c r="E12554" s="3"/>
      <c r="F12554" s="7"/>
      <c r="G12554" s="3"/>
      <c r="H12554" s="24"/>
    </row>
    <row r="12555" spans="1:8" x14ac:dyDescent="0.25">
      <c r="A12555" s="19">
        <v>12550</v>
      </c>
      <c r="D12555" s="1"/>
      <c r="E12555" s="3"/>
      <c r="F12555" s="7"/>
      <c r="G12555" s="3"/>
      <c r="H12555" s="24"/>
    </row>
    <row r="12556" spans="1:8" x14ac:dyDescent="0.25">
      <c r="A12556" s="19">
        <v>12551</v>
      </c>
      <c r="D12556" s="1"/>
      <c r="E12556" s="3"/>
      <c r="F12556" s="7"/>
      <c r="G12556" s="3"/>
      <c r="H12556" s="24"/>
    </row>
    <row r="12557" spans="1:8" x14ac:dyDescent="0.25">
      <c r="A12557" s="19">
        <v>12552</v>
      </c>
      <c r="D12557" s="1"/>
      <c r="E12557" s="3"/>
      <c r="F12557" s="7"/>
      <c r="G12557" s="3"/>
      <c r="H12557" s="24"/>
    </row>
    <row r="12558" spans="1:8" x14ac:dyDescent="0.25">
      <c r="A12558" s="19">
        <v>12553</v>
      </c>
      <c r="D12558" s="1"/>
      <c r="E12558" s="3"/>
      <c r="F12558" s="7"/>
      <c r="G12558" s="3"/>
      <c r="H12558" s="24"/>
    </row>
    <row r="12559" spans="1:8" x14ac:dyDescent="0.25">
      <c r="A12559" s="19">
        <v>12554</v>
      </c>
      <c r="D12559" s="1"/>
      <c r="E12559" s="3"/>
      <c r="F12559" s="7"/>
      <c r="G12559" s="3"/>
      <c r="H12559" s="24"/>
    </row>
    <row r="12560" spans="1:8" x14ac:dyDescent="0.25">
      <c r="A12560" s="19">
        <v>12555</v>
      </c>
      <c r="D12560" s="1"/>
      <c r="E12560" s="3"/>
      <c r="F12560" s="7"/>
      <c r="G12560" s="3"/>
      <c r="H12560" s="24"/>
    </row>
    <row r="12561" spans="1:8" x14ac:dyDescent="0.25">
      <c r="A12561" s="19">
        <v>12556</v>
      </c>
      <c r="D12561" s="1"/>
      <c r="E12561" s="3"/>
      <c r="F12561" s="7"/>
      <c r="G12561" s="3"/>
      <c r="H12561" s="24"/>
    </row>
    <row r="12562" spans="1:8" x14ac:dyDescent="0.25">
      <c r="A12562" s="19">
        <v>12557</v>
      </c>
      <c r="D12562" s="1"/>
      <c r="E12562" s="3"/>
      <c r="F12562" s="7"/>
      <c r="G12562" s="3"/>
      <c r="H12562" s="24"/>
    </row>
    <row r="12563" spans="1:8" x14ac:dyDescent="0.25">
      <c r="A12563" s="19">
        <v>12558</v>
      </c>
      <c r="D12563" s="1"/>
      <c r="E12563" s="3"/>
      <c r="F12563" s="7"/>
      <c r="G12563" s="3"/>
      <c r="H12563" s="24"/>
    </row>
    <row r="12564" spans="1:8" x14ac:dyDescent="0.25">
      <c r="A12564" s="19">
        <v>12559</v>
      </c>
      <c r="D12564" s="1"/>
      <c r="E12564" s="3"/>
      <c r="F12564" s="7"/>
      <c r="G12564" s="3"/>
      <c r="H12564" s="24"/>
    </row>
    <row r="12565" spans="1:8" x14ac:dyDescent="0.25">
      <c r="A12565" s="19">
        <v>12560</v>
      </c>
      <c r="D12565" s="1"/>
      <c r="E12565" s="3"/>
      <c r="F12565" s="7"/>
      <c r="G12565" s="3"/>
      <c r="H12565" s="24"/>
    </row>
    <row r="12566" spans="1:8" x14ac:dyDescent="0.25">
      <c r="A12566" s="19">
        <v>12561</v>
      </c>
      <c r="D12566" s="1"/>
      <c r="E12566" s="3"/>
      <c r="F12566" s="7"/>
      <c r="G12566" s="3"/>
      <c r="H12566" s="24"/>
    </row>
    <row r="12567" spans="1:8" x14ac:dyDescent="0.25">
      <c r="A12567" s="19">
        <v>12562</v>
      </c>
      <c r="D12567" s="1"/>
      <c r="E12567" s="3"/>
      <c r="F12567" s="7"/>
      <c r="G12567" s="3"/>
      <c r="H12567" s="24"/>
    </row>
    <row r="12568" spans="1:8" x14ac:dyDescent="0.25">
      <c r="A12568" s="19">
        <v>12563</v>
      </c>
      <c r="D12568" s="1"/>
      <c r="E12568" s="3"/>
      <c r="F12568" s="7"/>
      <c r="G12568" s="3"/>
      <c r="H12568" s="24"/>
    </row>
    <row r="12569" spans="1:8" x14ac:dyDescent="0.25">
      <c r="A12569" s="19">
        <v>12564</v>
      </c>
      <c r="D12569" s="1"/>
      <c r="E12569" s="3"/>
      <c r="F12569" s="7"/>
      <c r="G12569" s="3"/>
      <c r="H12569" s="24"/>
    </row>
    <row r="12570" spans="1:8" x14ac:dyDescent="0.25">
      <c r="A12570" s="19">
        <v>12565</v>
      </c>
      <c r="D12570" s="1"/>
      <c r="E12570" s="3"/>
      <c r="F12570" s="7"/>
      <c r="G12570" s="3"/>
      <c r="H12570" s="24"/>
    </row>
    <row r="12571" spans="1:8" x14ac:dyDescent="0.25">
      <c r="A12571" s="19">
        <v>12566</v>
      </c>
      <c r="D12571" s="1"/>
      <c r="E12571" s="3"/>
      <c r="F12571" s="7"/>
      <c r="G12571" s="3"/>
      <c r="H12571" s="24"/>
    </row>
    <row r="12572" spans="1:8" x14ac:dyDescent="0.25">
      <c r="A12572" s="19">
        <v>12567</v>
      </c>
      <c r="D12572" s="1"/>
      <c r="E12572" s="3"/>
      <c r="F12572" s="7"/>
      <c r="G12572" s="3"/>
      <c r="H12572" s="24"/>
    </row>
    <row r="12573" spans="1:8" x14ac:dyDescent="0.25">
      <c r="A12573" s="19">
        <v>12568</v>
      </c>
      <c r="D12573" s="1"/>
      <c r="E12573" s="3"/>
      <c r="F12573" s="7"/>
      <c r="G12573" s="3"/>
      <c r="H12573" s="24"/>
    </row>
    <row r="12574" spans="1:8" x14ac:dyDescent="0.25">
      <c r="A12574" s="19">
        <v>12569</v>
      </c>
      <c r="D12574" s="1"/>
      <c r="E12574" s="3"/>
      <c r="F12574" s="7"/>
      <c r="G12574" s="3"/>
      <c r="H12574" s="24"/>
    </row>
    <row r="12575" spans="1:8" x14ac:dyDescent="0.25">
      <c r="A12575" s="19">
        <v>12570</v>
      </c>
      <c r="D12575" s="1"/>
      <c r="E12575" s="3"/>
      <c r="F12575" s="7"/>
      <c r="G12575" s="3"/>
      <c r="H12575" s="24"/>
    </row>
    <row r="12576" spans="1:8" x14ac:dyDescent="0.25">
      <c r="A12576" s="19">
        <v>12571</v>
      </c>
      <c r="D12576" s="1"/>
      <c r="E12576" s="3"/>
      <c r="F12576" s="7"/>
      <c r="G12576" s="3"/>
      <c r="H12576" s="24"/>
    </row>
    <row r="12577" spans="1:8" x14ac:dyDescent="0.25">
      <c r="A12577" s="19">
        <v>12572</v>
      </c>
      <c r="D12577" s="1"/>
      <c r="E12577" s="3"/>
      <c r="F12577" s="7"/>
      <c r="G12577" s="3"/>
      <c r="H12577" s="24"/>
    </row>
    <row r="12578" spans="1:8" x14ac:dyDescent="0.25">
      <c r="A12578" s="19">
        <v>12573</v>
      </c>
      <c r="D12578" s="1"/>
      <c r="E12578" s="3"/>
      <c r="F12578" s="7"/>
      <c r="G12578" s="3"/>
      <c r="H12578" s="24"/>
    </row>
    <row r="12579" spans="1:8" x14ac:dyDescent="0.25">
      <c r="A12579" s="19">
        <v>12574</v>
      </c>
      <c r="D12579" s="1"/>
      <c r="E12579" s="3"/>
      <c r="F12579" s="7"/>
      <c r="G12579" s="3"/>
      <c r="H12579" s="24"/>
    </row>
    <row r="12580" spans="1:8" x14ac:dyDescent="0.25">
      <c r="A12580" s="19">
        <v>12575</v>
      </c>
      <c r="D12580" s="1"/>
      <c r="E12580" s="3"/>
      <c r="F12580" s="7"/>
      <c r="G12580" s="3"/>
      <c r="H12580" s="24"/>
    </row>
    <row r="12581" spans="1:8" x14ac:dyDescent="0.25">
      <c r="A12581" s="19">
        <v>12576</v>
      </c>
      <c r="D12581" s="1"/>
      <c r="E12581" s="3"/>
      <c r="F12581" s="7"/>
      <c r="G12581" s="3"/>
      <c r="H12581" s="24"/>
    </row>
    <row r="12582" spans="1:8" x14ac:dyDescent="0.25">
      <c r="A12582" s="19">
        <v>12577</v>
      </c>
      <c r="D12582" s="1"/>
      <c r="E12582" s="3"/>
      <c r="F12582" s="7"/>
      <c r="G12582" s="3"/>
      <c r="H12582" s="24"/>
    </row>
    <row r="12583" spans="1:8" x14ac:dyDescent="0.25">
      <c r="A12583" s="19">
        <v>12578</v>
      </c>
      <c r="D12583" s="1"/>
      <c r="E12583" s="3"/>
      <c r="F12583" s="7"/>
      <c r="G12583" s="3"/>
      <c r="H12583" s="24"/>
    </row>
    <row r="12584" spans="1:8" x14ac:dyDescent="0.25">
      <c r="A12584" s="19">
        <v>12579</v>
      </c>
      <c r="D12584" s="1"/>
      <c r="E12584" s="3"/>
      <c r="F12584" s="7"/>
      <c r="G12584" s="3"/>
      <c r="H12584" s="24"/>
    </row>
    <row r="12585" spans="1:8" x14ac:dyDescent="0.25">
      <c r="A12585" s="19">
        <v>12580</v>
      </c>
      <c r="D12585" s="1"/>
      <c r="E12585" s="3"/>
      <c r="F12585" s="7"/>
      <c r="G12585" s="3"/>
      <c r="H12585" s="24"/>
    </row>
    <row r="12586" spans="1:8" x14ac:dyDescent="0.25">
      <c r="A12586" s="19">
        <v>12581</v>
      </c>
      <c r="D12586" s="1"/>
      <c r="E12586" s="3"/>
      <c r="F12586" s="7"/>
      <c r="G12586" s="3"/>
      <c r="H12586" s="24"/>
    </row>
    <row r="12587" spans="1:8" x14ac:dyDescent="0.25">
      <c r="A12587" s="19">
        <v>12582</v>
      </c>
      <c r="D12587" s="1"/>
      <c r="E12587" s="3"/>
      <c r="F12587" s="7"/>
      <c r="G12587" s="3"/>
      <c r="H12587" s="24"/>
    </row>
    <row r="12588" spans="1:8" x14ac:dyDescent="0.25">
      <c r="A12588" s="19">
        <v>12583</v>
      </c>
      <c r="D12588" s="1"/>
      <c r="E12588" s="3"/>
      <c r="F12588" s="7"/>
      <c r="G12588" s="3"/>
      <c r="H12588" s="24"/>
    </row>
    <row r="12589" spans="1:8" x14ac:dyDescent="0.25">
      <c r="A12589" s="19">
        <v>12584</v>
      </c>
      <c r="D12589" s="1"/>
      <c r="E12589" s="3"/>
      <c r="F12589" s="7"/>
      <c r="G12589" s="3"/>
      <c r="H12589" s="24"/>
    </row>
    <row r="12590" spans="1:8" x14ac:dyDescent="0.25">
      <c r="A12590" s="19">
        <v>12585</v>
      </c>
      <c r="D12590" s="1"/>
      <c r="E12590" s="3"/>
      <c r="F12590" s="7"/>
      <c r="G12590" s="3"/>
      <c r="H12590" s="24"/>
    </row>
    <row r="12591" spans="1:8" x14ac:dyDescent="0.25">
      <c r="A12591" s="19">
        <v>12586</v>
      </c>
      <c r="D12591" s="1"/>
      <c r="E12591" s="3"/>
      <c r="F12591" s="7"/>
      <c r="G12591" s="3"/>
      <c r="H12591" s="24"/>
    </row>
    <row r="12592" spans="1:8" x14ac:dyDescent="0.25">
      <c r="A12592" s="19">
        <v>12587</v>
      </c>
      <c r="D12592" s="1"/>
      <c r="E12592" s="3"/>
      <c r="F12592" s="7"/>
      <c r="G12592" s="3"/>
      <c r="H12592" s="24"/>
    </row>
    <row r="12593" spans="1:8" x14ac:dyDescent="0.25">
      <c r="A12593" s="19">
        <v>12588</v>
      </c>
      <c r="D12593" s="1"/>
      <c r="E12593" s="3"/>
      <c r="F12593" s="7"/>
      <c r="G12593" s="3"/>
      <c r="H12593" s="24"/>
    </row>
    <row r="12594" spans="1:8" x14ac:dyDescent="0.25">
      <c r="A12594" s="19">
        <v>12589</v>
      </c>
      <c r="D12594" s="1"/>
      <c r="E12594" s="3"/>
      <c r="F12594" s="7"/>
      <c r="G12594" s="3"/>
      <c r="H12594" s="24"/>
    </row>
    <row r="12595" spans="1:8" x14ac:dyDescent="0.25">
      <c r="A12595" s="19">
        <v>12590</v>
      </c>
      <c r="D12595" s="1"/>
      <c r="E12595" s="3"/>
      <c r="F12595" s="7"/>
      <c r="G12595" s="3"/>
      <c r="H12595" s="24"/>
    </row>
    <row r="12596" spans="1:8" x14ac:dyDescent="0.25">
      <c r="A12596" s="19">
        <v>12591</v>
      </c>
      <c r="D12596" s="1"/>
      <c r="E12596" s="3"/>
      <c r="F12596" s="7"/>
      <c r="G12596" s="3"/>
      <c r="H12596" s="24"/>
    </row>
    <row r="12597" spans="1:8" x14ac:dyDescent="0.25">
      <c r="A12597" s="19">
        <v>12592</v>
      </c>
      <c r="D12597" s="1"/>
      <c r="E12597" s="3"/>
      <c r="F12597" s="7"/>
      <c r="G12597" s="3"/>
      <c r="H12597" s="24"/>
    </row>
    <row r="12598" spans="1:8" x14ac:dyDescent="0.25">
      <c r="A12598" s="19">
        <v>12593</v>
      </c>
      <c r="D12598" s="1"/>
      <c r="E12598" s="3"/>
      <c r="F12598" s="7"/>
      <c r="G12598" s="3"/>
      <c r="H12598" s="24"/>
    </row>
    <row r="12599" spans="1:8" x14ac:dyDescent="0.25">
      <c r="A12599" s="19">
        <v>12594</v>
      </c>
      <c r="D12599" s="1"/>
      <c r="E12599" s="3"/>
      <c r="F12599" s="7"/>
      <c r="G12599" s="3"/>
      <c r="H12599" s="24"/>
    </row>
    <row r="12600" spans="1:8" x14ac:dyDescent="0.25">
      <c r="A12600" s="19">
        <v>12595</v>
      </c>
      <c r="D12600" s="1"/>
      <c r="E12600" s="3"/>
      <c r="F12600" s="7"/>
      <c r="G12600" s="3"/>
      <c r="H12600" s="24"/>
    </row>
    <row r="12601" spans="1:8" x14ac:dyDescent="0.25">
      <c r="A12601" s="19">
        <v>12596</v>
      </c>
      <c r="D12601" s="1"/>
      <c r="E12601" s="3"/>
      <c r="F12601" s="7"/>
      <c r="G12601" s="3"/>
      <c r="H12601" s="24"/>
    </row>
    <row r="12602" spans="1:8" x14ac:dyDescent="0.25">
      <c r="A12602" s="19">
        <v>12597</v>
      </c>
      <c r="D12602" s="1"/>
      <c r="E12602" s="3"/>
      <c r="F12602" s="7"/>
      <c r="G12602" s="3"/>
      <c r="H12602" s="24"/>
    </row>
    <row r="12603" spans="1:8" x14ac:dyDescent="0.25">
      <c r="A12603" s="19">
        <v>12598</v>
      </c>
      <c r="D12603" s="1"/>
      <c r="E12603" s="3"/>
      <c r="F12603" s="7"/>
      <c r="G12603" s="3"/>
      <c r="H12603" s="24"/>
    </row>
    <row r="12604" spans="1:8" x14ac:dyDescent="0.25">
      <c r="A12604" s="19">
        <v>12599</v>
      </c>
      <c r="D12604" s="1"/>
      <c r="E12604" s="3"/>
      <c r="F12604" s="7"/>
      <c r="G12604" s="3"/>
      <c r="H12604" s="24"/>
    </row>
    <row r="12605" spans="1:8" x14ac:dyDescent="0.25">
      <c r="A12605" s="19">
        <v>12600</v>
      </c>
      <c r="D12605" s="1"/>
      <c r="E12605" s="3"/>
      <c r="F12605" s="7"/>
      <c r="G12605" s="3"/>
      <c r="H12605" s="24"/>
    </row>
    <row r="12606" spans="1:8" x14ac:dyDescent="0.25">
      <c r="A12606" s="19">
        <v>12601</v>
      </c>
      <c r="D12606" s="1"/>
      <c r="E12606" s="3"/>
      <c r="F12606" s="7"/>
      <c r="G12606" s="3"/>
      <c r="H12606" s="24"/>
    </row>
    <row r="12607" spans="1:8" x14ac:dyDescent="0.25">
      <c r="A12607" s="19">
        <v>12602</v>
      </c>
      <c r="D12607" s="1"/>
      <c r="E12607" s="3"/>
      <c r="F12607" s="7"/>
      <c r="G12607" s="3"/>
      <c r="H12607" s="24"/>
    </row>
    <row r="12608" spans="1:8" x14ac:dyDescent="0.25">
      <c r="A12608" s="19">
        <v>12603</v>
      </c>
      <c r="D12608" s="1"/>
      <c r="E12608" s="3"/>
      <c r="F12608" s="7"/>
      <c r="G12608" s="3"/>
      <c r="H12608" s="24"/>
    </row>
    <row r="12609" spans="1:8" x14ac:dyDescent="0.25">
      <c r="A12609" s="19">
        <v>12604</v>
      </c>
      <c r="D12609" s="1"/>
      <c r="E12609" s="3"/>
      <c r="F12609" s="7"/>
      <c r="G12609" s="3"/>
      <c r="H12609" s="24"/>
    </row>
    <row r="12610" spans="1:8" x14ac:dyDescent="0.25">
      <c r="A12610" s="19">
        <v>12605</v>
      </c>
      <c r="D12610" s="1"/>
      <c r="E12610" s="3"/>
      <c r="F12610" s="7"/>
      <c r="G12610" s="3"/>
      <c r="H12610" s="24"/>
    </row>
    <row r="12611" spans="1:8" x14ac:dyDescent="0.25">
      <c r="A12611" s="19">
        <v>12606</v>
      </c>
      <c r="D12611" s="1"/>
      <c r="E12611" s="3"/>
      <c r="F12611" s="7"/>
      <c r="G12611" s="3"/>
      <c r="H12611" s="24"/>
    </row>
    <row r="12612" spans="1:8" x14ac:dyDescent="0.25">
      <c r="A12612" s="19">
        <v>12607</v>
      </c>
      <c r="D12612" s="1"/>
      <c r="E12612" s="3"/>
      <c r="F12612" s="7"/>
      <c r="G12612" s="3"/>
      <c r="H12612" s="24"/>
    </row>
    <row r="12613" spans="1:8" x14ac:dyDescent="0.25">
      <c r="A12613" s="19">
        <v>12608</v>
      </c>
      <c r="D12613" s="1"/>
      <c r="E12613" s="3"/>
      <c r="F12613" s="7"/>
      <c r="G12613" s="3"/>
      <c r="H12613" s="24"/>
    </row>
    <row r="12614" spans="1:8" x14ac:dyDescent="0.25">
      <c r="A12614" s="19">
        <v>12609</v>
      </c>
      <c r="D12614" s="1"/>
      <c r="E12614" s="3"/>
      <c r="F12614" s="7"/>
      <c r="G12614" s="3"/>
      <c r="H12614" s="24"/>
    </row>
    <row r="12615" spans="1:8" x14ac:dyDescent="0.25">
      <c r="A12615" s="19">
        <v>12610</v>
      </c>
      <c r="D12615" s="1"/>
      <c r="E12615" s="3"/>
      <c r="F12615" s="7"/>
      <c r="G12615" s="3"/>
      <c r="H12615" s="24"/>
    </row>
    <row r="12616" spans="1:8" x14ac:dyDescent="0.25">
      <c r="A12616" s="19">
        <v>12611</v>
      </c>
      <c r="D12616" s="1"/>
      <c r="E12616" s="3"/>
      <c r="F12616" s="7"/>
      <c r="G12616" s="3"/>
      <c r="H12616" s="24"/>
    </row>
    <row r="12617" spans="1:8" x14ac:dyDescent="0.25">
      <c r="A12617" s="19">
        <v>12612</v>
      </c>
      <c r="D12617" s="1"/>
      <c r="E12617" s="3"/>
      <c r="F12617" s="7"/>
      <c r="G12617" s="3"/>
      <c r="H12617" s="24"/>
    </row>
    <row r="12618" spans="1:8" x14ac:dyDescent="0.25">
      <c r="A12618" s="19">
        <v>12613</v>
      </c>
      <c r="D12618" s="1"/>
      <c r="E12618" s="3"/>
      <c r="F12618" s="7"/>
      <c r="G12618" s="3"/>
      <c r="H12618" s="24"/>
    </row>
    <row r="12619" spans="1:8" x14ac:dyDescent="0.25">
      <c r="A12619" s="19">
        <v>12614</v>
      </c>
      <c r="D12619" s="1"/>
      <c r="E12619" s="3"/>
      <c r="F12619" s="7"/>
      <c r="G12619" s="3"/>
      <c r="H12619" s="24"/>
    </row>
    <row r="12620" spans="1:8" x14ac:dyDescent="0.25">
      <c r="A12620" s="19">
        <v>12615</v>
      </c>
      <c r="D12620" s="1"/>
      <c r="E12620" s="3"/>
      <c r="F12620" s="7"/>
      <c r="G12620" s="3"/>
      <c r="H12620" s="24"/>
    </row>
    <row r="12621" spans="1:8" x14ac:dyDescent="0.25">
      <c r="A12621" s="19">
        <v>12616</v>
      </c>
      <c r="D12621" s="1"/>
      <c r="E12621" s="3"/>
      <c r="F12621" s="7"/>
      <c r="G12621" s="3"/>
      <c r="H12621" s="24"/>
    </row>
    <row r="12622" spans="1:8" x14ac:dyDescent="0.25">
      <c r="A12622" s="19">
        <v>12617</v>
      </c>
      <c r="D12622" s="1"/>
      <c r="E12622" s="3"/>
      <c r="F12622" s="7"/>
      <c r="G12622" s="3"/>
      <c r="H12622" s="24"/>
    </row>
    <row r="12623" spans="1:8" x14ac:dyDescent="0.25">
      <c r="A12623" s="19">
        <v>12618</v>
      </c>
      <c r="D12623" s="1"/>
      <c r="E12623" s="3"/>
      <c r="F12623" s="7"/>
      <c r="G12623" s="3"/>
      <c r="H12623" s="24"/>
    </row>
    <row r="12624" spans="1:8" x14ac:dyDescent="0.25">
      <c r="A12624" s="19">
        <v>12619</v>
      </c>
      <c r="D12624" s="1"/>
      <c r="E12624" s="3"/>
      <c r="F12624" s="7"/>
      <c r="G12624" s="3"/>
      <c r="H12624" s="24"/>
    </row>
    <row r="12625" spans="1:8" x14ac:dyDescent="0.25">
      <c r="A12625" s="19">
        <v>12620</v>
      </c>
      <c r="D12625" s="1"/>
      <c r="E12625" s="3"/>
      <c r="F12625" s="7"/>
      <c r="G12625" s="3"/>
      <c r="H12625" s="24"/>
    </row>
    <row r="12626" spans="1:8" x14ac:dyDescent="0.25">
      <c r="A12626" s="19">
        <v>12621</v>
      </c>
      <c r="D12626" s="1"/>
      <c r="E12626" s="3"/>
      <c r="F12626" s="7"/>
      <c r="G12626" s="3"/>
      <c r="H12626" s="24"/>
    </row>
    <row r="12627" spans="1:8" x14ac:dyDescent="0.25">
      <c r="A12627" s="19">
        <v>12622</v>
      </c>
      <c r="D12627" s="1"/>
      <c r="E12627" s="3"/>
      <c r="F12627" s="7"/>
      <c r="G12627" s="3"/>
      <c r="H12627" s="24"/>
    </row>
    <row r="12628" spans="1:8" x14ac:dyDescent="0.25">
      <c r="A12628" s="19">
        <v>12623</v>
      </c>
      <c r="D12628" s="1"/>
      <c r="E12628" s="3"/>
      <c r="F12628" s="7"/>
      <c r="G12628" s="3"/>
      <c r="H12628" s="24"/>
    </row>
    <row r="12629" spans="1:8" x14ac:dyDescent="0.25">
      <c r="A12629" s="19">
        <v>12624</v>
      </c>
      <c r="D12629" s="1"/>
      <c r="E12629" s="3"/>
      <c r="F12629" s="7"/>
      <c r="G12629" s="3"/>
      <c r="H12629" s="24"/>
    </row>
    <row r="12630" spans="1:8" x14ac:dyDescent="0.25">
      <c r="A12630" s="19">
        <v>12625</v>
      </c>
      <c r="D12630" s="1"/>
      <c r="E12630" s="3"/>
      <c r="F12630" s="7"/>
      <c r="G12630" s="3"/>
      <c r="H12630" s="24"/>
    </row>
    <row r="12631" spans="1:8" x14ac:dyDescent="0.25">
      <c r="A12631" s="19">
        <v>12626</v>
      </c>
      <c r="D12631" s="1"/>
      <c r="E12631" s="3"/>
      <c r="F12631" s="7"/>
      <c r="G12631" s="3"/>
      <c r="H12631" s="24"/>
    </row>
    <row r="12632" spans="1:8" x14ac:dyDescent="0.25">
      <c r="A12632" s="19">
        <v>12627</v>
      </c>
      <c r="D12632" s="1"/>
      <c r="E12632" s="3"/>
      <c r="F12632" s="7"/>
      <c r="G12632" s="3"/>
      <c r="H12632" s="24"/>
    </row>
    <row r="12633" spans="1:8" x14ac:dyDescent="0.25">
      <c r="A12633" s="19">
        <v>12628</v>
      </c>
      <c r="D12633" s="1"/>
      <c r="E12633" s="3"/>
      <c r="F12633" s="7"/>
      <c r="G12633" s="3"/>
      <c r="H12633" s="24"/>
    </row>
    <row r="12634" spans="1:8" x14ac:dyDescent="0.25">
      <c r="A12634" s="19">
        <v>12629</v>
      </c>
      <c r="D12634" s="1"/>
      <c r="E12634" s="3"/>
      <c r="F12634" s="7"/>
      <c r="G12634" s="3"/>
      <c r="H12634" s="24"/>
    </row>
    <row r="12635" spans="1:8" x14ac:dyDescent="0.25">
      <c r="A12635" s="19">
        <v>12630</v>
      </c>
      <c r="D12635" s="1"/>
      <c r="E12635" s="3"/>
      <c r="F12635" s="7"/>
      <c r="G12635" s="3"/>
      <c r="H12635" s="24"/>
    </row>
    <row r="12636" spans="1:8" x14ac:dyDescent="0.25">
      <c r="A12636" s="19">
        <v>12631</v>
      </c>
      <c r="D12636" s="1"/>
      <c r="E12636" s="3"/>
      <c r="F12636" s="7"/>
      <c r="G12636" s="3"/>
      <c r="H12636" s="24"/>
    </row>
    <row r="12637" spans="1:8" x14ac:dyDescent="0.25">
      <c r="A12637" s="19">
        <v>12632</v>
      </c>
      <c r="D12637" s="1"/>
      <c r="E12637" s="3"/>
      <c r="F12637" s="7"/>
      <c r="G12637" s="3"/>
      <c r="H12637" s="24"/>
    </row>
    <row r="12638" spans="1:8" x14ac:dyDescent="0.25">
      <c r="A12638" s="19">
        <v>12633</v>
      </c>
      <c r="D12638" s="1"/>
      <c r="E12638" s="3"/>
      <c r="F12638" s="7"/>
      <c r="G12638" s="3"/>
      <c r="H12638" s="24"/>
    </row>
    <row r="12639" spans="1:8" x14ac:dyDescent="0.25">
      <c r="A12639" s="19">
        <v>12634</v>
      </c>
      <c r="D12639" s="1"/>
      <c r="E12639" s="3"/>
      <c r="F12639" s="7"/>
      <c r="G12639" s="3"/>
      <c r="H12639" s="24"/>
    </row>
    <row r="12640" spans="1:8" x14ac:dyDescent="0.25">
      <c r="A12640" s="19">
        <v>12635</v>
      </c>
      <c r="D12640" s="1"/>
      <c r="E12640" s="3"/>
      <c r="F12640" s="7"/>
      <c r="G12640" s="3"/>
      <c r="H12640" s="24"/>
    </row>
    <row r="12641" spans="1:8" x14ac:dyDescent="0.25">
      <c r="A12641" s="19">
        <v>12636</v>
      </c>
      <c r="D12641" s="1"/>
      <c r="E12641" s="3"/>
      <c r="F12641" s="7"/>
      <c r="G12641" s="3"/>
      <c r="H12641" s="24"/>
    </row>
    <row r="12642" spans="1:8" x14ac:dyDescent="0.25">
      <c r="A12642" s="19">
        <v>12637</v>
      </c>
      <c r="D12642" s="1"/>
      <c r="E12642" s="3"/>
      <c r="F12642" s="7"/>
      <c r="G12642" s="3"/>
      <c r="H12642" s="24"/>
    </row>
    <row r="12643" spans="1:8" x14ac:dyDescent="0.25">
      <c r="A12643" s="19">
        <v>12638</v>
      </c>
      <c r="D12643" s="1"/>
      <c r="E12643" s="3"/>
      <c r="F12643" s="7"/>
      <c r="G12643" s="3"/>
      <c r="H12643" s="24"/>
    </row>
    <row r="12644" spans="1:8" x14ac:dyDescent="0.25">
      <c r="A12644" s="19">
        <v>12639</v>
      </c>
      <c r="D12644" s="1"/>
      <c r="E12644" s="3"/>
      <c r="F12644" s="7"/>
      <c r="G12644" s="3"/>
      <c r="H12644" s="24"/>
    </row>
    <row r="12645" spans="1:8" x14ac:dyDescent="0.25">
      <c r="A12645" s="19">
        <v>12640</v>
      </c>
      <c r="D12645" s="1"/>
      <c r="E12645" s="3"/>
      <c r="F12645" s="7"/>
      <c r="G12645" s="3"/>
      <c r="H12645" s="24"/>
    </row>
    <row r="12646" spans="1:8" x14ac:dyDescent="0.25">
      <c r="A12646" s="19">
        <v>12641</v>
      </c>
      <c r="D12646" s="1"/>
      <c r="E12646" s="3"/>
      <c r="F12646" s="7"/>
      <c r="G12646" s="3"/>
      <c r="H12646" s="24"/>
    </row>
    <row r="12647" spans="1:8" x14ac:dyDescent="0.25">
      <c r="A12647" s="19">
        <v>12642</v>
      </c>
      <c r="D12647" s="1"/>
      <c r="E12647" s="3"/>
      <c r="F12647" s="7"/>
      <c r="G12647" s="3"/>
      <c r="H12647" s="24"/>
    </row>
    <row r="12648" spans="1:8" x14ac:dyDescent="0.25">
      <c r="A12648" s="19">
        <v>12643</v>
      </c>
      <c r="D12648" s="1"/>
      <c r="E12648" s="3"/>
      <c r="F12648" s="7"/>
      <c r="G12648" s="3"/>
      <c r="H12648" s="24"/>
    </row>
    <row r="12649" spans="1:8" x14ac:dyDescent="0.25">
      <c r="A12649" s="19">
        <v>12644</v>
      </c>
      <c r="D12649" s="1"/>
      <c r="E12649" s="3"/>
      <c r="F12649" s="7"/>
      <c r="G12649" s="3"/>
      <c r="H12649" s="24"/>
    </row>
    <row r="12650" spans="1:8" x14ac:dyDescent="0.25">
      <c r="A12650" s="19">
        <v>12645</v>
      </c>
      <c r="D12650" s="1"/>
      <c r="E12650" s="3"/>
      <c r="F12650" s="7"/>
      <c r="G12650" s="3"/>
      <c r="H12650" s="24"/>
    </row>
    <row r="12651" spans="1:8" x14ac:dyDescent="0.25">
      <c r="A12651" s="19">
        <v>12646</v>
      </c>
      <c r="D12651" s="1"/>
      <c r="E12651" s="3"/>
      <c r="F12651" s="7"/>
      <c r="G12651" s="3"/>
      <c r="H12651" s="24"/>
    </row>
    <row r="12652" spans="1:8" x14ac:dyDescent="0.25">
      <c r="A12652" s="19">
        <v>12647</v>
      </c>
      <c r="D12652" s="1"/>
      <c r="E12652" s="3"/>
      <c r="F12652" s="7"/>
      <c r="G12652" s="3"/>
      <c r="H12652" s="24"/>
    </row>
    <row r="12653" spans="1:8" x14ac:dyDescent="0.25">
      <c r="A12653" s="19">
        <v>12648</v>
      </c>
      <c r="D12653" s="1"/>
      <c r="E12653" s="3"/>
      <c r="F12653" s="7"/>
      <c r="G12653" s="3"/>
      <c r="H12653" s="24"/>
    </row>
    <row r="12654" spans="1:8" x14ac:dyDescent="0.25">
      <c r="A12654" s="19">
        <v>12649</v>
      </c>
      <c r="D12654" s="1"/>
      <c r="E12654" s="3"/>
      <c r="F12654" s="7"/>
      <c r="G12654" s="3"/>
      <c r="H12654" s="24"/>
    </row>
    <row r="12655" spans="1:8" x14ac:dyDescent="0.25">
      <c r="A12655" s="19">
        <v>12650</v>
      </c>
      <c r="D12655" s="1"/>
      <c r="E12655" s="3"/>
      <c r="F12655" s="7"/>
      <c r="G12655" s="3"/>
      <c r="H12655" s="24"/>
    </row>
    <row r="12656" spans="1:8" x14ac:dyDescent="0.25">
      <c r="A12656" s="19">
        <v>12651</v>
      </c>
      <c r="D12656" s="1"/>
      <c r="E12656" s="3"/>
      <c r="F12656" s="7"/>
      <c r="G12656" s="3"/>
      <c r="H12656" s="24"/>
    </row>
    <row r="12657" spans="1:8" x14ac:dyDescent="0.25">
      <c r="A12657" s="19">
        <v>12652</v>
      </c>
      <c r="D12657" s="1"/>
      <c r="E12657" s="3"/>
      <c r="F12657" s="7"/>
      <c r="G12657" s="3"/>
      <c r="H12657" s="24"/>
    </row>
    <row r="12658" spans="1:8" x14ac:dyDescent="0.25">
      <c r="A12658" s="19">
        <v>12653</v>
      </c>
      <c r="D12658" s="1"/>
      <c r="E12658" s="3"/>
      <c r="F12658" s="7"/>
      <c r="G12658" s="3"/>
      <c r="H12658" s="24"/>
    </row>
    <row r="12659" spans="1:8" x14ac:dyDescent="0.25">
      <c r="A12659" s="19">
        <v>12654</v>
      </c>
      <c r="D12659" s="1"/>
      <c r="E12659" s="3"/>
      <c r="F12659" s="7"/>
      <c r="G12659" s="3"/>
      <c r="H12659" s="24"/>
    </row>
    <row r="12660" spans="1:8" x14ac:dyDescent="0.25">
      <c r="A12660" s="19">
        <v>12655</v>
      </c>
      <c r="D12660" s="1"/>
      <c r="E12660" s="3"/>
      <c r="F12660" s="7"/>
      <c r="G12660" s="3"/>
      <c r="H12660" s="24"/>
    </row>
    <row r="12661" spans="1:8" x14ac:dyDescent="0.25">
      <c r="A12661" s="19">
        <v>12656</v>
      </c>
      <c r="D12661" s="1"/>
      <c r="E12661" s="3"/>
      <c r="F12661" s="7"/>
      <c r="G12661" s="3"/>
      <c r="H12661" s="24"/>
    </row>
    <row r="12662" spans="1:8" x14ac:dyDescent="0.25">
      <c r="A12662" s="19">
        <v>12657</v>
      </c>
      <c r="D12662" s="1"/>
      <c r="E12662" s="3"/>
      <c r="F12662" s="7"/>
      <c r="G12662" s="3"/>
      <c r="H12662" s="24"/>
    </row>
    <row r="12663" spans="1:8" x14ac:dyDescent="0.25">
      <c r="A12663" s="19">
        <v>12658</v>
      </c>
      <c r="D12663" s="1"/>
      <c r="E12663" s="3"/>
      <c r="F12663" s="7"/>
      <c r="G12663" s="3"/>
      <c r="H12663" s="24"/>
    </row>
    <row r="12664" spans="1:8" x14ac:dyDescent="0.25">
      <c r="A12664" s="19">
        <v>12659</v>
      </c>
      <c r="D12664" s="1"/>
      <c r="E12664" s="3"/>
      <c r="F12664" s="7"/>
      <c r="G12664" s="3"/>
      <c r="H12664" s="24"/>
    </row>
    <row r="12665" spans="1:8" x14ac:dyDescent="0.25">
      <c r="A12665" s="19">
        <v>12660</v>
      </c>
      <c r="D12665" s="1"/>
      <c r="E12665" s="3"/>
      <c r="F12665" s="7"/>
      <c r="G12665" s="3"/>
      <c r="H12665" s="24"/>
    </row>
    <row r="12666" spans="1:8" x14ac:dyDescent="0.25">
      <c r="A12666" s="19">
        <v>12661</v>
      </c>
      <c r="D12666" s="1"/>
      <c r="E12666" s="3"/>
      <c r="F12666" s="7"/>
      <c r="G12666" s="3"/>
      <c r="H12666" s="24"/>
    </row>
    <row r="12667" spans="1:8" x14ac:dyDescent="0.25">
      <c r="A12667" s="19">
        <v>12662</v>
      </c>
      <c r="D12667" s="1"/>
      <c r="E12667" s="3"/>
      <c r="F12667" s="7"/>
      <c r="G12667" s="3"/>
      <c r="H12667" s="24"/>
    </row>
    <row r="12668" spans="1:8" x14ac:dyDescent="0.25">
      <c r="A12668" s="19">
        <v>12663</v>
      </c>
      <c r="D12668" s="1"/>
      <c r="E12668" s="3"/>
      <c r="F12668" s="7"/>
      <c r="G12668" s="3"/>
      <c r="H12668" s="24"/>
    </row>
    <row r="12669" spans="1:8" x14ac:dyDescent="0.25">
      <c r="A12669" s="19">
        <v>12664</v>
      </c>
      <c r="D12669" s="1"/>
      <c r="E12669" s="3"/>
      <c r="F12669" s="7"/>
      <c r="G12669" s="3"/>
      <c r="H12669" s="24"/>
    </row>
    <row r="12670" spans="1:8" x14ac:dyDescent="0.25">
      <c r="A12670" s="19">
        <v>12665</v>
      </c>
      <c r="D12670" s="1"/>
      <c r="E12670" s="3"/>
      <c r="F12670" s="7"/>
      <c r="G12670" s="3"/>
      <c r="H12670" s="24"/>
    </row>
    <row r="12671" spans="1:8" x14ac:dyDescent="0.25">
      <c r="A12671" s="19">
        <v>12666</v>
      </c>
      <c r="D12671" s="1"/>
      <c r="E12671" s="3"/>
      <c r="F12671" s="7"/>
      <c r="G12671" s="3"/>
      <c r="H12671" s="24"/>
    </row>
    <row r="12672" spans="1:8" x14ac:dyDescent="0.25">
      <c r="A12672" s="19">
        <v>12667</v>
      </c>
      <c r="D12672" s="1"/>
      <c r="E12672" s="3"/>
      <c r="F12672" s="7"/>
      <c r="G12672" s="3"/>
      <c r="H12672" s="24"/>
    </row>
    <row r="12673" spans="1:8" x14ac:dyDescent="0.25">
      <c r="A12673" s="19">
        <v>12668</v>
      </c>
      <c r="D12673" s="1"/>
      <c r="E12673" s="3"/>
      <c r="F12673" s="7"/>
      <c r="G12673" s="3"/>
      <c r="H12673" s="24"/>
    </row>
    <row r="12674" spans="1:8" x14ac:dyDescent="0.25">
      <c r="A12674" s="19">
        <v>12669</v>
      </c>
      <c r="D12674" s="1"/>
      <c r="E12674" s="3"/>
      <c r="F12674" s="7"/>
      <c r="G12674" s="3"/>
      <c r="H12674" s="24"/>
    </row>
    <row r="12675" spans="1:8" x14ac:dyDescent="0.25">
      <c r="A12675" s="19">
        <v>12670</v>
      </c>
      <c r="D12675" s="1"/>
      <c r="E12675" s="3"/>
      <c r="F12675" s="7"/>
      <c r="G12675" s="3"/>
      <c r="H12675" s="24"/>
    </row>
    <row r="12676" spans="1:8" x14ac:dyDescent="0.25">
      <c r="A12676" s="19">
        <v>12671</v>
      </c>
      <c r="D12676" s="1"/>
      <c r="E12676" s="3"/>
      <c r="F12676" s="7"/>
      <c r="G12676" s="3"/>
      <c r="H12676" s="24"/>
    </row>
    <row r="12677" spans="1:8" x14ac:dyDescent="0.25">
      <c r="A12677" s="19">
        <v>12672</v>
      </c>
      <c r="D12677" s="1"/>
      <c r="E12677" s="3"/>
      <c r="F12677" s="7"/>
      <c r="G12677" s="3"/>
      <c r="H12677" s="24"/>
    </row>
    <row r="12678" spans="1:8" x14ac:dyDescent="0.25">
      <c r="A12678" s="19">
        <v>12673</v>
      </c>
      <c r="D12678" s="1"/>
      <c r="E12678" s="3"/>
      <c r="F12678" s="7"/>
      <c r="G12678" s="3"/>
      <c r="H12678" s="24"/>
    </row>
    <row r="12679" spans="1:8" x14ac:dyDescent="0.25">
      <c r="A12679" s="19">
        <v>12674</v>
      </c>
      <c r="D12679" s="1"/>
      <c r="E12679" s="3"/>
      <c r="F12679" s="7"/>
      <c r="G12679" s="3"/>
      <c r="H12679" s="24"/>
    </row>
    <row r="12680" spans="1:8" x14ac:dyDescent="0.25">
      <c r="A12680" s="19">
        <v>12675</v>
      </c>
      <c r="D12680" s="1"/>
      <c r="E12680" s="3"/>
      <c r="F12680" s="7"/>
      <c r="G12680" s="3"/>
      <c r="H12680" s="24"/>
    </row>
    <row r="12681" spans="1:8" x14ac:dyDescent="0.25">
      <c r="A12681" s="19">
        <v>12676</v>
      </c>
      <c r="D12681" s="1"/>
      <c r="E12681" s="3"/>
      <c r="F12681" s="7"/>
      <c r="G12681" s="3"/>
      <c r="H12681" s="24"/>
    </row>
    <row r="12682" spans="1:8" x14ac:dyDescent="0.25">
      <c r="A12682" s="19">
        <v>12677</v>
      </c>
      <c r="D12682" s="1"/>
      <c r="E12682" s="3"/>
      <c r="F12682" s="7"/>
      <c r="G12682" s="3"/>
      <c r="H12682" s="24"/>
    </row>
    <row r="12683" spans="1:8" x14ac:dyDescent="0.25">
      <c r="A12683" s="19">
        <v>12678</v>
      </c>
      <c r="D12683" s="1"/>
      <c r="E12683" s="3"/>
      <c r="F12683" s="7"/>
      <c r="G12683" s="3"/>
      <c r="H12683" s="24"/>
    </row>
    <row r="12684" spans="1:8" x14ac:dyDescent="0.25">
      <c r="A12684" s="19">
        <v>12679</v>
      </c>
      <c r="D12684" s="1"/>
      <c r="E12684" s="3"/>
      <c r="F12684" s="7"/>
      <c r="G12684" s="3"/>
      <c r="H12684" s="24"/>
    </row>
    <row r="12685" spans="1:8" x14ac:dyDescent="0.25">
      <c r="A12685" s="19">
        <v>12680</v>
      </c>
      <c r="D12685" s="1"/>
      <c r="E12685" s="3"/>
      <c r="F12685" s="7"/>
      <c r="G12685" s="3"/>
      <c r="H12685" s="24"/>
    </row>
    <row r="12686" spans="1:8" x14ac:dyDescent="0.25">
      <c r="A12686" s="19">
        <v>12681</v>
      </c>
      <c r="D12686" s="1"/>
      <c r="E12686" s="3"/>
      <c r="F12686" s="7"/>
      <c r="G12686" s="3"/>
      <c r="H12686" s="24"/>
    </row>
    <row r="12687" spans="1:8" x14ac:dyDescent="0.25">
      <c r="A12687" s="19">
        <v>12682</v>
      </c>
      <c r="D12687" s="1"/>
      <c r="E12687" s="3"/>
      <c r="F12687" s="7"/>
      <c r="G12687" s="3"/>
      <c r="H12687" s="24"/>
    </row>
    <row r="12688" spans="1:8" x14ac:dyDescent="0.25">
      <c r="A12688" s="19">
        <v>12683</v>
      </c>
      <c r="D12688" s="1"/>
      <c r="E12688" s="3"/>
      <c r="F12688" s="7"/>
      <c r="G12688" s="3"/>
      <c r="H12688" s="24"/>
    </row>
    <row r="12689" spans="1:8" x14ac:dyDescent="0.25">
      <c r="A12689" s="19">
        <v>12684</v>
      </c>
      <c r="D12689" s="1"/>
      <c r="E12689" s="3"/>
      <c r="F12689" s="7"/>
      <c r="G12689" s="3"/>
      <c r="H12689" s="24"/>
    </row>
    <row r="12690" spans="1:8" x14ac:dyDescent="0.25">
      <c r="A12690" s="19">
        <v>12685</v>
      </c>
      <c r="D12690" s="1"/>
      <c r="E12690" s="3"/>
      <c r="F12690" s="7"/>
      <c r="G12690" s="3"/>
      <c r="H12690" s="24"/>
    </row>
    <row r="12691" spans="1:8" x14ac:dyDescent="0.25">
      <c r="A12691" s="19">
        <v>12686</v>
      </c>
      <c r="D12691" s="1"/>
      <c r="E12691" s="3"/>
      <c r="F12691" s="7"/>
      <c r="G12691" s="3"/>
      <c r="H12691" s="24"/>
    </row>
    <row r="12692" spans="1:8" x14ac:dyDescent="0.25">
      <c r="A12692" s="19">
        <v>12687</v>
      </c>
      <c r="D12692" s="1"/>
      <c r="E12692" s="3"/>
      <c r="F12692" s="7"/>
      <c r="G12692" s="3"/>
      <c r="H12692" s="24"/>
    </row>
    <row r="12693" spans="1:8" x14ac:dyDescent="0.25">
      <c r="A12693" s="19">
        <v>12688</v>
      </c>
      <c r="D12693" s="1"/>
      <c r="E12693" s="3"/>
      <c r="F12693" s="7"/>
      <c r="G12693" s="3"/>
      <c r="H12693" s="24"/>
    </row>
    <row r="12694" spans="1:8" x14ac:dyDescent="0.25">
      <c r="A12694" s="19">
        <v>12689</v>
      </c>
      <c r="D12694" s="1"/>
      <c r="E12694" s="3"/>
      <c r="F12694" s="7"/>
      <c r="G12694" s="3"/>
      <c r="H12694" s="24"/>
    </row>
    <row r="12695" spans="1:8" x14ac:dyDescent="0.25">
      <c r="A12695" s="19">
        <v>12690</v>
      </c>
      <c r="D12695" s="1"/>
      <c r="E12695" s="3"/>
      <c r="F12695" s="7"/>
      <c r="G12695" s="3"/>
      <c r="H12695" s="24"/>
    </row>
    <row r="12696" spans="1:8" x14ac:dyDescent="0.25">
      <c r="A12696" s="19">
        <v>12691</v>
      </c>
      <c r="D12696" s="1"/>
      <c r="E12696" s="3"/>
      <c r="F12696" s="7"/>
      <c r="G12696" s="3"/>
      <c r="H12696" s="24"/>
    </row>
    <row r="12697" spans="1:8" x14ac:dyDescent="0.25">
      <c r="A12697" s="19">
        <v>12692</v>
      </c>
      <c r="D12697" s="1"/>
      <c r="E12697" s="3"/>
      <c r="F12697" s="7"/>
      <c r="G12697" s="3"/>
      <c r="H12697" s="24"/>
    </row>
    <row r="12698" spans="1:8" x14ac:dyDescent="0.25">
      <c r="A12698" s="19">
        <v>12693</v>
      </c>
      <c r="D12698" s="1"/>
      <c r="E12698" s="3"/>
      <c r="F12698" s="7"/>
      <c r="G12698" s="3"/>
      <c r="H12698" s="24"/>
    </row>
    <row r="12699" spans="1:8" x14ac:dyDescent="0.25">
      <c r="A12699" s="19">
        <v>12694</v>
      </c>
      <c r="D12699" s="1"/>
      <c r="E12699" s="3"/>
      <c r="F12699" s="7"/>
      <c r="G12699" s="3"/>
      <c r="H12699" s="24"/>
    </row>
    <row r="12700" spans="1:8" x14ac:dyDescent="0.25">
      <c r="A12700" s="19">
        <v>12695</v>
      </c>
      <c r="D12700" s="1"/>
      <c r="E12700" s="3"/>
      <c r="F12700" s="7"/>
      <c r="G12700" s="3"/>
      <c r="H12700" s="24"/>
    </row>
    <row r="12701" spans="1:8" x14ac:dyDescent="0.25">
      <c r="A12701" s="19">
        <v>12696</v>
      </c>
      <c r="D12701" s="1"/>
      <c r="E12701" s="3"/>
      <c r="F12701" s="7"/>
      <c r="G12701" s="3"/>
      <c r="H12701" s="24"/>
    </row>
    <row r="12702" spans="1:8" x14ac:dyDescent="0.25">
      <c r="A12702" s="19">
        <v>12697</v>
      </c>
      <c r="D12702" s="1"/>
      <c r="E12702" s="3"/>
      <c r="F12702" s="7"/>
      <c r="G12702" s="3"/>
      <c r="H12702" s="24"/>
    </row>
    <row r="12703" spans="1:8" x14ac:dyDescent="0.25">
      <c r="A12703" s="19">
        <v>12698</v>
      </c>
      <c r="D12703" s="1"/>
      <c r="E12703" s="3"/>
      <c r="F12703" s="7"/>
      <c r="G12703" s="3"/>
      <c r="H12703" s="24"/>
    </row>
    <row r="12704" spans="1:8" x14ac:dyDescent="0.25">
      <c r="A12704" s="19">
        <v>12699</v>
      </c>
      <c r="D12704" s="1"/>
      <c r="E12704" s="3"/>
      <c r="F12704" s="7"/>
      <c r="G12704" s="3"/>
      <c r="H12704" s="24"/>
    </row>
    <row r="12705" spans="1:8" x14ac:dyDescent="0.25">
      <c r="A12705" s="19">
        <v>12700</v>
      </c>
      <c r="D12705" s="1"/>
      <c r="E12705" s="3"/>
      <c r="F12705" s="7"/>
      <c r="G12705" s="3"/>
      <c r="H12705" s="24"/>
    </row>
    <row r="12706" spans="1:8" x14ac:dyDescent="0.25">
      <c r="A12706" s="19">
        <v>12701</v>
      </c>
      <c r="D12706" s="1"/>
      <c r="E12706" s="3"/>
      <c r="F12706" s="7"/>
      <c r="G12706" s="3"/>
      <c r="H12706" s="24"/>
    </row>
    <row r="12707" spans="1:8" x14ac:dyDescent="0.25">
      <c r="A12707" s="19">
        <v>12702</v>
      </c>
      <c r="D12707" s="1"/>
      <c r="E12707" s="3"/>
      <c r="F12707" s="7"/>
      <c r="G12707" s="3"/>
      <c r="H12707" s="24"/>
    </row>
    <row r="12708" spans="1:8" x14ac:dyDescent="0.25">
      <c r="A12708" s="19">
        <v>12703</v>
      </c>
      <c r="D12708" s="1"/>
      <c r="E12708" s="3"/>
      <c r="F12708" s="7"/>
      <c r="G12708" s="3"/>
      <c r="H12708" s="24"/>
    </row>
    <row r="12709" spans="1:8" x14ac:dyDescent="0.25">
      <c r="A12709" s="19">
        <v>12704</v>
      </c>
      <c r="D12709" s="1"/>
      <c r="E12709" s="3"/>
      <c r="F12709" s="7"/>
      <c r="G12709" s="3"/>
      <c r="H12709" s="24"/>
    </row>
    <row r="12710" spans="1:8" x14ac:dyDescent="0.25">
      <c r="A12710" s="19">
        <v>12705</v>
      </c>
      <c r="D12710" s="1"/>
      <c r="E12710" s="3"/>
      <c r="F12710" s="7"/>
      <c r="G12710" s="3"/>
      <c r="H12710" s="24"/>
    </row>
    <row r="12711" spans="1:8" x14ac:dyDescent="0.25">
      <c r="A12711" s="19">
        <v>12706</v>
      </c>
      <c r="D12711" s="1"/>
      <c r="E12711" s="3"/>
      <c r="F12711" s="7"/>
      <c r="G12711" s="3"/>
      <c r="H12711" s="24"/>
    </row>
    <row r="12712" spans="1:8" x14ac:dyDescent="0.25">
      <c r="A12712" s="19">
        <v>12707</v>
      </c>
      <c r="D12712" s="1"/>
      <c r="E12712" s="3"/>
      <c r="F12712" s="7"/>
      <c r="G12712" s="3"/>
      <c r="H12712" s="24"/>
    </row>
    <row r="12713" spans="1:8" x14ac:dyDescent="0.25">
      <c r="A12713" s="19">
        <v>12708</v>
      </c>
      <c r="D12713" s="1"/>
      <c r="E12713" s="3"/>
      <c r="F12713" s="7"/>
      <c r="G12713" s="3"/>
      <c r="H12713" s="24"/>
    </row>
    <row r="12714" spans="1:8" x14ac:dyDescent="0.25">
      <c r="A12714" s="19">
        <v>12709</v>
      </c>
      <c r="D12714" s="1"/>
      <c r="E12714" s="3"/>
      <c r="F12714" s="7"/>
      <c r="G12714" s="3"/>
      <c r="H12714" s="24"/>
    </row>
    <row r="12715" spans="1:8" x14ac:dyDescent="0.25">
      <c r="A12715" s="19">
        <v>12710</v>
      </c>
      <c r="D12715" s="1"/>
      <c r="E12715" s="3"/>
      <c r="F12715" s="7"/>
      <c r="G12715" s="3"/>
      <c r="H12715" s="24"/>
    </row>
    <row r="12716" spans="1:8" x14ac:dyDescent="0.25">
      <c r="A12716" s="19">
        <v>12711</v>
      </c>
      <c r="D12716" s="1"/>
      <c r="E12716" s="3"/>
      <c r="F12716" s="7"/>
      <c r="G12716" s="3"/>
      <c r="H12716" s="24"/>
    </row>
    <row r="12717" spans="1:8" x14ac:dyDescent="0.25">
      <c r="A12717" s="19">
        <v>12712</v>
      </c>
      <c r="D12717" s="1"/>
      <c r="E12717" s="3"/>
      <c r="F12717" s="7"/>
      <c r="G12717" s="3"/>
      <c r="H12717" s="24"/>
    </row>
    <row r="12718" spans="1:8" x14ac:dyDescent="0.25">
      <c r="A12718" s="19">
        <v>12713</v>
      </c>
      <c r="D12718" s="1"/>
      <c r="E12718" s="3"/>
      <c r="F12718" s="7"/>
      <c r="G12718" s="3"/>
      <c r="H12718" s="24"/>
    </row>
    <row r="12719" spans="1:8" x14ac:dyDescent="0.25">
      <c r="A12719" s="19">
        <v>12714</v>
      </c>
      <c r="D12719" s="1"/>
      <c r="E12719" s="3"/>
      <c r="F12719" s="7"/>
      <c r="G12719" s="3"/>
      <c r="H12719" s="24"/>
    </row>
    <row r="12720" spans="1:8" x14ac:dyDescent="0.25">
      <c r="A12720" s="19">
        <v>12715</v>
      </c>
      <c r="D12720" s="1"/>
      <c r="E12720" s="3"/>
      <c r="F12720" s="7"/>
      <c r="G12720" s="3"/>
      <c r="H12720" s="24"/>
    </row>
    <row r="12721" spans="1:8" x14ac:dyDescent="0.25">
      <c r="A12721" s="19">
        <v>12716</v>
      </c>
      <c r="D12721" s="1"/>
      <c r="E12721" s="3"/>
      <c r="F12721" s="7"/>
      <c r="G12721" s="3"/>
      <c r="H12721" s="24"/>
    </row>
    <row r="12722" spans="1:8" x14ac:dyDescent="0.25">
      <c r="A12722" s="19">
        <v>12717</v>
      </c>
      <c r="D12722" s="1"/>
      <c r="E12722" s="3"/>
      <c r="F12722" s="7"/>
      <c r="G12722" s="3"/>
      <c r="H12722" s="24"/>
    </row>
    <row r="12723" spans="1:8" x14ac:dyDescent="0.25">
      <c r="A12723" s="19">
        <v>12718</v>
      </c>
      <c r="D12723" s="1"/>
      <c r="E12723" s="3"/>
      <c r="F12723" s="7"/>
      <c r="G12723" s="3"/>
      <c r="H12723" s="24"/>
    </row>
    <row r="12724" spans="1:8" x14ac:dyDescent="0.25">
      <c r="A12724" s="19">
        <v>12719</v>
      </c>
      <c r="D12724" s="1"/>
      <c r="E12724" s="3"/>
      <c r="F12724" s="7"/>
      <c r="G12724" s="3"/>
      <c r="H12724" s="24"/>
    </row>
    <row r="12725" spans="1:8" x14ac:dyDescent="0.25">
      <c r="A12725" s="19">
        <v>12720</v>
      </c>
      <c r="D12725" s="1"/>
      <c r="E12725" s="3"/>
      <c r="F12725" s="7"/>
      <c r="G12725" s="3"/>
      <c r="H12725" s="24"/>
    </row>
    <row r="12726" spans="1:8" x14ac:dyDescent="0.25">
      <c r="A12726" s="19">
        <v>12721</v>
      </c>
      <c r="D12726" s="1"/>
      <c r="E12726" s="3"/>
      <c r="F12726" s="7"/>
      <c r="G12726" s="3"/>
      <c r="H12726" s="24"/>
    </row>
    <row r="12727" spans="1:8" x14ac:dyDescent="0.25">
      <c r="A12727" s="19">
        <v>12722</v>
      </c>
      <c r="D12727" s="1"/>
      <c r="E12727" s="3"/>
      <c r="F12727" s="7"/>
      <c r="G12727" s="3"/>
      <c r="H12727" s="24"/>
    </row>
    <row r="12728" spans="1:8" x14ac:dyDescent="0.25">
      <c r="A12728" s="19">
        <v>12723</v>
      </c>
      <c r="D12728" s="1"/>
      <c r="E12728" s="3"/>
      <c r="F12728" s="7"/>
      <c r="G12728" s="3"/>
      <c r="H12728" s="24"/>
    </row>
    <row r="12729" spans="1:8" x14ac:dyDescent="0.25">
      <c r="A12729" s="19">
        <v>12724</v>
      </c>
      <c r="D12729" s="1"/>
      <c r="E12729" s="3"/>
      <c r="F12729" s="7"/>
      <c r="G12729" s="3"/>
      <c r="H12729" s="24"/>
    </row>
    <row r="12730" spans="1:8" x14ac:dyDescent="0.25">
      <c r="A12730" s="19">
        <v>12725</v>
      </c>
      <c r="D12730" s="1"/>
      <c r="E12730" s="3"/>
      <c r="F12730" s="7"/>
      <c r="G12730" s="3"/>
      <c r="H12730" s="24"/>
    </row>
    <row r="12731" spans="1:8" x14ac:dyDescent="0.25">
      <c r="A12731" s="19">
        <v>12726</v>
      </c>
      <c r="D12731" s="1"/>
      <c r="E12731" s="3"/>
      <c r="F12731" s="7"/>
      <c r="G12731" s="3"/>
      <c r="H12731" s="24"/>
    </row>
    <row r="12732" spans="1:8" x14ac:dyDescent="0.25">
      <c r="A12732" s="19">
        <v>12727</v>
      </c>
      <c r="D12732" s="1"/>
      <c r="E12732" s="3"/>
      <c r="F12732" s="7"/>
      <c r="G12732" s="3"/>
      <c r="H12732" s="24"/>
    </row>
    <row r="12733" spans="1:8" x14ac:dyDescent="0.25">
      <c r="A12733" s="19">
        <v>12728</v>
      </c>
      <c r="D12733" s="1"/>
      <c r="E12733" s="3"/>
      <c r="F12733" s="7"/>
      <c r="G12733" s="3"/>
      <c r="H12733" s="24"/>
    </row>
    <row r="12734" spans="1:8" x14ac:dyDescent="0.25">
      <c r="A12734" s="19">
        <v>12729</v>
      </c>
      <c r="D12734" s="1"/>
      <c r="E12734" s="3"/>
      <c r="F12734" s="7"/>
      <c r="G12734" s="3"/>
      <c r="H12734" s="24"/>
    </row>
    <row r="12735" spans="1:8" x14ac:dyDescent="0.25">
      <c r="A12735" s="19">
        <v>12730</v>
      </c>
      <c r="D12735" s="1"/>
      <c r="E12735" s="3"/>
      <c r="F12735" s="7"/>
      <c r="G12735" s="3"/>
      <c r="H12735" s="24"/>
    </row>
    <row r="12736" spans="1:8" x14ac:dyDescent="0.25">
      <c r="A12736" s="19">
        <v>12731</v>
      </c>
      <c r="D12736" s="1"/>
      <c r="E12736" s="3"/>
      <c r="F12736" s="7"/>
      <c r="G12736" s="3"/>
      <c r="H12736" s="24"/>
    </row>
    <row r="12737" spans="1:8" x14ac:dyDescent="0.25">
      <c r="A12737" s="19">
        <v>12732</v>
      </c>
      <c r="D12737" s="1"/>
      <c r="E12737" s="3"/>
      <c r="F12737" s="7"/>
      <c r="G12737" s="3"/>
      <c r="H12737" s="24"/>
    </row>
    <row r="12738" spans="1:8" x14ac:dyDescent="0.25">
      <c r="A12738" s="19">
        <v>12733</v>
      </c>
      <c r="D12738" s="1"/>
      <c r="E12738" s="3"/>
      <c r="F12738" s="7"/>
      <c r="G12738" s="3"/>
      <c r="H12738" s="24"/>
    </row>
    <row r="12739" spans="1:8" x14ac:dyDescent="0.25">
      <c r="A12739" s="19">
        <v>12734</v>
      </c>
      <c r="D12739" s="1"/>
      <c r="E12739" s="3"/>
      <c r="F12739" s="7"/>
      <c r="G12739" s="3"/>
      <c r="H12739" s="24"/>
    </row>
    <row r="12740" spans="1:8" x14ac:dyDescent="0.25">
      <c r="A12740" s="19">
        <v>12735</v>
      </c>
      <c r="D12740" s="1"/>
      <c r="E12740" s="3"/>
      <c r="F12740" s="7"/>
      <c r="G12740" s="3"/>
      <c r="H12740" s="24"/>
    </row>
    <row r="12741" spans="1:8" x14ac:dyDescent="0.25">
      <c r="A12741" s="19">
        <v>12736</v>
      </c>
      <c r="D12741" s="1"/>
      <c r="E12741" s="3"/>
      <c r="F12741" s="7"/>
      <c r="G12741" s="3"/>
      <c r="H12741" s="24"/>
    </row>
    <row r="12742" spans="1:8" x14ac:dyDescent="0.25">
      <c r="A12742" s="19">
        <v>12737</v>
      </c>
      <c r="D12742" s="1"/>
      <c r="E12742" s="3"/>
      <c r="F12742" s="7"/>
      <c r="G12742" s="3"/>
      <c r="H12742" s="24"/>
    </row>
    <row r="12743" spans="1:8" x14ac:dyDescent="0.25">
      <c r="A12743" s="19">
        <v>12738</v>
      </c>
      <c r="D12743" s="1"/>
      <c r="E12743" s="3"/>
      <c r="F12743" s="7"/>
      <c r="G12743" s="3"/>
      <c r="H12743" s="24"/>
    </row>
    <row r="12744" spans="1:8" x14ac:dyDescent="0.25">
      <c r="A12744" s="19">
        <v>12739</v>
      </c>
      <c r="D12744" s="1"/>
      <c r="E12744" s="3"/>
      <c r="F12744" s="7"/>
      <c r="G12744" s="3"/>
      <c r="H12744" s="24"/>
    </row>
    <row r="12745" spans="1:8" x14ac:dyDescent="0.25">
      <c r="A12745" s="19">
        <v>12740</v>
      </c>
      <c r="D12745" s="1"/>
      <c r="E12745" s="3"/>
      <c r="F12745" s="7"/>
      <c r="G12745" s="3"/>
      <c r="H12745" s="24"/>
    </row>
    <row r="12746" spans="1:8" x14ac:dyDescent="0.25">
      <c r="A12746" s="19">
        <v>12741</v>
      </c>
      <c r="D12746" s="1"/>
      <c r="E12746" s="3"/>
      <c r="F12746" s="7"/>
      <c r="G12746" s="3"/>
      <c r="H12746" s="24"/>
    </row>
    <row r="12747" spans="1:8" x14ac:dyDescent="0.25">
      <c r="A12747" s="19">
        <v>12742</v>
      </c>
      <c r="D12747" s="1"/>
      <c r="E12747" s="3"/>
      <c r="F12747" s="7"/>
      <c r="G12747" s="3"/>
      <c r="H12747" s="24"/>
    </row>
    <row r="12748" spans="1:8" x14ac:dyDescent="0.25">
      <c r="A12748" s="19">
        <v>12743</v>
      </c>
      <c r="D12748" s="1"/>
      <c r="E12748" s="3"/>
      <c r="F12748" s="7"/>
      <c r="G12748" s="3"/>
      <c r="H12748" s="24"/>
    </row>
    <row r="12749" spans="1:8" x14ac:dyDescent="0.25">
      <c r="A12749" s="19">
        <v>12744</v>
      </c>
      <c r="D12749" s="1"/>
      <c r="E12749" s="3"/>
      <c r="F12749" s="7"/>
      <c r="G12749" s="3"/>
      <c r="H12749" s="24"/>
    </row>
    <row r="12750" spans="1:8" x14ac:dyDescent="0.25">
      <c r="A12750" s="19">
        <v>12745</v>
      </c>
      <c r="D12750" s="1"/>
      <c r="E12750" s="3"/>
      <c r="F12750" s="7"/>
      <c r="G12750" s="3"/>
      <c r="H12750" s="24"/>
    </row>
    <row r="12751" spans="1:8" x14ac:dyDescent="0.25">
      <c r="A12751" s="19">
        <v>12746</v>
      </c>
      <c r="D12751" s="1"/>
      <c r="E12751" s="3"/>
      <c r="F12751" s="7"/>
      <c r="G12751" s="3"/>
      <c r="H12751" s="24"/>
    </row>
    <row r="12752" spans="1:8" x14ac:dyDescent="0.25">
      <c r="A12752" s="19">
        <v>12747</v>
      </c>
      <c r="D12752" s="1"/>
      <c r="E12752" s="3"/>
      <c r="F12752" s="7"/>
      <c r="G12752" s="3"/>
      <c r="H12752" s="24"/>
    </row>
    <row r="12753" spans="1:8" x14ac:dyDescent="0.25">
      <c r="A12753" s="19">
        <v>12748</v>
      </c>
      <c r="D12753" s="1"/>
      <c r="E12753" s="3"/>
      <c r="F12753" s="7"/>
      <c r="G12753" s="3"/>
      <c r="H12753" s="24"/>
    </row>
    <row r="12754" spans="1:8" x14ac:dyDescent="0.25">
      <c r="A12754" s="19">
        <v>12749</v>
      </c>
      <c r="D12754" s="1"/>
      <c r="E12754" s="3"/>
      <c r="F12754" s="7"/>
      <c r="G12754" s="3"/>
      <c r="H12754" s="24"/>
    </row>
    <row r="12755" spans="1:8" x14ac:dyDescent="0.25">
      <c r="A12755" s="19">
        <v>12750</v>
      </c>
      <c r="D12755" s="1"/>
      <c r="E12755" s="3"/>
      <c r="F12755" s="7"/>
      <c r="G12755" s="3"/>
      <c r="H12755" s="24"/>
    </row>
    <row r="12756" spans="1:8" x14ac:dyDescent="0.25">
      <c r="A12756" s="19">
        <v>12751</v>
      </c>
      <c r="D12756" s="1"/>
      <c r="E12756" s="3"/>
      <c r="F12756" s="7"/>
      <c r="G12756" s="3"/>
      <c r="H12756" s="24"/>
    </row>
    <row r="12757" spans="1:8" x14ac:dyDescent="0.25">
      <c r="A12757" s="19">
        <v>12752</v>
      </c>
      <c r="D12757" s="1"/>
      <c r="E12757" s="3"/>
      <c r="F12757" s="7"/>
      <c r="G12757" s="3"/>
      <c r="H12757" s="24"/>
    </row>
    <row r="12758" spans="1:8" x14ac:dyDescent="0.25">
      <c r="A12758" s="19">
        <v>12753</v>
      </c>
      <c r="D12758" s="1"/>
      <c r="E12758" s="3"/>
      <c r="F12758" s="7"/>
      <c r="G12758" s="3"/>
      <c r="H12758" s="24"/>
    </row>
    <row r="12759" spans="1:8" x14ac:dyDescent="0.25">
      <c r="A12759" s="19">
        <v>12754</v>
      </c>
      <c r="D12759" s="1"/>
      <c r="E12759" s="3"/>
      <c r="F12759" s="7"/>
      <c r="G12759" s="3"/>
      <c r="H12759" s="24"/>
    </row>
    <row r="12760" spans="1:8" x14ac:dyDescent="0.25">
      <c r="A12760" s="19">
        <v>12755</v>
      </c>
      <c r="D12760" s="1"/>
      <c r="E12760" s="3"/>
      <c r="F12760" s="7"/>
      <c r="G12760" s="3"/>
      <c r="H12760" s="24"/>
    </row>
    <row r="12761" spans="1:8" x14ac:dyDescent="0.25">
      <c r="A12761" s="19">
        <v>12756</v>
      </c>
      <c r="D12761" s="1"/>
      <c r="E12761" s="3"/>
      <c r="F12761" s="7"/>
      <c r="G12761" s="3"/>
      <c r="H12761" s="24"/>
    </row>
    <row r="12762" spans="1:8" x14ac:dyDescent="0.25">
      <c r="A12762" s="19">
        <v>12757</v>
      </c>
      <c r="D12762" s="1"/>
      <c r="E12762" s="3"/>
      <c r="F12762" s="7"/>
      <c r="G12762" s="3"/>
      <c r="H12762" s="24"/>
    </row>
    <row r="12763" spans="1:8" x14ac:dyDescent="0.25">
      <c r="A12763" s="19">
        <v>12758</v>
      </c>
      <c r="D12763" s="1"/>
      <c r="E12763" s="3"/>
      <c r="F12763" s="7"/>
      <c r="G12763" s="3"/>
      <c r="H12763" s="24"/>
    </row>
    <row r="12764" spans="1:8" x14ac:dyDescent="0.25">
      <c r="A12764" s="19">
        <v>12759</v>
      </c>
      <c r="D12764" s="1"/>
      <c r="E12764" s="3"/>
      <c r="F12764" s="7"/>
      <c r="G12764" s="3"/>
      <c r="H12764" s="24"/>
    </row>
    <row r="12765" spans="1:8" x14ac:dyDescent="0.25">
      <c r="A12765" s="19">
        <v>12760</v>
      </c>
      <c r="D12765" s="1"/>
      <c r="E12765" s="3"/>
      <c r="F12765" s="7"/>
      <c r="G12765" s="3"/>
      <c r="H12765" s="24"/>
    </row>
    <row r="12766" spans="1:8" x14ac:dyDescent="0.25">
      <c r="A12766" s="19">
        <v>12761</v>
      </c>
      <c r="D12766" s="1"/>
      <c r="E12766" s="3"/>
      <c r="F12766" s="7"/>
      <c r="G12766" s="3"/>
      <c r="H12766" s="24"/>
    </row>
    <row r="12767" spans="1:8" x14ac:dyDescent="0.25">
      <c r="A12767" s="19">
        <v>12762</v>
      </c>
      <c r="D12767" s="1"/>
      <c r="E12767" s="3"/>
      <c r="F12767" s="7"/>
      <c r="G12767" s="3"/>
      <c r="H12767" s="24"/>
    </row>
    <row r="12768" spans="1:8" x14ac:dyDescent="0.25">
      <c r="A12768" s="19">
        <v>12763</v>
      </c>
      <c r="D12768" s="1"/>
      <c r="E12768" s="3"/>
      <c r="F12768" s="7"/>
      <c r="G12768" s="3"/>
      <c r="H12768" s="24"/>
    </row>
    <row r="12769" spans="1:8" x14ac:dyDescent="0.25">
      <c r="A12769" s="19">
        <v>12764</v>
      </c>
      <c r="D12769" s="1"/>
      <c r="E12769" s="3"/>
      <c r="F12769" s="7"/>
      <c r="G12769" s="3"/>
      <c r="H12769" s="24"/>
    </row>
    <row r="12770" spans="1:8" x14ac:dyDescent="0.25">
      <c r="A12770" s="19">
        <v>12765</v>
      </c>
      <c r="D12770" s="1"/>
      <c r="E12770" s="3"/>
      <c r="F12770" s="7"/>
      <c r="G12770" s="3"/>
      <c r="H12770" s="24"/>
    </row>
    <row r="12771" spans="1:8" x14ac:dyDescent="0.25">
      <c r="A12771" s="19">
        <v>12766</v>
      </c>
      <c r="D12771" s="1"/>
      <c r="E12771" s="3"/>
      <c r="F12771" s="7"/>
      <c r="G12771" s="3"/>
      <c r="H12771" s="24"/>
    </row>
    <row r="12772" spans="1:8" x14ac:dyDescent="0.25">
      <c r="A12772" s="19">
        <v>12767</v>
      </c>
      <c r="D12772" s="1"/>
      <c r="E12772" s="3"/>
      <c r="F12772" s="7"/>
      <c r="G12772" s="3"/>
      <c r="H12772" s="24"/>
    </row>
    <row r="12773" spans="1:8" x14ac:dyDescent="0.25">
      <c r="A12773" s="19">
        <v>12768</v>
      </c>
      <c r="D12773" s="1"/>
      <c r="E12773" s="3"/>
      <c r="F12773" s="7"/>
      <c r="G12773" s="3"/>
      <c r="H12773" s="24"/>
    </row>
    <row r="12774" spans="1:8" x14ac:dyDescent="0.25">
      <c r="A12774" s="19">
        <v>12769</v>
      </c>
      <c r="D12774" s="1"/>
      <c r="E12774" s="3"/>
      <c r="F12774" s="7"/>
      <c r="G12774" s="3"/>
      <c r="H12774" s="24"/>
    </row>
    <row r="12775" spans="1:8" x14ac:dyDescent="0.25">
      <c r="A12775" s="19">
        <v>12770</v>
      </c>
      <c r="D12775" s="1"/>
      <c r="E12775" s="3"/>
      <c r="F12775" s="7"/>
      <c r="G12775" s="3"/>
      <c r="H12775" s="24"/>
    </row>
    <row r="12776" spans="1:8" x14ac:dyDescent="0.25">
      <c r="A12776" s="19">
        <v>12771</v>
      </c>
      <c r="D12776" s="1"/>
      <c r="E12776" s="3"/>
      <c r="F12776" s="7"/>
      <c r="G12776" s="3"/>
      <c r="H12776" s="24"/>
    </row>
    <row r="12777" spans="1:8" x14ac:dyDescent="0.25">
      <c r="A12777" s="19">
        <v>12772</v>
      </c>
      <c r="D12777" s="1"/>
      <c r="E12777" s="3"/>
      <c r="F12777" s="7"/>
      <c r="G12777" s="3"/>
      <c r="H12777" s="24"/>
    </row>
    <row r="12778" spans="1:8" x14ac:dyDescent="0.25">
      <c r="A12778" s="19">
        <v>12773</v>
      </c>
      <c r="D12778" s="1"/>
      <c r="E12778" s="3"/>
      <c r="F12778" s="7"/>
      <c r="G12778" s="3"/>
      <c r="H12778" s="24"/>
    </row>
    <row r="12779" spans="1:8" x14ac:dyDescent="0.25">
      <c r="A12779" s="19">
        <v>12774</v>
      </c>
      <c r="D12779" s="1"/>
      <c r="E12779" s="3"/>
      <c r="F12779" s="7"/>
      <c r="G12779" s="3"/>
      <c r="H12779" s="24"/>
    </row>
    <row r="12780" spans="1:8" x14ac:dyDescent="0.25">
      <c r="A12780" s="19">
        <v>12775</v>
      </c>
      <c r="D12780" s="1"/>
      <c r="E12780" s="3"/>
      <c r="F12780" s="7"/>
      <c r="G12780" s="3"/>
      <c r="H12780" s="24"/>
    </row>
    <row r="12781" spans="1:8" x14ac:dyDescent="0.25">
      <c r="A12781" s="19">
        <v>12776</v>
      </c>
      <c r="D12781" s="1"/>
      <c r="E12781" s="3"/>
      <c r="F12781" s="7"/>
      <c r="G12781" s="3"/>
      <c r="H12781" s="24"/>
    </row>
    <row r="12782" spans="1:8" x14ac:dyDescent="0.25">
      <c r="A12782" s="19">
        <v>12777</v>
      </c>
      <c r="D12782" s="1"/>
      <c r="E12782" s="3"/>
      <c r="F12782" s="7"/>
      <c r="G12782" s="3"/>
      <c r="H12782" s="24"/>
    </row>
    <row r="12783" spans="1:8" x14ac:dyDescent="0.25">
      <c r="A12783" s="19">
        <v>12778</v>
      </c>
      <c r="D12783" s="1"/>
      <c r="E12783" s="3"/>
      <c r="F12783" s="7"/>
      <c r="G12783" s="3"/>
      <c r="H12783" s="24"/>
    </row>
    <row r="12784" spans="1:8" x14ac:dyDescent="0.25">
      <c r="A12784" s="19">
        <v>12779</v>
      </c>
      <c r="D12784" s="1"/>
      <c r="E12784" s="3"/>
      <c r="F12784" s="7"/>
      <c r="G12784" s="3"/>
      <c r="H12784" s="24"/>
    </row>
    <row r="12785" spans="1:8" x14ac:dyDescent="0.25">
      <c r="A12785" s="19">
        <v>12780</v>
      </c>
      <c r="D12785" s="1"/>
      <c r="E12785" s="3"/>
      <c r="F12785" s="7"/>
      <c r="G12785" s="3"/>
      <c r="H12785" s="24"/>
    </row>
    <row r="12786" spans="1:8" x14ac:dyDescent="0.25">
      <c r="A12786" s="19">
        <v>12781</v>
      </c>
      <c r="D12786" s="1"/>
      <c r="E12786" s="3"/>
      <c r="F12786" s="7"/>
      <c r="G12786" s="3"/>
      <c r="H12786" s="24"/>
    </row>
    <row r="12787" spans="1:8" x14ac:dyDescent="0.25">
      <c r="A12787" s="19">
        <v>12782</v>
      </c>
      <c r="D12787" s="1"/>
      <c r="E12787" s="3"/>
      <c r="F12787" s="7"/>
      <c r="G12787" s="3"/>
      <c r="H12787" s="24"/>
    </row>
    <row r="12788" spans="1:8" x14ac:dyDescent="0.25">
      <c r="A12788" s="19">
        <v>12783</v>
      </c>
      <c r="D12788" s="1"/>
      <c r="E12788" s="3"/>
      <c r="F12788" s="7"/>
      <c r="G12788" s="3"/>
      <c r="H12788" s="24"/>
    </row>
    <row r="12789" spans="1:8" x14ac:dyDescent="0.25">
      <c r="A12789" s="19">
        <v>12784</v>
      </c>
      <c r="D12789" s="1"/>
      <c r="E12789" s="3"/>
      <c r="F12789" s="7"/>
      <c r="G12789" s="3"/>
      <c r="H12789" s="24"/>
    </row>
    <row r="12790" spans="1:8" x14ac:dyDescent="0.25">
      <c r="A12790" s="19">
        <v>12785</v>
      </c>
      <c r="D12790" s="1"/>
      <c r="E12790" s="3"/>
      <c r="F12790" s="7"/>
      <c r="G12790" s="3"/>
      <c r="H12790" s="24"/>
    </row>
    <row r="12791" spans="1:8" x14ac:dyDescent="0.25">
      <c r="A12791" s="19">
        <v>12786</v>
      </c>
      <c r="D12791" s="1"/>
      <c r="E12791" s="3"/>
      <c r="F12791" s="7"/>
      <c r="G12791" s="3"/>
      <c r="H12791" s="24"/>
    </row>
    <row r="12792" spans="1:8" x14ac:dyDescent="0.25">
      <c r="A12792" s="19">
        <v>12787</v>
      </c>
      <c r="D12792" s="1"/>
      <c r="E12792" s="3"/>
      <c r="F12792" s="7"/>
      <c r="G12792" s="3"/>
      <c r="H12792" s="24"/>
    </row>
    <row r="12793" spans="1:8" x14ac:dyDescent="0.25">
      <c r="A12793" s="19">
        <v>12788</v>
      </c>
      <c r="D12793" s="1"/>
      <c r="E12793" s="3"/>
      <c r="F12793" s="7"/>
      <c r="G12793" s="3"/>
      <c r="H12793" s="24"/>
    </row>
    <row r="12794" spans="1:8" x14ac:dyDescent="0.25">
      <c r="A12794" s="19">
        <v>12789</v>
      </c>
      <c r="D12794" s="1"/>
      <c r="E12794" s="3"/>
      <c r="F12794" s="7"/>
      <c r="G12794" s="3"/>
      <c r="H12794" s="24"/>
    </row>
    <row r="12795" spans="1:8" x14ac:dyDescent="0.25">
      <c r="A12795" s="19">
        <v>12790</v>
      </c>
      <c r="D12795" s="1"/>
      <c r="E12795" s="3"/>
      <c r="F12795" s="7"/>
      <c r="G12795" s="3"/>
      <c r="H12795" s="24"/>
    </row>
    <row r="12796" spans="1:8" x14ac:dyDescent="0.25">
      <c r="A12796" s="19">
        <v>12791</v>
      </c>
      <c r="D12796" s="1"/>
      <c r="E12796" s="3"/>
      <c r="F12796" s="7"/>
      <c r="G12796" s="3"/>
      <c r="H12796" s="24"/>
    </row>
    <row r="12797" spans="1:8" x14ac:dyDescent="0.25">
      <c r="A12797" s="19">
        <v>12792</v>
      </c>
      <c r="D12797" s="1"/>
      <c r="E12797" s="3"/>
      <c r="F12797" s="7"/>
      <c r="G12797" s="3"/>
      <c r="H12797" s="24"/>
    </row>
    <row r="12798" spans="1:8" x14ac:dyDescent="0.25">
      <c r="A12798" s="19">
        <v>12793</v>
      </c>
      <c r="D12798" s="1"/>
      <c r="E12798" s="3"/>
      <c r="F12798" s="7"/>
      <c r="G12798" s="3"/>
      <c r="H12798" s="24"/>
    </row>
    <row r="12799" spans="1:8" x14ac:dyDescent="0.25">
      <c r="A12799" s="19">
        <v>12794</v>
      </c>
      <c r="D12799" s="1"/>
      <c r="E12799" s="3"/>
      <c r="F12799" s="7"/>
      <c r="G12799" s="3"/>
      <c r="H12799" s="24"/>
    </row>
    <row r="12800" spans="1:8" x14ac:dyDescent="0.25">
      <c r="A12800" s="19">
        <v>12795</v>
      </c>
      <c r="D12800" s="1"/>
      <c r="E12800" s="3"/>
      <c r="F12800" s="7"/>
      <c r="G12800" s="3"/>
      <c r="H12800" s="24"/>
    </row>
    <row r="12801" spans="1:8" x14ac:dyDescent="0.25">
      <c r="A12801" s="19">
        <v>12796</v>
      </c>
      <c r="D12801" s="1"/>
      <c r="E12801" s="3"/>
      <c r="F12801" s="7"/>
      <c r="G12801" s="3"/>
      <c r="H12801" s="24"/>
    </row>
    <row r="12802" spans="1:8" x14ac:dyDescent="0.25">
      <c r="A12802" s="19">
        <v>12797</v>
      </c>
      <c r="D12802" s="1"/>
      <c r="E12802" s="3"/>
      <c r="F12802" s="7"/>
      <c r="G12802" s="3"/>
      <c r="H12802" s="24"/>
    </row>
    <row r="12803" spans="1:8" x14ac:dyDescent="0.25">
      <c r="A12803" s="19">
        <v>12798</v>
      </c>
      <c r="D12803" s="1"/>
      <c r="E12803" s="3"/>
      <c r="F12803" s="7"/>
      <c r="G12803" s="3"/>
      <c r="H12803" s="24"/>
    </row>
    <row r="12804" spans="1:8" x14ac:dyDescent="0.25">
      <c r="A12804" s="19">
        <v>12799</v>
      </c>
      <c r="D12804" s="1"/>
      <c r="E12804" s="3"/>
      <c r="F12804" s="7"/>
      <c r="G12804" s="3"/>
      <c r="H12804" s="24"/>
    </row>
    <row r="12805" spans="1:8" x14ac:dyDescent="0.25">
      <c r="A12805" s="19">
        <v>12800</v>
      </c>
      <c r="D12805" s="1"/>
      <c r="E12805" s="3"/>
      <c r="F12805" s="7"/>
      <c r="G12805" s="3"/>
      <c r="H12805" s="24"/>
    </row>
    <row r="12806" spans="1:8" x14ac:dyDescent="0.25">
      <c r="A12806" s="19">
        <v>12801</v>
      </c>
      <c r="D12806" s="1"/>
      <c r="E12806" s="3"/>
      <c r="F12806" s="7"/>
      <c r="G12806" s="3"/>
      <c r="H12806" s="24"/>
    </row>
    <row r="12807" spans="1:8" x14ac:dyDescent="0.25">
      <c r="A12807" s="19">
        <v>12802</v>
      </c>
      <c r="D12807" s="1"/>
      <c r="E12807" s="3"/>
      <c r="F12807" s="7"/>
      <c r="G12807" s="3"/>
      <c r="H12807" s="24"/>
    </row>
    <row r="12808" spans="1:8" x14ac:dyDescent="0.25">
      <c r="A12808" s="19">
        <v>12803</v>
      </c>
      <c r="D12808" s="1"/>
      <c r="E12808" s="3"/>
      <c r="F12808" s="7"/>
      <c r="G12808" s="3"/>
      <c r="H12808" s="24"/>
    </row>
    <row r="12809" spans="1:8" x14ac:dyDescent="0.25">
      <c r="A12809" s="19">
        <v>12804</v>
      </c>
      <c r="D12809" s="1"/>
      <c r="E12809" s="3"/>
      <c r="F12809" s="7"/>
      <c r="G12809" s="3"/>
      <c r="H12809" s="24"/>
    </row>
    <row r="12810" spans="1:8" x14ac:dyDescent="0.25">
      <c r="A12810" s="19">
        <v>12805</v>
      </c>
      <c r="D12810" s="1"/>
      <c r="E12810" s="3"/>
      <c r="F12810" s="7"/>
      <c r="G12810" s="3"/>
      <c r="H12810" s="24"/>
    </row>
    <row r="12811" spans="1:8" x14ac:dyDescent="0.25">
      <c r="A12811" s="19">
        <v>12806</v>
      </c>
      <c r="D12811" s="1"/>
      <c r="E12811" s="3"/>
      <c r="F12811" s="7"/>
      <c r="G12811" s="3"/>
      <c r="H12811" s="24"/>
    </row>
    <row r="12812" spans="1:8" x14ac:dyDescent="0.25">
      <c r="A12812" s="19">
        <v>12807</v>
      </c>
      <c r="D12812" s="1"/>
      <c r="E12812" s="3"/>
      <c r="F12812" s="7"/>
      <c r="G12812" s="3"/>
      <c r="H12812" s="24"/>
    </row>
    <row r="12813" spans="1:8" x14ac:dyDescent="0.25">
      <c r="A12813" s="19">
        <v>12808</v>
      </c>
      <c r="D12813" s="1"/>
      <c r="E12813" s="3"/>
      <c r="F12813" s="7"/>
      <c r="G12813" s="3"/>
      <c r="H12813" s="24"/>
    </row>
    <row r="12814" spans="1:8" x14ac:dyDescent="0.25">
      <c r="A12814" s="19">
        <v>12809</v>
      </c>
      <c r="D12814" s="1"/>
      <c r="E12814" s="3"/>
      <c r="F12814" s="7"/>
      <c r="G12814" s="3"/>
      <c r="H12814" s="24"/>
    </row>
    <row r="12815" spans="1:8" x14ac:dyDescent="0.25">
      <c r="A12815" s="19">
        <v>12810</v>
      </c>
      <c r="D12815" s="1"/>
      <c r="E12815" s="3"/>
      <c r="F12815" s="7"/>
      <c r="G12815" s="3"/>
      <c r="H12815" s="24"/>
    </row>
    <row r="12816" spans="1:8" x14ac:dyDescent="0.25">
      <c r="A12816" s="19">
        <v>12811</v>
      </c>
      <c r="D12816" s="1"/>
      <c r="E12816" s="3"/>
      <c r="F12816" s="7"/>
      <c r="G12816" s="3"/>
      <c r="H12816" s="24"/>
    </row>
    <row r="12817" spans="1:8" x14ac:dyDescent="0.25">
      <c r="A12817" s="19">
        <v>12812</v>
      </c>
      <c r="D12817" s="1"/>
      <c r="E12817" s="3"/>
      <c r="F12817" s="7"/>
      <c r="G12817" s="3"/>
      <c r="H12817" s="24"/>
    </row>
    <row r="12818" spans="1:8" x14ac:dyDescent="0.25">
      <c r="A12818" s="19">
        <v>12813</v>
      </c>
      <c r="D12818" s="1"/>
      <c r="E12818" s="3"/>
      <c r="F12818" s="7"/>
      <c r="G12818" s="3"/>
      <c r="H12818" s="24"/>
    </row>
    <row r="12819" spans="1:8" x14ac:dyDescent="0.25">
      <c r="A12819" s="19">
        <v>12814</v>
      </c>
      <c r="D12819" s="1"/>
      <c r="E12819" s="3"/>
      <c r="F12819" s="7"/>
      <c r="G12819" s="3"/>
      <c r="H12819" s="24"/>
    </row>
    <row r="12820" spans="1:8" x14ac:dyDescent="0.25">
      <c r="A12820" s="19">
        <v>12815</v>
      </c>
      <c r="D12820" s="1"/>
      <c r="E12820" s="3"/>
      <c r="F12820" s="7"/>
      <c r="G12820" s="3"/>
      <c r="H12820" s="24"/>
    </row>
    <row r="12821" spans="1:8" x14ac:dyDescent="0.25">
      <c r="A12821" s="19">
        <v>12816</v>
      </c>
      <c r="D12821" s="1"/>
      <c r="E12821" s="3"/>
      <c r="F12821" s="7"/>
      <c r="G12821" s="3"/>
      <c r="H12821" s="24"/>
    </row>
    <row r="12822" spans="1:8" x14ac:dyDescent="0.25">
      <c r="A12822" s="19">
        <v>12817</v>
      </c>
      <c r="D12822" s="1"/>
      <c r="E12822" s="3"/>
      <c r="F12822" s="7"/>
      <c r="G12822" s="3"/>
      <c r="H12822" s="24"/>
    </row>
    <row r="12823" spans="1:8" x14ac:dyDescent="0.25">
      <c r="A12823" s="19">
        <v>12818</v>
      </c>
      <c r="D12823" s="1"/>
      <c r="E12823" s="3"/>
      <c r="F12823" s="7"/>
      <c r="G12823" s="3"/>
      <c r="H12823" s="24"/>
    </row>
    <row r="12824" spans="1:8" x14ac:dyDescent="0.25">
      <c r="A12824" s="19">
        <v>12819</v>
      </c>
      <c r="D12824" s="1"/>
      <c r="E12824" s="3"/>
      <c r="F12824" s="7"/>
      <c r="G12824" s="3"/>
      <c r="H12824" s="24"/>
    </row>
    <row r="12825" spans="1:8" x14ac:dyDescent="0.25">
      <c r="A12825" s="19">
        <v>12820</v>
      </c>
      <c r="D12825" s="1"/>
      <c r="E12825" s="3"/>
      <c r="F12825" s="7"/>
      <c r="G12825" s="3"/>
      <c r="H12825" s="24"/>
    </row>
    <row r="12826" spans="1:8" x14ac:dyDescent="0.25">
      <c r="A12826" s="19">
        <v>12821</v>
      </c>
      <c r="D12826" s="1"/>
      <c r="E12826" s="3"/>
      <c r="F12826" s="7"/>
      <c r="G12826" s="3"/>
      <c r="H12826" s="24"/>
    </row>
    <row r="12827" spans="1:8" x14ac:dyDescent="0.25">
      <c r="A12827" s="19">
        <v>12822</v>
      </c>
      <c r="D12827" s="1"/>
      <c r="E12827" s="3"/>
      <c r="F12827" s="7"/>
      <c r="G12827" s="3"/>
      <c r="H12827" s="24"/>
    </row>
    <row r="12828" spans="1:8" x14ac:dyDescent="0.25">
      <c r="A12828" s="19">
        <v>12823</v>
      </c>
      <c r="D12828" s="1"/>
      <c r="E12828" s="3"/>
      <c r="F12828" s="7"/>
      <c r="G12828" s="3"/>
      <c r="H12828" s="24"/>
    </row>
    <row r="12829" spans="1:8" x14ac:dyDescent="0.25">
      <c r="A12829" s="19">
        <v>12824</v>
      </c>
      <c r="D12829" s="1"/>
      <c r="E12829" s="3"/>
      <c r="F12829" s="7"/>
      <c r="G12829" s="3"/>
      <c r="H12829" s="24"/>
    </row>
    <row r="12830" spans="1:8" x14ac:dyDescent="0.25">
      <c r="A12830" s="19">
        <v>12825</v>
      </c>
      <c r="D12830" s="1"/>
      <c r="E12830" s="3"/>
      <c r="F12830" s="7"/>
      <c r="G12830" s="3"/>
      <c r="H12830" s="24"/>
    </row>
    <row r="12831" spans="1:8" x14ac:dyDescent="0.25">
      <c r="A12831" s="19">
        <v>12826</v>
      </c>
      <c r="D12831" s="1"/>
      <c r="E12831" s="3"/>
      <c r="F12831" s="7"/>
      <c r="G12831" s="3"/>
      <c r="H12831" s="24"/>
    </row>
    <row r="12832" spans="1:8" x14ac:dyDescent="0.25">
      <c r="A12832" s="19">
        <v>12827</v>
      </c>
      <c r="D12832" s="1"/>
      <c r="E12832" s="3"/>
      <c r="F12832" s="7"/>
      <c r="G12832" s="3"/>
      <c r="H12832" s="24"/>
    </row>
    <row r="12833" spans="1:8" x14ac:dyDescent="0.25">
      <c r="A12833" s="19">
        <v>12828</v>
      </c>
      <c r="D12833" s="1"/>
      <c r="E12833" s="3"/>
      <c r="F12833" s="7"/>
      <c r="G12833" s="3"/>
      <c r="H12833" s="24"/>
    </row>
    <row r="12834" spans="1:8" x14ac:dyDescent="0.25">
      <c r="A12834" s="19">
        <v>12829</v>
      </c>
      <c r="D12834" s="1"/>
      <c r="E12834" s="3"/>
      <c r="F12834" s="7"/>
      <c r="G12834" s="3"/>
      <c r="H12834" s="24"/>
    </row>
    <row r="12835" spans="1:8" x14ac:dyDescent="0.25">
      <c r="A12835" s="19">
        <v>12830</v>
      </c>
      <c r="D12835" s="1"/>
      <c r="E12835" s="3"/>
      <c r="F12835" s="7"/>
      <c r="G12835" s="3"/>
      <c r="H12835" s="24"/>
    </row>
    <row r="12836" spans="1:8" x14ac:dyDescent="0.25">
      <c r="A12836" s="19">
        <v>12831</v>
      </c>
      <c r="D12836" s="1"/>
      <c r="E12836" s="3"/>
      <c r="F12836" s="7"/>
      <c r="G12836" s="3"/>
      <c r="H12836" s="24"/>
    </row>
    <row r="12837" spans="1:8" x14ac:dyDescent="0.25">
      <c r="A12837" s="19">
        <v>12832</v>
      </c>
      <c r="D12837" s="1"/>
      <c r="E12837" s="3"/>
      <c r="F12837" s="7"/>
      <c r="G12837" s="3"/>
      <c r="H12837" s="24"/>
    </row>
    <row r="12838" spans="1:8" x14ac:dyDescent="0.25">
      <c r="A12838" s="19">
        <v>12833</v>
      </c>
      <c r="D12838" s="1"/>
      <c r="E12838" s="3"/>
      <c r="F12838" s="7"/>
      <c r="G12838" s="3"/>
      <c r="H12838" s="24"/>
    </row>
    <row r="12839" spans="1:8" x14ac:dyDescent="0.25">
      <c r="A12839" s="19">
        <v>12834</v>
      </c>
      <c r="D12839" s="1"/>
      <c r="E12839" s="3"/>
      <c r="F12839" s="7"/>
      <c r="G12839" s="3"/>
      <c r="H12839" s="24"/>
    </row>
    <row r="12840" spans="1:8" x14ac:dyDescent="0.25">
      <c r="A12840" s="19">
        <v>12835</v>
      </c>
      <c r="D12840" s="1"/>
      <c r="E12840" s="3"/>
      <c r="F12840" s="7"/>
      <c r="G12840" s="3"/>
      <c r="H12840" s="24"/>
    </row>
    <row r="12841" spans="1:8" x14ac:dyDescent="0.25">
      <c r="A12841" s="19">
        <v>12836</v>
      </c>
      <c r="D12841" s="1"/>
      <c r="E12841" s="3"/>
      <c r="F12841" s="7"/>
      <c r="G12841" s="3"/>
      <c r="H12841" s="24"/>
    </row>
    <row r="12842" spans="1:8" x14ac:dyDescent="0.25">
      <c r="A12842" s="19">
        <v>12837</v>
      </c>
      <c r="D12842" s="1"/>
      <c r="E12842" s="3"/>
      <c r="F12842" s="7"/>
      <c r="G12842" s="3"/>
      <c r="H12842" s="24"/>
    </row>
    <row r="12843" spans="1:8" x14ac:dyDescent="0.25">
      <c r="A12843" s="19">
        <v>12838</v>
      </c>
      <c r="D12843" s="1"/>
      <c r="E12843" s="3"/>
      <c r="F12843" s="7"/>
      <c r="G12843" s="3"/>
      <c r="H12843" s="24"/>
    </row>
    <row r="12844" spans="1:8" x14ac:dyDescent="0.25">
      <c r="A12844" s="19">
        <v>12839</v>
      </c>
      <c r="D12844" s="1"/>
      <c r="E12844" s="3"/>
      <c r="F12844" s="7"/>
      <c r="G12844" s="3"/>
      <c r="H12844" s="24"/>
    </row>
    <row r="12845" spans="1:8" x14ac:dyDescent="0.25">
      <c r="A12845" s="19">
        <v>12840</v>
      </c>
      <c r="D12845" s="1"/>
      <c r="E12845" s="3"/>
      <c r="F12845" s="7"/>
      <c r="G12845" s="3"/>
      <c r="H12845" s="24"/>
    </row>
    <row r="12846" spans="1:8" x14ac:dyDescent="0.25">
      <c r="A12846" s="19">
        <v>12841</v>
      </c>
      <c r="D12846" s="1"/>
      <c r="E12846" s="3"/>
      <c r="F12846" s="7"/>
      <c r="G12846" s="3"/>
      <c r="H12846" s="24"/>
    </row>
    <row r="12847" spans="1:8" x14ac:dyDescent="0.25">
      <c r="A12847" s="19">
        <v>12842</v>
      </c>
      <c r="D12847" s="1"/>
      <c r="E12847" s="3"/>
      <c r="F12847" s="7"/>
      <c r="G12847" s="3"/>
      <c r="H12847" s="24"/>
    </row>
    <row r="12848" spans="1:8" x14ac:dyDescent="0.25">
      <c r="A12848" s="19">
        <v>12843</v>
      </c>
      <c r="D12848" s="1"/>
      <c r="E12848" s="3"/>
      <c r="F12848" s="7"/>
      <c r="G12848" s="3"/>
      <c r="H12848" s="24"/>
    </row>
    <row r="12849" spans="1:8" x14ac:dyDescent="0.25">
      <c r="A12849" s="19">
        <v>12844</v>
      </c>
      <c r="D12849" s="1"/>
      <c r="E12849" s="3"/>
      <c r="F12849" s="7"/>
      <c r="G12849" s="3"/>
      <c r="H12849" s="24"/>
    </row>
    <row r="12850" spans="1:8" x14ac:dyDescent="0.25">
      <c r="A12850" s="19">
        <v>12845</v>
      </c>
      <c r="D12850" s="1"/>
      <c r="E12850" s="3"/>
      <c r="F12850" s="7"/>
      <c r="G12850" s="3"/>
      <c r="H12850" s="24"/>
    </row>
    <row r="12851" spans="1:8" x14ac:dyDescent="0.25">
      <c r="A12851" s="19">
        <v>12846</v>
      </c>
      <c r="D12851" s="1"/>
      <c r="E12851" s="3"/>
      <c r="F12851" s="7"/>
      <c r="G12851" s="3"/>
      <c r="H12851" s="24"/>
    </row>
    <row r="12852" spans="1:8" x14ac:dyDescent="0.25">
      <c r="A12852" s="19">
        <v>12847</v>
      </c>
      <c r="D12852" s="1"/>
      <c r="E12852" s="3"/>
      <c r="F12852" s="7"/>
      <c r="G12852" s="3"/>
      <c r="H12852" s="24"/>
    </row>
    <row r="12853" spans="1:8" x14ac:dyDescent="0.25">
      <c r="A12853" s="19">
        <v>12848</v>
      </c>
      <c r="D12853" s="1"/>
      <c r="E12853" s="3"/>
      <c r="F12853" s="7"/>
      <c r="G12853" s="3"/>
      <c r="H12853" s="24"/>
    </row>
    <row r="12854" spans="1:8" x14ac:dyDescent="0.25">
      <c r="A12854" s="19">
        <v>12849</v>
      </c>
      <c r="D12854" s="1"/>
      <c r="E12854" s="3"/>
      <c r="F12854" s="7"/>
      <c r="G12854" s="3"/>
      <c r="H12854" s="24"/>
    </row>
    <row r="12855" spans="1:8" x14ac:dyDescent="0.25">
      <c r="A12855" s="19">
        <v>12850</v>
      </c>
      <c r="D12855" s="1"/>
      <c r="E12855" s="3"/>
      <c r="F12855" s="7"/>
      <c r="G12855" s="3"/>
      <c r="H12855" s="24"/>
    </row>
    <row r="12856" spans="1:8" x14ac:dyDescent="0.25">
      <c r="A12856" s="19">
        <v>12851</v>
      </c>
      <c r="D12856" s="1"/>
      <c r="E12856" s="3"/>
      <c r="F12856" s="7"/>
      <c r="G12856" s="3"/>
      <c r="H12856" s="24"/>
    </row>
    <row r="12857" spans="1:8" x14ac:dyDescent="0.25">
      <c r="A12857" s="19">
        <v>12852</v>
      </c>
      <c r="D12857" s="1"/>
      <c r="E12857" s="3"/>
      <c r="F12857" s="7"/>
      <c r="G12857" s="3"/>
      <c r="H12857" s="24"/>
    </row>
    <row r="12858" spans="1:8" x14ac:dyDescent="0.25">
      <c r="A12858" s="19">
        <v>12853</v>
      </c>
      <c r="D12858" s="1"/>
      <c r="E12858" s="3"/>
      <c r="F12858" s="7"/>
      <c r="G12858" s="3"/>
      <c r="H12858" s="24"/>
    </row>
    <row r="12859" spans="1:8" x14ac:dyDescent="0.25">
      <c r="A12859" s="19">
        <v>12854</v>
      </c>
      <c r="D12859" s="1"/>
      <c r="E12859" s="3"/>
      <c r="F12859" s="7"/>
      <c r="G12859" s="3"/>
      <c r="H12859" s="24"/>
    </row>
    <row r="12860" spans="1:8" x14ac:dyDescent="0.25">
      <c r="A12860" s="19">
        <v>12855</v>
      </c>
      <c r="D12860" s="1"/>
      <c r="E12860" s="3"/>
      <c r="F12860" s="7"/>
      <c r="G12860" s="3"/>
      <c r="H12860" s="24"/>
    </row>
    <row r="12861" spans="1:8" x14ac:dyDescent="0.25">
      <c r="A12861" s="19">
        <v>12856</v>
      </c>
      <c r="D12861" s="1"/>
      <c r="E12861" s="3"/>
      <c r="F12861" s="7"/>
      <c r="G12861" s="3"/>
      <c r="H12861" s="24"/>
    </row>
    <row r="12862" spans="1:8" x14ac:dyDescent="0.25">
      <c r="A12862" s="19">
        <v>12857</v>
      </c>
      <c r="D12862" s="1"/>
      <c r="E12862" s="3"/>
      <c r="F12862" s="7"/>
      <c r="G12862" s="3"/>
      <c r="H12862" s="24"/>
    </row>
    <row r="12863" spans="1:8" x14ac:dyDescent="0.25">
      <c r="A12863" s="19">
        <v>12858</v>
      </c>
      <c r="D12863" s="1"/>
      <c r="E12863" s="3"/>
      <c r="F12863" s="7"/>
      <c r="G12863" s="3"/>
      <c r="H12863" s="24"/>
    </row>
    <row r="12864" spans="1:8" x14ac:dyDescent="0.25">
      <c r="A12864" s="19">
        <v>12859</v>
      </c>
      <c r="D12864" s="1"/>
      <c r="E12864" s="3"/>
      <c r="F12864" s="7"/>
      <c r="G12864" s="3"/>
      <c r="H12864" s="24"/>
    </row>
    <row r="12865" spans="1:8" x14ac:dyDescent="0.25">
      <c r="A12865" s="19">
        <v>12860</v>
      </c>
      <c r="D12865" s="1"/>
      <c r="E12865" s="3"/>
      <c r="F12865" s="7"/>
      <c r="G12865" s="3"/>
      <c r="H12865" s="24"/>
    </row>
    <row r="12866" spans="1:8" x14ac:dyDescent="0.25">
      <c r="A12866" s="19">
        <v>12861</v>
      </c>
      <c r="D12866" s="1"/>
      <c r="E12866" s="3"/>
      <c r="F12866" s="7"/>
      <c r="G12866" s="3"/>
      <c r="H12866" s="24"/>
    </row>
    <row r="12867" spans="1:8" x14ac:dyDescent="0.25">
      <c r="A12867" s="19">
        <v>12862</v>
      </c>
      <c r="D12867" s="1"/>
      <c r="E12867" s="3"/>
      <c r="F12867" s="7"/>
      <c r="G12867" s="3"/>
      <c r="H12867" s="24"/>
    </row>
    <row r="12868" spans="1:8" x14ac:dyDescent="0.25">
      <c r="A12868" s="19">
        <v>12863</v>
      </c>
      <c r="D12868" s="1"/>
      <c r="E12868" s="3"/>
      <c r="F12868" s="7"/>
      <c r="G12868" s="3"/>
      <c r="H12868" s="24"/>
    </row>
    <row r="12869" spans="1:8" x14ac:dyDescent="0.25">
      <c r="A12869" s="19">
        <v>12864</v>
      </c>
      <c r="D12869" s="1"/>
      <c r="E12869" s="3"/>
      <c r="F12869" s="7"/>
      <c r="G12869" s="3"/>
      <c r="H12869" s="24"/>
    </row>
    <row r="12870" spans="1:8" x14ac:dyDescent="0.25">
      <c r="A12870" s="19">
        <v>12865</v>
      </c>
      <c r="D12870" s="1"/>
      <c r="E12870" s="3"/>
      <c r="F12870" s="7"/>
      <c r="G12870" s="3"/>
      <c r="H12870" s="24"/>
    </row>
    <row r="12871" spans="1:8" x14ac:dyDescent="0.25">
      <c r="A12871" s="19">
        <v>12866</v>
      </c>
      <c r="D12871" s="1"/>
      <c r="E12871" s="3"/>
      <c r="F12871" s="7"/>
      <c r="G12871" s="3"/>
      <c r="H12871" s="24"/>
    </row>
    <row r="12872" spans="1:8" x14ac:dyDescent="0.25">
      <c r="A12872" s="19">
        <v>12867</v>
      </c>
      <c r="D12872" s="1"/>
      <c r="E12872" s="3"/>
      <c r="F12872" s="7"/>
      <c r="G12872" s="3"/>
      <c r="H12872" s="24"/>
    </row>
    <row r="12873" spans="1:8" x14ac:dyDescent="0.25">
      <c r="A12873" s="19">
        <v>12868</v>
      </c>
      <c r="D12873" s="1"/>
      <c r="E12873" s="3"/>
      <c r="F12873" s="7"/>
      <c r="G12873" s="3"/>
      <c r="H12873" s="24"/>
    </row>
    <row r="12874" spans="1:8" x14ac:dyDescent="0.25">
      <c r="A12874" s="19">
        <v>12869</v>
      </c>
      <c r="D12874" s="1"/>
      <c r="E12874" s="3"/>
      <c r="F12874" s="7"/>
      <c r="G12874" s="3"/>
      <c r="H12874" s="24"/>
    </row>
    <row r="12875" spans="1:8" x14ac:dyDescent="0.25">
      <c r="A12875" s="19">
        <v>12870</v>
      </c>
      <c r="D12875" s="1"/>
      <c r="E12875" s="3"/>
      <c r="F12875" s="7"/>
      <c r="G12875" s="3"/>
      <c r="H12875" s="24"/>
    </row>
    <row r="12876" spans="1:8" x14ac:dyDescent="0.25">
      <c r="A12876" s="19">
        <v>12871</v>
      </c>
      <c r="D12876" s="1"/>
      <c r="E12876" s="3"/>
      <c r="F12876" s="7"/>
      <c r="G12876" s="3"/>
      <c r="H12876" s="24"/>
    </row>
    <row r="12877" spans="1:8" x14ac:dyDescent="0.25">
      <c r="A12877" s="19">
        <v>12872</v>
      </c>
      <c r="D12877" s="1"/>
      <c r="E12877" s="3"/>
      <c r="F12877" s="7"/>
      <c r="G12877" s="3"/>
      <c r="H12877" s="24"/>
    </row>
    <row r="12878" spans="1:8" x14ac:dyDescent="0.25">
      <c r="A12878" s="19">
        <v>12873</v>
      </c>
      <c r="D12878" s="1"/>
      <c r="E12878" s="3"/>
      <c r="F12878" s="7"/>
      <c r="G12878" s="3"/>
      <c r="H12878" s="24"/>
    </row>
    <row r="12879" spans="1:8" x14ac:dyDescent="0.25">
      <c r="A12879" s="19">
        <v>12874</v>
      </c>
      <c r="D12879" s="1"/>
      <c r="E12879" s="3"/>
      <c r="F12879" s="7"/>
      <c r="G12879" s="3"/>
      <c r="H12879" s="24"/>
    </row>
    <row r="12880" spans="1:8" x14ac:dyDescent="0.25">
      <c r="A12880" s="19">
        <v>12875</v>
      </c>
      <c r="D12880" s="1"/>
      <c r="E12880" s="3"/>
      <c r="F12880" s="7"/>
      <c r="G12880" s="3"/>
      <c r="H12880" s="24"/>
    </row>
    <row r="12881" spans="1:8" x14ac:dyDescent="0.25">
      <c r="A12881" s="19">
        <v>12876</v>
      </c>
      <c r="D12881" s="1"/>
      <c r="E12881" s="3"/>
      <c r="F12881" s="7"/>
      <c r="G12881" s="3"/>
      <c r="H12881" s="24"/>
    </row>
    <row r="12882" spans="1:8" x14ac:dyDescent="0.25">
      <c r="A12882" s="19">
        <v>12877</v>
      </c>
      <c r="D12882" s="1"/>
      <c r="E12882" s="3"/>
      <c r="F12882" s="7"/>
      <c r="G12882" s="3"/>
      <c r="H12882" s="24"/>
    </row>
    <row r="12883" spans="1:8" x14ac:dyDescent="0.25">
      <c r="A12883" s="19">
        <v>12878</v>
      </c>
      <c r="D12883" s="1"/>
      <c r="E12883" s="3"/>
      <c r="F12883" s="7"/>
      <c r="G12883" s="3"/>
      <c r="H12883" s="24"/>
    </row>
    <row r="12884" spans="1:8" x14ac:dyDescent="0.25">
      <c r="A12884" s="19">
        <v>12879</v>
      </c>
      <c r="D12884" s="1"/>
      <c r="E12884" s="3"/>
      <c r="F12884" s="7"/>
      <c r="G12884" s="3"/>
      <c r="H12884" s="24"/>
    </row>
    <row r="12885" spans="1:8" x14ac:dyDescent="0.25">
      <c r="A12885" s="19">
        <v>12880</v>
      </c>
      <c r="D12885" s="1"/>
      <c r="E12885" s="3"/>
      <c r="F12885" s="7"/>
      <c r="G12885" s="3"/>
      <c r="H12885" s="24"/>
    </row>
    <row r="12886" spans="1:8" x14ac:dyDescent="0.25">
      <c r="A12886" s="19">
        <v>12881</v>
      </c>
      <c r="D12886" s="1"/>
      <c r="E12886" s="3"/>
      <c r="F12886" s="7"/>
      <c r="G12886" s="3"/>
      <c r="H12886" s="24"/>
    </row>
    <row r="12887" spans="1:8" x14ac:dyDescent="0.25">
      <c r="A12887" s="19">
        <v>12882</v>
      </c>
      <c r="D12887" s="1"/>
      <c r="E12887" s="3"/>
      <c r="F12887" s="7"/>
      <c r="G12887" s="3"/>
      <c r="H12887" s="24"/>
    </row>
    <row r="12888" spans="1:8" x14ac:dyDescent="0.25">
      <c r="A12888" s="19">
        <v>12883</v>
      </c>
      <c r="D12888" s="1"/>
      <c r="E12888" s="3"/>
      <c r="F12888" s="7"/>
      <c r="G12888" s="3"/>
      <c r="H12888" s="24"/>
    </row>
    <row r="12889" spans="1:8" x14ac:dyDescent="0.25">
      <c r="A12889" s="19">
        <v>12884</v>
      </c>
      <c r="D12889" s="1"/>
      <c r="E12889" s="3"/>
      <c r="F12889" s="7"/>
      <c r="G12889" s="3"/>
      <c r="H12889" s="24"/>
    </row>
    <row r="12890" spans="1:8" x14ac:dyDescent="0.25">
      <c r="A12890" s="19">
        <v>12885</v>
      </c>
      <c r="D12890" s="1"/>
      <c r="E12890" s="3"/>
      <c r="F12890" s="7"/>
      <c r="G12890" s="3"/>
      <c r="H12890" s="24"/>
    </row>
    <row r="12891" spans="1:8" x14ac:dyDescent="0.25">
      <c r="A12891" s="19">
        <v>12886</v>
      </c>
      <c r="D12891" s="1"/>
      <c r="E12891" s="3"/>
      <c r="F12891" s="7"/>
      <c r="G12891" s="3"/>
      <c r="H12891" s="24"/>
    </row>
    <row r="12892" spans="1:8" x14ac:dyDescent="0.25">
      <c r="A12892" s="19">
        <v>12887</v>
      </c>
      <c r="D12892" s="1"/>
      <c r="E12892" s="3"/>
      <c r="F12892" s="7"/>
      <c r="G12892" s="3"/>
      <c r="H12892" s="24"/>
    </row>
    <row r="12893" spans="1:8" x14ac:dyDescent="0.25">
      <c r="A12893" s="19">
        <v>12888</v>
      </c>
      <c r="D12893" s="1"/>
      <c r="E12893" s="3"/>
      <c r="F12893" s="7"/>
      <c r="G12893" s="3"/>
      <c r="H12893" s="24"/>
    </row>
    <row r="12894" spans="1:8" x14ac:dyDescent="0.25">
      <c r="A12894" s="19">
        <v>12889</v>
      </c>
      <c r="D12894" s="1"/>
      <c r="E12894" s="3"/>
      <c r="F12894" s="7"/>
      <c r="G12894" s="3"/>
      <c r="H12894" s="24"/>
    </row>
    <row r="12895" spans="1:8" x14ac:dyDescent="0.25">
      <c r="A12895" s="19">
        <v>12890</v>
      </c>
      <c r="D12895" s="1"/>
      <c r="E12895" s="3"/>
      <c r="F12895" s="7"/>
      <c r="G12895" s="3"/>
      <c r="H12895" s="24"/>
    </row>
    <row r="12896" spans="1:8" x14ac:dyDescent="0.25">
      <c r="A12896" s="19">
        <v>12891</v>
      </c>
      <c r="D12896" s="1"/>
      <c r="E12896" s="3"/>
      <c r="F12896" s="7"/>
      <c r="G12896" s="3"/>
      <c r="H12896" s="24"/>
    </row>
    <row r="12897" spans="1:8" x14ac:dyDescent="0.25">
      <c r="A12897" s="19">
        <v>12892</v>
      </c>
      <c r="D12897" s="1"/>
      <c r="E12897" s="3"/>
      <c r="F12897" s="7"/>
      <c r="G12897" s="3"/>
      <c r="H12897" s="24"/>
    </row>
    <row r="12898" spans="1:8" x14ac:dyDescent="0.25">
      <c r="A12898" s="19">
        <v>12893</v>
      </c>
      <c r="D12898" s="1"/>
      <c r="E12898" s="3"/>
      <c r="F12898" s="7"/>
      <c r="G12898" s="3"/>
      <c r="H12898" s="24"/>
    </row>
    <row r="12899" spans="1:8" x14ac:dyDescent="0.25">
      <c r="A12899" s="19">
        <v>12894</v>
      </c>
      <c r="D12899" s="1"/>
      <c r="E12899" s="3"/>
      <c r="F12899" s="7"/>
      <c r="G12899" s="3"/>
      <c r="H12899" s="24"/>
    </row>
    <row r="12900" spans="1:8" x14ac:dyDescent="0.25">
      <c r="A12900" s="19">
        <v>12895</v>
      </c>
      <c r="D12900" s="1"/>
      <c r="E12900" s="3"/>
      <c r="F12900" s="7"/>
      <c r="G12900" s="3"/>
      <c r="H12900" s="24"/>
    </row>
    <row r="12901" spans="1:8" x14ac:dyDescent="0.25">
      <c r="A12901" s="19">
        <v>12896</v>
      </c>
      <c r="D12901" s="1"/>
      <c r="E12901" s="3"/>
      <c r="F12901" s="7"/>
      <c r="G12901" s="3"/>
      <c r="H12901" s="24"/>
    </row>
    <row r="12902" spans="1:8" x14ac:dyDescent="0.25">
      <c r="A12902" s="19">
        <v>12897</v>
      </c>
      <c r="D12902" s="1"/>
      <c r="E12902" s="3"/>
      <c r="F12902" s="7"/>
      <c r="G12902" s="3"/>
      <c r="H12902" s="24"/>
    </row>
    <row r="12903" spans="1:8" x14ac:dyDescent="0.25">
      <c r="A12903" s="19">
        <v>12898</v>
      </c>
      <c r="D12903" s="1"/>
      <c r="E12903" s="3"/>
      <c r="F12903" s="7"/>
      <c r="G12903" s="3"/>
      <c r="H12903" s="24"/>
    </row>
    <row r="12904" spans="1:8" x14ac:dyDescent="0.25">
      <c r="A12904" s="19">
        <v>12899</v>
      </c>
      <c r="D12904" s="1"/>
      <c r="E12904" s="3"/>
      <c r="F12904" s="7"/>
      <c r="G12904" s="3"/>
      <c r="H12904" s="24"/>
    </row>
    <row r="12905" spans="1:8" x14ac:dyDescent="0.25">
      <c r="A12905" s="19">
        <v>12900</v>
      </c>
      <c r="D12905" s="1"/>
      <c r="E12905" s="3"/>
      <c r="F12905" s="7"/>
      <c r="G12905" s="3"/>
      <c r="H12905" s="24"/>
    </row>
    <row r="12906" spans="1:8" x14ac:dyDescent="0.25">
      <c r="A12906" s="19">
        <v>12901</v>
      </c>
      <c r="D12906" s="1"/>
      <c r="E12906" s="3"/>
      <c r="F12906" s="7"/>
      <c r="G12906" s="3"/>
      <c r="H12906" s="24"/>
    </row>
    <row r="12907" spans="1:8" x14ac:dyDescent="0.25">
      <c r="A12907" s="19">
        <v>12902</v>
      </c>
      <c r="D12907" s="1"/>
      <c r="E12907" s="3"/>
      <c r="F12907" s="7"/>
      <c r="G12907" s="3"/>
      <c r="H12907" s="24"/>
    </row>
    <row r="12908" spans="1:8" x14ac:dyDescent="0.25">
      <c r="A12908" s="19">
        <v>12903</v>
      </c>
      <c r="D12908" s="1"/>
      <c r="E12908" s="3"/>
      <c r="F12908" s="7"/>
      <c r="G12908" s="3"/>
      <c r="H12908" s="24"/>
    </row>
    <row r="12909" spans="1:8" x14ac:dyDescent="0.25">
      <c r="A12909" s="19">
        <v>12904</v>
      </c>
      <c r="D12909" s="1"/>
      <c r="E12909" s="3"/>
      <c r="F12909" s="7"/>
      <c r="G12909" s="3"/>
      <c r="H12909" s="24"/>
    </row>
    <row r="12910" spans="1:8" x14ac:dyDescent="0.25">
      <c r="A12910" s="19">
        <v>12905</v>
      </c>
      <c r="D12910" s="1"/>
      <c r="E12910" s="3"/>
      <c r="F12910" s="7"/>
      <c r="G12910" s="3"/>
      <c r="H12910" s="24"/>
    </row>
    <row r="12911" spans="1:8" x14ac:dyDescent="0.25">
      <c r="A12911" s="19">
        <v>12906</v>
      </c>
      <c r="D12911" s="1"/>
      <c r="E12911" s="3"/>
      <c r="F12911" s="7"/>
      <c r="G12911" s="3"/>
      <c r="H12911" s="24"/>
    </row>
    <row r="12912" spans="1:8" x14ac:dyDescent="0.25">
      <c r="A12912" s="19">
        <v>12907</v>
      </c>
      <c r="D12912" s="1"/>
      <c r="E12912" s="3"/>
      <c r="F12912" s="7"/>
      <c r="G12912" s="3"/>
      <c r="H12912" s="24"/>
    </row>
    <row r="12913" spans="1:8" x14ac:dyDescent="0.25">
      <c r="A12913" s="19">
        <v>12908</v>
      </c>
      <c r="D12913" s="1"/>
      <c r="E12913" s="3"/>
      <c r="F12913" s="7"/>
      <c r="G12913" s="3"/>
      <c r="H12913" s="24"/>
    </row>
    <row r="12914" spans="1:8" x14ac:dyDescent="0.25">
      <c r="A12914" s="19">
        <v>12909</v>
      </c>
      <c r="D12914" s="1"/>
      <c r="E12914" s="3"/>
      <c r="F12914" s="7"/>
      <c r="G12914" s="3"/>
      <c r="H12914" s="24"/>
    </row>
    <row r="12915" spans="1:8" x14ac:dyDescent="0.25">
      <c r="A12915" s="19">
        <v>12910</v>
      </c>
      <c r="D12915" s="1"/>
      <c r="E12915" s="3"/>
      <c r="F12915" s="7"/>
      <c r="G12915" s="3"/>
      <c r="H12915" s="24"/>
    </row>
    <row r="12916" spans="1:8" x14ac:dyDescent="0.25">
      <c r="A12916" s="19">
        <v>12911</v>
      </c>
      <c r="D12916" s="1"/>
      <c r="E12916" s="3"/>
      <c r="F12916" s="7"/>
      <c r="G12916" s="3"/>
      <c r="H12916" s="24"/>
    </row>
    <row r="12917" spans="1:8" x14ac:dyDescent="0.25">
      <c r="A12917" s="19">
        <v>12912</v>
      </c>
      <c r="D12917" s="1"/>
      <c r="E12917" s="3"/>
      <c r="F12917" s="7"/>
      <c r="G12917" s="3"/>
      <c r="H12917" s="24"/>
    </row>
    <row r="12918" spans="1:8" x14ac:dyDescent="0.25">
      <c r="A12918" s="19">
        <v>12913</v>
      </c>
      <c r="D12918" s="1"/>
      <c r="E12918" s="3"/>
      <c r="F12918" s="7"/>
      <c r="G12918" s="3"/>
      <c r="H12918" s="24"/>
    </row>
    <row r="12919" spans="1:8" x14ac:dyDescent="0.25">
      <c r="A12919" s="19">
        <v>12914</v>
      </c>
      <c r="D12919" s="1"/>
      <c r="E12919" s="3"/>
      <c r="F12919" s="7"/>
      <c r="G12919" s="3"/>
      <c r="H12919" s="24"/>
    </row>
    <row r="12920" spans="1:8" x14ac:dyDescent="0.25">
      <c r="A12920" s="19">
        <v>12915</v>
      </c>
      <c r="D12920" s="1"/>
      <c r="E12920" s="3"/>
      <c r="F12920" s="7"/>
      <c r="G12920" s="3"/>
      <c r="H12920" s="24"/>
    </row>
    <row r="12921" spans="1:8" x14ac:dyDescent="0.25">
      <c r="A12921" s="19">
        <v>12916</v>
      </c>
      <c r="D12921" s="1"/>
      <c r="E12921" s="3"/>
      <c r="F12921" s="7"/>
      <c r="G12921" s="3"/>
      <c r="H12921" s="24"/>
    </row>
    <row r="12922" spans="1:8" x14ac:dyDescent="0.25">
      <c r="A12922" s="19">
        <v>12917</v>
      </c>
      <c r="D12922" s="1"/>
      <c r="E12922" s="3"/>
      <c r="F12922" s="7"/>
      <c r="G12922" s="3"/>
      <c r="H12922" s="24"/>
    </row>
    <row r="12923" spans="1:8" x14ac:dyDescent="0.25">
      <c r="A12923" s="19">
        <v>12918</v>
      </c>
      <c r="D12923" s="1"/>
      <c r="E12923" s="3"/>
      <c r="F12923" s="7"/>
      <c r="G12923" s="3"/>
      <c r="H12923" s="24"/>
    </row>
    <row r="12924" spans="1:8" x14ac:dyDescent="0.25">
      <c r="A12924" s="19">
        <v>12919</v>
      </c>
      <c r="D12924" s="1"/>
      <c r="E12924" s="3"/>
      <c r="F12924" s="7"/>
      <c r="G12924" s="3"/>
      <c r="H12924" s="24"/>
    </row>
    <row r="12925" spans="1:8" x14ac:dyDescent="0.25">
      <c r="A12925" s="19">
        <v>12920</v>
      </c>
      <c r="D12925" s="1"/>
      <c r="E12925" s="3"/>
      <c r="F12925" s="7"/>
      <c r="G12925" s="3"/>
      <c r="H12925" s="24"/>
    </row>
    <row r="12926" spans="1:8" x14ac:dyDescent="0.25">
      <c r="A12926" s="19">
        <v>12921</v>
      </c>
      <c r="D12926" s="1"/>
      <c r="E12926" s="3"/>
      <c r="F12926" s="7"/>
      <c r="G12926" s="3"/>
      <c r="H12926" s="24"/>
    </row>
    <row r="12927" spans="1:8" x14ac:dyDescent="0.25">
      <c r="A12927" s="19">
        <v>12922</v>
      </c>
      <c r="D12927" s="1"/>
      <c r="E12927" s="3"/>
      <c r="F12927" s="7"/>
      <c r="G12927" s="3"/>
      <c r="H12927" s="24"/>
    </row>
    <row r="12928" spans="1:8" x14ac:dyDescent="0.25">
      <c r="A12928" s="19">
        <v>12923</v>
      </c>
      <c r="D12928" s="1"/>
      <c r="E12928" s="3"/>
      <c r="F12928" s="7"/>
      <c r="G12928" s="3"/>
      <c r="H12928" s="24"/>
    </row>
    <row r="12929" spans="1:8" x14ac:dyDescent="0.25">
      <c r="A12929" s="19">
        <v>12924</v>
      </c>
      <c r="D12929" s="1"/>
      <c r="E12929" s="3"/>
      <c r="F12929" s="7"/>
      <c r="G12929" s="3"/>
      <c r="H12929" s="24"/>
    </row>
    <row r="12930" spans="1:8" x14ac:dyDescent="0.25">
      <c r="A12930" s="19">
        <v>12925</v>
      </c>
      <c r="D12930" s="1"/>
      <c r="E12930" s="3"/>
      <c r="F12930" s="7"/>
      <c r="G12930" s="3"/>
      <c r="H12930" s="24"/>
    </row>
    <row r="12931" spans="1:8" x14ac:dyDescent="0.25">
      <c r="A12931" s="19">
        <v>12926</v>
      </c>
      <c r="D12931" s="1"/>
      <c r="E12931" s="3"/>
      <c r="F12931" s="7"/>
      <c r="G12931" s="3"/>
      <c r="H12931" s="24"/>
    </row>
    <row r="12932" spans="1:8" x14ac:dyDescent="0.25">
      <c r="A12932" s="19">
        <v>12927</v>
      </c>
      <c r="D12932" s="1"/>
      <c r="E12932" s="3"/>
      <c r="F12932" s="7"/>
      <c r="G12932" s="3"/>
      <c r="H12932" s="24"/>
    </row>
    <row r="12933" spans="1:8" x14ac:dyDescent="0.25">
      <c r="A12933" s="19">
        <v>12928</v>
      </c>
      <c r="D12933" s="1"/>
      <c r="E12933" s="3"/>
      <c r="F12933" s="7"/>
      <c r="G12933" s="3"/>
      <c r="H12933" s="24"/>
    </row>
    <row r="12934" spans="1:8" x14ac:dyDescent="0.25">
      <c r="A12934" s="19">
        <v>12929</v>
      </c>
      <c r="D12934" s="1"/>
      <c r="E12934" s="3"/>
      <c r="F12934" s="7"/>
      <c r="G12934" s="3"/>
      <c r="H12934" s="24"/>
    </row>
    <row r="12935" spans="1:8" x14ac:dyDescent="0.25">
      <c r="A12935" s="19">
        <v>12930</v>
      </c>
      <c r="D12935" s="1"/>
      <c r="E12935" s="3"/>
      <c r="F12935" s="7"/>
      <c r="G12935" s="3"/>
      <c r="H12935" s="24"/>
    </row>
    <row r="12936" spans="1:8" x14ac:dyDescent="0.25">
      <c r="A12936" s="19">
        <v>12931</v>
      </c>
      <c r="D12936" s="1"/>
      <c r="E12936" s="3"/>
      <c r="F12936" s="7"/>
      <c r="G12936" s="3"/>
      <c r="H12936" s="24"/>
    </row>
    <row r="12937" spans="1:8" x14ac:dyDescent="0.25">
      <c r="A12937" s="19">
        <v>12932</v>
      </c>
      <c r="D12937" s="1"/>
      <c r="E12937" s="3"/>
      <c r="F12937" s="7"/>
      <c r="G12937" s="3"/>
      <c r="H12937" s="24"/>
    </row>
    <row r="12938" spans="1:8" x14ac:dyDescent="0.25">
      <c r="A12938" s="19">
        <v>12933</v>
      </c>
      <c r="D12938" s="1"/>
      <c r="E12938" s="3"/>
      <c r="F12938" s="7"/>
      <c r="G12938" s="3"/>
      <c r="H12938" s="24"/>
    </row>
    <row r="12939" spans="1:8" x14ac:dyDescent="0.25">
      <c r="A12939" s="19">
        <v>12934</v>
      </c>
      <c r="D12939" s="1"/>
      <c r="E12939" s="3"/>
      <c r="F12939" s="7"/>
      <c r="G12939" s="3"/>
      <c r="H12939" s="24"/>
    </row>
    <row r="12940" spans="1:8" x14ac:dyDescent="0.25">
      <c r="A12940" s="19">
        <v>12935</v>
      </c>
      <c r="D12940" s="1"/>
      <c r="E12940" s="3"/>
      <c r="F12940" s="7"/>
      <c r="G12940" s="3"/>
      <c r="H12940" s="24"/>
    </row>
    <row r="12941" spans="1:8" x14ac:dyDescent="0.25">
      <c r="A12941" s="19">
        <v>12936</v>
      </c>
      <c r="D12941" s="1"/>
      <c r="E12941" s="3"/>
      <c r="F12941" s="7"/>
      <c r="G12941" s="3"/>
      <c r="H12941" s="24"/>
    </row>
    <row r="12942" spans="1:8" x14ac:dyDescent="0.25">
      <c r="A12942" s="19">
        <v>12937</v>
      </c>
      <c r="D12942" s="1"/>
      <c r="E12942" s="3"/>
      <c r="F12942" s="7"/>
      <c r="G12942" s="3"/>
      <c r="H12942" s="24"/>
    </row>
    <row r="12943" spans="1:8" x14ac:dyDescent="0.25">
      <c r="A12943" s="19">
        <v>12938</v>
      </c>
      <c r="D12943" s="1"/>
      <c r="E12943" s="3"/>
      <c r="F12943" s="7"/>
      <c r="G12943" s="3"/>
      <c r="H12943" s="24"/>
    </row>
    <row r="12944" spans="1:8" x14ac:dyDescent="0.25">
      <c r="A12944" s="19">
        <v>12939</v>
      </c>
      <c r="D12944" s="1"/>
      <c r="E12944" s="3"/>
      <c r="F12944" s="7"/>
      <c r="G12944" s="3"/>
      <c r="H12944" s="24"/>
    </row>
    <row r="12945" spans="1:8" x14ac:dyDescent="0.25">
      <c r="A12945" s="19">
        <v>12940</v>
      </c>
      <c r="D12945" s="1"/>
      <c r="E12945" s="3"/>
      <c r="F12945" s="7"/>
      <c r="G12945" s="3"/>
      <c r="H12945" s="24"/>
    </row>
    <row r="12946" spans="1:8" x14ac:dyDescent="0.25">
      <c r="A12946" s="19">
        <v>12941</v>
      </c>
      <c r="D12946" s="1"/>
      <c r="E12946" s="3"/>
      <c r="F12946" s="7"/>
      <c r="G12946" s="3"/>
      <c r="H12946" s="24"/>
    </row>
    <row r="12947" spans="1:8" x14ac:dyDescent="0.25">
      <c r="A12947" s="19">
        <v>12942</v>
      </c>
      <c r="D12947" s="1"/>
      <c r="E12947" s="3"/>
      <c r="F12947" s="7"/>
      <c r="G12947" s="3"/>
      <c r="H12947" s="24"/>
    </row>
    <row r="12948" spans="1:8" x14ac:dyDescent="0.25">
      <c r="A12948" s="19">
        <v>12943</v>
      </c>
      <c r="D12948" s="1"/>
      <c r="E12948" s="3"/>
      <c r="F12948" s="7"/>
      <c r="G12948" s="3"/>
      <c r="H12948" s="24"/>
    </row>
    <row r="12949" spans="1:8" x14ac:dyDescent="0.25">
      <c r="A12949" s="19">
        <v>12944</v>
      </c>
      <c r="D12949" s="1"/>
      <c r="E12949" s="3"/>
      <c r="F12949" s="7"/>
      <c r="G12949" s="3"/>
      <c r="H12949" s="24"/>
    </row>
    <row r="12950" spans="1:8" x14ac:dyDescent="0.25">
      <c r="A12950" s="19">
        <v>12945</v>
      </c>
      <c r="D12950" s="1"/>
      <c r="E12950" s="3"/>
      <c r="F12950" s="7"/>
      <c r="G12950" s="3"/>
      <c r="H12950" s="24"/>
    </row>
    <row r="12951" spans="1:8" x14ac:dyDescent="0.25">
      <c r="A12951" s="19">
        <v>12946</v>
      </c>
      <c r="D12951" s="1"/>
      <c r="E12951" s="3"/>
      <c r="F12951" s="7"/>
      <c r="G12951" s="3"/>
      <c r="H12951" s="24"/>
    </row>
    <row r="12952" spans="1:8" x14ac:dyDescent="0.25">
      <c r="A12952" s="19">
        <v>12947</v>
      </c>
      <c r="D12952" s="1"/>
      <c r="E12952" s="3"/>
      <c r="F12952" s="7"/>
      <c r="G12952" s="3"/>
      <c r="H12952" s="24"/>
    </row>
    <row r="12953" spans="1:8" x14ac:dyDescent="0.25">
      <c r="A12953" s="19">
        <v>12948</v>
      </c>
      <c r="D12953" s="1"/>
      <c r="E12953" s="3"/>
      <c r="F12953" s="7"/>
      <c r="G12953" s="3"/>
      <c r="H12953" s="24"/>
    </row>
    <row r="12954" spans="1:8" x14ac:dyDescent="0.25">
      <c r="A12954" s="19">
        <v>12949</v>
      </c>
      <c r="D12954" s="1"/>
      <c r="E12954" s="3"/>
      <c r="F12954" s="7"/>
      <c r="G12954" s="3"/>
      <c r="H12954" s="24"/>
    </row>
    <row r="12955" spans="1:8" x14ac:dyDescent="0.25">
      <c r="A12955" s="19">
        <v>12950</v>
      </c>
      <c r="D12955" s="1"/>
      <c r="E12955" s="3"/>
      <c r="F12955" s="7"/>
      <c r="G12955" s="3"/>
      <c r="H12955" s="24"/>
    </row>
    <row r="12956" spans="1:8" x14ac:dyDescent="0.25">
      <c r="A12956" s="19">
        <v>12951</v>
      </c>
      <c r="D12956" s="1"/>
      <c r="E12956" s="3"/>
      <c r="F12956" s="7"/>
      <c r="G12956" s="3"/>
      <c r="H12956" s="24"/>
    </row>
    <row r="12957" spans="1:8" x14ac:dyDescent="0.25">
      <c r="A12957" s="19">
        <v>12952</v>
      </c>
      <c r="D12957" s="1"/>
      <c r="E12957" s="3"/>
      <c r="F12957" s="7"/>
      <c r="G12957" s="3"/>
      <c r="H12957" s="24"/>
    </row>
    <row r="12958" spans="1:8" x14ac:dyDescent="0.25">
      <c r="A12958" s="19">
        <v>12953</v>
      </c>
      <c r="D12958" s="1"/>
      <c r="E12958" s="3"/>
      <c r="F12958" s="7"/>
      <c r="G12958" s="3"/>
      <c r="H12958" s="24"/>
    </row>
    <row r="12959" spans="1:8" x14ac:dyDescent="0.25">
      <c r="A12959" s="19">
        <v>12954</v>
      </c>
      <c r="D12959" s="1"/>
      <c r="E12959" s="3"/>
      <c r="F12959" s="7"/>
      <c r="G12959" s="3"/>
      <c r="H12959" s="24"/>
    </row>
    <row r="12960" spans="1:8" x14ac:dyDescent="0.25">
      <c r="A12960" s="19">
        <v>12955</v>
      </c>
      <c r="D12960" s="1"/>
      <c r="E12960" s="3"/>
      <c r="F12960" s="7"/>
      <c r="G12960" s="3"/>
      <c r="H12960" s="24"/>
    </row>
    <row r="12961" spans="1:8" x14ac:dyDescent="0.25">
      <c r="A12961" s="19">
        <v>12956</v>
      </c>
      <c r="D12961" s="1"/>
      <c r="E12961" s="3"/>
      <c r="F12961" s="7"/>
      <c r="G12961" s="3"/>
      <c r="H12961" s="24"/>
    </row>
    <row r="12962" spans="1:8" x14ac:dyDescent="0.25">
      <c r="A12962" s="19">
        <v>12957</v>
      </c>
      <c r="D12962" s="1"/>
      <c r="E12962" s="3"/>
      <c r="F12962" s="7"/>
      <c r="G12962" s="3"/>
      <c r="H12962" s="24"/>
    </row>
    <row r="12963" spans="1:8" x14ac:dyDescent="0.25">
      <c r="A12963" s="19">
        <v>12958</v>
      </c>
      <c r="D12963" s="1"/>
      <c r="E12963" s="3"/>
      <c r="F12963" s="7"/>
      <c r="G12963" s="3"/>
      <c r="H12963" s="24"/>
    </row>
    <row r="12964" spans="1:8" x14ac:dyDescent="0.25">
      <c r="A12964" s="19">
        <v>12959</v>
      </c>
      <c r="D12964" s="1"/>
      <c r="E12964" s="3"/>
      <c r="F12964" s="7"/>
      <c r="G12964" s="3"/>
      <c r="H12964" s="24"/>
    </row>
    <row r="12965" spans="1:8" x14ac:dyDescent="0.25">
      <c r="A12965" s="19">
        <v>12960</v>
      </c>
      <c r="D12965" s="1"/>
      <c r="E12965" s="3"/>
      <c r="F12965" s="7"/>
      <c r="G12965" s="3"/>
      <c r="H12965" s="24"/>
    </row>
    <row r="12966" spans="1:8" x14ac:dyDescent="0.25">
      <c r="A12966" s="19">
        <v>12961</v>
      </c>
      <c r="D12966" s="1"/>
      <c r="E12966" s="3"/>
      <c r="F12966" s="7"/>
      <c r="G12966" s="3"/>
      <c r="H12966" s="24"/>
    </row>
    <row r="12967" spans="1:8" x14ac:dyDescent="0.25">
      <c r="A12967" s="19">
        <v>12962</v>
      </c>
      <c r="D12967" s="1"/>
      <c r="E12967" s="3"/>
      <c r="F12967" s="7"/>
      <c r="G12967" s="3"/>
      <c r="H12967" s="24"/>
    </row>
    <row r="12968" spans="1:8" x14ac:dyDescent="0.25">
      <c r="A12968" s="19">
        <v>12963</v>
      </c>
      <c r="D12968" s="1"/>
      <c r="E12968" s="3"/>
      <c r="F12968" s="7"/>
      <c r="G12968" s="3"/>
      <c r="H12968" s="24"/>
    </row>
    <row r="12969" spans="1:8" x14ac:dyDescent="0.25">
      <c r="A12969" s="19">
        <v>12964</v>
      </c>
      <c r="D12969" s="1"/>
      <c r="E12969" s="3"/>
      <c r="F12969" s="7"/>
      <c r="G12969" s="3"/>
      <c r="H12969" s="24"/>
    </row>
    <row r="12970" spans="1:8" x14ac:dyDescent="0.25">
      <c r="A12970" s="19">
        <v>12965</v>
      </c>
      <c r="D12970" s="1"/>
      <c r="E12970" s="3"/>
      <c r="F12970" s="7"/>
      <c r="G12970" s="3"/>
      <c r="H12970" s="24"/>
    </row>
    <row r="12971" spans="1:8" x14ac:dyDescent="0.25">
      <c r="A12971" s="19">
        <v>12966</v>
      </c>
      <c r="D12971" s="1"/>
      <c r="E12971" s="3"/>
      <c r="F12971" s="7"/>
      <c r="G12971" s="3"/>
      <c r="H12971" s="24"/>
    </row>
    <row r="12972" spans="1:8" x14ac:dyDescent="0.25">
      <c r="A12972" s="19">
        <v>12967</v>
      </c>
      <c r="D12972" s="1"/>
      <c r="E12972" s="3"/>
      <c r="F12972" s="7"/>
      <c r="G12972" s="3"/>
      <c r="H12972" s="24"/>
    </row>
    <row r="12973" spans="1:8" x14ac:dyDescent="0.25">
      <c r="A12973" s="19">
        <v>12968</v>
      </c>
      <c r="D12973" s="1"/>
      <c r="E12973" s="3"/>
      <c r="F12973" s="7"/>
      <c r="G12973" s="3"/>
      <c r="H12973" s="24"/>
    </row>
    <row r="12974" spans="1:8" x14ac:dyDescent="0.25">
      <c r="A12974" s="19">
        <v>12969</v>
      </c>
      <c r="D12974" s="1"/>
      <c r="E12974" s="3"/>
      <c r="F12974" s="7"/>
      <c r="G12974" s="3"/>
      <c r="H12974" s="24"/>
    </row>
    <row r="12975" spans="1:8" x14ac:dyDescent="0.25">
      <c r="A12975" s="19">
        <v>12970</v>
      </c>
      <c r="D12975" s="1"/>
      <c r="E12975" s="3"/>
      <c r="F12975" s="7"/>
      <c r="G12975" s="3"/>
      <c r="H12975" s="24"/>
    </row>
    <row r="12976" spans="1:8" x14ac:dyDescent="0.25">
      <c r="A12976" s="19">
        <v>12971</v>
      </c>
      <c r="D12976" s="1"/>
      <c r="E12976" s="3"/>
      <c r="F12976" s="7"/>
      <c r="G12976" s="3"/>
      <c r="H12976" s="24"/>
    </row>
    <row r="12977" spans="1:8" x14ac:dyDescent="0.25">
      <c r="A12977" s="19">
        <v>12972</v>
      </c>
      <c r="D12977" s="1"/>
      <c r="E12977" s="3"/>
      <c r="F12977" s="7"/>
      <c r="G12977" s="3"/>
      <c r="H12977" s="24"/>
    </row>
    <row r="12978" spans="1:8" x14ac:dyDescent="0.25">
      <c r="A12978" s="19">
        <v>12973</v>
      </c>
      <c r="D12978" s="1"/>
      <c r="E12978" s="3"/>
      <c r="F12978" s="7"/>
      <c r="G12978" s="3"/>
      <c r="H12978" s="24"/>
    </row>
    <row r="12979" spans="1:8" x14ac:dyDescent="0.25">
      <c r="A12979" s="19">
        <v>12974</v>
      </c>
      <c r="D12979" s="1"/>
      <c r="E12979" s="3"/>
      <c r="F12979" s="7"/>
      <c r="G12979" s="3"/>
      <c r="H12979" s="24"/>
    </row>
    <row r="12980" spans="1:8" x14ac:dyDescent="0.25">
      <c r="A12980" s="19">
        <v>12975</v>
      </c>
      <c r="D12980" s="1"/>
      <c r="E12980" s="3"/>
      <c r="F12980" s="7"/>
      <c r="G12980" s="3"/>
      <c r="H12980" s="24"/>
    </row>
    <row r="12981" spans="1:8" x14ac:dyDescent="0.25">
      <c r="A12981" s="19">
        <v>12976</v>
      </c>
      <c r="D12981" s="1"/>
      <c r="E12981" s="3"/>
      <c r="F12981" s="7"/>
      <c r="G12981" s="3"/>
      <c r="H12981" s="24"/>
    </row>
    <row r="12982" spans="1:8" x14ac:dyDescent="0.25">
      <c r="A12982" s="19">
        <v>12977</v>
      </c>
      <c r="D12982" s="1"/>
      <c r="E12982" s="3"/>
      <c r="F12982" s="7"/>
      <c r="G12982" s="3"/>
      <c r="H12982" s="24"/>
    </row>
    <row r="12983" spans="1:8" x14ac:dyDescent="0.25">
      <c r="A12983" s="19">
        <v>12978</v>
      </c>
      <c r="D12983" s="1"/>
      <c r="E12983" s="3"/>
      <c r="F12983" s="7"/>
      <c r="G12983" s="3"/>
      <c r="H12983" s="24"/>
    </row>
    <row r="12984" spans="1:8" x14ac:dyDescent="0.25">
      <c r="A12984" s="19">
        <v>12979</v>
      </c>
      <c r="D12984" s="1"/>
      <c r="E12984" s="3"/>
      <c r="F12984" s="7"/>
      <c r="G12984" s="3"/>
      <c r="H12984" s="24"/>
    </row>
    <row r="12985" spans="1:8" x14ac:dyDescent="0.25">
      <c r="A12985" s="19">
        <v>12980</v>
      </c>
      <c r="D12985" s="1"/>
      <c r="E12985" s="3"/>
      <c r="F12985" s="7"/>
      <c r="G12985" s="3"/>
      <c r="H12985" s="24"/>
    </row>
    <row r="12986" spans="1:8" x14ac:dyDescent="0.25">
      <c r="A12986" s="19">
        <v>12981</v>
      </c>
      <c r="D12986" s="1"/>
      <c r="E12986" s="3"/>
      <c r="F12986" s="7"/>
      <c r="G12986" s="3"/>
      <c r="H12986" s="24"/>
    </row>
    <row r="12987" spans="1:8" x14ac:dyDescent="0.25">
      <c r="A12987" s="19">
        <v>12982</v>
      </c>
      <c r="D12987" s="1"/>
      <c r="E12987" s="3"/>
      <c r="F12987" s="7"/>
      <c r="G12987" s="3"/>
      <c r="H12987" s="24"/>
    </row>
    <row r="12988" spans="1:8" x14ac:dyDescent="0.25">
      <c r="A12988" s="19">
        <v>12983</v>
      </c>
      <c r="D12988" s="1"/>
      <c r="E12988" s="3"/>
      <c r="F12988" s="7"/>
      <c r="G12988" s="3"/>
      <c r="H12988" s="24"/>
    </row>
    <row r="12989" spans="1:8" x14ac:dyDescent="0.25">
      <c r="A12989" s="19">
        <v>12984</v>
      </c>
      <c r="D12989" s="1"/>
      <c r="E12989" s="3"/>
      <c r="F12989" s="7"/>
      <c r="G12989" s="3"/>
      <c r="H12989" s="24"/>
    </row>
    <row r="12990" spans="1:8" x14ac:dyDescent="0.25">
      <c r="A12990" s="19">
        <v>12985</v>
      </c>
      <c r="D12990" s="1"/>
      <c r="E12990" s="3"/>
      <c r="F12990" s="7"/>
      <c r="G12990" s="3"/>
      <c r="H12990" s="24"/>
    </row>
    <row r="12991" spans="1:8" x14ac:dyDescent="0.25">
      <c r="A12991" s="19">
        <v>12986</v>
      </c>
      <c r="D12991" s="1"/>
      <c r="E12991" s="3"/>
      <c r="F12991" s="7"/>
      <c r="G12991" s="3"/>
      <c r="H12991" s="24"/>
    </row>
    <row r="12992" spans="1:8" x14ac:dyDescent="0.25">
      <c r="A12992" s="19">
        <v>12987</v>
      </c>
      <c r="D12992" s="1"/>
      <c r="E12992" s="3"/>
      <c r="F12992" s="7"/>
      <c r="G12992" s="3"/>
      <c r="H12992" s="24"/>
    </row>
    <row r="12993" spans="1:8" x14ac:dyDescent="0.25">
      <c r="A12993" s="19">
        <v>12988</v>
      </c>
      <c r="D12993" s="1"/>
      <c r="E12993" s="3"/>
      <c r="F12993" s="7"/>
      <c r="G12993" s="3"/>
      <c r="H12993" s="24"/>
    </row>
    <row r="12994" spans="1:8" x14ac:dyDescent="0.25">
      <c r="A12994" s="19">
        <v>12989</v>
      </c>
      <c r="D12994" s="1"/>
      <c r="E12994" s="3"/>
      <c r="F12994" s="7"/>
      <c r="G12994" s="3"/>
      <c r="H12994" s="24"/>
    </row>
    <row r="12995" spans="1:8" x14ac:dyDescent="0.25">
      <c r="A12995" s="19">
        <v>12990</v>
      </c>
      <c r="D12995" s="1"/>
      <c r="E12995" s="3"/>
      <c r="F12995" s="7"/>
      <c r="G12995" s="3"/>
      <c r="H12995" s="24"/>
    </row>
    <row r="12996" spans="1:8" x14ac:dyDescent="0.25">
      <c r="A12996" s="19">
        <v>12991</v>
      </c>
      <c r="D12996" s="1"/>
      <c r="E12996" s="3"/>
      <c r="F12996" s="7"/>
      <c r="G12996" s="3"/>
      <c r="H12996" s="24"/>
    </row>
    <row r="12997" spans="1:8" x14ac:dyDescent="0.25">
      <c r="A12997" s="19">
        <v>12992</v>
      </c>
      <c r="D12997" s="1"/>
      <c r="E12997" s="3"/>
      <c r="F12997" s="7"/>
      <c r="G12997" s="3"/>
      <c r="H12997" s="24"/>
    </row>
    <row r="12998" spans="1:8" x14ac:dyDescent="0.25">
      <c r="A12998" s="19">
        <v>12993</v>
      </c>
      <c r="D12998" s="1"/>
      <c r="E12998" s="3"/>
      <c r="F12998" s="7"/>
      <c r="G12998" s="3"/>
      <c r="H12998" s="24"/>
    </row>
    <row r="12999" spans="1:8" x14ac:dyDescent="0.25">
      <c r="A12999" s="19">
        <v>12994</v>
      </c>
      <c r="D12999" s="1"/>
      <c r="E12999" s="3"/>
      <c r="F12999" s="7"/>
      <c r="G12999" s="3"/>
      <c r="H12999" s="24"/>
    </row>
    <row r="13000" spans="1:8" x14ac:dyDescent="0.25">
      <c r="A13000" s="19">
        <v>12995</v>
      </c>
      <c r="D13000" s="1"/>
      <c r="E13000" s="3"/>
      <c r="F13000" s="7"/>
      <c r="G13000" s="3"/>
      <c r="H13000" s="24"/>
    </row>
    <row r="13001" spans="1:8" x14ac:dyDescent="0.25">
      <c r="A13001" s="19">
        <v>12996</v>
      </c>
      <c r="D13001" s="1"/>
      <c r="E13001" s="3"/>
      <c r="F13001" s="7"/>
      <c r="G13001" s="3"/>
      <c r="H13001" s="24"/>
    </row>
    <row r="13002" spans="1:8" x14ac:dyDescent="0.25">
      <c r="A13002" s="19">
        <v>12997</v>
      </c>
      <c r="D13002" s="1"/>
      <c r="E13002" s="3"/>
      <c r="F13002" s="7"/>
      <c r="G13002" s="3"/>
      <c r="H13002" s="24"/>
    </row>
    <row r="13003" spans="1:8" x14ac:dyDescent="0.25">
      <c r="A13003" s="19">
        <v>12998</v>
      </c>
      <c r="D13003" s="1"/>
      <c r="E13003" s="3"/>
      <c r="F13003" s="7"/>
      <c r="G13003" s="3"/>
      <c r="H13003" s="24"/>
    </row>
    <row r="13004" spans="1:8" x14ac:dyDescent="0.25">
      <c r="A13004" s="19">
        <v>12999</v>
      </c>
      <c r="D13004" s="1"/>
      <c r="E13004" s="3"/>
      <c r="F13004" s="7"/>
      <c r="G13004" s="3"/>
      <c r="H13004" s="24"/>
    </row>
    <row r="13005" spans="1:8" x14ac:dyDescent="0.25">
      <c r="A13005" s="19">
        <v>13000</v>
      </c>
      <c r="D13005" s="1"/>
      <c r="E13005" s="3"/>
      <c r="F13005" s="7"/>
      <c r="G13005" s="3"/>
      <c r="H13005" s="24"/>
    </row>
    <row r="13006" spans="1:8" x14ac:dyDescent="0.25">
      <c r="A13006" s="19">
        <v>13001</v>
      </c>
      <c r="D13006" s="1"/>
      <c r="E13006" s="3"/>
      <c r="F13006" s="7"/>
      <c r="G13006" s="3"/>
      <c r="H13006" s="24"/>
    </row>
    <row r="13007" spans="1:8" x14ac:dyDescent="0.25">
      <c r="A13007" s="19">
        <v>13002</v>
      </c>
      <c r="D13007" s="1"/>
      <c r="E13007" s="3"/>
      <c r="F13007" s="7"/>
      <c r="G13007" s="3"/>
      <c r="H13007" s="24"/>
    </row>
    <row r="13008" spans="1:8" x14ac:dyDescent="0.25">
      <c r="A13008" s="19">
        <v>13003</v>
      </c>
      <c r="D13008" s="1"/>
      <c r="E13008" s="3"/>
      <c r="F13008" s="7"/>
      <c r="G13008" s="3"/>
      <c r="H13008" s="24"/>
    </row>
    <row r="13009" spans="1:8" x14ac:dyDescent="0.25">
      <c r="A13009" s="19">
        <v>13004</v>
      </c>
      <c r="D13009" s="1"/>
      <c r="E13009" s="3"/>
      <c r="F13009" s="7"/>
      <c r="G13009" s="3"/>
      <c r="H13009" s="24"/>
    </row>
    <row r="13010" spans="1:8" x14ac:dyDescent="0.25">
      <c r="A13010" s="19">
        <v>13005</v>
      </c>
      <c r="D13010" s="1"/>
      <c r="E13010" s="3"/>
      <c r="F13010" s="7"/>
      <c r="G13010" s="3"/>
      <c r="H13010" s="24"/>
    </row>
    <row r="13011" spans="1:8" x14ac:dyDescent="0.25">
      <c r="A13011" s="19">
        <v>13006</v>
      </c>
      <c r="D13011" s="1"/>
      <c r="E13011" s="3"/>
      <c r="F13011" s="7"/>
      <c r="G13011" s="3"/>
      <c r="H13011" s="24"/>
    </row>
    <row r="13012" spans="1:8" x14ac:dyDescent="0.25">
      <c r="A13012" s="19">
        <v>13007</v>
      </c>
      <c r="D13012" s="1"/>
      <c r="E13012" s="3"/>
      <c r="F13012" s="7"/>
      <c r="G13012" s="3"/>
      <c r="H13012" s="24"/>
    </row>
    <row r="13013" spans="1:8" x14ac:dyDescent="0.25">
      <c r="A13013" s="19">
        <v>13008</v>
      </c>
      <c r="D13013" s="1"/>
      <c r="E13013" s="3"/>
      <c r="F13013" s="7"/>
      <c r="G13013" s="3"/>
      <c r="H13013" s="24"/>
    </row>
    <row r="13014" spans="1:8" x14ac:dyDescent="0.25">
      <c r="A13014" s="19">
        <v>13009</v>
      </c>
      <c r="D13014" s="1"/>
      <c r="E13014" s="3"/>
      <c r="F13014" s="7"/>
      <c r="G13014" s="3"/>
      <c r="H13014" s="24"/>
    </row>
    <row r="13015" spans="1:8" x14ac:dyDescent="0.25">
      <c r="A13015" s="19">
        <v>13010</v>
      </c>
      <c r="D13015" s="1"/>
      <c r="E13015" s="3"/>
      <c r="F13015" s="7"/>
      <c r="G13015" s="3"/>
      <c r="H13015" s="24"/>
    </row>
    <row r="13016" spans="1:8" x14ac:dyDescent="0.25">
      <c r="A13016" s="19">
        <v>13011</v>
      </c>
      <c r="D13016" s="1"/>
      <c r="E13016" s="3"/>
      <c r="F13016" s="7"/>
      <c r="G13016" s="3"/>
      <c r="H13016" s="24"/>
    </row>
    <row r="13017" spans="1:8" x14ac:dyDescent="0.25">
      <c r="A13017" s="19">
        <v>13012</v>
      </c>
      <c r="D13017" s="1"/>
      <c r="E13017" s="3"/>
      <c r="F13017" s="7"/>
      <c r="G13017" s="3"/>
      <c r="H13017" s="24"/>
    </row>
    <row r="13018" spans="1:8" x14ac:dyDescent="0.25">
      <c r="A13018" s="19">
        <v>13013</v>
      </c>
      <c r="D13018" s="1"/>
      <c r="E13018" s="3"/>
      <c r="F13018" s="7"/>
      <c r="G13018" s="3"/>
      <c r="H13018" s="24"/>
    </row>
    <row r="13019" spans="1:8" x14ac:dyDescent="0.25">
      <c r="A13019" s="19">
        <v>13014</v>
      </c>
      <c r="D13019" s="1"/>
      <c r="E13019" s="3"/>
      <c r="F13019" s="7"/>
      <c r="G13019" s="3"/>
      <c r="H13019" s="24"/>
    </row>
    <row r="13020" spans="1:8" x14ac:dyDescent="0.25">
      <c r="A13020" s="19">
        <v>13015</v>
      </c>
      <c r="D13020" s="1"/>
      <c r="E13020" s="3"/>
      <c r="F13020" s="7"/>
      <c r="G13020" s="3"/>
      <c r="H13020" s="24"/>
    </row>
    <row r="13021" spans="1:8" x14ac:dyDescent="0.25">
      <c r="A13021" s="19">
        <v>13016</v>
      </c>
      <c r="D13021" s="1"/>
      <c r="E13021" s="3"/>
      <c r="F13021" s="7"/>
      <c r="G13021" s="3"/>
      <c r="H13021" s="24"/>
    </row>
    <row r="13022" spans="1:8" x14ac:dyDescent="0.25">
      <c r="A13022" s="19">
        <v>13017</v>
      </c>
      <c r="D13022" s="1"/>
      <c r="E13022" s="3"/>
      <c r="F13022" s="7"/>
      <c r="G13022" s="3"/>
      <c r="H13022" s="24"/>
    </row>
    <row r="13023" spans="1:8" x14ac:dyDescent="0.25">
      <c r="A13023" s="19">
        <v>13018</v>
      </c>
      <c r="D13023" s="1"/>
      <c r="E13023" s="3"/>
      <c r="F13023" s="7"/>
      <c r="G13023" s="3"/>
      <c r="H13023" s="24"/>
    </row>
    <row r="13024" spans="1:8" x14ac:dyDescent="0.25">
      <c r="A13024" s="19">
        <v>13019</v>
      </c>
      <c r="D13024" s="1"/>
      <c r="E13024" s="3"/>
      <c r="F13024" s="7"/>
      <c r="G13024" s="3"/>
      <c r="H13024" s="24"/>
    </row>
    <row r="13025" spans="1:8" x14ac:dyDescent="0.25">
      <c r="A13025" s="19">
        <v>13020</v>
      </c>
      <c r="D13025" s="1"/>
      <c r="E13025" s="3"/>
      <c r="F13025" s="7"/>
      <c r="G13025" s="3"/>
      <c r="H13025" s="24"/>
    </row>
    <row r="13026" spans="1:8" x14ac:dyDescent="0.25">
      <c r="A13026" s="19">
        <v>13021</v>
      </c>
      <c r="D13026" s="1"/>
      <c r="E13026" s="3"/>
      <c r="F13026" s="7"/>
      <c r="G13026" s="3"/>
      <c r="H13026" s="24"/>
    </row>
    <row r="13027" spans="1:8" x14ac:dyDescent="0.25">
      <c r="A13027" s="19">
        <v>13022</v>
      </c>
      <c r="D13027" s="1"/>
      <c r="E13027" s="3"/>
      <c r="F13027" s="7"/>
      <c r="G13027" s="3"/>
      <c r="H13027" s="24"/>
    </row>
    <row r="13028" spans="1:8" x14ac:dyDescent="0.25">
      <c r="A13028" s="19">
        <v>13023</v>
      </c>
      <c r="D13028" s="1"/>
      <c r="E13028" s="3"/>
      <c r="F13028" s="7"/>
      <c r="G13028" s="3"/>
      <c r="H13028" s="24"/>
    </row>
    <row r="13029" spans="1:8" x14ac:dyDescent="0.25">
      <c r="A13029" s="19">
        <v>13024</v>
      </c>
      <c r="D13029" s="1"/>
      <c r="E13029" s="3"/>
      <c r="F13029" s="7"/>
      <c r="G13029" s="3"/>
      <c r="H13029" s="24"/>
    </row>
    <row r="13030" spans="1:8" x14ac:dyDescent="0.25">
      <c r="A13030" s="19">
        <v>13025</v>
      </c>
      <c r="D13030" s="1"/>
      <c r="E13030" s="3"/>
      <c r="F13030" s="7"/>
      <c r="G13030" s="3"/>
      <c r="H13030" s="24"/>
    </row>
    <row r="13031" spans="1:8" x14ac:dyDescent="0.25">
      <c r="A13031" s="19">
        <v>13026</v>
      </c>
      <c r="D13031" s="1"/>
      <c r="E13031" s="3"/>
      <c r="F13031" s="7"/>
      <c r="G13031" s="3"/>
      <c r="H13031" s="24"/>
    </row>
    <row r="13032" spans="1:8" x14ac:dyDescent="0.25">
      <c r="A13032" s="19">
        <v>13027</v>
      </c>
      <c r="D13032" s="1"/>
      <c r="E13032" s="3"/>
      <c r="F13032" s="7"/>
      <c r="G13032" s="3"/>
      <c r="H13032" s="24"/>
    </row>
    <row r="13033" spans="1:8" x14ac:dyDescent="0.25">
      <c r="A13033" s="19">
        <v>13028</v>
      </c>
      <c r="D13033" s="1"/>
      <c r="E13033" s="3"/>
      <c r="F13033" s="7"/>
      <c r="G13033" s="3"/>
      <c r="H13033" s="24"/>
    </row>
    <row r="13034" spans="1:8" x14ac:dyDescent="0.25">
      <c r="A13034" s="19">
        <v>13029</v>
      </c>
      <c r="D13034" s="1"/>
      <c r="E13034" s="3"/>
      <c r="F13034" s="7"/>
      <c r="G13034" s="3"/>
      <c r="H13034" s="24"/>
    </row>
    <row r="13035" spans="1:8" x14ac:dyDescent="0.25">
      <c r="A13035" s="19">
        <v>13030</v>
      </c>
      <c r="D13035" s="1"/>
      <c r="E13035" s="3"/>
      <c r="F13035" s="7"/>
      <c r="G13035" s="3"/>
      <c r="H13035" s="24"/>
    </row>
    <row r="13036" spans="1:8" x14ac:dyDescent="0.25">
      <c r="A13036" s="19">
        <v>13031</v>
      </c>
      <c r="D13036" s="1"/>
      <c r="E13036" s="3"/>
      <c r="F13036" s="7"/>
      <c r="G13036" s="3"/>
      <c r="H13036" s="24"/>
    </row>
    <row r="13037" spans="1:8" x14ac:dyDescent="0.25">
      <c r="A13037" s="19">
        <v>13032</v>
      </c>
      <c r="D13037" s="1"/>
      <c r="E13037" s="3"/>
      <c r="F13037" s="7"/>
      <c r="G13037" s="3"/>
      <c r="H13037" s="24"/>
    </row>
    <row r="13038" spans="1:8" x14ac:dyDescent="0.25">
      <c r="A13038" s="19">
        <v>13033</v>
      </c>
      <c r="D13038" s="1"/>
      <c r="E13038" s="3"/>
      <c r="F13038" s="7"/>
      <c r="G13038" s="3"/>
      <c r="H13038" s="24"/>
    </row>
    <row r="13039" spans="1:8" x14ac:dyDescent="0.25">
      <c r="A13039" s="19">
        <v>13034</v>
      </c>
      <c r="D13039" s="1"/>
      <c r="E13039" s="3"/>
      <c r="F13039" s="7"/>
      <c r="G13039" s="3"/>
      <c r="H13039" s="24"/>
    </row>
    <row r="13040" spans="1:8" x14ac:dyDescent="0.25">
      <c r="A13040" s="19">
        <v>13035</v>
      </c>
      <c r="D13040" s="1"/>
      <c r="E13040" s="3"/>
      <c r="F13040" s="7"/>
      <c r="G13040" s="3"/>
      <c r="H13040" s="24"/>
    </row>
    <row r="13041" spans="1:8" x14ac:dyDescent="0.25">
      <c r="A13041" s="19">
        <v>13036</v>
      </c>
      <c r="D13041" s="1"/>
      <c r="E13041" s="3"/>
      <c r="F13041" s="7"/>
      <c r="G13041" s="3"/>
      <c r="H13041" s="24"/>
    </row>
    <row r="13042" spans="1:8" x14ac:dyDescent="0.25">
      <c r="A13042" s="19">
        <v>13037</v>
      </c>
      <c r="D13042" s="1"/>
      <c r="E13042" s="3"/>
      <c r="F13042" s="7"/>
      <c r="G13042" s="3"/>
      <c r="H13042" s="24"/>
    </row>
    <row r="13043" spans="1:8" x14ac:dyDescent="0.25">
      <c r="A13043" s="19">
        <v>13038</v>
      </c>
      <c r="D13043" s="1"/>
      <c r="E13043" s="3"/>
      <c r="F13043" s="7"/>
      <c r="G13043" s="3"/>
      <c r="H13043" s="24"/>
    </row>
    <row r="13044" spans="1:8" x14ac:dyDescent="0.25">
      <c r="A13044" s="19">
        <v>13039</v>
      </c>
      <c r="D13044" s="1"/>
      <c r="E13044" s="3"/>
      <c r="F13044" s="7"/>
      <c r="G13044" s="3"/>
      <c r="H13044" s="24"/>
    </row>
    <row r="13045" spans="1:8" x14ac:dyDescent="0.25">
      <c r="A13045" s="19">
        <v>13040</v>
      </c>
      <c r="D13045" s="1"/>
      <c r="E13045" s="3"/>
      <c r="F13045" s="7"/>
      <c r="G13045" s="3"/>
      <c r="H13045" s="24"/>
    </row>
    <row r="13046" spans="1:8" x14ac:dyDescent="0.25">
      <c r="A13046" s="19">
        <v>13041</v>
      </c>
      <c r="D13046" s="1"/>
      <c r="E13046" s="3"/>
      <c r="F13046" s="7"/>
      <c r="G13046" s="3"/>
      <c r="H13046" s="24"/>
    </row>
    <row r="13047" spans="1:8" x14ac:dyDescent="0.25">
      <c r="A13047" s="19">
        <v>13042</v>
      </c>
      <c r="D13047" s="1"/>
      <c r="E13047" s="3"/>
      <c r="F13047" s="7"/>
      <c r="G13047" s="3"/>
      <c r="H13047" s="24"/>
    </row>
    <row r="13048" spans="1:8" x14ac:dyDescent="0.25">
      <c r="A13048" s="19">
        <v>13043</v>
      </c>
      <c r="D13048" s="1"/>
      <c r="E13048" s="3"/>
      <c r="F13048" s="7"/>
      <c r="G13048" s="3"/>
      <c r="H13048" s="24"/>
    </row>
    <row r="13049" spans="1:8" x14ac:dyDescent="0.25">
      <c r="A13049" s="19">
        <v>13044</v>
      </c>
      <c r="D13049" s="1"/>
      <c r="E13049" s="3"/>
      <c r="F13049" s="7"/>
      <c r="G13049" s="3"/>
      <c r="H13049" s="24"/>
    </row>
    <row r="13050" spans="1:8" x14ac:dyDescent="0.25">
      <c r="A13050" s="19">
        <v>13045</v>
      </c>
      <c r="D13050" s="1"/>
      <c r="E13050" s="3"/>
      <c r="F13050" s="7"/>
      <c r="G13050" s="3"/>
      <c r="H13050" s="24"/>
    </row>
    <row r="13051" spans="1:8" x14ac:dyDescent="0.25">
      <c r="A13051" s="19">
        <v>13046</v>
      </c>
      <c r="D13051" s="1"/>
      <c r="E13051" s="3"/>
      <c r="F13051" s="7"/>
      <c r="G13051" s="3"/>
      <c r="H13051" s="24"/>
    </row>
    <row r="13052" spans="1:8" x14ac:dyDescent="0.25">
      <c r="A13052" s="19">
        <v>13047</v>
      </c>
      <c r="D13052" s="1"/>
      <c r="E13052" s="3"/>
      <c r="F13052" s="7"/>
      <c r="G13052" s="3"/>
      <c r="H13052" s="24"/>
    </row>
    <row r="13053" spans="1:8" x14ac:dyDescent="0.25">
      <c r="A13053" s="19">
        <v>13048</v>
      </c>
      <c r="D13053" s="1"/>
      <c r="E13053" s="3"/>
      <c r="F13053" s="7"/>
      <c r="G13053" s="3"/>
      <c r="H13053" s="24"/>
    </row>
    <row r="13054" spans="1:8" x14ac:dyDescent="0.25">
      <c r="A13054" s="19">
        <v>13049</v>
      </c>
      <c r="D13054" s="1"/>
      <c r="E13054" s="3"/>
      <c r="F13054" s="7"/>
      <c r="G13054" s="3"/>
      <c r="H13054" s="24"/>
    </row>
    <row r="13055" spans="1:8" x14ac:dyDescent="0.25">
      <c r="A13055" s="19">
        <v>13050</v>
      </c>
      <c r="D13055" s="1"/>
      <c r="E13055" s="3"/>
      <c r="F13055" s="7"/>
      <c r="G13055" s="3"/>
      <c r="H13055" s="24"/>
    </row>
    <row r="13056" spans="1:8" x14ac:dyDescent="0.25">
      <c r="A13056" s="19">
        <v>13051</v>
      </c>
      <c r="D13056" s="1"/>
      <c r="E13056" s="3"/>
      <c r="F13056" s="7"/>
      <c r="G13056" s="3"/>
      <c r="H13056" s="24"/>
    </row>
    <row r="13057" spans="1:8" x14ac:dyDescent="0.25">
      <c r="A13057" s="19">
        <v>13052</v>
      </c>
      <c r="D13057" s="1"/>
      <c r="E13057" s="3"/>
      <c r="F13057" s="7"/>
      <c r="G13057" s="3"/>
      <c r="H13057" s="24"/>
    </row>
    <row r="13058" spans="1:8" x14ac:dyDescent="0.25">
      <c r="A13058" s="19">
        <v>13053</v>
      </c>
      <c r="D13058" s="1"/>
      <c r="E13058" s="3"/>
      <c r="F13058" s="7"/>
      <c r="G13058" s="3"/>
      <c r="H13058" s="24"/>
    </row>
    <row r="13059" spans="1:8" x14ac:dyDescent="0.25">
      <c r="A13059" s="19">
        <v>13054</v>
      </c>
      <c r="D13059" s="1"/>
      <c r="E13059" s="3"/>
      <c r="F13059" s="7"/>
      <c r="G13059" s="3"/>
      <c r="H13059" s="24"/>
    </row>
    <row r="13060" spans="1:8" x14ac:dyDescent="0.25">
      <c r="A13060" s="19">
        <v>13055</v>
      </c>
      <c r="D13060" s="1"/>
      <c r="E13060" s="3"/>
      <c r="F13060" s="7"/>
      <c r="G13060" s="3"/>
      <c r="H13060" s="24"/>
    </row>
    <row r="13061" spans="1:8" x14ac:dyDescent="0.25">
      <c r="A13061" s="19">
        <v>13056</v>
      </c>
      <c r="D13061" s="1"/>
      <c r="E13061" s="3"/>
      <c r="F13061" s="7"/>
      <c r="G13061" s="3"/>
      <c r="H13061" s="24"/>
    </row>
    <row r="13062" spans="1:8" x14ac:dyDescent="0.25">
      <c r="A13062" s="19">
        <v>13057</v>
      </c>
      <c r="D13062" s="1"/>
      <c r="E13062" s="3"/>
      <c r="F13062" s="7"/>
      <c r="G13062" s="3"/>
      <c r="H13062" s="24"/>
    </row>
    <row r="13063" spans="1:8" x14ac:dyDescent="0.25">
      <c r="A13063" s="19">
        <v>13058</v>
      </c>
      <c r="D13063" s="1"/>
      <c r="E13063" s="3"/>
      <c r="F13063" s="7"/>
      <c r="G13063" s="3"/>
      <c r="H13063" s="24"/>
    </row>
    <row r="13064" spans="1:8" x14ac:dyDescent="0.25">
      <c r="A13064" s="19">
        <v>13059</v>
      </c>
      <c r="D13064" s="1"/>
      <c r="E13064" s="3"/>
      <c r="F13064" s="7"/>
      <c r="G13064" s="3"/>
      <c r="H13064" s="24"/>
    </row>
    <row r="13065" spans="1:8" x14ac:dyDescent="0.25">
      <c r="A13065" s="19">
        <v>13060</v>
      </c>
      <c r="D13065" s="1"/>
      <c r="E13065" s="3"/>
      <c r="F13065" s="7"/>
      <c r="G13065" s="3"/>
      <c r="H13065" s="24"/>
    </row>
    <row r="13066" spans="1:8" x14ac:dyDescent="0.25">
      <c r="A13066" s="19">
        <v>13061</v>
      </c>
      <c r="D13066" s="1"/>
      <c r="E13066" s="3"/>
      <c r="F13066" s="7"/>
      <c r="G13066" s="3"/>
      <c r="H13066" s="24"/>
    </row>
    <row r="13067" spans="1:8" x14ac:dyDescent="0.25">
      <c r="A13067" s="19">
        <v>13062</v>
      </c>
      <c r="D13067" s="1"/>
      <c r="E13067" s="3"/>
      <c r="F13067" s="7"/>
      <c r="G13067" s="3"/>
      <c r="H13067" s="24"/>
    </row>
    <row r="13068" spans="1:8" x14ac:dyDescent="0.25">
      <c r="A13068" s="19">
        <v>13063</v>
      </c>
      <c r="D13068" s="1"/>
      <c r="E13068" s="3"/>
      <c r="F13068" s="7"/>
      <c r="G13068" s="3"/>
      <c r="H13068" s="24"/>
    </row>
    <row r="13069" spans="1:8" x14ac:dyDescent="0.25">
      <c r="A13069" s="19">
        <v>13064</v>
      </c>
      <c r="D13069" s="1"/>
      <c r="E13069" s="3"/>
      <c r="F13069" s="7"/>
      <c r="G13069" s="3"/>
      <c r="H13069" s="24"/>
    </row>
    <row r="13070" spans="1:8" x14ac:dyDescent="0.25">
      <c r="A13070" s="19">
        <v>13065</v>
      </c>
      <c r="D13070" s="1"/>
      <c r="E13070" s="3"/>
      <c r="F13070" s="7"/>
      <c r="G13070" s="3"/>
      <c r="H13070" s="24"/>
    </row>
    <row r="13071" spans="1:8" x14ac:dyDescent="0.25">
      <c r="A13071" s="19">
        <v>13066</v>
      </c>
      <c r="D13071" s="1"/>
      <c r="E13071" s="3"/>
      <c r="F13071" s="7"/>
      <c r="G13071" s="3"/>
      <c r="H13071" s="24"/>
    </row>
    <row r="13072" spans="1:8" x14ac:dyDescent="0.25">
      <c r="A13072" s="19">
        <v>13067</v>
      </c>
      <c r="D13072" s="1"/>
      <c r="E13072" s="3"/>
      <c r="F13072" s="7"/>
      <c r="G13072" s="3"/>
      <c r="H13072" s="24"/>
    </row>
    <row r="13073" spans="1:8" x14ac:dyDescent="0.25">
      <c r="A13073" s="19">
        <v>13068</v>
      </c>
      <c r="D13073" s="1"/>
      <c r="E13073" s="3"/>
      <c r="F13073" s="7"/>
      <c r="G13073" s="3"/>
      <c r="H13073" s="24"/>
    </row>
    <row r="13074" spans="1:8" x14ac:dyDescent="0.25">
      <c r="A13074" s="19">
        <v>13069</v>
      </c>
      <c r="D13074" s="1"/>
      <c r="E13074" s="3"/>
      <c r="F13074" s="7"/>
      <c r="G13074" s="3"/>
      <c r="H13074" s="24"/>
    </row>
    <row r="13075" spans="1:8" x14ac:dyDescent="0.25">
      <c r="A13075" s="19">
        <v>13070</v>
      </c>
      <c r="D13075" s="1"/>
      <c r="E13075" s="3"/>
      <c r="F13075" s="7"/>
      <c r="G13075" s="3"/>
      <c r="H13075" s="24"/>
    </row>
    <row r="13076" spans="1:8" x14ac:dyDescent="0.25">
      <c r="A13076" s="19">
        <v>13071</v>
      </c>
      <c r="D13076" s="1"/>
      <c r="E13076" s="3"/>
      <c r="F13076" s="7"/>
      <c r="G13076" s="3"/>
      <c r="H13076" s="24"/>
    </row>
    <row r="13077" spans="1:8" x14ac:dyDescent="0.25">
      <c r="A13077" s="19">
        <v>13072</v>
      </c>
      <c r="D13077" s="1"/>
      <c r="E13077" s="3"/>
      <c r="F13077" s="7"/>
      <c r="G13077" s="3"/>
      <c r="H13077" s="24"/>
    </row>
    <row r="13078" spans="1:8" x14ac:dyDescent="0.25">
      <c r="A13078" s="19">
        <v>13073</v>
      </c>
      <c r="D13078" s="1"/>
      <c r="E13078" s="3"/>
      <c r="F13078" s="7"/>
      <c r="G13078" s="3"/>
      <c r="H13078" s="24"/>
    </row>
    <row r="13079" spans="1:8" x14ac:dyDescent="0.25">
      <c r="A13079" s="19">
        <v>13074</v>
      </c>
      <c r="D13079" s="1"/>
      <c r="E13079" s="3"/>
      <c r="F13079" s="7"/>
      <c r="G13079" s="3"/>
      <c r="H13079" s="24"/>
    </row>
    <row r="13080" spans="1:8" x14ac:dyDescent="0.25">
      <c r="A13080" s="19">
        <v>13075</v>
      </c>
      <c r="D13080" s="1"/>
      <c r="E13080" s="3"/>
      <c r="F13080" s="7"/>
      <c r="G13080" s="3"/>
      <c r="H13080" s="24"/>
    </row>
    <row r="13081" spans="1:8" x14ac:dyDescent="0.25">
      <c r="A13081" s="19">
        <v>13076</v>
      </c>
      <c r="D13081" s="1"/>
      <c r="E13081" s="3"/>
      <c r="F13081" s="7"/>
      <c r="G13081" s="3"/>
      <c r="H13081" s="24"/>
    </row>
    <row r="13082" spans="1:8" x14ac:dyDescent="0.25">
      <c r="A13082" s="19">
        <v>13077</v>
      </c>
      <c r="D13082" s="1"/>
      <c r="E13082" s="3"/>
      <c r="F13082" s="7"/>
      <c r="G13082" s="3"/>
      <c r="H13082" s="24"/>
    </row>
    <row r="13083" spans="1:8" x14ac:dyDescent="0.25">
      <c r="A13083" s="19">
        <v>13078</v>
      </c>
      <c r="D13083" s="1"/>
      <c r="E13083" s="3"/>
      <c r="F13083" s="7"/>
      <c r="G13083" s="3"/>
      <c r="H13083" s="24"/>
    </row>
    <row r="13084" spans="1:8" x14ac:dyDescent="0.25">
      <c r="A13084" s="19">
        <v>13079</v>
      </c>
      <c r="D13084" s="1"/>
      <c r="E13084" s="3"/>
      <c r="F13084" s="7"/>
      <c r="G13084" s="3"/>
      <c r="H13084" s="24"/>
    </row>
    <row r="13085" spans="1:8" x14ac:dyDescent="0.25">
      <c r="A13085" s="19">
        <v>13080</v>
      </c>
      <c r="D13085" s="1"/>
      <c r="E13085" s="3"/>
      <c r="F13085" s="7"/>
      <c r="G13085" s="3"/>
      <c r="H13085" s="24"/>
    </row>
    <row r="13086" spans="1:8" x14ac:dyDescent="0.25">
      <c r="A13086" s="19">
        <v>13081</v>
      </c>
      <c r="D13086" s="1"/>
      <c r="E13086" s="3"/>
      <c r="F13086" s="7"/>
      <c r="G13086" s="3"/>
      <c r="H13086" s="24"/>
    </row>
    <row r="13087" spans="1:8" x14ac:dyDescent="0.25">
      <c r="A13087" s="19">
        <v>13082</v>
      </c>
      <c r="D13087" s="1"/>
      <c r="E13087" s="3"/>
      <c r="F13087" s="7"/>
      <c r="G13087" s="3"/>
      <c r="H13087" s="24"/>
    </row>
    <row r="13088" spans="1:8" x14ac:dyDescent="0.25">
      <c r="A13088" s="19">
        <v>13083</v>
      </c>
      <c r="D13088" s="1"/>
      <c r="E13088" s="3"/>
      <c r="F13088" s="7"/>
      <c r="G13088" s="3"/>
      <c r="H13088" s="24"/>
    </row>
    <row r="13089" spans="1:8" x14ac:dyDescent="0.25">
      <c r="A13089" s="19">
        <v>13084</v>
      </c>
      <c r="D13089" s="1"/>
      <c r="E13089" s="3"/>
      <c r="F13089" s="7"/>
      <c r="G13089" s="3"/>
      <c r="H13089" s="24"/>
    </row>
    <row r="13090" spans="1:8" x14ac:dyDescent="0.25">
      <c r="A13090" s="19">
        <v>13085</v>
      </c>
      <c r="D13090" s="1"/>
      <c r="E13090" s="3"/>
      <c r="F13090" s="7"/>
      <c r="G13090" s="3"/>
      <c r="H13090" s="24"/>
    </row>
    <row r="13091" spans="1:8" x14ac:dyDescent="0.25">
      <c r="A13091" s="19">
        <v>13086</v>
      </c>
      <c r="D13091" s="1"/>
      <c r="E13091" s="3"/>
      <c r="F13091" s="7"/>
      <c r="G13091" s="3"/>
      <c r="H13091" s="24"/>
    </row>
    <row r="13092" spans="1:8" x14ac:dyDescent="0.25">
      <c r="A13092" s="19">
        <v>13087</v>
      </c>
      <c r="D13092" s="1"/>
      <c r="E13092" s="3"/>
      <c r="F13092" s="7"/>
      <c r="G13092" s="3"/>
      <c r="H13092" s="24"/>
    </row>
    <row r="13093" spans="1:8" x14ac:dyDescent="0.25">
      <c r="A13093" s="19">
        <v>13088</v>
      </c>
      <c r="D13093" s="1"/>
      <c r="E13093" s="3"/>
      <c r="F13093" s="7"/>
      <c r="G13093" s="3"/>
      <c r="H13093" s="24"/>
    </row>
    <row r="13094" spans="1:8" x14ac:dyDescent="0.25">
      <c r="A13094" s="19">
        <v>13089</v>
      </c>
      <c r="D13094" s="1"/>
      <c r="E13094" s="3"/>
      <c r="F13094" s="7"/>
      <c r="G13094" s="3"/>
      <c r="H13094" s="24"/>
    </row>
    <row r="13095" spans="1:8" x14ac:dyDescent="0.25">
      <c r="A13095" s="19">
        <v>13090</v>
      </c>
      <c r="D13095" s="1"/>
      <c r="E13095" s="3"/>
      <c r="F13095" s="7"/>
      <c r="G13095" s="3"/>
      <c r="H13095" s="24"/>
    </row>
    <row r="13096" spans="1:8" x14ac:dyDescent="0.25">
      <c r="A13096" s="19">
        <v>13091</v>
      </c>
      <c r="D13096" s="1"/>
      <c r="E13096" s="3"/>
      <c r="F13096" s="7"/>
      <c r="G13096" s="3"/>
      <c r="H13096" s="24"/>
    </row>
    <row r="13097" spans="1:8" x14ac:dyDescent="0.25">
      <c r="A13097" s="19">
        <v>13092</v>
      </c>
      <c r="D13097" s="1"/>
      <c r="E13097" s="3"/>
      <c r="F13097" s="7"/>
      <c r="G13097" s="3"/>
      <c r="H13097" s="24"/>
    </row>
    <row r="13098" spans="1:8" x14ac:dyDescent="0.25">
      <c r="A13098" s="19">
        <v>13093</v>
      </c>
      <c r="D13098" s="1"/>
      <c r="E13098" s="3"/>
      <c r="F13098" s="7"/>
      <c r="G13098" s="3"/>
      <c r="H13098" s="24"/>
    </row>
    <row r="13099" spans="1:8" x14ac:dyDescent="0.25">
      <c r="A13099" s="19">
        <v>13094</v>
      </c>
      <c r="D13099" s="1"/>
      <c r="E13099" s="3"/>
      <c r="F13099" s="7"/>
      <c r="G13099" s="3"/>
      <c r="H13099" s="24"/>
    </row>
    <row r="13100" spans="1:8" x14ac:dyDescent="0.25">
      <c r="A13100" s="19">
        <v>13095</v>
      </c>
      <c r="D13100" s="1"/>
      <c r="E13100" s="3"/>
      <c r="F13100" s="7"/>
      <c r="G13100" s="3"/>
      <c r="H13100" s="24"/>
    </row>
    <row r="13101" spans="1:8" x14ac:dyDescent="0.25">
      <c r="A13101" s="19">
        <v>13096</v>
      </c>
      <c r="D13101" s="1"/>
      <c r="E13101" s="3"/>
      <c r="F13101" s="7"/>
      <c r="G13101" s="3"/>
      <c r="H13101" s="24"/>
    </row>
    <row r="13102" spans="1:8" x14ac:dyDescent="0.25">
      <c r="A13102" s="19">
        <v>13097</v>
      </c>
      <c r="D13102" s="1"/>
      <c r="E13102" s="3"/>
      <c r="F13102" s="7"/>
      <c r="G13102" s="3"/>
      <c r="H13102" s="24"/>
    </row>
    <row r="13103" spans="1:8" x14ac:dyDescent="0.25">
      <c r="A13103" s="19">
        <v>13098</v>
      </c>
      <c r="D13103" s="1"/>
      <c r="E13103" s="3"/>
      <c r="F13103" s="7"/>
      <c r="G13103" s="3"/>
      <c r="H13103" s="24"/>
    </row>
    <row r="13104" spans="1:8" x14ac:dyDescent="0.25">
      <c r="A13104" s="19">
        <v>13099</v>
      </c>
      <c r="D13104" s="1"/>
      <c r="E13104" s="3"/>
      <c r="F13104" s="7"/>
      <c r="G13104" s="3"/>
      <c r="H13104" s="24"/>
    </row>
    <row r="13105" spans="1:8" x14ac:dyDescent="0.25">
      <c r="A13105" s="19">
        <v>13100</v>
      </c>
      <c r="D13105" s="1"/>
      <c r="E13105" s="3"/>
      <c r="F13105" s="7"/>
      <c r="G13105" s="3"/>
      <c r="H13105" s="24"/>
    </row>
    <row r="13106" spans="1:8" x14ac:dyDescent="0.25">
      <c r="A13106" s="19">
        <v>13101</v>
      </c>
      <c r="D13106" s="1"/>
      <c r="E13106" s="3"/>
      <c r="F13106" s="7"/>
      <c r="G13106" s="3"/>
      <c r="H13106" s="24"/>
    </row>
    <row r="13107" spans="1:8" x14ac:dyDescent="0.25">
      <c r="A13107" s="19">
        <v>13102</v>
      </c>
      <c r="D13107" s="1"/>
      <c r="E13107" s="3"/>
      <c r="F13107" s="7"/>
      <c r="G13107" s="3"/>
      <c r="H13107" s="24"/>
    </row>
    <row r="13108" spans="1:8" x14ac:dyDescent="0.25">
      <c r="A13108" s="19">
        <v>13103</v>
      </c>
      <c r="D13108" s="1"/>
      <c r="E13108" s="3"/>
      <c r="F13108" s="7"/>
      <c r="G13108" s="3"/>
      <c r="H13108" s="24"/>
    </row>
    <row r="13109" spans="1:8" x14ac:dyDescent="0.25">
      <c r="A13109" s="19">
        <v>13104</v>
      </c>
      <c r="D13109" s="1"/>
      <c r="E13109" s="3"/>
      <c r="F13109" s="7"/>
      <c r="G13109" s="3"/>
      <c r="H13109" s="24"/>
    </row>
    <row r="13110" spans="1:8" x14ac:dyDescent="0.25">
      <c r="A13110" s="19">
        <v>13105</v>
      </c>
      <c r="D13110" s="1"/>
      <c r="E13110" s="3"/>
      <c r="F13110" s="7"/>
      <c r="G13110" s="3"/>
      <c r="H13110" s="24"/>
    </row>
    <row r="13111" spans="1:8" x14ac:dyDescent="0.25">
      <c r="A13111" s="19">
        <v>13106</v>
      </c>
      <c r="D13111" s="1"/>
      <c r="E13111" s="3"/>
      <c r="F13111" s="7"/>
      <c r="G13111" s="3"/>
      <c r="H13111" s="24"/>
    </row>
    <row r="13112" spans="1:8" x14ac:dyDescent="0.25">
      <c r="A13112" s="19">
        <v>13107</v>
      </c>
      <c r="D13112" s="1"/>
      <c r="E13112" s="3"/>
      <c r="F13112" s="7"/>
      <c r="G13112" s="3"/>
      <c r="H13112" s="24"/>
    </row>
    <row r="13113" spans="1:8" x14ac:dyDescent="0.25">
      <c r="A13113" s="19">
        <v>13108</v>
      </c>
      <c r="D13113" s="1"/>
      <c r="E13113" s="3"/>
      <c r="F13113" s="7"/>
      <c r="G13113" s="3"/>
      <c r="H13113" s="24"/>
    </row>
    <row r="13114" spans="1:8" x14ac:dyDescent="0.25">
      <c r="A13114" s="19">
        <v>13109</v>
      </c>
      <c r="D13114" s="1"/>
      <c r="E13114" s="3"/>
      <c r="F13114" s="7"/>
      <c r="G13114" s="3"/>
      <c r="H13114" s="24"/>
    </row>
    <row r="13115" spans="1:8" x14ac:dyDescent="0.25">
      <c r="A13115" s="19">
        <v>13110</v>
      </c>
      <c r="D13115" s="1"/>
      <c r="E13115" s="3"/>
      <c r="F13115" s="7"/>
      <c r="G13115" s="3"/>
      <c r="H13115" s="24"/>
    </row>
    <row r="13116" spans="1:8" x14ac:dyDescent="0.25">
      <c r="A13116" s="19">
        <v>13111</v>
      </c>
      <c r="D13116" s="1"/>
      <c r="E13116" s="3"/>
      <c r="F13116" s="7"/>
      <c r="G13116" s="3"/>
      <c r="H13116" s="24"/>
    </row>
    <row r="13117" spans="1:8" x14ac:dyDescent="0.25">
      <c r="A13117" s="19">
        <v>13112</v>
      </c>
      <c r="D13117" s="1"/>
      <c r="E13117" s="3"/>
      <c r="F13117" s="7"/>
      <c r="G13117" s="3"/>
      <c r="H13117" s="24"/>
    </row>
    <row r="13118" spans="1:8" x14ac:dyDescent="0.25">
      <c r="A13118" s="19">
        <v>13113</v>
      </c>
      <c r="D13118" s="1"/>
      <c r="E13118" s="3"/>
      <c r="F13118" s="7"/>
      <c r="G13118" s="3"/>
      <c r="H13118" s="24"/>
    </row>
    <row r="13119" spans="1:8" x14ac:dyDescent="0.25">
      <c r="A13119" s="19">
        <v>13114</v>
      </c>
      <c r="D13119" s="1"/>
      <c r="E13119" s="3"/>
      <c r="F13119" s="7"/>
      <c r="G13119" s="3"/>
      <c r="H13119" s="24"/>
    </row>
    <row r="13120" spans="1:8" x14ac:dyDescent="0.25">
      <c r="A13120" s="19">
        <v>13115</v>
      </c>
      <c r="D13120" s="1"/>
      <c r="E13120" s="3"/>
      <c r="F13120" s="7"/>
      <c r="G13120" s="3"/>
      <c r="H13120" s="24"/>
    </row>
    <row r="13121" spans="1:8" x14ac:dyDescent="0.25">
      <c r="A13121" s="19">
        <v>13116</v>
      </c>
      <c r="D13121" s="1"/>
      <c r="E13121" s="3"/>
      <c r="F13121" s="7"/>
      <c r="G13121" s="3"/>
      <c r="H13121" s="24"/>
    </row>
    <row r="13122" spans="1:8" x14ac:dyDescent="0.25">
      <c r="A13122" s="19">
        <v>13117</v>
      </c>
      <c r="D13122" s="1"/>
      <c r="E13122" s="3"/>
      <c r="F13122" s="7"/>
      <c r="G13122" s="3"/>
      <c r="H13122" s="24"/>
    </row>
    <row r="13123" spans="1:8" x14ac:dyDescent="0.25">
      <c r="A13123" s="19">
        <v>13118</v>
      </c>
      <c r="D13123" s="1"/>
      <c r="E13123" s="3"/>
      <c r="F13123" s="7"/>
      <c r="G13123" s="3"/>
      <c r="H13123" s="24"/>
    </row>
    <row r="13124" spans="1:8" x14ac:dyDescent="0.25">
      <c r="A13124" s="19">
        <v>13119</v>
      </c>
      <c r="D13124" s="1"/>
      <c r="E13124" s="3"/>
      <c r="F13124" s="7"/>
      <c r="G13124" s="3"/>
      <c r="H13124" s="24"/>
    </row>
    <row r="13125" spans="1:8" x14ac:dyDescent="0.25">
      <c r="A13125" s="19">
        <v>13120</v>
      </c>
      <c r="D13125" s="1"/>
      <c r="E13125" s="3"/>
      <c r="F13125" s="7"/>
      <c r="G13125" s="3"/>
      <c r="H13125" s="24"/>
    </row>
    <row r="13126" spans="1:8" x14ac:dyDescent="0.25">
      <c r="A13126" s="19">
        <v>13121</v>
      </c>
      <c r="D13126" s="1"/>
      <c r="E13126" s="3"/>
      <c r="F13126" s="7"/>
      <c r="G13126" s="3"/>
      <c r="H13126" s="24"/>
    </row>
    <row r="13127" spans="1:8" x14ac:dyDescent="0.25">
      <c r="A13127" s="19">
        <v>13122</v>
      </c>
      <c r="D13127" s="1"/>
      <c r="E13127" s="3"/>
      <c r="F13127" s="7"/>
      <c r="G13127" s="3"/>
      <c r="H13127" s="24"/>
    </row>
    <row r="13128" spans="1:8" x14ac:dyDescent="0.25">
      <c r="A13128" s="19">
        <v>13123</v>
      </c>
      <c r="D13128" s="1"/>
      <c r="E13128" s="3"/>
      <c r="F13128" s="7"/>
      <c r="G13128" s="3"/>
      <c r="H13128" s="24"/>
    </row>
    <row r="13129" spans="1:8" x14ac:dyDescent="0.25">
      <c r="A13129" s="19">
        <v>13124</v>
      </c>
      <c r="D13129" s="1"/>
      <c r="E13129" s="3"/>
      <c r="F13129" s="7"/>
      <c r="G13129" s="3"/>
      <c r="H13129" s="24"/>
    </row>
    <row r="13130" spans="1:8" x14ac:dyDescent="0.25">
      <c r="A13130" s="19">
        <v>13125</v>
      </c>
      <c r="D13130" s="1"/>
      <c r="E13130" s="3"/>
      <c r="F13130" s="7"/>
      <c r="G13130" s="3"/>
      <c r="H13130" s="24"/>
    </row>
    <row r="13131" spans="1:8" x14ac:dyDescent="0.25">
      <c r="A13131" s="19">
        <v>13126</v>
      </c>
      <c r="D13131" s="1"/>
      <c r="E13131" s="3"/>
      <c r="F13131" s="7"/>
      <c r="G13131" s="3"/>
      <c r="H13131" s="24"/>
    </row>
    <row r="13132" spans="1:8" x14ac:dyDescent="0.25">
      <c r="A13132" s="19">
        <v>13127</v>
      </c>
      <c r="D13132" s="1"/>
      <c r="E13132" s="3"/>
      <c r="F13132" s="7"/>
      <c r="G13132" s="3"/>
      <c r="H13132" s="24"/>
    </row>
    <row r="13133" spans="1:8" x14ac:dyDescent="0.25">
      <c r="A13133" s="19">
        <v>13128</v>
      </c>
      <c r="D13133" s="1"/>
      <c r="E13133" s="3"/>
      <c r="F13133" s="7"/>
      <c r="G13133" s="3"/>
      <c r="H13133" s="24"/>
    </row>
    <row r="13134" spans="1:8" x14ac:dyDescent="0.25">
      <c r="A13134" s="19">
        <v>13129</v>
      </c>
      <c r="D13134" s="1"/>
      <c r="E13134" s="3"/>
      <c r="F13134" s="7"/>
      <c r="G13134" s="3"/>
      <c r="H13134" s="24"/>
    </row>
    <row r="13135" spans="1:8" x14ac:dyDescent="0.25">
      <c r="A13135" s="19">
        <v>13130</v>
      </c>
      <c r="D13135" s="1"/>
      <c r="E13135" s="3"/>
      <c r="F13135" s="7"/>
      <c r="G13135" s="3"/>
      <c r="H13135" s="24"/>
    </row>
    <row r="13136" spans="1:8" x14ac:dyDescent="0.25">
      <c r="A13136" s="19">
        <v>13131</v>
      </c>
      <c r="D13136" s="1"/>
      <c r="E13136" s="3"/>
      <c r="F13136" s="7"/>
      <c r="G13136" s="3"/>
      <c r="H13136" s="24"/>
    </row>
    <row r="13137" spans="1:8" x14ac:dyDescent="0.25">
      <c r="A13137" s="19">
        <v>13132</v>
      </c>
      <c r="D13137" s="1"/>
      <c r="E13137" s="3"/>
      <c r="F13137" s="7"/>
      <c r="G13137" s="3"/>
      <c r="H13137" s="24"/>
    </row>
    <row r="13138" spans="1:8" x14ac:dyDescent="0.25">
      <c r="A13138" s="19">
        <v>13133</v>
      </c>
      <c r="D13138" s="1"/>
      <c r="E13138" s="3"/>
      <c r="F13138" s="7"/>
      <c r="G13138" s="3"/>
      <c r="H13138" s="24"/>
    </row>
    <row r="13139" spans="1:8" x14ac:dyDescent="0.25">
      <c r="A13139" s="19">
        <v>13134</v>
      </c>
      <c r="D13139" s="1"/>
      <c r="E13139" s="3"/>
      <c r="F13139" s="7"/>
      <c r="G13139" s="3"/>
      <c r="H13139" s="24"/>
    </row>
    <row r="13140" spans="1:8" x14ac:dyDescent="0.25">
      <c r="A13140" s="19">
        <v>13135</v>
      </c>
      <c r="D13140" s="1"/>
      <c r="E13140" s="3"/>
      <c r="F13140" s="7"/>
      <c r="G13140" s="3"/>
      <c r="H13140" s="24"/>
    </row>
    <row r="13141" spans="1:8" x14ac:dyDescent="0.25">
      <c r="A13141" s="19">
        <v>13136</v>
      </c>
      <c r="D13141" s="1"/>
      <c r="E13141" s="3"/>
      <c r="F13141" s="7"/>
      <c r="G13141" s="3"/>
      <c r="H13141" s="24"/>
    </row>
    <row r="13142" spans="1:8" x14ac:dyDescent="0.25">
      <c r="A13142" s="19">
        <v>13137</v>
      </c>
      <c r="D13142" s="1"/>
      <c r="E13142" s="3"/>
      <c r="F13142" s="7"/>
      <c r="G13142" s="3"/>
      <c r="H13142" s="24"/>
    </row>
    <row r="13143" spans="1:8" x14ac:dyDescent="0.25">
      <c r="A13143" s="19">
        <v>13138</v>
      </c>
      <c r="D13143" s="1"/>
      <c r="E13143" s="3"/>
      <c r="F13143" s="7"/>
      <c r="G13143" s="3"/>
      <c r="H13143" s="24"/>
    </row>
    <row r="13144" spans="1:8" x14ac:dyDescent="0.25">
      <c r="A13144" s="19">
        <v>13139</v>
      </c>
      <c r="D13144" s="1"/>
      <c r="E13144" s="3"/>
      <c r="F13144" s="7"/>
      <c r="G13144" s="3"/>
      <c r="H13144" s="24"/>
    </row>
    <row r="13145" spans="1:8" x14ac:dyDescent="0.25">
      <c r="A13145" s="19">
        <v>13140</v>
      </c>
      <c r="D13145" s="1"/>
      <c r="E13145" s="3"/>
      <c r="F13145" s="7"/>
      <c r="G13145" s="3"/>
      <c r="H13145" s="24"/>
    </row>
    <row r="13146" spans="1:8" x14ac:dyDescent="0.25">
      <c r="A13146" s="19">
        <v>13141</v>
      </c>
      <c r="D13146" s="1"/>
      <c r="E13146" s="3"/>
      <c r="F13146" s="7"/>
      <c r="G13146" s="3"/>
      <c r="H13146" s="24"/>
    </row>
    <row r="13147" spans="1:8" x14ac:dyDescent="0.25">
      <c r="A13147" s="19">
        <v>13142</v>
      </c>
      <c r="D13147" s="1"/>
      <c r="E13147" s="3"/>
      <c r="F13147" s="7"/>
      <c r="G13147" s="3"/>
      <c r="H13147" s="24"/>
    </row>
    <row r="13148" spans="1:8" x14ac:dyDescent="0.25">
      <c r="A13148" s="19">
        <v>13143</v>
      </c>
      <c r="D13148" s="1"/>
      <c r="E13148" s="3"/>
      <c r="F13148" s="7"/>
      <c r="G13148" s="3"/>
      <c r="H13148" s="24"/>
    </row>
    <row r="13149" spans="1:8" x14ac:dyDescent="0.25">
      <c r="A13149" s="19">
        <v>13144</v>
      </c>
      <c r="D13149" s="1"/>
      <c r="E13149" s="3"/>
      <c r="F13149" s="7"/>
      <c r="G13149" s="3"/>
      <c r="H13149" s="24"/>
    </row>
    <row r="13150" spans="1:8" x14ac:dyDescent="0.25">
      <c r="A13150" s="19">
        <v>13145</v>
      </c>
      <c r="D13150" s="1"/>
      <c r="E13150" s="3"/>
      <c r="F13150" s="7"/>
      <c r="G13150" s="3"/>
      <c r="H13150" s="24"/>
    </row>
    <row r="13151" spans="1:8" x14ac:dyDescent="0.25">
      <c r="A13151" s="19">
        <v>13146</v>
      </c>
      <c r="D13151" s="1"/>
      <c r="E13151" s="3"/>
      <c r="F13151" s="7"/>
      <c r="G13151" s="3"/>
      <c r="H13151" s="24"/>
    </row>
    <row r="13152" spans="1:8" x14ac:dyDescent="0.25">
      <c r="A13152" s="19">
        <v>13147</v>
      </c>
      <c r="D13152" s="1"/>
      <c r="E13152" s="3"/>
      <c r="F13152" s="7"/>
      <c r="G13152" s="3"/>
      <c r="H13152" s="24"/>
    </row>
    <row r="13153" spans="1:8" x14ac:dyDescent="0.25">
      <c r="A13153" s="19">
        <v>13148</v>
      </c>
      <c r="D13153" s="1"/>
      <c r="E13153" s="3"/>
      <c r="F13153" s="7"/>
      <c r="G13153" s="3"/>
      <c r="H13153" s="24"/>
    </row>
    <row r="13154" spans="1:8" x14ac:dyDescent="0.25">
      <c r="A13154" s="19">
        <v>13149</v>
      </c>
      <c r="D13154" s="1"/>
      <c r="E13154" s="3"/>
      <c r="F13154" s="7"/>
      <c r="G13154" s="3"/>
      <c r="H13154" s="24"/>
    </row>
    <row r="13155" spans="1:8" x14ac:dyDescent="0.25">
      <c r="A13155" s="19">
        <v>13150</v>
      </c>
      <c r="D13155" s="1"/>
      <c r="E13155" s="3"/>
      <c r="F13155" s="7"/>
      <c r="G13155" s="3"/>
      <c r="H13155" s="24"/>
    </row>
    <row r="13156" spans="1:8" x14ac:dyDescent="0.25">
      <c r="A13156" s="19">
        <v>13151</v>
      </c>
      <c r="D13156" s="1"/>
      <c r="E13156" s="3"/>
      <c r="F13156" s="7"/>
      <c r="G13156" s="3"/>
      <c r="H13156" s="24"/>
    </row>
    <row r="13157" spans="1:8" x14ac:dyDescent="0.25">
      <c r="A13157" s="19">
        <v>13152</v>
      </c>
      <c r="D13157" s="1"/>
      <c r="E13157" s="3"/>
      <c r="F13157" s="7"/>
      <c r="G13157" s="3"/>
      <c r="H13157" s="24"/>
    </row>
    <row r="13158" spans="1:8" x14ac:dyDescent="0.25">
      <c r="A13158" s="19">
        <v>13153</v>
      </c>
      <c r="D13158" s="1"/>
      <c r="E13158" s="3"/>
      <c r="F13158" s="7"/>
      <c r="G13158" s="3"/>
      <c r="H13158" s="24"/>
    </row>
    <row r="13159" spans="1:8" x14ac:dyDescent="0.25">
      <c r="A13159" s="19">
        <v>13154</v>
      </c>
      <c r="D13159" s="1"/>
      <c r="E13159" s="3"/>
      <c r="F13159" s="7"/>
      <c r="G13159" s="3"/>
      <c r="H13159" s="24"/>
    </row>
    <row r="13160" spans="1:8" x14ac:dyDescent="0.25">
      <c r="A13160" s="19">
        <v>13155</v>
      </c>
      <c r="D13160" s="1"/>
      <c r="E13160" s="3"/>
      <c r="F13160" s="7"/>
      <c r="G13160" s="3"/>
      <c r="H13160" s="24"/>
    </row>
    <row r="13161" spans="1:8" x14ac:dyDescent="0.25">
      <c r="A13161" s="19">
        <v>13156</v>
      </c>
      <c r="D13161" s="1"/>
      <c r="E13161" s="3"/>
      <c r="F13161" s="7"/>
      <c r="G13161" s="3"/>
      <c r="H13161" s="24"/>
    </row>
    <row r="13162" spans="1:8" x14ac:dyDescent="0.25">
      <c r="A13162" s="19">
        <v>13157</v>
      </c>
      <c r="D13162" s="1"/>
      <c r="E13162" s="3"/>
      <c r="F13162" s="7"/>
      <c r="G13162" s="3"/>
      <c r="H13162" s="24"/>
    </row>
    <row r="13163" spans="1:8" x14ac:dyDescent="0.25">
      <c r="A13163" s="19">
        <v>13158</v>
      </c>
      <c r="D13163" s="1"/>
      <c r="E13163" s="3"/>
      <c r="F13163" s="7"/>
      <c r="G13163" s="3"/>
      <c r="H13163" s="24"/>
    </row>
    <row r="13164" spans="1:8" x14ac:dyDescent="0.25">
      <c r="A13164" s="19">
        <v>13159</v>
      </c>
      <c r="D13164" s="1"/>
      <c r="E13164" s="3"/>
      <c r="F13164" s="7"/>
      <c r="G13164" s="3"/>
      <c r="H13164" s="24"/>
    </row>
    <row r="13165" spans="1:8" x14ac:dyDescent="0.25">
      <c r="A13165" s="19">
        <v>13160</v>
      </c>
      <c r="D13165" s="1"/>
      <c r="E13165" s="3"/>
      <c r="F13165" s="7"/>
      <c r="G13165" s="3"/>
      <c r="H13165" s="24"/>
    </row>
    <row r="13166" spans="1:8" x14ac:dyDescent="0.25">
      <c r="A13166" s="19">
        <v>13161</v>
      </c>
      <c r="D13166" s="1"/>
      <c r="E13166" s="3"/>
      <c r="F13166" s="7"/>
      <c r="G13166" s="3"/>
      <c r="H13166" s="24"/>
    </row>
    <row r="13167" spans="1:8" x14ac:dyDescent="0.25">
      <c r="A13167" s="19">
        <v>13162</v>
      </c>
      <c r="D13167" s="1"/>
      <c r="E13167" s="3"/>
      <c r="F13167" s="7"/>
      <c r="G13167" s="3"/>
      <c r="H13167" s="24"/>
    </row>
    <row r="13168" spans="1:8" x14ac:dyDescent="0.25">
      <c r="A13168" s="19">
        <v>13163</v>
      </c>
      <c r="D13168" s="1"/>
      <c r="E13168" s="3"/>
      <c r="F13168" s="7"/>
      <c r="G13168" s="3"/>
      <c r="H13168" s="24"/>
    </row>
    <row r="13169" spans="1:8" x14ac:dyDescent="0.25">
      <c r="A13169" s="19">
        <v>13164</v>
      </c>
      <c r="D13169" s="1"/>
      <c r="E13169" s="3"/>
      <c r="F13169" s="7"/>
      <c r="G13169" s="3"/>
      <c r="H13169" s="24"/>
    </row>
    <row r="13170" spans="1:8" x14ac:dyDescent="0.25">
      <c r="A13170" s="19">
        <v>13165</v>
      </c>
      <c r="D13170" s="1"/>
      <c r="E13170" s="3"/>
      <c r="F13170" s="7"/>
      <c r="G13170" s="3"/>
      <c r="H13170" s="24"/>
    </row>
    <row r="13171" spans="1:8" x14ac:dyDescent="0.25">
      <c r="A13171" s="19">
        <v>13166</v>
      </c>
      <c r="D13171" s="1"/>
      <c r="E13171" s="3"/>
      <c r="F13171" s="7"/>
      <c r="G13171" s="3"/>
      <c r="H13171" s="24"/>
    </row>
    <row r="13172" spans="1:8" x14ac:dyDescent="0.25">
      <c r="A13172" s="19">
        <v>13167</v>
      </c>
      <c r="D13172" s="1"/>
      <c r="E13172" s="3"/>
      <c r="F13172" s="7"/>
      <c r="G13172" s="3"/>
      <c r="H13172" s="24"/>
    </row>
    <row r="13173" spans="1:8" x14ac:dyDescent="0.25">
      <c r="A13173" s="19">
        <v>13168</v>
      </c>
      <c r="D13173" s="1"/>
      <c r="E13173" s="3"/>
      <c r="F13173" s="7"/>
      <c r="G13173" s="3"/>
      <c r="H13173" s="24"/>
    </row>
    <row r="13174" spans="1:8" x14ac:dyDescent="0.25">
      <c r="A13174" s="19">
        <v>13169</v>
      </c>
      <c r="D13174" s="1"/>
      <c r="E13174" s="3"/>
      <c r="F13174" s="7"/>
      <c r="G13174" s="3"/>
      <c r="H13174" s="24"/>
    </row>
    <row r="13175" spans="1:8" x14ac:dyDescent="0.25">
      <c r="A13175" s="19">
        <v>13170</v>
      </c>
      <c r="D13175" s="1"/>
      <c r="E13175" s="3"/>
      <c r="F13175" s="7"/>
      <c r="G13175" s="3"/>
      <c r="H13175" s="24"/>
    </row>
    <row r="13176" spans="1:8" x14ac:dyDescent="0.25">
      <c r="A13176" s="19">
        <v>13171</v>
      </c>
      <c r="D13176" s="1"/>
      <c r="E13176" s="3"/>
      <c r="F13176" s="7"/>
      <c r="G13176" s="3"/>
      <c r="H13176" s="24"/>
    </row>
    <row r="13177" spans="1:8" x14ac:dyDescent="0.25">
      <c r="A13177" s="19">
        <v>13172</v>
      </c>
      <c r="D13177" s="1"/>
      <c r="E13177" s="3"/>
      <c r="F13177" s="7"/>
      <c r="G13177" s="3"/>
      <c r="H13177" s="24"/>
    </row>
    <row r="13178" spans="1:8" x14ac:dyDescent="0.25">
      <c r="A13178" s="19">
        <v>13173</v>
      </c>
      <c r="D13178" s="1"/>
      <c r="E13178" s="3"/>
      <c r="F13178" s="7"/>
      <c r="G13178" s="3"/>
      <c r="H13178" s="24"/>
    </row>
    <row r="13179" spans="1:8" x14ac:dyDescent="0.25">
      <c r="A13179" s="19">
        <v>13174</v>
      </c>
      <c r="D13179" s="1"/>
      <c r="E13179" s="3"/>
      <c r="F13179" s="7"/>
      <c r="G13179" s="3"/>
      <c r="H13179" s="24"/>
    </row>
    <row r="13180" spans="1:8" x14ac:dyDescent="0.25">
      <c r="A13180" s="19">
        <v>13175</v>
      </c>
      <c r="D13180" s="1"/>
      <c r="E13180" s="3"/>
      <c r="F13180" s="7"/>
      <c r="G13180" s="3"/>
      <c r="H13180" s="24"/>
    </row>
    <row r="13181" spans="1:8" x14ac:dyDescent="0.25">
      <c r="A13181" s="19">
        <v>13176</v>
      </c>
      <c r="D13181" s="1"/>
      <c r="E13181" s="3"/>
      <c r="F13181" s="7"/>
      <c r="G13181" s="3"/>
      <c r="H13181" s="24"/>
    </row>
    <row r="13182" spans="1:8" x14ac:dyDescent="0.25">
      <c r="A13182" s="19">
        <v>13177</v>
      </c>
      <c r="D13182" s="1"/>
      <c r="E13182" s="3"/>
      <c r="F13182" s="7"/>
      <c r="G13182" s="3"/>
      <c r="H13182" s="24"/>
    </row>
    <row r="13183" spans="1:8" x14ac:dyDescent="0.25">
      <c r="A13183" s="19">
        <v>13178</v>
      </c>
      <c r="D13183" s="1"/>
      <c r="E13183" s="3"/>
      <c r="F13183" s="7"/>
      <c r="G13183" s="3"/>
      <c r="H13183" s="24"/>
    </row>
    <row r="13184" spans="1:8" x14ac:dyDescent="0.25">
      <c r="A13184" s="19">
        <v>13179</v>
      </c>
      <c r="D13184" s="1"/>
      <c r="E13184" s="3"/>
      <c r="F13184" s="7"/>
      <c r="G13184" s="3"/>
      <c r="H13184" s="24"/>
    </row>
    <row r="13185" spans="1:8" x14ac:dyDescent="0.25">
      <c r="A13185" s="19">
        <v>13180</v>
      </c>
      <c r="D13185" s="1"/>
      <c r="E13185" s="3"/>
      <c r="F13185" s="7"/>
      <c r="G13185" s="3"/>
      <c r="H13185" s="24"/>
    </row>
    <row r="13186" spans="1:8" x14ac:dyDescent="0.25">
      <c r="A13186" s="19">
        <v>13181</v>
      </c>
      <c r="D13186" s="1"/>
      <c r="E13186" s="3"/>
      <c r="F13186" s="7"/>
      <c r="G13186" s="3"/>
      <c r="H13186" s="24"/>
    </row>
    <row r="13187" spans="1:8" x14ac:dyDescent="0.25">
      <c r="A13187" s="19">
        <v>13182</v>
      </c>
      <c r="D13187" s="1"/>
      <c r="E13187" s="3"/>
      <c r="F13187" s="7"/>
      <c r="G13187" s="3"/>
      <c r="H13187" s="24"/>
    </row>
    <row r="13188" spans="1:8" x14ac:dyDescent="0.25">
      <c r="A13188" s="19">
        <v>13183</v>
      </c>
      <c r="D13188" s="1"/>
      <c r="E13188" s="3"/>
      <c r="F13188" s="7"/>
      <c r="G13188" s="3"/>
      <c r="H13188" s="24"/>
    </row>
    <row r="13189" spans="1:8" x14ac:dyDescent="0.25">
      <c r="A13189" s="19">
        <v>13184</v>
      </c>
      <c r="D13189" s="1"/>
      <c r="E13189" s="3"/>
      <c r="F13189" s="7"/>
      <c r="G13189" s="3"/>
      <c r="H13189" s="24"/>
    </row>
    <row r="13190" spans="1:8" x14ac:dyDescent="0.25">
      <c r="A13190" s="19">
        <v>13185</v>
      </c>
      <c r="D13190" s="1"/>
      <c r="E13190" s="3"/>
      <c r="F13190" s="7"/>
      <c r="G13190" s="3"/>
      <c r="H13190" s="24"/>
    </row>
    <row r="13191" spans="1:8" x14ac:dyDescent="0.25">
      <c r="A13191" s="19">
        <v>13186</v>
      </c>
      <c r="D13191" s="1"/>
      <c r="E13191" s="3"/>
      <c r="F13191" s="7"/>
      <c r="G13191" s="3"/>
      <c r="H13191" s="24"/>
    </row>
    <row r="13192" spans="1:8" x14ac:dyDescent="0.25">
      <c r="A13192" s="19">
        <v>13187</v>
      </c>
      <c r="D13192" s="1"/>
      <c r="E13192" s="3"/>
      <c r="F13192" s="7"/>
      <c r="G13192" s="3"/>
      <c r="H13192" s="24"/>
    </row>
    <row r="13193" spans="1:8" x14ac:dyDescent="0.25">
      <c r="A13193" s="19">
        <v>13188</v>
      </c>
      <c r="D13193" s="1"/>
      <c r="E13193" s="3"/>
      <c r="F13193" s="7"/>
      <c r="G13193" s="3"/>
      <c r="H13193" s="24"/>
    </row>
    <row r="13194" spans="1:8" x14ac:dyDescent="0.25">
      <c r="A13194" s="19">
        <v>13189</v>
      </c>
      <c r="D13194" s="1"/>
      <c r="E13194" s="3"/>
      <c r="F13194" s="7"/>
      <c r="G13194" s="3"/>
      <c r="H13194" s="24"/>
    </row>
    <row r="13195" spans="1:8" x14ac:dyDescent="0.25">
      <c r="A13195" s="19">
        <v>13190</v>
      </c>
      <c r="D13195" s="1"/>
      <c r="E13195" s="3"/>
      <c r="F13195" s="7"/>
      <c r="G13195" s="3"/>
      <c r="H13195" s="24"/>
    </row>
    <row r="13196" spans="1:8" x14ac:dyDescent="0.25">
      <c r="A13196" s="19">
        <v>13191</v>
      </c>
      <c r="D13196" s="1"/>
      <c r="E13196" s="3"/>
      <c r="F13196" s="7"/>
      <c r="G13196" s="3"/>
      <c r="H13196" s="24"/>
    </row>
    <row r="13197" spans="1:8" x14ac:dyDescent="0.25">
      <c r="A13197" s="19">
        <v>13192</v>
      </c>
      <c r="D13197" s="1"/>
      <c r="E13197" s="3"/>
      <c r="F13197" s="7"/>
      <c r="G13197" s="3"/>
      <c r="H13197" s="24"/>
    </row>
    <row r="13198" spans="1:8" x14ac:dyDescent="0.25">
      <c r="A13198" s="19">
        <v>13193</v>
      </c>
      <c r="D13198" s="1"/>
      <c r="E13198" s="3"/>
      <c r="F13198" s="7"/>
      <c r="G13198" s="3"/>
      <c r="H13198" s="24"/>
    </row>
    <row r="13199" spans="1:8" x14ac:dyDescent="0.25">
      <c r="A13199" s="19">
        <v>13194</v>
      </c>
      <c r="D13199" s="1"/>
      <c r="E13199" s="3"/>
      <c r="F13199" s="7"/>
      <c r="G13199" s="3"/>
      <c r="H13199" s="24"/>
    </row>
    <row r="13200" spans="1:8" x14ac:dyDescent="0.25">
      <c r="A13200" s="19">
        <v>13195</v>
      </c>
      <c r="D13200" s="1"/>
      <c r="E13200" s="3"/>
      <c r="F13200" s="7"/>
      <c r="G13200" s="3"/>
      <c r="H13200" s="24"/>
    </row>
    <row r="13201" spans="1:8" x14ac:dyDescent="0.25">
      <c r="A13201" s="19">
        <v>13196</v>
      </c>
      <c r="D13201" s="1"/>
      <c r="E13201" s="3"/>
      <c r="F13201" s="7"/>
      <c r="G13201" s="3"/>
      <c r="H13201" s="24"/>
    </row>
    <row r="13202" spans="1:8" x14ac:dyDescent="0.25">
      <c r="A13202" s="19">
        <v>13197</v>
      </c>
      <c r="D13202" s="1"/>
      <c r="E13202" s="3"/>
      <c r="F13202" s="7"/>
      <c r="G13202" s="3"/>
      <c r="H13202" s="24"/>
    </row>
    <row r="13203" spans="1:8" x14ac:dyDescent="0.25">
      <c r="A13203" s="19">
        <v>13198</v>
      </c>
      <c r="D13203" s="1"/>
      <c r="E13203" s="3"/>
      <c r="F13203" s="7"/>
      <c r="G13203" s="3"/>
      <c r="H13203" s="24"/>
    </row>
    <row r="13204" spans="1:8" x14ac:dyDescent="0.25">
      <c r="A13204" s="19">
        <v>13199</v>
      </c>
      <c r="D13204" s="1"/>
      <c r="E13204" s="3"/>
      <c r="F13204" s="7"/>
      <c r="G13204" s="3"/>
      <c r="H13204" s="24"/>
    </row>
    <row r="13205" spans="1:8" x14ac:dyDescent="0.25">
      <c r="A13205" s="19">
        <v>13200</v>
      </c>
      <c r="D13205" s="1"/>
      <c r="E13205" s="3"/>
      <c r="F13205" s="7"/>
      <c r="G13205" s="3"/>
      <c r="H13205" s="24"/>
    </row>
    <row r="13206" spans="1:8" x14ac:dyDescent="0.25">
      <c r="A13206" s="19">
        <v>13201</v>
      </c>
      <c r="D13206" s="1"/>
      <c r="E13206" s="3"/>
      <c r="F13206" s="7"/>
      <c r="G13206" s="3"/>
      <c r="H13206" s="24"/>
    </row>
    <row r="13207" spans="1:8" x14ac:dyDescent="0.25">
      <c r="A13207" s="19">
        <v>13202</v>
      </c>
      <c r="D13207" s="1"/>
      <c r="E13207" s="3"/>
      <c r="F13207" s="7"/>
      <c r="G13207" s="3"/>
      <c r="H13207" s="24"/>
    </row>
    <row r="13208" spans="1:8" x14ac:dyDescent="0.25">
      <c r="A13208" s="19">
        <v>13203</v>
      </c>
      <c r="D13208" s="1"/>
      <c r="E13208" s="3"/>
      <c r="F13208" s="7"/>
      <c r="G13208" s="3"/>
      <c r="H13208" s="24"/>
    </row>
    <row r="13209" spans="1:8" x14ac:dyDescent="0.25">
      <c r="A13209" s="19">
        <v>13204</v>
      </c>
      <c r="D13209" s="1"/>
      <c r="E13209" s="3"/>
      <c r="F13209" s="7"/>
      <c r="G13209" s="3"/>
      <c r="H13209" s="24"/>
    </row>
    <row r="13210" spans="1:8" x14ac:dyDescent="0.25">
      <c r="A13210" s="19">
        <v>13205</v>
      </c>
      <c r="D13210" s="1"/>
      <c r="E13210" s="3"/>
      <c r="F13210" s="7"/>
      <c r="G13210" s="3"/>
      <c r="H13210" s="24"/>
    </row>
    <row r="13211" spans="1:8" x14ac:dyDescent="0.25">
      <c r="A13211" s="19">
        <v>13206</v>
      </c>
      <c r="D13211" s="1"/>
      <c r="E13211" s="3"/>
      <c r="F13211" s="7"/>
      <c r="G13211" s="3"/>
      <c r="H13211" s="24"/>
    </row>
    <row r="13212" spans="1:8" x14ac:dyDescent="0.25">
      <c r="A13212" s="19">
        <v>13207</v>
      </c>
      <c r="D13212" s="1"/>
      <c r="E13212" s="3"/>
      <c r="F13212" s="7"/>
      <c r="G13212" s="3"/>
      <c r="H13212" s="24"/>
    </row>
    <row r="13213" spans="1:8" x14ac:dyDescent="0.25">
      <c r="A13213" s="19">
        <v>13208</v>
      </c>
      <c r="D13213" s="1"/>
      <c r="E13213" s="3"/>
      <c r="F13213" s="7"/>
      <c r="G13213" s="3"/>
      <c r="H13213" s="24"/>
    </row>
    <row r="13214" spans="1:8" x14ac:dyDescent="0.25">
      <c r="A13214" s="19">
        <v>13209</v>
      </c>
      <c r="D13214" s="1"/>
      <c r="E13214" s="3"/>
      <c r="F13214" s="7"/>
      <c r="G13214" s="3"/>
      <c r="H13214" s="24"/>
    </row>
    <row r="13215" spans="1:8" x14ac:dyDescent="0.25">
      <c r="A13215" s="19">
        <v>13210</v>
      </c>
      <c r="D13215" s="1"/>
      <c r="E13215" s="3"/>
      <c r="F13215" s="7"/>
      <c r="G13215" s="3"/>
      <c r="H13215" s="24"/>
    </row>
    <row r="13216" spans="1:8" x14ac:dyDescent="0.25">
      <c r="A13216" s="19">
        <v>13211</v>
      </c>
      <c r="D13216" s="1"/>
      <c r="E13216" s="3"/>
      <c r="F13216" s="7"/>
      <c r="G13216" s="3"/>
      <c r="H13216" s="24"/>
    </row>
    <row r="13217" spans="1:8" x14ac:dyDescent="0.25">
      <c r="A13217" s="19">
        <v>13212</v>
      </c>
      <c r="D13217" s="1"/>
      <c r="E13217" s="3"/>
      <c r="F13217" s="7"/>
      <c r="G13217" s="3"/>
      <c r="H13217" s="24"/>
    </row>
    <row r="13218" spans="1:8" x14ac:dyDescent="0.25">
      <c r="A13218" s="19">
        <v>13213</v>
      </c>
      <c r="D13218" s="1"/>
      <c r="E13218" s="3"/>
      <c r="F13218" s="7"/>
      <c r="G13218" s="3"/>
      <c r="H13218" s="24"/>
    </row>
    <row r="13219" spans="1:8" x14ac:dyDescent="0.25">
      <c r="A13219" s="19">
        <v>13214</v>
      </c>
      <c r="D13219" s="1"/>
      <c r="E13219" s="3"/>
      <c r="F13219" s="7"/>
      <c r="G13219" s="3"/>
      <c r="H13219" s="24"/>
    </row>
    <row r="13220" spans="1:8" x14ac:dyDescent="0.25">
      <c r="A13220" s="19">
        <v>13215</v>
      </c>
      <c r="D13220" s="1"/>
      <c r="E13220" s="3"/>
      <c r="F13220" s="7"/>
      <c r="G13220" s="3"/>
      <c r="H13220" s="24"/>
    </row>
    <row r="13221" spans="1:8" x14ac:dyDescent="0.25">
      <c r="A13221" s="19">
        <v>13216</v>
      </c>
      <c r="D13221" s="1"/>
      <c r="E13221" s="3"/>
      <c r="F13221" s="7"/>
      <c r="G13221" s="3"/>
      <c r="H13221" s="24"/>
    </row>
    <row r="13222" spans="1:8" x14ac:dyDescent="0.25">
      <c r="A13222" s="19">
        <v>13217</v>
      </c>
      <c r="D13222" s="1"/>
      <c r="E13222" s="3"/>
      <c r="F13222" s="7"/>
      <c r="G13222" s="3"/>
      <c r="H13222" s="24"/>
    </row>
    <row r="13223" spans="1:8" x14ac:dyDescent="0.25">
      <c r="A13223" s="19">
        <v>13218</v>
      </c>
      <c r="D13223" s="1"/>
      <c r="E13223" s="3"/>
      <c r="F13223" s="7"/>
      <c r="G13223" s="3"/>
      <c r="H13223" s="24"/>
    </row>
    <row r="13224" spans="1:8" x14ac:dyDescent="0.25">
      <c r="A13224" s="19">
        <v>13219</v>
      </c>
      <c r="D13224" s="1"/>
      <c r="E13224" s="3"/>
      <c r="F13224" s="7"/>
      <c r="G13224" s="3"/>
      <c r="H13224" s="24"/>
    </row>
    <row r="13225" spans="1:8" x14ac:dyDescent="0.25">
      <c r="A13225" s="19">
        <v>13220</v>
      </c>
      <c r="D13225" s="1"/>
      <c r="E13225" s="3"/>
      <c r="F13225" s="7"/>
      <c r="G13225" s="3"/>
      <c r="H13225" s="24"/>
    </row>
    <row r="13226" spans="1:8" x14ac:dyDescent="0.25">
      <c r="A13226" s="19">
        <v>13221</v>
      </c>
      <c r="D13226" s="1"/>
      <c r="E13226" s="3"/>
      <c r="F13226" s="7"/>
      <c r="G13226" s="3"/>
      <c r="H13226" s="24"/>
    </row>
    <row r="13227" spans="1:8" x14ac:dyDescent="0.25">
      <c r="A13227" s="19">
        <v>13222</v>
      </c>
      <c r="D13227" s="1"/>
      <c r="E13227" s="3"/>
      <c r="F13227" s="7"/>
      <c r="G13227" s="3"/>
      <c r="H13227" s="24"/>
    </row>
    <row r="13228" spans="1:8" x14ac:dyDescent="0.25">
      <c r="A13228" s="19">
        <v>13223</v>
      </c>
      <c r="D13228" s="1"/>
      <c r="E13228" s="3"/>
      <c r="F13228" s="7"/>
      <c r="G13228" s="3"/>
      <c r="H13228" s="24"/>
    </row>
    <row r="13229" spans="1:8" x14ac:dyDescent="0.25">
      <c r="A13229" s="19">
        <v>13224</v>
      </c>
      <c r="D13229" s="1"/>
      <c r="E13229" s="3"/>
      <c r="F13229" s="7"/>
      <c r="G13229" s="3"/>
      <c r="H13229" s="24"/>
    </row>
    <row r="13230" spans="1:8" x14ac:dyDescent="0.25">
      <c r="A13230" s="19">
        <v>13225</v>
      </c>
      <c r="D13230" s="1"/>
      <c r="E13230" s="3"/>
      <c r="F13230" s="7"/>
      <c r="G13230" s="3"/>
      <c r="H13230" s="24"/>
    </row>
    <row r="13231" spans="1:8" x14ac:dyDescent="0.25">
      <c r="A13231" s="19">
        <v>13226</v>
      </c>
      <c r="D13231" s="1"/>
      <c r="E13231" s="3"/>
      <c r="F13231" s="7"/>
      <c r="G13231" s="3"/>
      <c r="H13231" s="24"/>
    </row>
    <row r="13232" spans="1:8" x14ac:dyDescent="0.25">
      <c r="A13232" s="19">
        <v>13227</v>
      </c>
      <c r="D13232" s="1"/>
      <c r="E13232" s="3"/>
      <c r="F13232" s="7"/>
      <c r="G13232" s="3"/>
      <c r="H13232" s="24"/>
    </row>
    <row r="13233" spans="1:8" x14ac:dyDescent="0.25">
      <c r="A13233" s="19">
        <v>13228</v>
      </c>
      <c r="D13233" s="1"/>
      <c r="E13233" s="3"/>
      <c r="F13233" s="7"/>
      <c r="G13233" s="3"/>
      <c r="H13233" s="24"/>
    </row>
    <row r="13234" spans="1:8" x14ac:dyDescent="0.25">
      <c r="A13234" s="19">
        <v>13229</v>
      </c>
      <c r="D13234" s="1"/>
      <c r="E13234" s="3"/>
      <c r="F13234" s="7"/>
      <c r="G13234" s="3"/>
      <c r="H13234" s="24"/>
    </row>
    <row r="13235" spans="1:8" x14ac:dyDescent="0.25">
      <c r="A13235" s="19">
        <v>13230</v>
      </c>
      <c r="D13235" s="1"/>
      <c r="E13235" s="3"/>
      <c r="F13235" s="7"/>
      <c r="G13235" s="3"/>
      <c r="H13235" s="24"/>
    </row>
    <row r="13236" spans="1:8" x14ac:dyDescent="0.25">
      <c r="A13236" s="19">
        <v>13231</v>
      </c>
      <c r="D13236" s="1"/>
      <c r="E13236" s="3"/>
      <c r="F13236" s="7"/>
      <c r="G13236" s="3"/>
      <c r="H13236" s="24"/>
    </row>
    <row r="13237" spans="1:8" x14ac:dyDescent="0.25">
      <c r="A13237" s="19">
        <v>13232</v>
      </c>
      <c r="D13237" s="1"/>
      <c r="E13237" s="3"/>
      <c r="F13237" s="7"/>
      <c r="G13237" s="3"/>
      <c r="H13237" s="24"/>
    </row>
    <row r="13238" spans="1:8" x14ac:dyDescent="0.25">
      <c r="A13238" s="19">
        <v>13233</v>
      </c>
      <c r="D13238" s="1"/>
      <c r="E13238" s="3"/>
      <c r="F13238" s="7"/>
      <c r="G13238" s="3"/>
      <c r="H13238" s="24"/>
    </row>
    <row r="13239" spans="1:8" x14ac:dyDescent="0.25">
      <c r="A13239" s="19">
        <v>13234</v>
      </c>
      <c r="D13239" s="1"/>
      <c r="E13239" s="3"/>
      <c r="F13239" s="7"/>
      <c r="G13239" s="3"/>
      <c r="H13239" s="24"/>
    </row>
    <row r="13240" spans="1:8" x14ac:dyDescent="0.25">
      <c r="A13240" s="19">
        <v>13235</v>
      </c>
      <c r="D13240" s="1"/>
      <c r="E13240" s="3"/>
      <c r="F13240" s="7"/>
      <c r="G13240" s="3"/>
      <c r="H13240" s="24"/>
    </row>
    <row r="13241" spans="1:8" x14ac:dyDescent="0.25">
      <c r="A13241" s="19">
        <v>13236</v>
      </c>
      <c r="D13241" s="1"/>
      <c r="E13241" s="3"/>
      <c r="F13241" s="7"/>
      <c r="G13241" s="3"/>
      <c r="H13241" s="24"/>
    </row>
    <row r="13242" spans="1:8" x14ac:dyDescent="0.25">
      <c r="A13242" s="19">
        <v>13237</v>
      </c>
      <c r="D13242" s="1"/>
      <c r="E13242" s="3"/>
      <c r="F13242" s="7"/>
      <c r="G13242" s="3"/>
      <c r="H13242" s="24"/>
    </row>
    <row r="13243" spans="1:8" x14ac:dyDescent="0.25">
      <c r="A13243" s="19">
        <v>13238</v>
      </c>
      <c r="D13243" s="1"/>
      <c r="E13243" s="3"/>
      <c r="F13243" s="7"/>
      <c r="G13243" s="3"/>
      <c r="H13243" s="24"/>
    </row>
    <row r="13244" spans="1:8" x14ac:dyDescent="0.25">
      <c r="A13244" s="19">
        <v>13239</v>
      </c>
      <c r="D13244" s="1"/>
      <c r="E13244" s="3"/>
      <c r="F13244" s="7"/>
      <c r="G13244" s="3"/>
      <c r="H13244" s="24"/>
    </row>
    <row r="13245" spans="1:8" x14ac:dyDescent="0.25">
      <c r="A13245" s="19">
        <v>13240</v>
      </c>
      <c r="D13245" s="1"/>
      <c r="E13245" s="3"/>
      <c r="F13245" s="7"/>
      <c r="G13245" s="3"/>
      <c r="H13245" s="24"/>
    </row>
    <row r="13246" spans="1:8" x14ac:dyDescent="0.25">
      <c r="A13246" s="19">
        <v>13241</v>
      </c>
      <c r="D13246" s="1"/>
      <c r="E13246" s="3"/>
      <c r="F13246" s="7"/>
      <c r="G13246" s="3"/>
      <c r="H13246" s="24"/>
    </row>
    <row r="13247" spans="1:8" x14ac:dyDescent="0.25">
      <c r="A13247" s="19">
        <v>13242</v>
      </c>
      <c r="D13247" s="1"/>
      <c r="E13247" s="3"/>
      <c r="F13247" s="7"/>
      <c r="G13247" s="3"/>
      <c r="H13247" s="24"/>
    </row>
    <row r="13248" spans="1:8" x14ac:dyDescent="0.25">
      <c r="A13248" s="19">
        <v>13243</v>
      </c>
      <c r="D13248" s="1"/>
      <c r="E13248" s="3"/>
      <c r="F13248" s="7"/>
      <c r="G13248" s="3"/>
      <c r="H13248" s="24"/>
    </row>
    <row r="13249" spans="1:8" x14ac:dyDescent="0.25">
      <c r="A13249" s="19">
        <v>13244</v>
      </c>
      <c r="D13249" s="1"/>
      <c r="E13249" s="3"/>
      <c r="F13249" s="7"/>
      <c r="G13249" s="3"/>
      <c r="H13249" s="24"/>
    </row>
    <row r="13250" spans="1:8" x14ac:dyDescent="0.25">
      <c r="A13250" s="19">
        <v>13245</v>
      </c>
      <c r="D13250" s="1"/>
      <c r="E13250" s="3"/>
      <c r="F13250" s="7"/>
      <c r="G13250" s="3"/>
      <c r="H13250" s="24"/>
    </row>
    <row r="13251" spans="1:8" x14ac:dyDescent="0.25">
      <c r="A13251" s="19">
        <v>13246</v>
      </c>
      <c r="D13251" s="1"/>
      <c r="E13251" s="3"/>
      <c r="F13251" s="7"/>
      <c r="G13251" s="3"/>
      <c r="H13251" s="24"/>
    </row>
    <row r="13252" spans="1:8" x14ac:dyDescent="0.25">
      <c r="A13252" s="19">
        <v>13247</v>
      </c>
      <c r="D13252" s="1"/>
      <c r="E13252" s="3"/>
      <c r="F13252" s="7"/>
      <c r="G13252" s="3"/>
      <c r="H13252" s="24"/>
    </row>
    <row r="13253" spans="1:8" x14ac:dyDescent="0.25">
      <c r="A13253" s="19">
        <v>13248</v>
      </c>
      <c r="D13253" s="1"/>
      <c r="E13253" s="3"/>
      <c r="F13253" s="7"/>
      <c r="G13253" s="3"/>
      <c r="H13253" s="24"/>
    </row>
    <row r="13254" spans="1:8" x14ac:dyDescent="0.25">
      <c r="A13254" s="19">
        <v>13249</v>
      </c>
      <c r="D13254" s="1"/>
      <c r="E13254" s="3"/>
      <c r="F13254" s="7"/>
      <c r="G13254" s="3"/>
      <c r="H13254" s="24"/>
    </row>
    <row r="13255" spans="1:8" x14ac:dyDescent="0.25">
      <c r="A13255" s="19">
        <v>13250</v>
      </c>
      <c r="D13255" s="1"/>
      <c r="E13255" s="3"/>
      <c r="F13255" s="7"/>
      <c r="G13255" s="3"/>
      <c r="H13255" s="24"/>
    </row>
    <row r="13256" spans="1:8" x14ac:dyDescent="0.25">
      <c r="A13256" s="19">
        <v>13251</v>
      </c>
      <c r="D13256" s="1"/>
      <c r="E13256" s="3"/>
      <c r="F13256" s="7"/>
      <c r="G13256" s="3"/>
      <c r="H13256" s="24"/>
    </row>
    <row r="13257" spans="1:8" x14ac:dyDescent="0.25">
      <c r="A13257" s="19">
        <v>13252</v>
      </c>
      <c r="D13257" s="1"/>
      <c r="E13257" s="3"/>
      <c r="F13257" s="7"/>
      <c r="G13257" s="3"/>
      <c r="H13257" s="24"/>
    </row>
    <row r="13258" spans="1:8" x14ac:dyDescent="0.25">
      <c r="A13258" s="19">
        <v>13253</v>
      </c>
      <c r="D13258" s="1"/>
      <c r="E13258" s="3"/>
      <c r="F13258" s="7"/>
      <c r="G13258" s="3"/>
      <c r="H13258" s="24"/>
    </row>
    <row r="13259" spans="1:8" x14ac:dyDescent="0.25">
      <c r="A13259" s="19">
        <v>13254</v>
      </c>
      <c r="D13259" s="1"/>
      <c r="E13259" s="3"/>
      <c r="F13259" s="7"/>
      <c r="G13259" s="3"/>
      <c r="H13259" s="24"/>
    </row>
    <row r="13260" spans="1:8" x14ac:dyDescent="0.25">
      <c r="A13260" s="19">
        <v>13255</v>
      </c>
      <c r="D13260" s="1"/>
      <c r="E13260" s="3"/>
      <c r="F13260" s="7"/>
      <c r="G13260" s="3"/>
      <c r="H13260" s="24"/>
    </row>
    <row r="13261" spans="1:8" x14ac:dyDescent="0.25">
      <c r="A13261" s="19">
        <v>13256</v>
      </c>
      <c r="D13261" s="1"/>
      <c r="E13261" s="3"/>
      <c r="F13261" s="7"/>
      <c r="G13261" s="3"/>
      <c r="H13261" s="24"/>
    </row>
    <row r="13262" spans="1:8" x14ac:dyDescent="0.25">
      <c r="A13262" s="19">
        <v>13257</v>
      </c>
      <c r="D13262" s="1"/>
      <c r="E13262" s="3"/>
      <c r="F13262" s="7"/>
      <c r="G13262" s="3"/>
      <c r="H13262" s="24"/>
    </row>
    <row r="13263" spans="1:8" x14ac:dyDescent="0.25">
      <c r="A13263" s="19">
        <v>13258</v>
      </c>
      <c r="D13263" s="1"/>
      <c r="E13263" s="3"/>
      <c r="F13263" s="7"/>
      <c r="G13263" s="3"/>
      <c r="H13263" s="24"/>
    </row>
    <row r="13264" spans="1:8" x14ac:dyDescent="0.25">
      <c r="A13264" s="19">
        <v>13259</v>
      </c>
      <c r="D13264" s="1"/>
      <c r="E13264" s="3"/>
      <c r="F13264" s="7"/>
      <c r="G13264" s="3"/>
      <c r="H13264" s="24"/>
    </row>
    <row r="13265" spans="1:8" x14ac:dyDescent="0.25">
      <c r="A13265" s="19">
        <v>13260</v>
      </c>
      <c r="D13265" s="1"/>
      <c r="E13265" s="3"/>
      <c r="F13265" s="7"/>
      <c r="G13265" s="3"/>
      <c r="H13265" s="24"/>
    </row>
    <row r="13266" spans="1:8" x14ac:dyDescent="0.25">
      <c r="A13266" s="19">
        <v>13261</v>
      </c>
      <c r="D13266" s="1"/>
      <c r="E13266" s="3"/>
      <c r="F13266" s="7"/>
      <c r="G13266" s="3"/>
      <c r="H13266" s="24"/>
    </row>
    <row r="13267" spans="1:8" x14ac:dyDescent="0.25">
      <c r="A13267" s="19">
        <v>13262</v>
      </c>
      <c r="D13267" s="1"/>
      <c r="E13267" s="3"/>
      <c r="F13267" s="7"/>
      <c r="G13267" s="3"/>
      <c r="H13267" s="24"/>
    </row>
    <row r="13268" spans="1:8" x14ac:dyDescent="0.25">
      <c r="A13268" s="19">
        <v>13263</v>
      </c>
      <c r="D13268" s="1"/>
      <c r="E13268" s="3"/>
      <c r="F13268" s="7"/>
      <c r="G13268" s="3"/>
      <c r="H13268" s="24"/>
    </row>
    <row r="13269" spans="1:8" x14ac:dyDescent="0.25">
      <c r="A13269" s="19">
        <v>13264</v>
      </c>
      <c r="D13269" s="1"/>
      <c r="E13269" s="3"/>
      <c r="F13269" s="7"/>
      <c r="G13269" s="3"/>
      <c r="H13269" s="24"/>
    </row>
    <row r="13270" spans="1:8" x14ac:dyDescent="0.25">
      <c r="A13270" s="19">
        <v>13265</v>
      </c>
      <c r="D13270" s="1"/>
      <c r="E13270" s="3"/>
      <c r="F13270" s="7"/>
      <c r="G13270" s="3"/>
      <c r="H13270" s="24"/>
    </row>
    <row r="13271" spans="1:8" x14ac:dyDescent="0.25">
      <c r="A13271" s="19">
        <v>13266</v>
      </c>
      <c r="D13271" s="1"/>
      <c r="E13271" s="3"/>
      <c r="F13271" s="7"/>
      <c r="G13271" s="3"/>
      <c r="H13271" s="24"/>
    </row>
    <row r="13272" spans="1:8" x14ac:dyDescent="0.25">
      <c r="A13272" s="19">
        <v>13267</v>
      </c>
      <c r="D13272" s="1"/>
      <c r="E13272" s="3"/>
      <c r="F13272" s="7"/>
      <c r="G13272" s="3"/>
      <c r="H13272" s="24"/>
    </row>
    <row r="13273" spans="1:8" x14ac:dyDescent="0.25">
      <c r="A13273" s="19">
        <v>13268</v>
      </c>
      <c r="D13273" s="1"/>
      <c r="E13273" s="3"/>
      <c r="F13273" s="7"/>
      <c r="G13273" s="3"/>
      <c r="H13273" s="24"/>
    </row>
    <row r="13274" spans="1:8" x14ac:dyDescent="0.25">
      <c r="A13274" s="19">
        <v>13269</v>
      </c>
      <c r="D13274" s="1"/>
      <c r="E13274" s="3"/>
      <c r="F13274" s="7"/>
      <c r="G13274" s="3"/>
      <c r="H13274" s="24"/>
    </row>
    <row r="13275" spans="1:8" x14ac:dyDescent="0.25">
      <c r="A13275" s="19">
        <v>13270</v>
      </c>
      <c r="D13275" s="1"/>
      <c r="E13275" s="3"/>
      <c r="F13275" s="7"/>
      <c r="G13275" s="3"/>
      <c r="H13275" s="24"/>
    </row>
    <row r="13276" spans="1:8" x14ac:dyDescent="0.25">
      <c r="A13276" s="19">
        <v>13271</v>
      </c>
      <c r="D13276" s="1"/>
      <c r="E13276" s="3"/>
      <c r="F13276" s="7"/>
      <c r="G13276" s="3"/>
      <c r="H13276" s="24"/>
    </row>
    <row r="13277" spans="1:8" x14ac:dyDescent="0.25">
      <c r="A13277" s="19">
        <v>13272</v>
      </c>
      <c r="D13277" s="1"/>
      <c r="E13277" s="3"/>
      <c r="F13277" s="7"/>
      <c r="G13277" s="3"/>
      <c r="H13277" s="24"/>
    </row>
    <row r="13278" spans="1:8" x14ac:dyDescent="0.25">
      <c r="A13278" s="19">
        <v>13273</v>
      </c>
      <c r="D13278" s="1"/>
      <c r="E13278" s="3"/>
      <c r="F13278" s="7"/>
      <c r="G13278" s="3"/>
      <c r="H13278" s="24"/>
    </row>
    <row r="13279" spans="1:8" x14ac:dyDescent="0.25">
      <c r="A13279" s="19">
        <v>13274</v>
      </c>
      <c r="D13279" s="1"/>
      <c r="E13279" s="3"/>
      <c r="F13279" s="7"/>
      <c r="G13279" s="3"/>
      <c r="H13279" s="24"/>
    </row>
    <row r="13280" spans="1:8" x14ac:dyDescent="0.25">
      <c r="A13280" s="19">
        <v>13275</v>
      </c>
      <c r="D13280" s="1"/>
      <c r="E13280" s="3"/>
      <c r="F13280" s="7"/>
      <c r="G13280" s="3"/>
      <c r="H13280" s="24"/>
    </row>
    <row r="13281" spans="1:8" x14ac:dyDescent="0.25">
      <c r="A13281" s="19">
        <v>13276</v>
      </c>
      <c r="D13281" s="1"/>
      <c r="E13281" s="3"/>
      <c r="F13281" s="7"/>
      <c r="G13281" s="3"/>
      <c r="H13281" s="24"/>
    </row>
    <row r="13282" spans="1:8" x14ac:dyDescent="0.25">
      <c r="A13282" s="19">
        <v>13277</v>
      </c>
      <c r="D13282" s="1"/>
      <c r="E13282" s="3"/>
      <c r="F13282" s="7"/>
      <c r="G13282" s="3"/>
      <c r="H13282" s="24"/>
    </row>
    <row r="13283" spans="1:8" x14ac:dyDescent="0.25">
      <c r="A13283" s="19">
        <v>13278</v>
      </c>
      <c r="D13283" s="1"/>
      <c r="E13283" s="3"/>
      <c r="F13283" s="7"/>
      <c r="G13283" s="3"/>
      <c r="H13283" s="24"/>
    </row>
    <row r="13284" spans="1:8" x14ac:dyDescent="0.25">
      <c r="A13284" s="19">
        <v>13279</v>
      </c>
      <c r="D13284" s="1"/>
      <c r="E13284" s="3"/>
      <c r="F13284" s="7"/>
      <c r="G13284" s="3"/>
      <c r="H13284" s="24"/>
    </row>
    <row r="13285" spans="1:8" x14ac:dyDescent="0.25">
      <c r="A13285" s="19">
        <v>13280</v>
      </c>
      <c r="D13285" s="1"/>
      <c r="E13285" s="3"/>
      <c r="F13285" s="7"/>
      <c r="G13285" s="3"/>
      <c r="H13285" s="24"/>
    </row>
    <row r="13286" spans="1:8" x14ac:dyDescent="0.25">
      <c r="A13286" s="19">
        <v>13281</v>
      </c>
      <c r="D13286" s="1"/>
      <c r="E13286" s="3"/>
      <c r="F13286" s="7"/>
      <c r="G13286" s="3"/>
      <c r="H13286" s="24"/>
    </row>
    <row r="13287" spans="1:8" x14ac:dyDescent="0.25">
      <c r="A13287" s="19">
        <v>13282</v>
      </c>
      <c r="D13287" s="1"/>
      <c r="E13287" s="3"/>
      <c r="F13287" s="7"/>
      <c r="G13287" s="3"/>
      <c r="H13287" s="24"/>
    </row>
    <row r="13288" spans="1:8" x14ac:dyDescent="0.25">
      <c r="A13288" s="19">
        <v>13283</v>
      </c>
      <c r="D13288" s="1"/>
      <c r="E13288" s="3"/>
      <c r="F13288" s="7"/>
      <c r="G13288" s="3"/>
      <c r="H13288" s="24"/>
    </row>
    <row r="13289" spans="1:8" x14ac:dyDescent="0.25">
      <c r="A13289" s="19">
        <v>13284</v>
      </c>
      <c r="D13289" s="1"/>
      <c r="E13289" s="3"/>
      <c r="F13289" s="7"/>
      <c r="G13289" s="3"/>
      <c r="H13289" s="24"/>
    </row>
    <row r="13290" spans="1:8" x14ac:dyDescent="0.25">
      <c r="A13290" s="19">
        <v>13285</v>
      </c>
      <c r="D13290" s="1"/>
      <c r="E13290" s="3"/>
      <c r="F13290" s="7"/>
      <c r="G13290" s="3"/>
      <c r="H13290" s="24"/>
    </row>
    <row r="13291" spans="1:8" x14ac:dyDescent="0.25">
      <c r="A13291" s="19">
        <v>13286</v>
      </c>
      <c r="D13291" s="1"/>
      <c r="E13291" s="3"/>
      <c r="F13291" s="7"/>
      <c r="G13291" s="3"/>
      <c r="H13291" s="24"/>
    </row>
    <row r="13292" spans="1:8" x14ac:dyDescent="0.25">
      <c r="A13292" s="19">
        <v>13287</v>
      </c>
      <c r="D13292" s="1"/>
      <c r="E13292" s="3"/>
      <c r="F13292" s="7"/>
      <c r="G13292" s="3"/>
      <c r="H13292" s="24"/>
    </row>
    <row r="13293" spans="1:8" x14ac:dyDescent="0.25">
      <c r="A13293" s="19">
        <v>13288</v>
      </c>
      <c r="D13293" s="1"/>
      <c r="E13293" s="3"/>
      <c r="F13293" s="7"/>
      <c r="G13293" s="3"/>
      <c r="H13293" s="24"/>
    </row>
    <row r="13294" spans="1:8" x14ac:dyDescent="0.25">
      <c r="A13294" s="19">
        <v>13289</v>
      </c>
      <c r="D13294" s="1"/>
      <c r="E13294" s="3"/>
      <c r="F13294" s="7"/>
      <c r="G13294" s="3"/>
      <c r="H13294" s="24"/>
    </row>
    <row r="13295" spans="1:8" x14ac:dyDescent="0.25">
      <c r="A13295" s="19">
        <v>13290</v>
      </c>
      <c r="D13295" s="1"/>
      <c r="E13295" s="3"/>
      <c r="F13295" s="7"/>
      <c r="G13295" s="3"/>
      <c r="H13295" s="24"/>
    </row>
    <row r="13296" spans="1:8" x14ac:dyDescent="0.25">
      <c r="A13296" s="19">
        <v>13291</v>
      </c>
      <c r="D13296" s="1"/>
      <c r="E13296" s="3"/>
      <c r="F13296" s="7"/>
      <c r="G13296" s="3"/>
      <c r="H13296" s="24"/>
    </row>
    <row r="13297" spans="1:8" x14ac:dyDescent="0.25">
      <c r="A13297" s="19">
        <v>13292</v>
      </c>
      <c r="D13297" s="1"/>
      <c r="E13297" s="3"/>
      <c r="F13297" s="7"/>
      <c r="G13297" s="3"/>
      <c r="H13297" s="24"/>
    </row>
    <row r="13298" spans="1:8" x14ac:dyDescent="0.25">
      <c r="A13298" s="19">
        <v>13293</v>
      </c>
      <c r="D13298" s="1"/>
      <c r="E13298" s="3"/>
      <c r="F13298" s="7"/>
      <c r="G13298" s="3"/>
      <c r="H13298" s="24"/>
    </row>
    <row r="13299" spans="1:8" x14ac:dyDescent="0.25">
      <c r="A13299" s="19">
        <v>13294</v>
      </c>
      <c r="D13299" s="1"/>
      <c r="E13299" s="3"/>
      <c r="F13299" s="7"/>
      <c r="G13299" s="3"/>
      <c r="H13299" s="24"/>
    </row>
    <row r="13300" spans="1:8" x14ac:dyDescent="0.25">
      <c r="A13300" s="19">
        <v>13295</v>
      </c>
      <c r="D13300" s="1"/>
      <c r="E13300" s="3"/>
      <c r="F13300" s="7"/>
      <c r="G13300" s="3"/>
      <c r="H13300" s="24"/>
    </row>
    <row r="13301" spans="1:8" x14ac:dyDescent="0.25">
      <c r="A13301" s="19">
        <v>13296</v>
      </c>
      <c r="D13301" s="1"/>
      <c r="E13301" s="3"/>
      <c r="F13301" s="7"/>
      <c r="G13301" s="3"/>
      <c r="H13301" s="24"/>
    </row>
    <row r="13302" spans="1:8" x14ac:dyDescent="0.25">
      <c r="A13302" s="19">
        <v>13297</v>
      </c>
      <c r="D13302" s="1"/>
      <c r="E13302" s="3"/>
      <c r="F13302" s="7"/>
      <c r="G13302" s="3"/>
      <c r="H13302" s="24"/>
    </row>
    <row r="13303" spans="1:8" x14ac:dyDescent="0.25">
      <c r="A13303" s="19">
        <v>13298</v>
      </c>
      <c r="D13303" s="1"/>
      <c r="E13303" s="3"/>
      <c r="F13303" s="7"/>
      <c r="G13303" s="3"/>
      <c r="H13303" s="24"/>
    </row>
    <row r="13304" spans="1:8" x14ac:dyDescent="0.25">
      <c r="A13304" s="19">
        <v>13299</v>
      </c>
      <c r="D13304" s="1"/>
      <c r="E13304" s="3"/>
      <c r="F13304" s="7"/>
      <c r="G13304" s="3"/>
      <c r="H13304" s="24"/>
    </row>
    <row r="13305" spans="1:8" x14ac:dyDescent="0.25">
      <c r="A13305" s="19">
        <v>13300</v>
      </c>
      <c r="D13305" s="1"/>
      <c r="E13305" s="3"/>
      <c r="F13305" s="7"/>
      <c r="G13305" s="3"/>
      <c r="H13305" s="24"/>
    </row>
    <row r="13306" spans="1:8" x14ac:dyDescent="0.25">
      <c r="A13306" s="19">
        <v>13301</v>
      </c>
      <c r="D13306" s="1"/>
      <c r="E13306" s="3"/>
      <c r="F13306" s="7"/>
      <c r="G13306" s="3"/>
      <c r="H13306" s="24"/>
    </row>
    <row r="13307" spans="1:8" x14ac:dyDescent="0.25">
      <c r="A13307" s="19">
        <v>13302</v>
      </c>
      <c r="D13307" s="1"/>
      <c r="E13307" s="3"/>
      <c r="F13307" s="7"/>
      <c r="G13307" s="3"/>
      <c r="H13307" s="24"/>
    </row>
    <row r="13308" spans="1:8" x14ac:dyDescent="0.25">
      <c r="A13308" s="19">
        <v>13303</v>
      </c>
      <c r="D13308" s="1"/>
      <c r="E13308" s="3"/>
      <c r="F13308" s="7"/>
      <c r="G13308" s="3"/>
      <c r="H13308" s="24"/>
    </row>
    <row r="13309" spans="1:8" x14ac:dyDescent="0.25">
      <c r="A13309" s="19">
        <v>13304</v>
      </c>
      <c r="D13309" s="1"/>
      <c r="E13309" s="3"/>
      <c r="F13309" s="7"/>
      <c r="G13309" s="3"/>
      <c r="H13309" s="24"/>
    </row>
    <row r="13310" spans="1:8" x14ac:dyDescent="0.25">
      <c r="A13310" s="19">
        <v>13305</v>
      </c>
      <c r="D13310" s="1"/>
      <c r="E13310" s="3"/>
      <c r="F13310" s="7"/>
      <c r="G13310" s="3"/>
      <c r="H13310" s="24"/>
    </row>
    <row r="13311" spans="1:8" x14ac:dyDescent="0.25">
      <c r="A13311" s="19">
        <v>13306</v>
      </c>
      <c r="D13311" s="1"/>
      <c r="E13311" s="3"/>
      <c r="F13311" s="7"/>
      <c r="G13311" s="3"/>
      <c r="H13311" s="24"/>
    </row>
    <row r="13312" spans="1:8" x14ac:dyDescent="0.25">
      <c r="A13312" s="19">
        <v>13307</v>
      </c>
      <c r="D13312" s="1"/>
      <c r="E13312" s="3"/>
      <c r="F13312" s="7"/>
      <c r="G13312" s="3"/>
      <c r="H13312" s="24"/>
    </row>
    <row r="13313" spans="1:8" x14ac:dyDescent="0.25">
      <c r="A13313" s="19">
        <v>13308</v>
      </c>
      <c r="D13313" s="1"/>
      <c r="E13313" s="3"/>
      <c r="F13313" s="7"/>
      <c r="G13313" s="3"/>
      <c r="H13313" s="24"/>
    </row>
    <row r="13314" spans="1:8" x14ac:dyDescent="0.25">
      <c r="A13314" s="19">
        <v>13309</v>
      </c>
      <c r="D13314" s="1"/>
      <c r="E13314" s="3"/>
      <c r="F13314" s="7"/>
      <c r="G13314" s="3"/>
      <c r="H13314" s="24"/>
    </row>
    <row r="13315" spans="1:8" x14ac:dyDescent="0.25">
      <c r="A13315" s="19">
        <v>13310</v>
      </c>
      <c r="D13315" s="1"/>
      <c r="E13315" s="3"/>
      <c r="F13315" s="7"/>
      <c r="G13315" s="3"/>
      <c r="H13315" s="24"/>
    </row>
    <row r="13316" spans="1:8" x14ac:dyDescent="0.25">
      <c r="A13316" s="19">
        <v>13311</v>
      </c>
      <c r="D13316" s="1"/>
      <c r="E13316" s="3"/>
      <c r="F13316" s="7"/>
      <c r="G13316" s="3"/>
      <c r="H13316" s="24"/>
    </row>
    <row r="13317" spans="1:8" x14ac:dyDescent="0.25">
      <c r="A13317" s="19">
        <v>13312</v>
      </c>
      <c r="D13317" s="1"/>
      <c r="E13317" s="3"/>
      <c r="F13317" s="7"/>
      <c r="G13317" s="3"/>
      <c r="H13317" s="24"/>
    </row>
    <row r="13318" spans="1:8" x14ac:dyDescent="0.25">
      <c r="A13318" s="19">
        <v>13313</v>
      </c>
      <c r="D13318" s="1"/>
      <c r="E13318" s="3"/>
      <c r="F13318" s="7"/>
      <c r="G13318" s="3"/>
      <c r="H13318" s="24"/>
    </row>
    <row r="13319" spans="1:8" x14ac:dyDescent="0.25">
      <c r="A13319" s="19">
        <v>13314</v>
      </c>
      <c r="D13319" s="1"/>
      <c r="E13319" s="3"/>
      <c r="F13319" s="7"/>
      <c r="G13319" s="3"/>
      <c r="H13319" s="24"/>
    </row>
    <row r="13320" spans="1:8" x14ac:dyDescent="0.25">
      <c r="A13320" s="19">
        <v>13315</v>
      </c>
      <c r="D13320" s="1"/>
      <c r="E13320" s="3"/>
      <c r="F13320" s="7"/>
      <c r="G13320" s="3"/>
      <c r="H13320" s="24"/>
    </row>
    <row r="13321" spans="1:8" x14ac:dyDescent="0.25">
      <c r="A13321" s="19">
        <v>13316</v>
      </c>
      <c r="D13321" s="1"/>
      <c r="E13321" s="3"/>
      <c r="F13321" s="7"/>
      <c r="G13321" s="3"/>
      <c r="H13321" s="24"/>
    </row>
    <row r="13322" spans="1:8" x14ac:dyDescent="0.25">
      <c r="A13322" s="19">
        <v>13317</v>
      </c>
      <c r="D13322" s="1"/>
      <c r="E13322" s="3"/>
      <c r="F13322" s="7"/>
      <c r="G13322" s="3"/>
      <c r="H13322" s="24"/>
    </row>
    <row r="13323" spans="1:8" x14ac:dyDescent="0.25">
      <c r="A13323" s="19">
        <v>13318</v>
      </c>
      <c r="D13323" s="1"/>
      <c r="E13323" s="3"/>
      <c r="F13323" s="7"/>
      <c r="G13323" s="3"/>
      <c r="H13323" s="24"/>
    </row>
    <row r="13324" spans="1:8" x14ac:dyDescent="0.25">
      <c r="A13324" s="19">
        <v>13319</v>
      </c>
      <c r="D13324" s="1"/>
      <c r="E13324" s="3"/>
      <c r="F13324" s="7"/>
      <c r="G13324" s="3"/>
      <c r="H13324" s="24"/>
    </row>
    <row r="13325" spans="1:8" x14ac:dyDescent="0.25">
      <c r="A13325" s="19">
        <v>13320</v>
      </c>
      <c r="D13325" s="1"/>
      <c r="E13325" s="3"/>
      <c r="F13325" s="7"/>
      <c r="G13325" s="3"/>
      <c r="H13325" s="24"/>
    </row>
    <row r="13326" spans="1:8" x14ac:dyDescent="0.25">
      <c r="A13326" s="19">
        <v>13321</v>
      </c>
      <c r="D13326" s="1"/>
      <c r="E13326" s="3"/>
      <c r="F13326" s="7"/>
      <c r="G13326" s="3"/>
      <c r="H13326" s="24"/>
    </row>
    <row r="13327" spans="1:8" x14ac:dyDescent="0.25">
      <c r="A13327" s="19">
        <v>13322</v>
      </c>
      <c r="D13327" s="1"/>
      <c r="E13327" s="3"/>
      <c r="F13327" s="7"/>
      <c r="G13327" s="3"/>
      <c r="H13327" s="24"/>
    </row>
    <row r="13328" spans="1:8" x14ac:dyDescent="0.25">
      <c r="A13328" s="19">
        <v>13323</v>
      </c>
      <c r="D13328" s="1"/>
      <c r="E13328" s="3"/>
      <c r="F13328" s="7"/>
      <c r="G13328" s="3"/>
      <c r="H13328" s="24"/>
    </row>
    <row r="13329" spans="1:8" x14ac:dyDescent="0.25">
      <c r="A13329" s="19">
        <v>13324</v>
      </c>
      <c r="D13329" s="1"/>
      <c r="E13329" s="3"/>
      <c r="F13329" s="7"/>
      <c r="G13329" s="3"/>
      <c r="H13329" s="24"/>
    </row>
    <row r="13330" spans="1:8" x14ac:dyDescent="0.25">
      <c r="A13330" s="19">
        <v>13325</v>
      </c>
      <c r="D13330" s="1"/>
      <c r="E13330" s="3"/>
      <c r="F13330" s="7"/>
      <c r="G13330" s="3"/>
      <c r="H13330" s="24"/>
    </row>
    <row r="13331" spans="1:8" x14ac:dyDescent="0.25">
      <c r="A13331" s="19">
        <v>13326</v>
      </c>
      <c r="D13331" s="1"/>
      <c r="E13331" s="3"/>
      <c r="F13331" s="7"/>
      <c r="G13331" s="3"/>
      <c r="H13331" s="24"/>
    </row>
    <row r="13332" spans="1:8" x14ac:dyDescent="0.25">
      <c r="A13332" s="19">
        <v>13327</v>
      </c>
      <c r="D13332" s="1"/>
      <c r="E13332" s="3"/>
      <c r="F13332" s="7"/>
      <c r="G13332" s="3"/>
      <c r="H13332" s="24"/>
    </row>
    <row r="13333" spans="1:8" x14ac:dyDescent="0.25">
      <c r="A13333" s="19">
        <v>13328</v>
      </c>
      <c r="D13333" s="1"/>
      <c r="E13333" s="3"/>
      <c r="F13333" s="7"/>
      <c r="G13333" s="3"/>
      <c r="H13333" s="24"/>
    </row>
    <row r="13334" spans="1:8" x14ac:dyDescent="0.25">
      <c r="A13334" s="19">
        <v>13329</v>
      </c>
      <c r="D13334" s="1"/>
      <c r="E13334" s="3"/>
      <c r="F13334" s="7"/>
      <c r="G13334" s="3"/>
      <c r="H13334" s="24"/>
    </row>
    <row r="13335" spans="1:8" x14ac:dyDescent="0.25">
      <c r="A13335" s="19">
        <v>13330</v>
      </c>
      <c r="D13335" s="1"/>
      <c r="E13335" s="3"/>
      <c r="F13335" s="7"/>
      <c r="G13335" s="3"/>
      <c r="H13335" s="24"/>
    </row>
    <row r="13336" spans="1:8" x14ac:dyDescent="0.25">
      <c r="A13336" s="19">
        <v>13331</v>
      </c>
      <c r="D13336" s="1"/>
      <c r="E13336" s="3"/>
      <c r="F13336" s="7"/>
      <c r="G13336" s="3"/>
      <c r="H13336" s="24"/>
    </row>
    <row r="13337" spans="1:8" x14ac:dyDescent="0.25">
      <c r="A13337" s="19">
        <v>13332</v>
      </c>
      <c r="D13337" s="1"/>
      <c r="E13337" s="3"/>
      <c r="F13337" s="7"/>
      <c r="G13337" s="3"/>
      <c r="H13337" s="24"/>
    </row>
    <row r="13338" spans="1:8" x14ac:dyDescent="0.25">
      <c r="A13338" s="19">
        <v>13333</v>
      </c>
      <c r="D13338" s="1"/>
      <c r="E13338" s="3"/>
      <c r="F13338" s="7"/>
      <c r="G13338" s="3"/>
      <c r="H13338" s="24"/>
    </row>
    <row r="13339" spans="1:8" x14ac:dyDescent="0.25">
      <c r="A13339" s="19">
        <v>13334</v>
      </c>
      <c r="D13339" s="1"/>
      <c r="E13339" s="3"/>
      <c r="F13339" s="7"/>
      <c r="G13339" s="3"/>
      <c r="H13339" s="24"/>
    </row>
    <row r="13340" spans="1:8" x14ac:dyDescent="0.25">
      <c r="A13340" s="19">
        <v>13335</v>
      </c>
      <c r="D13340" s="1"/>
      <c r="E13340" s="3"/>
      <c r="F13340" s="7"/>
      <c r="G13340" s="3"/>
      <c r="H13340" s="24"/>
    </row>
    <row r="13341" spans="1:8" x14ac:dyDescent="0.25">
      <c r="A13341" s="19">
        <v>13336</v>
      </c>
      <c r="D13341" s="1"/>
      <c r="E13341" s="3"/>
      <c r="F13341" s="7"/>
      <c r="G13341" s="3"/>
      <c r="H13341" s="24"/>
    </row>
    <row r="13342" spans="1:8" x14ac:dyDescent="0.25">
      <c r="A13342" s="19">
        <v>13337</v>
      </c>
      <c r="D13342" s="1"/>
      <c r="E13342" s="3"/>
      <c r="F13342" s="7"/>
      <c r="G13342" s="3"/>
      <c r="H13342" s="24"/>
    </row>
    <row r="13343" spans="1:8" x14ac:dyDescent="0.25">
      <c r="A13343" s="19">
        <v>13338</v>
      </c>
      <c r="D13343" s="1"/>
      <c r="E13343" s="3"/>
      <c r="F13343" s="7"/>
      <c r="G13343" s="3"/>
      <c r="H13343" s="24"/>
    </row>
    <row r="13344" spans="1:8" x14ac:dyDescent="0.25">
      <c r="A13344" s="19">
        <v>13339</v>
      </c>
      <c r="D13344" s="1"/>
      <c r="E13344" s="3"/>
      <c r="F13344" s="7"/>
      <c r="G13344" s="3"/>
      <c r="H13344" s="24"/>
    </row>
    <row r="13345" spans="1:8" x14ac:dyDescent="0.25">
      <c r="A13345" s="19">
        <v>13340</v>
      </c>
      <c r="D13345" s="1"/>
      <c r="E13345" s="3"/>
      <c r="F13345" s="7"/>
      <c r="G13345" s="3"/>
      <c r="H13345" s="24"/>
    </row>
    <row r="13346" spans="1:8" x14ac:dyDescent="0.25">
      <c r="A13346" s="19">
        <v>13341</v>
      </c>
      <c r="D13346" s="1"/>
      <c r="E13346" s="3"/>
      <c r="F13346" s="7"/>
      <c r="G13346" s="3"/>
      <c r="H13346" s="24"/>
    </row>
    <row r="13347" spans="1:8" x14ac:dyDescent="0.25">
      <c r="A13347" s="19">
        <v>13342</v>
      </c>
      <c r="D13347" s="1"/>
      <c r="E13347" s="3"/>
      <c r="F13347" s="7"/>
      <c r="G13347" s="3"/>
      <c r="H13347" s="24"/>
    </row>
    <row r="13348" spans="1:8" x14ac:dyDescent="0.25">
      <c r="A13348" s="19">
        <v>13343</v>
      </c>
      <c r="D13348" s="1"/>
      <c r="E13348" s="3"/>
      <c r="F13348" s="7"/>
      <c r="G13348" s="3"/>
      <c r="H13348" s="24"/>
    </row>
    <row r="13349" spans="1:8" x14ac:dyDescent="0.25">
      <c r="A13349" s="19">
        <v>13344</v>
      </c>
      <c r="D13349" s="1"/>
      <c r="E13349" s="3"/>
      <c r="F13349" s="7"/>
      <c r="G13349" s="3"/>
      <c r="H13349" s="24"/>
    </row>
    <row r="13350" spans="1:8" x14ac:dyDescent="0.25">
      <c r="A13350" s="19">
        <v>13345</v>
      </c>
      <c r="D13350" s="1"/>
      <c r="E13350" s="3"/>
      <c r="F13350" s="7"/>
      <c r="G13350" s="3"/>
      <c r="H13350" s="24"/>
    </row>
    <row r="13351" spans="1:8" x14ac:dyDescent="0.25">
      <c r="A13351" s="19">
        <v>13346</v>
      </c>
      <c r="D13351" s="1"/>
      <c r="E13351" s="3"/>
      <c r="F13351" s="7"/>
      <c r="G13351" s="3"/>
      <c r="H13351" s="24"/>
    </row>
    <row r="13352" spans="1:8" x14ac:dyDescent="0.25">
      <c r="A13352" s="19">
        <v>13347</v>
      </c>
      <c r="D13352" s="1"/>
      <c r="E13352" s="3"/>
      <c r="F13352" s="7"/>
      <c r="G13352" s="3"/>
      <c r="H13352" s="24"/>
    </row>
    <row r="13353" spans="1:8" x14ac:dyDescent="0.25">
      <c r="A13353" s="19">
        <v>13348</v>
      </c>
      <c r="D13353" s="1"/>
      <c r="E13353" s="3"/>
      <c r="F13353" s="7"/>
      <c r="G13353" s="3"/>
      <c r="H13353" s="24"/>
    </row>
    <row r="13354" spans="1:8" x14ac:dyDescent="0.25">
      <c r="A13354" s="19">
        <v>13349</v>
      </c>
      <c r="D13354" s="1"/>
      <c r="E13354" s="3"/>
      <c r="F13354" s="7"/>
      <c r="G13354" s="3"/>
      <c r="H13354" s="24"/>
    </row>
    <row r="13355" spans="1:8" x14ac:dyDescent="0.25">
      <c r="A13355" s="19">
        <v>13350</v>
      </c>
      <c r="D13355" s="1"/>
      <c r="E13355" s="3"/>
      <c r="F13355" s="7"/>
      <c r="G13355" s="3"/>
      <c r="H13355" s="24"/>
    </row>
    <row r="13356" spans="1:8" x14ac:dyDescent="0.25">
      <c r="A13356" s="19">
        <v>13351</v>
      </c>
      <c r="D13356" s="1"/>
      <c r="E13356" s="3"/>
      <c r="F13356" s="7"/>
      <c r="G13356" s="3"/>
      <c r="H13356" s="24"/>
    </row>
    <row r="13357" spans="1:8" x14ac:dyDescent="0.25">
      <c r="A13357" s="19">
        <v>13352</v>
      </c>
      <c r="D13357" s="1"/>
      <c r="E13357" s="3"/>
      <c r="F13357" s="7"/>
      <c r="G13357" s="3"/>
      <c r="H13357" s="24"/>
    </row>
    <row r="13358" spans="1:8" x14ac:dyDescent="0.25">
      <c r="A13358" s="19">
        <v>13353</v>
      </c>
      <c r="D13358" s="1"/>
      <c r="E13358" s="3"/>
      <c r="F13358" s="7"/>
      <c r="G13358" s="3"/>
      <c r="H13358" s="24"/>
    </row>
    <row r="13359" spans="1:8" x14ac:dyDescent="0.25">
      <c r="A13359" s="19">
        <v>13354</v>
      </c>
      <c r="D13359" s="1"/>
      <c r="E13359" s="3"/>
      <c r="F13359" s="7"/>
      <c r="G13359" s="3"/>
      <c r="H13359" s="24"/>
    </row>
    <row r="13360" spans="1:8" x14ac:dyDescent="0.25">
      <c r="A13360" s="19">
        <v>13355</v>
      </c>
      <c r="D13360" s="1"/>
      <c r="E13360" s="3"/>
      <c r="F13360" s="7"/>
      <c r="G13360" s="3"/>
      <c r="H13360" s="24"/>
    </row>
    <row r="13361" spans="1:8" x14ac:dyDescent="0.25">
      <c r="A13361" s="19">
        <v>13356</v>
      </c>
      <c r="D13361" s="1"/>
      <c r="E13361" s="3"/>
      <c r="F13361" s="7"/>
      <c r="G13361" s="3"/>
      <c r="H13361" s="24"/>
    </row>
    <row r="13362" spans="1:8" x14ac:dyDescent="0.25">
      <c r="A13362" s="19">
        <v>13357</v>
      </c>
      <c r="D13362" s="1"/>
      <c r="E13362" s="3"/>
      <c r="F13362" s="7"/>
      <c r="G13362" s="3"/>
      <c r="H13362" s="24"/>
    </row>
    <row r="13363" spans="1:8" x14ac:dyDescent="0.25">
      <c r="A13363" s="19">
        <v>13358</v>
      </c>
      <c r="D13363" s="1"/>
      <c r="E13363" s="3"/>
      <c r="F13363" s="7"/>
      <c r="G13363" s="3"/>
      <c r="H13363" s="24"/>
    </row>
    <row r="13364" spans="1:8" x14ac:dyDescent="0.25">
      <c r="A13364" s="19">
        <v>13359</v>
      </c>
      <c r="D13364" s="1"/>
      <c r="E13364" s="3"/>
      <c r="F13364" s="7"/>
      <c r="G13364" s="3"/>
      <c r="H13364" s="24"/>
    </row>
    <row r="13365" spans="1:8" x14ac:dyDescent="0.25">
      <c r="A13365" s="19">
        <v>13360</v>
      </c>
      <c r="D13365" s="1"/>
      <c r="E13365" s="3"/>
      <c r="F13365" s="7"/>
      <c r="G13365" s="3"/>
      <c r="H13365" s="24"/>
    </row>
    <row r="13366" spans="1:8" x14ac:dyDescent="0.25">
      <c r="A13366" s="19">
        <v>13361</v>
      </c>
      <c r="D13366" s="1"/>
      <c r="E13366" s="3"/>
      <c r="F13366" s="7"/>
      <c r="G13366" s="3"/>
      <c r="H13366" s="24"/>
    </row>
    <row r="13367" spans="1:8" x14ac:dyDescent="0.25">
      <c r="A13367" s="19">
        <v>13362</v>
      </c>
      <c r="D13367" s="1"/>
      <c r="E13367" s="3"/>
      <c r="F13367" s="7"/>
      <c r="G13367" s="3"/>
      <c r="H13367" s="24"/>
    </row>
    <row r="13368" spans="1:8" x14ac:dyDescent="0.25">
      <c r="A13368" s="19">
        <v>13363</v>
      </c>
      <c r="D13368" s="1"/>
      <c r="E13368" s="3"/>
      <c r="F13368" s="7"/>
      <c r="G13368" s="3"/>
      <c r="H13368" s="24"/>
    </row>
    <row r="13369" spans="1:8" x14ac:dyDescent="0.25">
      <c r="A13369" s="19">
        <v>13364</v>
      </c>
      <c r="D13369" s="1"/>
      <c r="E13369" s="3"/>
      <c r="F13369" s="7"/>
      <c r="G13369" s="3"/>
      <c r="H13369" s="24"/>
    </row>
    <row r="13370" spans="1:8" x14ac:dyDescent="0.25">
      <c r="A13370" s="19">
        <v>13365</v>
      </c>
      <c r="D13370" s="1"/>
      <c r="E13370" s="3"/>
      <c r="F13370" s="7"/>
      <c r="G13370" s="3"/>
      <c r="H13370" s="24"/>
    </row>
    <row r="13371" spans="1:8" x14ac:dyDescent="0.25">
      <c r="A13371" s="19">
        <v>13366</v>
      </c>
      <c r="D13371" s="1"/>
      <c r="E13371" s="3"/>
      <c r="F13371" s="7"/>
      <c r="G13371" s="3"/>
      <c r="H13371" s="24"/>
    </row>
    <row r="13372" spans="1:8" x14ac:dyDescent="0.25">
      <c r="A13372" s="19">
        <v>13367</v>
      </c>
      <c r="D13372" s="1"/>
      <c r="E13372" s="3"/>
      <c r="F13372" s="7"/>
      <c r="G13372" s="3"/>
      <c r="H13372" s="24"/>
    </row>
    <row r="13373" spans="1:8" x14ac:dyDescent="0.25">
      <c r="A13373" s="19">
        <v>13368</v>
      </c>
      <c r="D13373" s="1"/>
      <c r="E13373" s="3"/>
      <c r="F13373" s="7"/>
      <c r="G13373" s="3"/>
      <c r="H13373" s="24"/>
    </row>
    <row r="13374" spans="1:8" x14ac:dyDescent="0.25">
      <c r="A13374" s="19">
        <v>13369</v>
      </c>
      <c r="D13374" s="1"/>
      <c r="E13374" s="3"/>
      <c r="F13374" s="7"/>
      <c r="G13374" s="3"/>
      <c r="H13374" s="24"/>
    </row>
    <row r="13375" spans="1:8" x14ac:dyDescent="0.25">
      <c r="A13375" s="19">
        <v>13370</v>
      </c>
      <c r="D13375" s="1"/>
      <c r="E13375" s="3"/>
      <c r="F13375" s="7"/>
      <c r="G13375" s="3"/>
      <c r="H13375" s="24"/>
    </row>
    <row r="13376" spans="1:8" x14ac:dyDescent="0.25">
      <c r="A13376" s="19">
        <v>13371</v>
      </c>
      <c r="D13376" s="1"/>
      <c r="E13376" s="3"/>
      <c r="F13376" s="7"/>
      <c r="G13376" s="3"/>
      <c r="H13376" s="24"/>
    </row>
    <row r="13377" spans="1:8" x14ac:dyDescent="0.25">
      <c r="A13377" s="19">
        <v>13372</v>
      </c>
      <c r="D13377" s="1"/>
      <c r="E13377" s="3"/>
      <c r="F13377" s="7"/>
      <c r="G13377" s="3"/>
      <c r="H13377" s="24"/>
    </row>
    <row r="13378" spans="1:8" x14ac:dyDescent="0.25">
      <c r="A13378" s="19">
        <v>13373</v>
      </c>
      <c r="D13378" s="1"/>
      <c r="E13378" s="3"/>
      <c r="F13378" s="7"/>
      <c r="G13378" s="3"/>
      <c r="H13378" s="24"/>
    </row>
    <row r="13379" spans="1:8" x14ac:dyDescent="0.25">
      <c r="A13379" s="19">
        <v>13374</v>
      </c>
      <c r="D13379" s="1"/>
      <c r="E13379" s="3"/>
      <c r="F13379" s="7"/>
      <c r="G13379" s="3"/>
      <c r="H13379" s="24"/>
    </row>
    <row r="13380" spans="1:8" x14ac:dyDescent="0.25">
      <c r="A13380" s="19">
        <v>13375</v>
      </c>
      <c r="D13380" s="1"/>
      <c r="E13380" s="3"/>
      <c r="F13380" s="7"/>
      <c r="G13380" s="3"/>
      <c r="H13380" s="24"/>
    </row>
    <row r="13381" spans="1:8" x14ac:dyDescent="0.25">
      <c r="A13381" s="19">
        <v>13376</v>
      </c>
      <c r="D13381" s="1"/>
      <c r="E13381" s="3"/>
      <c r="F13381" s="7"/>
      <c r="G13381" s="3"/>
      <c r="H13381" s="24"/>
    </row>
    <row r="13382" spans="1:8" x14ac:dyDescent="0.25">
      <c r="A13382" s="19">
        <v>13377</v>
      </c>
      <c r="D13382" s="1"/>
      <c r="E13382" s="3"/>
      <c r="F13382" s="7"/>
      <c r="G13382" s="3"/>
      <c r="H13382" s="24"/>
    </row>
    <row r="13383" spans="1:8" x14ac:dyDescent="0.25">
      <c r="A13383" s="19">
        <v>13378</v>
      </c>
      <c r="D13383" s="1"/>
      <c r="E13383" s="3"/>
      <c r="F13383" s="7"/>
      <c r="G13383" s="3"/>
      <c r="H13383" s="24"/>
    </row>
    <row r="13384" spans="1:8" x14ac:dyDescent="0.25">
      <c r="A13384" s="19">
        <v>13379</v>
      </c>
      <c r="D13384" s="1"/>
      <c r="E13384" s="3"/>
      <c r="F13384" s="7"/>
      <c r="G13384" s="3"/>
      <c r="H13384" s="24"/>
    </row>
    <row r="13385" spans="1:8" x14ac:dyDescent="0.25">
      <c r="A13385" s="19">
        <v>13380</v>
      </c>
      <c r="D13385" s="1"/>
      <c r="E13385" s="3"/>
      <c r="F13385" s="7"/>
      <c r="G13385" s="3"/>
      <c r="H13385" s="24"/>
    </row>
    <row r="13386" spans="1:8" x14ac:dyDescent="0.25">
      <c r="A13386" s="19">
        <v>13381</v>
      </c>
      <c r="D13386" s="1"/>
      <c r="E13386" s="3"/>
      <c r="F13386" s="7"/>
      <c r="G13386" s="3"/>
      <c r="H13386" s="24"/>
    </row>
    <row r="13387" spans="1:8" x14ac:dyDescent="0.25">
      <c r="A13387" s="19">
        <v>13382</v>
      </c>
      <c r="D13387" s="1"/>
      <c r="E13387" s="3"/>
      <c r="F13387" s="7"/>
      <c r="G13387" s="3"/>
      <c r="H13387" s="24"/>
    </row>
    <row r="13388" spans="1:8" x14ac:dyDescent="0.25">
      <c r="A13388" s="19">
        <v>13383</v>
      </c>
      <c r="D13388" s="1"/>
      <c r="E13388" s="3"/>
      <c r="F13388" s="7"/>
      <c r="G13388" s="3"/>
      <c r="H13388" s="24"/>
    </row>
    <row r="13389" spans="1:8" x14ac:dyDescent="0.25">
      <c r="A13389" s="19">
        <v>13384</v>
      </c>
      <c r="D13389" s="1"/>
      <c r="E13389" s="3"/>
      <c r="F13389" s="7"/>
      <c r="G13389" s="3"/>
      <c r="H13389" s="24"/>
    </row>
    <row r="13390" spans="1:8" x14ac:dyDescent="0.25">
      <c r="A13390" s="19">
        <v>13385</v>
      </c>
      <c r="D13390" s="1"/>
      <c r="E13390" s="3"/>
      <c r="F13390" s="7"/>
      <c r="G13390" s="3"/>
      <c r="H13390" s="24"/>
    </row>
    <row r="13391" spans="1:8" x14ac:dyDescent="0.25">
      <c r="A13391" s="19">
        <v>13386</v>
      </c>
      <c r="D13391" s="1"/>
      <c r="E13391" s="3"/>
      <c r="F13391" s="7"/>
      <c r="G13391" s="3"/>
      <c r="H13391" s="24"/>
    </row>
    <row r="13392" spans="1:8" x14ac:dyDescent="0.25">
      <c r="A13392" s="19">
        <v>13387</v>
      </c>
      <c r="D13392" s="1"/>
      <c r="E13392" s="3"/>
      <c r="F13392" s="7"/>
      <c r="G13392" s="3"/>
      <c r="H13392" s="24"/>
    </row>
    <row r="13393" spans="1:8" x14ac:dyDescent="0.25">
      <c r="A13393" s="19">
        <v>13388</v>
      </c>
      <c r="D13393" s="1"/>
      <c r="E13393" s="3"/>
      <c r="F13393" s="7"/>
      <c r="G13393" s="3"/>
      <c r="H13393" s="24"/>
    </row>
    <row r="13394" spans="1:8" x14ac:dyDescent="0.25">
      <c r="A13394" s="19">
        <v>13389</v>
      </c>
      <c r="D13394" s="1"/>
      <c r="E13394" s="3"/>
      <c r="F13394" s="7"/>
      <c r="G13394" s="3"/>
      <c r="H13394" s="24"/>
    </row>
    <row r="13395" spans="1:8" x14ac:dyDescent="0.25">
      <c r="A13395" s="19">
        <v>13390</v>
      </c>
      <c r="D13395" s="1"/>
      <c r="E13395" s="3"/>
      <c r="F13395" s="7"/>
      <c r="G13395" s="3"/>
      <c r="H13395" s="24"/>
    </row>
    <row r="13396" spans="1:8" x14ac:dyDescent="0.25">
      <c r="A13396" s="19">
        <v>13391</v>
      </c>
      <c r="D13396" s="1"/>
      <c r="E13396" s="3"/>
      <c r="F13396" s="7"/>
      <c r="G13396" s="3"/>
      <c r="H13396" s="24"/>
    </row>
    <row r="13397" spans="1:8" x14ac:dyDescent="0.25">
      <c r="A13397" s="19">
        <v>13392</v>
      </c>
      <c r="D13397" s="1"/>
      <c r="E13397" s="3"/>
      <c r="F13397" s="7"/>
      <c r="G13397" s="3"/>
      <c r="H13397" s="24"/>
    </row>
    <row r="13398" spans="1:8" x14ac:dyDescent="0.25">
      <c r="A13398" s="19">
        <v>13393</v>
      </c>
      <c r="D13398" s="1"/>
      <c r="E13398" s="3"/>
      <c r="F13398" s="7"/>
      <c r="G13398" s="3"/>
      <c r="H13398" s="24"/>
    </row>
    <row r="13399" spans="1:8" x14ac:dyDescent="0.25">
      <c r="A13399" s="19">
        <v>13394</v>
      </c>
      <c r="D13399" s="1"/>
      <c r="E13399" s="3"/>
      <c r="F13399" s="7"/>
      <c r="G13399" s="3"/>
      <c r="H13399" s="24"/>
    </row>
    <row r="13400" spans="1:8" x14ac:dyDescent="0.25">
      <c r="A13400" s="19">
        <v>13395</v>
      </c>
      <c r="D13400" s="1"/>
      <c r="E13400" s="3"/>
      <c r="F13400" s="7"/>
      <c r="G13400" s="3"/>
      <c r="H13400" s="24"/>
    </row>
    <row r="13401" spans="1:8" x14ac:dyDescent="0.25">
      <c r="A13401" s="19">
        <v>13396</v>
      </c>
      <c r="D13401" s="1"/>
      <c r="E13401" s="3"/>
      <c r="F13401" s="7"/>
      <c r="G13401" s="3"/>
      <c r="H13401" s="24"/>
    </row>
    <row r="13402" spans="1:8" x14ac:dyDescent="0.25">
      <c r="A13402" s="19">
        <v>13397</v>
      </c>
      <c r="D13402" s="1"/>
      <c r="E13402" s="3"/>
      <c r="F13402" s="7"/>
      <c r="G13402" s="3"/>
      <c r="H13402" s="24"/>
    </row>
    <row r="13403" spans="1:8" x14ac:dyDescent="0.25">
      <c r="A13403" s="19">
        <v>13398</v>
      </c>
      <c r="D13403" s="1"/>
      <c r="E13403" s="3"/>
      <c r="F13403" s="7"/>
      <c r="G13403" s="3"/>
      <c r="H13403" s="24"/>
    </row>
    <row r="13404" spans="1:8" x14ac:dyDescent="0.25">
      <c r="A13404" s="19">
        <v>13399</v>
      </c>
      <c r="D13404" s="1"/>
      <c r="E13404" s="3"/>
      <c r="F13404" s="7"/>
      <c r="G13404" s="3"/>
      <c r="H13404" s="24"/>
    </row>
    <row r="13405" spans="1:8" x14ac:dyDescent="0.25">
      <c r="A13405" s="19">
        <v>13400</v>
      </c>
      <c r="D13405" s="1"/>
      <c r="E13405" s="3"/>
      <c r="F13405" s="7"/>
      <c r="G13405" s="3"/>
      <c r="H13405" s="24"/>
    </row>
    <row r="13406" spans="1:8" x14ac:dyDescent="0.25">
      <c r="A13406" s="19">
        <v>13401</v>
      </c>
      <c r="D13406" s="1"/>
      <c r="E13406" s="3"/>
      <c r="F13406" s="7"/>
      <c r="G13406" s="3"/>
      <c r="H13406" s="24"/>
    </row>
    <row r="13407" spans="1:8" x14ac:dyDescent="0.25">
      <c r="A13407" s="19">
        <v>13402</v>
      </c>
      <c r="D13407" s="1"/>
      <c r="E13407" s="3"/>
      <c r="F13407" s="7"/>
      <c r="G13407" s="3"/>
      <c r="H13407" s="24"/>
    </row>
    <row r="13408" spans="1:8" x14ac:dyDescent="0.25">
      <c r="A13408" s="19">
        <v>13403</v>
      </c>
      <c r="D13408" s="1"/>
      <c r="E13408" s="3"/>
      <c r="F13408" s="7"/>
      <c r="G13408" s="3"/>
      <c r="H13408" s="24"/>
    </row>
    <row r="13409" spans="1:8" x14ac:dyDescent="0.25">
      <c r="A13409" s="19">
        <v>13404</v>
      </c>
      <c r="D13409" s="1"/>
      <c r="E13409" s="3"/>
      <c r="F13409" s="7"/>
      <c r="G13409" s="3"/>
      <c r="H13409" s="24"/>
    </row>
    <row r="13410" spans="1:8" x14ac:dyDescent="0.25">
      <c r="A13410" s="19">
        <v>13405</v>
      </c>
      <c r="D13410" s="1"/>
      <c r="E13410" s="3"/>
      <c r="F13410" s="7"/>
      <c r="G13410" s="3"/>
      <c r="H13410" s="24"/>
    </row>
    <row r="13411" spans="1:8" x14ac:dyDescent="0.25">
      <c r="A13411" s="19">
        <v>13406</v>
      </c>
      <c r="D13411" s="1"/>
      <c r="E13411" s="3"/>
      <c r="F13411" s="7"/>
      <c r="G13411" s="3"/>
      <c r="H13411" s="24"/>
    </row>
    <row r="13412" spans="1:8" x14ac:dyDescent="0.25">
      <c r="A13412" s="19">
        <v>13407</v>
      </c>
      <c r="D13412" s="1"/>
      <c r="E13412" s="3"/>
      <c r="F13412" s="7"/>
      <c r="G13412" s="3"/>
      <c r="H13412" s="24"/>
    </row>
    <row r="13413" spans="1:8" x14ac:dyDescent="0.25">
      <c r="A13413" s="19">
        <v>13408</v>
      </c>
      <c r="D13413" s="1"/>
      <c r="E13413" s="3"/>
      <c r="F13413" s="7"/>
      <c r="G13413" s="3"/>
      <c r="H13413" s="24"/>
    </row>
    <row r="13414" spans="1:8" x14ac:dyDescent="0.25">
      <c r="A13414" s="19">
        <v>13409</v>
      </c>
      <c r="D13414" s="1"/>
      <c r="E13414" s="3"/>
      <c r="F13414" s="7"/>
      <c r="G13414" s="3"/>
      <c r="H13414" s="24"/>
    </row>
    <row r="13415" spans="1:8" x14ac:dyDescent="0.25">
      <c r="A13415" s="19">
        <v>13410</v>
      </c>
      <c r="D13415" s="1"/>
      <c r="E13415" s="3"/>
      <c r="F13415" s="7"/>
      <c r="G13415" s="3"/>
      <c r="H13415" s="24"/>
    </row>
    <row r="13416" spans="1:8" x14ac:dyDescent="0.25">
      <c r="A13416" s="19">
        <v>13411</v>
      </c>
      <c r="D13416" s="1"/>
      <c r="E13416" s="3"/>
      <c r="F13416" s="7"/>
      <c r="G13416" s="3"/>
      <c r="H13416" s="24"/>
    </row>
    <row r="13417" spans="1:8" x14ac:dyDescent="0.25">
      <c r="A13417" s="19">
        <v>13412</v>
      </c>
      <c r="D13417" s="1"/>
      <c r="E13417" s="3"/>
      <c r="F13417" s="7"/>
      <c r="G13417" s="3"/>
      <c r="H13417" s="24"/>
    </row>
    <row r="13418" spans="1:8" x14ac:dyDescent="0.25">
      <c r="A13418" s="19">
        <v>13413</v>
      </c>
      <c r="D13418" s="1"/>
      <c r="E13418" s="3"/>
      <c r="F13418" s="7"/>
      <c r="G13418" s="3"/>
      <c r="H13418" s="24"/>
    </row>
    <row r="13419" spans="1:8" x14ac:dyDescent="0.25">
      <c r="A13419" s="19">
        <v>13414</v>
      </c>
      <c r="D13419" s="1"/>
      <c r="E13419" s="3"/>
      <c r="F13419" s="7"/>
      <c r="G13419" s="3"/>
      <c r="H13419" s="24"/>
    </row>
    <row r="13420" spans="1:8" x14ac:dyDescent="0.25">
      <c r="A13420" s="19">
        <v>13415</v>
      </c>
      <c r="D13420" s="1"/>
      <c r="E13420" s="3"/>
      <c r="F13420" s="7"/>
      <c r="G13420" s="3"/>
      <c r="H13420" s="24"/>
    </row>
    <row r="13421" spans="1:8" x14ac:dyDescent="0.25">
      <c r="A13421" s="19">
        <v>13416</v>
      </c>
      <c r="D13421" s="1"/>
      <c r="E13421" s="3"/>
      <c r="F13421" s="7"/>
      <c r="G13421" s="3"/>
      <c r="H13421" s="24"/>
    </row>
    <row r="13422" spans="1:8" x14ac:dyDescent="0.25">
      <c r="A13422" s="19">
        <v>13417</v>
      </c>
      <c r="D13422" s="1"/>
      <c r="E13422" s="3"/>
      <c r="F13422" s="7"/>
      <c r="G13422" s="3"/>
      <c r="H13422" s="24"/>
    </row>
    <row r="13423" spans="1:8" x14ac:dyDescent="0.25">
      <c r="A13423" s="19">
        <v>13418</v>
      </c>
      <c r="D13423" s="1"/>
      <c r="E13423" s="3"/>
      <c r="F13423" s="7"/>
      <c r="G13423" s="3"/>
      <c r="H13423" s="24"/>
    </row>
    <row r="13424" spans="1:8" x14ac:dyDescent="0.25">
      <c r="A13424" s="19">
        <v>13419</v>
      </c>
      <c r="D13424" s="1"/>
      <c r="E13424" s="3"/>
      <c r="F13424" s="7"/>
      <c r="G13424" s="3"/>
      <c r="H13424" s="24"/>
    </row>
    <row r="13425" spans="1:8" x14ac:dyDescent="0.25">
      <c r="A13425" s="19">
        <v>13420</v>
      </c>
      <c r="D13425" s="1"/>
      <c r="E13425" s="3"/>
      <c r="F13425" s="7"/>
      <c r="G13425" s="3"/>
      <c r="H13425" s="24"/>
    </row>
    <row r="13426" spans="1:8" x14ac:dyDescent="0.25">
      <c r="A13426" s="19">
        <v>13421</v>
      </c>
      <c r="D13426" s="1"/>
      <c r="E13426" s="3"/>
      <c r="F13426" s="7"/>
      <c r="G13426" s="3"/>
      <c r="H13426" s="24"/>
    </row>
    <row r="13427" spans="1:8" x14ac:dyDescent="0.25">
      <c r="A13427" s="19">
        <v>13422</v>
      </c>
      <c r="D13427" s="1"/>
      <c r="E13427" s="3"/>
      <c r="F13427" s="7"/>
      <c r="G13427" s="3"/>
      <c r="H13427" s="24"/>
    </row>
    <row r="13428" spans="1:8" x14ac:dyDescent="0.25">
      <c r="A13428" s="19">
        <v>13423</v>
      </c>
      <c r="D13428" s="1"/>
      <c r="E13428" s="3"/>
      <c r="F13428" s="7"/>
      <c r="G13428" s="3"/>
      <c r="H13428" s="24"/>
    </row>
    <row r="13429" spans="1:8" x14ac:dyDescent="0.25">
      <c r="A13429" s="19">
        <v>13424</v>
      </c>
      <c r="D13429" s="1"/>
      <c r="E13429" s="3"/>
      <c r="F13429" s="7"/>
      <c r="G13429" s="3"/>
      <c r="H13429" s="24"/>
    </row>
    <row r="13430" spans="1:8" x14ac:dyDescent="0.25">
      <c r="A13430" s="19">
        <v>13425</v>
      </c>
      <c r="D13430" s="1"/>
      <c r="E13430" s="3"/>
      <c r="F13430" s="7"/>
      <c r="G13430" s="3"/>
      <c r="H13430" s="24"/>
    </row>
    <row r="13431" spans="1:8" x14ac:dyDescent="0.25">
      <c r="A13431" s="19">
        <v>13426</v>
      </c>
      <c r="D13431" s="1"/>
      <c r="E13431" s="3"/>
      <c r="F13431" s="7"/>
      <c r="G13431" s="3"/>
      <c r="H13431" s="24"/>
    </row>
    <row r="13432" spans="1:8" x14ac:dyDescent="0.25">
      <c r="A13432" s="19">
        <v>13427</v>
      </c>
      <c r="D13432" s="1"/>
      <c r="E13432" s="3"/>
      <c r="F13432" s="7"/>
      <c r="G13432" s="3"/>
      <c r="H13432" s="24"/>
    </row>
    <row r="13433" spans="1:8" x14ac:dyDescent="0.25">
      <c r="A13433" s="19">
        <v>13428</v>
      </c>
      <c r="D13433" s="1"/>
      <c r="E13433" s="3"/>
      <c r="F13433" s="7"/>
      <c r="G13433" s="3"/>
      <c r="H13433" s="24"/>
    </row>
    <row r="13434" spans="1:8" x14ac:dyDescent="0.25">
      <c r="A13434" s="19">
        <v>13429</v>
      </c>
      <c r="D13434" s="1"/>
      <c r="E13434" s="3"/>
      <c r="F13434" s="7"/>
      <c r="G13434" s="3"/>
      <c r="H13434" s="24"/>
    </row>
    <row r="13435" spans="1:8" x14ac:dyDescent="0.25">
      <c r="A13435" s="19">
        <v>13430</v>
      </c>
      <c r="D13435" s="1"/>
      <c r="E13435" s="3"/>
      <c r="F13435" s="7"/>
      <c r="G13435" s="3"/>
      <c r="H13435" s="24"/>
    </row>
    <row r="13436" spans="1:8" x14ac:dyDescent="0.25">
      <c r="A13436" s="19">
        <v>13431</v>
      </c>
      <c r="D13436" s="1"/>
      <c r="E13436" s="3"/>
      <c r="F13436" s="7"/>
      <c r="G13436" s="3"/>
      <c r="H13436" s="24"/>
    </row>
    <row r="13437" spans="1:8" x14ac:dyDescent="0.25">
      <c r="A13437" s="19">
        <v>13432</v>
      </c>
      <c r="D13437" s="1"/>
      <c r="E13437" s="3"/>
      <c r="F13437" s="7"/>
      <c r="G13437" s="3"/>
      <c r="H13437" s="24"/>
    </row>
    <row r="13438" spans="1:8" x14ac:dyDescent="0.25">
      <c r="A13438" s="19">
        <v>13433</v>
      </c>
      <c r="D13438" s="1"/>
      <c r="E13438" s="3"/>
      <c r="F13438" s="7"/>
      <c r="G13438" s="3"/>
      <c r="H13438" s="24"/>
    </row>
    <row r="13439" spans="1:8" x14ac:dyDescent="0.25">
      <c r="A13439" s="19">
        <v>13434</v>
      </c>
      <c r="D13439" s="1"/>
      <c r="E13439" s="3"/>
      <c r="F13439" s="7"/>
      <c r="G13439" s="3"/>
      <c r="H13439" s="24"/>
    </row>
    <row r="13440" spans="1:8" x14ac:dyDescent="0.25">
      <c r="A13440" s="19">
        <v>13435</v>
      </c>
      <c r="D13440" s="1"/>
      <c r="E13440" s="3"/>
      <c r="F13440" s="7"/>
      <c r="G13440" s="3"/>
      <c r="H13440" s="24"/>
    </row>
    <row r="13441" spans="1:8" x14ac:dyDescent="0.25">
      <c r="A13441" s="19">
        <v>13436</v>
      </c>
      <c r="D13441" s="1"/>
      <c r="E13441" s="3"/>
      <c r="F13441" s="7"/>
      <c r="G13441" s="3"/>
      <c r="H13441" s="24"/>
    </row>
    <row r="13442" spans="1:8" x14ac:dyDescent="0.25">
      <c r="A13442" s="19">
        <v>13437</v>
      </c>
      <c r="D13442" s="1"/>
      <c r="E13442" s="3"/>
      <c r="F13442" s="7"/>
      <c r="G13442" s="3"/>
      <c r="H13442" s="24"/>
    </row>
    <row r="13443" spans="1:8" x14ac:dyDescent="0.25">
      <c r="A13443" s="19">
        <v>13438</v>
      </c>
      <c r="D13443" s="1"/>
      <c r="E13443" s="3"/>
      <c r="F13443" s="7"/>
      <c r="G13443" s="3"/>
      <c r="H13443" s="24"/>
    </row>
    <row r="13444" spans="1:8" x14ac:dyDescent="0.25">
      <c r="A13444" s="19">
        <v>13439</v>
      </c>
      <c r="D13444" s="1"/>
      <c r="E13444" s="3"/>
      <c r="F13444" s="7"/>
      <c r="G13444" s="3"/>
      <c r="H13444" s="24"/>
    </row>
    <row r="13445" spans="1:8" x14ac:dyDescent="0.25">
      <c r="A13445" s="19">
        <v>13440</v>
      </c>
      <c r="D13445" s="1"/>
      <c r="E13445" s="3"/>
      <c r="F13445" s="7"/>
      <c r="G13445" s="3"/>
      <c r="H13445" s="24"/>
    </row>
    <row r="13446" spans="1:8" x14ac:dyDescent="0.25">
      <c r="A13446" s="19">
        <v>13441</v>
      </c>
      <c r="D13446" s="1"/>
      <c r="E13446" s="3"/>
      <c r="F13446" s="7"/>
      <c r="G13446" s="3"/>
      <c r="H13446" s="24"/>
    </row>
    <row r="13447" spans="1:8" x14ac:dyDescent="0.25">
      <c r="A13447" s="19">
        <v>13442</v>
      </c>
      <c r="D13447" s="1"/>
      <c r="E13447" s="3"/>
      <c r="F13447" s="7"/>
      <c r="G13447" s="3"/>
      <c r="H13447" s="24"/>
    </row>
    <row r="13448" spans="1:8" x14ac:dyDescent="0.25">
      <c r="A13448" s="19">
        <v>13443</v>
      </c>
      <c r="D13448" s="1"/>
      <c r="E13448" s="3"/>
      <c r="F13448" s="7"/>
      <c r="G13448" s="3"/>
      <c r="H13448" s="24"/>
    </row>
    <row r="13449" spans="1:8" x14ac:dyDescent="0.25">
      <c r="A13449" s="19">
        <v>13444</v>
      </c>
      <c r="D13449" s="1"/>
      <c r="E13449" s="3"/>
      <c r="F13449" s="7"/>
      <c r="G13449" s="3"/>
      <c r="H13449" s="24"/>
    </row>
    <row r="13450" spans="1:8" x14ac:dyDescent="0.25">
      <c r="A13450" s="19">
        <v>13445</v>
      </c>
      <c r="D13450" s="1"/>
      <c r="E13450" s="3"/>
      <c r="F13450" s="7"/>
      <c r="G13450" s="3"/>
      <c r="H13450" s="24"/>
    </row>
    <row r="13451" spans="1:8" x14ac:dyDescent="0.25">
      <c r="A13451" s="19">
        <v>13446</v>
      </c>
      <c r="D13451" s="1"/>
      <c r="E13451" s="3"/>
      <c r="F13451" s="7"/>
      <c r="G13451" s="3"/>
      <c r="H13451" s="24"/>
    </row>
    <row r="13452" spans="1:8" x14ac:dyDescent="0.25">
      <c r="A13452" s="19">
        <v>13447</v>
      </c>
      <c r="D13452" s="1"/>
      <c r="E13452" s="3"/>
      <c r="F13452" s="7"/>
      <c r="G13452" s="3"/>
      <c r="H13452" s="24"/>
    </row>
    <row r="13453" spans="1:8" x14ac:dyDescent="0.25">
      <c r="A13453" s="19">
        <v>13448</v>
      </c>
      <c r="D13453" s="1"/>
      <c r="E13453" s="3"/>
      <c r="F13453" s="7"/>
      <c r="G13453" s="3"/>
      <c r="H13453" s="24"/>
    </row>
    <row r="13454" spans="1:8" x14ac:dyDescent="0.25">
      <c r="A13454" s="19">
        <v>13449</v>
      </c>
      <c r="D13454" s="1"/>
      <c r="E13454" s="3"/>
      <c r="F13454" s="7"/>
      <c r="G13454" s="3"/>
      <c r="H13454" s="24"/>
    </row>
    <row r="13455" spans="1:8" x14ac:dyDescent="0.25">
      <c r="A13455" s="19">
        <v>13450</v>
      </c>
      <c r="D13455" s="1"/>
      <c r="E13455" s="3"/>
      <c r="F13455" s="7"/>
      <c r="G13455" s="3"/>
      <c r="H13455" s="24"/>
    </row>
    <row r="13456" spans="1:8" x14ac:dyDescent="0.25">
      <c r="A13456" s="19">
        <v>13451</v>
      </c>
      <c r="D13456" s="1"/>
      <c r="E13456" s="3"/>
      <c r="F13456" s="7"/>
      <c r="G13456" s="3"/>
      <c r="H13456" s="24"/>
    </row>
    <row r="13457" spans="1:8" x14ac:dyDescent="0.25">
      <c r="A13457" s="19">
        <v>13452</v>
      </c>
      <c r="D13457" s="1"/>
      <c r="E13457" s="3"/>
      <c r="F13457" s="7"/>
      <c r="G13457" s="3"/>
      <c r="H13457" s="24"/>
    </row>
    <row r="13458" spans="1:8" x14ac:dyDescent="0.25">
      <c r="A13458" s="19">
        <v>13453</v>
      </c>
      <c r="D13458" s="1"/>
      <c r="E13458" s="3"/>
      <c r="F13458" s="7"/>
      <c r="G13458" s="3"/>
      <c r="H13458" s="24"/>
    </row>
    <row r="13459" spans="1:8" x14ac:dyDescent="0.25">
      <c r="A13459" s="19">
        <v>13454</v>
      </c>
      <c r="D13459" s="1"/>
      <c r="E13459" s="3"/>
      <c r="F13459" s="7"/>
      <c r="G13459" s="3"/>
      <c r="H13459" s="24"/>
    </row>
    <row r="13460" spans="1:8" x14ac:dyDescent="0.25">
      <c r="A13460" s="19">
        <v>13455</v>
      </c>
      <c r="D13460" s="1"/>
      <c r="E13460" s="3"/>
      <c r="F13460" s="7"/>
      <c r="G13460" s="3"/>
      <c r="H13460" s="24"/>
    </row>
    <row r="13461" spans="1:8" x14ac:dyDescent="0.25">
      <c r="A13461" s="19">
        <v>13456</v>
      </c>
      <c r="D13461" s="1"/>
      <c r="E13461" s="3"/>
      <c r="F13461" s="7"/>
      <c r="G13461" s="3"/>
      <c r="H13461" s="24"/>
    </row>
    <row r="13462" spans="1:8" x14ac:dyDescent="0.25">
      <c r="A13462" s="19">
        <v>13457</v>
      </c>
      <c r="D13462" s="1"/>
      <c r="E13462" s="3"/>
      <c r="F13462" s="7"/>
      <c r="G13462" s="3"/>
      <c r="H13462" s="24"/>
    </row>
    <row r="13463" spans="1:8" x14ac:dyDescent="0.25">
      <c r="A13463" s="19">
        <v>13458</v>
      </c>
      <c r="D13463" s="1"/>
      <c r="E13463" s="3"/>
      <c r="F13463" s="7"/>
      <c r="G13463" s="3"/>
      <c r="H13463" s="24"/>
    </row>
    <row r="13464" spans="1:8" x14ac:dyDescent="0.25">
      <c r="A13464" s="19">
        <v>13459</v>
      </c>
      <c r="D13464" s="1"/>
      <c r="E13464" s="3"/>
      <c r="F13464" s="7"/>
      <c r="G13464" s="3"/>
      <c r="H13464" s="24"/>
    </row>
    <row r="13465" spans="1:8" x14ac:dyDescent="0.25">
      <c r="A13465" s="19">
        <v>13460</v>
      </c>
      <c r="D13465" s="1"/>
      <c r="E13465" s="3"/>
      <c r="F13465" s="7"/>
      <c r="G13465" s="3"/>
      <c r="H13465" s="24"/>
    </row>
    <row r="13466" spans="1:8" x14ac:dyDescent="0.25">
      <c r="A13466" s="19">
        <v>13461</v>
      </c>
      <c r="D13466" s="1"/>
      <c r="E13466" s="3"/>
      <c r="F13466" s="7"/>
      <c r="G13466" s="3"/>
      <c r="H13466" s="24"/>
    </row>
    <row r="13467" spans="1:8" x14ac:dyDescent="0.25">
      <c r="A13467" s="19">
        <v>13462</v>
      </c>
      <c r="D13467" s="1"/>
      <c r="E13467" s="3"/>
      <c r="F13467" s="7"/>
      <c r="G13467" s="3"/>
      <c r="H13467" s="24"/>
    </row>
    <row r="13468" spans="1:8" x14ac:dyDescent="0.25">
      <c r="A13468" s="19">
        <v>13463</v>
      </c>
      <c r="D13468" s="1"/>
      <c r="E13468" s="3"/>
      <c r="F13468" s="7"/>
      <c r="G13468" s="3"/>
      <c r="H13468" s="24"/>
    </row>
    <row r="13469" spans="1:8" x14ac:dyDescent="0.25">
      <c r="A13469" s="19">
        <v>13464</v>
      </c>
      <c r="D13469" s="1"/>
      <c r="E13469" s="3"/>
      <c r="F13469" s="7"/>
      <c r="G13469" s="3"/>
      <c r="H13469" s="24"/>
    </row>
    <row r="13470" spans="1:8" x14ac:dyDescent="0.25">
      <c r="A13470" s="19">
        <v>13465</v>
      </c>
      <c r="D13470" s="1"/>
      <c r="E13470" s="3"/>
      <c r="F13470" s="7"/>
      <c r="G13470" s="3"/>
      <c r="H13470" s="24"/>
    </row>
    <row r="13471" spans="1:8" x14ac:dyDescent="0.25">
      <c r="A13471" s="19">
        <v>13466</v>
      </c>
      <c r="D13471" s="1"/>
      <c r="E13471" s="3"/>
      <c r="F13471" s="7"/>
      <c r="G13471" s="3"/>
      <c r="H13471" s="24"/>
    </row>
    <row r="13472" spans="1:8" x14ac:dyDescent="0.25">
      <c r="A13472" s="19">
        <v>13467</v>
      </c>
      <c r="D13472" s="1"/>
      <c r="E13472" s="3"/>
      <c r="F13472" s="7"/>
      <c r="G13472" s="3"/>
      <c r="H13472" s="24"/>
    </row>
    <row r="13473" spans="1:8" x14ac:dyDescent="0.25">
      <c r="A13473" s="19">
        <v>13468</v>
      </c>
      <c r="D13473" s="1"/>
      <c r="E13473" s="3"/>
      <c r="F13473" s="7"/>
      <c r="G13473" s="3"/>
      <c r="H13473" s="24"/>
    </row>
    <row r="13474" spans="1:8" x14ac:dyDescent="0.25">
      <c r="A13474" s="19">
        <v>13469</v>
      </c>
      <c r="D13474" s="1"/>
      <c r="E13474" s="3"/>
      <c r="F13474" s="7"/>
      <c r="G13474" s="3"/>
      <c r="H13474" s="24"/>
    </row>
    <row r="13475" spans="1:8" x14ac:dyDescent="0.25">
      <c r="A13475" s="19">
        <v>13470</v>
      </c>
      <c r="D13475" s="1"/>
      <c r="E13475" s="3"/>
      <c r="F13475" s="7"/>
      <c r="G13475" s="3"/>
      <c r="H13475" s="24"/>
    </row>
    <row r="13476" spans="1:8" x14ac:dyDescent="0.25">
      <c r="A13476" s="19">
        <v>13471</v>
      </c>
      <c r="D13476" s="1"/>
      <c r="E13476" s="3"/>
      <c r="F13476" s="7"/>
      <c r="G13476" s="3"/>
      <c r="H13476" s="24"/>
    </row>
    <row r="13477" spans="1:8" x14ac:dyDescent="0.25">
      <c r="A13477" s="19">
        <v>13472</v>
      </c>
      <c r="D13477" s="1"/>
      <c r="E13477" s="3"/>
      <c r="F13477" s="7"/>
      <c r="G13477" s="3"/>
      <c r="H13477" s="24"/>
    </row>
    <row r="13478" spans="1:8" x14ac:dyDescent="0.25">
      <c r="A13478" s="19">
        <v>13473</v>
      </c>
      <c r="D13478" s="1"/>
      <c r="E13478" s="3"/>
      <c r="F13478" s="7"/>
      <c r="G13478" s="3"/>
      <c r="H13478" s="24"/>
    </row>
    <row r="13479" spans="1:8" x14ac:dyDescent="0.25">
      <c r="A13479" s="19">
        <v>13474</v>
      </c>
      <c r="D13479" s="1"/>
      <c r="E13479" s="3"/>
      <c r="F13479" s="7"/>
      <c r="G13479" s="3"/>
      <c r="H13479" s="24"/>
    </row>
    <row r="13480" spans="1:8" x14ac:dyDescent="0.25">
      <c r="A13480" s="19">
        <v>13475</v>
      </c>
      <c r="D13480" s="1"/>
      <c r="E13480" s="3"/>
      <c r="F13480" s="7"/>
      <c r="G13480" s="3"/>
      <c r="H13480" s="24"/>
    </row>
    <row r="13481" spans="1:8" x14ac:dyDescent="0.25">
      <c r="A13481" s="19">
        <v>13476</v>
      </c>
      <c r="D13481" s="1"/>
      <c r="E13481" s="3"/>
      <c r="F13481" s="7"/>
      <c r="G13481" s="3"/>
      <c r="H13481" s="24"/>
    </row>
    <row r="13482" spans="1:8" x14ac:dyDescent="0.25">
      <c r="A13482" s="19">
        <v>13477</v>
      </c>
      <c r="D13482" s="1"/>
      <c r="E13482" s="3"/>
      <c r="F13482" s="7"/>
      <c r="G13482" s="3"/>
      <c r="H13482" s="24"/>
    </row>
    <row r="13483" spans="1:8" x14ac:dyDescent="0.25">
      <c r="A13483" s="19">
        <v>13478</v>
      </c>
      <c r="D13483" s="1"/>
      <c r="E13483" s="3"/>
      <c r="F13483" s="7"/>
      <c r="G13483" s="3"/>
      <c r="H13483" s="24"/>
    </row>
    <row r="13484" spans="1:8" x14ac:dyDescent="0.25">
      <c r="A13484" s="19">
        <v>13479</v>
      </c>
      <c r="D13484" s="1"/>
      <c r="E13484" s="3"/>
      <c r="F13484" s="7"/>
      <c r="G13484" s="3"/>
      <c r="H13484" s="24"/>
    </row>
    <row r="13485" spans="1:8" x14ac:dyDescent="0.25">
      <c r="A13485" s="19">
        <v>13480</v>
      </c>
      <c r="D13485" s="1"/>
      <c r="E13485" s="3"/>
      <c r="F13485" s="7"/>
      <c r="G13485" s="3"/>
      <c r="H13485" s="24"/>
    </row>
    <row r="13486" spans="1:8" x14ac:dyDescent="0.25">
      <c r="A13486" s="19">
        <v>13481</v>
      </c>
      <c r="D13486" s="1"/>
      <c r="E13486" s="3"/>
      <c r="F13486" s="7"/>
      <c r="G13486" s="3"/>
      <c r="H13486" s="24"/>
    </row>
    <row r="13487" spans="1:8" x14ac:dyDescent="0.25">
      <c r="A13487" s="19">
        <v>13482</v>
      </c>
      <c r="D13487" s="1"/>
      <c r="E13487" s="3"/>
      <c r="F13487" s="7"/>
      <c r="G13487" s="3"/>
      <c r="H13487" s="24"/>
    </row>
    <row r="13488" spans="1:8" x14ac:dyDescent="0.25">
      <c r="A13488" s="19">
        <v>13483</v>
      </c>
      <c r="D13488" s="1"/>
      <c r="E13488" s="3"/>
      <c r="F13488" s="7"/>
      <c r="G13488" s="3"/>
      <c r="H13488" s="24"/>
    </row>
    <row r="13489" spans="1:8" x14ac:dyDescent="0.25">
      <c r="A13489" s="19">
        <v>13484</v>
      </c>
      <c r="D13489" s="1"/>
      <c r="E13489" s="3"/>
      <c r="F13489" s="7"/>
      <c r="G13489" s="3"/>
      <c r="H13489" s="24"/>
    </row>
    <row r="13490" spans="1:8" x14ac:dyDescent="0.25">
      <c r="A13490" s="19">
        <v>13485</v>
      </c>
      <c r="D13490" s="1"/>
      <c r="E13490" s="3"/>
      <c r="F13490" s="7"/>
      <c r="G13490" s="3"/>
      <c r="H13490" s="24"/>
    </row>
    <row r="13491" spans="1:8" x14ac:dyDescent="0.25">
      <c r="A13491" s="19">
        <v>13486</v>
      </c>
      <c r="D13491" s="1"/>
      <c r="E13491" s="3"/>
      <c r="F13491" s="7"/>
      <c r="G13491" s="3"/>
      <c r="H13491" s="24"/>
    </row>
    <row r="13492" spans="1:8" x14ac:dyDescent="0.25">
      <c r="A13492" s="19">
        <v>13487</v>
      </c>
      <c r="D13492" s="1"/>
      <c r="E13492" s="3"/>
      <c r="F13492" s="7"/>
      <c r="G13492" s="3"/>
      <c r="H13492" s="24"/>
    </row>
    <row r="13493" spans="1:8" x14ac:dyDescent="0.25">
      <c r="A13493" s="19">
        <v>13488</v>
      </c>
      <c r="D13493" s="1"/>
      <c r="E13493" s="3"/>
      <c r="F13493" s="7"/>
      <c r="G13493" s="3"/>
      <c r="H13493" s="24"/>
    </row>
    <row r="13494" spans="1:8" x14ac:dyDescent="0.25">
      <c r="A13494" s="19">
        <v>13489</v>
      </c>
      <c r="D13494" s="1"/>
      <c r="E13494" s="3"/>
      <c r="F13494" s="7"/>
      <c r="G13494" s="3"/>
      <c r="H13494" s="24"/>
    </row>
    <row r="13495" spans="1:8" x14ac:dyDescent="0.25">
      <c r="A13495" s="19">
        <v>13490</v>
      </c>
      <c r="D13495" s="1"/>
      <c r="E13495" s="3"/>
      <c r="F13495" s="7"/>
      <c r="G13495" s="3"/>
      <c r="H13495" s="24"/>
    </row>
    <row r="13496" spans="1:8" x14ac:dyDescent="0.25">
      <c r="A13496" s="19">
        <v>13491</v>
      </c>
      <c r="D13496" s="1"/>
      <c r="E13496" s="3"/>
      <c r="F13496" s="7"/>
      <c r="G13496" s="3"/>
      <c r="H13496" s="24"/>
    </row>
    <row r="13497" spans="1:8" x14ac:dyDescent="0.25">
      <c r="A13497" s="19">
        <v>13492</v>
      </c>
      <c r="D13497" s="1"/>
      <c r="E13497" s="3"/>
      <c r="F13497" s="7"/>
      <c r="G13497" s="3"/>
      <c r="H13497" s="24"/>
    </row>
    <row r="13498" spans="1:8" x14ac:dyDescent="0.25">
      <c r="A13498" s="19">
        <v>13493</v>
      </c>
      <c r="D13498" s="1"/>
      <c r="E13498" s="3"/>
      <c r="F13498" s="7"/>
      <c r="G13498" s="3"/>
      <c r="H13498" s="24"/>
    </row>
    <row r="13499" spans="1:8" x14ac:dyDescent="0.25">
      <c r="A13499" s="19">
        <v>13494</v>
      </c>
      <c r="D13499" s="1"/>
      <c r="E13499" s="3"/>
      <c r="F13499" s="7"/>
      <c r="G13499" s="3"/>
      <c r="H13499" s="24"/>
    </row>
    <row r="13500" spans="1:8" x14ac:dyDescent="0.25">
      <c r="A13500" s="19">
        <v>13495</v>
      </c>
      <c r="D13500" s="1"/>
      <c r="E13500" s="3"/>
      <c r="F13500" s="7"/>
      <c r="G13500" s="3"/>
      <c r="H13500" s="24"/>
    </row>
    <row r="13501" spans="1:8" x14ac:dyDescent="0.25">
      <c r="A13501" s="19">
        <v>13496</v>
      </c>
      <c r="D13501" s="1"/>
      <c r="E13501" s="3"/>
      <c r="F13501" s="7"/>
      <c r="G13501" s="3"/>
      <c r="H13501" s="24"/>
    </row>
    <row r="13502" spans="1:8" x14ac:dyDescent="0.25">
      <c r="A13502" s="19">
        <v>13497</v>
      </c>
      <c r="D13502" s="1"/>
      <c r="E13502" s="3"/>
      <c r="F13502" s="7"/>
      <c r="G13502" s="3"/>
      <c r="H13502" s="24"/>
    </row>
    <row r="13503" spans="1:8" x14ac:dyDescent="0.25">
      <c r="A13503" s="19">
        <v>13498</v>
      </c>
      <c r="D13503" s="1"/>
      <c r="E13503" s="3"/>
      <c r="F13503" s="7"/>
      <c r="G13503" s="3"/>
      <c r="H13503" s="24"/>
    </row>
    <row r="13504" spans="1:8" x14ac:dyDescent="0.25">
      <c r="A13504" s="19">
        <v>13499</v>
      </c>
      <c r="D13504" s="1"/>
      <c r="E13504" s="3"/>
      <c r="F13504" s="7"/>
      <c r="G13504" s="3"/>
      <c r="H13504" s="24"/>
    </row>
    <row r="13505" spans="1:8" x14ac:dyDescent="0.25">
      <c r="A13505" s="19">
        <v>13500</v>
      </c>
      <c r="D13505" s="1"/>
      <c r="E13505" s="3"/>
      <c r="F13505" s="7"/>
      <c r="G13505" s="3"/>
      <c r="H13505" s="24"/>
    </row>
    <row r="13506" spans="1:8" x14ac:dyDescent="0.25">
      <c r="A13506" s="19">
        <v>13501</v>
      </c>
      <c r="D13506" s="1"/>
      <c r="E13506" s="3"/>
      <c r="F13506" s="7"/>
      <c r="G13506" s="3"/>
      <c r="H13506" s="24"/>
    </row>
    <row r="13507" spans="1:8" x14ac:dyDescent="0.25">
      <c r="A13507" s="19">
        <v>13502</v>
      </c>
      <c r="D13507" s="1"/>
      <c r="E13507" s="3"/>
      <c r="F13507" s="7"/>
      <c r="G13507" s="3"/>
      <c r="H13507" s="24"/>
    </row>
    <row r="13508" spans="1:8" x14ac:dyDescent="0.25">
      <c r="A13508" s="19">
        <v>13503</v>
      </c>
      <c r="D13508" s="1"/>
      <c r="E13508" s="3"/>
      <c r="F13508" s="7"/>
      <c r="G13508" s="3"/>
      <c r="H13508" s="24"/>
    </row>
    <row r="13509" spans="1:8" x14ac:dyDescent="0.25">
      <c r="A13509" s="19">
        <v>13504</v>
      </c>
      <c r="D13509" s="1"/>
      <c r="E13509" s="3"/>
      <c r="F13509" s="7"/>
      <c r="G13509" s="3"/>
      <c r="H13509" s="24"/>
    </row>
    <row r="13510" spans="1:8" x14ac:dyDescent="0.25">
      <c r="A13510" s="19">
        <v>13505</v>
      </c>
      <c r="D13510" s="1"/>
      <c r="E13510" s="3"/>
      <c r="F13510" s="7"/>
      <c r="G13510" s="3"/>
      <c r="H13510" s="24"/>
    </row>
    <row r="13511" spans="1:8" x14ac:dyDescent="0.25">
      <c r="A13511" s="19">
        <v>13506</v>
      </c>
      <c r="D13511" s="1"/>
      <c r="E13511" s="3"/>
      <c r="F13511" s="7"/>
      <c r="G13511" s="3"/>
      <c r="H13511" s="24"/>
    </row>
    <row r="13512" spans="1:8" x14ac:dyDescent="0.25">
      <c r="A13512" s="19">
        <v>13507</v>
      </c>
      <c r="D13512" s="1"/>
      <c r="E13512" s="3"/>
      <c r="F13512" s="7"/>
      <c r="G13512" s="3"/>
      <c r="H13512" s="24"/>
    </row>
    <row r="13513" spans="1:8" x14ac:dyDescent="0.25">
      <c r="A13513" s="19">
        <v>13508</v>
      </c>
      <c r="D13513" s="1"/>
      <c r="E13513" s="3"/>
      <c r="F13513" s="7"/>
      <c r="G13513" s="3"/>
      <c r="H13513" s="24"/>
    </row>
    <row r="13514" spans="1:8" x14ac:dyDescent="0.25">
      <c r="A13514" s="19">
        <v>13509</v>
      </c>
      <c r="D13514" s="1"/>
      <c r="E13514" s="3"/>
      <c r="F13514" s="7"/>
      <c r="G13514" s="3"/>
      <c r="H13514" s="24"/>
    </row>
    <row r="13515" spans="1:8" x14ac:dyDescent="0.25">
      <c r="A13515" s="19">
        <v>13510</v>
      </c>
      <c r="D13515" s="1"/>
      <c r="E13515" s="3"/>
      <c r="F13515" s="7"/>
      <c r="G13515" s="3"/>
      <c r="H13515" s="24"/>
    </row>
    <row r="13516" spans="1:8" x14ac:dyDescent="0.25">
      <c r="A13516" s="19">
        <v>13511</v>
      </c>
      <c r="D13516" s="1"/>
      <c r="E13516" s="3"/>
      <c r="F13516" s="7"/>
      <c r="G13516" s="3"/>
      <c r="H13516" s="24"/>
    </row>
    <row r="13517" spans="1:8" x14ac:dyDescent="0.25">
      <c r="A13517" s="19">
        <v>13512</v>
      </c>
      <c r="D13517" s="1"/>
      <c r="E13517" s="3"/>
      <c r="F13517" s="7"/>
      <c r="G13517" s="3"/>
      <c r="H13517" s="24"/>
    </row>
    <row r="13518" spans="1:8" x14ac:dyDescent="0.25">
      <c r="A13518" s="19">
        <v>13513</v>
      </c>
      <c r="D13518" s="1"/>
      <c r="E13518" s="3"/>
      <c r="F13518" s="7"/>
      <c r="G13518" s="3"/>
      <c r="H13518" s="24"/>
    </row>
    <row r="13519" spans="1:8" x14ac:dyDescent="0.25">
      <c r="A13519" s="19">
        <v>13514</v>
      </c>
      <c r="D13519" s="1"/>
      <c r="E13519" s="3"/>
      <c r="F13519" s="7"/>
      <c r="G13519" s="3"/>
      <c r="H13519" s="24"/>
    </row>
    <row r="13520" spans="1:8" x14ac:dyDescent="0.25">
      <c r="A13520" s="19">
        <v>13515</v>
      </c>
      <c r="D13520" s="1"/>
      <c r="E13520" s="3"/>
      <c r="F13520" s="7"/>
      <c r="G13520" s="3"/>
      <c r="H13520" s="24"/>
    </row>
    <row r="13521" spans="1:8" x14ac:dyDescent="0.25">
      <c r="A13521" s="19">
        <v>13516</v>
      </c>
      <c r="D13521" s="1"/>
      <c r="E13521" s="3"/>
      <c r="F13521" s="7"/>
      <c r="G13521" s="3"/>
      <c r="H13521" s="24"/>
    </row>
    <row r="13522" spans="1:8" x14ac:dyDescent="0.25">
      <c r="A13522" s="19">
        <v>13517</v>
      </c>
      <c r="D13522" s="1"/>
      <c r="E13522" s="3"/>
      <c r="F13522" s="7"/>
      <c r="G13522" s="3"/>
      <c r="H13522" s="24"/>
    </row>
    <row r="13523" spans="1:8" x14ac:dyDescent="0.25">
      <c r="A13523" s="19">
        <v>13518</v>
      </c>
      <c r="D13523" s="1"/>
      <c r="E13523" s="3"/>
      <c r="F13523" s="7"/>
      <c r="G13523" s="3"/>
      <c r="H13523" s="24"/>
    </row>
    <row r="13524" spans="1:8" x14ac:dyDescent="0.25">
      <c r="A13524" s="19">
        <v>13519</v>
      </c>
      <c r="D13524" s="1"/>
      <c r="E13524" s="3"/>
      <c r="F13524" s="7"/>
      <c r="G13524" s="3"/>
      <c r="H13524" s="24"/>
    </row>
    <row r="13525" spans="1:8" x14ac:dyDescent="0.25">
      <c r="A13525" s="19">
        <v>13520</v>
      </c>
      <c r="D13525" s="1"/>
      <c r="E13525" s="3"/>
      <c r="F13525" s="7"/>
      <c r="G13525" s="3"/>
      <c r="H13525" s="24"/>
    </row>
    <row r="13526" spans="1:8" x14ac:dyDescent="0.25">
      <c r="A13526" s="19">
        <v>13521</v>
      </c>
      <c r="D13526" s="1"/>
      <c r="E13526" s="3"/>
      <c r="F13526" s="7"/>
      <c r="G13526" s="3"/>
      <c r="H13526" s="24"/>
    </row>
    <row r="13527" spans="1:8" x14ac:dyDescent="0.25">
      <c r="A13527" s="19">
        <v>13522</v>
      </c>
      <c r="D13527" s="1"/>
      <c r="E13527" s="3"/>
      <c r="F13527" s="7"/>
      <c r="G13527" s="3"/>
      <c r="H13527" s="24"/>
    </row>
    <row r="13528" spans="1:8" x14ac:dyDescent="0.25">
      <c r="A13528" s="19">
        <v>13523</v>
      </c>
      <c r="D13528" s="1"/>
      <c r="E13528" s="3"/>
      <c r="F13528" s="7"/>
      <c r="G13528" s="3"/>
      <c r="H13528" s="24"/>
    </row>
    <row r="13529" spans="1:8" x14ac:dyDescent="0.25">
      <c r="A13529" s="19">
        <v>13524</v>
      </c>
      <c r="D13529" s="1"/>
      <c r="E13529" s="3"/>
      <c r="F13529" s="7"/>
      <c r="G13529" s="3"/>
      <c r="H13529" s="24"/>
    </row>
    <row r="13530" spans="1:8" x14ac:dyDescent="0.25">
      <c r="A13530" s="19">
        <v>13525</v>
      </c>
      <c r="D13530" s="1"/>
      <c r="E13530" s="3"/>
      <c r="F13530" s="7"/>
      <c r="G13530" s="3"/>
      <c r="H13530" s="24"/>
    </row>
    <row r="13531" spans="1:8" x14ac:dyDescent="0.25">
      <c r="A13531" s="19">
        <v>13526</v>
      </c>
      <c r="D13531" s="1"/>
      <c r="E13531" s="3"/>
      <c r="F13531" s="7"/>
      <c r="G13531" s="3"/>
      <c r="H13531" s="24"/>
    </row>
    <row r="13532" spans="1:8" x14ac:dyDescent="0.25">
      <c r="A13532" s="19">
        <v>13527</v>
      </c>
      <c r="D13532" s="1"/>
      <c r="E13532" s="3"/>
      <c r="F13532" s="7"/>
      <c r="G13532" s="3"/>
      <c r="H13532" s="24"/>
    </row>
    <row r="13533" spans="1:8" x14ac:dyDescent="0.25">
      <c r="A13533" s="19">
        <v>13528</v>
      </c>
      <c r="D13533" s="1"/>
      <c r="E13533" s="3"/>
      <c r="F13533" s="7"/>
      <c r="G13533" s="3"/>
      <c r="H13533" s="24"/>
    </row>
    <row r="13534" spans="1:8" x14ac:dyDescent="0.25">
      <c r="A13534" s="19">
        <v>13529</v>
      </c>
      <c r="D13534" s="1"/>
      <c r="E13534" s="3"/>
      <c r="F13534" s="7"/>
      <c r="G13534" s="3"/>
      <c r="H13534" s="24"/>
    </row>
    <row r="13535" spans="1:8" x14ac:dyDescent="0.25">
      <c r="A13535" s="19">
        <v>13530</v>
      </c>
      <c r="D13535" s="1"/>
      <c r="E13535" s="3"/>
      <c r="F13535" s="7"/>
      <c r="G13535" s="3"/>
      <c r="H13535" s="24"/>
    </row>
    <row r="13536" spans="1:8" x14ac:dyDescent="0.25">
      <c r="A13536" s="19">
        <v>13531</v>
      </c>
      <c r="D13536" s="1"/>
      <c r="E13536" s="3"/>
      <c r="F13536" s="7"/>
      <c r="G13536" s="3"/>
      <c r="H13536" s="24"/>
    </row>
    <row r="13537" spans="1:8" x14ac:dyDescent="0.25">
      <c r="A13537" s="19">
        <v>13532</v>
      </c>
      <c r="D13537" s="1"/>
      <c r="E13537" s="3"/>
      <c r="F13537" s="7"/>
      <c r="G13537" s="3"/>
      <c r="H13537" s="24"/>
    </row>
    <row r="13538" spans="1:8" x14ac:dyDescent="0.25">
      <c r="A13538" s="19">
        <v>13533</v>
      </c>
      <c r="D13538" s="1"/>
      <c r="E13538" s="3"/>
      <c r="F13538" s="7"/>
      <c r="G13538" s="3"/>
      <c r="H13538" s="24"/>
    </row>
    <row r="13539" spans="1:8" x14ac:dyDescent="0.25">
      <c r="A13539" s="19">
        <v>13534</v>
      </c>
      <c r="D13539" s="1"/>
      <c r="E13539" s="3"/>
      <c r="F13539" s="7"/>
      <c r="G13539" s="3"/>
      <c r="H13539" s="24"/>
    </row>
    <row r="13540" spans="1:8" x14ac:dyDescent="0.25">
      <c r="A13540" s="19">
        <v>13535</v>
      </c>
      <c r="D13540" s="1"/>
      <c r="E13540" s="3"/>
      <c r="F13540" s="7"/>
      <c r="G13540" s="3"/>
      <c r="H13540" s="24"/>
    </row>
    <row r="13541" spans="1:8" x14ac:dyDescent="0.25">
      <c r="A13541" s="19">
        <v>13536</v>
      </c>
      <c r="D13541" s="1"/>
      <c r="E13541" s="3"/>
      <c r="F13541" s="7"/>
      <c r="G13541" s="3"/>
      <c r="H13541" s="24"/>
    </row>
    <row r="13542" spans="1:8" x14ac:dyDescent="0.25">
      <c r="A13542" s="19">
        <v>13537</v>
      </c>
      <c r="D13542" s="1"/>
      <c r="E13542" s="3"/>
      <c r="F13542" s="7"/>
      <c r="G13542" s="3"/>
      <c r="H13542" s="24"/>
    </row>
    <row r="13543" spans="1:8" x14ac:dyDescent="0.25">
      <c r="A13543" s="19">
        <v>13538</v>
      </c>
      <c r="D13543" s="1"/>
      <c r="E13543" s="3"/>
      <c r="F13543" s="7"/>
      <c r="G13543" s="3"/>
      <c r="H13543" s="24"/>
    </row>
    <row r="13544" spans="1:8" x14ac:dyDescent="0.25">
      <c r="A13544" s="19">
        <v>13539</v>
      </c>
      <c r="D13544" s="1"/>
      <c r="E13544" s="3"/>
      <c r="F13544" s="7"/>
      <c r="G13544" s="3"/>
      <c r="H13544" s="24"/>
    </row>
    <row r="13545" spans="1:8" x14ac:dyDescent="0.25">
      <c r="A13545" s="19">
        <v>13540</v>
      </c>
      <c r="D13545" s="1"/>
      <c r="E13545" s="3"/>
      <c r="F13545" s="7"/>
      <c r="G13545" s="3"/>
      <c r="H13545" s="24"/>
    </row>
    <row r="13546" spans="1:8" x14ac:dyDescent="0.25">
      <c r="A13546" s="19">
        <v>13541</v>
      </c>
      <c r="D13546" s="1"/>
      <c r="E13546" s="3"/>
      <c r="F13546" s="7"/>
      <c r="G13546" s="3"/>
      <c r="H13546" s="24"/>
    </row>
    <row r="13547" spans="1:8" x14ac:dyDescent="0.25">
      <c r="A13547" s="19">
        <v>13542</v>
      </c>
      <c r="D13547" s="1"/>
      <c r="E13547" s="3"/>
      <c r="F13547" s="7"/>
      <c r="G13547" s="3"/>
      <c r="H13547" s="24"/>
    </row>
    <row r="13548" spans="1:8" x14ac:dyDescent="0.25">
      <c r="A13548" s="19">
        <v>13543</v>
      </c>
      <c r="D13548" s="1"/>
      <c r="E13548" s="3"/>
      <c r="F13548" s="7"/>
      <c r="G13548" s="3"/>
      <c r="H13548" s="24"/>
    </row>
    <row r="13549" spans="1:8" x14ac:dyDescent="0.25">
      <c r="A13549" s="19">
        <v>13544</v>
      </c>
      <c r="D13549" s="1"/>
      <c r="E13549" s="3"/>
      <c r="F13549" s="7"/>
      <c r="G13549" s="3"/>
      <c r="H13549" s="24"/>
    </row>
    <row r="13550" spans="1:8" x14ac:dyDescent="0.25">
      <c r="A13550" s="19">
        <v>13545</v>
      </c>
      <c r="D13550" s="1"/>
      <c r="E13550" s="3"/>
      <c r="F13550" s="7"/>
      <c r="G13550" s="3"/>
      <c r="H13550" s="24"/>
    </row>
    <row r="13551" spans="1:8" x14ac:dyDescent="0.25">
      <c r="A13551" s="19">
        <v>13546</v>
      </c>
      <c r="D13551" s="1"/>
      <c r="E13551" s="3"/>
      <c r="F13551" s="7"/>
      <c r="G13551" s="3"/>
      <c r="H13551" s="24"/>
    </row>
    <row r="13552" spans="1:8" x14ac:dyDescent="0.25">
      <c r="A13552" s="19">
        <v>13547</v>
      </c>
      <c r="D13552" s="1"/>
      <c r="E13552" s="3"/>
      <c r="F13552" s="7"/>
      <c r="G13552" s="3"/>
      <c r="H13552" s="24"/>
    </row>
    <row r="13553" spans="1:8" x14ac:dyDescent="0.25">
      <c r="A13553" s="19">
        <v>13548</v>
      </c>
      <c r="D13553" s="1"/>
      <c r="E13553" s="3"/>
      <c r="F13553" s="7"/>
      <c r="G13553" s="3"/>
      <c r="H13553" s="24"/>
    </row>
    <row r="13554" spans="1:8" x14ac:dyDescent="0.25">
      <c r="A13554" s="19">
        <v>13549</v>
      </c>
      <c r="D13554" s="1"/>
      <c r="E13554" s="3"/>
      <c r="F13554" s="7"/>
      <c r="G13554" s="3"/>
      <c r="H13554" s="24"/>
    </row>
    <row r="13555" spans="1:8" x14ac:dyDescent="0.25">
      <c r="A13555" s="19">
        <v>13550</v>
      </c>
      <c r="D13555" s="1"/>
      <c r="E13555" s="3"/>
      <c r="F13555" s="7"/>
      <c r="G13555" s="3"/>
      <c r="H13555" s="24"/>
    </row>
    <row r="13556" spans="1:8" x14ac:dyDescent="0.25">
      <c r="A13556" s="19">
        <v>13551</v>
      </c>
      <c r="D13556" s="1"/>
      <c r="E13556" s="3"/>
      <c r="F13556" s="7"/>
      <c r="G13556" s="3"/>
      <c r="H13556" s="24"/>
    </row>
    <row r="13557" spans="1:8" x14ac:dyDescent="0.25">
      <c r="A13557" s="19">
        <v>13552</v>
      </c>
      <c r="D13557" s="1"/>
      <c r="E13557" s="3"/>
      <c r="F13557" s="7"/>
      <c r="G13557" s="3"/>
      <c r="H13557" s="24"/>
    </row>
    <row r="13558" spans="1:8" x14ac:dyDescent="0.25">
      <c r="A13558" s="19">
        <v>13553</v>
      </c>
      <c r="D13558" s="1"/>
      <c r="E13558" s="3"/>
      <c r="F13558" s="7"/>
      <c r="G13558" s="3"/>
      <c r="H13558" s="24"/>
    </row>
    <row r="13559" spans="1:8" x14ac:dyDescent="0.25">
      <c r="A13559" s="19">
        <v>13554</v>
      </c>
      <c r="D13559" s="1"/>
      <c r="E13559" s="3"/>
      <c r="F13559" s="7"/>
      <c r="G13559" s="3"/>
      <c r="H13559" s="24"/>
    </row>
    <row r="13560" spans="1:8" x14ac:dyDescent="0.25">
      <c r="A13560" s="19">
        <v>13555</v>
      </c>
      <c r="D13560" s="1"/>
      <c r="E13560" s="3"/>
      <c r="F13560" s="7"/>
      <c r="G13560" s="3"/>
      <c r="H13560" s="24"/>
    </row>
    <row r="13561" spans="1:8" x14ac:dyDescent="0.25">
      <c r="A13561" s="19">
        <v>13556</v>
      </c>
      <c r="D13561" s="1"/>
      <c r="E13561" s="3"/>
      <c r="F13561" s="7"/>
      <c r="G13561" s="3"/>
      <c r="H13561" s="24"/>
    </row>
    <row r="13562" spans="1:8" x14ac:dyDescent="0.25">
      <c r="A13562" s="19">
        <v>13557</v>
      </c>
      <c r="D13562" s="1"/>
      <c r="E13562" s="3"/>
      <c r="F13562" s="7"/>
      <c r="G13562" s="3"/>
      <c r="H13562" s="24"/>
    </row>
    <row r="13563" spans="1:8" x14ac:dyDescent="0.25">
      <c r="A13563" s="19">
        <v>13558</v>
      </c>
      <c r="D13563" s="1"/>
      <c r="E13563" s="3"/>
      <c r="F13563" s="7"/>
      <c r="G13563" s="3"/>
      <c r="H13563" s="24"/>
    </row>
    <row r="13564" spans="1:8" x14ac:dyDescent="0.25">
      <c r="A13564" s="19">
        <v>13559</v>
      </c>
      <c r="D13564" s="1"/>
      <c r="E13564" s="3"/>
      <c r="F13564" s="7"/>
      <c r="G13564" s="3"/>
      <c r="H13564" s="24"/>
    </row>
    <row r="13565" spans="1:8" x14ac:dyDescent="0.25">
      <c r="A13565" s="19">
        <v>13560</v>
      </c>
      <c r="D13565" s="1"/>
      <c r="E13565" s="3"/>
      <c r="F13565" s="7"/>
      <c r="G13565" s="3"/>
      <c r="H13565" s="24"/>
    </row>
    <row r="13566" spans="1:8" x14ac:dyDescent="0.25">
      <c r="A13566" s="19">
        <v>13561</v>
      </c>
      <c r="D13566" s="1"/>
      <c r="E13566" s="3"/>
      <c r="F13566" s="7"/>
      <c r="G13566" s="3"/>
      <c r="H13566" s="24"/>
    </row>
    <row r="13567" spans="1:8" x14ac:dyDescent="0.25">
      <c r="A13567" s="19">
        <v>13562</v>
      </c>
      <c r="D13567" s="1"/>
      <c r="E13567" s="3"/>
      <c r="F13567" s="7"/>
      <c r="G13567" s="3"/>
      <c r="H13567" s="24"/>
    </row>
    <row r="13568" spans="1:8" x14ac:dyDescent="0.25">
      <c r="A13568" s="19">
        <v>13563</v>
      </c>
      <c r="D13568" s="1"/>
      <c r="E13568" s="3"/>
      <c r="F13568" s="7"/>
      <c r="G13568" s="3"/>
      <c r="H13568" s="24"/>
    </row>
    <row r="13569" spans="1:8" x14ac:dyDescent="0.25">
      <c r="A13569" s="19">
        <v>13564</v>
      </c>
      <c r="D13569" s="1"/>
      <c r="E13569" s="3"/>
      <c r="F13569" s="7"/>
      <c r="G13569" s="3"/>
      <c r="H13569" s="24"/>
    </row>
    <row r="13570" spans="1:8" x14ac:dyDescent="0.25">
      <c r="A13570" s="19">
        <v>13565</v>
      </c>
      <c r="D13570" s="1"/>
      <c r="E13570" s="3"/>
      <c r="F13570" s="7"/>
      <c r="G13570" s="3"/>
      <c r="H13570" s="24"/>
    </row>
    <row r="13571" spans="1:8" x14ac:dyDescent="0.25">
      <c r="A13571" s="19">
        <v>13566</v>
      </c>
      <c r="D13571" s="1"/>
      <c r="E13571" s="3"/>
      <c r="F13571" s="7"/>
      <c r="G13571" s="3"/>
      <c r="H13571" s="24"/>
    </row>
    <row r="13572" spans="1:8" x14ac:dyDescent="0.25">
      <c r="A13572" s="19">
        <v>13567</v>
      </c>
      <c r="D13572" s="1"/>
      <c r="E13572" s="3"/>
      <c r="F13572" s="7"/>
      <c r="G13572" s="3"/>
      <c r="H13572" s="24"/>
    </row>
    <row r="13573" spans="1:8" x14ac:dyDescent="0.25">
      <c r="A13573" s="19">
        <v>13568</v>
      </c>
      <c r="D13573" s="1"/>
      <c r="E13573" s="3"/>
      <c r="F13573" s="7"/>
      <c r="G13573" s="3"/>
      <c r="H13573" s="24"/>
    </row>
    <row r="13574" spans="1:8" x14ac:dyDescent="0.25">
      <c r="A13574" s="19">
        <v>13569</v>
      </c>
      <c r="D13574" s="1"/>
      <c r="E13574" s="3"/>
      <c r="F13574" s="7"/>
      <c r="G13574" s="3"/>
      <c r="H13574" s="24"/>
    </row>
    <row r="13575" spans="1:8" x14ac:dyDescent="0.25">
      <c r="A13575" s="19">
        <v>13570</v>
      </c>
      <c r="D13575" s="1"/>
      <c r="E13575" s="3"/>
      <c r="F13575" s="7"/>
      <c r="G13575" s="3"/>
      <c r="H13575" s="24"/>
    </row>
    <row r="13576" spans="1:8" x14ac:dyDescent="0.25">
      <c r="A13576" s="19">
        <v>13571</v>
      </c>
      <c r="D13576" s="1"/>
      <c r="E13576" s="3"/>
      <c r="F13576" s="7"/>
      <c r="G13576" s="3"/>
      <c r="H13576" s="24"/>
    </row>
    <row r="13577" spans="1:8" x14ac:dyDescent="0.25">
      <c r="A13577" s="19">
        <v>13572</v>
      </c>
      <c r="D13577" s="1"/>
      <c r="E13577" s="3"/>
      <c r="F13577" s="7"/>
      <c r="G13577" s="3"/>
      <c r="H13577" s="24"/>
    </row>
    <row r="13578" spans="1:8" x14ac:dyDescent="0.25">
      <c r="A13578" s="19">
        <v>13573</v>
      </c>
      <c r="D13578" s="1"/>
      <c r="E13578" s="3"/>
      <c r="F13578" s="7"/>
      <c r="G13578" s="3"/>
      <c r="H13578" s="24"/>
    </row>
    <row r="13579" spans="1:8" x14ac:dyDescent="0.25">
      <c r="A13579" s="19">
        <v>13574</v>
      </c>
      <c r="D13579" s="1"/>
      <c r="E13579" s="3"/>
      <c r="F13579" s="7"/>
      <c r="G13579" s="3"/>
      <c r="H13579" s="24"/>
    </row>
    <row r="13580" spans="1:8" x14ac:dyDescent="0.25">
      <c r="A13580" s="19">
        <v>13575</v>
      </c>
      <c r="D13580" s="1"/>
      <c r="E13580" s="3"/>
      <c r="F13580" s="7"/>
      <c r="G13580" s="3"/>
      <c r="H13580" s="24"/>
    </row>
    <row r="13581" spans="1:8" x14ac:dyDescent="0.25">
      <c r="A13581" s="19">
        <v>13576</v>
      </c>
      <c r="D13581" s="1"/>
      <c r="E13581" s="3"/>
      <c r="F13581" s="7"/>
      <c r="G13581" s="3"/>
      <c r="H13581" s="24"/>
    </row>
    <row r="13582" spans="1:8" x14ac:dyDescent="0.25">
      <c r="A13582" s="19">
        <v>13577</v>
      </c>
      <c r="D13582" s="1"/>
      <c r="E13582" s="3"/>
      <c r="F13582" s="7"/>
      <c r="G13582" s="3"/>
      <c r="H13582" s="24"/>
    </row>
    <row r="13583" spans="1:8" x14ac:dyDescent="0.25">
      <c r="A13583" s="19">
        <v>13578</v>
      </c>
      <c r="D13583" s="1"/>
      <c r="E13583" s="3"/>
      <c r="F13583" s="7"/>
      <c r="G13583" s="3"/>
      <c r="H13583" s="24"/>
    </row>
    <row r="13584" spans="1:8" x14ac:dyDescent="0.25">
      <c r="A13584" s="19">
        <v>13579</v>
      </c>
      <c r="D13584" s="1"/>
      <c r="E13584" s="3"/>
      <c r="F13584" s="7"/>
      <c r="G13584" s="3"/>
      <c r="H13584" s="24"/>
    </row>
    <row r="13585" spans="1:8" x14ac:dyDescent="0.25">
      <c r="A13585" s="19">
        <v>13580</v>
      </c>
      <c r="D13585" s="1"/>
      <c r="E13585" s="3"/>
      <c r="F13585" s="7"/>
      <c r="G13585" s="3"/>
      <c r="H13585" s="24"/>
    </row>
    <row r="13586" spans="1:8" x14ac:dyDescent="0.25">
      <c r="A13586" s="19">
        <v>13581</v>
      </c>
      <c r="D13586" s="1"/>
      <c r="E13586" s="3"/>
      <c r="F13586" s="7"/>
      <c r="G13586" s="3"/>
      <c r="H13586" s="24"/>
    </row>
    <row r="13587" spans="1:8" x14ac:dyDescent="0.25">
      <c r="A13587" s="19">
        <v>13582</v>
      </c>
      <c r="D13587" s="1"/>
      <c r="E13587" s="3"/>
      <c r="F13587" s="7"/>
      <c r="G13587" s="3"/>
      <c r="H13587" s="24"/>
    </row>
    <row r="13588" spans="1:8" x14ac:dyDescent="0.25">
      <c r="A13588" s="19">
        <v>13583</v>
      </c>
      <c r="D13588" s="1"/>
      <c r="E13588" s="3"/>
      <c r="F13588" s="7"/>
      <c r="G13588" s="3"/>
      <c r="H13588" s="24"/>
    </row>
    <row r="13589" spans="1:8" x14ac:dyDescent="0.25">
      <c r="A13589" s="19">
        <v>13584</v>
      </c>
      <c r="D13589" s="1"/>
      <c r="E13589" s="3"/>
      <c r="F13589" s="7"/>
      <c r="G13589" s="3"/>
      <c r="H13589" s="24"/>
    </row>
    <row r="13590" spans="1:8" x14ac:dyDescent="0.25">
      <c r="A13590" s="19">
        <v>13585</v>
      </c>
      <c r="D13590" s="1"/>
      <c r="E13590" s="3"/>
      <c r="F13590" s="7"/>
      <c r="G13590" s="3"/>
      <c r="H13590" s="24"/>
    </row>
    <row r="13591" spans="1:8" x14ac:dyDescent="0.25">
      <c r="A13591" s="19">
        <v>13586</v>
      </c>
      <c r="D13591" s="1"/>
      <c r="E13591" s="3"/>
      <c r="F13591" s="7"/>
      <c r="G13591" s="3"/>
      <c r="H13591" s="24"/>
    </row>
    <row r="13592" spans="1:8" x14ac:dyDescent="0.25">
      <c r="A13592" s="19">
        <v>13587</v>
      </c>
      <c r="D13592" s="1"/>
      <c r="E13592" s="3"/>
      <c r="F13592" s="7"/>
      <c r="G13592" s="3"/>
      <c r="H13592" s="24"/>
    </row>
    <row r="13593" spans="1:8" x14ac:dyDescent="0.25">
      <c r="A13593" s="19">
        <v>13588</v>
      </c>
      <c r="D13593" s="1"/>
      <c r="E13593" s="3"/>
      <c r="F13593" s="7"/>
      <c r="G13593" s="3"/>
      <c r="H13593" s="24"/>
    </row>
    <row r="13594" spans="1:8" x14ac:dyDescent="0.25">
      <c r="A13594" s="19">
        <v>13589</v>
      </c>
      <c r="D13594" s="1"/>
      <c r="E13594" s="3"/>
      <c r="F13594" s="7"/>
      <c r="G13594" s="3"/>
      <c r="H13594" s="24"/>
    </row>
    <row r="13595" spans="1:8" x14ac:dyDescent="0.25">
      <c r="A13595" s="19">
        <v>13590</v>
      </c>
      <c r="D13595" s="1"/>
      <c r="E13595" s="3"/>
      <c r="F13595" s="7"/>
      <c r="G13595" s="3"/>
      <c r="H13595" s="24"/>
    </row>
    <row r="13596" spans="1:8" x14ac:dyDescent="0.25">
      <c r="A13596" s="19">
        <v>13591</v>
      </c>
      <c r="D13596" s="1"/>
      <c r="E13596" s="3"/>
      <c r="F13596" s="7"/>
      <c r="G13596" s="3"/>
      <c r="H13596" s="24"/>
    </row>
    <row r="13597" spans="1:8" x14ac:dyDescent="0.25">
      <c r="A13597" s="19">
        <v>13592</v>
      </c>
      <c r="D13597" s="1"/>
      <c r="E13597" s="3"/>
      <c r="F13597" s="7"/>
      <c r="G13597" s="3"/>
      <c r="H13597" s="24"/>
    </row>
    <row r="13598" spans="1:8" x14ac:dyDescent="0.25">
      <c r="A13598" s="19">
        <v>13593</v>
      </c>
      <c r="D13598" s="1"/>
      <c r="E13598" s="3"/>
      <c r="F13598" s="7"/>
      <c r="G13598" s="3"/>
      <c r="H13598" s="24"/>
    </row>
    <row r="13599" spans="1:8" x14ac:dyDescent="0.25">
      <c r="A13599" s="19">
        <v>13594</v>
      </c>
      <c r="D13599" s="1"/>
      <c r="E13599" s="3"/>
      <c r="F13599" s="7"/>
      <c r="G13599" s="3"/>
      <c r="H13599" s="24"/>
    </row>
    <row r="13600" spans="1:8" x14ac:dyDescent="0.25">
      <c r="A13600" s="19">
        <v>13595</v>
      </c>
      <c r="D13600" s="1"/>
      <c r="E13600" s="3"/>
      <c r="F13600" s="7"/>
      <c r="G13600" s="3"/>
      <c r="H13600" s="24"/>
    </row>
    <row r="13601" spans="1:8" x14ac:dyDescent="0.25">
      <c r="A13601" s="19">
        <v>13596</v>
      </c>
      <c r="D13601" s="1"/>
      <c r="E13601" s="3"/>
      <c r="F13601" s="7"/>
      <c r="G13601" s="3"/>
      <c r="H13601" s="24"/>
    </row>
    <row r="13602" spans="1:8" x14ac:dyDescent="0.25">
      <c r="A13602" s="19">
        <v>13597</v>
      </c>
      <c r="D13602" s="1"/>
      <c r="E13602" s="3"/>
      <c r="F13602" s="7"/>
      <c r="G13602" s="3"/>
      <c r="H13602" s="24"/>
    </row>
    <row r="13603" spans="1:8" x14ac:dyDescent="0.25">
      <c r="A13603" s="19">
        <v>13598</v>
      </c>
      <c r="D13603" s="1"/>
      <c r="E13603" s="3"/>
      <c r="F13603" s="7"/>
      <c r="G13603" s="3"/>
      <c r="H13603" s="24"/>
    </row>
    <row r="13604" spans="1:8" x14ac:dyDescent="0.25">
      <c r="A13604" s="19">
        <v>13599</v>
      </c>
      <c r="D13604" s="1"/>
      <c r="E13604" s="3"/>
      <c r="F13604" s="7"/>
      <c r="G13604" s="3"/>
      <c r="H13604" s="24"/>
    </row>
    <row r="13605" spans="1:8" x14ac:dyDescent="0.25">
      <c r="A13605" s="19">
        <v>13600</v>
      </c>
      <c r="D13605" s="1"/>
      <c r="E13605" s="3"/>
      <c r="F13605" s="7"/>
      <c r="G13605" s="3"/>
      <c r="H13605" s="24"/>
    </row>
    <row r="13606" spans="1:8" x14ac:dyDescent="0.25">
      <c r="A13606" s="19">
        <v>13601</v>
      </c>
      <c r="D13606" s="1"/>
      <c r="E13606" s="3"/>
      <c r="F13606" s="7"/>
      <c r="G13606" s="3"/>
      <c r="H13606" s="24"/>
    </row>
    <row r="13607" spans="1:8" x14ac:dyDescent="0.25">
      <c r="A13607" s="19">
        <v>13602</v>
      </c>
      <c r="D13607" s="1"/>
      <c r="E13607" s="3"/>
      <c r="F13607" s="7"/>
      <c r="G13607" s="3"/>
      <c r="H13607" s="24"/>
    </row>
    <row r="13608" spans="1:8" x14ac:dyDescent="0.25">
      <c r="A13608" s="19">
        <v>13603</v>
      </c>
      <c r="D13608" s="1"/>
      <c r="E13608" s="3"/>
      <c r="F13608" s="7"/>
      <c r="G13608" s="3"/>
      <c r="H13608" s="24"/>
    </row>
    <row r="13609" spans="1:8" x14ac:dyDescent="0.25">
      <c r="A13609" s="19">
        <v>13604</v>
      </c>
      <c r="D13609" s="1"/>
      <c r="E13609" s="3"/>
      <c r="F13609" s="7"/>
      <c r="G13609" s="3"/>
      <c r="H13609" s="24"/>
    </row>
    <row r="13610" spans="1:8" x14ac:dyDescent="0.25">
      <c r="A13610" s="19">
        <v>13605</v>
      </c>
      <c r="D13610" s="1"/>
      <c r="E13610" s="3"/>
      <c r="F13610" s="7"/>
      <c r="G13610" s="3"/>
      <c r="H13610" s="24"/>
    </row>
    <row r="13611" spans="1:8" x14ac:dyDescent="0.25">
      <c r="A13611" s="19">
        <v>13606</v>
      </c>
      <c r="D13611" s="1"/>
      <c r="E13611" s="3"/>
      <c r="F13611" s="7"/>
      <c r="G13611" s="3"/>
      <c r="H13611" s="24"/>
    </row>
    <row r="13612" spans="1:8" x14ac:dyDescent="0.25">
      <c r="A13612" s="19">
        <v>13607</v>
      </c>
      <c r="D13612" s="1"/>
      <c r="E13612" s="3"/>
      <c r="F13612" s="7"/>
      <c r="G13612" s="3"/>
      <c r="H13612" s="24"/>
    </row>
    <row r="13613" spans="1:8" x14ac:dyDescent="0.25">
      <c r="A13613" s="19">
        <v>13608</v>
      </c>
      <c r="D13613" s="1"/>
      <c r="E13613" s="3"/>
      <c r="F13613" s="7"/>
      <c r="G13613" s="3"/>
      <c r="H13613" s="24"/>
    </row>
    <row r="13614" spans="1:8" x14ac:dyDescent="0.25">
      <c r="A13614" s="19">
        <v>13609</v>
      </c>
      <c r="D13614" s="1"/>
      <c r="E13614" s="3"/>
      <c r="F13614" s="7"/>
      <c r="G13614" s="3"/>
      <c r="H13614" s="24"/>
    </row>
    <row r="13615" spans="1:8" x14ac:dyDescent="0.25">
      <c r="A13615" s="19">
        <v>13610</v>
      </c>
      <c r="D13615" s="1"/>
      <c r="E13615" s="3"/>
      <c r="F13615" s="7"/>
      <c r="G13615" s="3"/>
      <c r="H13615" s="24"/>
    </row>
    <row r="13616" spans="1:8" x14ac:dyDescent="0.25">
      <c r="A13616" s="19">
        <v>13611</v>
      </c>
      <c r="D13616" s="1"/>
      <c r="E13616" s="3"/>
      <c r="F13616" s="7"/>
      <c r="G13616" s="3"/>
      <c r="H13616" s="24"/>
    </row>
    <row r="13617" spans="1:8" x14ac:dyDescent="0.25">
      <c r="A13617" s="19">
        <v>13612</v>
      </c>
      <c r="D13617" s="1"/>
      <c r="E13617" s="3"/>
      <c r="F13617" s="7"/>
      <c r="G13617" s="3"/>
      <c r="H13617" s="24"/>
    </row>
    <row r="13618" spans="1:8" x14ac:dyDescent="0.25">
      <c r="A13618" s="19">
        <v>13613</v>
      </c>
      <c r="D13618" s="1"/>
      <c r="E13618" s="3"/>
      <c r="F13618" s="7"/>
      <c r="G13618" s="3"/>
      <c r="H13618" s="24"/>
    </row>
    <row r="13619" spans="1:8" x14ac:dyDescent="0.25">
      <c r="A13619" s="19">
        <v>13614</v>
      </c>
      <c r="D13619" s="1"/>
      <c r="E13619" s="3"/>
      <c r="F13619" s="7"/>
      <c r="G13619" s="3"/>
      <c r="H13619" s="24"/>
    </row>
    <row r="13620" spans="1:8" x14ac:dyDescent="0.25">
      <c r="A13620" s="19">
        <v>13615</v>
      </c>
      <c r="D13620" s="1"/>
      <c r="E13620" s="3"/>
      <c r="F13620" s="7"/>
      <c r="G13620" s="3"/>
      <c r="H13620" s="24"/>
    </row>
    <row r="13621" spans="1:8" x14ac:dyDescent="0.25">
      <c r="A13621" s="19">
        <v>13616</v>
      </c>
      <c r="D13621" s="1"/>
      <c r="E13621" s="3"/>
      <c r="F13621" s="7"/>
      <c r="G13621" s="3"/>
      <c r="H13621" s="24"/>
    </row>
    <row r="13622" spans="1:8" x14ac:dyDescent="0.25">
      <c r="A13622" s="19">
        <v>13617</v>
      </c>
      <c r="D13622" s="1"/>
      <c r="E13622" s="3"/>
      <c r="F13622" s="7"/>
      <c r="G13622" s="3"/>
      <c r="H13622" s="24"/>
    </row>
    <row r="13623" spans="1:8" x14ac:dyDescent="0.25">
      <c r="A13623" s="19">
        <v>13618</v>
      </c>
      <c r="D13623" s="1"/>
      <c r="E13623" s="3"/>
      <c r="F13623" s="7"/>
      <c r="G13623" s="3"/>
      <c r="H13623" s="24"/>
    </row>
    <row r="13624" spans="1:8" x14ac:dyDescent="0.25">
      <c r="A13624" s="19">
        <v>13619</v>
      </c>
      <c r="D13624" s="1"/>
      <c r="E13624" s="3"/>
      <c r="F13624" s="7"/>
      <c r="G13624" s="3"/>
      <c r="H13624" s="24"/>
    </row>
    <row r="13625" spans="1:8" x14ac:dyDescent="0.25">
      <c r="A13625" s="19">
        <v>13620</v>
      </c>
      <c r="D13625" s="1"/>
      <c r="E13625" s="3"/>
      <c r="F13625" s="7"/>
      <c r="G13625" s="3"/>
      <c r="H13625" s="24"/>
    </row>
    <row r="13626" spans="1:8" x14ac:dyDescent="0.25">
      <c r="A13626" s="19">
        <v>13621</v>
      </c>
      <c r="D13626" s="1"/>
      <c r="E13626" s="3"/>
      <c r="F13626" s="7"/>
      <c r="G13626" s="3"/>
      <c r="H13626" s="24"/>
    </row>
    <row r="13627" spans="1:8" x14ac:dyDescent="0.25">
      <c r="A13627" s="19">
        <v>13622</v>
      </c>
      <c r="D13627" s="1"/>
      <c r="E13627" s="3"/>
      <c r="F13627" s="7"/>
      <c r="G13627" s="3"/>
      <c r="H13627" s="24"/>
    </row>
    <row r="13628" spans="1:8" x14ac:dyDescent="0.25">
      <c r="A13628" s="19">
        <v>13623</v>
      </c>
      <c r="D13628" s="1"/>
      <c r="E13628" s="3"/>
      <c r="F13628" s="7"/>
      <c r="G13628" s="3"/>
      <c r="H13628" s="24"/>
    </row>
    <row r="13629" spans="1:8" x14ac:dyDescent="0.25">
      <c r="A13629" s="19">
        <v>13624</v>
      </c>
      <c r="D13629" s="1"/>
      <c r="E13629" s="3"/>
      <c r="F13629" s="7"/>
      <c r="G13629" s="3"/>
      <c r="H13629" s="24"/>
    </row>
    <row r="13630" spans="1:8" x14ac:dyDescent="0.25">
      <c r="A13630" s="19">
        <v>13625</v>
      </c>
      <c r="D13630" s="1"/>
      <c r="E13630" s="3"/>
      <c r="F13630" s="7"/>
      <c r="G13630" s="3"/>
      <c r="H13630" s="24"/>
    </row>
    <row r="13631" spans="1:8" x14ac:dyDescent="0.25">
      <c r="A13631" s="19">
        <v>13626</v>
      </c>
      <c r="D13631" s="1"/>
      <c r="E13631" s="3"/>
      <c r="F13631" s="7"/>
      <c r="G13631" s="3"/>
      <c r="H13631" s="24"/>
    </row>
    <row r="13632" spans="1:8" x14ac:dyDescent="0.25">
      <c r="A13632" s="19">
        <v>13627</v>
      </c>
      <c r="D13632" s="1"/>
      <c r="E13632" s="3"/>
      <c r="F13632" s="7"/>
      <c r="G13632" s="3"/>
      <c r="H13632" s="24"/>
    </row>
    <row r="13633" spans="1:8" x14ac:dyDescent="0.25">
      <c r="A13633" s="19">
        <v>13628</v>
      </c>
      <c r="D13633" s="1"/>
      <c r="E13633" s="3"/>
      <c r="F13633" s="7"/>
      <c r="G13633" s="3"/>
      <c r="H13633" s="24"/>
    </row>
    <row r="13634" spans="1:8" x14ac:dyDescent="0.25">
      <c r="A13634" s="19">
        <v>13629</v>
      </c>
      <c r="D13634" s="1"/>
      <c r="E13634" s="3"/>
      <c r="F13634" s="7"/>
      <c r="G13634" s="3"/>
      <c r="H13634" s="24"/>
    </row>
    <row r="13635" spans="1:8" x14ac:dyDescent="0.25">
      <c r="A13635" s="19">
        <v>13630</v>
      </c>
      <c r="D13635" s="1"/>
      <c r="E13635" s="3"/>
      <c r="F13635" s="7"/>
      <c r="G13635" s="3"/>
      <c r="H13635" s="24"/>
    </row>
    <row r="13636" spans="1:8" x14ac:dyDescent="0.25">
      <c r="A13636" s="19">
        <v>13631</v>
      </c>
      <c r="D13636" s="1"/>
      <c r="E13636" s="3"/>
      <c r="F13636" s="7"/>
      <c r="G13636" s="3"/>
      <c r="H13636" s="24"/>
    </row>
    <row r="13637" spans="1:8" x14ac:dyDescent="0.25">
      <c r="A13637" s="19">
        <v>13632</v>
      </c>
      <c r="D13637" s="1"/>
      <c r="E13637" s="3"/>
      <c r="F13637" s="7"/>
      <c r="G13637" s="3"/>
      <c r="H13637" s="24"/>
    </row>
    <row r="13638" spans="1:8" x14ac:dyDescent="0.25">
      <c r="A13638" s="19">
        <v>13633</v>
      </c>
      <c r="D13638" s="1"/>
      <c r="E13638" s="3"/>
      <c r="F13638" s="7"/>
      <c r="G13638" s="3"/>
      <c r="H13638" s="24"/>
    </row>
    <row r="13639" spans="1:8" x14ac:dyDescent="0.25">
      <c r="A13639" s="19">
        <v>13634</v>
      </c>
      <c r="D13639" s="1"/>
      <c r="E13639" s="3"/>
      <c r="F13639" s="7"/>
      <c r="G13639" s="3"/>
      <c r="H13639" s="24"/>
    </row>
    <row r="13640" spans="1:8" x14ac:dyDescent="0.25">
      <c r="A13640" s="19">
        <v>13635</v>
      </c>
      <c r="D13640" s="1"/>
      <c r="E13640" s="3"/>
      <c r="F13640" s="7"/>
      <c r="G13640" s="3"/>
      <c r="H13640" s="24"/>
    </row>
    <row r="13641" spans="1:8" x14ac:dyDescent="0.25">
      <c r="A13641" s="19">
        <v>13636</v>
      </c>
      <c r="D13641" s="1"/>
      <c r="E13641" s="3"/>
      <c r="F13641" s="7"/>
      <c r="G13641" s="3"/>
      <c r="H13641" s="24"/>
    </row>
    <row r="13642" spans="1:8" x14ac:dyDescent="0.25">
      <c r="A13642" s="19">
        <v>13637</v>
      </c>
      <c r="D13642" s="1"/>
      <c r="E13642" s="3"/>
      <c r="F13642" s="7"/>
      <c r="G13642" s="3"/>
      <c r="H13642" s="24"/>
    </row>
    <row r="13643" spans="1:8" x14ac:dyDescent="0.25">
      <c r="A13643" s="19">
        <v>13638</v>
      </c>
      <c r="D13643" s="1"/>
      <c r="E13643" s="3"/>
      <c r="F13643" s="7"/>
      <c r="G13643" s="3"/>
      <c r="H13643" s="24"/>
    </row>
    <row r="13644" spans="1:8" x14ac:dyDescent="0.25">
      <c r="A13644" s="19">
        <v>13639</v>
      </c>
      <c r="D13644" s="1"/>
      <c r="E13644" s="3"/>
      <c r="F13644" s="7"/>
      <c r="G13644" s="3"/>
      <c r="H13644" s="24"/>
    </row>
    <row r="13645" spans="1:8" x14ac:dyDescent="0.25">
      <c r="A13645" s="19">
        <v>13640</v>
      </c>
      <c r="D13645" s="1"/>
      <c r="E13645" s="3"/>
      <c r="F13645" s="7"/>
      <c r="G13645" s="3"/>
      <c r="H13645" s="24"/>
    </row>
    <row r="13646" spans="1:8" x14ac:dyDescent="0.25">
      <c r="A13646" s="19">
        <v>13641</v>
      </c>
      <c r="D13646" s="1"/>
      <c r="E13646" s="3"/>
      <c r="F13646" s="7"/>
      <c r="G13646" s="3"/>
      <c r="H13646" s="24"/>
    </row>
    <row r="13647" spans="1:8" x14ac:dyDescent="0.25">
      <c r="A13647" s="19">
        <v>13642</v>
      </c>
      <c r="D13647" s="1"/>
      <c r="E13647" s="3"/>
      <c r="F13647" s="7"/>
      <c r="G13647" s="3"/>
      <c r="H13647" s="24"/>
    </row>
    <row r="13648" spans="1:8" x14ac:dyDescent="0.25">
      <c r="A13648" s="19">
        <v>13643</v>
      </c>
      <c r="D13648" s="1"/>
      <c r="E13648" s="3"/>
      <c r="F13648" s="7"/>
      <c r="G13648" s="3"/>
      <c r="H13648" s="24"/>
    </row>
    <row r="13649" spans="1:8" x14ac:dyDescent="0.25">
      <c r="A13649" s="19">
        <v>13644</v>
      </c>
      <c r="D13649" s="1"/>
      <c r="E13649" s="3"/>
      <c r="F13649" s="7"/>
      <c r="G13649" s="3"/>
      <c r="H13649" s="24"/>
    </row>
    <row r="13650" spans="1:8" x14ac:dyDescent="0.25">
      <c r="A13650" s="19">
        <v>13645</v>
      </c>
      <c r="D13650" s="1"/>
      <c r="E13650" s="3"/>
      <c r="F13650" s="7"/>
      <c r="G13650" s="3"/>
      <c r="H13650" s="24"/>
    </row>
    <row r="13651" spans="1:8" x14ac:dyDescent="0.25">
      <c r="A13651" s="19">
        <v>13646</v>
      </c>
      <c r="D13651" s="1"/>
      <c r="E13651" s="3"/>
      <c r="F13651" s="7"/>
      <c r="G13651" s="3"/>
      <c r="H13651" s="24"/>
    </row>
    <row r="13652" spans="1:8" x14ac:dyDescent="0.25">
      <c r="A13652" s="19">
        <v>13647</v>
      </c>
      <c r="D13652" s="1"/>
      <c r="E13652" s="3"/>
      <c r="F13652" s="7"/>
      <c r="G13652" s="3"/>
      <c r="H13652" s="24"/>
    </row>
    <row r="13653" spans="1:8" x14ac:dyDescent="0.25">
      <c r="A13653" s="19">
        <v>13648</v>
      </c>
      <c r="D13653" s="1"/>
      <c r="E13653" s="3"/>
      <c r="F13653" s="7"/>
      <c r="G13653" s="3"/>
      <c r="H13653" s="24"/>
    </row>
    <row r="13654" spans="1:8" x14ac:dyDescent="0.25">
      <c r="A13654" s="19">
        <v>13649</v>
      </c>
      <c r="D13654" s="1"/>
      <c r="E13654" s="3"/>
      <c r="F13654" s="7"/>
      <c r="G13654" s="3"/>
      <c r="H13654" s="24"/>
    </row>
    <row r="13655" spans="1:8" x14ac:dyDescent="0.25">
      <c r="A13655" s="19">
        <v>13650</v>
      </c>
      <c r="D13655" s="1"/>
      <c r="E13655" s="3"/>
      <c r="F13655" s="7"/>
      <c r="G13655" s="3"/>
      <c r="H13655" s="24"/>
    </row>
    <row r="13656" spans="1:8" x14ac:dyDescent="0.25">
      <c r="A13656" s="19">
        <v>13651</v>
      </c>
      <c r="D13656" s="1"/>
      <c r="E13656" s="3"/>
      <c r="F13656" s="7"/>
      <c r="G13656" s="3"/>
      <c r="H13656" s="24"/>
    </row>
    <row r="13657" spans="1:8" x14ac:dyDescent="0.25">
      <c r="A13657" s="19">
        <v>13652</v>
      </c>
      <c r="D13657" s="1"/>
      <c r="E13657" s="3"/>
      <c r="F13657" s="7"/>
      <c r="G13657" s="3"/>
      <c r="H13657" s="24"/>
    </row>
    <row r="13658" spans="1:8" x14ac:dyDescent="0.25">
      <c r="A13658" s="19">
        <v>13653</v>
      </c>
      <c r="D13658" s="1"/>
      <c r="E13658" s="3"/>
      <c r="F13658" s="7"/>
      <c r="G13658" s="3"/>
      <c r="H13658" s="24"/>
    </row>
    <row r="13659" spans="1:8" x14ac:dyDescent="0.25">
      <c r="A13659" s="19">
        <v>13654</v>
      </c>
      <c r="D13659" s="1"/>
      <c r="E13659" s="3"/>
      <c r="F13659" s="7"/>
      <c r="G13659" s="3"/>
      <c r="H13659" s="24"/>
    </row>
    <row r="13660" spans="1:8" x14ac:dyDescent="0.25">
      <c r="A13660" s="19">
        <v>13655</v>
      </c>
      <c r="D13660" s="1"/>
      <c r="E13660" s="3"/>
      <c r="F13660" s="7"/>
      <c r="G13660" s="3"/>
      <c r="H13660" s="24"/>
    </row>
    <row r="13661" spans="1:8" x14ac:dyDescent="0.25">
      <c r="A13661" s="19">
        <v>13656</v>
      </c>
      <c r="D13661" s="1"/>
      <c r="E13661" s="3"/>
      <c r="F13661" s="7"/>
      <c r="G13661" s="3"/>
      <c r="H13661" s="24"/>
    </row>
    <row r="13662" spans="1:8" x14ac:dyDescent="0.25">
      <c r="A13662" s="19">
        <v>13657</v>
      </c>
      <c r="D13662" s="1"/>
      <c r="E13662" s="3"/>
      <c r="F13662" s="7"/>
      <c r="G13662" s="3"/>
      <c r="H13662" s="24"/>
    </row>
    <row r="13663" spans="1:8" x14ac:dyDescent="0.25">
      <c r="A13663" s="19">
        <v>13658</v>
      </c>
      <c r="D13663" s="1"/>
      <c r="E13663" s="3"/>
      <c r="F13663" s="7"/>
      <c r="G13663" s="3"/>
      <c r="H13663" s="24"/>
    </row>
    <row r="13664" spans="1:8" x14ac:dyDescent="0.25">
      <c r="A13664" s="19">
        <v>13659</v>
      </c>
      <c r="D13664" s="1"/>
      <c r="E13664" s="3"/>
      <c r="F13664" s="7"/>
      <c r="G13664" s="3"/>
      <c r="H13664" s="24"/>
    </row>
    <row r="13665" spans="1:8" x14ac:dyDescent="0.25">
      <c r="A13665" s="19">
        <v>13660</v>
      </c>
      <c r="D13665" s="1"/>
      <c r="E13665" s="3"/>
      <c r="F13665" s="7"/>
      <c r="G13665" s="3"/>
      <c r="H13665" s="24"/>
    </row>
    <row r="13666" spans="1:8" x14ac:dyDescent="0.25">
      <c r="A13666" s="19">
        <v>13661</v>
      </c>
      <c r="D13666" s="1"/>
      <c r="E13666" s="3"/>
      <c r="F13666" s="7"/>
      <c r="G13666" s="3"/>
      <c r="H13666" s="24"/>
    </row>
    <row r="13667" spans="1:8" x14ac:dyDescent="0.25">
      <c r="A13667" s="19">
        <v>13662</v>
      </c>
      <c r="D13667" s="1"/>
      <c r="E13667" s="3"/>
      <c r="F13667" s="7"/>
      <c r="G13667" s="3"/>
      <c r="H13667" s="24"/>
    </row>
    <row r="13668" spans="1:8" x14ac:dyDescent="0.25">
      <c r="A13668" s="19">
        <v>13663</v>
      </c>
      <c r="D13668" s="1"/>
      <c r="E13668" s="3"/>
      <c r="F13668" s="7"/>
      <c r="G13668" s="3"/>
      <c r="H13668" s="24"/>
    </row>
    <row r="13669" spans="1:8" x14ac:dyDescent="0.25">
      <c r="A13669" s="19">
        <v>13664</v>
      </c>
      <c r="D13669" s="1"/>
      <c r="E13669" s="3"/>
      <c r="F13669" s="7"/>
      <c r="G13669" s="3"/>
      <c r="H13669" s="24"/>
    </row>
    <row r="13670" spans="1:8" x14ac:dyDescent="0.25">
      <c r="A13670" s="19">
        <v>13665</v>
      </c>
      <c r="D13670" s="1"/>
      <c r="E13670" s="3"/>
      <c r="F13670" s="7"/>
      <c r="G13670" s="3"/>
      <c r="H13670" s="24"/>
    </row>
    <row r="13671" spans="1:8" x14ac:dyDescent="0.25">
      <c r="A13671" s="19">
        <v>13666</v>
      </c>
      <c r="D13671" s="1"/>
      <c r="E13671" s="3"/>
      <c r="F13671" s="7"/>
      <c r="G13671" s="3"/>
      <c r="H13671" s="24"/>
    </row>
    <row r="13672" spans="1:8" x14ac:dyDescent="0.25">
      <c r="A13672" s="19">
        <v>13667</v>
      </c>
      <c r="D13672" s="1"/>
      <c r="E13672" s="3"/>
      <c r="F13672" s="7"/>
      <c r="G13672" s="3"/>
      <c r="H13672" s="24"/>
    </row>
    <row r="13673" spans="1:8" x14ac:dyDescent="0.25">
      <c r="A13673" s="19">
        <v>13668</v>
      </c>
      <c r="D13673" s="1"/>
      <c r="E13673" s="3"/>
      <c r="F13673" s="7"/>
      <c r="G13673" s="3"/>
      <c r="H13673" s="24"/>
    </row>
    <row r="13674" spans="1:8" x14ac:dyDescent="0.25">
      <c r="A13674" s="19">
        <v>13669</v>
      </c>
      <c r="D13674" s="1"/>
      <c r="E13674" s="3"/>
      <c r="F13674" s="7"/>
      <c r="G13674" s="3"/>
      <c r="H13674" s="24"/>
    </row>
    <row r="13675" spans="1:8" x14ac:dyDescent="0.25">
      <c r="A13675" s="19">
        <v>13670</v>
      </c>
      <c r="D13675" s="1"/>
      <c r="E13675" s="3"/>
      <c r="F13675" s="7"/>
      <c r="G13675" s="3"/>
      <c r="H13675" s="24"/>
    </row>
    <row r="13676" spans="1:8" x14ac:dyDescent="0.25">
      <c r="A13676" s="19">
        <v>13671</v>
      </c>
      <c r="D13676" s="1"/>
      <c r="E13676" s="3"/>
      <c r="F13676" s="7"/>
      <c r="G13676" s="3"/>
      <c r="H13676" s="24"/>
    </row>
    <row r="13677" spans="1:8" x14ac:dyDescent="0.25">
      <c r="A13677" s="19">
        <v>13672</v>
      </c>
      <c r="D13677" s="1"/>
      <c r="E13677" s="3"/>
      <c r="F13677" s="7"/>
      <c r="G13677" s="3"/>
      <c r="H13677" s="24"/>
    </row>
    <row r="13678" spans="1:8" x14ac:dyDescent="0.25">
      <c r="A13678" s="19">
        <v>13673</v>
      </c>
      <c r="D13678" s="1"/>
      <c r="E13678" s="3"/>
      <c r="F13678" s="7"/>
      <c r="G13678" s="3"/>
      <c r="H13678" s="24"/>
    </row>
    <row r="13679" spans="1:8" x14ac:dyDescent="0.25">
      <c r="A13679" s="19">
        <v>13674</v>
      </c>
      <c r="D13679" s="1"/>
      <c r="E13679" s="3"/>
      <c r="F13679" s="7"/>
      <c r="G13679" s="3"/>
      <c r="H13679" s="24"/>
    </row>
    <row r="13680" spans="1:8" x14ac:dyDescent="0.25">
      <c r="A13680" s="19">
        <v>13675</v>
      </c>
      <c r="D13680" s="1"/>
      <c r="E13680" s="3"/>
      <c r="F13680" s="7"/>
      <c r="G13680" s="3"/>
      <c r="H13680" s="24"/>
    </row>
    <row r="13681" spans="1:8" x14ac:dyDescent="0.25">
      <c r="A13681" s="19">
        <v>13676</v>
      </c>
      <c r="D13681" s="1"/>
      <c r="E13681" s="3"/>
      <c r="F13681" s="7"/>
      <c r="G13681" s="3"/>
      <c r="H13681" s="24"/>
    </row>
    <row r="13682" spans="1:8" x14ac:dyDescent="0.25">
      <c r="A13682" s="19">
        <v>13677</v>
      </c>
      <c r="D13682" s="1"/>
      <c r="E13682" s="3"/>
      <c r="F13682" s="7"/>
      <c r="G13682" s="3"/>
      <c r="H13682" s="24"/>
    </row>
    <row r="13683" spans="1:8" x14ac:dyDescent="0.25">
      <c r="A13683" s="19">
        <v>13678</v>
      </c>
      <c r="D13683" s="1"/>
      <c r="E13683" s="3"/>
      <c r="F13683" s="7"/>
      <c r="G13683" s="3"/>
      <c r="H13683" s="24"/>
    </row>
    <row r="13684" spans="1:8" x14ac:dyDescent="0.25">
      <c r="A13684" s="19">
        <v>13679</v>
      </c>
      <c r="D13684" s="1"/>
      <c r="E13684" s="3"/>
      <c r="F13684" s="7"/>
      <c r="G13684" s="3"/>
      <c r="H13684" s="24"/>
    </row>
    <row r="13685" spans="1:8" x14ac:dyDescent="0.25">
      <c r="A13685" s="19">
        <v>13680</v>
      </c>
      <c r="D13685" s="1"/>
      <c r="E13685" s="3"/>
      <c r="F13685" s="7"/>
      <c r="G13685" s="3"/>
      <c r="H13685" s="24"/>
    </row>
    <row r="13686" spans="1:8" x14ac:dyDescent="0.25">
      <c r="A13686" s="19">
        <v>13681</v>
      </c>
      <c r="D13686" s="1"/>
      <c r="E13686" s="3"/>
      <c r="F13686" s="7"/>
      <c r="G13686" s="3"/>
      <c r="H13686" s="24"/>
    </row>
    <row r="13687" spans="1:8" x14ac:dyDescent="0.25">
      <c r="A13687" s="19">
        <v>13682</v>
      </c>
      <c r="D13687" s="1"/>
      <c r="E13687" s="3"/>
      <c r="F13687" s="7"/>
      <c r="G13687" s="3"/>
      <c r="H13687" s="24"/>
    </row>
    <row r="13688" spans="1:8" x14ac:dyDescent="0.25">
      <c r="A13688" s="19">
        <v>13683</v>
      </c>
      <c r="D13688" s="1"/>
      <c r="E13688" s="3"/>
      <c r="F13688" s="7"/>
      <c r="G13688" s="3"/>
      <c r="H13688" s="24"/>
    </row>
    <row r="13689" spans="1:8" x14ac:dyDescent="0.25">
      <c r="A13689" s="19">
        <v>13684</v>
      </c>
      <c r="D13689" s="1"/>
      <c r="E13689" s="3"/>
      <c r="F13689" s="7"/>
      <c r="G13689" s="3"/>
      <c r="H13689" s="24"/>
    </row>
    <row r="13690" spans="1:8" x14ac:dyDescent="0.25">
      <c r="A13690" s="19">
        <v>13685</v>
      </c>
      <c r="D13690" s="1"/>
      <c r="E13690" s="3"/>
      <c r="F13690" s="7"/>
      <c r="G13690" s="3"/>
      <c r="H13690" s="24"/>
    </row>
    <row r="13691" spans="1:8" x14ac:dyDescent="0.25">
      <c r="A13691" s="19">
        <v>13686</v>
      </c>
      <c r="D13691" s="1"/>
      <c r="E13691" s="3"/>
      <c r="F13691" s="7"/>
      <c r="G13691" s="3"/>
      <c r="H13691" s="24"/>
    </row>
    <row r="13692" spans="1:8" x14ac:dyDescent="0.25">
      <c r="A13692" s="19">
        <v>13687</v>
      </c>
      <c r="D13692" s="1"/>
      <c r="E13692" s="3"/>
      <c r="F13692" s="7"/>
      <c r="G13692" s="3"/>
      <c r="H13692" s="24"/>
    </row>
    <row r="13693" spans="1:8" x14ac:dyDescent="0.25">
      <c r="A13693" s="19">
        <v>13688</v>
      </c>
      <c r="D13693" s="1"/>
      <c r="E13693" s="3"/>
      <c r="F13693" s="7"/>
      <c r="G13693" s="3"/>
      <c r="H13693" s="24"/>
    </row>
    <row r="13694" spans="1:8" x14ac:dyDescent="0.25">
      <c r="A13694" s="19">
        <v>13689</v>
      </c>
      <c r="D13694" s="1"/>
      <c r="E13694" s="3"/>
      <c r="F13694" s="7"/>
      <c r="G13694" s="3"/>
      <c r="H13694" s="24"/>
    </row>
    <row r="13695" spans="1:8" x14ac:dyDescent="0.25">
      <c r="A13695" s="19">
        <v>13690</v>
      </c>
      <c r="D13695" s="1"/>
      <c r="E13695" s="3"/>
      <c r="F13695" s="7"/>
      <c r="G13695" s="3"/>
      <c r="H13695" s="24"/>
    </row>
    <row r="13696" spans="1:8" x14ac:dyDescent="0.25">
      <c r="A13696" s="19">
        <v>13691</v>
      </c>
      <c r="D13696" s="1"/>
      <c r="E13696" s="3"/>
      <c r="F13696" s="7"/>
      <c r="G13696" s="3"/>
      <c r="H13696" s="24"/>
    </row>
    <row r="13697" spans="1:8" x14ac:dyDescent="0.25">
      <c r="A13697" s="19">
        <v>13692</v>
      </c>
      <c r="D13697" s="1"/>
      <c r="E13697" s="3"/>
      <c r="F13697" s="7"/>
      <c r="G13697" s="3"/>
      <c r="H13697" s="24"/>
    </row>
    <row r="13698" spans="1:8" x14ac:dyDescent="0.25">
      <c r="A13698" s="19">
        <v>13693</v>
      </c>
      <c r="D13698" s="1"/>
      <c r="E13698" s="3"/>
      <c r="F13698" s="7"/>
      <c r="G13698" s="3"/>
      <c r="H13698" s="24"/>
    </row>
    <row r="13699" spans="1:8" x14ac:dyDescent="0.25">
      <c r="A13699" s="19">
        <v>13694</v>
      </c>
      <c r="D13699" s="1"/>
      <c r="E13699" s="3"/>
      <c r="F13699" s="7"/>
      <c r="G13699" s="3"/>
      <c r="H13699" s="24"/>
    </row>
    <row r="13700" spans="1:8" x14ac:dyDescent="0.25">
      <c r="A13700" s="19">
        <v>13695</v>
      </c>
      <c r="D13700" s="1"/>
      <c r="E13700" s="3"/>
      <c r="F13700" s="7"/>
      <c r="G13700" s="3"/>
      <c r="H13700" s="24"/>
    </row>
    <row r="13701" spans="1:8" x14ac:dyDescent="0.25">
      <c r="A13701" s="19">
        <v>13696</v>
      </c>
      <c r="D13701" s="1"/>
      <c r="E13701" s="3"/>
      <c r="F13701" s="7"/>
      <c r="G13701" s="3"/>
      <c r="H13701" s="24"/>
    </row>
    <row r="13702" spans="1:8" x14ac:dyDescent="0.25">
      <c r="A13702" s="19">
        <v>13697</v>
      </c>
      <c r="D13702" s="1"/>
      <c r="E13702" s="3"/>
      <c r="F13702" s="7"/>
      <c r="G13702" s="3"/>
      <c r="H13702" s="24"/>
    </row>
    <row r="13703" spans="1:8" x14ac:dyDescent="0.25">
      <c r="A13703" s="19">
        <v>13698</v>
      </c>
      <c r="D13703" s="1"/>
      <c r="E13703" s="3"/>
      <c r="F13703" s="7"/>
      <c r="G13703" s="3"/>
      <c r="H13703" s="24"/>
    </row>
    <row r="13704" spans="1:8" x14ac:dyDescent="0.25">
      <c r="A13704" s="19">
        <v>13699</v>
      </c>
      <c r="D13704" s="1"/>
      <c r="E13704" s="3"/>
      <c r="F13704" s="7"/>
      <c r="G13704" s="3"/>
      <c r="H13704" s="24"/>
    </row>
    <row r="13705" spans="1:8" x14ac:dyDescent="0.25">
      <c r="A13705" s="19">
        <v>13700</v>
      </c>
      <c r="D13705" s="1"/>
      <c r="E13705" s="3"/>
      <c r="F13705" s="7"/>
      <c r="G13705" s="3"/>
      <c r="H13705" s="24"/>
    </row>
    <row r="13706" spans="1:8" x14ac:dyDescent="0.25">
      <c r="A13706" s="19">
        <v>13701</v>
      </c>
      <c r="D13706" s="1"/>
      <c r="E13706" s="3"/>
      <c r="F13706" s="7"/>
      <c r="G13706" s="3"/>
      <c r="H13706" s="24"/>
    </row>
    <row r="13707" spans="1:8" x14ac:dyDescent="0.25">
      <c r="A13707" s="19">
        <v>13702</v>
      </c>
      <c r="D13707" s="1"/>
      <c r="E13707" s="3"/>
      <c r="F13707" s="7"/>
      <c r="G13707" s="3"/>
      <c r="H13707" s="24"/>
    </row>
    <row r="13708" spans="1:8" x14ac:dyDescent="0.25">
      <c r="A13708" s="19">
        <v>13703</v>
      </c>
      <c r="D13708" s="1"/>
      <c r="E13708" s="3"/>
      <c r="F13708" s="7"/>
      <c r="G13708" s="3"/>
      <c r="H13708" s="24"/>
    </row>
    <row r="13709" spans="1:8" x14ac:dyDescent="0.25">
      <c r="A13709" s="19">
        <v>13704</v>
      </c>
      <c r="D13709" s="1"/>
      <c r="E13709" s="3"/>
      <c r="F13709" s="7"/>
      <c r="G13709" s="3"/>
      <c r="H13709" s="24"/>
    </row>
    <row r="13710" spans="1:8" x14ac:dyDescent="0.25">
      <c r="A13710" s="19">
        <v>13705</v>
      </c>
      <c r="D13710" s="1"/>
      <c r="E13710" s="3"/>
      <c r="F13710" s="7"/>
      <c r="G13710" s="3"/>
      <c r="H13710" s="24"/>
    </row>
    <row r="13711" spans="1:8" x14ac:dyDescent="0.25">
      <c r="A13711" s="19">
        <v>13706</v>
      </c>
      <c r="D13711" s="1"/>
      <c r="E13711" s="3"/>
      <c r="F13711" s="7"/>
      <c r="G13711" s="3"/>
      <c r="H13711" s="24"/>
    </row>
    <row r="13712" spans="1:8" x14ac:dyDescent="0.25">
      <c r="A13712" s="19">
        <v>13707</v>
      </c>
      <c r="D13712" s="1"/>
      <c r="E13712" s="3"/>
      <c r="F13712" s="7"/>
      <c r="G13712" s="3"/>
      <c r="H13712" s="24"/>
    </row>
    <row r="13713" spans="1:8" x14ac:dyDescent="0.25">
      <c r="A13713" s="19">
        <v>13708</v>
      </c>
      <c r="D13713" s="1"/>
      <c r="E13713" s="3"/>
      <c r="F13713" s="7"/>
      <c r="G13713" s="3"/>
      <c r="H13713" s="24"/>
    </row>
    <row r="13714" spans="1:8" x14ac:dyDescent="0.25">
      <c r="A13714" s="19">
        <v>13709</v>
      </c>
      <c r="D13714" s="1"/>
      <c r="E13714" s="3"/>
      <c r="F13714" s="7"/>
      <c r="G13714" s="3"/>
      <c r="H13714" s="24"/>
    </row>
    <row r="13715" spans="1:8" x14ac:dyDescent="0.25">
      <c r="A13715" s="19">
        <v>13710</v>
      </c>
      <c r="D13715" s="1"/>
      <c r="E13715" s="3"/>
      <c r="F13715" s="7"/>
      <c r="G13715" s="3"/>
      <c r="H13715" s="24"/>
    </row>
    <row r="13716" spans="1:8" x14ac:dyDescent="0.25">
      <c r="A13716" s="19">
        <v>13711</v>
      </c>
      <c r="D13716" s="1"/>
      <c r="E13716" s="3"/>
      <c r="F13716" s="7"/>
      <c r="G13716" s="3"/>
      <c r="H13716" s="24"/>
    </row>
    <row r="13717" spans="1:8" x14ac:dyDescent="0.25">
      <c r="A13717" s="19">
        <v>13712</v>
      </c>
      <c r="D13717" s="1"/>
      <c r="E13717" s="3"/>
      <c r="F13717" s="7"/>
      <c r="G13717" s="3"/>
      <c r="H13717" s="24"/>
    </row>
    <row r="13718" spans="1:8" x14ac:dyDescent="0.25">
      <c r="A13718" s="19">
        <v>13713</v>
      </c>
      <c r="D13718" s="1"/>
      <c r="E13718" s="3"/>
      <c r="F13718" s="7"/>
      <c r="G13718" s="3"/>
      <c r="H13718" s="24"/>
    </row>
    <row r="13719" spans="1:8" x14ac:dyDescent="0.25">
      <c r="A13719" s="19">
        <v>13714</v>
      </c>
      <c r="D13719" s="1"/>
      <c r="E13719" s="3"/>
      <c r="F13719" s="7"/>
      <c r="G13719" s="3"/>
      <c r="H13719" s="24"/>
    </row>
    <row r="13720" spans="1:8" x14ac:dyDescent="0.25">
      <c r="A13720" s="19">
        <v>13715</v>
      </c>
      <c r="D13720" s="1"/>
      <c r="E13720" s="3"/>
      <c r="F13720" s="7"/>
      <c r="G13720" s="3"/>
      <c r="H13720" s="24"/>
    </row>
    <row r="13721" spans="1:8" x14ac:dyDescent="0.25">
      <c r="A13721" s="19">
        <v>13716</v>
      </c>
      <c r="D13721" s="1"/>
      <c r="E13721" s="3"/>
      <c r="F13721" s="7"/>
      <c r="G13721" s="3"/>
      <c r="H13721" s="24"/>
    </row>
    <row r="13722" spans="1:8" x14ac:dyDescent="0.25">
      <c r="A13722" s="19">
        <v>13717</v>
      </c>
      <c r="D13722" s="1"/>
      <c r="E13722" s="3"/>
      <c r="F13722" s="7"/>
      <c r="G13722" s="3"/>
      <c r="H13722" s="24"/>
    </row>
    <row r="13723" spans="1:8" x14ac:dyDescent="0.25">
      <c r="A13723" s="19">
        <v>13718</v>
      </c>
      <c r="D13723" s="1"/>
      <c r="E13723" s="3"/>
      <c r="F13723" s="7"/>
      <c r="G13723" s="3"/>
      <c r="H13723" s="24"/>
    </row>
    <row r="13724" spans="1:8" x14ac:dyDescent="0.25">
      <c r="A13724" s="19">
        <v>13719</v>
      </c>
      <c r="D13724" s="1"/>
      <c r="E13724" s="3"/>
      <c r="F13724" s="7"/>
      <c r="G13724" s="3"/>
      <c r="H13724" s="24"/>
    </row>
    <row r="13725" spans="1:8" x14ac:dyDescent="0.25">
      <c r="A13725" s="19">
        <v>13720</v>
      </c>
      <c r="D13725" s="1"/>
      <c r="E13725" s="3"/>
      <c r="F13725" s="7"/>
      <c r="G13725" s="3"/>
      <c r="H13725" s="24"/>
    </row>
    <row r="13726" spans="1:8" x14ac:dyDescent="0.25">
      <c r="A13726" s="19">
        <v>13721</v>
      </c>
      <c r="D13726" s="1"/>
      <c r="E13726" s="3"/>
      <c r="F13726" s="7"/>
      <c r="G13726" s="3"/>
      <c r="H13726" s="24"/>
    </row>
    <row r="13727" spans="1:8" x14ac:dyDescent="0.25">
      <c r="A13727" s="19">
        <v>13722</v>
      </c>
      <c r="D13727" s="1"/>
      <c r="E13727" s="3"/>
      <c r="F13727" s="7"/>
      <c r="G13727" s="3"/>
      <c r="H13727" s="24"/>
    </row>
    <row r="13728" spans="1:8" x14ac:dyDescent="0.25">
      <c r="A13728" s="19">
        <v>13723</v>
      </c>
      <c r="D13728" s="1"/>
      <c r="E13728" s="3"/>
      <c r="F13728" s="7"/>
      <c r="G13728" s="3"/>
      <c r="H13728" s="24"/>
    </row>
    <row r="13729" spans="1:8" x14ac:dyDescent="0.25">
      <c r="A13729" s="19">
        <v>13724</v>
      </c>
      <c r="D13729" s="1"/>
      <c r="E13729" s="3"/>
      <c r="F13729" s="7"/>
      <c r="G13729" s="3"/>
      <c r="H13729" s="24"/>
    </row>
    <row r="13730" spans="1:8" x14ac:dyDescent="0.25">
      <c r="A13730" s="19">
        <v>13725</v>
      </c>
      <c r="D13730" s="1"/>
      <c r="E13730" s="3"/>
      <c r="F13730" s="7"/>
      <c r="G13730" s="3"/>
      <c r="H13730" s="24"/>
    </row>
    <row r="13731" spans="1:8" x14ac:dyDescent="0.25">
      <c r="A13731" s="19">
        <v>13726</v>
      </c>
      <c r="D13731" s="1"/>
      <c r="E13731" s="3"/>
      <c r="F13731" s="7"/>
      <c r="G13731" s="3"/>
      <c r="H13731" s="24"/>
    </row>
    <row r="13732" spans="1:8" x14ac:dyDescent="0.25">
      <c r="A13732" s="19">
        <v>13727</v>
      </c>
      <c r="D13732" s="1"/>
      <c r="E13732" s="3"/>
      <c r="F13732" s="7"/>
      <c r="G13732" s="3"/>
      <c r="H13732" s="24"/>
    </row>
    <row r="13733" spans="1:8" x14ac:dyDescent="0.25">
      <c r="A13733" s="19">
        <v>13728</v>
      </c>
      <c r="D13733" s="1"/>
      <c r="E13733" s="3"/>
      <c r="F13733" s="7"/>
      <c r="G13733" s="3"/>
      <c r="H13733" s="24"/>
    </row>
    <row r="13734" spans="1:8" x14ac:dyDescent="0.25">
      <c r="A13734" s="19">
        <v>13729</v>
      </c>
      <c r="D13734" s="1"/>
      <c r="E13734" s="3"/>
      <c r="F13734" s="7"/>
      <c r="G13734" s="3"/>
      <c r="H13734" s="24"/>
    </row>
    <row r="13735" spans="1:8" x14ac:dyDescent="0.25">
      <c r="A13735" s="19">
        <v>13730</v>
      </c>
      <c r="D13735" s="1"/>
      <c r="E13735" s="3"/>
      <c r="F13735" s="7"/>
      <c r="G13735" s="3"/>
      <c r="H13735" s="24"/>
    </row>
    <row r="13736" spans="1:8" x14ac:dyDescent="0.25">
      <c r="A13736" s="19">
        <v>13731</v>
      </c>
      <c r="D13736" s="1"/>
      <c r="E13736" s="3"/>
      <c r="F13736" s="7"/>
      <c r="G13736" s="3"/>
      <c r="H13736" s="24"/>
    </row>
    <row r="13737" spans="1:8" x14ac:dyDescent="0.25">
      <c r="A13737" s="19">
        <v>13732</v>
      </c>
      <c r="D13737" s="1"/>
      <c r="E13737" s="3"/>
      <c r="F13737" s="7"/>
      <c r="G13737" s="3"/>
      <c r="H13737" s="24"/>
    </row>
    <row r="13738" spans="1:8" x14ac:dyDescent="0.25">
      <c r="A13738" s="19">
        <v>13733</v>
      </c>
      <c r="D13738" s="1"/>
      <c r="E13738" s="3"/>
      <c r="F13738" s="7"/>
      <c r="G13738" s="3"/>
      <c r="H13738" s="24"/>
    </row>
    <row r="13739" spans="1:8" x14ac:dyDescent="0.25">
      <c r="A13739" s="19">
        <v>13734</v>
      </c>
      <c r="D13739" s="1"/>
      <c r="E13739" s="3"/>
      <c r="F13739" s="7"/>
      <c r="G13739" s="3"/>
      <c r="H13739" s="24"/>
    </row>
    <row r="13740" spans="1:8" x14ac:dyDescent="0.25">
      <c r="A13740" s="19">
        <v>13735</v>
      </c>
      <c r="D13740" s="1"/>
      <c r="E13740" s="3"/>
      <c r="F13740" s="7"/>
      <c r="G13740" s="3"/>
      <c r="H13740" s="24"/>
    </row>
    <row r="13741" spans="1:8" x14ac:dyDescent="0.25">
      <c r="A13741" s="19">
        <v>13736</v>
      </c>
      <c r="D13741" s="1"/>
      <c r="E13741" s="3"/>
      <c r="F13741" s="7"/>
      <c r="G13741" s="3"/>
      <c r="H13741" s="24"/>
    </row>
    <row r="13742" spans="1:8" x14ac:dyDescent="0.25">
      <c r="A13742" s="19">
        <v>13737</v>
      </c>
      <c r="D13742" s="1"/>
      <c r="E13742" s="3"/>
      <c r="F13742" s="7"/>
      <c r="G13742" s="3"/>
      <c r="H13742" s="24"/>
    </row>
    <row r="13743" spans="1:8" x14ac:dyDescent="0.25">
      <c r="A13743" s="19">
        <v>13738</v>
      </c>
      <c r="D13743" s="1"/>
      <c r="E13743" s="3"/>
      <c r="F13743" s="7"/>
      <c r="G13743" s="3"/>
      <c r="H13743" s="24"/>
    </row>
    <row r="13744" spans="1:8" x14ac:dyDescent="0.25">
      <c r="A13744" s="19">
        <v>13739</v>
      </c>
      <c r="D13744" s="1"/>
      <c r="E13744" s="3"/>
      <c r="F13744" s="7"/>
      <c r="G13744" s="3"/>
      <c r="H13744" s="24"/>
    </row>
    <row r="13745" spans="1:8" x14ac:dyDescent="0.25">
      <c r="A13745" s="19">
        <v>13740</v>
      </c>
      <c r="D13745" s="1"/>
      <c r="E13745" s="3"/>
      <c r="F13745" s="7"/>
      <c r="G13745" s="3"/>
      <c r="H13745" s="24"/>
    </row>
    <row r="13746" spans="1:8" x14ac:dyDescent="0.25">
      <c r="A13746" s="19">
        <v>13741</v>
      </c>
      <c r="D13746" s="1"/>
      <c r="E13746" s="3"/>
      <c r="F13746" s="7"/>
      <c r="G13746" s="3"/>
      <c r="H13746" s="24"/>
    </row>
    <row r="13747" spans="1:8" x14ac:dyDescent="0.25">
      <c r="A13747" s="19">
        <v>13742</v>
      </c>
      <c r="D13747" s="1"/>
      <c r="E13747" s="3"/>
      <c r="F13747" s="7"/>
      <c r="G13747" s="3"/>
      <c r="H13747" s="24"/>
    </row>
    <row r="13748" spans="1:8" x14ac:dyDescent="0.25">
      <c r="A13748" s="19">
        <v>13743</v>
      </c>
      <c r="D13748" s="1"/>
      <c r="E13748" s="3"/>
      <c r="F13748" s="7"/>
      <c r="G13748" s="3"/>
      <c r="H13748" s="24"/>
    </row>
    <row r="13749" spans="1:8" x14ac:dyDescent="0.25">
      <c r="A13749" s="19">
        <v>13744</v>
      </c>
      <c r="D13749" s="1"/>
      <c r="E13749" s="3"/>
      <c r="F13749" s="7"/>
      <c r="G13749" s="3"/>
      <c r="H13749" s="24"/>
    </row>
    <row r="13750" spans="1:8" x14ac:dyDescent="0.25">
      <c r="A13750" s="19">
        <v>13745</v>
      </c>
      <c r="D13750" s="1"/>
      <c r="E13750" s="3"/>
      <c r="F13750" s="7"/>
      <c r="G13750" s="3"/>
      <c r="H13750" s="24"/>
    </row>
    <row r="13751" spans="1:8" x14ac:dyDescent="0.25">
      <c r="A13751" s="19">
        <v>13746</v>
      </c>
      <c r="D13751" s="1"/>
      <c r="E13751" s="3"/>
      <c r="F13751" s="7"/>
      <c r="G13751" s="3"/>
      <c r="H13751" s="24"/>
    </row>
    <row r="13752" spans="1:8" x14ac:dyDescent="0.25">
      <c r="A13752" s="19">
        <v>13747</v>
      </c>
      <c r="D13752" s="1"/>
      <c r="E13752" s="3"/>
      <c r="F13752" s="7"/>
      <c r="G13752" s="3"/>
      <c r="H13752" s="24"/>
    </row>
    <row r="13753" spans="1:8" x14ac:dyDescent="0.25">
      <c r="A13753" s="19">
        <v>13748</v>
      </c>
      <c r="D13753" s="1"/>
      <c r="E13753" s="3"/>
      <c r="F13753" s="7"/>
      <c r="G13753" s="3"/>
      <c r="H13753" s="24"/>
    </row>
    <row r="13754" spans="1:8" x14ac:dyDescent="0.25">
      <c r="A13754" s="19">
        <v>13749</v>
      </c>
      <c r="D13754" s="1"/>
      <c r="E13754" s="3"/>
      <c r="F13754" s="7"/>
      <c r="G13754" s="3"/>
      <c r="H13754" s="24"/>
    </row>
    <row r="13755" spans="1:8" x14ac:dyDescent="0.25">
      <c r="A13755" s="19">
        <v>13750</v>
      </c>
      <c r="D13755" s="1"/>
      <c r="E13755" s="3"/>
      <c r="F13755" s="7"/>
      <c r="G13755" s="3"/>
      <c r="H13755" s="24"/>
    </row>
    <row r="13756" spans="1:8" x14ac:dyDescent="0.25">
      <c r="A13756" s="19">
        <v>13751</v>
      </c>
      <c r="D13756" s="1"/>
      <c r="E13756" s="3"/>
      <c r="F13756" s="7"/>
      <c r="G13756" s="3"/>
      <c r="H13756" s="24"/>
    </row>
    <row r="13757" spans="1:8" x14ac:dyDescent="0.25">
      <c r="A13757" s="19">
        <v>13752</v>
      </c>
      <c r="D13757" s="1"/>
      <c r="E13757" s="3"/>
      <c r="F13757" s="7"/>
      <c r="G13757" s="3"/>
      <c r="H13757" s="24"/>
    </row>
    <row r="13758" spans="1:8" x14ac:dyDescent="0.25">
      <c r="A13758" s="19">
        <v>13753</v>
      </c>
      <c r="D13758" s="1"/>
      <c r="E13758" s="3"/>
      <c r="F13758" s="7"/>
      <c r="G13758" s="3"/>
      <c r="H13758" s="24"/>
    </row>
    <row r="13759" spans="1:8" x14ac:dyDescent="0.25">
      <c r="A13759" s="19">
        <v>13754</v>
      </c>
      <c r="D13759" s="1"/>
      <c r="E13759" s="3"/>
      <c r="F13759" s="7"/>
      <c r="G13759" s="3"/>
      <c r="H13759" s="24"/>
    </row>
    <row r="13760" spans="1:8" x14ac:dyDescent="0.25">
      <c r="A13760" s="19">
        <v>13755</v>
      </c>
      <c r="D13760" s="1"/>
      <c r="E13760" s="3"/>
      <c r="F13760" s="7"/>
      <c r="G13760" s="3"/>
      <c r="H13760" s="24"/>
    </row>
    <row r="13761" spans="1:8" x14ac:dyDescent="0.25">
      <c r="A13761" s="19">
        <v>13756</v>
      </c>
      <c r="D13761" s="1"/>
      <c r="E13761" s="3"/>
      <c r="F13761" s="7"/>
      <c r="G13761" s="3"/>
      <c r="H13761" s="24"/>
    </row>
    <row r="13762" spans="1:8" x14ac:dyDescent="0.25">
      <c r="A13762" s="19">
        <v>13757</v>
      </c>
      <c r="D13762" s="1"/>
      <c r="E13762" s="3"/>
      <c r="F13762" s="7"/>
      <c r="G13762" s="3"/>
      <c r="H13762" s="24"/>
    </row>
    <row r="13763" spans="1:8" x14ac:dyDescent="0.25">
      <c r="A13763" s="19">
        <v>13758</v>
      </c>
      <c r="D13763" s="1"/>
      <c r="E13763" s="3"/>
      <c r="F13763" s="7"/>
      <c r="G13763" s="3"/>
      <c r="H13763" s="24"/>
    </row>
    <row r="13764" spans="1:8" x14ac:dyDescent="0.25">
      <c r="A13764" s="19">
        <v>13759</v>
      </c>
      <c r="D13764" s="1"/>
      <c r="E13764" s="3"/>
      <c r="F13764" s="7"/>
      <c r="G13764" s="3"/>
      <c r="H13764" s="24"/>
    </row>
    <row r="13765" spans="1:8" x14ac:dyDescent="0.25">
      <c r="A13765" s="19">
        <v>13760</v>
      </c>
      <c r="D13765" s="1"/>
      <c r="E13765" s="3"/>
      <c r="F13765" s="7"/>
      <c r="G13765" s="3"/>
      <c r="H13765" s="24"/>
    </row>
    <row r="13766" spans="1:8" x14ac:dyDescent="0.25">
      <c r="A13766" s="19">
        <v>13761</v>
      </c>
      <c r="D13766" s="1"/>
      <c r="E13766" s="3"/>
      <c r="F13766" s="7"/>
      <c r="G13766" s="3"/>
      <c r="H13766" s="24"/>
    </row>
    <row r="13767" spans="1:8" x14ac:dyDescent="0.25">
      <c r="A13767" s="19">
        <v>13762</v>
      </c>
      <c r="D13767" s="1"/>
      <c r="E13767" s="3"/>
      <c r="F13767" s="7"/>
      <c r="G13767" s="3"/>
      <c r="H13767" s="24"/>
    </row>
    <row r="13768" spans="1:8" x14ac:dyDescent="0.25">
      <c r="A13768" s="19">
        <v>13763</v>
      </c>
      <c r="D13768" s="1"/>
      <c r="E13768" s="3"/>
      <c r="F13768" s="7"/>
      <c r="G13768" s="3"/>
      <c r="H13768" s="24"/>
    </row>
    <row r="13769" spans="1:8" x14ac:dyDescent="0.25">
      <c r="A13769" s="19">
        <v>13764</v>
      </c>
      <c r="D13769" s="1"/>
      <c r="E13769" s="3"/>
      <c r="F13769" s="7"/>
      <c r="G13769" s="3"/>
      <c r="H13769" s="24"/>
    </row>
    <row r="13770" spans="1:8" x14ac:dyDescent="0.25">
      <c r="A13770" s="19">
        <v>13765</v>
      </c>
      <c r="D13770" s="1"/>
      <c r="E13770" s="3"/>
      <c r="F13770" s="7"/>
      <c r="G13770" s="3"/>
      <c r="H13770" s="24"/>
    </row>
    <row r="13771" spans="1:8" x14ac:dyDescent="0.25">
      <c r="A13771" s="19">
        <v>13766</v>
      </c>
      <c r="D13771" s="1"/>
      <c r="E13771" s="3"/>
      <c r="F13771" s="7"/>
      <c r="G13771" s="3"/>
      <c r="H13771" s="24"/>
    </row>
    <row r="13772" spans="1:8" x14ac:dyDescent="0.25">
      <c r="A13772" s="19">
        <v>13767</v>
      </c>
      <c r="D13772" s="1"/>
      <c r="E13772" s="3"/>
      <c r="F13772" s="7"/>
      <c r="G13772" s="3"/>
      <c r="H13772" s="24"/>
    </row>
    <row r="13773" spans="1:8" x14ac:dyDescent="0.25">
      <c r="A13773" s="19">
        <v>13768</v>
      </c>
      <c r="D13773" s="1"/>
      <c r="E13773" s="3"/>
      <c r="F13773" s="7"/>
      <c r="G13773" s="3"/>
      <c r="H13773" s="24"/>
    </row>
    <row r="13774" spans="1:8" x14ac:dyDescent="0.25">
      <c r="A13774" s="19">
        <v>13769</v>
      </c>
      <c r="D13774" s="1"/>
      <c r="E13774" s="3"/>
      <c r="F13774" s="7"/>
      <c r="G13774" s="3"/>
      <c r="H13774" s="24"/>
    </row>
    <row r="13775" spans="1:8" x14ac:dyDescent="0.25">
      <c r="A13775" s="19">
        <v>13770</v>
      </c>
      <c r="D13775" s="1"/>
      <c r="E13775" s="3"/>
      <c r="F13775" s="7"/>
      <c r="G13775" s="3"/>
      <c r="H13775" s="24"/>
    </row>
    <row r="13776" spans="1:8" x14ac:dyDescent="0.25">
      <c r="A13776" s="19">
        <v>13771</v>
      </c>
      <c r="D13776" s="1"/>
      <c r="E13776" s="3"/>
      <c r="F13776" s="7"/>
      <c r="G13776" s="3"/>
      <c r="H13776" s="24"/>
    </row>
    <row r="13777" spans="1:8" x14ac:dyDescent="0.25">
      <c r="A13777" s="19">
        <v>13772</v>
      </c>
      <c r="D13777" s="1"/>
      <c r="E13777" s="3"/>
      <c r="F13777" s="7"/>
      <c r="G13777" s="3"/>
      <c r="H13777" s="24"/>
    </row>
    <row r="13778" spans="1:8" x14ac:dyDescent="0.25">
      <c r="A13778" s="19">
        <v>13773</v>
      </c>
      <c r="D13778" s="1"/>
      <c r="E13778" s="3"/>
      <c r="F13778" s="7"/>
      <c r="G13778" s="3"/>
      <c r="H13778" s="24"/>
    </row>
    <row r="13779" spans="1:8" x14ac:dyDescent="0.25">
      <c r="A13779" s="19">
        <v>13774</v>
      </c>
      <c r="D13779" s="1"/>
      <c r="E13779" s="3"/>
      <c r="F13779" s="7"/>
      <c r="G13779" s="3"/>
      <c r="H13779" s="24"/>
    </row>
    <row r="13780" spans="1:8" x14ac:dyDescent="0.25">
      <c r="A13780" s="19">
        <v>13775</v>
      </c>
      <c r="D13780" s="1"/>
      <c r="E13780" s="3"/>
      <c r="F13780" s="7"/>
      <c r="G13780" s="3"/>
      <c r="H13780" s="24"/>
    </row>
    <row r="13781" spans="1:8" x14ac:dyDescent="0.25">
      <c r="A13781" s="19">
        <v>13776</v>
      </c>
      <c r="D13781" s="1"/>
      <c r="E13781" s="3"/>
      <c r="F13781" s="7"/>
      <c r="G13781" s="3"/>
      <c r="H13781" s="24"/>
    </row>
    <row r="13782" spans="1:8" x14ac:dyDescent="0.25">
      <c r="A13782" s="19">
        <v>13777</v>
      </c>
      <c r="D13782" s="1"/>
      <c r="E13782" s="3"/>
      <c r="F13782" s="7"/>
      <c r="G13782" s="3"/>
      <c r="H13782" s="24"/>
    </row>
    <row r="13783" spans="1:8" x14ac:dyDescent="0.25">
      <c r="A13783" s="19">
        <v>13778</v>
      </c>
      <c r="D13783" s="1"/>
      <c r="E13783" s="3"/>
      <c r="F13783" s="7"/>
      <c r="G13783" s="3"/>
      <c r="H13783" s="24"/>
    </row>
    <row r="13784" spans="1:8" x14ac:dyDescent="0.25">
      <c r="A13784" s="19">
        <v>13779</v>
      </c>
      <c r="D13784" s="1"/>
      <c r="E13784" s="3"/>
      <c r="F13784" s="7"/>
      <c r="G13784" s="3"/>
      <c r="H13784" s="24"/>
    </row>
    <row r="13785" spans="1:8" x14ac:dyDescent="0.25">
      <c r="A13785" s="19">
        <v>13780</v>
      </c>
      <c r="D13785" s="1"/>
      <c r="E13785" s="3"/>
      <c r="F13785" s="7"/>
      <c r="G13785" s="3"/>
      <c r="H13785" s="24"/>
    </row>
    <row r="13786" spans="1:8" x14ac:dyDescent="0.25">
      <c r="A13786" s="19">
        <v>13781</v>
      </c>
      <c r="D13786" s="1"/>
      <c r="E13786" s="3"/>
      <c r="F13786" s="7"/>
      <c r="G13786" s="3"/>
      <c r="H13786" s="24"/>
    </row>
    <row r="13787" spans="1:8" x14ac:dyDescent="0.25">
      <c r="A13787" s="19">
        <v>13782</v>
      </c>
      <c r="D13787" s="1"/>
      <c r="E13787" s="3"/>
      <c r="F13787" s="7"/>
      <c r="G13787" s="3"/>
      <c r="H13787" s="24"/>
    </row>
    <row r="13788" spans="1:8" x14ac:dyDescent="0.25">
      <c r="A13788" s="19">
        <v>13783</v>
      </c>
      <c r="D13788" s="1"/>
      <c r="E13788" s="3"/>
      <c r="F13788" s="7"/>
      <c r="G13788" s="3"/>
      <c r="H13788" s="24"/>
    </row>
    <row r="13789" spans="1:8" x14ac:dyDescent="0.25">
      <c r="A13789" s="19">
        <v>13784</v>
      </c>
      <c r="D13789" s="1"/>
      <c r="E13789" s="3"/>
      <c r="F13789" s="7"/>
      <c r="G13789" s="3"/>
      <c r="H13789" s="24"/>
    </row>
    <row r="13790" spans="1:8" x14ac:dyDescent="0.25">
      <c r="A13790" s="19">
        <v>13785</v>
      </c>
      <c r="D13790" s="1"/>
      <c r="E13790" s="3"/>
      <c r="F13790" s="7"/>
      <c r="G13790" s="3"/>
      <c r="H13790" s="24"/>
    </row>
    <row r="13791" spans="1:8" x14ac:dyDescent="0.25">
      <c r="A13791" s="19">
        <v>13786</v>
      </c>
      <c r="D13791" s="1"/>
      <c r="E13791" s="3"/>
      <c r="F13791" s="7"/>
      <c r="G13791" s="3"/>
      <c r="H13791" s="24"/>
    </row>
    <row r="13792" spans="1:8" x14ac:dyDescent="0.25">
      <c r="A13792" s="19">
        <v>13787</v>
      </c>
      <c r="D13792" s="1"/>
      <c r="E13792" s="3"/>
      <c r="F13792" s="7"/>
      <c r="G13792" s="3"/>
      <c r="H13792" s="24"/>
    </row>
    <row r="13793" spans="1:8" x14ac:dyDescent="0.25">
      <c r="A13793" s="19">
        <v>13788</v>
      </c>
      <c r="D13793" s="1"/>
      <c r="E13793" s="3"/>
      <c r="F13793" s="7"/>
      <c r="G13793" s="3"/>
      <c r="H13793" s="24"/>
    </row>
    <row r="13794" spans="1:8" x14ac:dyDescent="0.25">
      <c r="A13794" s="19">
        <v>13789</v>
      </c>
      <c r="D13794" s="1"/>
      <c r="E13794" s="3"/>
      <c r="F13794" s="7"/>
      <c r="G13794" s="3"/>
      <c r="H13794" s="24"/>
    </row>
    <row r="13795" spans="1:8" x14ac:dyDescent="0.25">
      <c r="A13795" s="19">
        <v>13790</v>
      </c>
      <c r="D13795" s="1"/>
      <c r="E13795" s="3"/>
      <c r="F13795" s="7"/>
      <c r="G13795" s="3"/>
      <c r="H13795" s="24"/>
    </row>
    <row r="13796" spans="1:8" x14ac:dyDescent="0.25">
      <c r="A13796" s="19">
        <v>13791</v>
      </c>
      <c r="D13796" s="1"/>
      <c r="E13796" s="3"/>
      <c r="F13796" s="7"/>
      <c r="G13796" s="3"/>
      <c r="H13796" s="24"/>
    </row>
    <row r="13797" spans="1:8" x14ac:dyDescent="0.25">
      <c r="A13797" s="19">
        <v>13792</v>
      </c>
      <c r="D13797" s="1"/>
      <c r="E13797" s="3"/>
      <c r="F13797" s="7"/>
      <c r="G13797" s="3"/>
      <c r="H13797" s="24"/>
    </row>
    <row r="13798" spans="1:8" x14ac:dyDescent="0.25">
      <c r="A13798" s="19">
        <v>13793</v>
      </c>
      <c r="D13798" s="1"/>
      <c r="E13798" s="3"/>
      <c r="F13798" s="7"/>
      <c r="G13798" s="3"/>
      <c r="H13798" s="24"/>
    </row>
    <row r="13799" spans="1:8" x14ac:dyDescent="0.25">
      <c r="A13799" s="19">
        <v>13794</v>
      </c>
      <c r="D13799" s="1"/>
      <c r="E13799" s="3"/>
      <c r="F13799" s="7"/>
      <c r="G13799" s="3"/>
      <c r="H13799" s="24"/>
    </row>
    <row r="13800" spans="1:8" x14ac:dyDescent="0.25">
      <c r="A13800" s="19">
        <v>13795</v>
      </c>
      <c r="D13800" s="1"/>
      <c r="E13800" s="3"/>
      <c r="F13800" s="7"/>
      <c r="G13800" s="3"/>
      <c r="H13800" s="24"/>
    </row>
    <row r="13801" spans="1:8" x14ac:dyDescent="0.25">
      <c r="A13801" s="19">
        <v>13796</v>
      </c>
      <c r="D13801" s="1"/>
      <c r="E13801" s="3"/>
      <c r="F13801" s="7"/>
      <c r="G13801" s="3"/>
      <c r="H13801" s="24"/>
    </row>
    <row r="13802" spans="1:8" x14ac:dyDescent="0.25">
      <c r="A13802" s="19">
        <v>13797</v>
      </c>
      <c r="D13802" s="1"/>
      <c r="E13802" s="3"/>
      <c r="F13802" s="7"/>
      <c r="G13802" s="3"/>
      <c r="H13802" s="24"/>
    </row>
    <row r="13803" spans="1:8" x14ac:dyDescent="0.25">
      <c r="A13803" s="19">
        <v>13798</v>
      </c>
      <c r="D13803" s="1"/>
      <c r="E13803" s="3"/>
      <c r="F13803" s="7"/>
      <c r="G13803" s="3"/>
      <c r="H13803" s="24"/>
    </row>
    <row r="13804" spans="1:8" x14ac:dyDescent="0.25">
      <c r="A13804" s="19">
        <v>13799</v>
      </c>
      <c r="D13804" s="1"/>
      <c r="E13804" s="3"/>
      <c r="F13804" s="7"/>
      <c r="G13804" s="3"/>
      <c r="H13804" s="24"/>
    </row>
    <row r="13805" spans="1:8" x14ac:dyDescent="0.25">
      <c r="A13805" s="19">
        <v>13800</v>
      </c>
      <c r="D13805" s="1"/>
      <c r="E13805" s="3"/>
      <c r="F13805" s="7"/>
      <c r="G13805" s="3"/>
      <c r="H13805" s="24"/>
    </row>
    <row r="13806" spans="1:8" x14ac:dyDescent="0.25">
      <c r="A13806" s="19">
        <v>13801</v>
      </c>
      <c r="D13806" s="1"/>
      <c r="E13806" s="3"/>
      <c r="F13806" s="7"/>
      <c r="G13806" s="3"/>
      <c r="H13806" s="24"/>
    </row>
    <row r="13807" spans="1:8" x14ac:dyDescent="0.25">
      <c r="A13807" s="19">
        <v>13802</v>
      </c>
      <c r="D13807" s="1"/>
      <c r="E13807" s="3"/>
      <c r="F13807" s="7"/>
      <c r="G13807" s="3"/>
      <c r="H13807" s="24"/>
    </row>
    <row r="13808" spans="1:8" x14ac:dyDescent="0.25">
      <c r="A13808" s="19">
        <v>13803</v>
      </c>
      <c r="D13808" s="1"/>
      <c r="E13808" s="3"/>
      <c r="F13808" s="7"/>
      <c r="G13808" s="3"/>
      <c r="H13808" s="24"/>
    </row>
    <row r="13809" spans="1:8" x14ac:dyDescent="0.25">
      <c r="A13809" s="19">
        <v>13804</v>
      </c>
      <c r="D13809" s="1"/>
      <c r="E13809" s="3"/>
      <c r="F13809" s="7"/>
      <c r="G13809" s="3"/>
      <c r="H13809" s="24"/>
    </row>
    <row r="13810" spans="1:8" x14ac:dyDescent="0.25">
      <c r="A13810" s="19">
        <v>13805</v>
      </c>
      <c r="D13810" s="1"/>
      <c r="E13810" s="3"/>
      <c r="F13810" s="7"/>
      <c r="G13810" s="3"/>
      <c r="H13810" s="24"/>
    </row>
    <row r="13811" spans="1:8" x14ac:dyDescent="0.25">
      <c r="A13811" s="19">
        <v>13806</v>
      </c>
      <c r="D13811" s="1"/>
      <c r="E13811" s="3"/>
      <c r="F13811" s="7"/>
      <c r="G13811" s="3"/>
      <c r="H13811" s="24"/>
    </row>
    <row r="13812" spans="1:8" x14ac:dyDescent="0.25">
      <c r="A13812" s="19">
        <v>13807</v>
      </c>
      <c r="D13812" s="1"/>
      <c r="E13812" s="3"/>
      <c r="F13812" s="7"/>
      <c r="G13812" s="3"/>
      <c r="H13812" s="24"/>
    </row>
    <row r="13813" spans="1:8" x14ac:dyDescent="0.25">
      <c r="A13813" s="19">
        <v>13808</v>
      </c>
      <c r="D13813" s="1"/>
      <c r="E13813" s="3"/>
      <c r="F13813" s="7"/>
      <c r="G13813" s="3"/>
      <c r="H13813" s="24"/>
    </row>
    <row r="13814" spans="1:8" x14ac:dyDescent="0.25">
      <c r="A13814" s="19">
        <v>13809</v>
      </c>
      <c r="D13814" s="1"/>
      <c r="E13814" s="3"/>
      <c r="F13814" s="7"/>
      <c r="G13814" s="3"/>
      <c r="H13814" s="24"/>
    </row>
    <row r="13815" spans="1:8" x14ac:dyDescent="0.25">
      <c r="A13815" s="19">
        <v>13810</v>
      </c>
      <c r="D13815" s="1"/>
      <c r="E13815" s="3"/>
      <c r="F13815" s="7"/>
      <c r="G13815" s="3"/>
      <c r="H13815" s="24"/>
    </row>
    <row r="13816" spans="1:8" x14ac:dyDescent="0.25">
      <c r="A13816" s="19">
        <v>13811</v>
      </c>
      <c r="D13816" s="1"/>
      <c r="E13816" s="3"/>
      <c r="F13816" s="7"/>
      <c r="G13816" s="3"/>
      <c r="H13816" s="24"/>
    </row>
    <row r="13817" spans="1:8" x14ac:dyDescent="0.25">
      <c r="A13817" s="19">
        <v>13812</v>
      </c>
      <c r="D13817" s="1"/>
      <c r="E13817" s="3"/>
      <c r="F13817" s="7"/>
      <c r="G13817" s="3"/>
      <c r="H13817" s="24"/>
    </row>
    <row r="13818" spans="1:8" x14ac:dyDescent="0.25">
      <c r="A13818" s="19">
        <v>13813</v>
      </c>
      <c r="D13818" s="1"/>
      <c r="E13818" s="3"/>
      <c r="F13818" s="7"/>
      <c r="G13818" s="3"/>
      <c r="H13818" s="24"/>
    </row>
    <row r="13819" spans="1:8" x14ac:dyDescent="0.25">
      <c r="A13819" s="19">
        <v>13814</v>
      </c>
      <c r="D13819" s="1"/>
      <c r="E13819" s="3"/>
      <c r="F13819" s="7"/>
      <c r="G13819" s="3"/>
      <c r="H13819" s="24"/>
    </row>
    <row r="13820" spans="1:8" x14ac:dyDescent="0.25">
      <c r="A13820" s="19">
        <v>13815</v>
      </c>
      <c r="D13820" s="1"/>
      <c r="E13820" s="3"/>
      <c r="F13820" s="7"/>
      <c r="G13820" s="3"/>
      <c r="H13820" s="24"/>
    </row>
    <row r="13821" spans="1:8" x14ac:dyDescent="0.25">
      <c r="A13821" s="19">
        <v>13816</v>
      </c>
      <c r="D13821" s="1"/>
      <c r="E13821" s="3"/>
      <c r="F13821" s="7"/>
      <c r="G13821" s="3"/>
      <c r="H13821" s="24"/>
    </row>
    <row r="13822" spans="1:8" x14ac:dyDescent="0.25">
      <c r="A13822" s="19">
        <v>13817</v>
      </c>
      <c r="D13822" s="1"/>
      <c r="E13822" s="3"/>
      <c r="F13822" s="7"/>
      <c r="G13822" s="3"/>
      <c r="H13822" s="24"/>
    </row>
    <row r="13823" spans="1:8" x14ac:dyDescent="0.25">
      <c r="A13823" s="19">
        <v>13818</v>
      </c>
      <c r="D13823" s="1"/>
      <c r="E13823" s="3"/>
      <c r="F13823" s="7"/>
      <c r="G13823" s="3"/>
      <c r="H13823" s="24"/>
    </row>
    <row r="13824" spans="1:8" x14ac:dyDescent="0.25">
      <c r="A13824" s="19">
        <v>13819</v>
      </c>
      <c r="D13824" s="1"/>
      <c r="E13824" s="3"/>
      <c r="F13824" s="7"/>
      <c r="G13824" s="3"/>
      <c r="H13824" s="24"/>
    </row>
    <row r="13825" spans="1:8" x14ac:dyDescent="0.25">
      <c r="A13825" s="19">
        <v>13820</v>
      </c>
      <c r="D13825" s="1"/>
      <c r="E13825" s="3"/>
      <c r="F13825" s="7"/>
      <c r="G13825" s="3"/>
      <c r="H13825" s="24"/>
    </row>
    <row r="13826" spans="1:8" x14ac:dyDescent="0.25">
      <c r="A13826" s="19">
        <v>13821</v>
      </c>
      <c r="D13826" s="1"/>
      <c r="E13826" s="3"/>
      <c r="F13826" s="7"/>
      <c r="G13826" s="3"/>
      <c r="H13826" s="24"/>
    </row>
    <row r="13827" spans="1:8" x14ac:dyDescent="0.25">
      <c r="A13827" s="19">
        <v>13822</v>
      </c>
      <c r="D13827" s="1"/>
      <c r="E13827" s="3"/>
      <c r="F13827" s="7"/>
      <c r="G13827" s="3"/>
      <c r="H13827" s="24"/>
    </row>
    <row r="13828" spans="1:8" x14ac:dyDescent="0.25">
      <c r="A13828" s="19">
        <v>13823</v>
      </c>
      <c r="D13828" s="1"/>
      <c r="E13828" s="3"/>
      <c r="F13828" s="7"/>
      <c r="G13828" s="3"/>
      <c r="H13828" s="24"/>
    </row>
    <row r="13829" spans="1:8" x14ac:dyDescent="0.25">
      <c r="A13829" s="19">
        <v>13824</v>
      </c>
      <c r="D13829" s="1"/>
      <c r="E13829" s="3"/>
      <c r="F13829" s="7"/>
      <c r="G13829" s="3"/>
      <c r="H13829" s="24"/>
    </row>
    <row r="13830" spans="1:8" x14ac:dyDescent="0.25">
      <c r="A13830" s="19">
        <v>13825</v>
      </c>
      <c r="D13830" s="1"/>
      <c r="E13830" s="3"/>
      <c r="F13830" s="7"/>
      <c r="G13830" s="3"/>
      <c r="H13830" s="24"/>
    </row>
    <row r="13831" spans="1:8" x14ac:dyDescent="0.25">
      <c r="A13831" s="19">
        <v>13826</v>
      </c>
      <c r="D13831" s="1"/>
      <c r="E13831" s="3"/>
      <c r="F13831" s="7"/>
      <c r="G13831" s="3"/>
      <c r="H13831" s="24"/>
    </row>
    <row r="13832" spans="1:8" x14ac:dyDescent="0.25">
      <c r="A13832" s="19">
        <v>13827</v>
      </c>
      <c r="D13832" s="1"/>
      <c r="E13832" s="3"/>
      <c r="F13832" s="7"/>
      <c r="G13832" s="3"/>
      <c r="H13832" s="24"/>
    </row>
    <row r="13833" spans="1:8" x14ac:dyDescent="0.25">
      <c r="A13833" s="19">
        <v>13828</v>
      </c>
      <c r="D13833" s="1"/>
      <c r="E13833" s="3"/>
      <c r="F13833" s="7"/>
      <c r="G13833" s="3"/>
      <c r="H13833" s="24"/>
    </row>
    <row r="13834" spans="1:8" x14ac:dyDescent="0.25">
      <c r="A13834" s="19">
        <v>13829</v>
      </c>
      <c r="D13834" s="1"/>
      <c r="E13834" s="3"/>
      <c r="F13834" s="7"/>
      <c r="G13834" s="3"/>
      <c r="H13834" s="24"/>
    </row>
    <row r="13835" spans="1:8" x14ac:dyDescent="0.25">
      <c r="A13835" s="19">
        <v>13830</v>
      </c>
      <c r="D13835" s="1"/>
      <c r="E13835" s="3"/>
      <c r="F13835" s="7"/>
      <c r="G13835" s="3"/>
      <c r="H13835" s="24"/>
    </row>
    <row r="13836" spans="1:8" x14ac:dyDescent="0.25">
      <c r="A13836" s="19">
        <v>13831</v>
      </c>
      <c r="D13836" s="1"/>
      <c r="E13836" s="3"/>
      <c r="F13836" s="7"/>
      <c r="G13836" s="3"/>
      <c r="H13836" s="24"/>
    </row>
    <row r="13837" spans="1:8" x14ac:dyDescent="0.25">
      <c r="A13837" s="19">
        <v>13832</v>
      </c>
      <c r="D13837" s="1"/>
      <c r="E13837" s="3"/>
      <c r="F13837" s="7"/>
      <c r="G13837" s="3"/>
      <c r="H13837" s="24"/>
    </row>
    <row r="13838" spans="1:8" x14ac:dyDescent="0.25">
      <c r="A13838" s="19">
        <v>13833</v>
      </c>
      <c r="D13838" s="1"/>
      <c r="E13838" s="3"/>
      <c r="F13838" s="7"/>
      <c r="G13838" s="3"/>
      <c r="H13838" s="24"/>
    </row>
    <row r="13839" spans="1:8" x14ac:dyDescent="0.25">
      <c r="A13839" s="19">
        <v>13834</v>
      </c>
      <c r="D13839" s="1"/>
      <c r="E13839" s="3"/>
      <c r="F13839" s="7"/>
      <c r="G13839" s="3"/>
      <c r="H13839" s="24"/>
    </row>
    <row r="13840" spans="1:8" x14ac:dyDescent="0.25">
      <c r="A13840" s="19">
        <v>13835</v>
      </c>
      <c r="D13840" s="1"/>
      <c r="E13840" s="3"/>
      <c r="F13840" s="7"/>
      <c r="G13840" s="3"/>
      <c r="H13840" s="24"/>
    </row>
    <row r="13841" spans="1:8" x14ac:dyDescent="0.25">
      <c r="A13841" s="19">
        <v>13836</v>
      </c>
      <c r="D13841" s="1"/>
      <c r="E13841" s="3"/>
      <c r="F13841" s="7"/>
      <c r="G13841" s="3"/>
      <c r="H13841" s="24"/>
    </row>
    <row r="13842" spans="1:8" x14ac:dyDescent="0.25">
      <c r="A13842" s="19">
        <v>13837</v>
      </c>
      <c r="D13842" s="1"/>
      <c r="E13842" s="3"/>
      <c r="F13842" s="7"/>
      <c r="G13842" s="3"/>
      <c r="H13842" s="24"/>
    </row>
    <row r="13843" spans="1:8" x14ac:dyDescent="0.25">
      <c r="A13843" s="19">
        <v>13838</v>
      </c>
      <c r="D13843" s="1"/>
      <c r="E13843" s="3"/>
      <c r="F13843" s="7"/>
      <c r="G13843" s="3"/>
      <c r="H13843" s="24"/>
    </row>
    <row r="13844" spans="1:8" x14ac:dyDescent="0.25">
      <c r="A13844" s="19">
        <v>13839</v>
      </c>
      <c r="D13844" s="1"/>
      <c r="E13844" s="3"/>
      <c r="F13844" s="7"/>
      <c r="G13844" s="3"/>
      <c r="H13844" s="24"/>
    </row>
    <row r="13845" spans="1:8" x14ac:dyDescent="0.25">
      <c r="A13845" s="19">
        <v>13840</v>
      </c>
      <c r="D13845" s="1"/>
      <c r="E13845" s="3"/>
      <c r="F13845" s="7"/>
      <c r="G13845" s="3"/>
      <c r="H13845" s="24"/>
    </row>
    <row r="13846" spans="1:8" x14ac:dyDescent="0.25">
      <c r="A13846" s="19">
        <v>13841</v>
      </c>
      <c r="D13846" s="1"/>
      <c r="E13846" s="3"/>
      <c r="F13846" s="7"/>
      <c r="G13846" s="3"/>
      <c r="H13846" s="24"/>
    </row>
    <row r="13847" spans="1:8" x14ac:dyDescent="0.25">
      <c r="A13847" s="19">
        <v>13842</v>
      </c>
      <c r="D13847" s="1"/>
      <c r="E13847" s="3"/>
      <c r="F13847" s="7"/>
      <c r="G13847" s="3"/>
      <c r="H13847" s="24"/>
    </row>
    <row r="13848" spans="1:8" x14ac:dyDescent="0.25">
      <c r="A13848" s="19">
        <v>13843</v>
      </c>
      <c r="D13848" s="1"/>
      <c r="E13848" s="3"/>
      <c r="F13848" s="7"/>
      <c r="G13848" s="3"/>
      <c r="H13848" s="24"/>
    </row>
    <row r="13849" spans="1:8" x14ac:dyDescent="0.25">
      <c r="A13849" s="19">
        <v>13844</v>
      </c>
      <c r="D13849" s="1"/>
      <c r="E13849" s="3"/>
      <c r="F13849" s="7"/>
      <c r="G13849" s="3"/>
      <c r="H13849" s="24"/>
    </row>
    <row r="13850" spans="1:8" x14ac:dyDescent="0.25">
      <c r="A13850" s="19">
        <v>13845</v>
      </c>
      <c r="D13850" s="1"/>
      <c r="E13850" s="3"/>
      <c r="F13850" s="7"/>
      <c r="G13850" s="3"/>
      <c r="H13850" s="24"/>
    </row>
    <row r="13851" spans="1:8" x14ac:dyDescent="0.25">
      <c r="A13851" s="19">
        <v>13846</v>
      </c>
      <c r="D13851" s="1"/>
      <c r="E13851" s="3"/>
      <c r="F13851" s="7"/>
      <c r="G13851" s="3"/>
      <c r="H13851" s="24"/>
    </row>
    <row r="13852" spans="1:8" x14ac:dyDescent="0.25">
      <c r="A13852" s="19">
        <v>13847</v>
      </c>
      <c r="D13852" s="1"/>
      <c r="E13852" s="3"/>
      <c r="F13852" s="7"/>
      <c r="G13852" s="3"/>
      <c r="H13852" s="24"/>
    </row>
    <row r="13853" spans="1:8" x14ac:dyDescent="0.25">
      <c r="A13853" s="19">
        <v>13848</v>
      </c>
      <c r="D13853" s="1"/>
      <c r="E13853" s="3"/>
      <c r="F13853" s="7"/>
      <c r="G13853" s="3"/>
      <c r="H13853" s="24"/>
    </row>
    <row r="13854" spans="1:8" x14ac:dyDescent="0.25">
      <c r="A13854" s="19">
        <v>13849</v>
      </c>
      <c r="D13854" s="1"/>
      <c r="E13854" s="3"/>
      <c r="F13854" s="7"/>
      <c r="G13854" s="3"/>
      <c r="H13854" s="24"/>
    </row>
    <row r="13855" spans="1:8" x14ac:dyDescent="0.25">
      <c r="A13855" s="19">
        <v>13850</v>
      </c>
      <c r="D13855" s="1"/>
      <c r="E13855" s="3"/>
      <c r="F13855" s="7"/>
      <c r="G13855" s="3"/>
      <c r="H13855" s="24"/>
    </row>
    <row r="13856" spans="1:8" x14ac:dyDescent="0.25">
      <c r="A13856" s="19">
        <v>13851</v>
      </c>
      <c r="D13856" s="1"/>
      <c r="E13856" s="3"/>
      <c r="F13856" s="7"/>
      <c r="G13856" s="3"/>
      <c r="H13856" s="24"/>
    </row>
    <row r="13857" spans="1:8" x14ac:dyDescent="0.25">
      <c r="A13857" s="19">
        <v>13852</v>
      </c>
      <c r="D13857" s="1"/>
      <c r="E13857" s="3"/>
      <c r="F13857" s="7"/>
      <c r="G13857" s="3"/>
      <c r="H13857" s="24"/>
    </row>
    <row r="13858" spans="1:8" x14ac:dyDescent="0.25">
      <c r="A13858" s="19">
        <v>13853</v>
      </c>
      <c r="D13858" s="1"/>
      <c r="E13858" s="3"/>
      <c r="F13858" s="7"/>
      <c r="G13858" s="3"/>
      <c r="H13858" s="24"/>
    </row>
    <row r="13859" spans="1:8" x14ac:dyDescent="0.25">
      <c r="A13859" s="19">
        <v>13854</v>
      </c>
      <c r="D13859" s="1"/>
      <c r="E13859" s="3"/>
      <c r="F13859" s="7"/>
      <c r="G13859" s="3"/>
      <c r="H13859" s="24"/>
    </row>
    <row r="13860" spans="1:8" x14ac:dyDescent="0.25">
      <c r="A13860" s="19">
        <v>13855</v>
      </c>
      <c r="D13860" s="1"/>
      <c r="E13860" s="3"/>
      <c r="F13860" s="7"/>
      <c r="G13860" s="3"/>
      <c r="H13860" s="24"/>
    </row>
    <row r="13861" spans="1:8" x14ac:dyDescent="0.25">
      <c r="A13861" s="19">
        <v>13856</v>
      </c>
      <c r="D13861" s="1"/>
      <c r="E13861" s="3"/>
      <c r="F13861" s="7"/>
      <c r="G13861" s="3"/>
      <c r="H13861" s="24"/>
    </row>
    <row r="13862" spans="1:8" x14ac:dyDescent="0.25">
      <c r="A13862" s="19">
        <v>13857</v>
      </c>
      <c r="D13862" s="1"/>
      <c r="E13862" s="3"/>
      <c r="F13862" s="7"/>
      <c r="G13862" s="3"/>
      <c r="H13862" s="24"/>
    </row>
    <row r="13863" spans="1:8" x14ac:dyDescent="0.25">
      <c r="A13863" s="19">
        <v>13858</v>
      </c>
      <c r="D13863" s="1"/>
      <c r="E13863" s="3"/>
      <c r="F13863" s="7"/>
      <c r="G13863" s="3"/>
      <c r="H13863" s="24"/>
    </row>
    <row r="13864" spans="1:8" x14ac:dyDescent="0.25">
      <c r="A13864" s="19">
        <v>13859</v>
      </c>
      <c r="D13864" s="1"/>
      <c r="E13864" s="3"/>
      <c r="F13864" s="7"/>
      <c r="G13864" s="3"/>
      <c r="H13864" s="24"/>
    </row>
    <row r="13865" spans="1:8" x14ac:dyDescent="0.25">
      <c r="A13865" s="19">
        <v>13860</v>
      </c>
      <c r="D13865" s="1"/>
      <c r="E13865" s="3"/>
      <c r="F13865" s="7"/>
      <c r="G13865" s="3"/>
      <c r="H13865" s="24"/>
    </row>
    <row r="13866" spans="1:8" x14ac:dyDescent="0.25">
      <c r="A13866" s="19">
        <v>13861</v>
      </c>
      <c r="D13866" s="1"/>
      <c r="E13866" s="3"/>
      <c r="F13866" s="7"/>
      <c r="G13866" s="3"/>
      <c r="H13866" s="24"/>
    </row>
    <row r="13867" spans="1:8" x14ac:dyDescent="0.25">
      <c r="A13867" s="19">
        <v>13862</v>
      </c>
      <c r="D13867" s="1"/>
      <c r="E13867" s="3"/>
      <c r="F13867" s="7"/>
      <c r="G13867" s="3"/>
      <c r="H13867" s="24"/>
    </row>
    <row r="13868" spans="1:8" x14ac:dyDescent="0.25">
      <c r="A13868" s="19">
        <v>13863</v>
      </c>
      <c r="D13868" s="1"/>
      <c r="E13868" s="3"/>
      <c r="F13868" s="7"/>
      <c r="G13868" s="3"/>
      <c r="H13868" s="24"/>
    </row>
    <row r="13869" spans="1:8" x14ac:dyDescent="0.25">
      <c r="A13869" s="19">
        <v>13864</v>
      </c>
      <c r="D13869" s="1"/>
      <c r="E13869" s="3"/>
      <c r="F13869" s="7"/>
      <c r="G13869" s="3"/>
      <c r="H13869" s="24"/>
    </row>
    <row r="13870" spans="1:8" x14ac:dyDescent="0.25">
      <c r="A13870" s="19">
        <v>13865</v>
      </c>
      <c r="D13870" s="1"/>
      <c r="E13870" s="3"/>
      <c r="F13870" s="7"/>
      <c r="G13870" s="3"/>
      <c r="H13870" s="24"/>
    </row>
    <row r="13871" spans="1:8" x14ac:dyDescent="0.25">
      <c r="A13871" s="19">
        <v>13866</v>
      </c>
      <c r="D13871" s="1"/>
      <c r="E13871" s="3"/>
      <c r="F13871" s="7"/>
      <c r="G13871" s="3"/>
      <c r="H13871" s="24"/>
    </row>
    <row r="13872" spans="1:8" x14ac:dyDescent="0.25">
      <c r="A13872" s="19">
        <v>13867</v>
      </c>
      <c r="D13872" s="1"/>
      <c r="E13872" s="3"/>
      <c r="F13872" s="7"/>
      <c r="G13872" s="3"/>
      <c r="H13872" s="24"/>
    </row>
    <row r="13873" spans="1:8" x14ac:dyDescent="0.25">
      <c r="A13873" s="19">
        <v>13868</v>
      </c>
      <c r="D13873" s="1"/>
      <c r="E13873" s="3"/>
      <c r="F13873" s="7"/>
      <c r="G13873" s="3"/>
      <c r="H13873" s="24"/>
    </row>
    <row r="13874" spans="1:8" x14ac:dyDescent="0.25">
      <c r="A13874" s="19">
        <v>13869</v>
      </c>
      <c r="D13874" s="1"/>
      <c r="E13874" s="3"/>
      <c r="F13874" s="7"/>
      <c r="G13874" s="3"/>
      <c r="H13874" s="24"/>
    </row>
    <row r="13875" spans="1:8" x14ac:dyDescent="0.25">
      <c r="A13875" s="19">
        <v>13870</v>
      </c>
      <c r="D13875" s="1"/>
      <c r="E13875" s="3"/>
      <c r="F13875" s="7"/>
      <c r="G13875" s="3"/>
      <c r="H13875" s="24"/>
    </row>
    <row r="13876" spans="1:8" x14ac:dyDescent="0.25">
      <c r="A13876" s="19">
        <v>13871</v>
      </c>
      <c r="D13876" s="1"/>
      <c r="E13876" s="3"/>
      <c r="F13876" s="7"/>
      <c r="G13876" s="3"/>
      <c r="H13876" s="24"/>
    </row>
    <row r="13877" spans="1:8" x14ac:dyDescent="0.25">
      <c r="A13877" s="19">
        <v>13872</v>
      </c>
      <c r="D13877" s="1"/>
      <c r="E13877" s="3"/>
      <c r="F13877" s="7"/>
      <c r="G13877" s="3"/>
      <c r="H13877" s="24"/>
    </row>
    <row r="13878" spans="1:8" x14ac:dyDescent="0.25">
      <c r="A13878" s="19">
        <v>13873</v>
      </c>
      <c r="D13878" s="1"/>
      <c r="E13878" s="3"/>
      <c r="F13878" s="7"/>
      <c r="G13878" s="3"/>
      <c r="H13878" s="24"/>
    </row>
    <row r="13879" spans="1:8" x14ac:dyDescent="0.25">
      <c r="A13879" s="19">
        <v>13874</v>
      </c>
      <c r="D13879" s="1"/>
      <c r="E13879" s="3"/>
      <c r="F13879" s="7"/>
      <c r="G13879" s="3"/>
      <c r="H13879" s="24"/>
    </row>
    <row r="13880" spans="1:8" x14ac:dyDescent="0.25">
      <c r="A13880" s="19">
        <v>13875</v>
      </c>
      <c r="D13880" s="1"/>
      <c r="E13880" s="3"/>
      <c r="F13880" s="7"/>
      <c r="G13880" s="3"/>
      <c r="H13880" s="24"/>
    </row>
    <row r="13881" spans="1:8" x14ac:dyDescent="0.25">
      <c r="A13881" s="19">
        <v>13876</v>
      </c>
      <c r="D13881" s="1"/>
      <c r="E13881" s="3"/>
      <c r="F13881" s="7"/>
      <c r="G13881" s="3"/>
      <c r="H13881" s="24"/>
    </row>
    <row r="13882" spans="1:8" x14ac:dyDescent="0.25">
      <c r="A13882" s="19">
        <v>13877</v>
      </c>
      <c r="D13882" s="1"/>
      <c r="E13882" s="3"/>
      <c r="F13882" s="7"/>
      <c r="G13882" s="3"/>
      <c r="H13882" s="24"/>
    </row>
    <row r="13883" spans="1:8" x14ac:dyDescent="0.25">
      <c r="A13883" s="19">
        <v>13878</v>
      </c>
      <c r="D13883" s="1"/>
      <c r="E13883" s="3"/>
      <c r="F13883" s="7"/>
      <c r="G13883" s="3"/>
      <c r="H13883" s="24"/>
    </row>
    <row r="13884" spans="1:8" x14ac:dyDescent="0.25">
      <c r="A13884" s="19">
        <v>13879</v>
      </c>
      <c r="D13884" s="1"/>
      <c r="E13884" s="3"/>
      <c r="F13884" s="7"/>
      <c r="G13884" s="3"/>
      <c r="H13884" s="24"/>
    </row>
    <row r="13885" spans="1:8" x14ac:dyDescent="0.25">
      <c r="A13885" s="19">
        <v>13880</v>
      </c>
      <c r="D13885" s="1"/>
      <c r="E13885" s="3"/>
      <c r="F13885" s="7"/>
      <c r="G13885" s="3"/>
      <c r="H13885" s="24"/>
    </row>
    <row r="13886" spans="1:8" x14ac:dyDescent="0.25">
      <c r="A13886" s="19">
        <v>13881</v>
      </c>
      <c r="D13886" s="1"/>
      <c r="E13886" s="3"/>
      <c r="F13886" s="7"/>
      <c r="G13886" s="3"/>
      <c r="H13886" s="24"/>
    </row>
    <row r="13887" spans="1:8" x14ac:dyDescent="0.25">
      <c r="A13887" s="19">
        <v>13882</v>
      </c>
      <c r="D13887" s="1"/>
      <c r="E13887" s="3"/>
      <c r="F13887" s="7"/>
      <c r="G13887" s="3"/>
      <c r="H13887" s="24"/>
    </row>
    <row r="13888" spans="1:8" x14ac:dyDescent="0.25">
      <c r="A13888" s="19">
        <v>13883</v>
      </c>
      <c r="D13888" s="1"/>
      <c r="E13888" s="3"/>
      <c r="F13888" s="7"/>
      <c r="G13888" s="3"/>
      <c r="H13888" s="24"/>
    </row>
    <row r="13889" spans="1:8" x14ac:dyDescent="0.25">
      <c r="A13889" s="19">
        <v>13884</v>
      </c>
      <c r="D13889" s="1"/>
      <c r="E13889" s="3"/>
      <c r="F13889" s="7"/>
      <c r="G13889" s="3"/>
      <c r="H13889" s="24"/>
    </row>
    <row r="13890" spans="1:8" x14ac:dyDescent="0.25">
      <c r="A13890" s="19">
        <v>13885</v>
      </c>
      <c r="D13890" s="1"/>
      <c r="E13890" s="3"/>
      <c r="F13890" s="7"/>
      <c r="G13890" s="3"/>
      <c r="H13890" s="24"/>
    </row>
    <row r="13891" spans="1:8" x14ac:dyDescent="0.25">
      <c r="A13891" s="19">
        <v>13886</v>
      </c>
      <c r="D13891" s="1"/>
      <c r="E13891" s="3"/>
      <c r="F13891" s="7"/>
      <c r="G13891" s="3"/>
      <c r="H13891" s="24"/>
    </row>
    <row r="13892" spans="1:8" x14ac:dyDescent="0.25">
      <c r="A13892" s="19">
        <v>13887</v>
      </c>
      <c r="D13892" s="1"/>
      <c r="E13892" s="3"/>
      <c r="F13892" s="7"/>
      <c r="G13892" s="3"/>
      <c r="H13892" s="24"/>
    </row>
    <row r="13893" spans="1:8" x14ac:dyDescent="0.25">
      <c r="A13893" s="19">
        <v>13888</v>
      </c>
      <c r="D13893" s="1"/>
      <c r="E13893" s="3"/>
      <c r="F13893" s="7"/>
      <c r="G13893" s="3"/>
      <c r="H13893" s="24"/>
    </row>
    <row r="13894" spans="1:8" x14ac:dyDescent="0.25">
      <c r="A13894" s="19">
        <v>13889</v>
      </c>
      <c r="D13894" s="1"/>
      <c r="E13894" s="3"/>
      <c r="F13894" s="7"/>
      <c r="G13894" s="3"/>
      <c r="H13894" s="24"/>
    </row>
    <row r="13895" spans="1:8" x14ac:dyDescent="0.25">
      <c r="A13895" s="19">
        <v>13890</v>
      </c>
      <c r="D13895" s="1"/>
      <c r="E13895" s="3"/>
      <c r="F13895" s="7"/>
      <c r="G13895" s="3"/>
      <c r="H13895" s="24"/>
    </row>
    <row r="13896" spans="1:8" x14ac:dyDescent="0.25">
      <c r="A13896" s="19">
        <v>13891</v>
      </c>
      <c r="D13896" s="1"/>
      <c r="E13896" s="3"/>
      <c r="F13896" s="7"/>
      <c r="G13896" s="3"/>
      <c r="H13896" s="24"/>
    </row>
    <row r="13897" spans="1:8" x14ac:dyDescent="0.25">
      <c r="A13897" s="19">
        <v>13892</v>
      </c>
      <c r="D13897" s="1"/>
      <c r="E13897" s="3"/>
      <c r="F13897" s="7"/>
      <c r="G13897" s="3"/>
      <c r="H13897" s="24"/>
    </row>
    <row r="13898" spans="1:8" x14ac:dyDescent="0.25">
      <c r="A13898" s="19">
        <v>13893</v>
      </c>
      <c r="D13898" s="1"/>
      <c r="E13898" s="3"/>
      <c r="F13898" s="7"/>
      <c r="G13898" s="3"/>
      <c r="H13898" s="24"/>
    </row>
    <row r="13899" spans="1:8" x14ac:dyDescent="0.25">
      <c r="A13899" s="19">
        <v>13894</v>
      </c>
      <c r="D13899" s="1"/>
      <c r="E13899" s="3"/>
      <c r="F13899" s="7"/>
      <c r="G13899" s="3"/>
      <c r="H13899" s="24"/>
    </row>
    <row r="13900" spans="1:8" x14ac:dyDescent="0.25">
      <c r="A13900" s="19">
        <v>13895</v>
      </c>
      <c r="D13900" s="1"/>
      <c r="E13900" s="3"/>
      <c r="F13900" s="7"/>
      <c r="G13900" s="3"/>
      <c r="H13900" s="24"/>
    </row>
    <row r="13901" spans="1:8" x14ac:dyDescent="0.25">
      <c r="A13901" s="19">
        <v>13896</v>
      </c>
      <c r="D13901" s="1"/>
      <c r="E13901" s="3"/>
      <c r="F13901" s="7"/>
      <c r="G13901" s="3"/>
      <c r="H13901" s="24"/>
    </row>
    <row r="13902" spans="1:8" x14ac:dyDescent="0.25">
      <c r="A13902" s="19">
        <v>13897</v>
      </c>
      <c r="D13902" s="1"/>
      <c r="E13902" s="3"/>
      <c r="F13902" s="7"/>
      <c r="G13902" s="3"/>
      <c r="H13902" s="24"/>
    </row>
    <row r="13903" spans="1:8" x14ac:dyDescent="0.25">
      <c r="A13903" s="19">
        <v>13898</v>
      </c>
      <c r="D13903" s="1"/>
      <c r="E13903" s="3"/>
      <c r="F13903" s="7"/>
      <c r="G13903" s="3"/>
      <c r="H13903" s="24"/>
    </row>
    <row r="13904" spans="1:8" x14ac:dyDescent="0.25">
      <c r="A13904" s="19">
        <v>13899</v>
      </c>
      <c r="D13904" s="1"/>
      <c r="E13904" s="3"/>
      <c r="F13904" s="7"/>
      <c r="G13904" s="3"/>
      <c r="H13904" s="24"/>
    </row>
    <row r="13905" spans="1:8" x14ac:dyDescent="0.25">
      <c r="A13905" s="19">
        <v>13900</v>
      </c>
      <c r="D13905" s="1"/>
      <c r="E13905" s="3"/>
      <c r="F13905" s="7"/>
      <c r="G13905" s="3"/>
      <c r="H13905" s="24"/>
    </row>
    <row r="13906" spans="1:8" x14ac:dyDescent="0.25">
      <c r="A13906" s="19">
        <v>13901</v>
      </c>
      <c r="D13906" s="1"/>
      <c r="E13906" s="3"/>
      <c r="F13906" s="7"/>
      <c r="G13906" s="3"/>
      <c r="H13906" s="24"/>
    </row>
    <row r="13907" spans="1:8" x14ac:dyDescent="0.25">
      <c r="A13907" s="19">
        <v>13902</v>
      </c>
      <c r="D13907" s="1"/>
      <c r="E13907" s="3"/>
      <c r="F13907" s="7"/>
      <c r="G13907" s="3"/>
      <c r="H13907" s="24"/>
    </row>
    <row r="13908" spans="1:8" x14ac:dyDescent="0.25">
      <c r="A13908" s="19">
        <v>13903</v>
      </c>
      <c r="D13908" s="1"/>
      <c r="E13908" s="3"/>
      <c r="F13908" s="7"/>
      <c r="G13908" s="3"/>
      <c r="H13908" s="24"/>
    </row>
    <row r="13909" spans="1:8" x14ac:dyDescent="0.25">
      <c r="A13909" s="19">
        <v>13904</v>
      </c>
      <c r="D13909" s="1"/>
      <c r="E13909" s="3"/>
      <c r="F13909" s="7"/>
      <c r="G13909" s="3"/>
      <c r="H13909" s="24"/>
    </row>
    <row r="13910" spans="1:8" x14ac:dyDescent="0.25">
      <c r="A13910" s="19">
        <v>13905</v>
      </c>
      <c r="D13910" s="1"/>
      <c r="E13910" s="3"/>
      <c r="F13910" s="7"/>
      <c r="G13910" s="3"/>
      <c r="H13910" s="24"/>
    </row>
    <row r="13911" spans="1:8" x14ac:dyDescent="0.25">
      <c r="A13911" s="19">
        <v>13906</v>
      </c>
      <c r="D13911" s="1"/>
      <c r="E13911" s="3"/>
      <c r="F13911" s="7"/>
      <c r="G13911" s="3"/>
      <c r="H13911" s="24"/>
    </row>
    <row r="13912" spans="1:8" x14ac:dyDescent="0.25">
      <c r="A13912" s="19">
        <v>13907</v>
      </c>
      <c r="D13912" s="1"/>
      <c r="E13912" s="3"/>
      <c r="F13912" s="7"/>
      <c r="G13912" s="3"/>
      <c r="H13912" s="24"/>
    </row>
    <row r="13913" spans="1:8" x14ac:dyDescent="0.25">
      <c r="A13913" s="19">
        <v>13908</v>
      </c>
      <c r="D13913" s="1"/>
      <c r="E13913" s="3"/>
      <c r="F13913" s="7"/>
      <c r="G13913" s="3"/>
      <c r="H13913" s="24"/>
    </row>
    <row r="13914" spans="1:8" x14ac:dyDescent="0.25">
      <c r="A13914" s="19">
        <v>13909</v>
      </c>
      <c r="D13914" s="1"/>
      <c r="E13914" s="3"/>
      <c r="F13914" s="7"/>
      <c r="G13914" s="3"/>
      <c r="H13914" s="24"/>
    </row>
    <row r="13915" spans="1:8" x14ac:dyDescent="0.25">
      <c r="A13915" s="19">
        <v>13910</v>
      </c>
      <c r="D13915" s="1"/>
      <c r="E13915" s="3"/>
      <c r="F13915" s="7"/>
      <c r="G13915" s="3"/>
      <c r="H13915" s="24"/>
    </row>
    <row r="13916" spans="1:8" x14ac:dyDescent="0.25">
      <c r="A13916" s="19">
        <v>13911</v>
      </c>
      <c r="D13916" s="1"/>
      <c r="E13916" s="3"/>
      <c r="F13916" s="7"/>
      <c r="G13916" s="3"/>
      <c r="H13916" s="24"/>
    </row>
    <row r="13917" spans="1:8" x14ac:dyDescent="0.25">
      <c r="A13917" s="19">
        <v>13912</v>
      </c>
      <c r="D13917" s="1"/>
      <c r="E13917" s="3"/>
      <c r="F13917" s="7"/>
      <c r="G13917" s="3"/>
      <c r="H13917" s="24"/>
    </row>
    <row r="13918" spans="1:8" x14ac:dyDescent="0.25">
      <c r="A13918" s="19">
        <v>13913</v>
      </c>
      <c r="D13918" s="1"/>
      <c r="E13918" s="3"/>
      <c r="F13918" s="7"/>
      <c r="G13918" s="3"/>
      <c r="H13918" s="24"/>
    </row>
    <row r="13919" spans="1:8" x14ac:dyDescent="0.25">
      <c r="A13919" s="19">
        <v>13914</v>
      </c>
      <c r="D13919" s="1"/>
      <c r="E13919" s="3"/>
      <c r="F13919" s="7"/>
      <c r="G13919" s="3"/>
      <c r="H13919" s="24"/>
    </row>
    <row r="13920" spans="1:8" x14ac:dyDescent="0.25">
      <c r="A13920" s="19">
        <v>13915</v>
      </c>
      <c r="D13920" s="1"/>
      <c r="E13920" s="3"/>
      <c r="F13920" s="7"/>
      <c r="G13920" s="3"/>
      <c r="H13920" s="24"/>
    </row>
    <row r="13921" spans="1:8" x14ac:dyDescent="0.25">
      <c r="A13921" s="19">
        <v>13916</v>
      </c>
      <c r="D13921" s="1"/>
      <c r="E13921" s="3"/>
      <c r="F13921" s="7"/>
      <c r="G13921" s="3"/>
      <c r="H13921" s="24"/>
    </row>
    <row r="13922" spans="1:8" x14ac:dyDescent="0.25">
      <c r="A13922" s="19">
        <v>13917</v>
      </c>
      <c r="D13922" s="1"/>
      <c r="E13922" s="3"/>
      <c r="F13922" s="7"/>
      <c r="G13922" s="3"/>
      <c r="H13922" s="24"/>
    </row>
    <row r="13923" spans="1:8" x14ac:dyDescent="0.25">
      <c r="A13923" s="19">
        <v>13918</v>
      </c>
      <c r="D13923" s="1"/>
      <c r="E13923" s="3"/>
      <c r="F13923" s="7"/>
      <c r="G13923" s="3"/>
      <c r="H13923" s="24"/>
    </row>
    <row r="13924" spans="1:8" x14ac:dyDescent="0.25">
      <c r="A13924" s="19">
        <v>13919</v>
      </c>
      <c r="D13924" s="1"/>
      <c r="E13924" s="3"/>
      <c r="F13924" s="7"/>
      <c r="G13924" s="3"/>
      <c r="H13924" s="24"/>
    </row>
    <row r="13925" spans="1:8" x14ac:dyDescent="0.25">
      <c r="A13925" s="19">
        <v>13920</v>
      </c>
      <c r="D13925" s="1"/>
      <c r="E13925" s="3"/>
      <c r="F13925" s="7"/>
      <c r="G13925" s="3"/>
      <c r="H13925" s="24"/>
    </row>
    <row r="13926" spans="1:8" x14ac:dyDescent="0.25">
      <c r="A13926" s="19">
        <v>13921</v>
      </c>
      <c r="D13926" s="1"/>
      <c r="E13926" s="3"/>
      <c r="F13926" s="7"/>
      <c r="G13926" s="3"/>
      <c r="H13926" s="24"/>
    </row>
    <row r="13927" spans="1:8" x14ac:dyDescent="0.25">
      <c r="A13927" s="19">
        <v>13922</v>
      </c>
      <c r="D13927" s="1"/>
      <c r="E13927" s="3"/>
      <c r="F13927" s="7"/>
      <c r="G13927" s="3"/>
      <c r="H13927" s="24"/>
    </row>
    <row r="13928" spans="1:8" x14ac:dyDescent="0.25">
      <c r="A13928" s="19">
        <v>13923</v>
      </c>
      <c r="D13928" s="1"/>
      <c r="E13928" s="3"/>
      <c r="F13928" s="7"/>
      <c r="G13928" s="3"/>
      <c r="H13928" s="24"/>
    </row>
    <row r="13929" spans="1:8" x14ac:dyDescent="0.25">
      <c r="A13929" s="19">
        <v>13924</v>
      </c>
      <c r="D13929" s="1"/>
      <c r="E13929" s="3"/>
      <c r="F13929" s="7"/>
      <c r="G13929" s="3"/>
      <c r="H13929" s="24"/>
    </row>
    <row r="13930" spans="1:8" x14ac:dyDescent="0.25">
      <c r="A13930" s="19">
        <v>13925</v>
      </c>
      <c r="D13930" s="1"/>
      <c r="E13930" s="3"/>
      <c r="F13930" s="7"/>
      <c r="G13930" s="3"/>
      <c r="H13930" s="24"/>
    </row>
    <row r="13931" spans="1:8" x14ac:dyDescent="0.25">
      <c r="A13931" s="19">
        <v>13926</v>
      </c>
      <c r="D13931" s="1"/>
      <c r="E13931" s="3"/>
      <c r="F13931" s="7"/>
      <c r="G13931" s="3"/>
      <c r="H13931" s="24"/>
    </row>
    <row r="13932" spans="1:8" x14ac:dyDescent="0.25">
      <c r="A13932" s="19">
        <v>13927</v>
      </c>
      <c r="D13932" s="1"/>
      <c r="E13932" s="3"/>
      <c r="F13932" s="7"/>
      <c r="G13932" s="3"/>
      <c r="H13932" s="24"/>
    </row>
    <row r="13933" spans="1:8" x14ac:dyDescent="0.25">
      <c r="A13933" s="19">
        <v>13928</v>
      </c>
      <c r="D13933" s="1"/>
      <c r="E13933" s="3"/>
      <c r="F13933" s="7"/>
      <c r="G13933" s="3"/>
      <c r="H13933" s="24"/>
    </row>
    <row r="13934" spans="1:8" x14ac:dyDescent="0.25">
      <c r="A13934" s="19">
        <v>13929</v>
      </c>
      <c r="D13934" s="1"/>
      <c r="E13934" s="3"/>
      <c r="F13934" s="7"/>
      <c r="G13934" s="3"/>
      <c r="H13934" s="24"/>
    </row>
    <row r="13935" spans="1:8" x14ac:dyDescent="0.25">
      <c r="A13935" s="19">
        <v>13930</v>
      </c>
      <c r="D13935" s="1"/>
      <c r="E13935" s="3"/>
      <c r="F13935" s="7"/>
      <c r="G13935" s="3"/>
      <c r="H13935" s="24"/>
    </row>
    <row r="13936" spans="1:8" x14ac:dyDescent="0.25">
      <c r="A13936" s="19">
        <v>13931</v>
      </c>
      <c r="D13936" s="1"/>
      <c r="E13936" s="3"/>
      <c r="F13936" s="7"/>
      <c r="G13936" s="3"/>
      <c r="H13936" s="24"/>
    </row>
    <row r="13937" spans="1:8" x14ac:dyDescent="0.25">
      <c r="A13937" s="19">
        <v>13932</v>
      </c>
      <c r="D13937" s="1"/>
      <c r="E13937" s="3"/>
      <c r="F13937" s="7"/>
      <c r="G13937" s="3"/>
      <c r="H13937" s="24"/>
    </row>
    <row r="13938" spans="1:8" x14ac:dyDescent="0.25">
      <c r="A13938" s="19">
        <v>13933</v>
      </c>
      <c r="D13938" s="1"/>
      <c r="E13938" s="3"/>
      <c r="F13938" s="7"/>
      <c r="G13938" s="3"/>
      <c r="H13938" s="24"/>
    </row>
    <row r="13939" spans="1:8" x14ac:dyDescent="0.25">
      <c r="A13939" s="19">
        <v>13934</v>
      </c>
      <c r="D13939" s="1"/>
      <c r="E13939" s="3"/>
      <c r="F13939" s="7"/>
      <c r="G13939" s="3"/>
      <c r="H13939" s="24"/>
    </row>
    <row r="13940" spans="1:8" x14ac:dyDescent="0.25">
      <c r="A13940" s="19">
        <v>13935</v>
      </c>
      <c r="D13940" s="1"/>
      <c r="E13940" s="3"/>
      <c r="F13940" s="7"/>
      <c r="G13940" s="3"/>
      <c r="H13940" s="24"/>
    </row>
    <row r="13941" spans="1:8" x14ac:dyDescent="0.25">
      <c r="A13941" s="19">
        <v>13936</v>
      </c>
      <c r="D13941" s="1"/>
      <c r="E13941" s="3"/>
      <c r="F13941" s="7"/>
      <c r="G13941" s="3"/>
      <c r="H13941" s="24"/>
    </row>
    <row r="13942" spans="1:8" x14ac:dyDescent="0.25">
      <c r="A13942" s="19">
        <v>13937</v>
      </c>
      <c r="D13942" s="1"/>
      <c r="E13942" s="3"/>
      <c r="F13942" s="7"/>
      <c r="G13942" s="3"/>
      <c r="H13942" s="24"/>
    </row>
    <row r="13943" spans="1:8" x14ac:dyDescent="0.25">
      <c r="A13943" s="19">
        <v>13938</v>
      </c>
      <c r="D13943" s="1"/>
      <c r="E13943" s="3"/>
      <c r="F13943" s="7"/>
      <c r="G13943" s="3"/>
      <c r="H13943" s="24"/>
    </row>
    <row r="13944" spans="1:8" x14ac:dyDescent="0.25">
      <c r="A13944" s="19">
        <v>13939</v>
      </c>
      <c r="D13944" s="1"/>
      <c r="E13944" s="3"/>
      <c r="F13944" s="7"/>
      <c r="G13944" s="3"/>
      <c r="H13944" s="24"/>
    </row>
    <row r="13945" spans="1:8" x14ac:dyDescent="0.25">
      <c r="A13945" s="19">
        <v>13940</v>
      </c>
      <c r="D13945" s="1"/>
      <c r="E13945" s="3"/>
      <c r="F13945" s="7"/>
      <c r="G13945" s="3"/>
      <c r="H13945" s="24"/>
    </row>
    <row r="13946" spans="1:8" x14ac:dyDescent="0.25">
      <c r="A13946" s="19">
        <v>13941</v>
      </c>
      <c r="D13946" s="1"/>
      <c r="E13946" s="3"/>
      <c r="F13946" s="7"/>
      <c r="G13946" s="3"/>
      <c r="H13946" s="24"/>
    </row>
    <row r="13947" spans="1:8" x14ac:dyDescent="0.25">
      <c r="A13947" s="19">
        <v>13942</v>
      </c>
      <c r="D13947" s="1"/>
      <c r="E13947" s="3"/>
      <c r="F13947" s="7"/>
      <c r="G13947" s="3"/>
      <c r="H13947" s="24"/>
    </row>
    <row r="13948" spans="1:8" x14ac:dyDescent="0.25">
      <c r="A13948" s="19">
        <v>13943</v>
      </c>
      <c r="D13948" s="1"/>
      <c r="E13948" s="3"/>
      <c r="F13948" s="7"/>
      <c r="G13948" s="3"/>
      <c r="H13948" s="24"/>
    </row>
    <row r="13949" spans="1:8" x14ac:dyDescent="0.25">
      <c r="A13949" s="19">
        <v>13944</v>
      </c>
      <c r="D13949" s="1"/>
      <c r="E13949" s="3"/>
      <c r="F13949" s="7"/>
      <c r="G13949" s="3"/>
      <c r="H13949" s="24"/>
    </row>
    <row r="13950" spans="1:8" x14ac:dyDescent="0.25">
      <c r="A13950" s="19">
        <v>13945</v>
      </c>
      <c r="D13950" s="1"/>
      <c r="E13950" s="3"/>
      <c r="F13950" s="7"/>
      <c r="G13950" s="3"/>
      <c r="H13950" s="24"/>
    </row>
    <row r="13951" spans="1:8" x14ac:dyDescent="0.25">
      <c r="A13951" s="19">
        <v>13946</v>
      </c>
      <c r="D13951" s="1"/>
      <c r="E13951" s="3"/>
      <c r="F13951" s="7"/>
      <c r="G13951" s="3"/>
      <c r="H13951" s="24"/>
    </row>
    <row r="13952" spans="1:8" x14ac:dyDescent="0.25">
      <c r="A13952" s="19">
        <v>13947</v>
      </c>
      <c r="D13952" s="1"/>
      <c r="E13952" s="3"/>
      <c r="F13952" s="7"/>
      <c r="G13952" s="3"/>
      <c r="H13952" s="24"/>
    </row>
    <row r="13953" spans="1:8" x14ac:dyDescent="0.25">
      <c r="A13953" s="19">
        <v>13948</v>
      </c>
      <c r="D13953" s="1"/>
      <c r="E13953" s="3"/>
      <c r="F13953" s="7"/>
      <c r="G13953" s="3"/>
      <c r="H13953" s="24"/>
    </row>
    <row r="13954" spans="1:8" x14ac:dyDescent="0.25">
      <c r="A13954" s="19">
        <v>13949</v>
      </c>
      <c r="D13954" s="1"/>
      <c r="E13954" s="3"/>
      <c r="F13954" s="7"/>
      <c r="G13954" s="3"/>
      <c r="H13954" s="24"/>
    </row>
    <row r="13955" spans="1:8" x14ac:dyDescent="0.25">
      <c r="A13955" s="19">
        <v>13950</v>
      </c>
      <c r="D13955" s="1"/>
      <c r="E13955" s="3"/>
      <c r="F13955" s="7"/>
      <c r="G13955" s="3"/>
      <c r="H13955" s="24"/>
    </row>
    <row r="13956" spans="1:8" x14ac:dyDescent="0.25">
      <c r="A13956" s="19">
        <v>13951</v>
      </c>
      <c r="D13956" s="1"/>
      <c r="E13956" s="3"/>
      <c r="F13956" s="7"/>
      <c r="G13956" s="3"/>
      <c r="H13956" s="24"/>
    </row>
    <row r="13957" spans="1:8" x14ac:dyDescent="0.25">
      <c r="A13957" s="19">
        <v>13952</v>
      </c>
      <c r="D13957" s="1"/>
      <c r="E13957" s="3"/>
      <c r="F13957" s="7"/>
      <c r="G13957" s="3"/>
      <c r="H13957" s="24"/>
    </row>
    <row r="13958" spans="1:8" x14ac:dyDescent="0.25">
      <c r="A13958" s="19">
        <v>13953</v>
      </c>
      <c r="D13958" s="1"/>
      <c r="E13958" s="3"/>
      <c r="F13958" s="7"/>
      <c r="G13958" s="3"/>
      <c r="H13958" s="24"/>
    </row>
    <row r="13959" spans="1:8" x14ac:dyDescent="0.25">
      <c r="A13959" s="19">
        <v>13954</v>
      </c>
      <c r="D13959" s="1"/>
      <c r="E13959" s="3"/>
      <c r="F13959" s="7"/>
      <c r="G13959" s="3"/>
      <c r="H13959" s="24"/>
    </row>
    <row r="13960" spans="1:8" x14ac:dyDescent="0.25">
      <c r="A13960" s="19">
        <v>13955</v>
      </c>
      <c r="D13960" s="1"/>
      <c r="E13960" s="3"/>
      <c r="F13960" s="7"/>
      <c r="G13960" s="3"/>
      <c r="H13960" s="24"/>
    </row>
    <row r="13961" spans="1:8" x14ac:dyDescent="0.25">
      <c r="A13961" s="19">
        <v>13956</v>
      </c>
      <c r="D13961" s="1"/>
      <c r="E13961" s="3"/>
      <c r="F13961" s="7"/>
      <c r="G13961" s="3"/>
      <c r="H13961" s="24"/>
    </row>
    <row r="13962" spans="1:8" x14ac:dyDescent="0.25">
      <c r="A13962" s="19">
        <v>13957</v>
      </c>
      <c r="D13962" s="1"/>
      <c r="E13962" s="3"/>
      <c r="F13962" s="7"/>
      <c r="G13962" s="3"/>
      <c r="H13962" s="24"/>
    </row>
    <row r="13963" spans="1:8" x14ac:dyDescent="0.25">
      <c r="A13963" s="19">
        <v>13958</v>
      </c>
      <c r="D13963" s="1"/>
      <c r="E13963" s="3"/>
      <c r="F13963" s="7"/>
      <c r="G13963" s="3"/>
      <c r="H13963" s="24"/>
    </row>
    <row r="13964" spans="1:8" x14ac:dyDescent="0.25">
      <c r="A13964" s="19">
        <v>13959</v>
      </c>
      <c r="D13964" s="1"/>
      <c r="E13964" s="3"/>
      <c r="F13964" s="7"/>
      <c r="G13964" s="3"/>
      <c r="H13964" s="24"/>
    </row>
    <row r="13965" spans="1:8" x14ac:dyDescent="0.25">
      <c r="A13965" s="19">
        <v>13960</v>
      </c>
      <c r="D13965" s="1"/>
      <c r="E13965" s="3"/>
      <c r="F13965" s="7"/>
      <c r="G13965" s="3"/>
      <c r="H13965" s="24"/>
    </row>
    <row r="13966" spans="1:8" x14ac:dyDescent="0.25">
      <c r="A13966" s="19">
        <v>13961</v>
      </c>
      <c r="D13966" s="1"/>
      <c r="E13966" s="3"/>
      <c r="F13966" s="7"/>
      <c r="G13966" s="3"/>
      <c r="H13966" s="24"/>
    </row>
    <row r="13967" spans="1:8" x14ac:dyDescent="0.25">
      <c r="A13967" s="19">
        <v>13962</v>
      </c>
      <c r="D13967" s="1"/>
      <c r="E13967" s="3"/>
      <c r="F13967" s="7"/>
      <c r="G13967" s="3"/>
      <c r="H13967" s="24"/>
    </row>
    <row r="13968" spans="1:8" x14ac:dyDescent="0.25">
      <c r="A13968" s="19">
        <v>13963</v>
      </c>
      <c r="D13968" s="1"/>
      <c r="E13968" s="3"/>
      <c r="F13968" s="7"/>
      <c r="G13968" s="3"/>
      <c r="H13968" s="24"/>
    </row>
    <row r="13969" spans="1:8" x14ac:dyDescent="0.25">
      <c r="A13969" s="19">
        <v>13964</v>
      </c>
      <c r="D13969" s="1"/>
      <c r="E13969" s="3"/>
      <c r="F13969" s="7"/>
      <c r="G13969" s="3"/>
      <c r="H13969" s="24"/>
    </row>
    <row r="13970" spans="1:8" x14ac:dyDescent="0.25">
      <c r="A13970" s="19">
        <v>13965</v>
      </c>
      <c r="D13970" s="1"/>
      <c r="E13970" s="3"/>
      <c r="F13970" s="7"/>
      <c r="G13970" s="3"/>
      <c r="H13970" s="24"/>
    </row>
    <row r="13971" spans="1:8" x14ac:dyDescent="0.25">
      <c r="A13971" s="19">
        <v>13966</v>
      </c>
      <c r="D13971" s="1"/>
      <c r="E13971" s="3"/>
      <c r="F13971" s="7"/>
      <c r="G13971" s="3"/>
      <c r="H13971" s="24"/>
    </row>
    <row r="13972" spans="1:8" x14ac:dyDescent="0.25">
      <c r="A13972" s="19">
        <v>13967</v>
      </c>
      <c r="D13972" s="1"/>
      <c r="E13972" s="3"/>
      <c r="F13972" s="7"/>
      <c r="G13972" s="3"/>
      <c r="H13972" s="24"/>
    </row>
    <row r="13973" spans="1:8" x14ac:dyDescent="0.25">
      <c r="A13973" s="19">
        <v>13968</v>
      </c>
      <c r="D13973" s="1"/>
      <c r="E13973" s="3"/>
      <c r="F13973" s="7"/>
      <c r="G13973" s="3"/>
      <c r="H13973" s="24"/>
    </row>
    <row r="13974" spans="1:8" x14ac:dyDescent="0.25">
      <c r="A13974" s="19">
        <v>13969</v>
      </c>
      <c r="D13974" s="1"/>
      <c r="E13974" s="3"/>
      <c r="F13974" s="7"/>
      <c r="G13974" s="3"/>
      <c r="H13974" s="24"/>
    </row>
    <row r="13975" spans="1:8" x14ac:dyDescent="0.25">
      <c r="A13975" s="19">
        <v>13970</v>
      </c>
      <c r="D13975" s="1"/>
      <c r="E13975" s="3"/>
      <c r="F13975" s="7"/>
      <c r="G13975" s="3"/>
      <c r="H13975" s="24"/>
    </row>
    <row r="13976" spans="1:8" x14ac:dyDescent="0.25">
      <c r="A13976" s="19">
        <v>13971</v>
      </c>
      <c r="D13976" s="1"/>
      <c r="E13976" s="3"/>
      <c r="F13976" s="7"/>
      <c r="G13976" s="3"/>
      <c r="H13976" s="24"/>
    </row>
    <row r="13977" spans="1:8" x14ac:dyDescent="0.25">
      <c r="A13977" s="19">
        <v>13972</v>
      </c>
      <c r="D13977" s="1"/>
      <c r="E13977" s="3"/>
      <c r="F13977" s="7"/>
      <c r="G13977" s="3"/>
      <c r="H13977" s="24"/>
    </row>
    <row r="13978" spans="1:8" x14ac:dyDescent="0.25">
      <c r="A13978" s="19">
        <v>13973</v>
      </c>
      <c r="D13978" s="1"/>
      <c r="E13978" s="3"/>
      <c r="F13978" s="7"/>
      <c r="G13978" s="3"/>
      <c r="H13978" s="24"/>
    </row>
    <row r="13979" spans="1:8" x14ac:dyDescent="0.25">
      <c r="A13979" s="19">
        <v>13974</v>
      </c>
      <c r="D13979" s="1"/>
      <c r="E13979" s="3"/>
      <c r="F13979" s="7"/>
      <c r="G13979" s="3"/>
      <c r="H13979" s="24"/>
    </row>
    <row r="13980" spans="1:8" x14ac:dyDescent="0.25">
      <c r="A13980" s="19">
        <v>13975</v>
      </c>
      <c r="D13980" s="1"/>
      <c r="E13980" s="3"/>
      <c r="F13980" s="7"/>
      <c r="G13980" s="3"/>
      <c r="H13980" s="24"/>
    </row>
    <row r="13981" spans="1:8" x14ac:dyDescent="0.25">
      <c r="A13981" s="19">
        <v>13976</v>
      </c>
      <c r="D13981" s="1"/>
      <c r="E13981" s="3"/>
      <c r="F13981" s="7"/>
      <c r="G13981" s="3"/>
      <c r="H13981" s="24"/>
    </row>
    <row r="13982" spans="1:8" x14ac:dyDescent="0.25">
      <c r="A13982" s="19">
        <v>13977</v>
      </c>
      <c r="D13982" s="1"/>
      <c r="E13982" s="3"/>
      <c r="F13982" s="7"/>
      <c r="G13982" s="3"/>
      <c r="H13982" s="24"/>
    </row>
    <row r="13983" spans="1:8" x14ac:dyDescent="0.25">
      <c r="A13983" s="19">
        <v>13978</v>
      </c>
      <c r="D13983" s="1"/>
      <c r="E13983" s="3"/>
      <c r="F13983" s="7"/>
      <c r="G13983" s="3"/>
      <c r="H13983" s="24"/>
    </row>
    <row r="13984" spans="1:8" x14ac:dyDescent="0.25">
      <c r="A13984" s="19">
        <v>13979</v>
      </c>
      <c r="D13984" s="1"/>
      <c r="E13984" s="3"/>
      <c r="F13984" s="7"/>
      <c r="G13984" s="3"/>
      <c r="H13984" s="24"/>
    </row>
    <row r="13985" spans="1:8" x14ac:dyDescent="0.25">
      <c r="A13985" s="19">
        <v>13980</v>
      </c>
      <c r="D13985" s="1"/>
      <c r="E13985" s="3"/>
      <c r="F13985" s="7"/>
      <c r="G13985" s="3"/>
      <c r="H13985" s="24"/>
    </row>
    <row r="13986" spans="1:8" x14ac:dyDescent="0.25">
      <c r="A13986" s="19">
        <v>13981</v>
      </c>
      <c r="D13986" s="1"/>
      <c r="E13986" s="3"/>
      <c r="F13986" s="7"/>
      <c r="G13986" s="3"/>
      <c r="H13986" s="24"/>
    </row>
    <row r="13987" spans="1:8" x14ac:dyDescent="0.25">
      <c r="A13987" s="19">
        <v>13982</v>
      </c>
      <c r="D13987" s="1"/>
      <c r="E13987" s="3"/>
      <c r="F13987" s="7"/>
      <c r="G13987" s="3"/>
      <c r="H13987" s="24"/>
    </row>
    <row r="13988" spans="1:8" x14ac:dyDescent="0.25">
      <c r="A13988" s="19">
        <v>13983</v>
      </c>
      <c r="D13988" s="1"/>
      <c r="E13988" s="3"/>
      <c r="F13988" s="7"/>
      <c r="G13988" s="3"/>
      <c r="H13988" s="24"/>
    </row>
    <row r="13989" spans="1:8" x14ac:dyDescent="0.25">
      <c r="A13989" s="19">
        <v>13984</v>
      </c>
      <c r="D13989" s="1"/>
      <c r="E13989" s="3"/>
      <c r="F13989" s="7"/>
      <c r="G13989" s="3"/>
      <c r="H13989" s="24"/>
    </row>
    <row r="13990" spans="1:8" x14ac:dyDescent="0.25">
      <c r="A13990" s="19">
        <v>13985</v>
      </c>
      <c r="D13990" s="1"/>
      <c r="E13990" s="3"/>
      <c r="F13990" s="7"/>
      <c r="G13990" s="3"/>
      <c r="H13990" s="24"/>
    </row>
    <row r="13991" spans="1:8" x14ac:dyDescent="0.25">
      <c r="A13991" s="19">
        <v>13986</v>
      </c>
      <c r="D13991" s="1"/>
      <c r="E13991" s="3"/>
      <c r="F13991" s="7"/>
      <c r="G13991" s="3"/>
      <c r="H13991" s="24"/>
    </row>
    <row r="13992" spans="1:8" x14ac:dyDescent="0.25">
      <c r="A13992" s="19">
        <v>13987</v>
      </c>
      <c r="D13992" s="1"/>
      <c r="E13992" s="3"/>
      <c r="F13992" s="7"/>
      <c r="G13992" s="3"/>
      <c r="H13992" s="24"/>
    </row>
    <row r="13993" spans="1:8" x14ac:dyDescent="0.25">
      <c r="A13993" s="19">
        <v>13988</v>
      </c>
      <c r="D13993" s="1"/>
      <c r="E13993" s="3"/>
      <c r="F13993" s="7"/>
      <c r="G13993" s="3"/>
      <c r="H13993" s="24"/>
    </row>
    <row r="13994" spans="1:8" x14ac:dyDescent="0.25">
      <c r="A13994" s="19">
        <v>13989</v>
      </c>
      <c r="D13994" s="1"/>
      <c r="E13994" s="3"/>
      <c r="F13994" s="7"/>
      <c r="G13994" s="3"/>
      <c r="H13994" s="24"/>
    </row>
    <row r="13995" spans="1:8" x14ac:dyDescent="0.25">
      <c r="A13995" s="19">
        <v>13990</v>
      </c>
      <c r="D13995" s="1"/>
      <c r="E13995" s="3"/>
      <c r="F13995" s="7"/>
      <c r="G13995" s="3"/>
      <c r="H13995" s="24"/>
    </row>
    <row r="13996" spans="1:8" x14ac:dyDescent="0.25">
      <c r="A13996" s="19">
        <v>13991</v>
      </c>
      <c r="D13996" s="1"/>
      <c r="E13996" s="3"/>
      <c r="F13996" s="7"/>
      <c r="G13996" s="3"/>
      <c r="H13996" s="24"/>
    </row>
    <row r="13997" spans="1:8" x14ac:dyDescent="0.25">
      <c r="A13997" s="19">
        <v>13992</v>
      </c>
      <c r="D13997" s="1"/>
      <c r="E13997" s="3"/>
      <c r="F13997" s="7"/>
      <c r="G13997" s="3"/>
      <c r="H13997" s="24"/>
    </row>
    <row r="13998" spans="1:8" x14ac:dyDescent="0.25">
      <c r="A13998" s="19">
        <v>13993</v>
      </c>
      <c r="D13998" s="1"/>
      <c r="E13998" s="3"/>
      <c r="F13998" s="7"/>
      <c r="G13998" s="3"/>
      <c r="H13998" s="24"/>
    </row>
    <row r="13999" spans="1:8" x14ac:dyDescent="0.25">
      <c r="A13999" s="19">
        <v>13994</v>
      </c>
      <c r="D13999" s="1"/>
      <c r="E13999" s="3"/>
      <c r="F13999" s="7"/>
      <c r="G13999" s="3"/>
      <c r="H13999" s="24"/>
    </row>
    <row r="14000" spans="1:8" x14ac:dyDescent="0.25">
      <c r="A14000" s="19">
        <v>13995</v>
      </c>
      <c r="D14000" s="1"/>
      <c r="E14000" s="3"/>
      <c r="F14000" s="7"/>
      <c r="G14000" s="3"/>
      <c r="H14000" s="24"/>
    </row>
    <row r="14001" spans="1:8" x14ac:dyDescent="0.25">
      <c r="A14001" s="19">
        <v>13996</v>
      </c>
      <c r="D14001" s="1"/>
      <c r="E14001" s="3"/>
      <c r="F14001" s="7"/>
      <c r="G14001" s="3"/>
      <c r="H14001" s="24"/>
    </row>
    <row r="14002" spans="1:8" x14ac:dyDescent="0.25">
      <c r="A14002" s="19">
        <v>13997</v>
      </c>
      <c r="D14002" s="1"/>
      <c r="E14002" s="3"/>
      <c r="F14002" s="7"/>
      <c r="G14002" s="3"/>
      <c r="H14002" s="24"/>
    </row>
    <row r="14003" spans="1:8" x14ac:dyDescent="0.25">
      <c r="A14003" s="19">
        <v>13998</v>
      </c>
      <c r="D14003" s="1"/>
      <c r="E14003" s="3"/>
      <c r="F14003" s="7"/>
      <c r="G14003" s="3"/>
      <c r="H14003" s="24"/>
    </row>
    <row r="14004" spans="1:8" x14ac:dyDescent="0.25">
      <c r="A14004" s="19">
        <v>13999</v>
      </c>
      <c r="D14004" s="1"/>
      <c r="E14004" s="3"/>
      <c r="F14004" s="7"/>
      <c r="G14004" s="3"/>
      <c r="H14004" s="24"/>
    </row>
    <row r="14005" spans="1:8" x14ac:dyDescent="0.25">
      <c r="A14005" s="19">
        <v>14000</v>
      </c>
      <c r="D14005" s="1"/>
      <c r="E14005" s="3"/>
      <c r="F14005" s="7"/>
      <c r="G14005" s="3"/>
      <c r="H14005" s="24"/>
    </row>
    <row r="14006" spans="1:8" x14ac:dyDescent="0.25">
      <c r="A14006" s="19">
        <v>14001</v>
      </c>
      <c r="D14006" s="1"/>
      <c r="E14006" s="3"/>
      <c r="F14006" s="7"/>
      <c r="G14006" s="3"/>
      <c r="H14006" s="24"/>
    </row>
    <row r="14007" spans="1:8" x14ac:dyDescent="0.25">
      <c r="A14007" s="19">
        <v>14002</v>
      </c>
      <c r="D14007" s="1"/>
      <c r="E14007" s="3"/>
      <c r="F14007" s="7"/>
      <c r="G14007" s="3"/>
      <c r="H14007" s="24"/>
    </row>
    <row r="14008" spans="1:8" x14ac:dyDescent="0.25">
      <c r="A14008" s="19">
        <v>14003</v>
      </c>
      <c r="D14008" s="1"/>
      <c r="E14008" s="3"/>
      <c r="F14008" s="7"/>
      <c r="G14008" s="3"/>
      <c r="H14008" s="24"/>
    </row>
    <row r="14009" spans="1:8" x14ac:dyDescent="0.25">
      <c r="A14009" s="19">
        <v>14004</v>
      </c>
      <c r="D14009" s="1"/>
      <c r="E14009" s="3"/>
      <c r="F14009" s="7"/>
      <c r="G14009" s="3"/>
      <c r="H14009" s="24"/>
    </row>
    <row r="14010" spans="1:8" x14ac:dyDescent="0.25">
      <c r="A14010" s="19">
        <v>14005</v>
      </c>
      <c r="D14010" s="1"/>
      <c r="E14010" s="3"/>
      <c r="F14010" s="7"/>
      <c r="G14010" s="3"/>
      <c r="H14010" s="24"/>
    </row>
    <row r="14011" spans="1:8" x14ac:dyDescent="0.25">
      <c r="A14011" s="19">
        <v>14006</v>
      </c>
      <c r="D14011" s="1"/>
      <c r="E14011" s="3"/>
      <c r="F14011" s="7"/>
      <c r="G14011" s="3"/>
      <c r="H14011" s="24"/>
    </row>
    <row r="14012" spans="1:8" x14ac:dyDescent="0.25">
      <c r="A14012" s="19">
        <v>14007</v>
      </c>
      <c r="D14012" s="1"/>
      <c r="E14012" s="3"/>
      <c r="F14012" s="7"/>
      <c r="G14012" s="3"/>
      <c r="H14012" s="24"/>
    </row>
    <row r="14013" spans="1:8" x14ac:dyDescent="0.25">
      <c r="A14013" s="19">
        <v>14008</v>
      </c>
      <c r="D14013" s="1"/>
      <c r="E14013" s="3"/>
      <c r="F14013" s="7"/>
      <c r="G14013" s="3"/>
      <c r="H14013" s="24"/>
    </row>
    <row r="14014" spans="1:8" x14ac:dyDescent="0.25">
      <c r="A14014" s="19">
        <v>14009</v>
      </c>
      <c r="D14014" s="1"/>
      <c r="E14014" s="3"/>
      <c r="F14014" s="7"/>
      <c r="G14014" s="3"/>
      <c r="H14014" s="24"/>
    </row>
    <row r="14015" spans="1:8" x14ac:dyDescent="0.25">
      <c r="A14015" s="19">
        <v>14010</v>
      </c>
      <c r="D14015" s="1"/>
      <c r="E14015" s="3"/>
      <c r="F14015" s="7"/>
      <c r="G14015" s="3"/>
      <c r="H14015" s="24"/>
    </row>
    <row r="14016" spans="1:8" x14ac:dyDescent="0.25">
      <c r="A14016" s="19">
        <v>14011</v>
      </c>
      <c r="D14016" s="1"/>
      <c r="E14016" s="3"/>
      <c r="F14016" s="7"/>
      <c r="G14016" s="3"/>
      <c r="H14016" s="24"/>
    </row>
    <row r="14017" spans="1:8" x14ac:dyDescent="0.25">
      <c r="A14017" s="19">
        <v>14012</v>
      </c>
      <c r="D14017" s="1"/>
      <c r="E14017" s="3"/>
      <c r="F14017" s="7"/>
      <c r="G14017" s="3"/>
      <c r="H14017" s="24"/>
    </row>
    <row r="14018" spans="1:8" x14ac:dyDescent="0.25">
      <c r="A14018" s="19">
        <v>14013</v>
      </c>
      <c r="D14018" s="1"/>
      <c r="E14018" s="3"/>
      <c r="F14018" s="7"/>
      <c r="G14018" s="3"/>
      <c r="H14018" s="24"/>
    </row>
    <row r="14019" spans="1:8" x14ac:dyDescent="0.25">
      <c r="A14019" s="19">
        <v>14014</v>
      </c>
      <c r="D14019" s="1"/>
      <c r="E14019" s="3"/>
      <c r="F14019" s="7"/>
      <c r="G14019" s="3"/>
      <c r="H14019" s="24"/>
    </row>
    <row r="14020" spans="1:8" x14ac:dyDescent="0.25">
      <c r="A14020" s="19">
        <v>14015</v>
      </c>
      <c r="D14020" s="1"/>
      <c r="E14020" s="3"/>
      <c r="F14020" s="7"/>
      <c r="G14020" s="3"/>
      <c r="H14020" s="24"/>
    </row>
    <row r="14021" spans="1:8" x14ac:dyDescent="0.25">
      <c r="A14021" s="19">
        <v>14016</v>
      </c>
      <c r="D14021" s="1"/>
      <c r="E14021" s="3"/>
      <c r="F14021" s="7"/>
      <c r="G14021" s="3"/>
      <c r="H14021" s="24"/>
    </row>
    <row r="14022" spans="1:8" x14ac:dyDescent="0.25">
      <c r="A14022" s="19">
        <v>14017</v>
      </c>
      <c r="D14022" s="1"/>
      <c r="E14022" s="3"/>
      <c r="F14022" s="7"/>
      <c r="G14022" s="3"/>
      <c r="H14022" s="24"/>
    </row>
    <row r="14023" spans="1:8" x14ac:dyDescent="0.25">
      <c r="A14023" s="19">
        <v>14018</v>
      </c>
      <c r="D14023" s="1"/>
      <c r="E14023" s="3"/>
      <c r="F14023" s="7"/>
      <c r="G14023" s="3"/>
      <c r="H14023" s="24"/>
    </row>
    <row r="14024" spans="1:8" x14ac:dyDescent="0.25">
      <c r="A14024" s="19">
        <v>14019</v>
      </c>
      <c r="D14024" s="1"/>
      <c r="E14024" s="3"/>
      <c r="F14024" s="7"/>
      <c r="G14024" s="3"/>
      <c r="H14024" s="24"/>
    </row>
    <row r="14025" spans="1:8" x14ac:dyDescent="0.25">
      <c r="A14025" s="19">
        <v>14020</v>
      </c>
      <c r="D14025" s="1"/>
      <c r="E14025" s="3"/>
      <c r="F14025" s="7"/>
      <c r="G14025" s="3"/>
      <c r="H14025" s="24"/>
    </row>
    <row r="14026" spans="1:8" x14ac:dyDescent="0.25">
      <c r="A14026" s="19">
        <v>14021</v>
      </c>
      <c r="D14026" s="1"/>
      <c r="E14026" s="3"/>
      <c r="F14026" s="7"/>
      <c r="G14026" s="3"/>
      <c r="H14026" s="24"/>
    </row>
    <row r="14027" spans="1:8" x14ac:dyDescent="0.25">
      <c r="A14027" s="19">
        <v>14022</v>
      </c>
      <c r="D14027" s="1"/>
      <c r="E14027" s="3"/>
      <c r="F14027" s="7"/>
      <c r="G14027" s="3"/>
      <c r="H14027" s="24"/>
    </row>
    <row r="14028" spans="1:8" x14ac:dyDescent="0.25">
      <c r="A14028" s="19">
        <v>14023</v>
      </c>
      <c r="D14028" s="1"/>
      <c r="E14028" s="3"/>
      <c r="F14028" s="7"/>
      <c r="G14028" s="3"/>
      <c r="H14028" s="24"/>
    </row>
    <row r="14029" spans="1:8" x14ac:dyDescent="0.25">
      <c r="A14029" s="19">
        <v>14024</v>
      </c>
      <c r="D14029" s="1"/>
      <c r="E14029" s="3"/>
      <c r="F14029" s="7"/>
      <c r="G14029" s="3"/>
      <c r="H14029" s="24"/>
    </row>
    <row r="14030" spans="1:8" x14ac:dyDescent="0.25">
      <c r="A14030" s="19">
        <v>14025</v>
      </c>
      <c r="D14030" s="1"/>
      <c r="E14030" s="3"/>
      <c r="F14030" s="7"/>
      <c r="G14030" s="3"/>
      <c r="H14030" s="24"/>
    </row>
    <row r="14031" spans="1:8" x14ac:dyDescent="0.25">
      <c r="A14031" s="19">
        <v>14026</v>
      </c>
      <c r="D14031" s="1"/>
      <c r="E14031" s="3"/>
      <c r="F14031" s="7"/>
      <c r="G14031" s="3"/>
      <c r="H14031" s="24"/>
    </row>
    <row r="14032" spans="1:8" x14ac:dyDescent="0.25">
      <c r="A14032" s="19">
        <v>14027</v>
      </c>
      <c r="D14032" s="1"/>
      <c r="E14032" s="3"/>
      <c r="F14032" s="7"/>
      <c r="G14032" s="3"/>
      <c r="H14032" s="24"/>
    </row>
    <row r="14033" spans="1:8" x14ac:dyDescent="0.25">
      <c r="A14033" s="19">
        <v>14028</v>
      </c>
      <c r="D14033" s="1"/>
      <c r="E14033" s="3"/>
      <c r="F14033" s="7"/>
      <c r="G14033" s="3"/>
      <c r="H14033" s="24"/>
    </row>
    <row r="14034" spans="1:8" x14ac:dyDescent="0.25">
      <c r="A14034" s="19">
        <v>14029</v>
      </c>
      <c r="D14034" s="1"/>
      <c r="E14034" s="3"/>
      <c r="F14034" s="7"/>
      <c r="G14034" s="3"/>
      <c r="H14034" s="24"/>
    </row>
    <row r="14035" spans="1:8" x14ac:dyDescent="0.25">
      <c r="A14035" s="19">
        <v>14030</v>
      </c>
      <c r="D14035" s="1"/>
      <c r="E14035" s="3"/>
      <c r="F14035" s="7"/>
      <c r="G14035" s="3"/>
      <c r="H14035" s="24"/>
    </row>
    <row r="14036" spans="1:8" x14ac:dyDescent="0.25">
      <c r="A14036" s="19">
        <v>14031</v>
      </c>
      <c r="D14036" s="1"/>
      <c r="E14036" s="3"/>
      <c r="F14036" s="7"/>
      <c r="G14036" s="3"/>
      <c r="H14036" s="24"/>
    </row>
    <row r="14037" spans="1:8" x14ac:dyDescent="0.25">
      <c r="A14037" s="19">
        <v>14032</v>
      </c>
      <c r="D14037" s="1"/>
      <c r="E14037" s="3"/>
      <c r="F14037" s="7"/>
      <c r="G14037" s="3"/>
      <c r="H14037" s="24"/>
    </row>
    <row r="14038" spans="1:8" x14ac:dyDescent="0.25">
      <c r="A14038" s="19">
        <v>14033</v>
      </c>
      <c r="D14038" s="1"/>
      <c r="E14038" s="3"/>
      <c r="F14038" s="7"/>
      <c r="G14038" s="3"/>
      <c r="H14038" s="24"/>
    </row>
    <row r="14039" spans="1:8" x14ac:dyDescent="0.25">
      <c r="A14039" s="19">
        <v>14034</v>
      </c>
      <c r="D14039" s="1"/>
      <c r="E14039" s="3"/>
      <c r="F14039" s="7"/>
      <c r="G14039" s="3"/>
      <c r="H14039" s="24"/>
    </row>
    <row r="14040" spans="1:8" x14ac:dyDescent="0.25">
      <c r="A14040" s="19">
        <v>14035</v>
      </c>
      <c r="D14040" s="1"/>
      <c r="E14040" s="3"/>
      <c r="F14040" s="7"/>
      <c r="G14040" s="3"/>
      <c r="H14040" s="24"/>
    </row>
    <row r="14041" spans="1:8" x14ac:dyDescent="0.25">
      <c r="A14041" s="19">
        <v>14036</v>
      </c>
      <c r="D14041" s="1"/>
      <c r="E14041" s="3"/>
      <c r="F14041" s="7"/>
      <c r="G14041" s="3"/>
      <c r="H14041" s="24"/>
    </row>
    <row r="14042" spans="1:8" x14ac:dyDescent="0.25">
      <c r="A14042" s="19">
        <v>14037</v>
      </c>
      <c r="D14042" s="1"/>
      <c r="E14042" s="3"/>
      <c r="F14042" s="7"/>
      <c r="G14042" s="3"/>
      <c r="H14042" s="24"/>
    </row>
    <row r="14043" spans="1:8" x14ac:dyDescent="0.25">
      <c r="A14043" s="19">
        <v>14038</v>
      </c>
      <c r="D14043" s="1"/>
      <c r="E14043" s="3"/>
      <c r="F14043" s="7"/>
      <c r="G14043" s="3"/>
      <c r="H14043" s="24"/>
    </row>
    <row r="14044" spans="1:8" x14ac:dyDescent="0.25">
      <c r="A14044" s="19">
        <v>14039</v>
      </c>
      <c r="D14044" s="1"/>
      <c r="E14044" s="3"/>
      <c r="F14044" s="7"/>
      <c r="G14044" s="3"/>
      <c r="H14044" s="24"/>
    </row>
    <row r="14045" spans="1:8" x14ac:dyDescent="0.25">
      <c r="A14045" s="19">
        <v>14040</v>
      </c>
      <c r="D14045" s="1"/>
      <c r="E14045" s="3"/>
      <c r="F14045" s="7"/>
      <c r="G14045" s="3"/>
      <c r="H14045" s="24"/>
    </row>
    <row r="14046" spans="1:8" x14ac:dyDescent="0.25">
      <c r="A14046" s="19">
        <v>14041</v>
      </c>
      <c r="D14046" s="1"/>
      <c r="E14046" s="3"/>
      <c r="F14046" s="7"/>
      <c r="G14046" s="3"/>
      <c r="H14046" s="24"/>
    </row>
    <row r="14047" spans="1:8" x14ac:dyDescent="0.25">
      <c r="A14047" s="19">
        <v>14042</v>
      </c>
      <c r="D14047" s="1"/>
      <c r="E14047" s="3"/>
      <c r="F14047" s="7"/>
      <c r="G14047" s="3"/>
      <c r="H14047" s="24"/>
    </row>
    <row r="14048" spans="1:8" x14ac:dyDescent="0.25">
      <c r="A14048" s="19">
        <v>14043</v>
      </c>
      <c r="D14048" s="1"/>
      <c r="E14048" s="3"/>
      <c r="F14048" s="7"/>
      <c r="G14048" s="3"/>
      <c r="H14048" s="24"/>
    </row>
    <row r="14049" spans="1:8" x14ac:dyDescent="0.25">
      <c r="A14049" s="19">
        <v>14044</v>
      </c>
      <c r="D14049" s="1"/>
      <c r="E14049" s="3"/>
      <c r="F14049" s="7"/>
      <c r="G14049" s="3"/>
      <c r="H14049" s="24"/>
    </row>
    <row r="14050" spans="1:8" x14ac:dyDescent="0.25">
      <c r="A14050" s="19">
        <v>14045</v>
      </c>
      <c r="D14050" s="1"/>
      <c r="E14050" s="3"/>
      <c r="F14050" s="7"/>
      <c r="G14050" s="3"/>
      <c r="H14050" s="24"/>
    </row>
    <row r="14051" spans="1:8" x14ac:dyDescent="0.25">
      <c r="A14051" s="19">
        <v>14046</v>
      </c>
      <c r="D14051" s="1"/>
      <c r="E14051" s="3"/>
      <c r="F14051" s="7"/>
      <c r="G14051" s="3"/>
      <c r="H14051" s="24"/>
    </row>
    <row r="14052" spans="1:8" x14ac:dyDescent="0.25">
      <c r="A14052" s="19">
        <v>14047</v>
      </c>
      <c r="D14052" s="1"/>
      <c r="E14052" s="3"/>
      <c r="F14052" s="7"/>
      <c r="G14052" s="3"/>
      <c r="H14052" s="24"/>
    </row>
    <row r="14053" spans="1:8" x14ac:dyDescent="0.25">
      <c r="A14053" s="19">
        <v>14048</v>
      </c>
      <c r="D14053" s="1"/>
      <c r="E14053" s="3"/>
      <c r="F14053" s="7"/>
      <c r="G14053" s="3"/>
      <c r="H14053" s="24"/>
    </row>
    <row r="14054" spans="1:8" x14ac:dyDescent="0.25">
      <c r="A14054" s="19">
        <v>14049</v>
      </c>
      <c r="D14054" s="1"/>
      <c r="E14054" s="3"/>
      <c r="F14054" s="7"/>
      <c r="G14054" s="3"/>
      <c r="H14054" s="24"/>
    </row>
    <row r="14055" spans="1:8" x14ac:dyDescent="0.25">
      <c r="A14055" s="19">
        <v>14050</v>
      </c>
      <c r="D14055" s="1"/>
      <c r="E14055" s="3"/>
      <c r="F14055" s="7"/>
      <c r="G14055" s="3"/>
      <c r="H14055" s="24"/>
    </row>
    <row r="14056" spans="1:8" x14ac:dyDescent="0.25">
      <c r="A14056" s="19">
        <v>14051</v>
      </c>
      <c r="D14056" s="1"/>
      <c r="E14056" s="3"/>
      <c r="F14056" s="7"/>
      <c r="G14056" s="3"/>
      <c r="H14056" s="24"/>
    </row>
    <row r="14057" spans="1:8" x14ac:dyDescent="0.25">
      <c r="A14057" s="19">
        <v>14052</v>
      </c>
      <c r="D14057" s="1"/>
      <c r="E14057" s="3"/>
      <c r="F14057" s="7"/>
      <c r="G14057" s="3"/>
      <c r="H14057" s="24"/>
    </row>
    <row r="14058" spans="1:8" x14ac:dyDescent="0.25">
      <c r="A14058" s="19">
        <v>14053</v>
      </c>
      <c r="D14058" s="1"/>
      <c r="E14058" s="3"/>
      <c r="F14058" s="7"/>
      <c r="G14058" s="3"/>
      <c r="H14058" s="24"/>
    </row>
    <row r="14059" spans="1:8" x14ac:dyDescent="0.25">
      <c r="A14059" s="19">
        <v>14054</v>
      </c>
      <c r="D14059" s="1"/>
      <c r="E14059" s="3"/>
      <c r="F14059" s="7"/>
      <c r="G14059" s="3"/>
      <c r="H14059" s="24"/>
    </row>
    <row r="14060" spans="1:8" x14ac:dyDescent="0.25">
      <c r="A14060" s="19">
        <v>14055</v>
      </c>
      <c r="D14060" s="1"/>
      <c r="E14060" s="3"/>
      <c r="F14060" s="7"/>
      <c r="G14060" s="3"/>
      <c r="H14060" s="24"/>
    </row>
    <row r="14061" spans="1:8" x14ac:dyDescent="0.25">
      <c r="A14061" s="19">
        <v>14056</v>
      </c>
      <c r="D14061" s="1"/>
      <c r="E14061" s="3"/>
      <c r="F14061" s="7"/>
      <c r="G14061" s="3"/>
      <c r="H14061" s="24"/>
    </row>
    <row r="14062" spans="1:8" x14ac:dyDescent="0.25">
      <c r="A14062" s="19">
        <v>14057</v>
      </c>
      <c r="D14062" s="1"/>
      <c r="E14062" s="3"/>
      <c r="F14062" s="7"/>
      <c r="G14062" s="3"/>
      <c r="H14062" s="24"/>
    </row>
    <row r="14063" spans="1:8" x14ac:dyDescent="0.25">
      <c r="A14063" s="19">
        <v>14058</v>
      </c>
      <c r="D14063" s="1"/>
      <c r="E14063" s="3"/>
      <c r="F14063" s="7"/>
      <c r="G14063" s="3"/>
      <c r="H14063" s="24"/>
    </row>
    <row r="14064" spans="1:8" x14ac:dyDescent="0.25">
      <c r="A14064" s="19">
        <v>14059</v>
      </c>
      <c r="D14064" s="1"/>
      <c r="E14064" s="3"/>
      <c r="F14064" s="7"/>
      <c r="G14064" s="3"/>
      <c r="H14064" s="24"/>
    </row>
    <row r="14065" spans="1:8" x14ac:dyDescent="0.25">
      <c r="A14065" s="19">
        <v>14060</v>
      </c>
      <c r="D14065" s="1"/>
      <c r="E14065" s="3"/>
      <c r="F14065" s="7"/>
      <c r="G14065" s="3"/>
      <c r="H14065" s="24"/>
    </row>
    <row r="14066" spans="1:8" x14ac:dyDescent="0.25">
      <c r="A14066" s="19">
        <v>14061</v>
      </c>
      <c r="D14066" s="1"/>
      <c r="E14066" s="3"/>
      <c r="F14066" s="7"/>
      <c r="G14066" s="3"/>
      <c r="H14066" s="24"/>
    </row>
    <row r="14067" spans="1:8" x14ac:dyDescent="0.25">
      <c r="A14067" s="19">
        <v>14062</v>
      </c>
      <c r="D14067" s="1"/>
      <c r="E14067" s="3"/>
      <c r="F14067" s="7"/>
      <c r="G14067" s="3"/>
      <c r="H14067" s="24"/>
    </row>
    <row r="14068" spans="1:8" x14ac:dyDescent="0.25">
      <c r="A14068" s="19">
        <v>14063</v>
      </c>
      <c r="D14068" s="1"/>
      <c r="E14068" s="3"/>
      <c r="F14068" s="7"/>
      <c r="G14068" s="3"/>
      <c r="H14068" s="24"/>
    </row>
    <row r="14069" spans="1:8" x14ac:dyDescent="0.25">
      <c r="A14069" s="19">
        <v>14064</v>
      </c>
      <c r="D14069" s="1"/>
      <c r="E14069" s="3"/>
      <c r="F14069" s="7"/>
      <c r="G14069" s="3"/>
      <c r="H14069" s="24"/>
    </row>
    <row r="14070" spans="1:8" x14ac:dyDescent="0.25">
      <c r="A14070" s="19">
        <v>14065</v>
      </c>
      <c r="D14070" s="1"/>
      <c r="E14070" s="3"/>
      <c r="F14070" s="7"/>
      <c r="G14070" s="3"/>
      <c r="H14070" s="24"/>
    </row>
    <row r="14071" spans="1:8" x14ac:dyDescent="0.25">
      <c r="A14071" s="19">
        <v>14066</v>
      </c>
      <c r="D14071" s="1"/>
      <c r="E14071" s="3"/>
      <c r="F14071" s="7"/>
      <c r="G14071" s="3"/>
      <c r="H14071" s="24"/>
    </row>
    <row r="14072" spans="1:8" x14ac:dyDescent="0.25">
      <c r="A14072" s="19">
        <v>14067</v>
      </c>
      <c r="D14072" s="1"/>
      <c r="E14072" s="3"/>
      <c r="F14072" s="7"/>
      <c r="G14072" s="3"/>
      <c r="H14072" s="24"/>
    </row>
    <row r="14073" spans="1:8" x14ac:dyDescent="0.25">
      <c r="A14073" s="19">
        <v>14068</v>
      </c>
      <c r="D14073" s="1"/>
      <c r="E14073" s="3"/>
      <c r="F14073" s="7"/>
      <c r="G14073" s="3"/>
      <c r="H14073" s="24"/>
    </row>
    <row r="14074" spans="1:8" x14ac:dyDescent="0.25">
      <c r="A14074" s="19">
        <v>14069</v>
      </c>
      <c r="D14074" s="1"/>
      <c r="E14074" s="3"/>
      <c r="F14074" s="7"/>
      <c r="G14074" s="3"/>
      <c r="H14074" s="24"/>
    </row>
    <row r="14075" spans="1:8" x14ac:dyDescent="0.25">
      <c r="A14075" s="19">
        <v>14070</v>
      </c>
      <c r="D14075" s="1"/>
      <c r="E14075" s="3"/>
      <c r="F14075" s="7"/>
      <c r="G14075" s="3"/>
      <c r="H14075" s="24"/>
    </row>
    <row r="14076" spans="1:8" x14ac:dyDescent="0.25">
      <c r="A14076" s="19">
        <v>14071</v>
      </c>
      <c r="D14076" s="1"/>
      <c r="E14076" s="3"/>
      <c r="F14076" s="7"/>
      <c r="G14076" s="3"/>
      <c r="H14076" s="24"/>
    </row>
    <row r="14077" spans="1:8" x14ac:dyDescent="0.25">
      <c r="A14077" s="19">
        <v>14072</v>
      </c>
      <c r="D14077" s="1"/>
      <c r="E14077" s="3"/>
      <c r="F14077" s="7"/>
      <c r="G14077" s="3"/>
      <c r="H14077" s="24"/>
    </row>
    <row r="14078" spans="1:8" x14ac:dyDescent="0.25">
      <c r="A14078" s="19">
        <v>14073</v>
      </c>
      <c r="D14078" s="1"/>
      <c r="E14078" s="3"/>
      <c r="F14078" s="7"/>
      <c r="G14078" s="3"/>
      <c r="H14078" s="24"/>
    </row>
    <row r="14079" spans="1:8" x14ac:dyDescent="0.25">
      <c r="A14079" s="19">
        <v>14074</v>
      </c>
      <c r="D14079" s="1"/>
      <c r="E14079" s="3"/>
      <c r="F14079" s="7"/>
      <c r="G14079" s="3"/>
      <c r="H14079" s="24"/>
    </row>
    <row r="14080" spans="1:8" x14ac:dyDescent="0.25">
      <c r="A14080" s="19">
        <v>14075</v>
      </c>
      <c r="D14080" s="1"/>
      <c r="E14080" s="3"/>
      <c r="F14080" s="7"/>
      <c r="G14080" s="3"/>
      <c r="H14080" s="24"/>
    </row>
    <row r="14081" spans="1:8" x14ac:dyDescent="0.25">
      <c r="A14081" s="19">
        <v>14076</v>
      </c>
      <c r="D14081" s="1"/>
      <c r="E14081" s="3"/>
      <c r="F14081" s="7"/>
      <c r="G14081" s="3"/>
      <c r="H14081" s="24"/>
    </row>
    <row r="14082" spans="1:8" x14ac:dyDescent="0.25">
      <c r="A14082" s="19">
        <v>14077</v>
      </c>
      <c r="D14082" s="1"/>
      <c r="E14082" s="3"/>
      <c r="F14082" s="7"/>
      <c r="G14082" s="3"/>
      <c r="H14082" s="24"/>
    </row>
    <row r="14083" spans="1:8" x14ac:dyDescent="0.25">
      <c r="A14083" s="19">
        <v>14078</v>
      </c>
      <c r="D14083" s="1"/>
      <c r="E14083" s="3"/>
      <c r="F14083" s="7"/>
      <c r="G14083" s="3"/>
      <c r="H14083" s="24"/>
    </row>
    <row r="14084" spans="1:8" x14ac:dyDescent="0.25">
      <c r="A14084" s="19">
        <v>14079</v>
      </c>
      <c r="D14084" s="1"/>
      <c r="E14084" s="3"/>
      <c r="F14084" s="7"/>
      <c r="G14084" s="3"/>
      <c r="H14084" s="24"/>
    </row>
    <row r="14085" spans="1:8" x14ac:dyDescent="0.25">
      <c r="A14085" s="19">
        <v>14080</v>
      </c>
      <c r="D14085" s="1"/>
      <c r="E14085" s="3"/>
      <c r="F14085" s="7"/>
      <c r="G14085" s="3"/>
      <c r="H14085" s="24"/>
    </row>
    <row r="14086" spans="1:8" x14ac:dyDescent="0.25">
      <c r="A14086" s="19">
        <v>14081</v>
      </c>
      <c r="D14086" s="1"/>
      <c r="E14086" s="3"/>
      <c r="F14086" s="7"/>
      <c r="G14086" s="3"/>
      <c r="H14086" s="24"/>
    </row>
    <row r="14087" spans="1:8" x14ac:dyDescent="0.25">
      <c r="A14087" s="19">
        <v>14082</v>
      </c>
      <c r="D14087" s="1"/>
      <c r="E14087" s="3"/>
      <c r="F14087" s="7"/>
      <c r="G14087" s="3"/>
      <c r="H14087" s="24"/>
    </row>
    <row r="14088" spans="1:8" x14ac:dyDescent="0.25">
      <c r="A14088" s="19">
        <v>14083</v>
      </c>
      <c r="D14088" s="1"/>
      <c r="E14088" s="3"/>
      <c r="F14088" s="7"/>
      <c r="G14088" s="3"/>
      <c r="H14088" s="24"/>
    </row>
    <row r="14089" spans="1:8" x14ac:dyDescent="0.25">
      <c r="A14089" s="19">
        <v>14084</v>
      </c>
      <c r="D14089" s="1"/>
      <c r="E14089" s="3"/>
      <c r="F14089" s="7"/>
      <c r="G14089" s="3"/>
      <c r="H14089" s="24"/>
    </row>
    <row r="14090" spans="1:8" x14ac:dyDescent="0.25">
      <c r="A14090" s="19">
        <v>14085</v>
      </c>
      <c r="D14090" s="1"/>
      <c r="E14090" s="3"/>
      <c r="F14090" s="7"/>
      <c r="G14090" s="3"/>
      <c r="H14090" s="24"/>
    </row>
    <row r="14091" spans="1:8" x14ac:dyDescent="0.25">
      <c r="A14091" s="19">
        <v>14086</v>
      </c>
      <c r="D14091" s="1"/>
      <c r="E14091" s="3"/>
      <c r="F14091" s="7"/>
      <c r="G14091" s="3"/>
      <c r="H14091" s="24"/>
    </row>
    <row r="14092" spans="1:8" x14ac:dyDescent="0.25">
      <c r="A14092" s="19">
        <v>14087</v>
      </c>
      <c r="D14092" s="1"/>
      <c r="E14092" s="3"/>
      <c r="F14092" s="7"/>
      <c r="G14092" s="3"/>
      <c r="H14092" s="24"/>
    </row>
    <row r="14093" spans="1:8" x14ac:dyDescent="0.25">
      <c r="A14093" s="19">
        <v>14088</v>
      </c>
      <c r="D14093" s="1"/>
      <c r="E14093" s="3"/>
      <c r="F14093" s="7"/>
      <c r="G14093" s="3"/>
      <c r="H14093" s="24"/>
    </row>
    <row r="14094" spans="1:8" x14ac:dyDescent="0.25">
      <c r="A14094" s="19">
        <v>14089</v>
      </c>
      <c r="D14094" s="1"/>
      <c r="E14094" s="3"/>
      <c r="F14094" s="7"/>
      <c r="G14094" s="3"/>
      <c r="H14094" s="24"/>
    </row>
    <row r="14095" spans="1:8" x14ac:dyDescent="0.25">
      <c r="A14095" s="19">
        <v>14090</v>
      </c>
      <c r="D14095" s="1"/>
      <c r="E14095" s="3"/>
      <c r="F14095" s="7"/>
      <c r="G14095" s="3"/>
      <c r="H14095" s="24"/>
    </row>
    <row r="14096" spans="1:8" x14ac:dyDescent="0.25">
      <c r="A14096" s="19">
        <v>14091</v>
      </c>
      <c r="D14096" s="1"/>
      <c r="E14096" s="3"/>
      <c r="F14096" s="7"/>
      <c r="G14096" s="3"/>
      <c r="H14096" s="24"/>
    </row>
    <row r="14097" spans="1:8" x14ac:dyDescent="0.25">
      <c r="A14097" s="19">
        <v>14092</v>
      </c>
      <c r="D14097" s="1"/>
      <c r="E14097" s="3"/>
      <c r="F14097" s="7"/>
      <c r="G14097" s="3"/>
      <c r="H14097" s="24"/>
    </row>
    <row r="14098" spans="1:8" x14ac:dyDescent="0.25">
      <c r="A14098" s="19">
        <v>14093</v>
      </c>
      <c r="D14098" s="1"/>
      <c r="E14098" s="3"/>
      <c r="F14098" s="7"/>
      <c r="G14098" s="3"/>
      <c r="H14098" s="24"/>
    </row>
    <row r="14099" spans="1:8" x14ac:dyDescent="0.25">
      <c r="A14099" s="19">
        <v>14094</v>
      </c>
      <c r="D14099" s="1"/>
      <c r="E14099" s="3"/>
      <c r="F14099" s="7"/>
      <c r="G14099" s="3"/>
      <c r="H14099" s="24"/>
    </row>
    <row r="14100" spans="1:8" x14ac:dyDescent="0.25">
      <c r="A14100" s="19">
        <v>14095</v>
      </c>
      <c r="D14100" s="1"/>
      <c r="E14100" s="3"/>
      <c r="F14100" s="7"/>
      <c r="G14100" s="3"/>
      <c r="H14100" s="24"/>
    </row>
    <row r="14101" spans="1:8" x14ac:dyDescent="0.25">
      <c r="A14101" s="19">
        <v>14096</v>
      </c>
      <c r="D14101" s="1"/>
      <c r="E14101" s="3"/>
      <c r="F14101" s="7"/>
      <c r="G14101" s="3"/>
      <c r="H14101" s="24"/>
    </row>
    <row r="14102" spans="1:8" x14ac:dyDescent="0.25">
      <c r="A14102" s="19">
        <v>14097</v>
      </c>
      <c r="D14102" s="1"/>
      <c r="E14102" s="3"/>
      <c r="F14102" s="7"/>
      <c r="G14102" s="3"/>
      <c r="H14102" s="24"/>
    </row>
    <row r="14103" spans="1:8" x14ac:dyDescent="0.25">
      <c r="A14103" s="19">
        <v>14098</v>
      </c>
      <c r="D14103" s="1"/>
      <c r="E14103" s="3"/>
      <c r="F14103" s="7"/>
      <c r="G14103" s="3"/>
      <c r="H14103" s="24"/>
    </row>
    <row r="14104" spans="1:8" x14ac:dyDescent="0.25">
      <c r="A14104" s="19">
        <v>14099</v>
      </c>
      <c r="D14104" s="1"/>
      <c r="E14104" s="3"/>
      <c r="F14104" s="7"/>
      <c r="G14104" s="3"/>
      <c r="H14104" s="24"/>
    </row>
    <row r="14105" spans="1:8" x14ac:dyDescent="0.25">
      <c r="A14105" s="19">
        <v>14100</v>
      </c>
      <c r="D14105" s="1"/>
      <c r="E14105" s="3"/>
      <c r="F14105" s="7"/>
      <c r="G14105" s="3"/>
      <c r="H14105" s="24"/>
    </row>
    <row r="14106" spans="1:8" x14ac:dyDescent="0.25">
      <c r="A14106" s="19">
        <v>14101</v>
      </c>
      <c r="D14106" s="1"/>
      <c r="E14106" s="3"/>
      <c r="F14106" s="7"/>
      <c r="G14106" s="3"/>
      <c r="H14106" s="24"/>
    </row>
    <row r="14107" spans="1:8" x14ac:dyDescent="0.25">
      <c r="A14107" s="19">
        <v>14102</v>
      </c>
      <c r="D14107" s="1"/>
      <c r="E14107" s="3"/>
      <c r="F14107" s="7"/>
      <c r="G14107" s="3"/>
      <c r="H14107" s="24"/>
    </row>
    <row r="14108" spans="1:8" x14ac:dyDescent="0.25">
      <c r="A14108" s="19">
        <v>14103</v>
      </c>
      <c r="D14108" s="1"/>
      <c r="E14108" s="3"/>
      <c r="F14108" s="7"/>
      <c r="G14108" s="3"/>
      <c r="H14108" s="24"/>
    </row>
    <row r="14109" spans="1:8" x14ac:dyDescent="0.25">
      <c r="A14109" s="19">
        <v>14104</v>
      </c>
      <c r="D14109" s="1"/>
      <c r="E14109" s="3"/>
      <c r="F14109" s="7"/>
      <c r="G14109" s="3"/>
      <c r="H14109" s="24"/>
    </row>
    <row r="14110" spans="1:8" x14ac:dyDescent="0.25">
      <c r="A14110" s="19">
        <v>14105</v>
      </c>
      <c r="D14110" s="1"/>
      <c r="E14110" s="3"/>
      <c r="F14110" s="7"/>
      <c r="G14110" s="3"/>
      <c r="H14110" s="24"/>
    </row>
    <row r="14111" spans="1:8" x14ac:dyDescent="0.25">
      <c r="A14111" s="19">
        <v>14106</v>
      </c>
      <c r="D14111" s="1"/>
      <c r="E14111" s="3"/>
      <c r="F14111" s="7"/>
      <c r="G14111" s="3"/>
      <c r="H14111" s="24"/>
    </row>
    <row r="14112" spans="1:8" x14ac:dyDescent="0.25">
      <c r="A14112" s="19">
        <v>14107</v>
      </c>
      <c r="D14112" s="1"/>
      <c r="E14112" s="3"/>
      <c r="F14112" s="7"/>
      <c r="G14112" s="3"/>
      <c r="H14112" s="24"/>
    </row>
    <row r="14113" spans="1:8" x14ac:dyDescent="0.25">
      <c r="A14113" s="19">
        <v>14108</v>
      </c>
      <c r="D14113" s="1"/>
      <c r="E14113" s="3"/>
      <c r="F14113" s="7"/>
      <c r="G14113" s="3"/>
      <c r="H14113" s="24"/>
    </row>
    <row r="14114" spans="1:8" x14ac:dyDescent="0.25">
      <c r="A14114" s="19">
        <v>14109</v>
      </c>
      <c r="D14114" s="1"/>
      <c r="E14114" s="3"/>
      <c r="F14114" s="7"/>
      <c r="G14114" s="3"/>
      <c r="H14114" s="24"/>
    </row>
    <row r="14115" spans="1:8" x14ac:dyDescent="0.25">
      <c r="A14115" s="19">
        <v>14110</v>
      </c>
      <c r="D14115" s="1"/>
      <c r="E14115" s="3"/>
      <c r="F14115" s="7"/>
      <c r="G14115" s="3"/>
      <c r="H14115" s="24"/>
    </row>
    <row r="14116" spans="1:8" x14ac:dyDescent="0.25">
      <c r="A14116" s="19">
        <v>14111</v>
      </c>
      <c r="D14116" s="1"/>
      <c r="E14116" s="3"/>
      <c r="F14116" s="7"/>
      <c r="G14116" s="3"/>
      <c r="H14116" s="24"/>
    </row>
    <row r="14117" spans="1:8" x14ac:dyDescent="0.25">
      <c r="A14117" s="19">
        <v>14112</v>
      </c>
      <c r="D14117" s="1"/>
      <c r="E14117" s="3"/>
      <c r="F14117" s="7"/>
      <c r="G14117" s="3"/>
      <c r="H14117" s="24"/>
    </row>
    <row r="14118" spans="1:8" x14ac:dyDescent="0.25">
      <c r="A14118" s="19">
        <v>14113</v>
      </c>
      <c r="D14118" s="1"/>
      <c r="E14118" s="3"/>
      <c r="F14118" s="7"/>
      <c r="G14118" s="3"/>
      <c r="H14118" s="24"/>
    </row>
    <row r="14119" spans="1:8" x14ac:dyDescent="0.25">
      <c r="A14119" s="19">
        <v>14114</v>
      </c>
      <c r="D14119" s="1"/>
      <c r="E14119" s="3"/>
      <c r="F14119" s="7"/>
      <c r="G14119" s="3"/>
      <c r="H14119" s="24"/>
    </row>
    <row r="14120" spans="1:8" x14ac:dyDescent="0.25">
      <c r="A14120" s="19">
        <v>14115</v>
      </c>
      <c r="D14120" s="1"/>
      <c r="E14120" s="3"/>
      <c r="F14120" s="7"/>
      <c r="G14120" s="3"/>
      <c r="H14120" s="24"/>
    </row>
    <row r="14121" spans="1:8" x14ac:dyDescent="0.25">
      <c r="A14121" s="19">
        <v>14116</v>
      </c>
      <c r="D14121" s="1"/>
      <c r="E14121" s="3"/>
      <c r="F14121" s="7"/>
      <c r="G14121" s="3"/>
      <c r="H14121" s="24"/>
    </row>
    <row r="14122" spans="1:8" x14ac:dyDescent="0.25">
      <c r="A14122" s="19">
        <v>14117</v>
      </c>
      <c r="D14122" s="1"/>
      <c r="E14122" s="3"/>
      <c r="F14122" s="7"/>
      <c r="G14122" s="3"/>
      <c r="H14122" s="24"/>
    </row>
    <row r="14123" spans="1:8" x14ac:dyDescent="0.25">
      <c r="A14123" s="19">
        <v>14118</v>
      </c>
      <c r="D14123" s="1"/>
      <c r="E14123" s="3"/>
      <c r="F14123" s="7"/>
      <c r="G14123" s="3"/>
      <c r="H14123" s="24"/>
    </row>
    <row r="14124" spans="1:8" x14ac:dyDescent="0.25">
      <c r="A14124" s="19">
        <v>14119</v>
      </c>
      <c r="D14124" s="1"/>
      <c r="E14124" s="3"/>
      <c r="F14124" s="7"/>
      <c r="G14124" s="3"/>
      <c r="H14124" s="24"/>
    </row>
    <row r="14125" spans="1:8" x14ac:dyDescent="0.25">
      <c r="A14125" s="19">
        <v>14120</v>
      </c>
      <c r="D14125" s="1"/>
      <c r="E14125" s="3"/>
      <c r="F14125" s="7"/>
      <c r="G14125" s="3"/>
      <c r="H14125" s="24"/>
    </row>
    <row r="14126" spans="1:8" x14ac:dyDescent="0.25">
      <c r="A14126" s="19">
        <v>14121</v>
      </c>
      <c r="D14126" s="1"/>
      <c r="E14126" s="3"/>
      <c r="F14126" s="7"/>
      <c r="G14126" s="3"/>
      <c r="H14126" s="24"/>
    </row>
    <row r="14127" spans="1:8" x14ac:dyDescent="0.25">
      <c r="A14127" s="19">
        <v>14122</v>
      </c>
      <c r="D14127" s="1"/>
      <c r="E14127" s="3"/>
      <c r="F14127" s="7"/>
      <c r="G14127" s="3"/>
      <c r="H14127" s="24"/>
    </row>
    <row r="14128" spans="1:8" x14ac:dyDescent="0.25">
      <c r="A14128" s="19">
        <v>14123</v>
      </c>
      <c r="D14128" s="1"/>
      <c r="E14128" s="3"/>
      <c r="F14128" s="7"/>
      <c r="G14128" s="3"/>
      <c r="H14128" s="24"/>
    </row>
    <row r="14129" spans="1:8" x14ac:dyDescent="0.25">
      <c r="A14129" s="19">
        <v>14124</v>
      </c>
      <c r="D14129" s="1"/>
      <c r="E14129" s="3"/>
      <c r="F14129" s="7"/>
      <c r="G14129" s="3"/>
      <c r="H14129" s="24"/>
    </row>
    <row r="14130" spans="1:8" x14ac:dyDescent="0.25">
      <c r="A14130" s="19">
        <v>14125</v>
      </c>
      <c r="D14130" s="1"/>
      <c r="E14130" s="3"/>
      <c r="F14130" s="7"/>
      <c r="G14130" s="3"/>
      <c r="H14130" s="24"/>
    </row>
    <row r="14131" spans="1:8" x14ac:dyDescent="0.25">
      <c r="A14131" s="19">
        <v>14126</v>
      </c>
      <c r="D14131" s="1"/>
      <c r="E14131" s="3"/>
      <c r="F14131" s="7"/>
      <c r="G14131" s="3"/>
      <c r="H14131" s="24"/>
    </row>
    <row r="14132" spans="1:8" x14ac:dyDescent="0.25">
      <c r="A14132" s="19">
        <v>14127</v>
      </c>
      <c r="D14132" s="1"/>
      <c r="E14132" s="3"/>
      <c r="F14132" s="7"/>
      <c r="G14132" s="3"/>
      <c r="H14132" s="24"/>
    </row>
    <row r="14133" spans="1:8" x14ac:dyDescent="0.25">
      <c r="A14133" s="19">
        <v>14128</v>
      </c>
      <c r="D14133" s="1"/>
      <c r="E14133" s="3"/>
      <c r="F14133" s="7"/>
      <c r="G14133" s="3"/>
      <c r="H14133" s="24"/>
    </row>
    <row r="14134" spans="1:8" x14ac:dyDescent="0.25">
      <c r="A14134" s="19">
        <v>14129</v>
      </c>
      <c r="D14134" s="1"/>
      <c r="E14134" s="3"/>
      <c r="F14134" s="7"/>
      <c r="G14134" s="3"/>
      <c r="H14134" s="24"/>
    </row>
    <row r="14135" spans="1:8" x14ac:dyDescent="0.25">
      <c r="A14135" s="19">
        <v>14130</v>
      </c>
      <c r="D14135" s="1"/>
      <c r="E14135" s="3"/>
      <c r="F14135" s="7"/>
      <c r="G14135" s="3"/>
      <c r="H14135" s="24"/>
    </row>
    <row r="14136" spans="1:8" x14ac:dyDescent="0.25">
      <c r="A14136" s="19">
        <v>14131</v>
      </c>
      <c r="D14136" s="1"/>
      <c r="E14136" s="3"/>
      <c r="F14136" s="7"/>
      <c r="G14136" s="3"/>
      <c r="H14136" s="24"/>
    </row>
    <row r="14137" spans="1:8" x14ac:dyDescent="0.25">
      <c r="A14137" s="19">
        <v>14132</v>
      </c>
      <c r="D14137" s="1"/>
      <c r="E14137" s="3"/>
      <c r="F14137" s="7"/>
      <c r="G14137" s="3"/>
      <c r="H14137" s="24"/>
    </row>
    <row r="14138" spans="1:8" x14ac:dyDescent="0.25">
      <c r="A14138" s="19">
        <v>14133</v>
      </c>
      <c r="D14138" s="1"/>
      <c r="E14138" s="3"/>
      <c r="F14138" s="7"/>
      <c r="G14138" s="3"/>
      <c r="H14138" s="24"/>
    </row>
    <row r="14139" spans="1:8" x14ac:dyDescent="0.25">
      <c r="A14139" s="19">
        <v>14134</v>
      </c>
      <c r="D14139" s="1"/>
      <c r="E14139" s="3"/>
      <c r="F14139" s="7"/>
      <c r="G14139" s="3"/>
      <c r="H14139" s="24"/>
    </row>
    <row r="14140" spans="1:8" x14ac:dyDescent="0.25">
      <c r="A14140" s="19">
        <v>14135</v>
      </c>
      <c r="D14140" s="1"/>
      <c r="E14140" s="3"/>
      <c r="F14140" s="7"/>
      <c r="G14140" s="3"/>
      <c r="H14140" s="24"/>
    </row>
    <row r="14141" spans="1:8" x14ac:dyDescent="0.25">
      <c r="A14141" s="19">
        <v>14136</v>
      </c>
      <c r="D14141" s="1"/>
      <c r="E14141" s="3"/>
      <c r="F14141" s="7"/>
      <c r="G14141" s="3"/>
      <c r="H14141" s="24"/>
    </row>
    <row r="14142" spans="1:8" x14ac:dyDescent="0.25">
      <c r="A14142" s="19">
        <v>14137</v>
      </c>
      <c r="D14142" s="1"/>
      <c r="E14142" s="3"/>
      <c r="F14142" s="7"/>
      <c r="G14142" s="3"/>
      <c r="H14142" s="24"/>
    </row>
    <row r="14143" spans="1:8" x14ac:dyDescent="0.25">
      <c r="A14143" s="19">
        <v>14138</v>
      </c>
      <c r="D14143" s="1"/>
      <c r="E14143" s="3"/>
      <c r="F14143" s="7"/>
      <c r="G14143" s="3"/>
      <c r="H14143" s="24"/>
    </row>
    <row r="14144" spans="1:8" x14ac:dyDescent="0.25">
      <c r="A14144" s="19">
        <v>14139</v>
      </c>
      <c r="D14144" s="1"/>
      <c r="E14144" s="3"/>
      <c r="F14144" s="7"/>
      <c r="G14144" s="3"/>
      <c r="H14144" s="24"/>
    </row>
    <row r="14145" spans="1:8" x14ac:dyDescent="0.25">
      <c r="A14145" s="19">
        <v>14140</v>
      </c>
      <c r="D14145" s="1"/>
      <c r="E14145" s="3"/>
      <c r="F14145" s="7"/>
      <c r="G14145" s="3"/>
      <c r="H14145" s="24"/>
    </row>
    <row r="14146" spans="1:8" x14ac:dyDescent="0.25">
      <c r="A14146" s="19">
        <v>14141</v>
      </c>
      <c r="D14146" s="1"/>
      <c r="E14146" s="3"/>
      <c r="F14146" s="7"/>
      <c r="G14146" s="3"/>
      <c r="H14146" s="24"/>
    </row>
    <row r="14147" spans="1:8" x14ac:dyDescent="0.25">
      <c r="A14147" s="19">
        <v>14142</v>
      </c>
      <c r="D14147" s="1"/>
      <c r="E14147" s="3"/>
      <c r="F14147" s="7"/>
      <c r="G14147" s="3"/>
      <c r="H14147" s="24"/>
    </row>
    <row r="14148" spans="1:8" x14ac:dyDescent="0.25">
      <c r="A14148" s="19">
        <v>14143</v>
      </c>
      <c r="D14148" s="1"/>
      <c r="E14148" s="3"/>
      <c r="F14148" s="7"/>
      <c r="G14148" s="3"/>
      <c r="H14148" s="24"/>
    </row>
    <row r="14149" spans="1:8" x14ac:dyDescent="0.25">
      <c r="A14149" s="19">
        <v>14144</v>
      </c>
      <c r="D14149" s="1"/>
      <c r="E14149" s="3"/>
      <c r="F14149" s="7"/>
      <c r="G14149" s="3"/>
      <c r="H14149" s="24"/>
    </row>
    <row r="14150" spans="1:8" x14ac:dyDescent="0.25">
      <c r="A14150" s="19">
        <v>14145</v>
      </c>
      <c r="D14150" s="1"/>
      <c r="E14150" s="3"/>
      <c r="F14150" s="7"/>
      <c r="G14150" s="3"/>
      <c r="H14150" s="24"/>
    </row>
    <row r="14151" spans="1:8" x14ac:dyDescent="0.25">
      <c r="A14151" s="19">
        <v>14146</v>
      </c>
      <c r="D14151" s="1"/>
      <c r="E14151" s="3"/>
      <c r="F14151" s="7"/>
      <c r="G14151" s="3"/>
      <c r="H14151" s="24"/>
    </row>
    <row r="14152" spans="1:8" x14ac:dyDescent="0.25">
      <c r="A14152" s="19">
        <v>14147</v>
      </c>
      <c r="D14152" s="1"/>
      <c r="E14152" s="3"/>
      <c r="F14152" s="7"/>
      <c r="G14152" s="3"/>
      <c r="H14152" s="24"/>
    </row>
    <row r="14153" spans="1:8" x14ac:dyDescent="0.25">
      <c r="A14153" s="19">
        <v>14148</v>
      </c>
      <c r="D14153" s="1"/>
      <c r="E14153" s="3"/>
      <c r="F14153" s="7"/>
      <c r="G14153" s="3"/>
      <c r="H14153" s="24"/>
    </row>
    <row r="14154" spans="1:8" x14ac:dyDescent="0.25">
      <c r="A14154" s="19">
        <v>14149</v>
      </c>
      <c r="D14154" s="1"/>
      <c r="E14154" s="3"/>
      <c r="F14154" s="7"/>
      <c r="G14154" s="3"/>
      <c r="H14154" s="24"/>
    </row>
    <row r="14155" spans="1:8" x14ac:dyDescent="0.25">
      <c r="A14155" s="19">
        <v>14150</v>
      </c>
      <c r="D14155" s="1"/>
      <c r="E14155" s="3"/>
      <c r="F14155" s="7"/>
      <c r="G14155" s="3"/>
      <c r="H14155" s="24"/>
    </row>
    <row r="14156" spans="1:8" x14ac:dyDescent="0.25">
      <c r="A14156" s="19">
        <v>14151</v>
      </c>
      <c r="D14156" s="1"/>
      <c r="E14156" s="3"/>
      <c r="F14156" s="7"/>
      <c r="G14156" s="3"/>
      <c r="H14156" s="24"/>
    </row>
    <row r="14157" spans="1:8" x14ac:dyDescent="0.25">
      <c r="A14157" s="19">
        <v>14152</v>
      </c>
      <c r="D14157" s="1"/>
      <c r="E14157" s="3"/>
      <c r="F14157" s="7"/>
      <c r="G14157" s="3"/>
      <c r="H14157" s="24"/>
    </row>
    <row r="14158" spans="1:8" x14ac:dyDescent="0.25">
      <c r="A14158" s="19">
        <v>14153</v>
      </c>
      <c r="D14158" s="1"/>
      <c r="E14158" s="3"/>
      <c r="F14158" s="7"/>
      <c r="G14158" s="3"/>
      <c r="H14158" s="24"/>
    </row>
    <row r="14159" spans="1:8" x14ac:dyDescent="0.25">
      <c r="A14159" s="19">
        <v>14154</v>
      </c>
      <c r="D14159" s="1"/>
      <c r="E14159" s="3"/>
      <c r="F14159" s="7"/>
      <c r="G14159" s="3"/>
      <c r="H14159" s="24"/>
    </row>
    <row r="14160" spans="1:8" x14ac:dyDescent="0.25">
      <c r="A14160" s="19">
        <v>14155</v>
      </c>
      <c r="D14160" s="1"/>
      <c r="E14160" s="3"/>
      <c r="F14160" s="7"/>
      <c r="G14160" s="3"/>
      <c r="H14160" s="24"/>
    </row>
    <row r="14161" spans="1:8" x14ac:dyDescent="0.25">
      <c r="A14161" s="19">
        <v>14156</v>
      </c>
      <c r="D14161" s="1"/>
      <c r="E14161" s="3"/>
      <c r="F14161" s="7"/>
      <c r="G14161" s="3"/>
      <c r="H14161" s="24"/>
    </row>
    <row r="14162" spans="1:8" x14ac:dyDescent="0.25">
      <c r="A14162" s="19">
        <v>14157</v>
      </c>
      <c r="D14162" s="1"/>
      <c r="E14162" s="3"/>
      <c r="F14162" s="7"/>
      <c r="G14162" s="3"/>
      <c r="H14162" s="24"/>
    </row>
    <row r="14163" spans="1:8" x14ac:dyDescent="0.25">
      <c r="A14163" s="19">
        <v>14158</v>
      </c>
      <c r="D14163" s="1"/>
      <c r="E14163" s="3"/>
      <c r="F14163" s="7"/>
      <c r="G14163" s="3"/>
      <c r="H14163" s="24"/>
    </row>
    <row r="14164" spans="1:8" x14ac:dyDescent="0.25">
      <c r="A14164" s="19">
        <v>14159</v>
      </c>
      <c r="D14164" s="1"/>
      <c r="E14164" s="3"/>
      <c r="F14164" s="7"/>
      <c r="G14164" s="3"/>
      <c r="H14164" s="24"/>
    </row>
    <row r="14165" spans="1:8" x14ac:dyDescent="0.25">
      <c r="A14165" s="19">
        <v>14160</v>
      </c>
      <c r="D14165" s="1"/>
      <c r="E14165" s="3"/>
      <c r="F14165" s="7"/>
      <c r="G14165" s="3"/>
      <c r="H14165" s="24"/>
    </row>
    <row r="14166" spans="1:8" x14ac:dyDescent="0.25">
      <c r="A14166" s="19">
        <v>14161</v>
      </c>
      <c r="D14166" s="1"/>
      <c r="E14166" s="3"/>
      <c r="F14166" s="7"/>
      <c r="G14166" s="3"/>
      <c r="H14166" s="24"/>
    </row>
    <row r="14167" spans="1:8" x14ac:dyDescent="0.25">
      <c r="A14167" s="19">
        <v>14162</v>
      </c>
      <c r="D14167" s="1"/>
      <c r="E14167" s="3"/>
      <c r="F14167" s="7"/>
      <c r="G14167" s="3"/>
      <c r="H14167" s="24"/>
    </row>
    <row r="14168" spans="1:8" x14ac:dyDescent="0.25">
      <c r="A14168" s="19">
        <v>14163</v>
      </c>
      <c r="D14168" s="1"/>
      <c r="E14168" s="3"/>
      <c r="F14168" s="7"/>
      <c r="G14168" s="3"/>
      <c r="H14168" s="24"/>
    </row>
    <row r="14169" spans="1:8" x14ac:dyDescent="0.25">
      <c r="A14169" s="19">
        <v>14164</v>
      </c>
      <c r="D14169" s="1"/>
      <c r="E14169" s="3"/>
      <c r="F14169" s="7"/>
      <c r="G14169" s="3"/>
      <c r="H14169" s="24"/>
    </row>
    <row r="14170" spans="1:8" x14ac:dyDescent="0.25">
      <c r="A14170" s="19">
        <v>14165</v>
      </c>
      <c r="D14170" s="1"/>
      <c r="E14170" s="3"/>
      <c r="F14170" s="7"/>
      <c r="G14170" s="3"/>
      <c r="H14170" s="24"/>
    </row>
    <row r="14171" spans="1:8" x14ac:dyDescent="0.25">
      <c r="A14171" s="19">
        <v>14166</v>
      </c>
      <c r="D14171" s="1"/>
      <c r="E14171" s="3"/>
      <c r="F14171" s="7"/>
      <c r="G14171" s="3"/>
      <c r="H14171" s="24"/>
    </row>
    <row r="14172" spans="1:8" x14ac:dyDescent="0.25">
      <c r="A14172" s="19">
        <v>14167</v>
      </c>
      <c r="D14172" s="1"/>
      <c r="E14172" s="3"/>
      <c r="F14172" s="7"/>
      <c r="G14172" s="3"/>
      <c r="H14172" s="24"/>
    </row>
    <row r="14173" spans="1:8" x14ac:dyDescent="0.25">
      <c r="A14173" s="19">
        <v>14168</v>
      </c>
      <c r="D14173" s="1"/>
      <c r="E14173" s="3"/>
      <c r="F14173" s="7"/>
      <c r="G14173" s="3"/>
      <c r="H14173" s="24"/>
    </row>
    <row r="14174" spans="1:8" x14ac:dyDescent="0.25">
      <c r="A14174" s="19">
        <v>14169</v>
      </c>
      <c r="D14174" s="1"/>
      <c r="E14174" s="3"/>
      <c r="F14174" s="7"/>
      <c r="G14174" s="3"/>
      <c r="H14174" s="24"/>
    </row>
    <row r="14175" spans="1:8" x14ac:dyDescent="0.25">
      <c r="A14175" s="19">
        <v>14170</v>
      </c>
      <c r="D14175" s="1"/>
      <c r="E14175" s="3"/>
      <c r="F14175" s="7"/>
      <c r="G14175" s="3"/>
      <c r="H14175" s="24"/>
    </row>
    <row r="14176" spans="1:8" x14ac:dyDescent="0.25">
      <c r="A14176" s="19">
        <v>14171</v>
      </c>
      <c r="D14176" s="1"/>
      <c r="E14176" s="3"/>
      <c r="F14176" s="7"/>
      <c r="G14176" s="3"/>
      <c r="H14176" s="24"/>
    </row>
    <row r="14177" spans="1:8" x14ac:dyDescent="0.25">
      <c r="A14177" s="19">
        <v>14172</v>
      </c>
      <c r="D14177" s="1"/>
      <c r="E14177" s="3"/>
      <c r="F14177" s="7"/>
      <c r="G14177" s="3"/>
      <c r="H14177" s="24"/>
    </row>
    <row r="14178" spans="1:8" x14ac:dyDescent="0.25">
      <c r="A14178" s="19">
        <v>14173</v>
      </c>
      <c r="D14178" s="1"/>
      <c r="E14178" s="3"/>
      <c r="F14178" s="7"/>
      <c r="G14178" s="3"/>
      <c r="H14178" s="24"/>
    </row>
    <row r="14179" spans="1:8" x14ac:dyDescent="0.25">
      <c r="A14179" s="19">
        <v>14174</v>
      </c>
      <c r="D14179" s="1"/>
      <c r="E14179" s="3"/>
      <c r="F14179" s="7"/>
      <c r="G14179" s="3"/>
      <c r="H14179" s="24"/>
    </row>
    <row r="14180" spans="1:8" x14ac:dyDescent="0.25">
      <c r="A14180" s="19">
        <v>14175</v>
      </c>
      <c r="D14180" s="1"/>
      <c r="E14180" s="3"/>
      <c r="F14180" s="7"/>
      <c r="G14180" s="3"/>
      <c r="H14180" s="24"/>
    </row>
    <row r="14181" spans="1:8" x14ac:dyDescent="0.25">
      <c r="A14181" s="19">
        <v>14176</v>
      </c>
      <c r="D14181" s="1"/>
      <c r="E14181" s="3"/>
      <c r="F14181" s="7"/>
      <c r="G14181" s="3"/>
      <c r="H14181" s="24"/>
    </row>
    <row r="14182" spans="1:8" x14ac:dyDescent="0.25">
      <c r="A14182" s="19">
        <v>14177</v>
      </c>
      <c r="D14182" s="1"/>
      <c r="E14182" s="3"/>
      <c r="F14182" s="7"/>
      <c r="G14182" s="3"/>
      <c r="H14182" s="24"/>
    </row>
    <row r="14183" spans="1:8" x14ac:dyDescent="0.25">
      <c r="A14183" s="19">
        <v>14178</v>
      </c>
      <c r="D14183" s="1"/>
      <c r="E14183" s="3"/>
      <c r="F14183" s="7"/>
      <c r="G14183" s="3"/>
      <c r="H14183" s="24"/>
    </row>
    <row r="14184" spans="1:8" x14ac:dyDescent="0.25">
      <c r="A14184" s="19">
        <v>14179</v>
      </c>
      <c r="D14184" s="1"/>
      <c r="E14184" s="3"/>
      <c r="F14184" s="7"/>
      <c r="G14184" s="3"/>
      <c r="H14184" s="24"/>
    </row>
    <row r="14185" spans="1:8" x14ac:dyDescent="0.25">
      <c r="A14185" s="19">
        <v>14180</v>
      </c>
      <c r="D14185" s="1"/>
      <c r="E14185" s="3"/>
      <c r="F14185" s="7"/>
      <c r="G14185" s="3"/>
      <c r="H14185" s="24"/>
    </row>
    <row r="14186" spans="1:8" x14ac:dyDescent="0.25">
      <c r="A14186" s="19">
        <v>14181</v>
      </c>
      <c r="D14186" s="1"/>
      <c r="E14186" s="3"/>
      <c r="F14186" s="7"/>
      <c r="G14186" s="3"/>
      <c r="H14186" s="24"/>
    </row>
    <row r="14187" spans="1:8" x14ac:dyDescent="0.25">
      <c r="A14187" s="19">
        <v>14182</v>
      </c>
      <c r="D14187" s="1"/>
      <c r="E14187" s="3"/>
      <c r="F14187" s="7"/>
      <c r="G14187" s="3"/>
      <c r="H14187" s="24"/>
    </row>
    <row r="14188" spans="1:8" x14ac:dyDescent="0.25">
      <c r="A14188" s="19">
        <v>14183</v>
      </c>
      <c r="D14188" s="1"/>
      <c r="E14188" s="3"/>
      <c r="F14188" s="7"/>
      <c r="G14188" s="3"/>
      <c r="H14188" s="24"/>
    </row>
    <row r="14189" spans="1:8" x14ac:dyDescent="0.25">
      <c r="A14189" s="19">
        <v>14184</v>
      </c>
      <c r="D14189" s="1"/>
      <c r="E14189" s="3"/>
      <c r="F14189" s="7"/>
      <c r="G14189" s="3"/>
      <c r="H14189" s="24"/>
    </row>
    <row r="14190" spans="1:8" x14ac:dyDescent="0.25">
      <c r="A14190" s="19">
        <v>14185</v>
      </c>
      <c r="D14190" s="1"/>
      <c r="E14190" s="3"/>
      <c r="F14190" s="7"/>
      <c r="G14190" s="3"/>
      <c r="H14190" s="24"/>
    </row>
    <row r="14191" spans="1:8" x14ac:dyDescent="0.25">
      <c r="A14191" s="19">
        <v>14186</v>
      </c>
      <c r="D14191" s="1"/>
      <c r="E14191" s="3"/>
      <c r="F14191" s="7"/>
      <c r="G14191" s="3"/>
      <c r="H14191" s="24"/>
    </row>
    <row r="14192" spans="1:8" x14ac:dyDescent="0.25">
      <c r="A14192" s="19">
        <v>14187</v>
      </c>
      <c r="D14192" s="1"/>
      <c r="E14192" s="3"/>
      <c r="F14192" s="7"/>
      <c r="G14192" s="3"/>
      <c r="H14192" s="24"/>
    </row>
    <row r="14193" spans="1:8" x14ac:dyDescent="0.25">
      <c r="A14193" s="19">
        <v>14188</v>
      </c>
      <c r="D14193" s="1"/>
      <c r="E14193" s="3"/>
      <c r="F14193" s="7"/>
      <c r="G14193" s="3"/>
      <c r="H14193" s="24"/>
    </row>
    <row r="14194" spans="1:8" x14ac:dyDescent="0.25">
      <c r="A14194" s="19">
        <v>14189</v>
      </c>
      <c r="D14194" s="1"/>
      <c r="E14194" s="3"/>
      <c r="F14194" s="7"/>
      <c r="G14194" s="3"/>
      <c r="H14194" s="24"/>
    </row>
    <row r="14195" spans="1:8" x14ac:dyDescent="0.25">
      <c r="A14195" s="19">
        <v>14190</v>
      </c>
      <c r="D14195" s="1"/>
      <c r="E14195" s="3"/>
      <c r="F14195" s="7"/>
      <c r="G14195" s="3"/>
      <c r="H14195" s="24"/>
    </row>
    <row r="14196" spans="1:8" x14ac:dyDescent="0.25">
      <c r="A14196" s="19">
        <v>14191</v>
      </c>
      <c r="D14196" s="1"/>
      <c r="E14196" s="3"/>
      <c r="F14196" s="7"/>
      <c r="G14196" s="3"/>
      <c r="H14196" s="24"/>
    </row>
    <row r="14197" spans="1:8" x14ac:dyDescent="0.25">
      <c r="A14197" s="19">
        <v>14192</v>
      </c>
      <c r="D14197" s="1"/>
      <c r="E14197" s="3"/>
      <c r="F14197" s="7"/>
      <c r="G14197" s="3"/>
      <c r="H14197" s="24"/>
    </row>
    <row r="14198" spans="1:8" x14ac:dyDescent="0.25">
      <c r="A14198" s="19">
        <v>14193</v>
      </c>
      <c r="D14198" s="1"/>
      <c r="E14198" s="3"/>
      <c r="F14198" s="7"/>
      <c r="G14198" s="3"/>
      <c r="H14198" s="24"/>
    </row>
    <row r="14199" spans="1:8" x14ac:dyDescent="0.25">
      <c r="A14199" s="19">
        <v>14194</v>
      </c>
      <c r="D14199" s="1"/>
      <c r="E14199" s="3"/>
      <c r="F14199" s="7"/>
      <c r="G14199" s="3"/>
      <c r="H14199" s="24"/>
    </row>
    <row r="14200" spans="1:8" x14ac:dyDescent="0.25">
      <c r="A14200" s="19">
        <v>14195</v>
      </c>
      <c r="D14200" s="1"/>
      <c r="E14200" s="3"/>
      <c r="F14200" s="7"/>
      <c r="G14200" s="3"/>
      <c r="H14200" s="24"/>
    </row>
    <row r="14201" spans="1:8" x14ac:dyDescent="0.25">
      <c r="A14201" s="19">
        <v>14196</v>
      </c>
      <c r="D14201" s="1"/>
      <c r="E14201" s="3"/>
      <c r="F14201" s="7"/>
      <c r="G14201" s="3"/>
      <c r="H14201" s="24"/>
    </row>
    <row r="14202" spans="1:8" x14ac:dyDescent="0.25">
      <c r="A14202" s="19">
        <v>14197</v>
      </c>
      <c r="D14202" s="1"/>
      <c r="E14202" s="3"/>
      <c r="F14202" s="7"/>
      <c r="G14202" s="3"/>
      <c r="H14202" s="24"/>
    </row>
    <row r="14203" spans="1:8" x14ac:dyDescent="0.25">
      <c r="A14203" s="19">
        <v>14198</v>
      </c>
      <c r="D14203" s="1"/>
      <c r="E14203" s="3"/>
      <c r="F14203" s="7"/>
      <c r="G14203" s="3"/>
      <c r="H14203" s="24"/>
    </row>
    <row r="14204" spans="1:8" x14ac:dyDescent="0.25">
      <c r="A14204" s="19">
        <v>14199</v>
      </c>
      <c r="D14204" s="1"/>
      <c r="E14204" s="3"/>
      <c r="F14204" s="7"/>
      <c r="G14204" s="3"/>
      <c r="H14204" s="24"/>
    </row>
    <row r="14205" spans="1:8" x14ac:dyDescent="0.25">
      <c r="A14205" s="19">
        <v>14200</v>
      </c>
      <c r="D14205" s="1"/>
      <c r="E14205" s="3"/>
      <c r="F14205" s="7"/>
      <c r="G14205" s="3"/>
      <c r="H14205" s="24"/>
    </row>
    <row r="14206" spans="1:8" x14ac:dyDescent="0.25">
      <c r="A14206" s="19">
        <v>14201</v>
      </c>
      <c r="D14206" s="1"/>
      <c r="E14206" s="3"/>
      <c r="F14206" s="7"/>
      <c r="G14206" s="3"/>
      <c r="H14206" s="24"/>
    </row>
    <row r="14207" spans="1:8" x14ac:dyDescent="0.25">
      <c r="A14207" s="19">
        <v>14202</v>
      </c>
      <c r="D14207" s="1"/>
      <c r="E14207" s="3"/>
      <c r="F14207" s="7"/>
      <c r="G14207" s="3"/>
      <c r="H14207" s="24"/>
    </row>
    <row r="14208" spans="1:8" x14ac:dyDescent="0.25">
      <c r="A14208" s="19">
        <v>14203</v>
      </c>
      <c r="D14208" s="1"/>
      <c r="E14208" s="3"/>
      <c r="F14208" s="7"/>
      <c r="G14208" s="3"/>
      <c r="H14208" s="24"/>
    </row>
    <row r="14209" spans="1:8" x14ac:dyDescent="0.25">
      <c r="A14209" s="19">
        <v>14204</v>
      </c>
      <c r="D14209" s="1"/>
      <c r="E14209" s="3"/>
      <c r="F14209" s="7"/>
      <c r="G14209" s="3"/>
      <c r="H14209" s="24"/>
    </row>
    <row r="14210" spans="1:8" x14ac:dyDescent="0.25">
      <c r="A14210" s="19">
        <v>14205</v>
      </c>
      <c r="D14210" s="1"/>
      <c r="E14210" s="3"/>
      <c r="F14210" s="7"/>
      <c r="G14210" s="3"/>
      <c r="H14210" s="24"/>
    </row>
    <row r="14211" spans="1:8" x14ac:dyDescent="0.25">
      <c r="A14211" s="19">
        <v>14206</v>
      </c>
      <c r="D14211" s="1"/>
      <c r="E14211" s="3"/>
      <c r="F14211" s="7"/>
      <c r="G14211" s="3"/>
      <c r="H14211" s="24"/>
    </row>
    <row r="14212" spans="1:8" x14ac:dyDescent="0.25">
      <c r="A14212" s="19">
        <v>14207</v>
      </c>
      <c r="D14212" s="1"/>
      <c r="E14212" s="3"/>
      <c r="F14212" s="7"/>
      <c r="G14212" s="3"/>
      <c r="H14212" s="24"/>
    </row>
    <row r="14213" spans="1:8" x14ac:dyDescent="0.25">
      <c r="A14213" s="19">
        <v>14208</v>
      </c>
      <c r="D14213" s="1"/>
      <c r="E14213" s="3"/>
      <c r="F14213" s="7"/>
      <c r="G14213" s="3"/>
      <c r="H14213" s="24"/>
    </row>
    <row r="14214" spans="1:8" x14ac:dyDescent="0.25">
      <c r="A14214" s="19">
        <v>14209</v>
      </c>
      <c r="D14214" s="1"/>
      <c r="E14214" s="3"/>
      <c r="F14214" s="7"/>
      <c r="G14214" s="3"/>
      <c r="H14214" s="24"/>
    </row>
    <row r="14215" spans="1:8" x14ac:dyDescent="0.25">
      <c r="A14215" s="19">
        <v>14210</v>
      </c>
      <c r="D14215" s="1"/>
      <c r="E14215" s="3"/>
      <c r="F14215" s="7"/>
      <c r="G14215" s="3"/>
      <c r="H14215" s="24"/>
    </row>
    <row r="14216" spans="1:8" x14ac:dyDescent="0.25">
      <c r="A14216" s="19">
        <v>14211</v>
      </c>
      <c r="D14216" s="1"/>
      <c r="E14216" s="3"/>
      <c r="F14216" s="7"/>
      <c r="G14216" s="3"/>
      <c r="H14216" s="24"/>
    </row>
    <row r="14217" spans="1:8" x14ac:dyDescent="0.25">
      <c r="A14217" s="19">
        <v>14212</v>
      </c>
      <c r="D14217" s="1"/>
      <c r="E14217" s="3"/>
      <c r="F14217" s="7"/>
      <c r="G14217" s="3"/>
      <c r="H14217" s="24"/>
    </row>
    <row r="14218" spans="1:8" x14ac:dyDescent="0.25">
      <c r="A14218" s="19">
        <v>14213</v>
      </c>
      <c r="D14218" s="1"/>
      <c r="E14218" s="3"/>
      <c r="F14218" s="7"/>
      <c r="G14218" s="3"/>
      <c r="H14218" s="24"/>
    </row>
    <row r="14219" spans="1:8" x14ac:dyDescent="0.25">
      <c r="A14219" s="19">
        <v>14214</v>
      </c>
      <c r="D14219" s="1"/>
      <c r="E14219" s="3"/>
      <c r="F14219" s="7"/>
      <c r="G14219" s="3"/>
      <c r="H14219" s="24"/>
    </row>
    <row r="14220" spans="1:8" x14ac:dyDescent="0.25">
      <c r="A14220" s="19">
        <v>14215</v>
      </c>
      <c r="D14220" s="1"/>
      <c r="E14220" s="3"/>
      <c r="F14220" s="7"/>
      <c r="G14220" s="3"/>
      <c r="H14220" s="24"/>
    </row>
    <row r="14221" spans="1:8" x14ac:dyDescent="0.25">
      <c r="A14221" s="19">
        <v>14216</v>
      </c>
      <c r="D14221" s="1"/>
      <c r="E14221" s="3"/>
      <c r="F14221" s="7"/>
      <c r="G14221" s="3"/>
      <c r="H14221" s="24"/>
    </row>
    <row r="14222" spans="1:8" x14ac:dyDescent="0.25">
      <c r="A14222" s="19">
        <v>14217</v>
      </c>
      <c r="D14222" s="1"/>
      <c r="E14222" s="3"/>
      <c r="F14222" s="7"/>
      <c r="G14222" s="3"/>
      <c r="H14222" s="24"/>
    </row>
    <row r="14223" spans="1:8" x14ac:dyDescent="0.25">
      <c r="A14223" s="19">
        <v>14218</v>
      </c>
      <c r="D14223" s="1"/>
      <c r="E14223" s="3"/>
      <c r="F14223" s="7"/>
      <c r="G14223" s="3"/>
      <c r="H14223" s="24"/>
    </row>
    <row r="14224" spans="1:8" x14ac:dyDescent="0.25">
      <c r="A14224" s="19">
        <v>14219</v>
      </c>
      <c r="D14224" s="1"/>
      <c r="E14224" s="3"/>
      <c r="F14224" s="7"/>
      <c r="G14224" s="3"/>
      <c r="H14224" s="24"/>
    </row>
    <row r="14225" spans="1:8" x14ac:dyDescent="0.25">
      <c r="A14225" s="19">
        <v>14220</v>
      </c>
      <c r="D14225" s="1"/>
      <c r="E14225" s="3"/>
      <c r="F14225" s="7"/>
      <c r="G14225" s="3"/>
      <c r="H14225" s="24"/>
    </row>
    <row r="14226" spans="1:8" x14ac:dyDescent="0.25">
      <c r="A14226" s="19">
        <v>14221</v>
      </c>
      <c r="D14226" s="1"/>
      <c r="E14226" s="3"/>
      <c r="F14226" s="7"/>
      <c r="G14226" s="3"/>
      <c r="H14226" s="24"/>
    </row>
    <row r="14227" spans="1:8" x14ac:dyDescent="0.25">
      <c r="A14227" s="19">
        <v>14222</v>
      </c>
      <c r="D14227" s="1"/>
      <c r="E14227" s="3"/>
      <c r="F14227" s="7"/>
      <c r="G14227" s="3"/>
      <c r="H14227" s="24"/>
    </row>
    <row r="14228" spans="1:8" x14ac:dyDescent="0.25">
      <c r="A14228" s="19">
        <v>14223</v>
      </c>
      <c r="D14228" s="1"/>
      <c r="E14228" s="3"/>
      <c r="F14228" s="7"/>
      <c r="G14228" s="3"/>
      <c r="H14228" s="24"/>
    </row>
    <row r="14229" spans="1:8" x14ac:dyDescent="0.25">
      <c r="A14229" s="19">
        <v>14224</v>
      </c>
      <c r="D14229" s="1"/>
      <c r="E14229" s="3"/>
      <c r="F14229" s="7"/>
      <c r="G14229" s="3"/>
      <c r="H14229" s="24"/>
    </row>
    <row r="14230" spans="1:8" x14ac:dyDescent="0.25">
      <c r="A14230" s="19">
        <v>14225</v>
      </c>
      <c r="D14230" s="1"/>
      <c r="E14230" s="3"/>
      <c r="F14230" s="7"/>
      <c r="G14230" s="3"/>
      <c r="H14230" s="24"/>
    </row>
    <row r="14231" spans="1:8" x14ac:dyDescent="0.25">
      <c r="A14231" s="19">
        <v>14226</v>
      </c>
      <c r="D14231" s="1"/>
      <c r="E14231" s="3"/>
      <c r="F14231" s="7"/>
      <c r="G14231" s="3"/>
      <c r="H14231" s="24"/>
    </row>
    <row r="14232" spans="1:8" x14ac:dyDescent="0.25">
      <c r="A14232" s="19">
        <v>14227</v>
      </c>
      <c r="D14232" s="1"/>
      <c r="E14232" s="3"/>
      <c r="F14232" s="7"/>
      <c r="G14232" s="3"/>
      <c r="H14232" s="24"/>
    </row>
    <row r="14233" spans="1:8" x14ac:dyDescent="0.25">
      <c r="A14233" s="19">
        <v>14228</v>
      </c>
      <c r="D14233" s="1"/>
      <c r="E14233" s="3"/>
      <c r="F14233" s="7"/>
      <c r="G14233" s="3"/>
      <c r="H14233" s="24"/>
    </row>
    <row r="14234" spans="1:8" x14ac:dyDescent="0.25">
      <c r="A14234" s="19">
        <v>14229</v>
      </c>
      <c r="D14234" s="1"/>
      <c r="E14234" s="3"/>
      <c r="F14234" s="7"/>
      <c r="G14234" s="3"/>
      <c r="H14234" s="24"/>
    </row>
    <row r="14235" spans="1:8" x14ac:dyDescent="0.25">
      <c r="A14235" s="19">
        <v>14230</v>
      </c>
      <c r="D14235" s="1"/>
      <c r="E14235" s="3"/>
      <c r="F14235" s="7"/>
      <c r="G14235" s="3"/>
      <c r="H14235" s="24"/>
    </row>
    <row r="14236" spans="1:8" x14ac:dyDescent="0.25">
      <c r="A14236" s="19">
        <v>14231</v>
      </c>
      <c r="D14236" s="1"/>
      <c r="E14236" s="3"/>
      <c r="F14236" s="7"/>
      <c r="G14236" s="3"/>
      <c r="H14236" s="24"/>
    </row>
    <row r="14237" spans="1:8" x14ac:dyDescent="0.25">
      <c r="A14237" s="19">
        <v>14232</v>
      </c>
      <c r="D14237" s="1"/>
      <c r="E14237" s="3"/>
      <c r="F14237" s="7"/>
      <c r="G14237" s="3"/>
      <c r="H14237" s="24"/>
    </row>
    <row r="14238" spans="1:8" x14ac:dyDescent="0.25">
      <c r="A14238" s="19">
        <v>14233</v>
      </c>
      <c r="D14238" s="1"/>
      <c r="E14238" s="3"/>
      <c r="F14238" s="7"/>
      <c r="G14238" s="3"/>
      <c r="H14238" s="24"/>
    </row>
    <row r="14239" spans="1:8" x14ac:dyDescent="0.25">
      <c r="A14239" s="19">
        <v>14234</v>
      </c>
      <c r="D14239" s="1"/>
      <c r="E14239" s="3"/>
      <c r="F14239" s="7"/>
      <c r="G14239" s="3"/>
      <c r="H14239" s="24"/>
    </row>
    <row r="14240" spans="1:8" x14ac:dyDescent="0.25">
      <c r="A14240" s="19">
        <v>14235</v>
      </c>
      <c r="D14240" s="1"/>
      <c r="E14240" s="3"/>
      <c r="F14240" s="7"/>
      <c r="G14240" s="3"/>
      <c r="H14240" s="24"/>
    </row>
    <row r="14241" spans="1:8" x14ac:dyDescent="0.25">
      <c r="A14241" s="19">
        <v>14236</v>
      </c>
      <c r="D14241" s="1"/>
      <c r="E14241" s="3"/>
      <c r="F14241" s="7"/>
      <c r="G14241" s="3"/>
      <c r="H14241" s="24"/>
    </row>
    <row r="14242" spans="1:8" x14ac:dyDescent="0.25">
      <c r="A14242" s="19">
        <v>14237</v>
      </c>
      <c r="D14242" s="1"/>
      <c r="E14242" s="3"/>
      <c r="F14242" s="7"/>
      <c r="G14242" s="3"/>
      <c r="H14242" s="24"/>
    </row>
    <row r="14243" spans="1:8" x14ac:dyDescent="0.25">
      <c r="A14243" s="19">
        <v>14238</v>
      </c>
      <c r="D14243" s="1"/>
      <c r="E14243" s="3"/>
      <c r="F14243" s="7"/>
      <c r="G14243" s="3"/>
      <c r="H14243" s="24"/>
    </row>
    <row r="14244" spans="1:8" x14ac:dyDescent="0.25">
      <c r="A14244" s="19">
        <v>14239</v>
      </c>
      <c r="D14244" s="1"/>
      <c r="E14244" s="3"/>
      <c r="F14244" s="7"/>
      <c r="G14244" s="3"/>
      <c r="H14244" s="24"/>
    </row>
    <row r="14245" spans="1:8" x14ac:dyDescent="0.25">
      <c r="A14245" s="19">
        <v>14240</v>
      </c>
      <c r="D14245" s="1"/>
      <c r="E14245" s="3"/>
      <c r="F14245" s="7"/>
      <c r="G14245" s="3"/>
      <c r="H14245" s="24"/>
    </row>
    <row r="14246" spans="1:8" x14ac:dyDescent="0.25">
      <c r="A14246" s="19">
        <v>14241</v>
      </c>
      <c r="D14246" s="1"/>
      <c r="E14246" s="3"/>
      <c r="F14246" s="7"/>
      <c r="G14246" s="3"/>
      <c r="H14246" s="24"/>
    </row>
    <row r="14247" spans="1:8" x14ac:dyDescent="0.25">
      <c r="A14247" s="19">
        <v>14242</v>
      </c>
      <c r="D14247" s="1"/>
      <c r="E14247" s="3"/>
      <c r="F14247" s="7"/>
      <c r="G14247" s="3"/>
      <c r="H14247" s="24"/>
    </row>
    <row r="14248" spans="1:8" x14ac:dyDescent="0.25">
      <c r="A14248" s="19">
        <v>14243</v>
      </c>
      <c r="D14248" s="1"/>
      <c r="E14248" s="3"/>
      <c r="F14248" s="7"/>
      <c r="G14248" s="3"/>
      <c r="H14248" s="24"/>
    </row>
    <row r="14249" spans="1:8" x14ac:dyDescent="0.25">
      <c r="A14249" s="19">
        <v>14244</v>
      </c>
      <c r="D14249" s="1"/>
      <c r="E14249" s="3"/>
      <c r="F14249" s="7"/>
      <c r="G14249" s="3"/>
      <c r="H14249" s="24"/>
    </row>
    <row r="14250" spans="1:8" x14ac:dyDescent="0.25">
      <c r="A14250" s="19">
        <v>14245</v>
      </c>
      <c r="D14250" s="1"/>
      <c r="E14250" s="3"/>
      <c r="F14250" s="7"/>
      <c r="G14250" s="3"/>
      <c r="H14250" s="24"/>
    </row>
    <row r="14251" spans="1:8" x14ac:dyDescent="0.25">
      <c r="A14251" s="19">
        <v>14246</v>
      </c>
      <c r="D14251" s="1"/>
      <c r="E14251" s="3"/>
      <c r="F14251" s="7"/>
      <c r="G14251" s="3"/>
      <c r="H14251" s="24"/>
    </row>
    <row r="14252" spans="1:8" x14ac:dyDescent="0.25">
      <c r="A14252" s="19">
        <v>14247</v>
      </c>
      <c r="D14252" s="1"/>
      <c r="E14252" s="3"/>
      <c r="F14252" s="7"/>
      <c r="G14252" s="3"/>
      <c r="H14252" s="24"/>
    </row>
    <row r="14253" spans="1:8" x14ac:dyDescent="0.25">
      <c r="A14253" s="19">
        <v>14248</v>
      </c>
      <c r="D14253" s="1"/>
      <c r="E14253" s="3"/>
      <c r="F14253" s="7"/>
      <c r="G14253" s="3"/>
      <c r="H14253" s="24"/>
    </row>
    <row r="14254" spans="1:8" x14ac:dyDescent="0.25">
      <c r="A14254" s="19">
        <v>14249</v>
      </c>
      <c r="D14254" s="1"/>
      <c r="E14254" s="3"/>
      <c r="F14254" s="7"/>
      <c r="G14254" s="3"/>
      <c r="H14254" s="24"/>
    </row>
    <row r="14255" spans="1:8" x14ac:dyDescent="0.25">
      <c r="A14255" s="19">
        <v>14250</v>
      </c>
      <c r="D14255" s="1"/>
      <c r="E14255" s="3"/>
      <c r="F14255" s="7"/>
      <c r="G14255" s="3"/>
      <c r="H14255" s="24"/>
    </row>
    <row r="14256" spans="1:8" x14ac:dyDescent="0.25">
      <c r="A14256" s="19">
        <v>14251</v>
      </c>
      <c r="D14256" s="1"/>
      <c r="E14256" s="3"/>
      <c r="F14256" s="7"/>
      <c r="G14256" s="3"/>
      <c r="H14256" s="24"/>
    </row>
    <row r="14257" spans="1:8" x14ac:dyDescent="0.25">
      <c r="A14257" s="19">
        <v>14252</v>
      </c>
      <c r="D14257" s="1"/>
      <c r="E14257" s="3"/>
      <c r="F14257" s="7"/>
      <c r="G14257" s="3"/>
      <c r="H14257" s="24"/>
    </row>
    <row r="14258" spans="1:8" x14ac:dyDescent="0.25">
      <c r="A14258" s="19">
        <v>14253</v>
      </c>
      <c r="D14258" s="1"/>
      <c r="E14258" s="3"/>
      <c r="F14258" s="7"/>
      <c r="G14258" s="3"/>
      <c r="H14258" s="24"/>
    </row>
    <row r="14259" spans="1:8" x14ac:dyDescent="0.25">
      <c r="A14259" s="19">
        <v>14254</v>
      </c>
      <c r="D14259" s="1"/>
      <c r="E14259" s="3"/>
      <c r="F14259" s="7"/>
      <c r="G14259" s="3"/>
      <c r="H14259" s="24"/>
    </row>
    <row r="14260" spans="1:8" x14ac:dyDescent="0.25">
      <c r="A14260" s="19">
        <v>14255</v>
      </c>
      <c r="D14260" s="1"/>
      <c r="E14260" s="3"/>
      <c r="F14260" s="7"/>
      <c r="G14260" s="3"/>
      <c r="H14260" s="24"/>
    </row>
    <row r="14261" spans="1:8" x14ac:dyDescent="0.25">
      <c r="A14261" s="19">
        <v>14256</v>
      </c>
      <c r="D14261" s="1"/>
      <c r="E14261" s="3"/>
      <c r="F14261" s="7"/>
      <c r="G14261" s="3"/>
      <c r="H14261" s="24"/>
    </row>
    <row r="14262" spans="1:8" x14ac:dyDescent="0.25">
      <c r="A14262" s="19">
        <v>14257</v>
      </c>
      <c r="D14262" s="1"/>
      <c r="E14262" s="3"/>
      <c r="F14262" s="7"/>
      <c r="G14262" s="3"/>
      <c r="H14262" s="24"/>
    </row>
    <row r="14263" spans="1:8" x14ac:dyDescent="0.25">
      <c r="A14263" s="19">
        <v>14258</v>
      </c>
      <c r="D14263" s="1"/>
      <c r="E14263" s="3"/>
      <c r="F14263" s="7"/>
      <c r="G14263" s="3"/>
      <c r="H14263" s="24"/>
    </row>
    <row r="14264" spans="1:8" x14ac:dyDescent="0.25">
      <c r="A14264" s="19">
        <v>14259</v>
      </c>
      <c r="D14264" s="1"/>
      <c r="E14264" s="3"/>
      <c r="F14264" s="7"/>
      <c r="G14264" s="3"/>
      <c r="H14264" s="24"/>
    </row>
    <row r="14265" spans="1:8" x14ac:dyDescent="0.25">
      <c r="A14265" s="19">
        <v>14260</v>
      </c>
      <c r="D14265" s="1"/>
      <c r="E14265" s="3"/>
      <c r="F14265" s="7"/>
      <c r="G14265" s="3"/>
      <c r="H14265" s="24"/>
    </row>
    <row r="14266" spans="1:8" x14ac:dyDescent="0.25">
      <c r="A14266" s="19">
        <v>14261</v>
      </c>
      <c r="D14266" s="1"/>
      <c r="E14266" s="3"/>
      <c r="F14266" s="7"/>
      <c r="G14266" s="3"/>
      <c r="H14266" s="24"/>
    </row>
    <row r="14267" spans="1:8" x14ac:dyDescent="0.25">
      <c r="A14267" s="19">
        <v>14262</v>
      </c>
      <c r="D14267" s="1"/>
      <c r="E14267" s="3"/>
      <c r="F14267" s="7"/>
      <c r="G14267" s="3"/>
      <c r="H14267" s="24"/>
    </row>
    <row r="14268" spans="1:8" x14ac:dyDescent="0.25">
      <c r="A14268" s="19">
        <v>14263</v>
      </c>
      <c r="D14268" s="1"/>
      <c r="E14268" s="3"/>
      <c r="F14268" s="7"/>
      <c r="G14268" s="3"/>
      <c r="H14268" s="24"/>
    </row>
    <row r="14269" spans="1:8" x14ac:dyDescent="0.25">
      <c r="A14269" s="19">
        <v>14264</v>
      </c>
      <c r="D14269" s="1"/>
      <c r="E14269" s="3"/>
      <c r="F14269" s="7"/>
      <c r="G14269" s="3"/>
      <c r="H14269" s="24"/>
    </row>
    <row r="14270" spans="1:8" x14ac:dyDescent="0.25">
      <c r="A14270" s="19">
        <v>14265</v>
      </c>
      <c r="D14270" s="1"/>
      <c r="E14270" s="3"/>
      <c r="F14270" s="7"/>
      <c r="G14270" s="3"/>
      <c r="H14270" s="24"/>
    </row>
    <row r="14271" spans="1:8" x14ac:dyDescent="0.25">
      <c r="A14271" s="19">
        <v>14266</v>
      </c>
      <c r="D14271" s="1"/>
      <c r="E14271" s="3"/>
      <c r="F14271" s="7"/>
      <c r="G14271" s="3"/>
      <c r="H14271" s="24"/>
    </row>
    <row r="14272" spans="1:8" x14ac:dyDescent="0.25">
      <c r="A14272" s="19">
        <v>14267</v>
      </c>
      <c r="D14272" s="1"/>
      <c r="E14272" s="3"/>
      <c r="F14272" s="7"/>
      <c r="G14272" s="3"/>
      <c r="H14272" s="24"/>
    </row>
    <row r="14273" spans="1:8" x14ac:dyDescent="0.25">
      <c r="A14273" s="19">
        <v>14268</v>
      </c>
      <c r="D14273" s="1"/>
      <c r="E14273" s="3"/>
      <c r="F14273" s="7"/>
      <c r="G14273" s="3"/>
      <c r="H14273" s="24"/>
    </row>
    <row r="14274" spans="1:8" x14ac:dyDescent="0.25">
      <c r="A14274" s="19">
        <v>14269</v>
      </c>
      <c r="D14274" s="1"/>
      <c r="E14274" s="3"/>
      <c r="F14274" s="7"/>
      <c r="G14274" s="3"/>
      <c r="H14274" s="24"/>
    </row>
    <row r="14275" spans="1:8" x14ac:dyDescent="0.25">
      <c r="A14275" s="19">
        <v>14270</v>
      </c>
      <c r="D14275" s="1"/>
      <c r="E14275" s="3"/>
      <c r="F14275" s="7"/>
      <c r="G14275" s="3"/>
      <c r="H14275" s="24"/>
    </row>
    <row r="14276" spans="1:8" x14ac:dyDescent="0.25">
      <c r="A14276" s="19">
        <v>14271</v>
      </c>
      <c r="D14276" s="1"/>
      <c r="E14276" s="3"/>
      <c r="F14276" s="7"/>
      <c r="G14276" s="3"/>
      <c r="H14276" s="24"/>
    </row>
    <row r="14277" spans="1:8" x14ac:dyDescent="0.25">
      <c r="A14277" s="19">
        <v>14272</v>
      </c>
      <c r="D14277" s="1"/>
      <c r="E14277" s="3"/>
      <c r="F14277" s="7"/>
      <c r="G14277" s="3"/>
      <c r="H14277" s="24"/>
    </row>
    <row r="14278" spans="1:8" x14ac:dyDescent="0.25">
      <c r="A14278" s="19">
        <v>14273</v>
      </c>
      <c r="D14278" s="1"/>
      <c r="E14278" s="3"/>
      <c r="F14278" s="7"/>
      <c r="G14278" s="3"/>
      <c r="H14278" s="24"/>
    </row>
    <row r="14279" spans="1:8" x14ac:dyDescent="0.25">
      <c r="A14279" s="19">
        <v>14274</v>
      </c>
      <c r="D14279" s="1"/>
      <c r="E14279" s="3"/>
      <c r="F14279" s="7"/>
      <c r="G14279" s="3"/>
      <c r="H14279" s="24"/>
    </row>
    <row r="14280" spans="1:8" x14ac:dyDescent="0.25">
      <c r="A14280" s="19">
        <v>14275</v>
      </c>
      <c r="D14280" s="1"/>
      <c r="E14280" s="3"/>
      <c r="F14280" s="7"/>
      <c r="G14280" s="3"/>
      <c r="H14280" s="24"/>
    </row>
    <row r="14281" spans="1:8" x14ac:dyDescent="0.25">
      <c r="A14281" s="19">
        <v>14276</v>
      </c>
      <c r="D14281" s="1"/>
      <c r="E14281" s="3"/>
      <c r="F14281" s="7"/>
      <c r="G14281" s="3"/>
      <c r="H14281" s="24"/>
    </row>
    <row r="14282" spans="1:8" x14ac:dyDescent="0.25">
      <c r="A14282" s="19">
        <v>14277</v>
      </c>
      <c r="D14282" s="1"/>
      <c r="E14282" s="3"/>
      <c r="F14282" s="7"/>
      <c r="G14282" s="3"/>
      <c r="H14282" s="24"/>
    </row>
    <row r="14283" spans="1:8" x14ac:dyDescent="0.25">
      <c r="A14283" s="19">
        <v>14278</v>
      </c>
      <c r="D14283" s="1"/>
      <c r="E14283" s="3"/>
      <c r="F14283" s="7"/>
      <c r="G14283" s="3"/>
      <c r="H14283" s="24"/>
    </row>
    <row r="14284" spans="1:8" x14ac:dyDescent="0.25">
      <c r="A14284" s="19">
        <v>14279</v>
      </c>
      <c r="D14284" s="1"/>
      <c r="E14284" s="3"/>
      <c r="F14284" s="7"/>
      <c r="G14284" s="3"/>
      <c r="H14284" s="24"/>
    </row>
    <row r="14285" spans="1:8" x14ac:dyDescent="0.25">
      <c r="A14285" s="19">
        <v>14280</v>
      </c>
      <c r="D14285" s="1"/>
      <c r="E14285" s="3"/>
      <c r="F14285" s="7"/>
      <c r="G14285" s="3"/>
      <c r="H14285" s="24"/>
    </row>
    <row r="14286" spans="1:8" x14ac:dyDescent="0.25">
      <c r="A14286" s="19">
        <v>14281</v>
      </c>
      <c r="D14286" s="1"/>
      <c r="E14286" s="3"/>
      <c r="F14286" s="7"/>
      <c r="G14286" s="3"/>
      <c r="H14286" s="24"/>
    </row>
    <row r="14287" spans="1:8" x14ac:dyDescent="0.25">
      <c r="A14287" s="19">
        <v>14282</v>
      </c>
      <c r="D14287" s="1"/>
      <c r="E14287" s="3"/>
      <c r="F14287" s="7"/>
      <c r="G14287" s="3"/>
      <c r="H14287" s="24"/>
    </row>
    <row r="14288" spans="1:8" x14ac:dyDescent="0.25">
      <c r="A14288" s="19">
        <v>14283</v>
      </c>
      <c r="D14288" s="1"/>
      <c r="E14288" s="3"/>
      <c r="F14288" s="7"/>
      <c r="G14288" s="3"/>
      <c r="H14288" s="24"/>
    </row>
    <row r="14289" spans="1:8" x14ac:dyDescent="0.25">
      <c r="A14289" s="19">
        <v>14284</v>
      </c>
      <c r="D14289" s="1"/>
      <c r="E14289" s="3"/>
      <c r="F14289" s="7"/>
      <c r="G14289" s="3"/>
      <c r="H14289" s="24"/>
    </row>
    <row r="14290" spans="1:8" x14ac:dyDescent="0.25">
      <c r="A14290" s="19">
        <v>14285</v>
      </c>
      <c r="D14290" s="1"/>
      <c r="E14290" s="3"/>
      <c r="F14290" s="7"/>
      <c r="G14290" s="3"/>
      <c r="H14290" s="24"/>
    </row>
    <row r="14291" spans="1:8" x14ac:dyDescent="0.25">
      <c r="A14291" s="19">
        <v>14286</v>
      </c>
      <c r="D14291" s="1"/>
      <c r="E14291" s="3"/>
      <c r="F14291" s="7"/>
      <c r="G14291" s="3"/>
      <c r="H14291" s="24"/>
    </row>
    <row r="14292" spans="1:8" x14ac:dyDescent="0.25">
      <c r="A14292" s="19">
        <v>14287</v>
      </c>
      <c r="D14292" s="1"/>
      <c r="E14292" s="3"/>
      <c r="F14292" s="7"/>
      <c r="G14292" s="3"/>
      <c r="H14292" s="24"/>
    </row>
    <row r="14293" spans="1:8" x14ac:dyDescent="0.25">
      <c r="A14293" s="19">
        <v>14288</v>
      </c>
      <c r="D14293" s="1"/>
      <c r="E14293" s="3"/>
      <c r="F14293" s="7"/>
      <c r="G14293" s="3"/>
      <c r="H14293" s="24"/>
    </row>
    <row r="14294" spans="1:8" x14ac:dyDescent="0.25">
      <c r="A14294" s="19">
        <v>14289</v>
      </c>
      <c r="D14294" s="1"/>
      <c r="E14294" s="3"/>
      <c r="F14294" s="7"/>
      <c r="G14294" s="3"/>
      <c r="H14294" s="24"/>
    </row>
    <row r="14295" spans="1:8" x14ac:dyDescent="0.25">
      <c r="A14295" s="19">
        <v>14290</v>
      </c>
      <c r="D14295" s="1"/>
      <c r="E14295" s="3"/>
      <c r="F14295" s="7"/>
      <c r="G14295" s="3"/>
      <c r="H14295" s="24"/>
    </row>
    <row r="14296" spans="1:8" x14ac:dyDescent="0.25">
      <c r="A14296" s="19">
        <v>14291</v>
      </c>
      <c r="D14296" s="1"/>
      <c r="E14296" s="3"/>
      <c r="F14296" s="7"/>
      <c r="G14296" s="3"/>
      <c r="H14296" s="24"/>
    </row>
    <row r="14297" spans="1:8" x14ac:dyDescent="0.25">
      <c r="A14297" s="19">
        <v>14292</v>
      </c>
      <c r="D14297" s="1"/>
      <c r="E14297" s="3"/>
      <c r="F14297" s="7"/>
      <c r="G14297" s="3"/>
      <c r="H14297" s="24"/>
    </row>
    <row r="14298" spans="1:8" x14ac:dyDescent="0.25">
      <c r="A14298" s="19">
        <v>14293</v>
      </c>
      <c r="D14298" s="1"/>
      <c r="E14298" s="3"/>
      <c r="F14298" s="7"/>
      <c r="G14298" s="3"/>
      <c r="H14298" s="24"/>
    </row>
    <row r="14299" spans="1:8" x14ac:dyDescent="0.25">
      <c r="A14299" s="19">
        <v>14294</v>
      </c>
      <c r="D14299" s="1"/>
      <c r="E14299" s="3"/>
      <c r="F14299" s="7"/>
      <c r="G14299" s="3"/>
      <c r="H14299" s="24"/>
    </row>
    <row r="14300" spans="1:8" x14ac:dyDescent="0.25">
      <c r="A14300" s="19">
        <v>14295</v>
      </c>
      <c r="D14300" s="1"/>
      <c r="E14300" s="3"/>
      <c r="F14300" s="7"/>
      <c r="G14300" s="3"/>
      <c r="H14300" s="24"/>
    </row>
    <row r="14301" spans="1:8" x14ac:dyDescent="0.25">
      <c r="A14301" s="19">
        <v>14296</v>
      </c>
      <c r="D14301" s="1"/>
      <c r="E14301" s="3"/>
      <c r="F14301" s="7"/>
      <c r="G14301" s="3"/>
      <c r="H14301" s="24"/>
    </row>
    <row r="14302" spans="1:8" x14ac:dyDescent="0.25">
      <c r="A14302" s="19">
        <v>14297</v>
      </c>
      <c r="D14302" s="1"/>
      <c r="E14302" s="3"/>
      <c r="F14302" s="7"/>
      <c r="G14302" s="3"/>
      <c r="H14302" s="24"/>
    </row>
    <row r="14303" spans="1:8" x14ac:dyDescent="0.25">
      <c r="A14303" s="19">
        <v>14298</v>
      </c>
      <c r="D14303" s="1"/>
      <c r="E14303" s="3"/>
      <c r="F14303" s="7"/>
      <c r="G14303" s="3"/>
      <c r="H14303" s="24"/>
    </row>
    <row r="14304" spans="1:8" x14ac:dyDescent="0.25">
      <c r="A14304" s="19">
        <v>14299</v>
      </c>
      <c r="D14304" s="1"/>
      <c r="E14304" s="3"/>
      <c r="F14304" s="7"/>
      <c r="G14304" s="3"/>
      <c r="H14304" s="24"/>
    </row>
    <row r="14305" spans="1:8" x14ac:dyDescent="0.25">
      <c r="A14305" s="19">
        <v>14300</v>
      </c>
      <c r="D14305" s="1"/>
      <c r="E14305" s="3"/>
      <c r="F14305" s="7"/>
      <c r="G14305" s="3"/>
      <c r="H14305" s="24"/>
    </row>
    <row r="14306" spans="1:8" x14ac:dyDescent="0.25">
      <c r="A14306" s="19">
        <v>14301</v>
      </c>
      <c r="D14306" s="1"/>
      <c r="E14306" s="3"/>
      <c r="F14306" s="7"/>
      <c r="G14306" s="3"/>
      <c r="H14306" s="24"/>
    </row>
    <row r="14307" spans="1:8" x14ac:dyDescent="0.25">
      <c r="A14307" s="19">
        <v>14302</v>
      </c>
      <c r="D14307" s="1"/>
      <c r="E14307" s="3"/>
      <c r="F14307" s="7"/>
      <c r="G14307" s="3"/>
      <c r="H14307" s="24"/>
    </row>
    <row r="14308" spans="1:8" x14ac:dyDescent="0.25">
      <c r="A14308" s="19">
        <v>14303</v>
      </c>
      <c r="D14308" s="1"/>
      <c r="E14308" s="3"/>
      <c r="F14308" s="7"/>
      <c r="G14308" s="3"/>
      <c r="H14308" s="24"/>
    </row>
    <row r="14309" spans="1:8" x14ac:dyDescent="0.25">
      <c r="A14309" s="19">
        <v>14304</v>
      </c>
      <c r="D14309" s="1"/>
      <c r="E14309" s="3"/>
      <c r="F14309" s="7"/>
      <c r="G14309" s="3"/>
      <c r="H14309" s="24"/>
    </row>
    <row r="14310" spans="1:8" x14ac:dyDescent="0.25">
      <c r="A14310" s="19">
        <v>14305</v>
      </c>
      <c r="D14310" s="1"/>
      <c r="E14310" s="3"/>
      <c r="F14310" s="7"/>
      <c r="G14310" s="3"/>
      <c r="H14310" s="24"/>
    </row>
    <row r="14311" spans="1:8" x14ac:dyDescent="0.25">
      <c r="A14311" s="19">
        <v>14306</v>
      </c>
      <c r="D14311" s="1"/>
      <c r="E14311" s="3"/>
      <c r="F14311" s="7"/>
      <c r="G14311" s="3"/>
      <c r="H14311" s="24"/>
    </row>
    <row r="14312" spans="1:8" x14ac:dyDescent="0.25">
      <c r="A14312" s="19">
        <v>14307</v>
      </c>
      <c r="D14312" s="1"/>
      <c r="E14312" s="3"/>
      <c r="F14312" s="7"/>
      <c r="G14312" s="3"/>
      <c r="H14312" s="24"/>
    </row>
    <row r="14313" spans="1:8" x14ac:dyDescent="0.25">
      <c r="A14313" s="19">
        <v>14308</v>
      </c>
      <c r="D14313" s="1"/>
      <c r="E14313" s="3"/>
      <c r="F14313" s="7"/>
      <c r="G14313" s="3"/>
      <c r="H14313" s="24"/>
    </row>
    <row r="14314" spans="1:8" x14ac:dyDescent="0.25">
      <c r="A14314" s="19">
        <v>14309</v>
      </c>
      <c r="D14314" s="1"/>
      <c r="E14314" s="3"/>
      <c r="F14314" s="7"/>
      <c r="G14314" s="3"/>
      <c r="H14314" s="24"/>
    </row>
    <row r="14315" spans="1:8" x14ac:dyDescent="0.25">
      <c r="A14315" s="19">
        <v>14310</v>
      </c>
      <c r="D14315" s="1"/>
      <c r="E14315" s="3"/>
      <c r="F14315" s="7"/>
      <c r="G14315" s="3"/>
      <c r="H14315" s="24"/>
    </row>
    <row r="14316" spans="1:8" x14ac:dyDescent="0.25">
      <c r="A14316" s="19">
        <v>14311</v>
      </c>
      <c r="D14316" s="1"/>
      <c r="E14316" s="3"/>
      <c r="F14316" s="7"/>
      <c r="G14316" s="3"/>
      <c r="H14316" s="24"/>
    </row>
    <row r="14317" spans="1:8" x14ac:dyDescent="0.25">
      <c r="A14317" s="19">
        <v>14312</v>
      </c>
      <c r="D14317" s="1"/>
      <c r="E14317" s="3"/>
      <c r="F14317" s="7"/>
      <c r="G14317" s="3"/>
      <c r="H14317" s="24"/>
    </row>
    <row r="14318" spans="1:8" x14ac:dyDescent="0.25">
      <c r="A14318" s="19">
        <v>14313</v>
      </c>
      <c r="D14318" s="1"/>
      <c r="E14318" s="3"/>
      <c r="F14318" s="7"/>
      <c r="G14318" s="3"/>
      <c r="H14318" s="24"/>
    </row>
    <row r="14319" spans="1:8" x14ac:dyDescent="0.25">
      <c r="A14319" s="19">
        <v>14314</v>
      </c>
      <c r="D14319" s="1"/>
      <c r="E14319" s="3"/>
      <c r="F14319" s="7"/>
      <c r="G14319" s="3"/>
      <c r="H14319" s="24"/>
    </row>
    <row r="14320" spans="1:8" x14ac:dyDescent="0.25">
      <c r="A14320" s="19">
        <v>14315</v>
      </c>
      <c r="D14320" s="1"/>
      <c r="E14320" s="3"/>
      <c r="F14320" s="7"/>
      <c r="G14320" s="3"/>
      <c r="H14320" s="24"/>
    </row>
    <row r="14321" spans="1:8" x14ac:dyDescent="0.25">
      <c r="A14321" s="19">
        <v>14316</v>
      </c>
      <c r="D14321" s="1"/>
      <c r="E14321" s="3"/>
      <c r="F14321" s="7"/>
      <c r="G14321" s="3"/>
      <c r="H14321" s="24"/>
    </row>
    <row r="14322" spans="1:8" x14ac:dyDescent="0.25">
      <c r="A14322" s="19">
        <v>14317</v>
      </c>
      <c r="D14322" s="1"/>
      <c r="E14322" s="3"/>
      <c r="F14322" s="7"/>
      <c r="G14322" s="3"/>
      <c r="H14322" s="24"/>
    </row>
    <row r="14323" spans="1:8" x14ac:dyDescent="0.25">
      <c r="A14323" s="19">
        <v>14318</v>
      </c>
      <c r="D14323" s="1"/>
      <c r="E14323" s="3"/>
      <c r="F14323" s="7"/>
      <c r="G14323" s="3"/>
      <c r="H14323" s="24"/>
    </row>
    <row r="14324" spans="1:8" x14ac:dyDescent="0.25">
      <c r="A14324" s="19">
        <v>14319</v>
      </c>
      <c r="D14324" s="1"/>
      <c r="E14324" s="3"/>
      <c r="F14324" s="7"/>
      <c r="G14324" s="3"/>
      <c r="H14324" s="24"/>
    </row>
    <row r="14325" spans="1:8" x14ac:dyDescent="0.25">
      <c r="A14325" s="19">
        <v>14320</v>
      </c>
      <c r="D14325" s="1"/>
      <c r="E14325" s="3"/>
      <c r="F14325" s="7"/>
      <c r="G14325" s="3"/>
      <c r="H14325" s="24"/>
    </row>
    <row r="14326" spans="1:8" x14ac:dyDescent="0.25">
      <c r="A14326" s="19">
        <v>14321</v>
      </c>
      <c r="D14326" s="1"/>
      <c r="E14326" s="3"/>
      <c r="F14326" s="7"/>
      <c r="G14326" s="3"/>
      <c r="H14326" s="24"/>
    </row>
    <row r="14327" spans="1:8" x14ac:dyDescent="0.25">
      <c r="A14327" s="19">
        <v>14322</v>
      </c>
      <c r="D14327" s="1"/>
      <c r="E14327" s="3"/>
      <c r="F14327" s="7"/>
      <c r="G14327" s="3"/>
      <c r="H14327" s="24"/>
    </row>
    <row r="14328" spans="1:8" x14ac:dyDescent="0.25">
      <c r="A14328" s="19">
        <v>14323</v>
      </c>
      <c r="D14328" s="1"/>
      <c r="E14328" s="3"/>
      <c r="F14328" s="7"/>
      <c r="G14328" s="3"/>
      <c r="H14328" s="24"/>
    </row>
    <row r="14329" spans="1:8" x14ac:dyDescent="0.25">
      <c r="A14329" s="19">
        <v>14324</v>
      </c>
      <c r="D14329" s="1"/>
      <c r="E14329" s="3"/>
      <c r="F14329" s="7"/>
      <c r="G14329" s="3"/>
      <c r="H14329" s="24"/>
    </row>
    <row r="14330" spans="1:8" x14ac:dyDescent="0.25">
      <c r="A14330" s="19">
        <v>14325</v>
      </c>
      <c r="D14330" s="1"/>
      <c r="E14330" s="3"/>
      <c r="F14330" s="7"/>
      <c r="G14330" s="3"/>
      <c r="H14330" s="24"/>
    </row>
    <row r="14331" spans="1:8" x14ac:dyDescent="0.25">
      <c r="A14331" s="19">
        <v>14326</v>
      </c>
      <c r="D14331" s="1"/>
      <c r="E14331" s="3"/>
      <c r="F14331" s="7"/>
      <c r="G14331" s="3"/>
      <c r="H14331" s="24"/>
    </row>
    <row r="14332" spans="1:8" x14ac:dyDescent="0.25">
      <c r="A14332" s="19">
        <v>14327</v>
      </c>
      <c r="D14332" s="1"/>
      <c r="E14332" s="3"/>
      <c r="F14332" s="7"/>
      <c r="G14332" s="3"/>
      <c r="H14332" s="24"/>
    </row>
    <row r="14333" spans="1:8" x14ac:dyDescent="0.25">
      <c r="A14333" s="19">
        <v>14328</v>
      </c>
      <c r="D14333" s="1"/>
      <c r="E14333" s="3"/>
      <c r="F14333" s="7"/>
      <c r="G14333" s="3"/>
      <c r="H14333" s="24"/>
    </row>
    <row r="14334" spans="1:8" x14ac:dyDescent="0.25">
      <c r="A14334" s="19">
        <v>14329</v>
      </c>
      <c r="D14334" s="1"/>
      <c r="E14334" s="3"/>
      <c r="F14334" s="7"/>
      <c r="G14334" s="3"/>
      <c r="H14334" s="24"/>
    </row>
    <row r="14335" spans="1:8" x14ac:dyDescent="0.25">
      <c r="A14335" s="19">
        <v>14330</v>
      </c>
      <c r="D14335" s="1"/>
      <c r="E14335" s="3"/>
      <c r="F14335" s="7"/>
      <c r="G14335" s="3"/>
      <c r="H14335" s="24"/>
    </row>
    <row r="14336" spans="1:8" x14ac:dyDescent="0.25">
      <c r="A14336" s="19">
        <v>14331</v>
      </c>
      <c r="D14336" s="1"/>
      <c r="E14336" s="3"/>
      <c r="F14336" s="7"/>
      <c r="G14336" s="3"/>
      <c r="H14336" s="24"/>
    </row>
    <row r="14337" spans="1:8" x14ac:dyDescent="0.25">
      <c r="A14337" s="19">
        <v>14332</v>
      </c>
      <c r="D14337" s="1"/>
      <c r="E14337" s="3"/>
      <c r="F14337" s="7"/>
      <c r="G14337" s="3"/>
      <c r="H14337" s="24"/>
    </row>
    <row r="14338" spans="1:8" x14ac:dyDescent="0.25">
      <c r="A14338" s="19">
        <v>14333</v>
      </c>
      <c r="D14338" s="1"/>
      <c r="E14338" s="3"/>
      <c r="F14338" s="7"/>
      <c r="G14338" s="3"/>
      <c r="H14338" s="24"/>
    </row>
    <row r="14339" spans="1:8" x14ac:dyDescent="0.25">
      <c r="A14339" s="19">
        <v>14334</v>
      </c>
      <c r="D14339" s="1"/>
      <c r="E14339" s="3"/>
      <c r="F14339" s="7"/>
      <c r="G14339" s="3"/>
      <c r="H14339" s="24"/>
    </row>
    <row r="14340" spans="1:8" x14ac:dyDescent="0.25">
      <c r="A14340" s="19">
        <v>14335</v>
      </c>
      <c r="D14340" s="1"/>
      <c r="E14340" s="3"/>
      <c r="F14340" s="7"/>
      <c r="G14340" s="3"/>
      <c r="H14340" s="24"/>
    </row>
    <row r="14341" spans="1:8" x14ac:dyDescent="0.25">
      <c r="A14341" s="19">
        <v>14336</v>
      </c>
      <c r="D14341" s="1"/>
      <c r="E14341" s="3"/>
      <c r="F14341" s="7"/>
      <c r="G14341" s="3"/>
      <c r="H14341" s="24"/>
    </row>
    <row r="14342" spans="1:8" x14ac:dyDescent="0.25">
      <c r="A14342" s="19">
        <v>14337</v>
      </c>
      <c r="D14342" s="1"/>
      <c r="E14342" s="3"/>
      <c r="F14342" s="7"/>
      <c r="G14342" s="3"/>
      <c r="H14342" s="24"/>
    </row>
    <row r="14343" spans="1:8" x14ac:dyDescent="0.25">
      <c r="A14343" s="19">
        <v>14338</v>
      </c>
      <c r="D14343" s="1"/>
      <c r="E14343" s="3"/>
      <c r="F14343" s="7"/>
      <c r="G14343" s="3"/>
      <c r="H14343" s="24"/>
    </row>
    <row r="14344" spans="1:8" x14ac:dyDescent="0.25">
      <c r="A14344" s="19">
        <v>14339</v>
      </c>
      <c r="D14344" s="1"/>
      <c r="E14344" s="3"/>
      <c r="F14344" s="7"/>
      <c r="G14344" s="3"/>
      <c r="H14344" s="24"/>
    </row>
    <row r="14345" spans="1:8" x14ac:dyDescent="0.25">
      <c r="A14345" s="19">
        <v>14340</v>
      </c>
      <c r="D14345" s="1"/>
      <c r="E14345" s="3"/>
      <c r="F14345" s="7"/>
      <c r="G14345" s="3"/>
      <c r="H14345" s="24"/>
    </row>
    <row r="14346" spans="1:8" x14ac:dyDescent="0.25">
      <c r="A14346" s="19">
        <v>14341</v>
      </c>
      <c r="D14346" s="1"/>
      <c r="E14346" s="3"/>
      <c r="F14346" s="7"/>
      <c r="G14346" s="3"/>
      <c r="H14346" s="24"/>
    </row>
    <row r="14347" spans="1:8" x14ac:dyDescent="0.25">
      <c r="A14347" s="19">
        <v>14342</v>
      </c>
      <c r="D14347" s="1"/>
      <c r="E14347" s="3"/>
      <c r="F14347" s="7"/>
      <c r="G14347" s="3"/>
      <c r="H14347" s="24"/>
    </row>
    <row r="14348" spans="1:8" x14ac:dyDescent="0.25">
      <c r="A14348" s="19">
        <v>14343</v>
      </c>
      <c r="D14348" s="1"/>
      <c r="E14348" s="3"/>
      <c r="F14348" s="7"/>
      <c r="G14348" s="3"/>
      <c r="H14348" s="24"/>
    </row>
    <row r="14349" spans="1:8" x14ac:dyDescent="0.25">
      <c r="A14349" s="19">
        <v>14344</v>
      </c>
      <c r="D14349" s="1"/>
      <c r="E14349" s="3"/>
      <c r="F14349" s="7"/>
      <c r="G14349" s="3"/>
      <c r="H14349" s="24"/>
    </row>
    <row r="14350" spans="1:8" x14ac:dyDescent="0.25">
      <c r="A14350" s="19">
        <v>14345</v>
      </c>
      <c r="D14350" s="1"/>
      <c r="E14350" s="3"/>
      <c r="F14350" s="7"/>
      <c r="G14350" s="3"/>
      <c r="H14350" s="24"/>
    </row>
    <row r="14351" spans="1:8" x14ac:dyDescent="0.25">
      <c r="A14351" s="19">
        <v>14346</v>
      </c>
      <c r="D14351" s="1"/>
      <c r="E14351" s="3"/>
      <c r="F14351" s="7"/>
      <c r="G14351" s="3"/>
      <c r="H14351" s="24"/>
    </row>
    <row r="14352" spans="1:8" x14ac:dyDescent="0.25">
      <c r="A14352" s="19">
        <v>14347</v>
      </c>
      <c r="D14352" s="1"/>
      <c r="E14352" s="3"/>
      <c r="F14352" s="7"/>
      <c r="G14352" s="3"/>
      <c r="H14352" s="24"/>
    </row>
    <row r="14353" spans="1:8" x14ac:dyDescent="0.25">
      <c r="A14353" s="19">
        <v>14348</v>
      </c>
      <c r="D14353" s="1"/>
      <c r="E14353" s="3"/>
      <c r="F14353" s="7"/>
      <c r="G14353" s="3"/>
      <c r="H14353" s="24"/>
    </row>
    <row r="14354" spans="1:8" x14ac:dyDescent="0.25">
      <c r="A14354" s="19">
        <v>14349</v>
      </c>
      <c r="D14354" s="1"/>
      <c r="E14354" s="3"/>
      <c r="F14354" s="7"/>
      <c r="G14354" s="3"/>
      <c r="H14354" s="24"/>
    </row>
    <row r="14355" spans="1:8" x14ac:dyDescent="0.25">
      <c r="A14355" s="19">
        <v>14350</v>
      </c>
      <c r="D14355" s="1"/>
      <c r="E14355" s="3"/>
      <c r="F14355" s="7"/>
      <c r="G14355" s="3"/>
      <c r="H14355" s="24"/>
    </row>
    <row r="14356" spans="1:8" x14ac:dyDescent="0.25">
      <c r="A14356" s="19">
        <v>14351</v>
      </c>
      <c r="D14356" s="1"/>
      <c r="E14356" s="3"/>
      <c r="F14356" s="7"/>
      <c r="G14356" s="3"/>
      <c r="H14356" s="24"/>
    </row>
    <row r="14357" spans="1:8" x14ac:dyDescent="0.25">
      <c r="A14357" s="19">
        <v>14352</v>
      </c>
      <c r="D14357" s="1"/>
      <c r="E14357" s="3"/>
      <c r="F14357" s="7"/>
      <c r="G14357" s="3"/>
      <c r="H14357" s="24"/>
    </row>
    <row r="14358" spans="1:8" x14ac:dyDescent="0.25">
      <c r="A14358" s="19">
        <v>14353</v>
      </c>
      <c r="D14358" s="1"/>
      <c r="E14358" s="3"/>
      <c r="F14358" s="7"/>
      <c r="G14358" s="3"/>
      <c r="H14358" s="24"/>
    </row>
    <row r="14359" spans="1:8" x14ac:dyDescent="0.25">
      <c r="A14359" s="19">
        <v>14354</v>
      </c>
      <c r="D14359" s="1"/>
      <c r="E14359" s="3"/>
      <c r="F14359" s="7"/>
      <c r="G14359" s="3"/>
      <c r="H14359" s="24"/>
    </row>
    <row r="14360" spans="1:8" x14ac:dyDescent="0.25">
      <c r="A14360" s="19">
        <v>14355</v>
      </c>
      <c r="D14360" s="1"/>
      <c r="E14360" s="3"/>
      <c r="F14360" s="7"/>
      <c r="G14360" s="3"/>
      <c r="H14360" s="24"/>
    </row>
    <row r="14361" spans="1:8" x14ac:dyDescent="0.25">
      <c r="A14361" s="19">
        <v>14356</v>
      </c>
      <c r="D14361" s="1"/>
      <c r="E14361" s="3"/>
      <c r="F14361" s="7"/>
      <c r="G14361" s="3"/>
      <c r="H14361" s="24"/>
    </row>
    <row r="14362" spans="1:8" x14ac:dyDescent="0.25">
      <c r="A14362" s="19">
        <v>14357</v>
      </c>
      <c r="D14362" s="1"/>
      <c r="E14362" s="3"/>
      <c r="F14362" s="7"/>
      <c r="G14362" s="3"/>
      <c r="H14362" s="24"/>
    </row>
    <row r="14363" spans="1:8" x14ac:dyDescent="0.25">
      <c r="A14363" s="19">
        <v>14358</v>
      </c>
      <c r="D14363" s="1"/>
      <c r="E14363" s="3"/>
      <c r="F14363" s="7"/>
      <c r="G14363" s="3"/>
      <c r="H14363" s="24"/>
    </row>
    <row r="14364" spans="1:8" x14ac:dyDescent="0.25">
      <c r="A14364" s="19">
        <v>14359</v>
      </c>
      <c r="D14364" s="1"/>
      <c r="E14364" s="3"/>
      <c r="F14364" s="7"/>
      <c r="G14364" s="3"/>
      <c r="H14364" s="24"/>
    </row>
    <row r="14365" spans="1:8" x14ac:dyDescent="0.25">
      <c r="A14365" s="19">
        <v>14360</v>
      </c>
      <c r="D14365" s="1"/>
      <c r="E14365" s="3"/>
      <c r="F14365" s="7"/>
      <c r="G14365" s="3"/>
      <c r="H14365" s="24"/>
    </row>
    <row r="14366" spans="1:8" x14ac:dyDescent="0.25">
      <c r="A14366" s="19">
        <v>14361</v>
      </c>
      <c r="D14366" s="1"/>
      <c r="E14366" s="3"/>
      <c r="F14366" s="7"/>
      <c r="G14366" s="3"/>
      <c r="H14366" s="24"/>
    </row>
    <row r="14367" spans="1:8" x14ac:dyDescent="0.25">
      <c r="A14367" s="19">
        <v>14362</v>
      </c>
      <c r="D14367" s="1"/>
      <c r="E14367" s="3"/>
      <c r="F14367" s="7"/>
      <c r="G14367" s="3"/>
      <c r="H14367" s="24"/>
    </row>
    <row r="14368" spans="1:8" x14ac:dyDescent="0.25">
      <c r="A14368" s="19">
        <v>14363</v>
      </c>
      <c r="D14368" s="1"/>
      <c r="E14368" s="3"/>
      <c r="F14368" s="7"/>
      <c r="G14368" s="3"/>
      <c r="H14368" s="24"/>
    </row>
    <row r="14369" spans="1:8" x14ac:dyDescent="0.25">
      <c r="A14369" s="19">
        <v>14364</v>
      </c>
      <c r="D14369" s="1"/>
      <c r="E14369" s="3"/>
      <c r="F14369" s="7"/>
      <c r="G14369" s="3"/>
      <c r="H14369" s="24"/>
    </row>
    <row r="14370" spans="1:8" x14ac:dyDescent="0.25">
      <c r="A14370" s="19">
        <v>14365</v>
      </c>
      <c r="D14370" s="1"/>
      <c r="E14370" s="3"/>
      <c r="F14370" s="7"/>
      <c r="G14370" s="3"/>
      <c r="H14370" s="24"/>
    </row>
    <row r="14371" spans="1:8" x14ac:dyDescent="0.25">
      <c r="A14371" s="19">
        <v>14366</v>
      </c>
      <c r="D14371" s="1"/>
      <c r="E14371" s="3"/>
      <c r="F14371" s="7"/>
      <c r="G14371" s="3"/>
      <c r="H14371" s="24"/>
    </row>
    <row r="14372" spans="1:8" x14ac:dyDescent="0.25">
      <c r="A14372" s="19">
        <v>14367</v>
      </c>
      <c r="D14372" s="1"/>
      <c r="E14372" s="3"/>
      <c r="F14372" s="7"/>
      <c r="G14372" s="3"/>
      <c r="H14372" s="24"/>
    </row>
    <row r="14373" spans="1:8" x14ac:dyDescent="0.25">
      <c r="A14373" s="19">
        <v>14368</v>
      </c>
      <c r="D14373" s="1"/>
      <c r="E14373" s="3"/>
      <c r="F14373" s="7"/>
      <c r="G14373" s="3"/>
      <c r="H14373" s="24"/>
    </row>
    <row r="14374" spans="1:8" x14ac:dyDescent="0.25">
      <c r="A14374" s="19">
        <v>14369</v>
      </c>
      <c r="D14374" s="1"/>
      <c r="E14374" s="3"/>
      <c r="F14374" s="7"/>
      <c r="G14374" s="3"/>
      <c r="H14374" s="24"/>
    </row>
    <row r="14375" spans="1:8" x14ac:dyDescent="0.25">
      <c r="A14375" s="19">
        <v>14370</v>
      </c>
      <c r="D14375" s="1"/>
      <c r="E14375" s="3"/>
      <c r="F14375" s="7"/>
      <c r="G14375" s="3"/>
      <c r="H14375" s="24"/>
    </row>
    <row r="14376" spans="1:8" x14ac:dyDescent="0.25">
      <c r="A14376" s="19">
        <v>14371</v>
      </c>
      <c r="D14376" s="1"/>
      <c r="E14376" s="3"/>
      <c r="F14376" s="7"/>
      <c r="G14376" s="3"/>
      <c r="H14376" s="24"/>
    </row>
    <row r="14377" spans="1:8" x14ac:dyDescent="0.25">
      <c r="A14377" s="19">
        <v>14372</v>
      </c>
      <c r="D14377" s="1"/>
      <c r="E14377" s="3"/>
      <c r="F14377" s="7"/>
      <c r="G14377" s="3"/>
      <c r="H14377" s="24"/>
    </row>
    <row r="14378" spans="1:8" x14ac:dyDescent="0.25">
      <c r="A14378" s="19">
        <v>14373</v>
      </c>
      <c r="D14378" s="1"/>
      <c r="E14378" s="3"/>
      <c r="F14378" s="7"/>
      <c r="G14378" s="3"/>
      <c r="H14378" s="24"/>
    </row>
    <row r="14379" spans="1:8" x14ac:dyDescent="0.25">
      <c r="A14379" s="19">
        <v>14374</v>
      </c>
      <c r="D14379" s="1"/>
      <c r="E14379" s="3"/>
      <c r="F14379" s="7"/>
      <c r="G14379" s="3"/>
      <c r="H14379" s="24"/>
    </row>
    <row r="14380" spans="1:8" x14ac:dyDescent="0.25">
      <c r="A14380" s="19">
        <v>14375</v>
      </c>
      <c r="D14380" s="1"/>
      <c r="E14380" s="3"/>
      <c r="F14380" s="7"/>
      <c r="G14380" s="3"/>
      <c r="H14380" s="24"/>
    </row>
    <row r="14381" spans="1:8" x14ac:dyDescent="0.25">
      <c r="A14381" s="19">
        <v>14376</v>
      </c>
      <c r="D14381" s="1"/>
      <c r="E14381" s="3"/>
      <c r="F14381" s="7"/>
      <c r="G14381" s="3"/>
      <c r="H14381" s="24"/>
    </row>
    <row r="14382" spans="1:8" x14ac:dyDescent="0.25">
      <c r="A14382" s="19">
        <v>14377</v>
      </c>
      <c r="D14382" s="1"/>
      <c r="E14382" s="3"/>
      <c r="F14382" s="7"/>
      <c r="G14382" s="3"/>
      <c r="H14382" s="24"/>
    </row>
    <row r="14383" spans="1:8" x14ac:dyDescent="0.25">
      <c r="A14383" s="19">
        <v>14378</v>
      </c>
      <c r="D14383" s="1"/>
      <c r="E14383" s="3"/>
      <c r="F14383" s="7"/>
      <c r="G14383" s="3"/>
      <c r="H14383" s="24"/>
    </row>
    <row r="14384" spans="1:8" x14ac:dyDescent="0.25">
      <c r="A14384" s="19">
        <v>14379</v>
      </c>
      <c r="D14384" s="1"/>
      <c r="E14384" s="3"/>
      <c r="F14384" s="7"/>
      <c r="G14384" s="3"/>
      <c r="H14384" s="24"/>
    </row>
    <row r="14385" spans="1:8" x14ac:dyDescent="0.25">
      <c r="A14385" s="19">
        <v>14380</v>
      </c>
      <c r="D14385" s="1"/>
      <c r="E14385" s="3"/>
      <c r="F14385" s="7"/>
      <c r="G14385" s="3"/>
      <c r="H14385" s="24"/>
    </row>
    <row r="14386" spans="1:8" x14ac:dyDescent="0.25">
      <c r="A14386" s="19">
        <v>14381</v>
      </c>
      <c r="D14386" s="1"/>
      <c r="E14386" s="3"/>
      <c r="F14386" s="7"/>
      <c r="G14386" s="3"/>
      <c r="H14386" s="24"/>
    </row>
    <row r="14387" spans="1:8" x14ac:dyDescent="0.25">
      <c r="A14387" s="19">
        <v>14382</v>
      </c>
      <c r="D14387" s="1"/>
      <c r="E14387" s="3"/>
      <c r="F14387" s="7"/>
      <c r="G14387" s="3"/>
      <c r="H14387" s="24"/>
    </row>
    <row r="14388" spans="1:8" x14ac:dyDescent="0.25">
      <c r="A14388" s="19">
        <v>14383</v>
      </c>
      <c r="D14388" s="1"/>
      <c r="E14388" s="3"/>
      <c r="F14388" s="7"/>
      <c r="G14388" s="3"/>
      <c r="H14388" s="24"/>
    </row>
    <row r="14389" spans="1:8" x14ac:dyDescent="0.25">
      <c r="A14389" s="19">
        <v>14384</v>
      </c>
      <c r="D14389" s="1"/>
      <c r="E14389" s="3"/>
      <c r="F14389" s="7"/>
      <c r="G14389" s="3"/>
      <c r="H14389" s="24"/>
    </row>
    <row r="14390" spans="1:8" x14ac:dyDescent="0.25">
      <c r="A14390" s="19">
        <v>14385</v>
      </c>
      <c r="D14390" s="1"/>
      <c r="E14390" s="3"/>
      <c r="F14390" s="7"/>
      <c r="G14390" s="3"/>
      <c r="H14390" s="24"/>
    </row>
    <row r="14391" spans="1:8" x14ac:dyDescent="0.25">
      <c r="A14391" s="19">
        <v>14386</v>
      </c>
      <c r="D14391" s="1"/>
      <c r="E14391" s="3"/>
      <c r="F14391" s="7"/>
      <c r="G14391" s="3"/>
      <c r="H14391" s="24"/>
    </row>
    <row r="14392" spans="1:8" x14ac:dyDescent="0.25">
      <c r="A14392" s="19">
        <v>14387</v>
      </c>
      <c r="D14392" s="1"/>
      <c r="E14392" s="3"/>
      <c r="F14392" s="7"/>
      <c r="G14392" s="3"/>
      <c r="H14392" s="24"/>
    </row>
    <row r="14393" spans="1:8" x14ac:dyDescent="0.25">
      <c r="A14393" s="19">
        <v>14388</v>
      </c>
      <c r="D14393" s="1"/>
      <c r="E14393" s="3"/>
      <c r="F14393" s="7"/>
      <c r="G14393" s="3"/>
      <c r="H14393" s="24"/>
    </row>
    <row r="14394" spans="1:8" x14ac:dyDescent="0.25">
      <c r="A14394" s="19">
        <v>14389</v>
      </c>
      <c r="D14394" s="1"/>
      <c r="E14394" s="3"/>
      <c r="F14394" s="7"/>
      <c r="G14394" s="3"/>
      <c r="H14394" s="24"/>
    </row>
    <row r="14395" spans="1:8" x14ac:dyDescent="0.25">
      <c r="A14395" s="19">
        <v>14390</v>
      </c>
      <c r="D14395" s="1"/>
      <c r="E14395" s="3"/>
      <c r="F14395" s="7"/>
      <c r="G14395" s="3"/>
      <c r="H14395" s="24"/>
    </row>
    <row r="14396" spans="1:8" x14ac:dyDescent="0.25">
      <c r="A14396" s="19">
        <v>14391</v>
      </c>
      <c r="D14396" s="1"/>
      <c r="E14396" s="3"/>
      <c r="F14396" s="7"/>
      <c r="G14396" s="3"/>
      <c r="H14396" s="24"/>
    </row>
    <row r="14397" spans="1:8" x14ac:dyDescent="0.25">
      <c r="A14397" s="19">
        <v>14392</v>
      </c>
      <c r="D14397" s="1"/>
      <c r="E14397" s="3"/>
      <c r="F14397" s="7"/>
      <c r="G14397" s="3"/>
      <c r="H14397" s="24"/>
    </row>
    <row r="14398" spans="1:8" x14ac:dyDescent="0.25">
      <c r="A14398" s="19">
        <v>14393</v>
      </c>
      <c r="D14398" s="1"/>
      <c r="E14398" s="3"/>
      <c r="F14398" s="7"/>
      <c r="G14398" s="3"/>
      <c r="H14398" s="24"/>
    </row>
    <row r="14399" spans="1:8" x14ac:dyDescent="0.25">
      <c r="A14399" s="19">
        <v>14394</v>
      </c>
      <c r="D14399" s="1"/>
      <c r="E14399" s="3"/>
      <c r="F14399" s="7"/>
      <c r="G14399" s="3"/>
      <c r="H14399" s="24"/>
    </row>
    <row r="14400" spans="1:8" x14ac:dyDescent="0.25">
      <c r="A14400" s="19">
        <v>14395</v>
      </c>
      <c r="D14400" s="1"/>
      <c r="E14400" s="3"/>
      <c r="F14400" s="7"/>
      <c r="G14400" s="3"/>
      <c r="H14400" s="24"/>
    </row>
    <row r="14401" spans="1:8" x14ac:dyDescent="0.25">
      <c r="A14401" s="19">
        <v>14396</v>
      </c>
      <c r="D14401" s="1"/>
      <c r="E14401" s="3"/>
      <c r="F14401" s="7"/>
      <c r="G14401" s="3"/>
      <c r="H14401" s="24"/>
    </row>
    <row r="14402" spans="1:8" x14ac:dyDescent="0.25">
      <c r="A14402" s="19">
        <v>14397</v>
      </c>
      <c r="D14402" s="1"/>
      <c r="E14402" s="3"/>
      <c r="F14402" s="7"/>
      <c r="G14402" s="3"/>
      <c r="H14402" s="24"/>
    </row>
    <row r="14403" spans="1:8" x14ac:dyDescent="0.25">
      <c r="A14403" s="19">
        <v>14398</v>
      </c>
      <c r="D14403" s="1"/>
      <c r="E14403" s="3"/>
      <c r="F14403" s="7"/>
      <c r="G14403" s="3"/>
      <c r="H14403" s="24"/>
    </row>
    <row r="14404" spans="1:8" x14ac:dyDescent="0.25">
      <c r="A14404" s="19">
        <v>14399</v>
      </c>
      <c r="D14404" s="1"/>
      <c r="E14404" s="3"/>
      <c r="F14404" s="7"/>
      <c r="G14404" s="3"/>
      <c r="H14404" s="24"/>
    </row>
    <row r="14405" spans="1:8" x14ac:dyDescent="0.25">
      <c r="A14405" s="19">
        <v>14400</v>
      </c>
      <c r="D14405" s="1"/>
      <c r="E14405" s="3"/>
      <c r="F14405" s="7"/>
      <c r="G14405" s="3"/>
      <c r="H14405" s="24"/>
    </row>
    <row r="14406" spans="1:8" x14ac:dyDescent="0.25">
      <c r="A14406" s="19">
        <v>14401</v>
      </c>
      <c r="D14406" s="1"/>
      <c r="E14406" s="3"/>
      <c r="F14406" s="7"/>
      <c r="G14406" s="3"/>
      <c r="H14406" s="24"/>
    </row>
    <row r="14407" spans="1:8" x14ac:dyDescent="0.25">
      <c r="A14407" s="19">
        <v>14402</v>
      </c>
      <c r="D14407" s="1"/>
      <c r="E14407" s="3"/>
      <c r="F14407" s="7"/>
      <c r="G14407" s="3"/>
      <c r="H14407" s="24"/>
    </row>
    <row r="14408" spans="1:8" x14ac:dyDescent="0.25">
      <c r="A14408" s="19">
        <v>14403</v>
      </c>
      <c r="D14408" s="1"/>
      <c r="E14408" s="3"/>
      <c r="F14408" s="7"/>
      <c r="G14408" s="3"/>
      <c r="H14408" s="24"/>
    </row>
    <row r="14409" spans="1:8" x14ac:dyDescent="0.25">
      <c r="A14409" s="19">
        <v>14404</v>
      </c>
      <c r="D14409" s="1"/>
      <c r="E14409" s="3"/>
      <c r="F14409" s="7"/>
      <c r="G14409" s="3"/>
      <c r="H14409" s="24"/>
    </row>
    <row r="14410" spans="1:8" x14ac:dyDescent="0.25">
      <c r="A14410" s="19">
        <v>14405</v>
      </c>
      <c r="D14410" s="1"/>
      <c r="E14410" s="3"/>
      <c r="F14410" s="7"/>
      <c r="G14410" s="3"/>
      <c r="H14410" s="24"/>
    </row>
    <row r="14411" spans="1:8" x14ac:dyDescent="0.25">
      <c r="A14411" s="19">
        <v>14406</v>
      </c>
      <c r="D14411" s="1"/>
      <c r="E14411" s="3"/>
      <c r="F14411" s="7"/>
      <c r="G14411" s="3"/>
      <c r="H14411" s="24"/>
    </row>
    <row r="14412" spans="1:8" x14ac:dyDescent="0.25">
      <c r="A14412" s="19">
        <v>14407</v>
      </c>
      <c r="D14412" s="1"/>
      <c r="E14412" s="3"/>
      <c r="F14412" s="7"/>
      <c r="G14412" s="3"/>
      <c r="H14412" s="24"/>
    </row>
    <row r="14413" spans="1:8" x14ac:dyDescent="0.25">
      <c r="A14413" s="19">
        <v>14408</v>
      </c>
      <c r="D14413" s="1"/>
      <c r="E14413" s="3"/>
      <c r="F14413" s="7"/>
      <c r="G14413" s="3"/>
      <c r="H14413" s="24"/>
    </row>
    <row r="14414" spans="1:8" x14ac:dyDescent="0.25">
      <c r="A14414" s="19">
        <v>14409</v>
      </c>
      <c r="D14414" s="1"/>
      <c r="E14414" s="3"/>
      <c r="F14414" s="7"/>
      <c r="G14414" s="3"/>
      <c r="H14414" s="24"/>
    </row>
    <row r="14415" spans="1:8" x14ac:dyDescent="0.25">
      <c r="A14415" s="19">
        <v>14410</v>
      </c>
      <c r="D14415" s="1"/>
      <c r="E14415" s="3"/>
      <c r="F14415" s="7"/>
      <c r="G14415" s="3"/>
      <c r="H14415" s="24"/>
    </row>
    <row r="14416" spans="1:8" x14ac:dyDescent="0.25">
      <c r="A14416" s="19">
        <v>14411</v>
      </c>
      <c r="D14416" s="1"/>
      <c r="E14416" s="3"/>
      <c r="F14416" s="7"/>
      <c r="G14416" s="3"/>
      <c r="H14416" s="24"/>
    </row>
    <row r="14417" spans="1:8" x14ac:dyDescent="0.25">
      <c r="A14417" s="19">
        <v>14412</v>
      </c>
      <c r="D14417" s="1"/>
      <c r="E14417" s="3"/>
      <c r="F14417" s="7"/>
      <c r="G14417" s="3"/>
      <c r="H14417" s="24"/>
    </row>
    <row r="14418" spans="1:8" x14ac:dyDescent="0.25">
      <c r="A14418" s="19">
        <v>14413</v>
      </c>
      <c r="D14418" s="1"/>
      <c r="E14418" s="3"/>
      <c r="F14418" s="7"/>
      <c r="G14418" s="3"/>
      <c r="H14418" s="24"/>
    </row>
    <row r="14419" spans="1:8" x14ac:dyDescent="0.25">
      <c r="A14419" s="19">
        <v>14414</v>
      </c>
      <c r="D14419" s="1"/>
      <c r="E14419" s="3"/>
      <c r="F14419" s="7"/>
      <c r="G14419" s="3"/>
      <c r="H14419" s="24"/>
    </row>
    <row r="14420" spans="1:8" x14ac:dyDescent="0.25">
      <c r="A14420" s="19">
        <v>14415</v>
      </c>
      <c r="D14420" s="1"/>
      <c r="E14420" s="3"/>
      <c r="F14420" s="7"/>
      <c r="G14420" s="3"/>
      <c r="H14420" s="24"/>
    </row>
    <row r="14421" spans="1:8" x14ac:dyDescent="0.25">
      <c r="A14421" s="19">
        <v>14416</v>
      </c>
      <c r="D14421" s="1"/>
      <c r="E14421" s="3"/>
      <c r="F14421" s="7"/>
      <c r="G14421" s="3"/>
      <c r="H14421" s="24"/>
    </row>
    <row r="14422" spans="1:8" x14ac:dyDescent="0.25">
      <c r="A14422" s="19">
        <v>14417</v>
      </c>
      <c r="D14422" s="1"/>
      <c r="E14422" s="3"/>
      <c r="F14422" s="7"/>
      <c r="G14422" s="3"/>
      <c r="H14422" s="24"/>
    </row>
    <row r="14423" spans="1:8" x14ac:dyDescent="0.25">
      <c r="A14423" s="19">
        <v>14418</v>
      </c>
      <c r="D14423" s="1"/>
      <c r="E14423" s="3"/>
      <c r="F14423" s="7"/>
      <c r="G14423" s="3"/>
      <c r="H14423" s="24"/>
    </row>
    <row r="14424" spans="1:8" x14ac:dyDescent="0.25">
      <c r="A14424" s="19">
        <v>14419</v>
      </c>
      <c r="D14424" s="1"/>
      <c r="E14424" s="3"/>
      <c r="F14424" s="7"/>
      <c r="G14424" s="3"/>
      <c r="H14424" s="24"/>
    </row>
    <row r="14425" spans="1:8" x14ac:dyDescent="0.25">
      <c r="A14425" s="19">
        <v>14420</v>
      </c>
      <c r="D14425" s="1"/>
      <c r="E14425" s="3"/>
      <c r="F14425" s="7"/>
      <c r="G14425" s="3"/>
      <c r="H14425" s="24"/>
    </row>
    <row r="14426" spans="1:8" x14ac:dyDescent="0.25">
      <c r="A14426" s="19">
        <v>14421</v>
      </c>
      <c r="D14426" s="1"/>
      <c r="E14426" s="3"/>
      <c r="F14426" s="7"/>
      <c r="G14426" s="3"/>
      <c r="H14426" s="24"/>
    </row>
    <row r="14427" spans="1:8" x14ac:dyDescent="0.25">
      <c r="A14427" s="19">
        <v>14422</v>
      </c>
      <c r="D14427" s="1"/>
      <c r="E14427" s="3"/>
      <c r="F14427" s="7"/>
      <c r="G14427" s="3"/>
      <c r="H14427" s="24"/>
    </row>
    <row r="14428" spans="1:8" x14ac:dyDescent="0.25">
      <c r="A14428" s="19">
        <v>14423</v>
      </c>
      <c r="D14428" s="1"/>
      <c r="E14428" s="3"/>
      <c r="F14428" s="7"/>
      <c r="G14428" s="3"/>
      <c r="H14428" s="24"/>
    </row>
    <row r="14429" spans="1:8" x14ac:dyDescent="0.25">
      <c r="A14429" s="19">
        <v>14424</v>
      </c>
      <c r="D14429" s="1"/>
      <c r="E14429" s="3"/>
      <c r="F14429" s="7"/>
      <c r="G14429" s="3"/>
      <c r="H14429" s="24"/>
    </row>
    <row r="14430" spans="1:8" x14ac:dyDescent="0.25">
      <c r="A14430" s="19">
        <v>14425</v>
      </c>
      <c r="D14430" s="1"/>
      <c r="E14430" s="3"/>
      <c r="F14430" s="7"/>
      <c r="G14430" s="3"/>
      <c r="H14430" s="24"/>
    </row>
    <row r="14431" spans="1:8" x14ac:dyDescent="0.25">
      <c r="A14431" s="19">
        <v>14426</v>
      </c>
      <c r="D14431" s="1"/>
      <c r="E14431" s="3"/>
      <c r="F14431" s="7"/>
      <c r="G14431" s="3"/>
      <c r="H14431" s="24"/>
    </row>
    <row r="14432" spans="1:8" x14ac:dyDescent="0.25">
      <c r="A14432" s="19">
        <v>14427</v>
      </c>
      <c r="D14432" s="1"/>
      <c r="E14432" s="3"/>
      <c r="F14432" s="7"/>
      <c r="G14432" s="3"/>
      <c r="H14432" s="24"/>
    </row>
    <row r="14433" spans="1:8" x14ac:dyDescent="0.25">
      <c r="A14433" s="19">
        <v>14428</v>
      </c>
      <c r="D14433" s="1"/>
      <c r="E14433" s="3"/>
      <c r="F14433" s="7"/>
      <c r="G14433" s="3"/>
      <c r="H14433" s="24"/>
    </row>
    <row r="14434" spans="1:8" x14ac:dyDescent="0.25">
      <c r="A14434" s="19">
        <v>14429</v>
      </c>
      <c r="D14434" s="1"/>
      <c r="E14434" s="3"/>
      <c r="F14434" s="7"/>
      <c r="G14434" s="3"/>
      <c r="H14434" s="24"/>
    </row>
    <row r="14435" spans="1:8" x14ac:dyDescent="0.25">
      <c r="A14435" s="19">
        <v>14430</v>
      </c>
      <c r="D14435" s="1"/>
      <c r="E14435" s="3"/>
      <c r="F14435" s="7"/>
      <c r="G14435" s="3"/>
      <c r="H14435" s="24"/>
    </row>
    <row r="14436" spans="1:8" x14ac:dyDescent="0.25">
      <c r="A14436" s="19">
        <v>14431</v>
      </c>
      <c r="D14436" s="1"/>
      <c r="E14436" s="3"/>
      <c r="F14436" s="7"/>
      <c r="G14436" s="3"/>
      <c r="H14436" s="24"/>
    </row>
    <row r="14437" spans="1:8" x14ac:dyDescent="0.25">
      <c r="A14437" s="19">
        <v>14432</v>
      </c>
      <c r="D14437" s="1"/>
      <c r="E14437" s="3"/>
      <c r="F14437" s="7"/>
      <c r="G14437" s="3"/>
      <c r="H14437" s="24"/>
    </row>
    <row r="14438" spans="1:8" x14ac:dyDescent="0.25">
      <c r="A14438" s="19">
        <v>14433</v>
      </c>
      <c r="D14438" s="1"/>
      <c r="E14438" s="3"/>
      <c r="F14438" s="7"/>
      <c r="G14438" s="3"/>
      <c r="H14438" s="24"/>
    </row>
    <row r="14439" spans="1:8" x14ac:dyDescent="0.25">
      <c r="A14439" s="19">
        <v>14434</v>
      </c>
      <c r="D14439" s="1"/>
      <c r="E14439" s="3"/>
      <c r="F14439" s="7"/>
      <c r="G14439" s="3"/>
      <c r="H14439" s="24"/>
    </row>
    <row r="14440" spans="1:8" x14ac:dyDescent="0.25">
      <c r="A14440" s="19">
        <v>14435</v>
      </c>
      <c r="D14440" s="1"/>
      <c r="E14440" s="3"/>
      <c r="F14440" s="7"/>
      <c r="G14440" s="3"/>
      <c r="H14440" s="24"/>
    </row>
    <row r="14441" spans="1:8" x14ac:dyDescent="0.25">
      <c r="A14441" s="19">
        <v>14436</v>
      </c>
      <c r="D14441" s="1"/>
      <c r="E14441" s="3"/>
      <c r="F14441" s="7"/>
      <c r="G14441" s="3"/>
      <c r="H14441" s="24"/>
    </row>
    <row r="14442" spans="1:8" x14ac:dyDescent="0.25">
      <c r="A14442" s="19">
        <v>14437</v>
      </c>
      <c r="D14442" s="1"/>
      <c r="E14442" s="3"/>
      <c r="F14442" s="7"/>
      <c r="G14442" s="3"/>
      <c r="H14442" s="24"/>
    </row>
    <row r="14443" spans="1:8" x14ac:dyDescent="0.25">
      <c r="A14443" s="19">
        <v>14438</v>
      </c>
      <c r="D14443" s="1"/>
      <c r="E14443" s="3"/>
      <c r="F14443" s="7"/>
      <c r="G14443" s="3"/>
      <c r="H14443" s="24"/>
    </row>
    <row r="14444" spans="1:8" x14ac:dyDescent="0.25">
      <c r="A14444" s="19">
        <v>14439</v>
      </c>
      <c r="D14444" s="1"/>
      <c r="E14444" s="3"/>
      <c r="F14444" s="7"/>
      <c r="G14444" s="3"/>
      <c r="H14444" s="24"/>
    </row>
    <row r="14445" spans="1:8" x14ac:dyDescent="0.25">
      <c r="A14445" s="19">
        <v>14440</v>
      </c>
      <c r="D14445" s="1"/>
      <c r="E14445" s="3"/>
      <c r="F14445" s="7"/>
      <c r="G14445" s="3"/>
      <c r="H14445" s="24"/>
    </row>
    <row r="14446" spans="1:8" x14ac:dyDescent="0.25">
      <c r="A14446" s="19">
        <v>14441</v>
      </c>
      <c r="D14446" s="1"/>
      <c r="E14446" s="3"/>
      <c r="F14446" s="7"/>
      <c r="G14446" s="3"/>
      <c r="H14446" s="24"/>
    </row>
    <row r="14447" spans="1:8" x14ac:dyDescent="0.25">
      <c r="A14447" s="19">
        <v>14442</v>
      </c>
      <c r="D14447" s="1"/>
      <c r="E14447" s="3"/>
      <c r="F14447" s="7"/>
      <c r="G14447" s="3"/>
      <c r="H14447" s="24"/>
    </row>
    <row r="14448" spans="1:8" x14ac:dyDescent="0.25">
      <c r="A14448" s="19">
        <v>14443</v>
      </c>
      <c r="D14448" s="1"/>
      <c r="E14448" s="3"/>
      <c r="F14448" s="7"/>
      <c r="G14448" s="3"/>
      <c r="H14448" s="24"/>
    </row>
    <row r="14449" spans="1:8" x14ac:dyDescent="0.25">
      <c r="A14449" s="19">
        <v>14444</v>
      </c>
      <c r="D14449" s="1"/>
      <c r="E14449" s="3"/>
      <c r="F14449" s="7"/>
      <c r="G14449" s="3"/>
      <c r="H14449" s="24"/>
    </row>
    <row r="14450" spans="1:8" x14ac:dyDescent="0.25">
      <c r="A14450" s="19">
        <v>14445</v>
      </c>
      <c r="D14450" s="1"/>
      <c r="E14450" s="3"/>
      <c r="F14450" s="7"/>
      <c r="G14450" s="3"/>
      <c r="H14450" s="24"/>
    </row>
    <row r="14451" spans="1:8" x14ac:dyDescent="0.25">
      <c r="A14451" s="19">
        <v>14446</v>
      </c>
      <c r="D14451" s="1"/>
      <c r="E14451" s="3"/>
      <c r="F14451" s="7"/>
      <c r="G14451" s="3"/>
      <c r="H14451" s="24"/>
    </row>
    <row r="14452" spans="1:8" x14ac:dyDescent="0.25">
      <c r="A14452" s="19">
        <v>14447</v>
      </c>
      <c r="D14452" s="1"/>
      <c r="E14452" s="3"/>
      <c r="F14452" s="7"/>
      <c r="G14452" s="3"/>
      <c r="H14452" s="24"/>
    </row>
    <row r="14453" spans="1:8" x14ac:dyDescent="0.25">
      <c r="A14453" s="19">
        <v>14448</v>
      </c>
      <c r="D14453" s="1"/>
      <c r="E14453" s="3"/>
      <c r="F14453" s="7"/>
      <c r="G14453" s="3"/>
      <c r="H14453" s="24"/>
    </row>
    <row r="14454" spans="1:8" x14ac:dyDescent="0.25">
      <c r="A14454" s="19">
        <v>14449</v>
      </c>
      <c r="D14454" s="1"/>
      <c r="E14454" s="3"/>
      <c r="F14454" s="7"/>
      <c r="G14454" s="3"/>
      <c r="H14454" s="24"/>
    </row>
    <row r="14455" spans="1:8" x14ac:dyDescent="0.25">
      <c r="A14455" s="19">
        <v>14450</v>
      </c>
      <c r="D14455" s="1"/>
      <c r="E14455" s="3"/>
      <c r="F14455" s="7"/>
      <c r="G14455" s="3"/>
      <c r="H14455" s="24"/>
    </row>
    <row r="14456" spans="1:8" x14ac:dyDescent="0.25">
      <c r="A14456" s="19">
        <v>14451</v>
      </c>
      <c r="D14456" s="1"/>
      <c r="E14456" s="3"/>
      <c r="F14456" s="7"/>
      <c r="G14456" s="3"/>
      <c r="H14456" s="24"/>
    </row>
    <row r="14457" spans="1:8" x14ac:dyDescent="0.25">
      <c r="A14457" s="19">
        <v>14452</v>
      </c>
      <c r="D14457" s="1"/>
      <c r="E14457" s="3"/>
      <c r="F14457" s="7"/>
      <c r="G14457" s="3"/>
      <c r="H14457" s="24"/>
    </row>
    <row r="14458" spans="1:8" x14ac:dyDescent="0.25">
      <c r="A14458" s="19">
        <v>14453</v>
      </c>
      <c r="D14458" s="1"/>
      <c r="E14458" s="3"/>
      <c r="F14458" s="7"/>
      <c r="G14458" s="3"/>
      <c r="H14458" s="24"/>
    </row>
    <row r="14459" spans="1:8" x14ac:dyDescent="0.25">
      <c r="A14459" s="19">
        <v>14454</v>
      </c>
      <c r="D14459" s="1"/>
      <c r="E14459" s="3"/>
      <c r="F14459" s="7"/>
      <c r="G14459" s="3"/>
      <c r="H14459" s="24"/>
    </row>
    <row r="14460" spans="1:8" x14ac:dyDescent="0.25">
      <c r="A14460" s="19">
        <v>14455</v>
      </c>
      <c r="D14460" s="1"/>
      <c r="E14460" s="3"/>
      <c r="F14460" s="7"/>
      <c r="G14460" s="3"/>
      <c r="H14460" s="24"/>
    </row>
    <row r="14461" spans="1:8" x14ac:dyDescent="0.25">
      <c r="A14461" s="19">
        <v>14456</v>
      </c>
      <c r="D14461" s="1"/>
      <c r="E14461" s="3"/>
      <c r="F14461" s="7"/>
      <c r="G14461" s="3"/>
      <c r="H14461" s="24"/>
    </row>
    <row r="14462" spans="1:8" x14ac:dyDescent="0.25">
      <c r="A14462" s="19">
        <v>14457</v>
      </c>
      <c r="D14462" s="1"/>
      <c r="E14462" s="3"/>
      <c r="F14462" s="7"/>
      <c r="G14462" s="3"/>
      <c r="H14462" s="24"/>
    </row>
    <row r="14463" spans="1:8" x14ac:dyDescent="0.25">
      <c r="A14463" s="19">
        <v>14458</v>
      </c>
      <c r="D14463" s="1"/>
      <c r="E14463" s="3"/>
      <c r="F14463" s="7"/>
      <c r="G14463" s="3"/>
      <c r="H14463" s="24"/>
    </row>
    <row r="14464" spans="1:8" x14ac:dyDescent="0.25">
      <c r="A14464" s="19">
        <v>14459</v>
      </c>
      <c r="D14464" s="1"/>
      <c r="E14464" s="3"/>
      <c r="F14464" s="7"/>
      <c r="G14464" s="3"/>
      <c r="H14464" s="24"/>
    </row>
    <row r="14465" spans="1:8" x14ac:dyDescent="0.25">
      <c r="A14465" s="19">
        <v>14460</v>
      </c>
      <c r="D14465" s="1"/>
      <c r="E14465" s="3"/>
      <c r="F14465" s="7"/>
      <c r="G14465" s="3"/>
      <c r="H14465" s="24"/>
    </row>
    <row r="14466" spans="1:8" x14ac:dyDescent="0.25">
      <c r="A14466" s="19">
        <v>14461</v>
      </c>
      <c r="D14466" s="1"/>
      <c r="E14466" s="3"/>
      <c r="F14466" s="7"/>
      <c r="G14466" s="3"/>
      <c r="H14466" s="24"/>
    </row>
    <row r="14467" spans="1:8" x14ac:dyDescent="0.25">
      <c r="A14467" s="19">
        <v>14462</v>
      </c>
      <c r="D14467" s="1"/>
      <c r="E14467" s="3"/>
      <c r="F14467" s="7"/>
      <c r="G14467" s="3"/>
      <c r="H14467" s="24"/>
    </row>
    <row r="14468" spans="1:8" x14ac:dyDescent="0.25">
      <c r="A14468" s="19">
        <v>14463</v>
      </c>
      <c r="D14468" s="1"/>
      <c r="E14468" s="3"/>
      <c r="F14468" s="7"/>
      <c r="G14468" s="3"/>
      <c r="H14468" s="24"/>
    </row>
    <row r="14469" spans="1:8" x14ac:dyDescent="0.25">
      <c r="A14469" s="19">
        <v>14464</v>
      </c>
      <c r="D14469" s="1"/>
      <c r="E14469" s="3"/>
      <c r="F14469" s="7"/>
      <c r="G14469" s="3"/>
      <c r="H14469" s="24"/>
    </row>
    <row r="14470" spans="1:8" x14ac:dyDescent="0.25">
      <c r="A14470" s="19">
        <v>14465</v>
      </c>
      <c r="D14470" s="1"/>
      <c r="E14470" s="3"/>
      <c r="F14470" s="7"/>
      <c r="G14470" s="3"/>
      <c r="H14470" s="24"/>
    </row>
    <row r="14471" spans="1:8" x14ac:dyDescent="0.25">
      <c r="A14471" s="19">
        <v>14466</v>
      </c>
      <c r="D14471" s="1"/>
      <c r="E14471" s="3"/>
      <c r="F14471" s="7"/>
      <c r="G14471" s="3"/>
      <c r="H14471" s="24"/>
    </row>
    <row r="14472" spans="1:8" x14ac:dyDescent="0.25">
      <c r="A14472" s="19">
        <v>14467</v>
      </c>
      <c r="D14472" s="1"/>
      <c r="E14472" s="3"/>
      <c r="F14472" s="7"/>
      <c r="G14472" s="3"/>
      <c r="H14472" s="24"/>
    </row>
    <row r="14473" spans="1:8" x14ac:dyDescent="0.25">
      <c r="A14473" s="19">
        <v>14468</v>
      </c>
      <c r="D14473" s="1"/>
      <c r="E14473" s="3"/>
      <c r="F14473" s="7"/>
      <c r="G14473" s="3"/>
      <c r="H14473" s="24"/>
    </row>
    <row r="14474" spans="1:8" x14ac:dyDescent="0.25">
      <c r="A14474" s="19">
        <v>14469</v>
      </c>
      <c r="D14474" s="1"/>
      <c r="E14474" s="3"/>
      <c r="F14474" s="7"/>
      <c r="G14474" s="3"/>
      <c r="H14474" s="24"/>
    </row>
    <row r="14475" spans="1:8" x14ac:dyDescent="0.25">
      <c r="A14475" s="19">
        <v>14470</v>
      </c>
      <c r="D14475" s="1"/>
      <c r="E14475" s="3"/>
      <c r="F14475" s="7"/>
      <c r="G14475" s="3"/>
      <c r="H14475" s="24"/>
    </row>
    <row r="14476" spans="1:8" x14ac:dyDescent="0.25">
      <c r="A14476" s="19">
        <v>14471</v>
      </c>
      <c r="D14476" s="1"/>
      <c r="E14476" s="3"/>
      <c r="F14476" s="7"/>
      <c r="G14476" s="3"/>
      <c r="H14476" s="24"/>
    </row>
    <row r="14477" spans="1:8" x14ac:dyDescent="0.25">
      <c r="A14477" s="19">
        <v>14472</v>
      </c>
      <c r="D14477" s="1"/>
      <c r="E14477" s="3"/>
      <c r="F14477" s="7"/>
      <c r="G14477" s="3"/>
      <c r="H14477" s="24"/>
    </row>
    <row r="14478" spans="1:8" x14ac:dyDescent="0.25">
      <c r="A14478" s="19">
        <v>14473</v>
      </c>
      <c r="D14478" s="1"/>
      <c r="E14478" s="3"/>
      <c r="F14478" s="7"/>
      <c r="G14478" s="3"/>
      <c r="H14478" s="24"/>
    </row>
    <row r="14479" spans="1:8" x14ac:dyDescent="0.25">
      <c r="A14479" s="19">
        <v>14474</v>
      </c>
      <c r="D14479" s="1"/>
      <c r="E14479" s="3"/>
      <c r="F14479" s="7"/>
      <c r="G14479" s="3"/>
      <c r="H14479" s="24"/>
    </row>
    <row r="14480" spans="1:8" x14ac:dyDescent="0.25">
      <c r="A14480" s="19">
        <v>14475</v>
      </c>
      <c r="D14480" s="1"/>
      <c r="E14480" s="3"/>
      <c r="F14480" s="7"/>
      <c r="G14480" s="3"/>
      <c r="H14480" s="24"/>
    </row>
    <row r="14481" spans="1:8" x14ac:dyDescent="0.25">
      <c r="A14481" s="19">
        <v>14476</v>
      </c>
      <c r="D14481" s="1"/>
      <c r="E14481" s="3"/>
      <c r="F14481" s="7"/>
      <c r="G14481" s="3"/>
      <c r="H14481" s="24"/>
    </row>
    <row r="14482" spans="1:8" x14ac:dyDescent="0.25">
      <c r="A14482" s="19">
        <v>14477</v>
      </c>
      <c r="D14482" s="1"/>
      <c r="E14482" s="3"/>
      <c r="F14482" s="7"/>
      <c r="G14482" s="3"/>
      <c r="H14482" s="24"/>
    </row>
    <row r="14483" spans="1:8" x14ac:dyDescent="0.25">
      <c r="A14483" s="19">
        <v>14478</v>
      </c>
      <c r="D14483" s="1"/>
      <c r="E14483" s="3"/>
      <c r="F14483" s="7"/>
      <c r="G14483" s="3"/>
      <c r="H14483" s="24"/>
    </row>
    <row r="14484" spans="1:8" x14ac:dyDescent="0.25">
      <c r="A14484" s="19">
        <v>14479</v>
      </c>
      <c r="D14484" s="1"/>
      <c r="E14484" s="3"/>
      <c r="F14484" s="7"/>
      <c r="G14484" s="3"/>
      <c r="H14484" s="24"/>
    </row>
    <row r="14485" spans="1:8" x14ac:dyDescent="0.25">
      <c r="A14485" s="19">
        <v>14480</v>
      </c>
      <c r="D14485" s="1"/>
      <c r="E14485" s="3"/>
      <c r="F14485" s="7"/>
      <c r="G14485" s="3"/>
      <c r="H14485" s="24"/>
    </row>
    <row r="14486" spans="1:8" x14ac:dyDescent="0.25">
      <c r="A14486" s="19">
        <v>14481</v>
      </c>
      <c r="D14486" s="1"/>
      <c r="E14486" s="3"/>
      <c r="F14486" s="7"/>
      <c r="G14486" s="3"/>
      <c r="H14486" s="24"/>
    </row>
    <row r="14487" spans="1:8" x14ac:dyDescent="0.25">
      <c r="A14487" s="19">
        <v>14482</v>
      </c>
      <c r="D14487" s="1"/>
      <c r="E14487" s="3"/>
      <c r="F14487" s="7"/>
      <c r="G14487" s="3"/>
      <c r="H14487" s="24"/>
    </row>
    <row r="14488" spans="1:8" x14ac:dyDescent="0.25">
      <c r="A14488" s="19">
        <v>14483</v>
      </c>
      <c r="D14488" s="1"/>
      <c r="E14488" s="3"/>
      <c r="F14488" s="7"/>
      <c r="G14488" s="3"/>
      <c r="H14488" s="24"/>
    </row>
    <row r="14489" spans="1:8" x14ac:dyDescent="0.25">
      <c r="A14489" s="19">
        <v>14484</v>
      </c>
      <c r="D14489" s="1"/>
      <c r="E14489" s="3"/>
      <c r="F14489" s="7"/>
      <c r="G14489" s="3"/>
      <c r="H14489" s="24"/>
    </row>
    <row r="14490" spans="1:8" x14ac:dyDescent="0.25">
      <c r="A14490" s="19">
        <v>14485</v>
      </c>
      <c r="D14490" s="1"/>
      <c r="E14490" s="3"/>
      <c r="F14490" s="7"/>
      <c r="G14490" s="3"/>
      <c r="H14490" s="24"/>
    </row>
    <row r="14491" spans="1:8" x14ac:dyDescent="0.25">
      <c r="A14491" s="19">
        <v>14486</v>
      </c>
      <c r="D14491" s="1"/>
      <c r="E14491" s="3"/>
      <c r="F14491" s="7"/>
      <c r="G14491" s="3"/>
      <c r="H14491" s="24"/>
    </row>
    <row r="14492" spans="1:8" x14ac:dyDescent="0.25">
      <c r="A14492" s="19">
        <v>14487</v>
      </c>
      <c r="D14492" s="1"/>
      <c r="E14492" s="3"/>
      <c r="F14492" s="7"/>
      <c r="G14492" s="3"/>
      <c r="H14492" s="24"/>
    </row>
    <row r="14493" spans="1:8" x14ac:dyDescent="0.25">
      <c r="A14493" s="19">
        <v>14488</v>
      </c>
      <c r="D14493" s="1"/>
      <c r="E14493" s="3"/>
      <c r="F14493" s="7"/>
      <c r="G14493" s="3"/>
      <c r="H14493" s="24"/>
    </row>
    <row r="14494" spans="1:8" x14ac:dyDescent="0.25">
      <c r="A14494" s="19">
        <v>14489</v>
      </c>
      <c r="D14494" s="1"/>
      <c r="E14494" s="3"/>
      <c r="F14494" s="7"/>
      <c r="G14494" s="3"/>
      <c r="H14494" s="24"/>
    </row>
    <row r="14495" spans="1:8" x14ac:dyDescent="0.25">
      <c r="A14495" s="19">
        <v>14490</v>
      </c>
      <c r="D14495" s="1"/>
      <c r="E14495" s="3"/>
      <c r="F14495" s="7"/>
      <c r="G14495" s="3"/>
      <c r="H14495" s="24"/>
    </row>
    <row r="14496" spans="1:8" x14ac:dyDescent="0.25">
      <c r="A14496" s="19">
        <v>14491</v>
      </c>
      <c r="D14496" s="1"/>
      <c r="E14496" s="3"/>
      <c r="F14496" s="7"/>
      <c r="G14496" s="3"/>
      <c r="H14496" s="24"/>
    </row>
    <row r="14497" spans="1:8" x14ac:dyDescent="0.25">
      <c r="A14497" s="19">
        <v>14492</v>
      </c>
      <c r="D14497" s="1"/>
      <c r="E14497" s="3"/>
      <c r="F14497" s="7"/>
      <c r="G14497" s="3"/>
      <c r="H14497" s="24"/>
    </row>
    <row r="14498" spans="1:8" x14ac:dyDescent="0.25">
      <c r="A14498" s="19">
        <v>14493</v>
      </c>
      <c r="D14498" s="1"/>
      <c r="E14498" s="3"/>
      <c r="F14498" s="7"/>
      <c r="G14498" s="3"/>
      <c r="H14498" s="24"/>
    </row>
    <row r="14499" spans="1:8" x14ac:dyDescent="0.25">
      <c r="A14499" s="19">
        <v>14494</v>
      </c>
      <c r="D14499" s="1"/>
      <c r="E14499" s="3"/>
      <c r="F14499" s="7"/>
      <c r="G14499" s="3"/>
      <c r="H14499" s="24"/>
    </row>
    <row r="14500" spans="1:8" x14ac:dyDescent="0.25">
      <c r="A14500" s="19">
        <v>14495</v>
      </c>
      <c r="D14500" s="1"/>
      <c r="E14500" s="3"/>
      <c r="F14500" s="7"/>
      <c r="G14500" s="3"/>
      <c r="H14500" s="24"/>
    </row>
    <row r="14501" spans="1:8" x14ac:dyDescent="0.25">
      <c r="A14501" s="19">
        <v>14496</v>
      </c>
      <c r="D14501" s="1"/>
      <c r="E14501" s="3"/>
      <c r="F14501" s="7"/>
      <c r="G14501" s="3"/>
      <c r="H14501" s="24"/>
    </row>
    <row r="14502" spans="1:8" x14ac:dyDescent="0.25">
      <c r="A14502" s="19">
        <v>14497</v>
      </c>
      <c r="D14502" s="1"/>
      <c r="E14502" s="3"/>
      <c r="F14502" s="7"/>
      <c r="G14502" s="3"/>
      <c r="H14502" s="24"/>
    </row>
    <row r="14503" spans="1:8" x14ac:dyDescent="0.25">
      <c r="A14503" s="19">
        <v>14498</v>
      </c>
      <c r="D14503" s="1"/>
      <c r="E14503" s="3"/>
      <c r="F14503" s="7"/>
      <c r="G14503" s="3"/>
      <c r="H14503" s="24"/>
    </row>
    <row r="14504" spans="1:8" x14ac:dyDescent="0.25">
      <c r="A14504" s="19">
        <v>14499</v>
      </c>
      <c r="D14504" s="1"/>
      <c r="E14504" s="3"/>
      <c r="F14504" s="7"/>
      <c r="G14504" s="3"/>
      <c r="H14504" s="24"/>
    </row>
    <row r="14505" spans="1:8" x14ac:dyDescent="0.25">
      <c r="A14505" s="19">
        <v>14500</v>
      </c>
      <c r="D14505" s="1"/>
      <c r="E14505" s="3"/>
      <c r="F14505" s="7"/>
      <c r="G14505" s="3"/>
      <c r="H14505" s="24"/>
    </row>
    <row r="14506" spans="1:8" x14ac:dyDescent="0.25">
      <c r="A14506" s="19">
        <v>14501</v>
      </c>
      <c r="D14506" s="1"/>
      <c r="E14506" s="3"/>
      <c r="F14506" s="7"/>
      <c r="G14506" s="3"/>
      <c r="H14506" s="24"/>
    </row>
    <row r="14507" spans="1:8" x14ac:dyDescent="0.25">
      <c r="A14507" s="19">
        <v>14502</v>
      </c>
      <c r="D14507" s="1"/>
      <c r="E14507" s="3"/>
      <c r="F14507" s="7"/>
      <c r="G14507" s="3"/>
      <c r="H14507" s="24"/>
    </row>
    <row r="14508" spans="1:8" x14ac:dyDescent="0.25">
      <c r="A14508" s="19">
        <v>14503</v>
      </c>
      <c r="D14508" s="1"/>
      <c r="E14508" s="3"/>
      <c r="F14508" s="7"/>
      <c r="G14508" s="3"/>
      <c r="H14508" s="24"/>
    </row>
    <row r="14509" spans="1:8" x14ac:dyDescent="0.25">
      <c r="A14509" s="19">
        <v>14504</v>
      </c>
      <c r="D14509" s="1"/>
      <c r="E14509" s="3"/>
      <c r="F14509" s="7"/>
      <c r="G14509" s="3"/>
      <c r="H14509" s="24"/>
    </row>
    <row r="14510" spans="1:8" x14ac:dyDescent="0.25">
      <c r="A14510" s="19">
        <v>14505</v>
      </c>
      <c r="D14510" s="1"/>
      <c r="E14510" s="3"/>
      <c r="F14510" s="7"/>
      <c r="G14510" s="3"/>
      <c r="H14510" s="24"/>
    </row>
    <row r="14511" spans="1:8" x14ac:dyDescent="0.25">
      <c r="A14511" s="19">
        <v>14506</v>
      </c>
      <c r="D14511" s="1"/>
      <c r="E14511" s="3"/>
      <c r="F14511" s="7"/>
      <c r="G14511" s="3"/>
      <c r="H14511" s="24"/>
    </row>
    <row r="14512" spans="1:8" x14ac:dyDescent="0.25">
      <c r="A14512" s="19">
        <v>14507</v>
      </c>
      <c r="D14512" s="1"/>
      <c r="E14512" s="3"/>
      <c r="F14512" s="7"/>
      <c r="G14512" s="3"/>
      <c r="H14512" s="24"/>
    </row>
    <row r="14513" spans="1:8" x14ac:dyDescent="0.25">
      <c r="A14513" s="19">
        <v>14508</v>
      </c>
      <c r="D14513" s="1"/>
      <c r="E14513" s="3"/>
      <c r="F14513" s="7"/>
      <c r="G14513" s="3"/>
      <c r="H14513" s="24"/>
    </row>
    <row r="14514" spans="1:8" x14ac:dyDescent="0.25">
      <c r="A14514" s="19">
        <v>14509</v>
      </c>
      <c r="D14514" s="1"/>
      <c r="E14514" s="3"/>
      <c r="F14514" s="7"/>
      <c r="G14514" s="3"/>
      <c r="H14514" s="24"/>
    </row>
    <row r="14515" spans="1:8" x14ac:dyDescent="0.25">
      <c r="A14515" s="19">
        <v>14510</v>
      </c>
      <c r="D14515" s="1"/>
      <c r="E14515" s="3"/>
      <c r="F14515" s="7"/>
      <c r="G14515" s="3"/>
      <c r="H14515" s="24"/>
    </row>
    <row r="14516" spans="1:8" x14ac:dyDescent="0.25">
      <c r="A14516" s="19">
        <v>14511</v>
      </c>
      <c r="D14516" s="1"/>
      <c r="E14516" s="3"/>
      <c r="F14516" s="7"/>
      <c r="G14516" s="3"/>
      <c r="H14516" s="24"/>
    </row>
    <row r="14517" spans="1:8" x14ac:dyDescent="0.25">
      <c r="A14517" s="19">
        <v>14512</v>
      </c>
      <c r="D14517" s="1"/>
      <c r="E14517" s="3"/>
      <c r="F14517" s="7"/>
      <c r="G14517" s="3"/>
      <c r="H14517" s="24"/>
    </row>
    <row r="14518" spans="1:8" x14ac:dyDescent="0.25">
      <c r="A14518" s="19">
        <v>14513</v>
      </c>
      <c r="D14518" s="1"/>
      <c r="E14518" s="3"/>
      <c r="F14518" s="7"/>
      <c r="G14518" s="3"/>
      <c r="H14518" s="24"/>
    </row>
    <row r="14519" spans="1:8" x14ac:dyDescent="0.25">
      <c r="A14519" s="19">
        <v>14514</v>
      </c>
      <c r="D14519" s="1"/>
      <c r="E14519" s="3"/>
      <c r="F14519" s="7"/>
      <c r="G14519" s="3"/>
      <c r="H14519" s="24"/>
    </row>
    <row r="14520" spans="1:8" x14ac:dyDescent="0.25">
      <c r="A14520" s="19">
        <v>14515</v>
      </c>
      <c r="D14520" s="1"/>
      <c r="E14520" s="3"/>
      <c r="F14520" s="7"/>
      <c r="G14520" s="3"/>
      <c r="H14520" s="24"/>
    </row>
    <row r="14521" spans="1:8" x14ac:dyDescent="0.25">
      <c r="A14521" s="19">
        <v>14516</v>
      </c>
      <c r="D14521" s="1"/>
      <c r="E14521" s="3"/>
      <c r="F14521" s="7"/>
      <c r="G14521" s="3"/>
      <c r="H14521" s="24"/>
    </row>
    <row r="14522" spans="1:8" x14ac:dyDescent="0.25">
      <c r="A14522" s="19">
        <v>14517</v>
      </c>
      <c r="D14522" s="1"/>
      <c r="E14522" s="3"/>
      <c r="F14522" s="7"/>
      <c r="G14522" s="3"/>
      <c r="H14522" s="24"/>
    </row>
    <row r="14523" spans="1:8" x14ac:dyDescent="0.25">
      <c r="A14523" s="19">
        <v>14518</v>
      </c>
      <c r="D14523" s="1"/>
      <c r="E14523" s="3"/>
      <c r="F14523" s="7"/>
      <c r="G14523" s="3"/>
      <c r="H14523" s="24"/>
    </row>
    <row r="14524" spans="1:8" x14ac:dyDescent="0.25">
      <c r="A14524" s="19">
        <v>14519</v>
      </c>
      <c r="D14524" s="1"/>
      <c r="E14524" s="3"/>
      <c r="F14524" s="7"/>
      <c r="G14524" s="3"/>
      <c r="H14524" s="24"/>
    </row>
    <row r="14525" spans="1:8" x14ac:dyDescent="0.25">
      <c r="A14525" s="19">
        <v>14520</v>
      </c>
      <c r="D14525" s="1"/>
      <c r="E14525" s="3"/>
      <c r="F14525" s="7"/>
      <c r="G14525" s="3"/>
      <c r="H14525" s="24"/>
    </row>
    <row r="14526" spans="1:8" x14ac:dyDescent="0.25">
      <c r="A14526" s="19">
        <v>14521</v>
      </c>
      <c r="D14526" s="1"/>
      <c r="E14526" s="3"/>
      <c r="F14526" s="7"/>
      <c r="G14526" s="3"/>
      <c r="H14526" s="24"/>
    </row>
    <row r="14527" spans="1:8" x14ac:dyDescent="0.25">
      <c r="A14527" s="19">
        <v>14522</v>
      </c>
      <c r="D14527" s="1"/>
      <c r="E14527" s="3"/>
      <c r="F14527" s="7"/>
      <c r="G14527" s="3"/>
      <c r="H14527" s="24"/>
    </row>
    <row r="14528" spans="1:8" x14ac:dyDescent="0.25">
      <c r="A14528" s="19">
        <v>14523</v>
      </c>
      <c r="D14528" s="1"/>
      <c r="E14528" s="3"/>
      <c r="F14528" s="7"/>
      <c r="G14528" s="3"/>
      <c r="H14528" s="24"/>
    </row>
    <row r="14529" spans="1:8" x14ac:dyDescent="0.25">
      <c r="A14529" s="19">
        <v>14524</v>
      </c>
      <c r="D14529" s="1"/>
      <c r="E14529" s="3"/>
      <c r="F14529" s="7"/>
      <c r="G14529" s="3"/>
      <c r="H14529" s="24"/>
    </row>
    <row r="14530" spans="1:8" x14ac:dyDescent="0.25">
      <c r="A14530" s="19">
        <v>14525</v>
      </c>
      <c r="D14530" s="1"/>
      <c r="E14530" s="3"/>
      <c r="F14530" s="7"/>
      <c r="G14530" s="3"/>
      <c r="H14530" s="24"/>
    </row>
    <row r="14531" spans="1:8" x14ac:dyDescent="0.25">
      <c r="A14531" s="19">
        <v>14526</v>
      </c>
      <c r="D14531" s="1"/>
      <c r="E14531" s="3"/>
      <c r="F14531" s="7"/>
      <c r="G14531" s="3"/>
      <c r="H14531" s="24"/>
    </row>
    <row r="14532" spans="1:8" x14ac:dyDescent="0.25">
      <c r="A14532" s="19">
        <v>14527</v>
      </c>
      <c r="D14532" s="1"/>
      <c r="E14532" s="3"/>
      <c r="F14532" s="7"/>
      <c r="G14532" s="3"/>
      <c r="H14532" s="24"/>
    </row>
    <row r="14533" spans="1:8" x14ac:dyDescent="0.25">
      <c r="A14533" s="19">
        <v>14528</v>
      </c>
      <c r="D14533" s="1"/>
      <c r="E14533" s="3"/>
      <c r="F14533" s="7"/>
      <c r="G14533" s="3"/>
      <c r="H14533" s="24"/>
    </row>
    <row r="14534" spans="1:8" x14ac:dyDescent="0.25">
      <c r="A14534" s="19">
        <v>14529</v>
      </c>
      <c r="D14534" s="1"/>
      <c r="E14534" s="3"/>
      <c r="F14534" s="7"/>
      <c r="G14534" s="3"/>
      <c r="H14534" s="24"/>
    </row>
    <row r="14535" spans="1:8" x14ac:dyDescent="0.25">
      <c r="A14535" s="19">
        <v>14530</v>
      </c>
      <c r="D14535" s="1"/>
      <c r="E14535" s="3"/>
      <c r="F14535" s="7"/>
      <c r="G14535" s="3"/>
      <c r="H14535" s="24"/>
    </row>
    <row r="14536" spans="1:8" x14ac:dyDescent="0.25">
      <c r="A14536" s="19">
        <v>14531</v>
      </c>
      <c r="D14536" s="1"/>
      <c r="E14536" s="3"/>
      <c r="F14536" s="7"/>
      <c r="G14536" s="3"/>
      <c r="H14536" s="24"/>
    </row>
    <row r="14537" spans="1:8" x14ac:dyDescent="0.25">
      <c r="A14537" s="19">
        <v>14532</v>
      </c>
      <c r="D14537" s="1"/>
      <c r="E14537" s="3"/>
      <c r="F14537" s="7"/>
      <c r="G14537" s="3"/>
      <c r="H14537" s="24"/>
    </row>
    <row r="14538" spans="1:8" x14ac:dyDescent="0.25">
      <c r="A14538" s="19">
        <v>14533</v>
      </c>
      <c r="D14538" s="1"/>
      <c r="E14538" s="3"/>
      <c r="F14538" s="7"/>
      <c r="G14538" s="3"/>
      <c r="H14538" s="24"/>
    </row>
    <row r="14539" spans="1:8" x14ac:dyDescent="0.25">
      <c r="A14539" s="19">
        <v>14534</v>
      </c>
      <c r="D14539" s="1"/>
      <c r="E14539" s="3"/>
      <c r="F14539" s="7"/>
      <c r="G14539" s="3"/>
      <c r="H14539" s="24"/>
    </row>
    <row r="14540" spans="1:8" x14ac:dyDescent="0.25">
      <c r="A14540" s="19">
        <v>14535</v>
      </c>
      <c r="D14540" s="1"/>
      <c r="E14540" s="3"/>
      <c r="F14540" s="7"/>
      <c r="G14540" s="3"/>
      <c r="H14540" s="24"/>
    </row>
    <row r="14541" spans="1:8" x14ac:dyDescent="0.25">
      <c r="A14541" s="19">
        <v>14536</v>
      </c>
      <c r="D14541" s="1"/>
      <c r="E14541" s="3"/>
      <c r="F14541" s="7"/>
      <c r="G14541" s="3"/>
      <c r="H14541" s="24"/>
    </row>
    <row r="14542" spans="1:8" x14ac:dyDescent="0.25">
      <c r="A14542" s="19">
        <v>14537</v>
      </c>
      <c r="D14542" s="1"/>
      <c r="E14542" s="3"/>
      <c r="F14542" s="7"/>
      <c r="G14542" s="3"/>
      <c r="H14542" s="24"/>
    </row>
    <row r="14543" spans="1:8" x14ac:dyDescent="0.25">
      <c r="A14543" s="19">
        <v>14538</v>
      </c>
      <c r="D14543" s="1"/>
      <c r="E14543" s="3"/>
      <c r="F14543" s="7"/>
      <c r="G14543" s="3"/>
      <c r="H14543" s="24"/>
    </row>
    <row r="14544" spans="1:8" x14ac:dyDescent="0.25">
      <c r="A14544" s="19">
        <v>14539</v>
      </c>
      <c r="D14544" s="1"/>
      <c r="E14544" s="3"/>
      <c r="F14544" s="7"/>
      <c r="G14544" s="3"/>
      <c r="H14544" s="24"/>
    </row>
    <row r="14545" spans="1:8" x14ac:dyDescent="0.25">
      <c r="A14545" s="19">
        <v>14540</v>
      </c>
      <c r="D14545" s="1"/>
      <c r="E14545" s="3"/>
      <c r="F14545" s="7"/>
      <c r="G14545" s="3"/>
      <c r="H14545" s="24"/>
    </row>
    <row r="14546" spans="1:8" x14ac:dyDescent="0.25">
      <c r="A14546" s="19">
        <v>14541</v>
      </c>
      <c r="D14546" s="1"/>
      <c r="E14546" s="3"/>
      <c r="F14546" s="7"/>
      <c r="G14546" s="3"/>
      <c r="H14546" s="24"/>
    </row>
    <row r="14547" spans="1:8" x14ac:dyDescent="0.25">
      <c r="A14547" s="19">
        <v>14542</v>
      </c>
      <c r="D14547" s="1"/>
      <c r="E14547" s="3"/>
      <c r="F14547" s="7"/>
      <c r="G14547" s="3"/>
      <c r="H14547" s="24"/>
    </row>
    <row r="14548" spans="1:8" x14ac:dyDescent="0.25">
      <c r="A14548" s="19">
        <v>14543</v>
      </c>
      <c r="D14548" s="1"/>
      <c r="E14548" s="3"/>
      <c r="F14548" s="7"/>
      <c r="G14548" s="3"/>
      <c r="H14548" s="24"/>
    </row>
    <row r="14549" spans="1:8" x14ac:dyDescent="0.25">
      <c r="A14549" s="19">
        <v>14544</v>
      </c>
      <c r="D14549" s="1"/>
      <c r="E14549" s="3"/>
      <c r="F14549" s="7"/>
      <c r="G14549" s="3"/>
      <c r="H14549" s="24"/>
    </row>
    <row r="14550" spans="1:8" x14ac:dyDescent="0.25">
      <c r="A14550" s="19">
        <v>14545</v>
      </c>
      <c r="D14550" s="1"/>
      <c r="E14550" s="3"/>
      <c r="F14550" s="7"/>
      <c r="G14550" s="3"/>
      <c r="H14550" s="24"/>
    </row>
    <row r="14551" spans="1:8" x14ac:dyDescent="0.25">
      <c r="A14551" s="19">
        <v>14546</v>
      </c>
      <c r="D14551" s="1"/>
      <c r="E14551" s="3"/>
      <c r="F14551" s="7"/>
      <c r="G14551" s="3"/>
      <c r="H14551" s="24"/>
    </row>
    <row r="14552" spans="1:8" x14ac:dyDescent="0.25">
      <c r="A14552" s="19">
        <v>14547</v>
      </c>
      <c r="D14552" s="1"/>
      <c r="E14552" s="3"/>
      <c r="F14552" s="7"/>
      <c r="G14552" s="3"/>
      <c r="H14552" s="24"/>
    </row>
    <row r="14553" spans="1:8" x14ac:dyDescent="0.25">
      <c r="A14553" s="19">
        <v>14548</v>
      </c>
      <c r="D14553" s="1"/>
      <c r="E14553" s="3"/>
      <c r="F14553" s="7"/>
      <c r="G14553" s="3"/>
      <c r="H14553" s="24"/>
    </row>
    <row r="14554" spans="1:8" x14ac:dyDescent="0.25">
      <c r="A14554" s="19">
        <v>14549</v>
      </c>
      <c r="D14554" s="1"/>
      <c r="E14554" s="3"/>
      <c r="F14554" s="7"/>
      <c r="G14554" s="3"/>
      <c r="H14554" s="24"/>
    </row>
    <row r="14555" spans="1:8" x14ac:dyDescent="0.25">
      <c r="A14555" s="19">
        <v>14550</v>
      </c>
      <c r="D14555" s="1"/>
      <c r="E14555" s="3"/>
      <c r="F14555" s="7"/>
      <c r="G14555" s="3"/>
      <c r="H14555" s="24"/>
    </row>
    <row r="14556" spans="1:8" x14ac:dyDescent="0.25">
      <c r="A14556" s="19">
        <v>14551</v>
      </c>
      <c r="D14556" s="1"/>
      <c r="E14556" s="3"/>
      <c r="F14556" s="7"/>
      <c r="G14556" s="3"/>
      <c r="H14556" s="24"/>
    </row>
    <row r="14557" spans="1:8" x14ac:dyDescent="0.25">
      <c r="A14557" s="19">
        <v>14552</v>
      </c>
      <c r="D14557" s="1"/>
      <c r="E14557" s="3"/>
      <c r="F14557" s="7"/>
      <c r="G14557" s="3"/>
      <c r="H14557" s="24"/>
    </row>
    <row r="14558" spans="1:8" x14ac:dyDescent="0.25">
      <c r="A14558" s="19">
        <v>14553</v>
      </c>
      <c r="D14558" s="1"/>
      <c r="E14558" s="3"/>
      <c r="F14558" s="7"/>
      <c r="G14558" s="3"/>
      <c r="H14558" s="24"/>
    </row>
    <row r="14559" spans="1:8" x14ac:dyDescent="0.25">
      <c r="A14559" s="19">
        <v>14554</v>
      </c>
      <c r="D14559" s="1"/>
      <c r="E14559" s="3"/>
      <c r="F14559" s="7"/>
      <c r="G14559" s="3"/>
      <c r="H14559" s="24"/>
    </row>
    <row r="14560" spans="1:8" x14ac:dyDescent="0.25">
      <c r="A14560" s="19">
        <v>14555</v>
      </c>
      <c r="D14560" s="1"/>
      <c r="E14560" s="3"/>
      <c r="F14560" s="7"/>
      <c r="G14560" s="3"/>
      <c r="H14560" s="24"/>
    </row>
    <row r="14561" spans="1:8" x14ac:dyDescent="0.25">
      <c r="A14561" s="19">
        <v>14556</v>
      </c>
      <c r="D14561" s="1"/>
      <c r="E14561" s="3"/>
      <c r="F14561" s="7"/>
      <c r="G14561" s="3"/>
      <c r="H14561" s="24"/>
    </row>
    <row r="14562" spans="1:8" x14ac:dyDescent="0.25">
      <c r="A14562" s="19">
        <v>14557</v>
      </c>
      <c r="D14562" s="1"/>
      <c r="E14562" s="3"/>
      <c r="F14562" s="7"/>
      <c r="G14562" s="3"/>
      <c r="H14562" s="24"/>
    </row>
    <row r="14563" spans="1:8" x14ac:dyDescent="0.25">
      <c r="A14563" s="19">
        <v>14558</v>
      </c>
      <c r="D14563" s="1"/>
      <c r="E14563" s="3"/>
      <c r="F14563" s="7"/>
      <c r="G14563" s="3"/>
      <c r="H14563" s="24"/>
    </row>
    <row r="14564" spans="1:8" x14ac:dyDescent="0.25">
      <c r="A14564" s="19">
        <v>14559</v>
      </c>
      <c r="D14564" s="1"/>
      <c r="E14564" s="3"/>
      <c r="F14564" s="7"/>
      <c r="G14564" s="3"/>
      <c r="H14564" s="24"/>
    </row>
    <row r="14565" spans="1:8" x14ac:dyDescent="0.25">
      <c r="A14565" s="19">
        <v>14560</v>
      </c>
      <c r="D14565" s="1"/>
      <c r="E14565" s="3"/>
      <c r="F14565" s="7"/>
      <c r="G14565" s="3"/>
      <c r="H14565" s="24"/>
    </row>
    <row r="14566" spans="1:8" x14ac:dyDescent="0.25">
      <c r="A14566" s="19">
        <v>14561</v>
      </c>
      <c r="D14566" s="1"/>
      <c r="E14566" s="3"/>
      <c r="F14566" s="7"/>
      <c r="G14566" s="3"/>
      <c r="H14566" s="24"/>
    </row>
    <row r="14567" spans="1:8" x14ac:dyDescent="0.25">
      <c r="A14567" s="19">
        <v>14562</v>
      </c>
      <c r="D14567" s="1"/>
      <c r="E14567" s="3"/>
      <c r="F14567" s="7"/>
      <c r="G14567" s="3"/>
      <c r="H14567" s="24"/>
    </row>
    <row r="14568" spans="1:8" x14ac:dyDescent="0.25">
      <c r="A14568" s="19">
        <v>14563</v>
      </c>
      <c r="D14568" s="1"/>
      <c r="E14568" s="3"/>
      <c r="F14568" s="7"/>
      <c r="G14568" s="3"/>
      <c r="H14568" s="24"/>
    </row>
    <row r="14569" spans="1:8" x14ac:dyDescent="0.25">
      <c r="A14569" s="19">
        <v>14564</v>
      </c>
      <c r="D14569" s="1"/>
      <c r="E14569" s="3"/>
      <c r="F14569" s="7"/>
      <c r="G14569" s="3"/>
      <c r="H14569" s="24"/>
    </row>
    <row r="14570" spans="1:8" x14ac:dyDescent="0.25">
      <c r="A14570" s="19">
        <v>14565</v>
      </c>
      <c r="D14570" s="1"/>
      <c r="E14570" s="3"/>
      <c r="F14570" s="7"/>
      <c r="G14570" s="3"/>
      <c r="H14570" s="24"/>
    </row>
    <row r="14571" spans="1:8" x14ac:dyDescent="0.25">
      <c r="A14571" s="19">
        <v>14566</v>
      </c>
      <c r="D14571" s="1"/>
      <c r="E14571" s="3"/>
      <c r="F14571" s="7"/>
      <c r="G14571" s="3"/>
      <c r="H14571" s="24"/>
    </row>
    <row r="14572" spans="1:8" x14ac:dyDescent="0.25">
      <c r="A14572" s="19">
        <v>14567</v>
      </c>
      <c r="D14572" s="1"/>
      <c r="E14572" s="3"/>
      <c r="F14572" s="7"/>
      <c r="G14572" s="3"/>
      <c r="H14572" s="24"/>
    </row>
    <row r="14573" spans="1:8" x14ac:dyDescent="0.25">
      <c r="A14573" s="19">
        <v>14568</v>
      </c>
      <c r="D14573" s="1"/>
      <c r="E14573" s="3"/>
      <c r="F14573" s="7"/>
      <c r="G14573" s="3"/>
      <c r="H14573" s="24"/>
    </row>
    <row r="14574" spans="1:8" x14ac:dyDescent="0.25">
      <c r="A14574" s="19">
        <v>14569</v>
      </c>
      <c r="D14574" s="1"/>
      <c r="E14574" s="3"/>
      <c r="F14574" s="7"/>
      <c r="G14574" s="3"/>
      <c r="H14574" s="24"/>
    </row>
    <row r="14575" spans="1:8" x14ac:dyDescent="0.25">
      <c r="A14575" s="19">
        <v>14570</v>
      </c>
      <c r="D14575" s="1"/>
      <c r="E14575" s="3"/>
      <c r="F14575" s="7"/>
      <c r="G14575" s="3"/>
      <c r="H14575" s="24"/>
    </row>
    <row r="14576" spans="1:8" x14ac:dyDescent="0.25">
      <c r="A14576" s="19">
        <v>14571</v>
      </c>
      <c r="D14576" s="1"/>
      <c r="E14576" s="3"/>
      <c r="F14576" s="7"/>
      <c r="G14576" s="3"/>
      <c r="H14576" s="24"/>
    </row>
    <row r="14577" spans="1:8" x14ac:dyDescent="0.25">
      <c r="A14577" s="19">
        <v>14572</v>
      </c>
      <c r="D14577" s="1"/>
      <c r="E14577" s="3"/>
      <c r="F14577" s="7"/>
      <c r="G14577" s="3"/>
      <c r="H14577" s="24"/>
    </row>
    <row r="14578" spans="1:8" x14ac:dyDescent="0.25">
      <c r="A14578" s="19">
        <v>14573</v>
      </c>
      <c r="D14578" s="1"/>
      <c r="E14578" s="3"/>
      <c r="F14578" s="7"/>
      <c r="G14578" s="3"/>
      <c r="H14578" s="24"/>
    </row>
    <row r="14579" spans="1:8" x14ac:dyDescent="0.25">
      <c r="A14579" s="19">
        <v>14574</v>
      </c>
      <c r="D14579" s="1"/>
      <c r="E14579" s="3"/>
      <c r="F14579" s="7"/>
      <c r="G14579" s="3"/>
      <c r="H14579" s="24"/>
    </row>
    <row r="14580" spans="1:8" x14ac:dyDescent="0.25">
      <c r="A14580" s="19">
        <v>14575</v>
      </c>
      <c r="D14580" s="1"/>
      <c r="E14580" s="3"/>
      <c r="F14580" s="7"/>
      <c r="G14580" s="3"/>
      <c r="H14580" s="24"/>
    </row>
    <row r="14581" spans="1:8" x14ac:dyDescent="0.25">
      <c r="A14581" s="19">
        <v>14576</v>
      </c>
      <c r="D14581" s="1"/>
      <c r="E14581" s="3"/>
      <c r="F14581" s="7"/>
      <c r="G14581" s="3"/>
      <c r="H14581" s="24"/>
    </row>
    <row r="14582" spans="1:8" x14ac:dyDescent="0.25">
      <c r="A14582" s="19">
        <v>14577</v>
      </c>
      <c r="D14582" s="1"/>
      <c r="E14582" s="3"/>
      <c r="F14582" s="7"/>
      <c r="G14582" s="3"/>
      <c r="H14582" s="24"/>
    </row>
    <row r="14583" spans="1:8" x14ac:dyDescent="0.25">
      <c r="A14583" s="19">
        <v>14578</v>
      </c>
      <c r="D14583" s="1"/>
      <c r="E14583" s="3"/>
      <c r="F14583" s="7"/>
      <c r="G14583" s="3"/>
      <c r="H14583" s="24"/>
    </row>
    <row r="14584" spans="1:8" x14ac:dyDescent="0.25">
      <c r="A14584" s="19">
        <v>14579</v>
      </c>
      <c r="D14584" s="1"/>
      <c r="E14584" s="3"/>
      <c r="F14584" s="7"/>
      <c r="G14584" s="3"/>
      <c r="H14584" s="24"/>
    </row>
    <row r="14585" spans="1:8" x14ac:dyDescent="0.25">
      <c r="A14585" s="19">
        <v>14580</v>
      </c>
      <c r="D14585" s="1"/>
      <c r="E14585" s="3"/>
      <c r="F14585" s="7"/>
      <c r="G14585" s="3"/>
      <c r="H14585" s="24"/>
    </row>
    <row r="14586" spans="1:8" x14ac:dyDescent="0.25">
      <c r="A14586" s="19">
        <v>14581</v>
      </c>
      <c r="D14586" s="1"/>
      <c r="E14586" s="3"/>
      <c r="F14586" s="7"/>
      <c r="G14586" s="3"/>
      <c r="H14586" s="24"/>
    </row>
    <row r="14587" spans="1:8" x14ac:dyDescent="0.25">
      <c r="A14587" s="19">
        <v>14582</v>
      </c>
      <c r="D14587" s="1"/>
      <c r="E14587" s="3"/>
      <c r="F14587" s="7"/>
      <c r="G14587" s="3"/>
      <c r="H14587" s="24"/>
    </row>
    <row r="14588" spans="1:8" x14ac:dyDescent="0.25">
      <c r="A14588" s="19">
        <v>14583</v>
      </c>
      <c r="D14588" s="1"/>
      <c r="E14588" s="3"/>
      <c r="F14588" s="7"/>
      <c r="G14588" s="3"/>
      <c r="H14588" s="24"/>
    </row>
    <row r="14589" spans="1:8" x14ac:dyDescent="0.25">
      <c r="A14589" s="19">
        <v>14584</v>
      </c>
      <c r="D14589" s="1"/>
      <c r="E14589" s="3"/>
      <c r="F14589" s="7"/>
      <c r="G14589" s="3"/>
      <c r="H14589" s="24"/>
    </row>
    <row r="14590" spans="1:8" x14ac:dyDescent="0.25">
      <c r="A14590" s="19">
        <v>14585</v>
      </c>
      <c r="D14590" s="1"/>
      <c r="E14590" s="3"/>
      <c r="F14590" s="7"/>
      <c r="G14590" s="3"/>
      <c r="H14590" s="24"/>
    </row>
    <row r="14591" spans="1:8" x14ac:dyDescent="0.25">
      <c r="A14591" s="19">
        <v>14586</v>
      </c>
      <c r="D14591" s="1"/>
      <c r="E14591" s="3"/>
      <c r="F14591" s="7"/>
      <c r="G14591" s="3"/>
      <c r="H14591" s="24"/>
    </row>
    <row r="14592" spans="1:8" x14ac:dyDescent="0.25">
      <c r="A14592" s="19">
        <v>14587</v>
      </c>
      <c r="D14592" s="1"/>
      <c r="E14592" s="3"/>
      <c r="F14592" s="7"/>
      <c r="G14592" s="3"/>
      <c r="H14592" s="24"/>
    </row>
    <row r="14593" spans="1:8" x14ac:dyDescent="0.25">
      <c r="A14593" s="19">
        <v>14588</v>
      </c>
      <c r="D14593" s="1"/>
      <c r="E14593" s="3"/>
      <c r="F14593" s="7"/>
      <c r="G14593" s="3"/>
      <c r="H14593" s="24"/>
    </row>
    <row r="14594" spans="1:8" x14ac:dyDescent="0.25">
      <c r="A14594" s="19">
        <v>14589</v>
      </c>
      <c r="D14594" s="1"/>
      <c r="E14594" s="3"/>
      <c r="F14594" s="7"/>
      <c r="G14594" s="3"/>
      <c r="H14594" s="24"/>
    </row>
    <row r="14595" spans="1:8" x14ac:dyDescent="0.25">
      <c r="A14595" s="19">
        <v>14590</v>
      </c>
      <c r="D14595" s="1"/>
      <c r="E14595" s="3"/>
      <c r="F14595" s="7"/>
      <c r="G14595" s="3"/>
      <c r="H14595" s="24"/>
    </row>
    <row r="14596" spans="1:8" x14ac:dyDescent="0.25">
      <c r="A14596" s="19">
        <v>14591</v>
      </c>
      <c r="D14596" s="1"/>
      <c r="E14596" s="3"/>
      <c r="F14596" s="7"/>
      <c r="G14596" s="3"/>
      <c r="H14596" s="24"/>
    </row>
    <row r="14597" spans="1:8" x14ac:dyDescent="0.25">
      <c r="A14597" s="19">
        <v>14592</v>
      </c>
      <c r="D14597" s="1"/>
      <c r="E14597" s="3"/>
      <c r="F14597" s="7"/>
      <c r="G14597" s="3"/>
      <c r="H14597" s="24"/>
    </row>
    <row r="14598" spans="1:8" x14ac:dyDescent="0.25">
      <c r="A14598" s="19">
        <v>14593</v>
      </c>
      <c r="D14598" s="1"/>
      <c r="E14598" s="3"/>
      <c r="F14598" s="7"/>
      <c r="G14598" s="3"/>
      <c r="H14598" s="24"/>
    </row>
    <row r="14599" spans="1:8" x14ac:dyDescent="0.25">
      <c r="A14599" s="19">
        <v>14594</v>
      </c>
      <c r="D14599" s="1"/>
      <c r="E14599" s="3"/>
      <c r="F14599" s="7"/>
      <c r="G14599" s="3"/>
      <c r="H14599" s="24"/>
    </row>
    <row r="14600" spans="1:8" x14ac:dyDescent="0.25">
      <c r="A14600" s="19">
        <v>14595</v>
      </c>
      <c r="D14600" s="1"/>
      <c r="E14600" s="3"/>
      <c r="F14600" s="7"/>
      <c r="G14600" s="3"/>
      <c r="H14600" s="24"/>
    </row>
    <row r="14601" spans="1:8" x14ac:dyDescent="0.25">
      <c r="A14601" s="19">
        <v>14596</v>
      </c>
      <c r="D14601" s="1"/>
      <c r="E14601" s="3"/>
      <c r="F14601" s="7"/>
      <c r="G14601" s="3"/>
      <c r="H14601" s="24"/>
    </row>
    <row r="14602" spans="1:8" x14ac:dyDescent="0.25">
      <c r="A14602" s="19">
        <v>14597</v>
      </c>
      <c r="D14602" s="1"/>
      <c r="E14602" s="3"/>
      <c r="F14602" s="7"/>
      <c r="G14602" s="3"/>
      <c r="H14602" s="24"/>
    </row>
    <row r="14603" spans="1:8" x14ac:dyDescent="0.25">
      <c r="A14603" s="19">
        <v>14598</v>
      </c>
      <c r="D14603" s="1"/>
      <c r="E14603" s="3"/>
      <c r="F14603" s="7"/>
      <c r="G14603" s="3"/>
      <c r="H14603" s="24"/>
    </row>
    <row r="14604" spans="1:8" x14ac:dyDescent="0.25">
      <c r="A14604" s="19">
        <v>14599</v>
      </c>
      <c r="D14604" s="1"/>
      <c r="E14604" s="3"/>
      <c r="F14604" s="7"/>
      <c r="G14604" s="3"/>
      <c r="H14604" s="24"/>
    </row>
    <row r="14605" spans="1:8" x14ac:dyDescent="0.25">
      <c r="A14605" s="19">
        <v>14600</v>
      </c>
      <c r="D14605" s="1"/>
      <c r="E14605" s="3"/>
      <c r="F14605" s="7"/>
      <c r="G14605" s="3"/>
      <c r="H14605" s="24"/>
    </row>
    <row r="14606" spans="1:8" x14ac:dyDescent="0.25">
      <c r="A14606" s="19">
        <v>14601</v>
      </c>
      <c r="D14606" s="1"/>
      <c r="E14606" s="3"/>
      <c r="F14606" s="7"/>
      <c r="G14606" s="3"/>
      <c r="H14606" s="24"/>
    </row>
    <row r="14607" spans="1:8" x14ac:dyDescent="0.25">
      <c r="A14607" s="19">
        <v>14602</v>
      </c>
      <c r="D14607" s="1"/>
      <c r="E14607" s="3"/>
      <c r="F14607" s="7"/>
      <c r="G14607" s="3"/>
      <c r="H14607" s="24"/>
    </row>
    <row r="14608" spans="1:8" x14ac:dyDescent="0.25">
      <c r="A14608" s="19">
        <v>14603</v>
      </c>
      <c r="D14608" s="1"/>
      <c r="E14608" s="3"/>
      <c r="F14608" s="7"/>
      <c r="G14608" s="3"/>
      <c r="H14608" s="24"/>
    </row>
    <row r="14609" spans="1:8" x14ac:dyDescent="0.25">
      <c r="A14609" s="19">
        <v>14604</v>
      </c>
      <c r="D14609" s="1"/>
      <c r="E14609" s="3"/>
      <c r="F14609" s="7"/>
      <c r="G14609" s="3"/>
      <c r="H14609" s="24"/>
    </row>
    <row r="14610" spans="1:8" x14ac:dyDescent="0.25">
      <c r="A14610" s="19">
        <v>14605</v>
      </c>
      <c r="D14610" s="1"/>
      <c r="E14610" s="3"/>
      <c r="F14610" s="7"/>
      <c r="G14610" s="3"/>
      <c r="H14610" s="24"/>
    </row>
    <row r="14611" spans="1:8" x14ac:dyDescent="0.25">
      <c r="A14611" s="19">
        <v>14606</v>
      </c>
      <c r="D14611" s="1"/>
      <c r="E14611" s="3"/>
      <c r="F14611" s="7"/>
      <c r="G14611" s="3"/>
      <c r="H14611" s="24"/>
    </row>
    <row r="14612" spans="1:8" x14ac:dyDescent="0.25">
      <c r="A14612" s="19">
        <v>14607</v>
      </c>
      <c r="D14612" s="1"/>
      <c r="E14612" s="3"/>
      <c r="F14612" s="7"/>
      <c r="G14612" s="3"/>
      <c r="H14612" s="24"/>
    </row>
    <row r="14613" spans="1:8" x14ac:dyDescent="0.25">
      <c r="A14613" s="19">
        <v>14608</v>
      </c>
      <c r="D14613" s="1"/>
      <c r="E14613" s="3"/>
      <c r="F14613" s="7"/>
      <c r="G14613" s="3"/>
      <c r="H14613" s="24"/>
    </row>
    <row r="14614" spans="1:8" x14ac:dyDescent="0.25">
      <c r="A14614" s="19">
        <v>14609</v>
      </c>
      <c r="D14614" s="1"/>
      <c r="E14614" s="3"/>
      <c r="F14614" s="7"/>
      <c r="G14614" s="3"/>
      <c r="H14614" s="24"/>
    </row>
    <row r="14615" spans="1:8" x14ac:dyDescent="0.25">
      <c r="A14615" s="19">
        <v>14610</v>
      </c>
      <c r="D14615" s="1"/>
      <c r="E14615" s="3"/>
      <c r="F14615" s="7"/>
      <c r="G14615" s="3"/>
      <c r="H14615" s="24"/>
    </row>
    <row r="14616" spans="1:8" x14ac:dyDescent="0.25">
      <c r="A14616" s="19">
        <v>14611</v>
      </c>
      <c r="D14616" s="1"/>
      <c r="E14616" s="3"/>
      <c r="F14616" s="7"/>
      <c r="G14616" s="3"/>
      <c r="H14616" s="24"/>
    </row>
    <row r="14617" spans="1:8" x14ac:dyDescent="0.25">
      <c r="A14617" s="19">
        <v>14612</v>
      </c>
      <c r="D14617" s="1"/>
      <c r="E14617" s="3"/>
      <c r="F14617" s="7"/>
      <c r="G14617" s="3"/>
      <c r="H14617" s="24"/>
    </row>
    <row r="14618" spans="1:8" x14ac:dyDescent="0.25">
      <c r="A14618" s="19">
        <v>14613</v>
      </c>
      <c r="D14618" s="1"/>
      <c r="E14618" s="3"/>
      <c r="F14618" s="7"/>
      <c r="G14618" s="3"/>
      <c r="H14618" s="24"/>
    </row>
    <row r="14619" spans="1:8" x14ac:dyDescent="0.25">
      <c r="A14619" s="19">
        <v>14614</v>
      </c>
      <c r="D14619" s="1"/>
      <c r="E14619" s="3"/>
      <c r="F14619" s="7"/>
      <c r="G14619" s="3"/>
      <c r="H14619" s="24"/>
    </row>
    <row r="14620" spans="1:8" x14ac:dyDescent="0.25">
      <c r="A14620" s="19">
        <v>14615</v>
      </c>
      <c r="D14620" s="1"/>
      <c r="E14620" s="3"/>
      <c r="F14620" s="7"/>
      <c r="G14620" s="3"/>
      <c r="H14620" s="24"/>
    </row>
    <row r="14621" spans="1:8" x14ac:dyDescent="0.25">
      <c r="A14621" s="19">
        <v>14616</v>
      </c>
      <c r="D14621" s="1"/>
      <c r="E14621" s="3"/>
      <c r="F14621" s="7"/>
      <c r="G14621" s="3"/>
      <c r="H14621" s="24"/>
    </row>
    <row r="14622" spans="1:8" x14ac:dyDescent="0.25">
      <c r="A14622" s="19">
        <v>14617</v>
      </c>
      <c r="D14622" s="1"/>
      <c r="E14622" s="3"/>
      <c r="F14622" s="7"/>
      <c r="G14622" s="3"/>
      <c r="H14622" s="24"/>
    </row>
    <row r="14623" spans="1:8" x14ac:dyDescent="0.25">
      <c r="A14623" s="19">
        <v>14618</v>
      </c>
      <c r="D14623" s="1"/>
      <c r="E14623" s="3"/>
      <c r="F14623" s="7"/>
      <c r="G14623" s="3"/>
      <c r="H14623" s="24"/>
    </row>
    <row r="14624" spans="1:8" x14ac:dyDescent="0.25">
      <c r="A14624" s="19">
        <v>14619</v>
      </c>
      <c r="D14624" s="1"/>
      <c r="E14624" s="3"/>
      <c r="F14624" s="7"/>
      <c r="G14624" s="3"/>
      <c r="H14624" s="24"/>
    </row>
    <row r="14625" spans="1:8" x14ac:dyDescent="0.25">
      <c r="A14625" s="19">
        <v>14620</v>
      </c>
      <c r="D14625" s="1"/>
      <c r="E14625" s="3"/>
      <c r="F14625" s="7"/>
      <c r="G14625" s="3"/>
      <c r="H14625" s="24"/>
    </row>
    <row r="14626" spans="1:8" x14ac:dyDescent="0.25">
      <c r="A14626" s="19">
        <v>14621</v>
      </c>
      <c r="D14626" s="1"/>
      <c r="E14626" s="3"/>
      <c r="F14626" s="7"/>
      <c r="G14626" s="3"/>
      <c r="H14626" s="24"/>
    </row>
    <row r="14627" spans="1:8" x14ac:dyDescent="0.25">
      <c r="A14627" s="19">
        <v>14622</v>
      </c>
      <c r="D14627" s="1"/>
      <c r="E14627" s="3"/>
      <c r="F14627" s="7"/>
      <c r="G14627" s="3"/>
      <c r="H14627" s="24"/>
    </row>
    <row r="14628" spans="1:8" x14ac:dyDescent="0.25">
      <c r="A14628" s="19">
        <v>14623</v>
      </c>
      <c r="D14628" s="1"/>
      <c r="E14628" s="3"/>
      <c r="F14628" s="7"/>
      <c r="G14628" s="3"/>
      <c r="H14628" s="24"/>
    </row>
    <row r="14629" spans="1:8" x14ac:dyDescent="0.25">
      <c r="A14629" s="19">
        <v>14624</v>
      </c>
      <c r="D14629" s="1"/>
      <c r="E14629" s="3"/>
      <c r="F14629" s="7"/>
      <c r="G14629" s="3"/>
      <c r="H14629" s="24"/>
    </row>
    <row r="14630" spans="1:8" x14ac:dyDescent="0.25">
      <c r="A14630" s="19">
        <v>14625</v>
      </c>
      <c r="D14630" s="1"/>
      <c r="E14630" s="3"/>
      <c r="F14630" s="7"/>
      <c r="G14630" s="3"/>
      <c r="H14630" s="24"/>
    </row>
    <row r="14631" spans="1:8" x14ac:dyDescent="0.25">
      <c r="A14631" s="19">
        <v>14626</v>
      </c>
      <c r="D14631" s="1"/>
      <c r="E14631" s="3"/>
      <c r="F14631" s="7"/>
      <c r="G14631" s="3"/>
      <c r="H14631" s="24"/>
    </row>
    <row r="14632" spans="1:8" x14ac:dyDescent="0.25">
      <c r="A14632" s="19">
        <v>14627</v>
      </c>
      <c r="D14632" s="1"/>
      <c r="E14632" s="3"/>
      <c r="F14632" s="7"/>
      <c r="G14632" s="3"/>
      <c r="H14632" s="24"/>
    </row>
    <row r="14633" spans="1:8" x14ac:dyDescent="0.25">
      <c r="A14633" s="19">
        <v>14628</v>
      </c>
      <c r="D14633" s="1"/>
      <c r="E14633" s="3"/>
      <c r="F14633" s="7"/>
      <c r="G14633" s="3"/>
      <c r="H14633" s="24"/>
    </row>
    <row r="14634" spans="1:8" x14ac:dyDescent="0.25">
      <c r="A14634" s="19">
        <v>14629</v>
      </c>
      <c r="D14634" s="1"/>
      <c r="E14634" s="3"/>
      <c r="F14634" s="7"/>
      <c r="G14634" s="3"/>
      <c r="H14634" s="24"/>
    </row>
    <row r="14635" spans="1:8" x14ac:dyDescent="0.25">
      <c r="A14635" s="19">
        <v>14630</v>
      </c>
      <c r="D14635" s="1"/>
      <c r="E14635" s="3"/>
      <c r="F14635" s="7"/>
      <c r="G14635" s="3"/>
      <c r="H14635" s="24"/>
    </row>
    <row r="14636" spans="1:8" x14ac:dyDescent="0.25">
      <c r="A14636" s="19">
        <v>14631</v>
      </c>
      <c r="D14636" s="1"/>
      <c r="E14636" s="3"/>
      <c r="F14636" s="7"/>
      <c r="G14636" s="3"/>
      <c r="H14636" s="24"/>
    </row>
    <row r="14637" spans="1:8" x14ac:dyDescent="0.25">
      <c r="A14637" s="19">
        <v>14632</v>
      </c>
      <c r="D14637" s="1"/>
      <c r="E14637" s="3"/>
      <c r="F14637" s="7"/>
      <c r="G14637" s="3"/>
      <c r="H14637" s="24"/>
    </row>
    <row r="14638" spans="1:8" x14ac:dyDescent="0.25">
      <c r="A14638" s="19">
        <v>14633</v>
      </c>
      <c r="D14638" s="1"/>
      <c r="E14638" s="3"/>
      <c r="F14638" s="7"/>
      <c r="G14638" s="3"/>
      <c r="H14638" s="24"/>
    </row>
    <row r="14639" spans="1:8" x14ac:dyDescent="0.25">
      <c r="A14639" s="19">
        <v>14634</v>
      </c>
      <c r="D14639" s="1"/>
      <c r="E14639" s="3"/>
      <c r="F14639" s="7"/>
      <c r="G14639" s="3"/>
      <c r="H14639" s="24"/>
    </row>
    <row r="14640" spans="1:8" x14ac:dyDescent="0.25">
      <c r="A14640" s="19">
        <v>14635</v>
      </c>
      <c r="D14640" s="1"/>
      <c r="E14640" s="3"/>
      <c r="F14640" s="7"/>
      <c r="G14640" s="3"/>
      <c r="H14640" s="24"/>
    </row>
    <row r="14641" spans="1:8" x14ac:dyDescent="0.25">
      <c r="A14641" s="19">
        <v>14636</v>
      </c>
      <c r="D14641" s="1"/>
      <c r="E14641" s="3"/>
      <c r="F14641" s="7"/>
      <c r="G14641" s="3"/>
      <c r="H14641" s="24"/>
    </row>
    <row r="14642" spans="1:8" x14ac:dyDescent="0.25">
      <c r="A14642" s="19">
        <v>14637</v>
      </c>
      <c r="D14642" s="1"/>
      <c r="E14642" s="3"/>
      <c r="F14642" s="7"/>
      <c r="G14642" s="3"/>
      <c r="H14642" s="24"/>
    </row>
    <row r="14643" spans="1:8" x14ac:dyDescent="0.25">
      <c r="A14643" s="19">
        <v>14638</v>
      </c>
      <c r="D14643" s="1"/>
      <c r="E14643" s="3"/>
      <c r="F14643" s="7"/>
      <c r="G14643" s="3"/>
      <c r="H14643" s="24"/>
    </row>
    <row r="14644" spans="1:8" x14ac:dyDescent="0.25">
      <c r="A14644" s="19">
        <v>14639</v>
      </c>
      <c r="D14644" s="1"/>
      <c r="E14644" s="3"/>
      <c r="F14644" s="7"/>
      <c r="G14644" s="3"/>
      <c r="H14644" s="24"/>
    </row>
    <row r="14645" spans="1:8" x14ac:dyDescent="0.25">
      <c r="A14645" s="19">
        <v>14640</v>
      </c>
      <c r="D14645" s="1"/>
      <c r="E14645" s="3"/>
      <c r="F14645" s="7"/>
      <c r="G14645" s="3"/>
      <c r="H14645" s="24"/>
    </row>
    <row r="14646" spans="1:8" x14ac:dyDescent="0.25">
      <c r="A14646" s="19">
        <v>14641</v>
      </c>
      <c r="D14646" s="1"/>
      <c r="E14646" s="3"/>
      <c r="F14646" s="7"/>
      <c r="G14646" s="3"/>
      <c r="H14646" s="24"/>
    </row>
    <row r="14647" spans="1:8" x14ac:dyDescent="0.25">
      <c r="A14647" s="19">
        <v>14642</v>
      </c>
      <c r="D14647" s="1"/>
      <c r="E14647" s="3"/>
      <c r="F14647" s="7"/>
      <c r="G14647" s="3"/>
      <c r="H14647" s="24"/>
    </row>
    <row r="14648" spans="1:8" x14ac:dyDescent="0.25">
      <c r="A14648" s="19">
        <v>14643</v>
      </c>
      <c r="D14648" s="1"/>
      <c r="E14648" s="3"/>
      <c r="F14648" s="7"/>
      <c r="G14648" s="3"/>
      <c r="H14648" s="24"/>
    </row>
    <row r="14649" spans="1:8" x14ac:dyDescent="0.25">
      <c r="A14649" s="19">
        <v>14644</v>
      </c>
      <c r="D14649" s="1"/>
      <c r="E14649" s="3"/>
      <c r="F14649" s="7"/>
      <c r="G14649" s="3"/>
      <c r="H14649" s="24"/>
    </row>
    <row r="14650" spans="1:8" x14ac:dyDescent="0.25">
      <c r="A14650" s="19">
        <v>14645</v>
      </c>
      <c r="D14650" s="1"/>
      <c r="E14650" s="3"/>
      <c r="F14650" s="7"/>
      <c r="G14650" s="3"/>
      <c r="H14650" s="24"/>
    </row>
    <row r="14651" spans="1:8" x14ac:dyDescent="0.25">
      <c r="A14651" s="19">
        <v>14646</v>
      </c>
      <c r="D14651" s="1"/>
      <c r="E14651" s="3"/>
      <c r="F14651" s="7"/>
      <c r="G14651" s="3"/>
      <c r="H14651" s="24"/>
    </row>
    <row r="14652" spans="1:8" x14ac:dyDescent="0.25">
      <c r="A14652" s="19">
        <v>14647</v>
      </c>
      <c r="D14652" s="1"/>
      <c r="E14652" s="3"/>
      <c r="F14652" s="7"/>
      <c r="G14652" s="3"/>
      <c r="H14652" s="24"/>
    </row>
    <row r="14653" spans="1:8" x14ac:dyDescent="0.25">
      <c r="A14653" s="19">
        <v>14648</v>
      </c>
      <c r="D14653" s="1"/>
      <c r="E14653" s="3"/>
      <c r="F14653" s="7"/>
      <c r="G14653" s="3"/>
      <c r="H14653" s="24"/>
    </row>
    <row r="14654" spans="1:8" x14ac:dyDescent="0.25">
      <c r="A14654" s="19">
        <v>14649</v>
      </c>
      <c r="D14654" s="1"/>
      <c r="E14654" s="3"/>
      <c r="F14654" s="7"/>
      <c r="G14654" s="3"/>
      <c r="H14654" s="24"/>
    </row>
    <row r="14655" spans="1:8" x14ac:dyDescent="0.25">
      <c r="A14655" s="19">
        <v>14650</v>
      </c>
      <c r="D14655" s="1"/>
      <c r="E14655" s="3"/>
      <c r="F14655" s="7"/>
      <c r="G14655" s="3"/>
      <c r="H14655" s="24"/>
    </row>
    <row r="14656" spans="1:8" x14ac:dyDescent="0.25">
      <c r="A14656" s="19">
        <v>14651</v>
      </c>
      <c r="D14656" s="1"/>
      <c r="E14656" s="3"/>
      <c r="F14656" s="7"/>
      <c r="G14656" s="3"/>
      <c r="H14656" s="24"/>
    </row>
    <row r="14657" spans="1:8" x14ac:dyDescent="0.25">
      <c r="A14657" s="19">
        <v>14652</v>
      </c>
      <c r="D14657" s="1"/>
      <c r="E14657" s="3"/>
      <c r="F14657" s="7"/>
      <c r="G14657" s="3"/>
      <c r="H14657" s="24"/>
    </row>
    <row r="14658" spans="1:8" x14ac:dyDescent="0.25">
      <c r="A14658" s="19">
        <v>14653</v>
      </c>
      <c r="D14658" s="1"/>
      <c r="E14658" s="3"/>
      <c r="F14658" s="7"/>
      <c r="G14658" s="3"/>
      <c r="H14658" s="24"/>
    </row>
    <row r="14659" spans="1:8" x14ac:dyDescent="0.25">
      <c r="A14659" s="19">
        <v>14654</v>
      </c>
      <c r="D14659" s="1"/>
      <c r="E14659" s="3"/>
      <c r="F14659" s="7"/>
      <c r="G14659" s="3"/>
      <c r="H14659" s="24"/>
    </row>
    <row r="14660" spans="1:8" x14ac:dyDescent="0.25">
      <c r="A14660" s="19">
        <v>14655</v>
      </c>
      <c r="D14660" s="1"/>
      <c r="E14660" s="3"/>
      <c r="F14660" s="7"/>
      <c r="G14660" s="3"/>
      <c r="H14660" s="24"/>
    </row>
    <row r="14661" spans="1:8" x14ac:dyDescent="0.25">
      <c r="A14661" s="19">
        <v>14656</v>
      </c>
      <c r="D14661" s="1"/>
      <c r="E14661" s="3"/>
      <c r="F14661" s="7"/>
      <c r="G14661" s="3"/>
      <c r="H14661" s="24"/>
    </row>
    <row r="14662" spans="1:8" x14ac:dyDescent="0.25">
      <c r="A14662" s="19">
        <v>14657</v>
      </c>
      <c r="D14662" s="1"/>
      <c r="E14662" s="3"/>
      <c r="F14662" s="7"/>
      <c r="G14662" s="3"/>
      <c r="H14662" s="24"/>
    </row>
    <row r="14663" spans="1:8" x14ac:dyDescent="0.25">
      <c r="A14663" s="19">
        <v>14658</v>
      </c>
      <c r="D14663" s="1"/>
      <c r="E14663" s="3"/>
      <c r="F14663" s="7"/>
      <c r="G14663" s="3"/>
      <c r="H14663" s="24"/>
    </row>
    <row r="14664" spans="1:8" x14ac:dyDescent="0.25">
      <c r="A14664" s="19">
        <v>14659</v>
      </c>
      <c r="D14664" s="1"/>
      <c r="E14664" s="3"/>
      <c r="F14664" s="7"/>
      <c r="G14664" s="3"/>
      <c r="H14664" s="24"/>
    </row>
    <row r="14665" spans="1:8" x14ac:dyDescent="0.25">
      <c r="A14665" s="19">
        <v>14660</v>
      </c>
      <c r="D14665" s="1"/>
      <c r="E14665" s="3"/>
      <c r="F14665" s="7"/>
      <c r="G14665" s="3"/>
      <c r="H14665" s="24"/>
    </row>
    <row r="14666" spans="1:8" x14ac:dyDescent="0.25">
      <c r="A14666" s="19">
        <v>14661</v>
      </c>
      <c r="D14666" s="1"/>
      <c r="E14666" s="3"/>
      <c r="F14666" s="7"/>
      <c r="G14666" s="3"/>
      <c r="H14666" s="24"/>
    </row>
    <row r="14667" spans="1:8" x14ac:dyDescent="0.25">
      <c r="A14667" s="19">
        <v>14662</v>
      </c>
      <c r="D14667" s="1"/>
      <c r="E14667" s="3"/>
      <c r="F14667" s="7"/>
      <c r="G14667" s="3"/>
      <c r="H14667" s="24"/>
    </row>
    <row r="14668" spans="1:8" x14ac:dyDescent="0.25">
      <c r="A14668" s="19">
        <v>14663</v>
      </c>
      <c r="D14668" s="1"/>
      <c r="E14668" s="3"/>
      <c r="F14668" s="7"/>
      <c r="G14668" s="3"/>
      <c r="H14668" s="24"/>
    </row>
    <row r="14669" spans="1:8" x14ac:dyDescent="0.25">
      <c r="A14669" s="19">
        <v>14664</v>
      </c>
      <c r="D14669" s="1"/>
      <c r="E14669" s="3"/>
      <c r="F14669" s="7"/>
      <c r="G14669" s="3"/>
      <c r="H14669" s="24"/>
    </row>
    <row r="14670" spans="1:8" x14ac:dyDescent="0.25">
      <c r="A14670" s="19">
        <v>14665</v>
      </c>
      <c r="D14670" s="1"/>
      <c r="E14670" s="3"/>
      <c r="F14670" s="7"/>
      <c r="G14670" s="3"/>
      <c r="H14670" s="24"/>
    </row>
    <row r="14671" spans="1:8" x14ac:dyDescent="0.25">
      <c r="A14671" s="19">
        <v>14666</v>
      </c>
      <c r="D14671" s="1"/>
      <c r="E14671" s="3"/>
      <c r="F14671" s="7"/>
      <c r="G14671" s="3"/>
      <c r="H14671" s="24"/>
    </row>
    <row r="14672" spans="1:8" x14ac:dyDescent="0.25">
      <c r="A14672" s="19">
        <v>14667</v>
      </c>
      <c r="D14672" s="1"/>
      <c r="E14672" s="3"/>
      <c r="F14672" s="7"/>
      <c r="G14672" s="3"/>
      <c r="H14672" s="24"/>
    </row>
    <row r="14673" spans="1:8" x14ac:dyDescent="0.25">
      <c r="A14673" s="19">
        <v>14668</v>
      </c>
      <c r="D14673" s="1"/>
      <c r="E14673" s="3"/>
      <c r="F14673" s="7"/>
      <c r="G14673" s="3"/>
      <c r="H14673" s="24"/>
    </row>
    <row r="14674" spans="1:8" x14ac:dyDescent="0.25">
      <c r="A14674" s="19">
        <v>14669</v>
      </c>
      <c r="D14674" s="1"/>
      <c r="E14674" s="3"/>
      <c r="F14674" s="7"/>
      <c r="G14674" s="3"/>
      <c r="H14674" s="24"/>
    </row>
    <row r="14675" spans="1:8" x14ac:dyDescent="0.25">
      <c r="A14675" s="19">
        <v>14670</v>
      </c>
      <c r="D14675" s="1"/>
      <c r="E14675" s="3"/>
      <c r="F14675" s="7"/>
      <c r="G14675" s="3"/>
      <c r="H14675" s="24"/>
    </row>
    <row r="14676" spans="1:8" x14ac:dyDescent="0.25">
      <c r="A14676" s="19">
        <v>14671</v>
      </c>
      <c r="D14676" s="1"/>
      <c r="E14676" s="3"/>
      <c r="F14676" s="7"/>
      <c r="G14676" s="3"/>
      <c r="H14676" s="24"/>
    </row>
    <row r="14677" spans="1:8" x14ac:dyDescent="0.25">
      <c r="A14677" s="19">
        <v>14672</v>
      </c>
      <c r="D14677" s="1"/>
      <c r="E14677" s="3"/>
      <c r="F14677" s="7"/>
      <c r="G14677" s="3"/>
      <c r="H14677" s="24"/>
    </row>
    <row r="14678" spans="1:8" x14ac:dyDescent="0.25">
      <c r="A14678" s="19">
        <v>14673</v>
      </c>
      <c r="D14678" s="1"/>
      <c r="E14678" s="3"/>
      <c r="F14678" s="7"/>
      <c r="G14678" s="3"/>
      <c r="H14678" s="24"/>
    </row>
    <row r="14679" spans="1:8" x14ac:dyDescent="0.25">
      <c r="A14679" s="19">
        <v>14674</v>
      </c>
      <c r="D14679" s="1"/>
      <c r="E14679" s="3"/>
      <c r="F14679" s="7"/>
      <c r="G14679" s="3"/>
      <c r="H14679" s="24"/>
    </row>
    <row r="14680" spans="1:8" x14ac:dyDescent="0.25">
      <c r="A14680" s="19">
        <v>14675</v>
      </c>
      <c r="D14680" s="1"/>
      <c r="E14680" s="3"/>
      <c r="F14680" s="7"/>
      <c r="G14680" s="3"/>
      <c r="H14680" s="24"/>
    </row>
    <row r="14681" spans="1:8" x14ac:dyDescent="0.25">
      <c r="A14681" s="19">
        <v>14676</v>
      </c>
      <c r="D14681" s="1"/>
      <c r="E14681" s="3"/>
      <c r="F14681" s="7"/>
      <c r="G14681" s="3"/>
      <c r="H14681" s="24"/>
    </row>
    <row r="14682" spans="1:8" x14ac:dyDescent="0.25">
      <c r="A14682" s="19">
        <v>14677</v>
      </c>
      <c r="D14682" s="1"/>
      <c r="E14682" s="3"/>
      <c r="F14682" s="7"/>
      <c r="G14682" s="3"/>
      <c r="H14682" s="24"/>
    </row>
    <row r="14683" spans="1:8" x14ac:dyDescent="0.25">
      <c r="A14683" s="19">
        <v>14678</v>
      </c>
      <c r="D14683" s="1"/>
      <c r="E14683" s="3"/>
      <c r="F14683" s="7"/>
      <c r="G14683" s="3"/>
      <c r="H14683" s="24"/>
    </row>
    <row r="14684" spans="1:8" x14ac:dyDescent="0.25">
      <c r="A14684" s="19">
        <v>14679</v>
      </c>
      <c r="D14684" s="1"/>
      <c r="E14684" s="3"/>
      <c r="F14684" s="7"/>
      <c r="G14684" s="3"/>
      <c r="H14684" s="24"/>
    </row>
    <row r="14685" spans="1:8" x14ac:dyDescent="0.25">
      <c r="A14685" s="19">
        <v>14680</v>
      </c>
      <c r="D14685" s="1"/>
      <c r="E14685" s="3"/>
      <c r="F14685" s="7"/>
      <c r="G14685" s="3"/>
      <c r="H14685" s="24"/>
    </row>
    <row r="14686" spans="1:8" x14ac:dyDescent="0.25">
      <c r="A14686" s="19">
        <v>14681</v>
      </c>
      <c r="D14686" s="1"/>
      <c r="E14686" s="3"/>
      <c r="F14686" s="7"/>
      <c r="G14686" s="3"/>
      <c r="H14686" s="24"/>
    </row>
    <row r="14687" spans="1:8" x14ac:dyDescent="0.25">
      <c r="A14687" s="19">
        <v>14682</v>
      </c>
      <c r="D14687" s="1"/>
      <c r="E14687" s="3"/>
      <c r="F14687" s="7"/>
      <c r="G14687" s="3"/>
      <c r="H14687" s="24"/>
    </row>
    <row r="14688" spans="1:8" x14ac:dyDescent="0.25">
      <c r="A14688" s="19">
        <v>14683</v>
      </c>
      <c r="D14688" s="1"/>
      <c r="E14688" s="3"/>
      <c r="F14688" s="7"/>
      <c r="G14688" s="3"/>
      <c r="H14688" s="24"/>
    </row>
    <row r="14689" spans="1:8" x14ac:dyDescent="0.25">
      <c r="A14689" s="19">
        <v>14684</v>
      </c>
      <c r="D14689" s="1"/>
      <c r="E14689" s="3"/>
      <c r="F14689" s="7"/>
      <c r="G14689" s="3"/>
      <c r="H14689" s="24"/>
    </row>
    <row r="14690" spans="1:8" x14ac:dyDescent="0.25">
      <c r="A14690" s="19">
        <v>14685</v>
      </c>
      <c r="D14690" s="1"/>
      <c r="E14690" s="3"/>
      <c r="F14690" s="7"/>
      <c r="G14690" s="3"/>
      <c r="H14690" s="24"/>
    </row>
    <row r="14691" spans="1:8" x14ac:dyDescent="0.25">
      <c r="A14691" s="19">
        <v>14686</v>
      </c>
      <c r="D14691" s="1"/>
      <c r="E14691" s="3"/>
      <c r="F14691" s="7"/>
      <c r="G14691" s="3"/>
      <c r="H14691" s="24"/>
    </row>
    <row r="14692" spans="1:8" x14ac:dyDescent="0.25">
      <c r="A14692" s="19">
        <v>14687</v>
      </c>
      <c r="D14692" s="1"/>
      <c r="E14692" s="3"/>
      <c r="F14692" s="7"/>
      <c r="G14692" s="3"/>
      <c r="H14692" s="24"/>
    </row>
    <row r="14693" spans="1:8" x14ac:dyDescent="0.25">
      <c r="A14693" s="19">
        <v>14688</v>
      </c>
      <c r="D14693" s="1"/>
      <c r="E14693" s="3"/>
      <c r="F14693" s="7"/>
      <c r="G14693" s="3"/>
      <c r="H14693" s="24"/>
    </row>
    <row r="14694" spans="1:8" x14ac:dyDescent="0.25">
      <c r="A14694" s="19">
        <v>14689</v>
      </c>
      <c r="D14694" s="1"/>
      <c r="E14694" s="3"/>
      <c r="F14694" s="7"/>
      <c r="G14694" s="3"/>
      <c r="H14694" s="24"/>
    </row>
    <row r="14695" spans="1:8" x14ac:dyDescent="0.25">
      <c r="A14695" s="19">
        <v>14690</v>
      </c>
      <c r="D14695" s="1"/>
      <c r="E14695" s="3"/>
      <c r="F14695" s="7"/>
      <c r="G14695" s="3"/>
      <c r="H14695" s="24"/>
    </row>
    <row r="14696" spans="1:8" x14ac:dyDescent="0.25">
      <c r="A14696" s="19">
        <v>14691</v>
      </c>
      <c r="D14696" s="1"/>
      <c r="E14696" s="3"/>
      <c r="F14696" s="7"/>
      <c r="G14696" s="3"/>
      <c r="H14696" s="24"/>
    </row>
    <row r="14697" spans="1:8" x14ac:dyDescent="0.25">
      <c r="A14697" s="19">
        <v>14692</v>
      </c>
      <c r="D14697" s="1"/>
      <c r="E14697" s="3"/>
      <c r="F14697" s="7"/>
      <c r="G14697" s="3"/>
      <c r="H14697" s="24"/>
    </row>
    <row r="14698" spans="1:8" x14ac:dyDescent="0.25">
      <c r="A14698" s="19">
        <v>14693</v>
      </c>
      <c r="D14698" s="1"/>
      <c r="E14698" s="3"/>
      <c r="F14698" s="7"/>
      <c r="G14698" s="3"/>
      <c r="H14698" s="24"/>
    </row>
    <row r="14699" spans="1:8" x14ac:dyDescent="0.25">
      <c r="A14699" s="19">
        <v>14694</v>
      </c>
      <c r="D14699" s="1"/>
      <c r="E14699" s="3"/>
      <c r="F14699" s="7"/>
      <c r="G14699" s="3"/>
      <c r="H14699" s="24"/>
    </row>
    <row r="14700" spans="1:8" x14ac:dyDescent="0.25">
      <c r="A14700" s="19">
        <v>14695</v>
      </c>
      <c r="D14700" s="1"/>
      <c r="E14700" s="3"/>
      <c r="F14700" s="7"/>
      <c r="G14700" s="3"/>
      <c r="H14700" s="24"/>
    </row>
    <row r="14701" spans="1:8" x14ac:dyDescent="0.25">
      <c r="A14701" s="19">
        <v>14696</v>
      </c>
      <c r="D14701" s="1"/>
      <c r="E14701" s="3"/>
      <c r="F14701" s="7"/>
      <c r="G14701" s="3"/>
      <c r="H14701" s="24"/>
    </row>
    <row r="14702" spans="1:8" x14ac:dyDescent="0.25">
      <c r="A14702" s="19">
        <v>14697</v>
      </c>
      <c r="D14702" s="1"/>
      <c r="E14702" s="3"/>
      <c r="F14702" s="7"/>
      <c r="G14702" s="3"/>
      <c r="H14702" s="24"/>
    </row>
    <row r="14703" spans="1:8" x14ac:dyDescent="0.25">
      <c r="A14703" s="19">
        <v>14698</v>
      </c>
      <c r="D14703" s="1"/>
      <c r="E14703" s="3"/>
      <c r="F14703" s="7"/>
      <c r="G14703" s="3"/>
      <c r="H14703" s="24"/>
    </row>
    <row r="14704" spans="1:8" x14ac:dyDescent="0.25">
      <c r="A14704" s="19">
        <v>14699</v>
      </c>
      <c r="D14704" s="1"/>
      <c r="E14704" s="3"/>
      <c r="F14704" s="7"/>
      <c r="G14704" s="3"/>
      <c r="H14704" s="24"/>
    </row>
    <row r="14705" spans="1:8" x14ac:dyDescent="0.25">
      <c r="A14705" s="19">
        <v>14700</v>
      </c>
      <c r="D14705" s="1"/>
      <c r="E14705" s="3"/>
      <c r="F14705" s="7"/>
      <c r="G14705" s="3"/>
      <c r="H14705" s="24"/>
    </row>
    <row r="14706" spans="1:8" x14ac:dyDescent="0.25">
      <c r="A14706" s="19">
        <v>14701</v>
      </c>
      <c r="D14706" s="1"/>
      <c r="E14706" s="3"/>
      <c r="F14706" s="7"/>
      <c r="G14706" s="3"/>
      <c r="H14706" s="24"/>
    </row>
    <row r="14707" spans="1:8" x14ac:dyDescent="0.25">
      <c r="A14707" s="19">
        <v>14702</v>
      </c>
      <c r="D14707" s="1"/>
      <c r="E14707" s="3"/>
      <c r="F14707" s="7"/>
      <c r="G14707" s="3"/>
      <c r="H14707" s="24"/>
    </row>
    <row r="14708" spans="1:8" x14ac:dyDescent="0.25">
      <c r="A14708" s="19">
        <v>14703</v>
      </c>
      <c r="D14708" s="1"/>
      <c r="E14708" s="3"/>
      <c r="F14708" s="7"/>
      <c r="G14708" s="3"/>
      <c r="H14708" s="24"/>
    </row>
    <row r="14709" spans="1:8" x14ac:dyDescent="0.25">
      <c r="A14709" s="19">
        <v>14704</v>
      </c>
      <c r="D14709" s="1"/>
      <c r="E14709" s="3"/>
      <c r="F14709" s="7"/>
      <c r="G14709" s="3"/>
      <c r="H14709" s="24"/>
    </row>
    <row r="14710" spans="1:8" x14ac:dyDescent="0.25">
      <c r="A14710" s="19">
        <v>14705</v>
      </c>
      <c r="D14710" s="1"/>
      <c r="E14710" s="3"/>
      <c r="F14710" s="7"/>
      <c r="G14710" s="3"/>
      <c r="H14710" s="24"/>
    </row>
    <row r="14711" spans="1:8" x14ac:dyDescent="0.25">
      <c r="A14711" s="19">
        <v>14706</v>
      </c>
      <c r="D14711" s="1"/>
      <c r="E14711" s="3"/>
      <c r="F14711" s="7"/>
      <c r="G14711" s="3"/>
      <c r="H14711" s="24"/>
    </row>
    <row r="14712" spans="1:8" x14ac:dyDescent="0.25">
      <c r="A14712" s="19">
        <v>14707</v>
      </c>
      <c r="D14712" s="1"/>
      <c r="E14712" s="3"/>
      <c r="F14712" s="7"/>
      <c r="G14712" s="3"/>
      <c r="H14712" s="24"/>
    </row>
    <row r="14713" spans="1:8" x14ac:dyDescent="0.25">
      <c r="A14713" s="19">
        <v>14708</v>
      </c>
      <c r="D14713" s="1"/>
      <c r="E14713" s="3"/>
      <c r="F14713" s="7"/>
      <c r="G14713" s="3"/>
      <c r="H14713" s="24"/>
    </row>
    <row r="14714" spans="1:8" x14ac:dyDescent="0.25">
      <c r="A14714" s="19">
        <v>14709</v>
      </c>
      <c r="D14714" s="1"/>
      <c r="E14714" s="3"/>
      <c r="F14714" s="7"/>
      <c r="G14714" s="3"/>
      <c r="H14714" s="24"/>
    </row>
    <row r="14715" spans="1:8" x14ac:dyDescent="0.25">
      <c r="A14715" s="19">
        <v>14710</v>
      </c>
      <c r="D14715" s="1"/>
      <c r="E14715" s="3"/>
      <c r="F14715" s="7"/>
      <c r="G14715" s="3"/>
      <c r="H14715" s="24"/>
    </row>
    <row r="14716" spans="1:8" x14ac:dyDescent="0.25">
      <c r="A14716" s="19">
        <v>14711</v>
      </c>
      <c r="D14716" s="1"/>
      <c r="E14716" s="3"/>
      <c r="F14716" s="7"/>
      <c r="G14716" s="3"/>
      <c r="H14716" s="24"/>
    </row>
    <row r="14717" spans="1:8" x14ac:dyDescent="0.25">
      <c r="A14717" s="19">
        <v>14712</v>
      </c>
      <c r="D14717" s="1"/>
      <c r="E14717" s="3"/>
      <c r="F14717" s="7"/>
      <c r="G14717" s="3"/>
      <c r="H14717" s="24"/>
    </row>
    <row r="14718" spans="1:8" x14ac:dyDescent="0.25">
      <c r="A14718" s="19">
        <v>14713</v>
      </c>
      <c r="D14718" s="1"/>
      <c r="E14718" s="3"/>
      <c r="F14718" s="7"/>
      <c r="G14718" s="3"/>
      <c r="H14718" s="24"/>
    </row>
    <row r="14719" spans="1:8" x14ac:dyDescent="0.25">
      <c r="A14719" s="19">
        <v>14714</v>
      </c>
      <c r="D14719" s="1"/>
      <c r="E14719" s="3"/>
      <c r="F14719" s="7"/>
      <c r="G14719" s="3"/>
      <c r="H14719" s="24"/>
    </row>
    <row r="14720" spans="1:8" x14ac:dyDescent="0.25">
      <c r="A14720" s="19">
        <v>14715</v>
      </c>
      <c r="D14720" s="1"/>
      <c r="E14720" s="3"/>
      <c r="F14720" s="7"/>
      <c r="G14720" s="3"/>
      <c r="H14720" s="24"/>
    </row>
    <row r="14721" spans="1:8" x14ac:dyDescent="0.25">
      <c r="A14721" s="19">
        <v>14716</v>
      </c>
      <c r="D14721" s="1"/>
      <c r="E14721" s="3"/>
      <c r="F14721" s="7"/>
      <c r="G14721" s="3"/>
      <c r="H14721" s="24"/>
    </row>
    <row r="14722" spans="1:8" x14ac:dyDescent="0.25">
      <c r="A14722" s="19">
        <v>14717</v>
      </c>
      <c r="D14722" s="1"/>
      <c r="E14722" s="3"/>
      <c r="F14722" s="7"/>
      <c r="G14722" s="3"/>
      <c r="H14722" s="24"/>
    </row>
    <row r="14723" spans="1:8" x14ac:dyDescent="0.25">
      <c r="A14723" s="19">
        <v>14718</v>
      </c>
      <c r="D14723" s="1"/>
      <c r="E14723" s="3"/>
      <c r="F14723" s="7"/>
      <c r="G14723" s="3"/>
      <c r="H14723" s="24"/>
    </row>
    <row r="14724" spans="1:8" x14ac:dyDescent="0.25">
      <c r="A14724" s="19">
        <v>14719</v>
      </c>
      <c r="D14724" s="1"/>
      <c r="E14724" s="3"/>
      <c r="F14724" s="7"/>
      <c r="G14724" s="3"/>
      <c r="H14724" s="24"/>
    </row>
    <row r="14725" spans="1:8" x14ac:dyDescent="0.25">
      <c r="A14725" s="19">
        <v>14720</v>
      </c>
      <c r="D14725" s="1"/>
      <c r="E14725" s="3"/>
      <c r="F14725" s="7"/>
      <c r="G14725" s="3"/>
      <c r="H14725" s="24"/>
    </row>
    <row r="14726" spans="1:8" x14ac:dyDescent="0.25">
      <c r="A14726" s="19">
        <v>14721</v>
      </c>
      <c r="D14726" s="1"/>
      <c r="E14726" s="3"/>
      <c r="F14726" s="7"/>
      <c r="G14726" s="3"/>
      <c r="H14726" s="24"/>
    </row>
    <row r="14727" spans="1:8" x14ac:dyDescent="0.25">
      <c r="A14727" s="19">
        <v>14722</v>
      </c>
      <c r="D14727" s="1"/>
      <c r="E14727" s="3"/>
      <c r="F14727" s="7"/>
      <c r="G14727" s="3"/>
      <c r="H14727" s="24"/>
    </row>
    <row r="14728" spans="1:8" x14ac:dyDescent="0.25">
      <c r="A14728" s="19">
        <v>14723</v>
      </c>
      <c r="D14728" s="1"/>
      <c r="E14728" s="3"/>
      <c r="F14728" s="7"/>
      <c r="G14728" s="3"/>
      <c r="H14728" s="24"/>
    </row>
    <row r="14729" spans="1:8" x14ac:dyDescent="0.25">
      <c r="A14729" s="19">
        <v>14724</v>
      </c>
      <c r="D14729" s="1"/>
      <c r="E14729" s="3"/>
      <c r="F14729" s="7"/>
      <c r="G14729" s="3"/>
      <c r="H14729" s="24"/>
    </row>
    <row r="14730" spans="1:8" x14ac:dyDescent="0.25">
      <c r="A14730" s="19">
        <v>14725</v>
      </c>
      <c r="D14730" s="1"/>
      <c r="E14730" s="3"/>
      <c r="F14730" s="7"/>
      <c r="G14730" s="3"/>
      <c r="H14730" s="24"/>
    </row>
    <row r="14731" spans="1:8" x14ac:dyDescent="0.25">
      <c r="A14731" s="19">
        <v>14726</v>
      </c>
      <c r="D14731" s="1"/>
      <c r="E14731" s="3"/>
      <c r="F14731" s="7"/>
      <c r="G14731" s="3"/>
      <c r="H14731" s="24"/>
    </row>
    <row r="14732" spans="1:8" x14ac:dyDescent="0.25">
      <c r="A14732" s="19">
        <v>14727</v>
      </c>
      <c r="D14732" s="1"/>
      <c r="E14732" s="3"/>
      <c r="F14732" s="7"/>
      <c r="G14732" s="3"/>
      <c r="H14732" s="24"/>
    </row>
    <row r="14733" spans="1:8" x14ac:dyDescent="0.25">
      <c r="A14733" s="19">
        <v>14728</v>
      </c>
      <c r="D14733" s="1"/>
      <c r="E14733" s="3"/>
      <c r="F14733" s="7"/>
      <c r="G14733" s="3"/>
      <c r="H14733" s="24"/>
    </row>
    <row r="14734" spans="1:8" x14ac:dyDescent="0.25">
      <c r="A14734" s="19">
        <v>14729</v>
      </c>
      <c r="D14734" s="1"/>
      <c r="E14734" s="3"/>
      <c r="F14734" s="7"/>
      <c r="G14734" s="3"/>
      <c r="H14734" s="24"/>
    </row>
    <row r="14735" spans="1:8" x14ac:dyDescent="0.25">
      <c r="A14735" s="19">
        <v>14730</v>
      </c>
      <c r="D14735" s="1"/>
      <c r="E14735" s="3"/>
      <c r="F14735" s="7"/>
      <c r="G14735" s="3"/>
      <c r="H14735" s="24"/>
    </row>
    <row r="14736" spans="1:8" x14ac:dyDescent="0.25">
      <c r="A14736" s="19">
        <v>14731</v>
      </c>
      <c r="D14736" s="1"/>
      <c r="E14736" s="3"/>
      <c r="F14736" s="7"/>
      <c r="G14736" s="3"/>
      <c r="H14736" s="24"/>
    </row>
    <row r="14737" spans="1:8" x14ac:dyDescent="0.25">
      <c r="A14737" s="19">
        <v>14732</v>
      </c>
      <c r="D14737" s="1"/>
      <c r="E14737" s="3"/>
      <c r="F14737" s="7"/>
      <c r="G14737" s="3"/>
      <c r="H14737" s="24"/>
    </row>
    <row r="14738" spans="1:8" x14ac:dyDescent="0.25">
      <c r="A14738" s="19">
        <v>14733</v>
      </c>
      <c r="D14738" s="1"/>
      <c r="E14738" s="3"/>
      <c r="F14738" s="7"/>
      <c r="G14738" s="3"/>
      <c r="H14738" s="24"/>
    </row>
    <row r="14739" spans="1:8" x14ac:dyDescent="0.25">
      <c r="A14739" s="19">
        <v>14734</v>
      </c>
      <c r="D14739" s="1"/>
      <c r="E14739" s="3"/>
      <c r="F14739" s="7"/>
      <c r="G14739" s="3"/>
      <c r="H14739" s="24"/>
    </row>
    <row r="14740" spans="1:8" x14ac:dyDescent="0.25">
      <c r="A14740" s="19">
        <v>14735</v>
      </c>
      <c r="D14740" s="1"/>
      <c r="E14740" s="3"/>
      <c r="F14740" s="7"/>
      <c r="G14740" s="3"/>
      <c r="H14740" s="24"/>
    </row>
    <row r="14741" spans="1:8" x14ac:dyDescent="0.25">
      <c r="A14741" s="19">
        <v>14736</v>
      </c>
      <c r="D14741" s="1"/>
      <c r="E14741" s="3"/>
      <c r="F14741" s="7"/>
      <c r="G14741" s="3"/>
      <c r="H14741" s="24"/>
    </row>
    <row r="14742" spans="1:8" x14ac:dyDescent="0.25">
      <c r="A14742" s="19">
        <v>14737</v>
      </c>
      <c r="D14742" s="1"/>
      <c r="E14742" s="3"/>
      <c r="F14742" s="7"/>
      <c r="G14742" s="3"/>
      <c r="H14742" s="24"/>
    </row>
    <row r="14743" spans="1:8" x14ac:dyDescent="0.25">
      <c r="A14743" s="19">
        <v>14738</v>
      </c>
      <c r="D14743" s="1"/>
      <c r="E14743" s="3"/>
      <c r="F14743" s="7"/>
      <c r="G14743" s="3"/>
      <c r="H14743" s="24"/>
    </row>
    <row r="14744" spans="1:8" x14ac:dyDescent="0.25">
      <c r="A14744" s="19">
        <v>14739</v>
      </c>
      <c r="D14744" s="1"/>
      <c r="E14744" s="3"/>
      <c r="F14744" s="7"/>
      <c r="G14744" s="3"/>
      <c r="H14744" s="24"/>
    </row>
    <row r="14745" spans="1:8" x14ac:dyDescent="0.25">
      <c r="A14745" s="19">
        <v>14740</v>
      </c>
      <c r="D14745" s="1"/>
      <c r="E14745" s="3"/>
      <c r="F14745" s="7"/>
      <c r="G14745" s="3"/>
      <c r="H14745" s="24"/>
    </row>
    <row r="14746" spans="1:8" x14ac:dyDescent="0.25">
      <c r="A14746" s="19">
        <v>14741</v>
      </c>
      <c r="D14746" s="1"/>
      <c r="E14746" s="3"/>
      <c r="F14746" s="7"/>
      <c r="G14746" s="3"/>
      <c r="H14746" s="24"/>
    </row>
    <row r="14747" spans="1:8" x14ac:dyDescent="0.25">
      <c r="A14747" s="19">
        <v>14742</v>
      </c>
      <c r="D14747" s="1"/>
      <c r="E14747" s="3"/>
      <c r="F14747" s="7"/>
      <c r="G14747" s="3"/>
      <c r="H14747" s="24"/>
    </row>
    <row r="14748" spans="1:8" x14ac:dyDescent="0.25">
      <c r="A14748" s="19">
        <v>14743</v>
      </c>
      <c r="D14748" s="1"/>
      <c r="E14748" s="3"/>
      <c r="F14748" s="7"/>
      <c r="G14748" s="3"/>
      <c r="H14748" s="24"/>
    </row>
    <row r="14749" spans="1:8" x14ac:dyDescent="0.25">
      <c r="A14749" s="19">
        <v>14744</v>
      </c>
      <c r="D14749" s="1"/>
      <c r="E14749" s="3"/>
      <c r="F14749" s="7"/>
      <c r="G14749" s="3"/>
      <c r="H14749" s="24"/>
    </row>
    <row r="14750" spans="1:8" x14ac:dyDescent="0.25">
      <c r="A14750" s="19">
        <v>14745</v>
      </c>
      <c r="D14750" s="1"/>
      <c r="E14750" s="3"/>
      <c r="F14750" s="7"/>
      <c r="G14750" s="3"/>
      <c r="H14750" s="24"/>
    </row>
    <row r="14751" spans="1:8" x14ac:dyDescent="0.25">
      <c r="A14751" s="19">
        <v>14746</v>
      </c>
      <c r="D14751" s="1"/>
      <c r="E14751" s="3"/>
      <c r="F14751" s="7"/>
      <c r="G14751" s="3"/>
      <c r="H14751" s="24"/>
    </row>
    <row r="14752" spans="1:8" x14ac:dyDescent="0.25">
      <c r="A14752" s="19">
        <v>14747</v>
      </c>
      <c r="D14752" s="1"/>
      <c r="E14752" s="3"/>
      <c r="F14752" s="7"/>
      <c r="G14752" s="3"/>
      <c r="H14752" s="24"/>
    </row>
    <row r="14753" spans="1:8" x14ac:dyDescent="0.25">
      <c r="A14753" s="19">
        <v>14748</v>
      </c>
      <c r="D14753" s="1"/>
      <c r="E14753" s="3"/>
      <c r="F14753" s="7"/>
      <c r="G14753" s="3"/>
      <c r="H14753" s="24"/>
    </row>
    <row r="14754" spans="1:8" x14ac:dyDescent="0.25">
      <c r="A14754" s="19">
        <v>14749</v>
      </c>
      <c r="D14754" s="1"/>
      <c r="E14754" s="3"/>
      <c r="F14754" s="7"/>
      <c r="G14754" s="3"/>
      <c r="H14754" s="24"/>
    </row>
    <row r="14755" spans="1:8" x14ac:dyDescent="0.25">
      <c r="A14755" s="19">
        <v>14750</v>
      </c>
      <c r="D14755" s="1"/>
      <c r="E14755" s="3"/>
      <c r="F14755" s="7"/>
      <c r="G14755" s="3"/>
      <c r="H14755" s="24"/>
    </row>
    <row r="14756" spans="1:8" x14ac:dyDescent="0.25">
      <c r="A14756" s="19">
        <v>14751</v>
      </c>
      <c r="D14756" s="1"/>
      <c r="E14756" s="3"/>
      <c r="F14756" s="7"/>
      <c r="G14756" s="3"/>
      <c r="H14756" s="24"/>
    </row>
    <row r="14757" spans="1:8" x14ac:dyDescent="0.25">
      <c r="A14757" s="19">
        <v>14752</v>
      </c>
      <c r="D14757" s="1"/>
      <c r="E14757" s="3"/>
      <c r="F14757" s="7"/>
      <c r="G14757" s="3"/>
      <c r="H14757" s="24"/>
    </row>
    <row r="14758" spans="1:8" x14ac:dyDescent="0.25">
      <c r="A14758" s="19">
        <v>14753</v>
      </c>
      <c r="D14758" s="1"/>
      <c r="E14758" s="3"/>
      <c r="F14758" s="7"/>
      <c r="G14758" s="3"/>
      <c r="H14758" s="24"/>
    </row>
    <row r="14759" spans="1:8" x14ac:dyDescent="0.25">
      <c r="A14759" s="19">
        <v>14754</v>
      </c>
      <c r="D14759" s="1"/>
      <c r="E14759" s="3"/>
      <c r="F14759" s="7"/>
      <c r="G14759" s="3"/>
      <c r="H14759" s="24"/>
    </row>
    <row r="14760" spans="1:8" x14ac:dyDescent="0.25">
      <c r="A14760" s="19">
        <v>14755</v>
      </c>
      <c r="D14760" s="1"/>
      <c r="E14760" s="3"/>
      <c r="F14760" s="7"/>
      <c r="G14760" s="3"/>
      <c r="H14760" s="24"/>
    </row>
    <row r="14761" spans="1:8" x14ac:dyDescent="0.25">
      <c r="A14761" s="19">
        <v>14756</v>
      </c>
      <c r="D14761" s="1"/>
      <c r="E14761" s="3"/>
      <c r="F14761" s="7"/>
      <c r="G14761" s="3"/>
      <c r="H14761" s="24"/>
    </row>
    <row r="14762" spans="1:8" x14ac:dyDescent="0.25">
      <c r="A14762" s="19">
        <v>14757</v>
      </c>
      <c r="D14762" s="1"/>
      <c r="E14762" s="3"/>
      <c r="F14762" s="7"/>
      <c r="G14762" s="3"/>
      <c r="H14762" s="24"/>
    </row>
    <row r="14763" spans="1:8" x14ac:dyDescent="0.25">
      <c r="A14763" s="19">
        <v>14758</v>
      </c>
      <c r="D14763" s="1"/>
      <c r="E14763" s="3"/>
      <c r="F14763" s="7"/>
      <c r="G14763" s="3"/>
      <c r="H14763" s="24"/>
    </row>
    <row r="14764" spans="1:8" x14ac:dyDescent="0.25">
      <c r="A14764" s="19">
        <v>14759</v>
      </c>
      <c r="D14764" s="1"/>
      <c r="E14764" s="3"/>
      <c r="F14764" s="7"/>
      <c r="G14764" s="3"/>
      <c r="H14764" s="24"/>
    </row>
    <row r="14765" spans="1:8" x14ac:dyDescent="0.25">
      <c r="A14765" s="19">
        <v>14760</v>
      </c>
      <c r="D14765" s="1"/>
      <c r="E14765" s="3"/>
      <c r="F14765" s="7"/>
      <c r="G14765" s="3"/>
      <c r="H14765" s="24"/>
    </row>
    <row r="14766" spans="1:8" x14ac:dyDescent="0.25">
      <c r="A14766" s="19">
        <v>14761</v>
      </c>
      <c r="D14766" s="1"/>
      <c r="E14766" s="3"/>
      <c r="F14766" s="7"/>
      <c r="G14766" s="3"/>
      <c r="H14766" s="24"/>
    </row>
    <row r="14767" spans="1:8" x14ac:dyDescent="0.25">
      <c r="A14767" s="19">
        <v>14762</v>
      </c>
      <c r="D14767" s="1"/>
      <c r="E14767" s="3"/>
      <c r="F14767" s="7"/>
      <c r="G14767" s="3"/>
      <c r="H14767" s="24"/>
    </row>
    <row r="14768" spans="1:8" x14ac:dyDescent="0.25">
      <c r="A14768" s="19">
        <v>14763</v>
      </c>
      <c r="D14768" s="1"/>
      <c r="E14768" s="3"/>
      <c r="F14768" s="7"/>
      <c r="G14768" s="3"/>
      <c r="H14768" s="24"/>
    </row>
    <row r="14769" spans="1:8" x14ac:dyDescent="0.25">
      <c r="A14769" s="19">
        <v>14764</v>
      </c>
      <c r="D14769" s="1"/>
      <c r="E14769" s="3"/>
      <c r="F14769" s="7"/>
      <c r="G14769" s="3"/>
      <c r="H14769" s="24"/>
    </row>
    <row r="14770" spans="1:8" x14ac:dyDescent="0.25">
      <c r="A14770" s="19">
        <v>14765</v>
      </c>
      <c r="D14770" s="1"/>
      <c r="E14770" s="3"/>
      <c r="F14770" s="7"/>
      <c r="G14770" s="3"/>
      <c r="H14770" s="24"/>
    </row>
    <row r="14771" spans="1:8" x14ac:dyDescent="0.25">
      <c r="A14771" s="19">
        <v>14766</v>
      </c>
      <c r="D14771" s="1"/>
      <c r="E14771" s="3"/>
      <c r="F14771" s="7"/>
      <c r="G14771" s="3"/>
      <c r="H14771" s="24"/>
    </row>
    <row r="14772" spans="1:8" x14ac:dyDescent="0.25">
      <c r="A14772" s="19">
        <v>14767</v>
      </c>
      <c r="D14772" s="1"/>
      <c r="E14772" s="3"/>
      <c r="F14772" s="7"/>
      <c r="G14772" s="3"/>
      <c r="H14772" s="24"/>
    </row>
    <row r="14773" spans="1:8" x14ac:dyDescent="0.25">
      <c r="A14773" s="19">
        <v>14768</v>
      </c>
      <c r="D14773" s="1"/>
      <c r="E14773" s="3"/>
      <c r="F14773" s="7"/>
      <c r="G14773" s="3"/>
      <c r="H14773" s="24"/>
    </row>
    <row r="14774" spans="1:8" x14ac:dyDescent="0.25">
      <c r="A14774" s="19">
        <v>14769</v>
      </c>
      <c r="D14774" s="1"/>
      <c r="E14774" s="3"/>
      <c r="F14774" s="7"/>
      <c r="G14774" s="3"/>
      <c r="H14774" s="24"/>
    </row>
    <row r="14775" spans="1:8" x14ac:dyDescent="0.25">
      <c r="A14775" s="19">
        <v>14770</v>
      </c>
      <c r="D14775" s="1"/>
      <c r="E14775" s="3"/>
      <c r="F14775" s="7"/>
      <c r="G14775" s="3"/>
      <c r="H14775" s="24"/>
    </row>
    <row r="14776" spans="1:8" x14ac:dyDescent="0.25">
      <c r="A14776" s="19">
        <v>14771</v>
      </c>
      <c r="D14776" s="1"/>
      <c r="E14776" s="3"/>
      <c r="F14776" s="7"/>
      <c r="G14776" s="3"/>
      <c r="H14776" s="24"/>
    </row>
    <row r="14777" spans="1:8" x14ac:dyDescent="0.25">
      <c r="A14777" s="19">
        <v>14772</v>
      </c>
      <c r="D14777" s="1"/>
      <c r="E14777" s="3"/>
      <c r="F14777" s="7"/>
      <c r="G14777" s="3"/>
      <c r="H14777" s="24"/>
    </row>
    <row r="14778" spans="1:8" x14ac:dyDescent="0.25">
      <c r="A14778" s="19">
        <v>14773</v>
      </c>
      <c r="D14778" s="1"/>
      <c r="E14778" s="3"/>
      <c r="F14778" s="7"/>
      <c r="G14778" s="3"/>
      <c r="H14778" s="24"/>
    </row>
    <row r="14779" spans="1:8" x14ac:dyDescent="0.25">
      <c r="A14779" s="19">
        <v>14774</v>
      </c>
      <c r="D14779" s="1"/>
      <c r="E14779" s="3"/>
      <c r="F14779" s="7"/>
      <c r="G14779" s="3"/>
      <c r="H14779" s="24"/>
    </row>
    <row r="14780" spans="1:8" x14ac:dyDescent="0.25">
      <c r="A14780" s="19">
        <v>14775</v>
      </c>
      <c r="D14780" s="1"/>
      <c r="E14780" s="3"/>
      <c r="F14780" s="7"/>
      <c r="G14780" s="3"/>
      <c r="H14780" s="24"/>
    </row>
    <row r="14781" spans="1:8" x14ac:dyDescent="0.25">
      <c r="A14781" s="19">
        <v>14776</v>
      </c>
      <c r="D14781" s="1"/>
      <c r="E14781" s="3"/>
      <c r="F14781" s="7"/>
      <c r="G14781" s="3"/>
      <c r="H14781" s="24"/>
    </row>
    <row r="14782" spans="1:8" x14ac:dyDescent="0.25">
      <c r="A14782" s="19">
        <v>14777</v>
      </c>
      <c r="D14782" s="1"/>
      <c r="E14782" s="3"/>
      <c r="F14782" s="7"/>
      <c r="G14782" s="3"/>
      <c r="H14782" s="24"/>
    </row>
    <row r="14783" spans="1:8" x14ac:dyDescent="0.25">
      <c r="A14783" s="19">
        <v>14778</v>
      </c>
      <c r="D14783" s="1"/>
      <c r="E14783" s="3"/>
      <c r="F14783" s="7"/>
      <c r="G14783" s="3"/>
      <c r="H14783" s="24"/>
    </row>
    <row r="14784" spans="1:8" x14ac:dyDescent="0.25">
      <c r="A14784" s="19">
        <v>14779</v>
      </c>
      <c r="D14784" s="1"/>
      <c r="E14784" s="3"/>
      <c r="F14784" s="7"/>
      <c r="G14784" s="3"/>
      <c r="H14784" s="24"/>
    </row>
    <row r="14785" spans="1:8" x14ac:dyDescent="0.25">
      <c r="A14785" s="19">
        <v>14780</v>
      </c>
      <c r="D14785" s="1"/>
      <c r="E14785" s="3"/>
      <c r="F14785" s="7"/>
      <c r="G14785" s="3"/>
      <c r="H14785" s="24"/>
    </row>
    <row r="14786" spans="1:8" x14ac:dyDescent="0.25">
      <c r="A14786" s="19">
        <v>14781</v>
      </c>
      <c r="D14786" s="1"/>
      <c r="E14786" s="3"/>
      <c r="F14786" s="7"/>
      <c r="G14786" s="3"/>
      <c r="H14786" s="24"/>
    </row>
    <row r="14787" spans="1:8" x14ac:dyDescent="0.25">
      <c r="A14787" s="19">
        <v>14782</v>
      </c>
      <c r="D14787" s="1"/>
      <c r="E14787" s="3"/>
      <c r="F14787" s="7"/>
      <c r="G14787" s="3"/>
      <c r="H14787" s="24"/>
    </row>
    <row r="14788" spans="1:8" x14ac:dyDescent="0.25">
      <c r="A14788" s="19">
        <v>14783</v>
      </c>
      <c r="D14788" s="1"/>
      <c r="E14788" s="3"/>
      <c r="F14788" s="7"/>
      <c r="G14788" s="3"/>
      <c r="H14788" s="24"/>
    </row>
    <row r="14789" spans="1:8" x14ac:dyDescent="0.25">
      <c r="A14789" s="19">
        <v>14784</v>
      </c>
      <c r="D14789" s="1"/>
      <c r="E14789" s="3"/>
      <c r="F14789" s="7"/>
      <c r="G14789" s="3"/>
      <c r="H14789" s="24"/>
    </row>
    <row r="14790" spans="1:8" x14ac:dyDescent="0.25">
      <c r="A14790" s="19">
        <v>14785</v>
      </c>
      <c r="D14790" s="1"/>
      <c r="E14790" s="3"/>
      <c r="F14790" s="7"/>
      <c r="G14790" s="3"/>
      <c r="H14790" s="24"/>
    </row>
    <row r="14791" spans="1:8" x14ac:dyDescent="0.25">
      <c r="A14791" s="19">
        <v>14786</v>
      </c>
      <c r="D14791" s="1"/>
      <c r="E14791" s="3"/>
      <c r="F14791" s="7"/>
      <c r="G14791" s="3"/>
      <c r="H14791" s="24"/>
    </row>
    <row r="14792" spans="1:8" x14ac:dyDescent="0.25">
      <c r="A14792" s="19">
        <v>14787</v>
      </c>
      <c r="D14792" s="1"/>
      <c r="E14792" s="3"/>
      <c r="F14792" s="7"/>
      <c r="G14792" s="3"/>
      <c r="H14792" s="24"/>
    </row>
    <row r="14793" spans="1:8" x14ac:dyDescent="0.25">
      <c r="A14793" s="19">
        <v>14788</v>
      </c>
      <c r="D14793" s="1"/>
      <c r="E14793" s="3"/>
      <c r="F14793" s="7"/>
      <c r="G14793" s="3"/>
      <c r="H14793" s="24"/>
    </row>
    <row r="14794" spans="1:8" x14ac:dyDescent="0.25">
      <c r="A14794" s="19">
        <v>14789</v>
      </c>
      <c r="D14794" s="1"/>
      <c r="E14794" s="3"/>
      <c r="F14794" s="7"/>
      <c r="G14794" s="3"/>
      <c r="H14794" s="24"/>
    </row>
    <row r="14795" spans="1:8" x14ac:dyDescent="0.25">
      <c r="A14795" s="19">
        <v>14790</v>
      </c>
      <c r="D14795" s="1"/>
      <c r="E14795" s="3"/>
      <c r="F14795" s="7"/>
      <c r="G14795" s="3"/>
      <c r="H14795" s="24"/>
    </row>
    <row r="14796" spans="1:8" x14ac:dyDescent="0.25">
      <c r="A14796" s="19">
        <v>14791</v>
      </c>
      <c r="D14796" s="1"/>
      <c r="E14796" s="3"/>
      <c r="F14796" s="7"/>
      <c r="G14796" s="3"/>
      <c r="H14796" s="24"/>
    </row>
    <row r="14797" spans="1:8" x14ac:dyDescent="0.25">
      <c r="A14797" s="19">
        <v>14792</v>
      </c>
      <c r="D14797" s="1"/>
      <c r="E14797" s="3"/>
      <c r="F14797" s="7"/>
      <c r="G14797" s="3"/>
      <c r="H14797" s="24"/>
    </row>
    <row r="14798" spans="1:8" x14ac:dyDescent="0.25">
      <c r="A14798" s="19">
        <v>14793</v>
      </c>
      <c r="D14798" s="1"/>
      <c r="E14798" s="3"/>
      <c r="F14798" s="7"/>
      <c r="G14798" s="3"/>
      <c r="H14798" s="24"/>
    </row>
    <row r="14799" spans="1:8" x14ac:dyDescent="0.25">
      <c r="A14799" s="19">
        <v>14794</v>
      </c>
      <c r="D14799" s="1"/>
      <c r="E14799" s="3"/>
      <c r="F14799" s="7"/>
      <c r="G14799" s="3"/>
      <c r="H14799" s="24"/>
    </row>
    <row r="14800" spans="1:8" x14ac:dyDescent="0.25">
      <c r="A14800" s="19">
        <v>14795</v>
      </c>
      <c r="D14800" s="1"/>
      <c r="E14800" s="3"/>
      <c r="F14800" s="7"/>
      <c r="G14800" s="3"/>
      <c r="H14800" s="24"/>
    </row>
    <row r="14801" spans="1:8" x14ac:dyDescent="0.25">
      <c r="A14801" s="19">
        <v>14796</v>
      </c>
      <c r="D14801" s="1"/>
      <c r="E14801" s="3"/>
      <c r="F14801" s="7"/>
      <c r="G14801" s="3"/>
      <c r="H14801" s="24"/>
    </row>
    <row r="14802" spans="1:8" x14ac:dyDescent="0.25">
      <c r="A14802" s="19">
        <v>14797</v>
      </c>
      <c r="D14802" s="1"/>
      <c r="E14802" s="3"/>
      <c r="F14802" s="7"/>
      <c r="G14802" s="3"/>
      <c r="H14802" s="24"/>
    </row>
    <row r="14803" spans="1:8" x14ac:dyDescent="0.25">
      <c r="A14803" s="19">
        <v>14798</v>
      </c>
      <c r="D14803" s="1"/>
      <c r="E14803" s="3"/>
      <c r="F14803" s="7"/>
      <c r="G14803" s="3"/>
      <c r="H14803" s="24"/>
    </row>
    <row r="14804" spans="1:8" x14ac:dyDescent="0.25">
      <c r="A14804" s="19">
        <v>14799</v>
      </c>
      <c r="D14804" s="1"/>
      <c r="E14804" s="3"/>
      <c r="F14804" s="7"/>
      <c r="G14804" s="3"/>
      <c r="H14804" s="24"/>
    </row>
    <row r="14805" spans="1:8" x14ac:dyDescent="0.25">
      <c r="A14805" s="19">
        <v>14800</v>
      </c>
      <c r="D14805" s="1"/>
      <c r="E14805" s="3"/>
      <c r="F14805" s="7"/>
      <c r="G14805" s="3"/>
      <c r="H14805" s="24"/>
    </row>
    <row r="14806" spans="1:8" x14ac:dyDescent="0.25">
      <c r="A14806" s="19">
        <v>14801</v>
      </c>
      <c r="D14806" s="1"/>
      <c r="E14806" s="3"/>
      <c r="F14806" s="7"/>
      <c r="G14806" s="3"/>
      <c r="H14806" s="24"/>
    </row>
    <row r="14807" spans="1:8" x14ac:dyDescent="0.25">
      <c r="A14807" s="19">
        <v>14802</v>
      </c>
      <c r="D14807" s="1"/>
      <c r="E14807" s="3"/>
      <c r="F14807" s="7"/>
      <c r="G14807" s="3"/>
      <c r="H14807" s="24"/>
    </row>
    <row r="14808" spans="1:8" x14ac:dyDescent="0.25">
      <c r="A14808" s="19">
        <v>14803</v>
      </c>
      <c r="D14808" s="1"/>
      <c r="E14808" s="3"/>
      <c r="F14808" s="7"/>
      <c r="G14808" s="3"/>
      <c r="H14808" s="24"/>
    </row>
    <row r="14809" spans="1:8" x14ac:dyDescent="0.25">
      <c r="A14809" s="19">
        <v>14804</v>
      </c>
      <c r="D14809" s="1"/>
      <c r="E14809" s="3"/>
      <c r="F14809" s="7"/>
      <c r="G14809" s="3"/>
      <c r="H14809" s="24"/>
    </row>
    <row r="14810" spans="1:8" x14ac:dyDescent="0.25">
      <c r="A14810" s="19">
        <v>14805</v>
      </c>
      <c r="D14810" s="1"/>
      <c r="E14810" s="3"/>
      <c r="F14810" s="7"/>
      <c r="G14810" s="3"/>
      <c r="H14810" s="24"/>
    </row>
    <row r="14811" spans="1:8" x14ac:dyDescent="0.25">
      <c r="A14811" s="19">
        <v>14806</v>
      </c>
      <c r="D14811" s="1"/>
      <c r="E14811" s="3"/>
      <c r="F14811" s="7"/>
      <c r="G14811" s="3"/>
      <c r="H14811" s="24"/>
    </row>
    <row r="14812" spans="1:8" x14ac:dyDescent="0.25">
      <c r="A14812" s="19">
        <v>14807</v>
      </c>
      <c r="D14812" s="1"/>
      <c r="E14812" s="3"/>
      <c r="F14812" s="7"/>
      <c r="G14812" s="3"/>
      <c r="H14812" s="24"/>
    </row>
    <row r="14813" spans="1:8" x14ac:dyDescent="0.25">
      <c r="A14813" s="19">
        <v>14808</v>
      </c>
      <c r="D14813" s="1"/>
      <c r="E14813" s="3"/>
      <c r="F14813" s="7"/>
      <c r="G14813" s="3"/>
      <c r="H14813" s="24"/>
    </row>
    <row r="14814" spans="1:8" x14ac:dyDescent="0.25">
      <c r="A14814" s="19">
        <v>14809</v>
      </c>
      <c r="D14814" s="1"/>
      <c r="E14814" s="3"/>
      <c r="F14814" s="7"/>
      <c r="G14814" s="3"/>
      <c r="H14814" s="24"/>
    </row>
    <row r="14815" spans="1:8" x14ac:dyDescent="0.25">
      <c r="A14815" s="19">
        <v>14810</v>
      </c>
      <c r="D14815" s="1"/>
      <c r="E14815" s="3"/>
      <c r="F14815" s="7"/>
      <c r="G14815" s="3"/>
      <c r="H14815" s="24"/>
    </row>
    <row r="14816" spans="1:8" x14ac:dyDescent="0.25">
      <c r="A14816" s="19">
        <v>14811</v>
      </c>
      <c r="D14816" s="1"/>
      <c r="E14816" s="3"/>
      <c r="F14816" s="7"/>
      <c r="G14816" s="3"/>
      <c r="H14816" s="24"/>
    </row>
    <row r="14817" spans="1:8" x14ac:dyDescent="0.25">
      <c r="A14817" s="19">
        <v>14812</v>
      </c>
      <c r="D14817" s="1"/>
      <c r="E14817" s="3"/>
      <c r="F14817" s="7"/>
      <c r="G14817" s="3"/>
      <c r="H14817" s="24"/>
    </row>
    <row r="14818" spans="1:8" x14ac:dyDescent="0.25">
      <c r="A14818" s="19">
        <v>14813</v>
      </c>
      <c r="D14818" s="1"/>
      <c r="E14818" s="3"/>
      <c r="F14818" s="7"/>
      <c r="G14818" s="3"/>
      <c r="H14818" s="24"/>
    </row>
    <row r="14819" spans="1:8" x14ac:dyDescent="0.25">
      <c r="A14819" s="19">
        <v>14814</v>
      </c>
      <c r="D14819" s="1"/>
      <c r="E14819" s="3"/>
      <c r="F14819" s="7"/>
      <c r="G14819" s="3"/>
      <c r="H14819" s="24"/>
    </row>
    <row r="14820" spans="1:8" x14ac:dyDescent="0.25">
      <c r="A14820" s="19">
        <v>14815</v>
      </c>
      <c r="D14820" s="1"/>
      <c r="E14820" s="3"/>
      <c r="F14820" s="7"/>
      <c r="G14820" s="3"/>
      <c r="H14820" s="24"/>
    </row>
    <row r="14821" spans="1:8" x14ac:dyDescent="0.25">
      <c r="A14821" s="19">
        <v>14816</v>
      </c>
      <c r="D14821" s="1"/>
      <c r="E14821" s="3"/>
      <c r="F14821" s="7"/>
      <c r="G14821" s="3"/>
      <c r="H14821" s="24"/>
    </row>
    <row r="14822" spans="1:8" x14ac:dyDescent="0.25">
      <c r="A14822" s="19">
        <v>14817</v>
      </c>
      <c r="D14822" s="1"/>
      <c r="E14822" s="3"/>
      <c r="F14822" s="7"/>
      <c r="G14822" s="3"/>
      <c r="H14822" s="24"/>
    </row>
    <row r="14823" spans="1:8" x14ac:dyDescent="0.25">
      <c r="A14823" s="19">
        <v>14818</v>
      </c>
      <c r="D14823" s="1"/>
      <c r="E14823" s="3"/>
      <c r="F14823" s="7"/>
      <c r="G14823" s="3"/>
      <c r="H14823" s="24"/>
    </row>
    <row r="14824" spans="1:8" x14ac:dyDescent="0.25">
      <c r="A14824" s="19">
        <v>14819</v>
      </c>
      <c r="D14824" s="1"/>
      <c r="E14824" s="3"/>
      <c r="F14824" s="7"/>
      <c r="G14824" s="3"/>
      <c r="H14824" s="24"/>
    </row>
    <row r="14825" spans="1:8" x14ac:dyDescent="0.25">
      <c r="A14825" s="19">
        <v>14820</v>
      </c>
      <c r="D14825" s="1"/>
      <c r="E14825" s="3"/>
      <c r="F14825" s="7"/>
      <c r="G14825" s="3"/>
      <c r="H14825" s="24"/>
    </row>
    <row r="14826" spans="1:8" x14ac:dyDescent="0.25">
      <c r="A14826" s="19">
        <v>14821</v>
      </c>
      <c r="D14826" s="1"/>
      <c r="E14826" s="3"/>
      <c r="F14826" s="7"/>
      <c r="G14826" s="3"/>
      <c r="H14826" s="24"/>
    </row>
    <row r="14827" spans="1:8" x14ac:dyDescent="0.25">
      <c r="A14827" s="19">
        <v>14822</v>
      </c>
      <c r="D14827" s="1"/>
      <c r="E14827" s="3"/>
      <c r="F14827" s="7"/>
      <c r="G14827" s="3"/>
      <c r="H14827" s="24"/>
    </row>
    <row r="14828" spans="1:8" x14ac:dyDescent="0.25">
      <c r="A14828" s="19">
        <v>14823</v>
      </c>
      <c r="D14828" s="1"/>
      <c r="E14828" s="3"/>
      <c r="F14828" s="7"/>
      <c r="G14828" s="3"/>
      <c r="H14828" s="24"/>
    </row>
    <row r="14829" spans="1:8" x14ac:dyDescent="0.25">
      <c r="A14829" s="19">
        <v>14824</v>
      </c>
      <c r="D14829" s="1"/>
      <c r="E14829" s="3"/>
      <c r="F14829" s="7"/>
      <c r="G14829" s="3"/>
      <c r="H14829" s="24"/>
    </row>
    <row r="14830" spans="1:8" x14ac:dyDescent="0.25">
      <c r="A14830" s="19">
        <v>14825</v>
      </c>
      <c r="D14830" s="1"/>
      <c r="E14830" s="3"/>
      <c r="F14830" s="7"/>
      <c r="G14830" s="3"/>
      <c r="H14830" s="24"/>
    </row>
    <row r="14831" spans="1:8" x14ac:dyDescent="0.25">
      <c r="A14831" s="19">
        <v>14826</v>
      </c>
      <c r="D14831" s="1"/>
      <c r="E14831" s="3"/>
      <c r="F14831" s="7"/>
      <c r="G14831" s="3"/>
      <c r="H14831" s="24"/>
    </row>
    <row r="14832" spans="1:8" x14ac:dyDescent="0.25">
      <c r="A14832" s="19">
        <v>14827</v>
      </c>
      <c r="D14832" s="1"/>
      <c r="E14832" s="3"/>
      <c r="F14832" s="7"/>
      <c r="G14832" s="3"/>
      <c r="H14832" s="24"/>
    </row>
    <row r="14833" spans="1:8" x14ac:dyDescent="0.25">
      <c r="A14833" s="19">
        <v>14828</v>
      </c>
      <c r="D14833" s="1"/>
      <c r="E14833" s="3"/>
      <c r="F14833" s="7"/>
      <c r="G14833" s="3"/>
      <c r="H14833" s="24"/>
    </row>
    <row r="14834" spans="1:8" x14ac:dyDescent="0.25">
      <c r="A14834" s="19">
        <v>14829</v>
      </c>
      <c r="D14834" s="1"/>
      <c r="E14834" s="3"/>
      <c r="F14834" s="7"/>
      <c r="G14834" s="3"/>
      <c r="H14834" s="24"/>
    </row>
    <row r="14835" spans="1:8" x14ac:dyDescent="0.25">
      <c r="A14835" s="19">
        <v>14830</v>
      </c>
      <c r="D14835" s="1"/>
      <c r="E14835" s="3"/>
      <c r="F14835" s="7"/>
      <c r="G14835" s="3"/>
      <c r="H14835" s="24"/>
    </row>
    <row r="14836" spans="1:8" x14ac:dyDescent="0.25">
      <c r="A14836" s="19">
        <v>14831</v>
      </c>
      <c r="D14836" s="1"/>
      <c r="E14836" s="3"/>
      <c r="F14836" s="7"/>
      <c r="G14836" s="3"/>
      <c r="H14836" s="24"/>
    </row>
    <row r="14837" spans="1:8" x14ac:dyDescent="0.25">
      <c r="A14837" s="19">
        <v>14832</v>
      </c>
      <c r="D14837" s="1"/>
      <c r="E14837" s="3"/>
      <c r="F14837" s="7"/>
      <c r="G14837" s="3"/>
      <c r="H14837" s="24"/>
    </row>
    <row r="14838" spans="1:8" x14ac:dyDescent="0.25">
      <c r="A14838" s="19">
        <v>14833</v>
      </c>
      <c r="D14838" s="1"/>
      <c r="E14838" s="3"/>
      <c r="F14838" s="7"/>
      <c r="G14838" s="3"/>
      <c r="H14838" s="24"/>
    </row>
    <row r="14839" spans="1:8" x14ac:dyDescent="0.25">
      <c r="A14839" s="19">
        <v>14834</v>
      </c>
      <c r="D14839" s="1"/>
      <c r="E14839" s="3"/>
      <c r="F14839" s="7"/>
      <c r="G14839" s="3"/>
      <c r="H14839" s="24"/>
    </row>
    <row r="14840" spans="1:8" x14ac:dyDescent="0.25">
      <c r="A14840" s="19">
        <v>14835</v>
      </c>
      <c r="D14840" s="1"/>
      <c r="E14840" s="3"/>
      <c r="F14840" s="7"/>
      <c r="G14840" s="3"/>
      <c r="H14840" s="24"/>
    </row>
    <row r="14841" spans="1:8" x14ac:dyDescent="0.25">
      <c r="A14841" s="19">
        <v>14836</v>
      </c>
      <c r="D14841" s="1"/>
      <c r="E14841" s="3"/>
      <c r="F14841" s="7"/>
      <c r="G14841" s="3"/>
      <c r="H14841" s="24"/>
    </row>
    <row r="14842" spans="1:8" x14ac:dyDescent="0.25">
      <c r="A14842" s="19">
        <v>14837</v>
      </c>
      <c r="D14842" s="1"/>
      <c r="E14842" s="3"/>
      <c r="F14842" s="7"/>
      <c r="G14842" s="3"/>
      <c r="H14842" s="24"/>
    </row>
    <row r="14843" spans="1:8" x14ac:dyDescent="0.25">
      <c r="A14843" s="19">
        <v>14838</v>
      </c>
      <c r="D14843" s="1"/>
      <c r="E14843" s="3"/>
      <c r="F14843" s="7"/>
      <c r="G14843" s="3"/>
      <c r="H14843" s="24"/>
    </row>
    <row r="14844" spans="1:8" x14ac:dyDescent="0.25">
      <c r="A14844" s="19">
        <v>14839</v>
      </c>
      <c r="D14844" s="1"/>
      <c r="E14844" s="3"/>
      <c r="F14844" s="7"/>
      <c r="G14844" s="3"/>
      <c r="H14844" s="24"/>
    </row>
    <row r="14845" spans="1:8" x14ac:dyDescent="0.25">
      <c r="A14845" s="19">
        <v>14840</v>
      </c>
      <c r="D14845" s="1"/>
      <c r="E14845" s="3"/>
      <c r="F14845" s="7"/>
      <c r="G14845" s="3"/>
      <c r="H14845" s="24"/>
    </row>
    <row r="14846" spans="1:8" x14ac:dyDescent="0.25">
      <c r="A14846" s="19">
        <v>14841</v>
      </c>
      <c r="D14846" s="1"/>
      <c r="E14846" s="3"/>
      <c r="F14846" s="7"/>
      <c r="G14846" s="3"/>
      <c r="H14846" s="24"/>
    </row>
    <row r="14847" spans="1:8" x14ac:dyDescent="0.25">
      <c r="A14847" s="19">
        <v>14842</v>
      </c>
      <c r="D14847" s="1"/>
      <c r="E14847" s="3"/>
      <c r="F14847" s="7"/>
      <c r="G14847" s="3"/>
      <c r="H14847" s="24"/>
    </row>
    <row r="14848" spans="1:8" x14ac:dyDescent="0.25">
      <c r="A14848" s="19">
        <v>14843</v>
      </c>
      <c r="D14848" s="1"/>
      <c r="E14848" s="3"/>
      <c r="F14848" s="7"/>
      <c r="G14848" s="3"/>
      <c r="H14848" s="24"/>
    </row>
    <row r="14849" spans="1:8" x14ac:dyDescent="0.25">
      <c r="A14849" s="19">
        <v>14844</v>
      </c>
      <c r="D14849" s="1"/>
      <c r="E14849" s="3"/>
      <c r="F14849" s="7"/>
      <c r="G14849" s="3"/>
      <c r="H14849" s="24"/>
    </row>
    <row r="14850" spans="1:8" x14ac:dyDescent="0.25">
      <c r="A14850" s="19">
        <v>14845</v>
      </c>
      <c r="D14850" s="1"/>
      <c r="E14850" s="3"/>
      <c r="F14850" s="7"/>
      <c r="G14850" s="3"/>
      <c r="H14850" s="24"/>
    </row>
    <row r="14851" spans="1:8" x14ac:dyDescent="0.25">
      <c r="A14851" s="19">
        <v>14846</v>
      </c>
      <c r="D14851" s="1"/>
      <c r="E14851" s="3"/>
      <c r="F14851" s="7"/>
      <c r="G14851" s="3"/>
      <c r="H14851" s="24"/>
    </row>
    <row r="14852" spans="1:8" x14ac:dyDescent="0.25">
      <c r="A14852" s="19">
        <v>14847</v>
      </c>
      <c r="D14852" s="1"/>
      <c r="E14852" s="3"/>
      <c r="F14852" s="7"/>
      <c r="G14852" s="3"/>
      <c r="H14852" s="24"/>
    </row>
    <row r="14853" spans="1:8" x14ac:dyDescent="0.25">
      <c r="A14853" s="19">
        <v>14848</v>
      </c>
      <c r="D14853" s="1"/>
      <c r="E14853" s="3"/>
      <c r="F14853" s="7"/>
      <c r="G14853" s="3"/>
      <c r="H14853" s="24"/>
    </row>
    <row r="14854" spans="1:8" x14ac:dyDescent="0.25">
      <c r="A14854" s="19">
        <v>14849</v>
      </c>
      <c r="D14854" s="1"/>
      <c r="E14854" s="3"/>
      <c r="F14854" s="7"/>
      <c r="G14854" s="3"/>
      <c r="H14854" s="24"/>
    </row>
    <row r="14855" spans="1:8" x14ac:dyDescent="0.25">
      <c r="A14855" s="19">
        <v>14850</v>
      </c>
      <c r="D14855" s="1"/>
      <c r="E14855" s="3"/>
      <c r="F14855" s="7"/>
      <c r="G14855" s="3"/>
      <c r="H14855" s="24"/>
    </row>
    <row r="14856" spans="1:8" x14ac:dyDescent="0.25">
      <c r="A14856" s="19">
        <v>14851</v>
      </c>
      <c r="D14856" s="1"/>
      <c r="E14856" s="3"/>
      <c r="F14856" s="7"/>
      <c r="G14856" s="3"/>
      <c r="H14856" s="24"/>
    </row>
    <row r="14857" spans="1:8" x14ac:dyDescent="0.25">
      <c r="A14857" s="19">
        <v>14852</v>
      </c>
      <c r="D14857" s="1"/>
      <c r="E14857" s="3"/>
      <c r="F14857" s="7"/>
      <c r="G14857" s="3"/>
      <c r="H14857" s="24"/>
    </row>
    <row r="14858" spans="1:8" x14ac:dyDescent="0.25">
      <c r="A14858" s="19">
        <v>14853</v>
      </c>
      <c r="D14858" s="1"/>
      <c r="E14858" s="3"/>
      <c r="F14858" s="7"/>
      <c r="G14858" s="3"/>
      <c r="H14858" s="24"/>
    </row>
    <row r="14859" spans="1:8" x14ac:dyDescent="0.25">
      <c r="A14859" s="19">
        <v>14854</v>
      </c>
      <c r="D14859" s="1"/>
      <c r="E14859" s="3"/>
      <c r="F14859" s="7"/>
      <c r="G14859" s="3"/>
      <c r="H14859" s="24"/>
    </row>
    <row r="14860" spans="1:8" x14ac:dyDescent="0.25">
      <c r="A14860" s="19">
        <v>14855</v>
      </c>
      <c r="D14860" s="1"/>
      <c r="E14860" s="3"/>
      <c r="F14860" s="7"/>
      <c r="G14860" s="3"/>
      <c r="H14860" s="24"/>
    </row>
    <row r="14861" spans="1:8" x14ac:dyDescent="0.25">
      <c r="A14861" s="19">
        <v>14856</v>
      </c>
      <c r="D14861" s="1"/>
      <c r="E14861" s="3"/>
      <c r="F14861" s="7"/>
      <c r="G14861" s="3"/>
      <c r="H14861" s="24"/>
    </row>
    <row r="14862" spans="1:8" x14ac:dyDescent="0.25">
      <c r="A14862" s="19">
        <v>14857</v>
      </c>
      <c r="D14862" s="1"/>
      <c r="E14862" s="3"/>
      <c r="F14862" s="7"/>
      <c r="G14862" s="3"/>
      <c r="H14862" s="24"/>
    </row>
    <row r="14863" spans="1:8" x14ac:dyDescent="0.25">
      <c r="A14863" s="19">
        <v>14858</v>
      </c>
      <c r="D14863" s="1"/>
      <c r="E14863" s="3"/>
      <c r="F14863" s="7"/>
      <c r="G14863" s="3"/>
      <c r="H14863" s="24"/>
    </row>
    <row r="14864" spans="1:8" x14ac:dyDescent="0.25">
      <c r="A14864" s="19">
        <v>14859</v>
      </c>
      <c r="D14864" s="1"/>
      <c r="E14864" s="3"/>
      <c r="F14864" s="7"/>
      <c r="G14864" s="3"/>
      <c r="H14864" s="24"/>
    </row>
    <row r="14865" spans="1:8" x14ac:dyDescent="0.25">
      <c r="A14865" s="19">
        <v>14860</v>
      </c>
      <c r="D14865" s="1"/>
      <c r="E14865" s="3"/>
      <c r="F14865" s="7"/>
      <c r="G14865" s="3"/>
      <c r="H14865" s="24"/>
    </row>
    <row r="14866" spans="1:8" x14ac:dyDescent="0.25">
      <c r="A14866" s="19">
        <v>14861</v>
      </c>
      <c r="D14866" s="1"/>
      <c r="E14866" s="3"/>
      <c r="F14866" s="7"/>
      <c r="G14866" s="3"/>
      <c r="H14866" s="24"/>
    </row>
    <row r="14867" spans="1:8" x14ac:dyDescent="0.25">
      <c r="A14867" s="19">
        <v>14862</v>
      </c>
      <c r="D14867" s="1"/>
      <c r="E14867" s="3"/>
      <c r="F14867" s="7"/>
      <c r="G14867" s="3"/>
      <c r="H14867" s="24"/>
    </row>
    <row r="14868" spans="1:8" x14ac:dyDescent="0.25">
      <c r="A14868" s="19">
        <v>14863</v>
      </c>
      <c r="D14868" s="1"/>
      <c r="E14868" s="3"/>
      <c r="F14868" s="7"/>
      <c r="G14868" s="3"/>
      <c r="H14868" s="24"/>
    </row>
    <row r="14869" spans="1:8" x14ac:dyDescent="0.25">
      <c r="A14869" s="19">
        <v>14864</v>
      </c>
      <c r="D14869" s="1"/>
      <c r="E14869" s="3"/>
      <c r="F14869" s="7"/>
      <c r="G14869" s="3"/>
      <c r="H14869" s="24"/>
    </row>
    <row r="14870" spans="1:8" x14ac:dyDescent="0.25">
      <c r="A14870" s="19">
        <v>14865</v>
      </c>
      <c r="D14870" s="1"/>
      <c r="E14870" s="3"/>
      <c r="F14870" s="7"/>
      <c r="G14870" s="3"/>
      <c r="H14870" s="24"/>
    </row>
    <row r="14871" spans="1:8" x14ac:dyDescent="0.25">
      <c r="A14871" s="19">
        <v>14866</v>
      </c>
      <c r="D14871" s="1"/>
      <c r="E14871" s="3"/>
      <c r="F14871" s="7"/>
      <c r="G14871" s="3"/>
      <c r="H14871" s="24"/>
    </row>
    <row r="14872" spans="1:8" x14ac:dyDescent="0.25">
      <c r="A14872" s="19">
        <v>14867</v>
      </c>
      <c r="D14872" s="1"/>
      <c r="E14872" s="3"/>
      <c r="F14872" s="7"/>
      <c r="G14872" s="3"/>
      <c r="H14872" s="24"/>
    </row>
    <row r="14873" spans="1:8" x14ac:dyDescent="0.25">
      <c r="A14873" s="19">
        <v>14868</v>
      </c>
      <c r="D14873" s="1"/>
      <c r="E14873" s="3"/>
      <c r="F14873" s="7"/>
      <c r="G14873" s="3"/>
      <c r="H14873" s="24"/>
    </row>
    <row r="14874" spans="1:8" x14ac:dyDescent="0.25">
      <c r="A14874" s="19">
        <v>14869</v>
      </c>
      <c r="D14874" s="1"/>
      <c r="E14874" s="3"/>
      <c r="F14874" s="7"/>
      <c r="G14874" s="3"/>
      <c r="H14874" s="24"/>
    </row>
    <row r="14875" spans="1:8" x14ac:dyDescent="0.25">
      <c r="A14875" s="19">
        <v>14870</v>
      </c>
      <c r="D14875" s="1"/>
      <c r="E14875" s="3"/>
      <c r="F14875" s="7"/>
      <c r="G14875" s="3"/>
      <c r="H14875" s="24"/>
    </row>
    <row r="14876" spans="1:8" x14ac:dyDescent="0.25">
      <c r="A14876" s="19">
        <v>14871</v>
      </c>
      <c r="D14876" s="1"/>
      <c r="E14876" s="3"/>
      <c r="F14876" s="7"/>
      <c r="G14876" s="3"/>
      <c r="H14876" s="24"/>
    </row>
    <row r="14877" spans="1:8" x14ac:dyDescent="0.25">
      <c r="A14877" s="19">
        <v>14872</v>
      </c>
      <c r="D14877" s="1"/>
      <c r="E14877" s="3"/>
      <c r="F14877" s="7"/>
      <c r="G14877" s="3"/>
      <c r="H14877" s="24"/>
    </row>
    <row r="14878" spans="1:8" x14ac:dyDescent="0.25">
      <c r="A14878" s="19">
        <v>14873</v>
      </c>
      <c r="D14878" s="1"/>
      <c r="E14878" s="3"/>
      <c r="F14878" s="7"/>
      <c r="G14878" s="3"/>
      <c r="H14878" s="24"/>
    </row>
    <row r="14879" spans="1:8" x14ac:dyDescent="0.25">
      <c r="A14879" s="19">
        <v>14874</v>
      </c>
      <c r="D14879" s="1"/>
      <c r="E14879" s="3"/>
      <c r="F14879" s="7"/>
      <c r="G14879" s="3"/>
      <c r="H14879" s="24"/>
    </row>
    <row r="14880" spans="1:8" x14ac:dyDescent="0.25">
      <c r="A14880" s="19">
        <v>14875</v>
      </c>
      <c r="D14880" s="1"/>
      <c r="E14880" s="3"/>
      <c r="F14880" s="7"/>
      <c r="G14880" s="3"/>
      <c r="H14880" s="24"/>
    </row>
    <row r="14881" spans="1:8" x14ac:dyDescent="0.25">
      <c r="A14881" s="19">
        <v>14876</v>
      </c>
      <c r="D14881" s="1"/>
      <c r="E14881" s="3"/>
      <c r="F14881" s="7"/>
      <c r="G14881" s="3"/>
      <c r="H14881" s="24"/>
    </row>
    <row r="14882" spans="1:8" x14ac:dyDescent="0.25">
      <c r="A14882" s="19">
        <v>14877</v>
      </c>
      <c r="D14882" s="1"/>
      <c r="E14882" s="3"/>
      <c r="F14882" s="7"/>
      <c r="G14882" s="3"/>
      <c r="H14882" s="24"/>
    </row>
    <row r="14883" spans="1:8" x14ac:dyDescent="0.25">
      <c r="A14883" s="19">
        <v>14878</v>
      </c>
      <c r="D14883" s="1"/>
      <c r="E14883" s="3"/>
      <c r="F14883" s="7"/>
      <c r="G14883" s="3"/>
      <c r="H14883" s="24"/>
    </row>
    <row r="14884" spans="1:8" x14ac:dyDescent="0.25">
      <c r="A14884" s="19">
        <v>14879</v>
      </c>
      <c r="D14884" s="1"/>
      <c r="E14884" s="3"/>
      <c r="F14884" s="7"/>
      <c r="G14884" s="3"/>
      <c r="H14884" s="24"/>
    </row>
    <row r="14885" spans="1:8" x14ac:dyDescent="0.25">
      <c r="A14885" s="19">
        <v>14880</v>
      </c>
      <c r="D14885" s="1"/>
      <c r="E14885" s="3"/>
      <c r="F14885" s="7"/>
      <c r="G14885" s="3"/>
      <c r="H14885" s="24"/>
    </row>
    <row r="14886" spans="1:8" x14ac:dyDescent="0.25">
      <c r="A14886" s="19">
        <v>14881</v>
      </c>
      <c r="D14886" s="1"/>
      <c r="E14886" s="3"/>
      <c r="F14886" s="7"/>
      <c r="G14886" s="3"/>
      <c r="H14886" s="24"/>
    </row>
    <row r="14887" spans="1:8" x14ac:dyDescent="0.25">
      <c r="A14887" s="19">
        <v>14882</v>
      </c>
      <c r="D14887" s="1"/>
      <c r="E14887" s="3"/>
      <c r="F14887" s="7"/>
      <c r="G14887" s="3"/>
      <c r="H14887" s="24"/>
    </row>
    <row r="14888" spans="1:8" x14ac:dyDescent="0.25">
      <c r="A14888" s="19">
        <v>14883</v>
      </c>
      <c r="D14888" s="1"/>
      <c r="E14888" s="3"/>
      <c r="F14888" s="7"/>
      <c r="G14888" s="3"/>
      <c r="H14888" s="24"/>
    </row>
    <row r="14889" spans="1:8" x14ac:dyDescent="0.25">
      <c r="A14889" s="19">
        <v>14884</v>
      </c>
      <c r="D14889" s="1"/>
      <c r="E14889" s="3"/>
      <c r="F14889" s="7"/>
      <c r="G14889" s="3"/>
      <c r="H14889" s="24"/>
    </row>
    <row r="14890" spans="1:8" x14ac:dyDescent="0.25">
      <c r="A14890" s="19">
        <v>14885</v>
      </c>
      <c r="D14890" s="1"/>
      <c r="E14890" s="3"/>
      <c r="F14890" s="7"/>
      <c r="G14890" s="3"/>
      <c r="H14890" s="24"/>
    </row>
    <row r="14891" spans="1:8" x14ac:dyDescent="0.25">
      <c r="A14891" s="19">
        <v>14886</v>
      </c>
      <c r="D14891" s="1"/>
      <c r="E14891" s="3"/>
      <c r="F14891" s="7"/>
      <c r="G14891" s="3"/>
      <c r="H14891" s="24"/>
    </row>
    <row r="14892" spans="1:8" x14ac:dyDescent="0.25">
      <c r="A14892" s="19">
        <v>14887</v>
      </c>
      <c r="D14892" s="1"/>
      <c r="E14892" s="3"/>
      <c r="F14892" s="7"/>
      <c r="G14892" s="3"/>
      <c r="H14892" s="24"/>
    </row>
    <row r="14893" spans="1:8" x14ac:dyDescent="0.25">
      <c r="A14893" s="19">
        <v>14888</v>
      </c>
      <c r="D14893" s="1"/>
      <c r="E14893" s="3"/>
      <c r="F14893" s="7"/>
      <c r="G14893" s="3"/>
      <c r="H14893" s="24"/>
    </row>
    <row r="14894" spans="1:8" x14ac:dyDescent="0.25">
      <c r="A14894" s="19">
        <v>14889</v>
      </c>
      <c r="D14894" s="1"/>
      <c r="E14894" s="3"/>
      <c r="F14894" s="7"/>
      <c r="G14894" s="3"/>
      <c r="H14894" s="24"/>
    </row>
    <row r="14895" spans="1:8" x14ac:dyDescent="0.25">
      <c r="A14895" s="19">
        <v>14890</v>
      </c>
      <c r="D14895" s="1"/>
      <c r="E14895" s="3"/>
      <c r="F14895" s="7"/>
      <c r="G14895" s="3"/>
      <c r="H14895" s="24"/>
    </row>
    <row r="14896" spans="1:8" x14ac:dyDescent="0.25">
      <c r="A14896" s="19">
        <v>14891</v>
      </c>
      <c r="D14896" s="1"/>
      <c r="E14896" s="3"/>
      <c r="F14896" s="7"/>
      <c r="G14896" s="3"/>
      <c r="H14896" s="24"/>
    </row>
    <row r="14897" spans="1:8" x14ac:dyDescent="0.25">
      <c r="A14897" s="19">
        <v>14892</v>
      </c>
      <c r="D14897" s="1"/>
      <c r="E14897" s="3"/>
      <c r="F14897" s="7"/>
      <c r="G14897" s="3"/>
      <c r="H14897" s="24"/>
    </row>
    <row r="14898" spans="1:8" x14ac:dyDescent="0.25">
      <c r="A14898" s="19">
        <v>14893</v>
      </c>
      <c r="D14898" s="1"/>
      <c r="E14898" s="3"/>
      <c r="F14898" s="7"/>
      <c r="G14898" s="3"/>
      <c r="H14898" s="24"/>
    </row>
    <row r="14899" spans="1:8" x14ac:dyDescent="0.25">
      <c r="A14899" s="19">
        <v>14894</v>
      </c>
      <c r="D14899" s="1"/>
      <c r="E14899" s="3"/>
      <c r="F14899" s="7"/>
      <c r="G14899" s="3"/>
      <c r="H14899" s="24"/>
    </row>
    <row r="14900" spans="1:8" x14ac:dyDescent="0.25">
      <c r="A14900" s="19">
        <v>14895</v>
      </c>
      <c r="D14900" s="1"/>
      <c r="E14900" s="3"/>
      <c r="F14900" s="7"/>
      <c r="G14900" s="3"/>
      <c r="H14900" s="24"/>
    </row>
    <row r="14901" spans="1:8" x14ac:dyDescent="0.25">
      <c r="A14901" s="19">
        <v>14896</v>
      </c>
      <c r="D14901" s="1"/>
      <c r="E14901" s="3"/>
      <c r="F14901" s="7"/>
      <c r="G14901" s="3"/>
      <c r="H14901" s="24"/>
    </row>
    <row r="14902" spans="1:8" x14ac:dyDescent="0.25">
      <c r="A14902" s="19">
        <v>14897</v>
      </c>
      <c r="D14902" s="1"/>
      <c r="E14902" s="3"/>
      <c r="F14902" s="7"/>
      <c r="G14902" s="3"/>
      <c r="H14902" s="24"/>
    </row>
    <row r="14903" spans="1:8" x14ac:dyDescent="0.25">
      <c r="A14903" s="19">
        <v>14898</v>
      </c>
      <c r="D14903" s="1"/>
      <c r="E14903" s="3"/>
      <c r="F14903" s="7"/>
      <c r="G14903" s="3"/>
      <c r="H14903" s="24"/>
    </row>
    <row r="14904" spans="1:8" x14ac:dyDescent="0.25">
      <c r="A14904" s="19">
        <v>14899</v>
      </c>
      <c r="D14904" s="1"/>
      <c r="E14904" s="3"/>
      <c r="F14904" s="7"/>
      <c r="G14904" s="3"/>
      <c r="H14904" s="24"/>
    </row>
    <row r="14905" spans="1:8" x14ac:dyDescent="0.25">
      <c r="A14905" s="19">
        <v>14900</v>
      </c>
      <c r="D14905" s="1"/>
      <c r="E14905" s="3"/>
      <c r="F14905" s="7"/>
      <c r="G14905" s="3"/>
      <c r="H14905" s="24"/>
    </row>
    <row r="14906" spans="1:8" x14ac:dyDescent="0.25">
      <c r="A14906" s="19">
        <v>14901</v>
      </c>
      <c r="D14906" s="1"/>
      <c r="E14906" s="3"/>
      <c r="F14906" s="7"/>
      <c r="G14906" s="3"/>
      <c r="H14906" s="24"/>
    </row>
    <row r="14907" spans="1:8" x14ac:dyDescent="0.25">
      <c r="A14907" s="19">
        <v>14902</v>
      </c>
      <c r="D14907" s="1"/>
      <c r="E14907" s="3"/>
      <c r="F14907" s="7"/>
      <c r="G14907" s="3"/>
      <c r="H14907" s="24"/>
    </row>
    <row r="14908" spans="1:8" x14ac:dyDescent="0.25">
      <c r="A14908" s="19">
        <v>14903</v>
      </c>
      <c r="D14908" s="1"/>
      <c r="E14908" s="3"/>
      <c r="F14908" s="7"/>
      <c r="G14908" s="3"/>
      <c r="H14908" s="24"/>
    </row>
    <row r="14909" spans="1:8" x14ac:dyDescent="0.25">
      <c r="A14909" s="19">
        <v>14904</v>
      </c>
      <c r="D14909" s="1"/>
      <c r="E14909" s="3"/>
      <c r="F14909" s="7"/>
      <c r="G14909" s="3"/>
      <c r="H14909" s="24"/>
    </row>
    <row r="14910" spans="1:8" x14ac:dyDescent="0.25">
      <c r="A14910" s="19">
        <v>14905</v>
      </c>
      <c r="D14910" s="1"/>
      <c r="E14910" s="3"/>
      <c r="F14910" s="7"/>
      <c r="G14910" s="3"/>
      <c r="H14910" s="24"/>
    </row>
    <row r="14911" spans="1:8" x14ac:dyDescent="0.25">
      <c r="A14911" s="19">
        <v>14906</v>
      </c>
      <c r="D14911" s="1"/>
      <c r="E14911" s="3"/>
      <c r="F14911" s="7"/>
      <c r="G14911" s="3"/>
      <c r="H14911" s="24"/>
    </row>
    <row r="14912" spans="1:8" x14ac:dyDescent="0.25">
      <c r="A14912" s="19">
        <v>14907</v>
      </c>
      <c r="D14912" s="1"/>
      <c r="E14912" s="3"/>
      <c r="F14912" s="7"/>
      <c r="G14912" s="3"/>
      <c r="H14912" s="24"/>
    </row>
    <row r="14913" spans="1:8" x14ac:dyDescent="0.25">
      <c r="A14913" s="19">
        <v>14908</v>
      </c>
      <c r="D14913" s="1"/>
      <c r="E14913" s="3"/>
      <c r="F14913" s="7"/>
      <c r="G14913" s="3"/>
      <c r="H14913" s="24"/>
    </row>
    <row r="14914" spans="1:8" x14ac:dyDescent="0.25">
      <c r="A14914" s="19">
        <v>14909</v>
      </c>
      <c r="D14914" s="1"/>
      <c r="E14914" s="3"/>
      <c r="F14914" s="7"/>
      <c r="G14914" s="3"/>
      <c r="H14914" s="24"/>
    </row>
    <row r="14915" spans="1:8" x14ac:dyDescent="0.25">
      <c r="A14915" s="19">
        <v>14910</v>
      </c>
      <c r="D14915" s="1"/>
      <c r="E14915" s="3"/>
      <c r="F14915" s="7"/>
      <c r="G14915" s="3"/>
      <c r="H14915" s="24"/>
    </row>
    <row r="14916" spans="1:8" x14ac:dyDescent="0.25">
      <c r="A14916" s="19">
        <v>14911</v>
      </c>
      <c r="D14916" s="1"/>
      <c r="E14916" s="3"/>
      <c r="F14916" s="7"/>
      <c r="G14916" s="3"/>
      <c r="H14916" s="24"/>
    </row>
    <row r="14917" spans="1:8" x14ac:dyDescent="0.25">
      <c r="A14917" s="19">
        <v>14912</v>
      </c>
      <c r="D14917" s="1"/>
      <c r="E14917" s="3"/>
      <c r="F14917" s="7"/>
      <c r="G14917" s="3"/>
      <c r="H14917" s="24"/>
    </row>
    <row r="14918" spans="1:8" x14ac:dyDescent="0.25">
      <c r="A14918" s="19">
        <v>14913</v>
      </c>
      <c r="D14918" s="1"/>
      <c r="E14918" s="3"/>
      <c r="F14918" s="7"/>
      <c r="G14918" s="3"/>
      <c r="H14918" s="24"/>
    </row>
    <row r="14919" spans="1:8" x14ac:dyDescent="0.25">
      <c r="A14919" s="19">
        <v>14914</v>
      </c>
      <c r="D14919" s="1"/>
      <c r="E14919" s="3"/>
      <c r="F14919" s="7"/>
      <c r="G14919" s="3"/>
      <c r="H14919" s="24"/>
    </row>
    <row r="14920" spans="1:8" x14ac:dyDescent="0.25">
      <c r="A14920" s="19">
        <v>14915</v>
      </c>
      <c r="D14920" s="1"/>
      <c r="E14920" s="3"/>
      <c r="F14920" s="7"/>
      <c r="G14920" s="3"/>
      <c r="H14920" s="24"/>
    </row>
    <row r="14921" spans="1:8" x14ac:dyDescent="0.25">
      <c r="A14921" s="19">
        <v>14916</v>
      </c>
      <c r="D14921" s="1"/>
      <c r="E14921" s="3"/>
      <c r="F14921" s="7"/>
      <c r="G14921" s="3"/>
      <c r="H14921" s="24"/>
    </row>
    <row r="14922" spans="1:8" x14ac:dyDescent="0.25">
      <c r="A14922" s="19">
        <v>14917</v>
      </c>
      <c r="D14922" s="1"/>
      <c r="E14922" s="3"/>
      <c r="F14922" s="7"/>
      <c r="G14922" s="3"/>
      <c r="H14922" s="24"/>
    </row>
    <row r="14923" spans="1:8" x14ac:dyDescent="0.25">
      <c r="A14923" s="19">
        <v>14918</v>
      </c>
      <c r="D14923" s="1"/>
      <c r="E14923" s="3"/>
      <c r="F14923" s="7"/>
      <c r="G14923" s="3"/>
      <c r="H14923" s="24"/>
    </row>
    <row r="14924" spans="1:8" x14ac:dyDescent="0.25">
      <c r="A14924" s="19">
        <v>14919</v>
      </c>
      <c r="D14924" s="1"/>
      <c r="E14924" s="3"/>
      <c r="F14924" s="7"/>
      <c r="G14924" s="3"/>
      <c r="H14924" s="24"/>
    </row>
    <row r="14925" spans="1:8" x14ac:dyDescent="0.25">
      <c r="A14925" s="19">
        <v>14920</v>
      </c>
      <c r="D14925" s="1"/>
      <c r="E14925" s="3"/>
      <c r="F14925" s="7"/>
      <c r="G14925" s="3"/>
      <c r="H14925" s="24"/>
    </row>
    <row r="14926" spans="1:8" x14ac:dyDescent="0.25">
      <c r="A14926" s="19">
        <v>14921</v>
      </c>
      <c r="D14926" s="1"/>
      <c r="E14926" s="3"/>
      <c r="F14926" s="7"/>
      <c r="G14926" s="3"/>
      <c r="H14926" s="24"/>
    </row>
    <row r="14927" spans="1:8" x14ac:dyDescent="0.25">
      <c r="A14927" s="19">
        <v>14922</v>
      </c>
      <c r="D14927" s="1"/>
      <c r="E14927" s="3"/>
      <c r="F14927" s="7"/>
      <c r="G14927" s="3"/>
      <c r="H14927" s="24"/>
    </row>
    <row r="14928" spans="1:8" x14ac:dyDescent="0.25">
      <c r="A14928" s="19">
        <v>14923</v>
      </c>
      <c r="D14928" s="1"/>
      <c r="E14928" s="3"/>
      <c r="F14928" s="7"/>
      <c r="G14928" s="3"/>
      <c r="H14928" s="24"/>
    </row>
    <row r="14929" spans="1:8" x14ac:dyDescent="0.25">
      <c r="A14929" s="19">
        <v>14924</v>
      </c>
      <c r="D14929" s="1"/>
      <c r="E14929" s="3"/>
      <c r="F14929" s="7"/>
      <c r="G14929" s="3"/>
      <c r="H14929" s="24"/>
    </row>
    <row r="14930" spans="1:8" x14ac:dyDescent="0.25">
      <c r="A14930" s="19">
        <v>14925</v>
      </c>
      <c r="D14930" s="1"/>
      <c r="E14930" s="3"/>
      <c r="F14930" s="7"/>
      <c r="G14930" s="3"/>
      <c r="H14930" s="24"/>
    </row>
    <row r="14931" spans="1:8" x14ac:dyDescent="0.25">
      <c r="A14931" s="19">
        <v>14926</v>
      </c>
      <c r="D14931" s="1"/>
      <c r="E14931" s="3"/>
      <c r="F14931" s="7"/>
      <c r="G14931" s="3"/>
      <c r="H14931" s="24"/>
    </row>
    <row r="14932" spans="1:8" x14ac:dyDescent="0.25">
      <c r="A14932" s="19">
        <v>14927</v>
      </c>
      <c r="D14932" s="1"/>
      <c r="E14932" s="3"/>
      <c r="F14932" s="7"/>
      <c r="G14932" s="3"/>
      <c r="H14932" s="24"/>
    </row>
    <row r="14933" spans="1:8" x14ac:dyDescent="0.25">
      <c r="A14933" s="19">
        <v>14928</v>
      </c>
      <c r="D14933" s="1"/>
      <c r="E14933" s="3"/>
      <c r="F14933" s="7"/>
      <c r="G14933" s="3"/>
      <c r="H14933" s="24"/>
    </row>
    <row r="14934" spans="1:8" x14ac:dyDescent="0.25">
      <c r="A14934" s="19">
        <v>14929</v>
      </c>
      <c r="D14934" s="1"/>
      <c r="E14934" s="3"/>
      <c r="F14934" s="7"/>
      <c r="G14934" s="3"/>
      <c r="H14934" s="24"/>
    </row>
    <row r="14935" spans="1:8" x14ac:dyDescent="0.25">
      <c r="A14935" s="19">
        <v>14930</v>
      </c>
      <c r="D14935" s="1"/>
      <c r="E14935" s="3"/>
      <c r="F14935" s="7"/>
      <c r="G14935" s="3"/>
      <c r="H14935" s="24"/>
    </row>
    <row r="14936" spans="1:8" x14ac:dyDescent="0.25">
      <c r="A14936" s="19">
        <v>14931</v>
      </c>
      <c r="D14936" s="1"/>
      <c r="E14936" s="3"/>
      <c r="F14936" s="7"/>
      <c r="G14936" s="3"/>
      <c r="H14936" s="24"/>
    </row>
    <row r="14937" spans="1:8" x14ac:dyDescent="0.25">
      <c r="A14937" s="19">
        <v>14932</v>
      </c>
      <c r="D14937" s="1"/>
      <c r="E14937" s="3"/>
      <c r="F14937" s="7"/>
      <c r="G14937" s="3"/>
      <c r="H14937" s="24"/>
    </row>
    <row r="14938" spans="1:8" x14ac:dyDescent="0.25">
      <c r="A14938" s="19">
        <v>14933</v>
      </c>
      <c r="D14938" s="1"/>
      <c r="E14938" s="3"/>
      <c r="F14938" s="7"/>
      <c r="G14938" s="3"/>
      <c r="H14938" s="24"/>
    </row>
    <row r="14939" spans="1:8" x14ac:dyDescent="0.25">
      <c r="A14939" s="19">
        <v>14934</v>
      </c>
      <c r="D14939" s="1"/>
      <c r="E14939" s="3"/>
      <c r="F14939" s="7"/>
      <c r="G14939" s="3"/>
      <c r="H14939" s="24"/>
    </row>
    <row r="14940" spans="1:8" x14ac:dyDescent="0.25">
      <c r="A14940" s="19">
        <v>14935</v>
      </c>
      <c r="D14940" s="1"/>
      <c r="E14940" s="3"/>
      <c r="F14940" s="7"/>
      <c r="G14940" s="3"/>
      <c r="H14940" s="24"/>
    </row>
    <row r="14941" spans="1:8" x14ac:dyDescent="0.25">
      <c r="A14941" s="19">
        <v>14936</v>
      </c>
      <c r="D14941" s="1"/>
      <c r="E14941" s="3"/>
      <c r="F14941" s="7"/>
      <c r="G14941" s="3"/>
      <c r="H14941" s="24"/>
    </row>
    <row r="14942" spans="1:8" x14ac:dyDescent="0.25">
      <c r="A14942" s="19">
        <v>14937</v>
      </c>
      <c r="D14942" s="1"/>
      <c r="E14942" s="3"/>
      <c r="F14942" s="7"/>
      <c r="G14942" s="3"/>
      <c r="H14942" s="24"/>
    </row>
    <row r="14943" spans="1:8" x14ac:dyDescent="0.25">
      <c r="A14943" s="19">
        <v>14938</v>
      </c>
      <c r="D14943" s="1"/>
      <c r="E14943" s="3"/>
      <c r="F14943" s="7"/>
      <c r="G14943" s="3"/>
      <c r="H14943" s="24"/>
    </row>
    <row r="14944" spans="1:8" x14ac:dyDescent="0.25">
      <c r="A14944" s="19">
        <v>14939</v>
      </c>
      <c r="D14944" s="1"/>
      <c r="E14944" s="3"/>
      <c r="F14944" s="7"/>
      <c r="G14944" s="3"/>
      <c r="H14944" s="24"/>
    </row>
    <row r="14945" spans="1:8" x14ac:dyDescent="0.25">
      <c r="A14945" s="19">
        <v>14940</v>
      </c>
      <c r="D14945" s="1"/>
      <c r="E14945" s="3"/>
      <c r="F14945" s="7"/>
      <c r="G14945" s="3"/>
      <c r="H14945" s="24"/>
    </row>
    <row r="14946" spans="1:8" x14ac:dyDescent="0.25">
      <c r="A14946" s="19">
        <v>14941</v>
      </c>
      <c r="D14946" s="1"/>
      <c r="E14946" s="3"/>
      <c r="F14946" s="7"/>
      <c r="G14946" s="3"/>
      <c r="H14946" s="24"/>
    </row>
    <row r="14947" spans="1:8" x14ac:dyDescent="0.25">
      <c r="A14947" s="19">
        <v>14942</v>
      </c>
      <c r="D14947" s="1"/>
      <c r="E14947" s="3"/>
      <c r="F14947" s="7"/>
      <c r="G14947" s="3"/>
      <c r="H14947" s="24"/>
    </row>
    <row r="14948" spans="1:8" x14ac:dyDescent="0.25">
      <c r="A14948" s="19">
        <v>14943</v>
      </c>
      <c r="D14948" s="1"/>
      <c r="E14948" s="3"/>
      <c r="F14948" s="7"/>
      <c r="G14948" s="3"/>
      <c r="H14948" s="24"/>
    </row>
    <row r="14949" spans="1:8" x14ac:dyDescent="0.25">
      <c r="A14949" s="19">
        <v>14944</v>
      </c>
      <c r="D14949" s="1"/>
      <c r="E14949" s="3"/>
      <c r="F14949" s="7"/>
      <c r="G14949" s="3"/>
      <c r="H14949" s="24"/>
    </row>
    <row r="14950" spans="1:8" x14ac:dyDescent="0.25">
      <c r="A14950" s="19">
        <v>14945</v>
      </c>
      <c r="D14950" s="1"/>
      <c r="E14950" s="3"/>
      <c r="F14950" s="7"/>
      <c r="G14950" s="3"/>
      <c r="H14950" s="24"/>
    </row>
    <row r="14951" spans="1:8" x14ac:dyDescent="0.25">
      <c r="A14951" s="19">
        <v>14946</v>
      </c>
      <c r="D14951" s="1"/>
      <c r="E14951" s="3"/>
      <c r="F14951" s="7"/>
      <c r="G14951" s="3"/>
      <c r="H14951" s="24"/>
    </row>
    <row r="14952" spans="1:8" x14ac:dyDescent="0.25">
      <c r="A14952" s="19">
        <v>14947</v>
      </c>
      <c r="D14952" s="1"/>
      <c r="E14952" s="3"/>
      <c r="F14952" s="7"/>
      <c r="G14952" s="3"/>
      <c r="H14952" s="24"/>
    </row>
    <row r="14953" spans="1:8" x14ac:dyDescent="0.25">
      <c r="A14953" s="19">
        <v>14948</v>
      </c>
      <c r="D14953" s="1"/>
      <c r="E14953" s="3"/>
      <c r="F14953" s="7"/>
      <c r="G14953" s="3"/>
      <c r="H14953" s="24"/>
    </row>
    <row r="14954" spans="1:8" x14ac:dyDescent="0.25">
      <c r="A14954" s="19">
        <v>14949</v>
      </c>
      <c r="D14954" s="1"/>
      <c r="E14954" s="3"/>
      <c r="F14954" s="7"/>
      <c r="G14954" s="3"/>
      <c r="H14954" s="24"/>
    </row>
    <row r="14955" spans="1:8" x14ac:dyDescent="0.25">
      <c r="A14955" s="19">
        <v>14950</v>
      </c>
      <c r="D14955" s="1"/>
      <c r="E14955" s="3"/>
      <c r="F14955" s="7"/>
      <c r="G14955" s="3"/>
      <c r="H14955" s="24"/>
    </row>
    <row r="14956" spans="1:8" x14ac:dyDescent="0.25">
      <c r="A14956" s="19">
        <v>14951</v>
      </c>
      <c r="D14956" s="1"/>
      <c r="E14956" s="3"/>
      <c r="F14956" s="7"/>
      <c r="G14956" s="3"/>
      <c r="H14956" s="24"/>
    </row>
    <row r="14957" spans="1:8" x14ac:dyDescent="0.25">
      <c r="A14957" s="19">
        <v>14952</v>
      </c>
      <c r="D14957" s="1"/>
      <c r="E14957" s="3"/>
      <c r="F14957" s="7"/>
      <c r="G14957" s="3"/>
      <c r="H14957" s="24"/>
    </row>
    <row r="14958" spans="1:8" x14ac:dyDescent="0.25">
      <c r="A14958" s="19">
        <v>14953</v>
      </c>
      <c r="D14958" s="1"/>
      <c r="E14958" s="3"/>
      <c r="F14958" s="7"/>
      <c r="G14958" s="3"/>
      <c r="H14958" s="24"/>
    </row>
    <row r="14959" spans="1:8" x14ac:dyDescent="0.25">
      <c r="A14959" s="19">
        <v>14954</v>
      </c>
      <c r="D14959" s="1"/>
      <c r="E14959" s="3"/>
      <c r="F14959" s="7"/>
      <c r="G14959" s="3"/>
      <c r="H14959" s="24"/>
    </row>
    <row r="14960" spans="1:8" x14ac:dyDescent="0.25">
      <c r="A14960" s="19">
        <v>14955</v>
      </c>
      <c r="D14960" s="1"/>
      <c r="E14960" s="3"/>
      <c r="F14960" s="7"/>
      <c r="G14960" s="3"/>
      <c r="H14960" s="24"/>
    </row>
    <row r="14961" spans="1:8" x14ac:dyDescent="0.25">
      <c r="A14961" s="19">
        <v>14956</v>
      </c>
      <c r="D14961" s="1"/>
      <c r="E14961" s="3"/>
      <c r="F14961" s="7"/>
      <c r="G14961" s="3"/>
      <c r="H14961" s="24"/>
    </row>
    <row r="14962" spans="1:8" x14ac:dyDescent="0.25">
      <c r="A14962" s="19">
        <v>14957</v>
      </c>
      <c r="D14962" s="1"/>
      <c r="E14962" s="3"/>
      <c r="F14962" s="7"/>
      <c r="G14962" s="3"/>
      <c r="H14962" s="24"/>
    </row>
    <row r="14963" spans="1:8" x14ac:dyDescent="0.25">
      <c r="A14963" s="19">
        <v>14958</v>
      </c>
      <c r="D14963" s="1"/>
      <c r="E14963" s="3"/>
      <c r="F14963" s="7"/>
      <c r="G14963" s="3"/>
      <c r="H14963" s="24"/>
    </row>
    <row r="14964" spans="1:8" x14ac:dyDescent="0.25">
      <c r="A14964" s="19">
        <v>14959</v>
      </c>
      <c r="D14964" s="1"/>
      <c r="E14964" s="3"/>
      <c r="F14964" s="7"/>
      <c r="G14964" s="3"/>
      <c r="H14964" s="24"/>
    </row>
    <row r="14965" spans="1:8" x14ac:dyDescent="0.25">
      <c r="A14965" s="19">
        <v>14960</v>
      </c>
      <c r="D14965" s="1"/>
      <c r="E14965" s="3"/>
      <c r="F14965" s="7"/>
      <c r="G14965" s="3"/>
      <c r="H14965" s="24"/>
    </row>
    <row r="14966" spans="1:8" x14ac:dyDescent="0.25">
      <c r="A14966" s="19">
        <v>14961</v>
      </c>
      <c r="D14966" s="1"/>
      <c r="E14966" s="3"/>
      <c r="F14966" s="7"/>
      <c r="G14966" s="3"/>
      <c r="H14966" s="24"/>
    </row>
    <row r="14967" spans="1:8" x14ac:dyDescent="0.25">
      <c r="A14967" s="19">
        <v>14962</v>
      </c>
      <c r="D14967" s="1"/>
      <c r="E14967" s="3"/>
      <c r="F14967" s="7"/>
      <c r="G14967" s="3"/>
      <c r="H14967" s="24"/>
    </row>
    <row r="14968" spans="1:8" x14ac:dyDescent="0.25">
      <c r="A14968" s="19">
        <v>14963</v>
      </c>
      <c r="D14968" s="1"/>
      <c r="E14968" s="3"/>
      <c r="F14968" s="7"/>
      <c r="G14968" s="3"/>
      <c r="H14968" s="24"/>
    </row>
    <row r="14969" spans="1:8" x14ac:dyDescent="0.25">
      <c r="A14969" s="19">
        <v>14964</v>
      </c>
      <c r="D14969" s="1"/>
      <c r="E14969" s="3"/>
      <c r="F14969" s="7"/>
      <c r="G14969" s="3"/>
      <c r="H14969" s="24"/>
    </row>
    <row r="14970" spans="1:8" x14ac:dyDescent="0.25">
      <c r="A14970" s="19">
        <v>14965</v>
      </c>
      <c r="D14970" s="1"/>
      <c r="E14970" s="3"/>
      <c r="F14970" s="7"/>
      <c r="G14970" s="3"/>
      <c r="H14970" s="24"/>
    </row>
    <row r="14971" spans="1:8" x14ac:dyDescent="0.25">
      <c r="A14971" s="19">
        <v>14966</v>
      </c>
      <c r="D14971" s="1"/>
      <c r="E14971" s="3"/>
      <c r="F14971" s="7"/>
      <c r="G14971" s="3"/>
      <c r="H14971" s="24"/>
    </row>
    <row r="14972" spans="1:8" x14ac:dyDescent="0.25">
      <c r="A14972" s="19">
        <v>14967</v>
      </c>
      <c r="D14972" s="1"/>
      <c r="E14972" s="3"/>
      <c r="F14972" s="7"/>
      <c r="G14972" s="3"/>
      <c r="H14972" s="24"/>
    </row>
    <row r="14973" spans="1:8" x14ac:dyDescent="0.25">
      <c r="A14973" s="19">
        <v>14968</v>
      </c>
      <c r="D14973" s="1"/>
      <c r="E14973" s="3"/>
      <c r="F14973" s="7"/>
      <c r="G14973" s="3"/>
      <c r="H14973" s="24"/>
    </row>
    <row r="14974" spans="1:8" x14ac:dyDescent="0.25">
      <c r="A14974" s="19">
        <v>14969</v>
      </c>
      <c r="D14974" s="1"/>
      <c r="E14974" s="3"/>
      <c r="F14974" s="7"/>
      <c r="G14974" s="3"/>
      <c r="H14974" s="24"/>
    </row>
    <row r="14975" spans="1:8" x14ac:dyDescent="0.25">
      <c r="A14975" s="19">
        <v>14970</v>
      </c>
      <c r="D14975" s="1"/>
      <c r="E14975" s="3"/>
      <c r="F14975" s="7"/>
      <c r="G14975" s="3"/>
      <c r="H14975" s="24"/>
    </row>
    <row r="14976" spans="1:8" x14ac:dyDescent="0.25">
      <c r="A14976" s="19">
        <v>14971</v>
      </c>
      <c r="D14976" s="1"/>
      <c r="E14976" s="3"/>
      <c r="F14976" s="7"/>
      <c r="G14976" s="3"/>
      <c r="H14976" s="24"/>
    </row>
    <row r="14977" spans="1:8" x14ac:dyDescent="0.25">
      <c r="A14977" s="19">
        <v>14972</v>
      </c>
      <c r="D14977" s="1"/>
      <c r="E14977" s="3"/>
      <c r="F14977" s="7"/>
      <c r="G14977" s="3"/>
      <c r="H14977" s="24"/>
    </row>
    <row r="14978" spans="1:8" x14ac:dyDescent="0.25">
      <c r="A14978" s="19">
        <v>14973</v>
      </c>
      <c r="D14978" s="1"/>
      <c r="E14978" s="3"/>
      <c r="F14978" s="7"/>
      <c r="G14978" s="3"/>
      <c r="H14978" s="24"/>
    </row>
    <row r="14979" spans="1:8" x14ac:dyDescent="0.25">
      <c r="A14979" s="19">
        <v>14974</v>
      </c>
      <c r="D14979" s="1"/>
      <c r="E14979" s="3"/>
      <c r="F14979" s="7"/>
      <c r="G14979" s="3"/>
      <c r="H14979" s="24"/>
    </row>
    <row r="14980" spans="1:8" x14ac:dyDescent="0.25">
      <c r="A14980" s="19">
        <v>14975</v>
      </c>
      <c r="D14980" s="1"/>
      <c r="E14980" s="3"/>
      <c r="F14980" s="7"/>
      <c r="G14980" s="3"/>
      <c r="H14980" s="24"/>
    </row>
    <row r="14981" spans="1:8" x14ac:dyDescent="0.25">
      <c r="A14981" s="19">
        <v>14976</v>
      </c>
      <c r="D14981" s="1"/>
      <c r="E14981" s="3"/>
      <c r="F14981" s="7"/>
      <c r="G14981" s="3"/>
      <c r="H14981" s="24"/>
    </row>
    <row r="14982" spans="1:8" x14ac:dyDescent="0.25">
      <c r="A14982" s="19">
        <v>14977</v>
      </c>
      <c r="D14982" s="1"/>
      <c r="E14982" s="3"/>
      <c r="F14982" s="7"/>
      <c r="G14982" s="3"/>
      <c r="H14982" s="24"/>
    </row>
    <row r="14983" spans="1:8" x14ac:dyDescent="0.25">
      <c r="A14983" s="19">
        <v>14978</v>
      </c>
      <c r="D14983" s="1"/>
      <c r="E14983" s="3"/>
      <c r="F14983" s="7"/>
      <c r="G14983" s="3"/>
      <c r="H14983" s="24"/>
    </row>
    <row r="14984" spans="1:8" x14ac:dyDescent="0.25">
      <c r="A14984" s="19">
        <v>14979</v>
      </c>
      <c r="D14984" s="1"/>
      <c r="E14984" s="3"/>
      <c r="F14984" s="7"/>
      <c r="G14984" s="3"/>
      <c r="H14984" s="24"/>
    </row>
    <row r="14985" spans="1:8" x14ac:dyDescent="0.25">
      <c r="A14985" s="19">
        <v>14980</v>
      </c>
      <c r="D14985" s="1"/>
      <c r="E14985" s="3"/>
      <c r="F14985" s="7"/>
      <c r="G14985" s="3"/>
      <c r="H14985" s="24"/>
    </row>
    <row r="14986" spans="1:8" x14ac:dyDescent="0.25">
      <c r="A14986" s="19">
        <v>14981</v>
      </c>
      <c r="D14986" s="1"/>
      <c r="E14986" s="3"/>
      <c r="F14986" s="7"/>
      <c r="G14986" s="3"/>
      <c r="H14986" s="24"/>
    </row>
    <row r="14987" spans="1:8" x14ac:dyDescent="0.25">
      <c r="A14987" s="19">
        <v>14982</v>
      </c>
      <c r="D14987" s="1"/>
      <c r="E14987" s="3"/>
      <c r="F14987" s="7"/>
      <c r="G14987" s="3"/>
      <c r="H14987" s="24"/>
    </row>
    <row r="14988" spans="1:8" x14ac:dyDescent="0.25">
      <c r="A14988" s="19">
        <v>14983</v>
      </c>
      <c r="D14988" s="1"/>
      <c r="E14988" s="3"/>
      <c r="F14988" s="7"/>
      <c r="G14988" s="3"/>
      <c r="H14988" s="24"/>
    </row>
    <row r="14989" spans="1:8" x14ac:dyDescent="0.25">
      <c r="A14989" s="19">
        <v>14984</v>
      </c>
      <c r="D14989" s="1"/>
      <c r="E14989" s="3"/>
      <c r="F14989" s="7"/>
      <c r="G14989" s="3"/>
      <c r="H14989" s="24"/>
    </row>
    <row r="14990" spans="1:8" x14ac:dyDescent="0.25">
      <c r="A14990" s="19">
        <v>14985</v>
      </c>
      <c r="D14990" s="1"/>
      <c r="E14990" s="3"/>
      <c r="F14990" s="7"/>
      <c r="G14990" s="3"/>
      <c r="H14990" s="24"/>
    </row>
    <row r="14991" spans="1:8" x14ac:dyDescent="0.25">
      <c r="A14991" s="19">
        <v>14986</v>
      </c>
      <c r="D14991" s="1"/>
      <c r="E14991" s="3"/>
      <c r="F14991" s="7"/>
      <c r="G14991" s="3"/>
      <c r="H14991" s="24"/>
    </row>
    <row r="14992" spans="1:8" x14ac:dyDescent="0.25">
      <c r="A14992" s="19">
        <v>14987</v>
      </c>
      <c r="D14992" s="1"/>
      <c r="E14992" s="3"/>
      <c r="F14992" s="7"/>
      <c r="G14992" s="3"/>
      <c r="H14992" s="24"/>
    </row>
    <row r="14993" spans="1:8" x14ac:dyDescent="0.25">
      <c r="A14993" s="19">
        <v>14988</v>
      </c>
      <c r="D14993" s="1"/>
      <c r="E14993" s="3"/>
      <c r="F14993" s="7"/>
      <c r="G14993" s="3"/>
      <c r="H14993" s="24"/>
    </row>
    <row r="14994" spans="1:8" x14ac:dyDescent="0.25">
      <c r="A14994" s="19">
        <v>14989</v>
      </c>
      <c r="D14994" s="1"/>
      <c r="E14994" s="3"/>
      <c r="F14994" s="7"/>
      <c r="G14994" s="3"/>
      <c r="H14994" s="24"/>
    </row>
    <row r="14995" spans="1:8" x14ac:dyDescent="0.25">
      <c r="A14995" s="19">
        <v>14990</v>
      </c>
      <c r="D14995" s="1"/>
      <c r="E14995" s="3"/>
      <c r="F14995" s="7"/>
      <c r="G14995" s="3"/>
      <c r="H14995" s="24"/>
    </row>
    <row r="14996" spans="1:8" x14ac:dyDescent="0.25">
      <c r="A14996" s="19">
        <v>14991</v>
      </c>
      <c r="D14996" s="1"/>
      <c r="E14996" s="3"/>
      <c r="F14996" s="7"/>
      <c r="G14996" s="3"/>
      <c r="H14996" s="24"/>
    </row>
    <row r="14997" spans="1:8" x14ac:dyDescent="0.25">
      <c r="A14997" s="19">
        <v>14992</v>
      </c>
      <c r="D14997" s="1"/>
      <c r="E14997" s="3"/>
      <c r="F14997" s="7"/>
      <c r="G14997" s="3"/>
      <c r="H14997" s="24"/>
    </row>
    <row r="14998" spans="1:8" x14ac:dyDescent="0.25">
      <c r="A14998" s="19">
        <v>14993</v>
      </c>
      <c r="D14998" s="1"/>
      <c r="E14998" s="3"/>
      <c r="F14998" s="7"/>
      <c r="G14998" s="3"/>
      <c r="H14998" s="24"/>
    </row>
    <row r="14999" spans="1:8" x14ac:dyDescent="0.25">
      <c r="A14999" s="19">
        <v>14994</v>
      </c>
      <c r="D14999" s="1"/>
      <c r="E14999" s="3"/>
      <c r="F14999" s="7"/>
      <c r="G14999" s="3"/>
      <c r="H14999" s="24"/>
    </row>
    <row r="15000" spans="1:8" x14ac:dyDescent="0.25">
      <c r="A15000" s="19">
        <v>14995</v>
      </c>
      <c r="D15000" s="1"/>
      <c r="E15000" s="3"/>
      <c r="F15000" s="7"/>
      <c r="G15000" s="3"/>
      <c r="H15000" s="24"/>
    </row>
    <row r="15001" spans="1:8" x14ac:dyDescent="0.25">
      <c r="A15001" s="19">
        <v>14996</v>
      </c>
      <c r="D15001" s="1"/>
      <c r="E15001" s="3"/>
      <c r="F15001" s="7"/>
      <c r="G15001" s="3"/>
      <c r="H15001" s="24"/>
    </row>
    <row r="15002" spans="1:8" x14ac:dyDescent="0.25">
      <c r="A15002" s="19">
        <v>14997</v>
      </c>
      <c r="D15002" s="1"/>
      <c r="E15002" s="3"/>
      <c r="F15002" s="7"/>
      <c r="G15002" s="3"/>
      <c r="H15002" s="24"/>
    </row>
    <row r="15003" spans="1:8" x14ac:dyDescent="0.25">
      <c r="A15003" s="19">
        <v>14998</v>
      </c>
      <c r="D15003" s="1"/>
      <c r="E15003" s="3"/>
      <c r="F15003" s="7"/>
      <c r="G15003" s="3"/>
      <c r="H15003" s="24"/>
    </row>
    <row r="15004" spans="1:8" x14ac:dyDescent="0.25">
      <c r="A15004" s="19">
        <v>14999</v>
      </c>
      <c r="D15004" s="1"/>
      <c r="E15004" s="3"/>
      <c r="F15004" s="7"/>
      <c r="G15004" s="3"/>
      <c r="H15004" s="24"/>
    </row>
    <row r="15005" spans="1:8" x14ac:dyDescent="0.25">
      <c r="A15005" s="19">
        <v>15000</v>
      </c>
      <c r="D15005" s="1"/>
      <c r="E15005" s="3"/>
      <c r="F15005" s="7"/>
      <c r="G15005" s="3"/>
      <c r="H15005" s="24"/>
    </row>
    <row r="15006" spans="1:8" x14ac:dyDescent="0.25">
      <c r="A15006" s="19">
        <v>15001</v>
      </c>
      <c r="D15006" s="1"/>
      <c r="E15006" s="3"/>
      <c r="F15006" s="7"/>
      <c r="G15006" s="3"/>
      <c r="H15006" s="24"/>
    </row>
    <row r="15007" spans="1:8" x14ac:dyDescent="0.25">
      <c r="A15007" s="19">
        <v>15002</v>
      </c>
      <c r="D15007" s="1"/>
      <c r="E15007" s="3"/>
      <c r="F15007" s="7"/>
      <c r="G15007" s="3"/>
      <c r="H15007" s="24"/>
    </row>
    <row r="15008" spans="1:8" x14ac:dyDescent="0.25">
      <c r="A15008" s="19">
        <v>15003</v>
      </c>
      <c r="D15008" s="1"/>
      <c r="E15008" s="3"/>
      <c r="F15008" s="7"/>
      <c r="G15008" s="3"/>
      <c r="H15008" s="24"/>
    </row>
    <row r="15009" spans="1:8" x14ac:dyDescent="0.25">
      <c r="A15009" s="19">
        <v>15004</v>
      </c>
      <c r="D15009" s="1"/>
      <c r="E15009" s="3"/>
      <c r="F15009" s="7"/>
      <c r="G15009" s="3"/>
      <c r="H15009" s="24"/>
    </row>
    <row r="15010" spans="1:8" x14ac:dyDescent="0.25">
      <c r="A15010" s="19">
        <v>15005</v>
      </c>
      <c r="D15010" s="1"/>
      <c r="E15010" s="3"/>
      <c r="F15010" s="7"/>
      <c r="G15010" s="3"/>
      <c r="H15010" s="24"/>
    </row>
    <row r="15011" spans="1:8" x14ac:dyDescent="0.25">
      <c r="A15011" s="19">
        <v>15006</v>
      </c>
      <c r="D15011" s="1"/>
      <c r="E15011" s="3"/>
      <c r="F15011" s="7"/>
      <c r="G15011" s="3"/>
      <c r="H15011" s="24"/>
    </row>
    <row r="15012" spans="1:8" x14ac:dyDescent="0.25">
      <c r="A15012" s="19">
        <v>15007</v>
      </c>
      <c r="D15012" s="1"/>
      <c r="E15012" s="3"/>
      <c r="F15012" s="7"/>
      <c r="G15012" s="3"/>
      <c r="H15012" s="24"/>
    </row>
    <row r="15013" spans="1:8" x14ac:dyDescent="0.25">
      <c r="A15013" s="19">
        <v>15008</v>
      </c>
      <c r="D15013" s="1"/>
      <c r="E15013" s="3"/>
      <c r="F15013" s="7"/>
      <c r="G15013" s="3"/>
      <c r="H15013" s="24"/>
    </row>
    <row r="15014" spans="1:8" x14ac:dyDescent="0.25">
      <c r="A15014" s="19">
        <v>15009</v>
      </c>
      <c r="D15014" s="1"/>
      <c r="E15014" s="3"/>
      <c r="F15014" s="7"/>
      <c r="G15014" s="3"/>
      <c r="H15014" s="24"/>
    </row>
    <row r="15015" spans="1:8" x14ac:dyDescent="0.25">
      <c r="A15015" s="19">
        <v>15010</v>
      </c>
      <c r="D15015" s="1"/>
      <c r="E15015" s="3"/>
      <c r="F15015" s="7"/>
      <c r="G15015" s="3"/>
      <c r="H15015" s="24"/>
    </row>
    <row r="15016" spans="1:8" x14ac:dyDescent="0.25">
      <c r="A15016" s="19">
        <v>15011</v>
      </c>
      <c r="D15016" s="1"/>
      <c r="E15016" s="3"/>
      <c r="F15016" s="7"/>
      <c r="G15016" s="3"/>
      <c r="H15016" s="24"/>
    </row>
    <row r="15017" spans="1:8" x14ac:dyDescent="0.25">
      <c r="A15017" s="19">
        <v>15012</v>
      </c>
      <c r="D15017" s="1"/>
      <c r="E15017" s="3"/>
      <c r="F15017" s="7"/>
      <c r="G15017" s="3"/>
      <c r="H15017" s="24"/>
    </row>
    <row r="15018" spans="1:8" x14ac:dyDescent="0.25">
      <c r="A15018" s="19">
        <v>15013</v>
      </c>
      <c r="D15018" s="1"/>
      <c r="E15018" s="3"/>
      <c r="F15018" s="7"/>
      <c r="G15018" s="3"/>
      <c r="H15018" s="24"/>
    </row>
    <row r="15019" spans="1:8" x14ac:dyDescent="0.25">
      <c r="A15019" s="19">
        <v>15014</v>
      </c>
      <c r="D15019" s="1"/>
      <c r="E15019" s="3"/>
      <c r="F15019" s="7"/>
      <c r="G15019" s="3"/>
      <c r="H15019" s="24"/>
    </row>
    <row r="15020" spans="1:8" x14ac:dyDescent="0.25">
      <c r="A15020" s="19">
        <v>15015</v>
      </c>
      <c r="D15020" s="1"/>
      <c r="E15020" s="3"/>
      <c r="F15020" s="7"/>
      <c r="G15020" s="3"/>
      <c r="H15020" s="24"/>
    </row>
    <row r="15021" spans="1:8" x14ac:dyDescent="0.25">
      <c r="A15021" s="19">
        <v>15016</v>
      </c>
      <c r="D15021" s="1"/>
      <c r="E15021" s="3"/>
      <c r="F15021" s="7"/>
      <c r="G15021" s="3"/>
      <c r="H15021" s="24"/>
    </row>
    <row r="15022" spans="1:8" x14ac:dyDescent="0.25">
      <c r="A15022" s="19">
        <v>15017</v>
      </c>
      <c r="D15022" s="1"/>
      <c r="E15022" s="3"/>
      <c r="F15022" s="7"/>
      <c r="G15022" s="3"/>
      <c r="H15022" s="24"/>
    </row>
    <row r="15023" spans="1:8" x14ac:dyDescent="0.25">
      <c r="A15023" s="19">
        <v>15018</v>
      </c>
      <c r="D15023" s="1"/>
      <c r="E15023" s="3"/>
      <c r="F15023" s="7"/>
      <c r="G15023" s="3"/>
      <c r="H15023" s="24"/>
    </row>
    <row r="15024" spans="1:8" x14ac:dyDescent="0.25">
      <c r="A15024" s="19">
        <v>15019</v>
      </c>
      <c r="D15024" s="1"/>
      <c r="E15024" s="3"/>
      <c r="F15024" s="7"/>
      <c r="G15024" s="3"/>
      <c r="H15024" s="24"/>
    </row>
    <row r="15025" spans="1:8" x14ac:dyDescent="0.25">
      <c r="A15025" s="19">
        <v>15020</v>
      </c>
      <c r="D15025" s="1"/>
      <c r="E15025" s="3"/>
      <c r="F15025" s="7"/>
      <c r="G15025" s="3"/>
      <c r="H15025" s="24"/>
    </row>
    <row r="15026" spans="1:8" x14ac:dyDescent="0.25">
      <c r="A15026" s="19">
        <v>15021</v>
      </c>
      <c r="D15026" s="1"/>
      <c r="E15026" s="3"/>
      <c r="F15026" s="7"/>
      <c r="G15026" s="3"/>
      <c r="H15026" s="24"/>
    </row>
    <row r="15027" spans="1:8" x14ac:dyDescent="0.25">
      <c r="A15027" s="19">
        <v>15022</v>
      </c>
      <c r="D15027" s="1"/>
      <c r="E15027" s="3"/>
      <c r="F15027" s="7"/>
      <c r="G15027" s="3"/>
      <c r="H15027" s="24"/>
    </row>
    <row r="15028" spans="1:8" x14ac:dyDescent="0.25">
      <c r="A15028" s="19">
        <v>15023</v>
      </c>
      <c r="D15028" s="1"/>
      <c r="E15028" s="3"/>
      <c r="F15028" s="7"/>
      <c r="G15028" s="3"/>
      <c r="H15028" s="24"/>
    </row>
    <row r="15029" spans="1:8" x14ac:dyDescent="0.25">
      <c r="A15029" s="19">
        <v>15024</v>
      </c>
      <c r="D15029" s="1"/>
      <c r="E15029" s="3"/>
      <c r="F15029" s="7"/>
      <c r="G15029" s="3"/>
      <c r="H15029" s="24"/>
    </row>
    <row r="15030" spans="1:8" x14ac:dyDescent="0.25">
      <c r="A15030" s="19">
        <v>15025</v>
      </c>
      <c r="D15030" s="1"/>
      <c r="E15030" s="3"/>
      <c r="F15030" s="7"/>
      <c r="G15030" s="3"/>
      <c r="H15030" s="24"/>
    </row>
    <row r="15031" spans="1:8" x14ac:dyDescent="0.25">
      <c r="A15031" s="19">
        <v>15026</v>
      </c>
      <c r="D15031" s="1"/>
      <c r="E15031" s="3"/>
      <c r="F15031" s="7"/>
      <c r="G15031" s="3"/>
      <c r="H15031" s="24"/>
    </row>
    <row r="15032" spans="1:8" x14ac:dyDescent="0.25">
      <c r="A15032" s="19">
        <v>15027</v>
      </c>
      <c r="D15032" s="1"/>
      <c r="E15032" s="3"/>
      <c r="F15032" s="7"/>
      <c r="G15032" s="3"/>
      <c r="H15032" s="24"/>
    </row>
    <row r="15033" spans="1:8" x14ac:dyDescent="0.25">
      <c r="A15033" s="19">
        <v>15028</v>
      </c>
      <c r="D15033" s="1"/>
      <c r="E15033" s="3"/>
      <c r="F15033" s="7"/>
      <c r="G15033" s="3"/>
      <c r="H15033" s="24"/>
    </row>
    <row r="15034" spans="1:8" x14ac:dyDescent="0.25">
      <c r="A15034" s="19">
        <v>15029</v>
      </c>
      <c r="D15034" s="1"/>
      <c r="E15034" s="3"/>
      <c r="F15034" s="7"/>
      <c r="G15034" s="3"/>
      <c r="H15034" s="24"/>
    </row>
    <row r="15035" spans="1:8" x14ac:dyDescent="0.25">
      <c r="A15035" s="19">
        <v>15030</v>
      </c>
      <c r="D15035" s="1"/>
      <c r="E15035" s="3"/>
      <c r="F15035" s="7"/>
      <c r="G15035" s="3"/>
      <c r="H15035" s="24"/>
    </row>
    <row r="15036" spans="1:8" x14ac:dyDescent="0.25">
      <c r="A15036" s="19">
        <v>15031</v>
      </c>
      <c r="D15036" s="1"/>
      <c r="E15036" s="3"/>
      <c r="F15036" s="7"/>
      <c r="G15036" s="3"/>
      <c r="H15036" s="24"/>
    </row>
    <row r="15037" spans="1:8" x14ac:dyDescent="0.25">
      <c r="A15037" s="19">
        <v>15032</v>
      </c>
      <c r="D15037" s="1"/>
      <c r="E15037" s="3"/>
      <c r="F15037" s="7"/>
      <c r="G15037" s="3"/>
      <c r="H15037" s="24"/>
    </row>
    <row r="15038" spans="1:8" x14ac:dyDescent="0.25">
      <c r="A15038" s="19">
        <v>15033</v>
      </c>
      <c r="D15038" s="1"/>
      <c r="E15038" s="3"/>
      <c r="F15038" s="7"/>
      <c r="G15038" s="3"/>
      <c r="H15038" s="24"/>
    </row>
    <row r="15039" spans="1:8" x14ac:dyDescent="0.25">
      <c r="A15039" s="19">
        <v>15034</v>
      </c>
      <c r="D15039" s="1"/>
      <c r="E15039" s="3"/>
      <c r="F15039" s="7"/>
      <c r="G15039" s="3"/>
      <c r="H15039" s="24"/>
    </row>
    <row r="15040" spans="1:8" x14ac:dyDescent="0.25">
      <c r="A15040" s="19">
        <v>15035</v>
      </c>
      <c r="D15040" s="1"/>
      <c r="E15040" s="3"/>
      <c r="F15040" s="7"/>
      <c r="G15040" s="3"/>
      <c r="H15040" s="24"/>
    </row>
    <row r="15041" spans="1:8" x14ac:dyDescent="0.25">
      <c r="A15041" s="19">
        <v>15036</v>
      </c>
      <c r="D15041" s="1"/>
      <c r="E15041" s="3"/>
      <c r="F15041" s="7"/>
      <c r="G15041" s="3"/>
      <c r="H15041" s="24"/>
    </row>
    <row r="15042" spans="1:8" x14ac:dyDescent="0.25">
      <c r="A15042" s="19">
        <v>15037</v>
      </c>
      <c r="D15042" s="1"/>
      <c r="E15042" s="3"/>
      <c r="F15042" s="7"/>
      <c r="G15042" s="3"/>
      <c r="H15042" s="24"/>
    </row>
    <row r="15043" spans="1:8" x14ac:dyDescent="0.25">
      <c r="A15043" s="19">
        <v>15038</v>
      </c>
      <c r="D15043" s="1"/>
      <c r="E15043" s="3"/>
      <c r="F15043" s="7"/>
      <c r="G15043" s="3"/>
      <c r="H15043" s="24"/>
    </row>
    <row r="15044" spans="1:8" x14ac:dyDescent="0.25">
      <c r="A15044" s="19">
        <v>15039</v>
      </c>
      <c r="D15044" s="1"/>
      <c r="E15044" s="3"/>
      <c r="F15044" s="7"/>
      <c r="G15044" s="3"/>
      <c r="H15044" s="24"/>
    </row>
    <row r="15045" spans="1:8" x14ac:dyDescent="0.25">
      <c r="A15045" s="19">
        <v>15040</v>
      </c>
      <c r="D15045" s="1"/>
      <c r="E15045" s="3"/>
      <c r="F15045" s="7"/>
      <c r="G15045" s="3"/>
      <c r="H15045" s="24"/>
    </row>
    <row r="15046" spans="1:8" x14ac:dyDescent="0.25">
      <c r="A15046" s="19">
        <v>15041</v>
      </c>
      <c r="D15046" s="1"/>
      <c r="E15046" s="3"/>
      <c r="F15046" s="7"/>
      <c r="G15046" s="3"/>
      <c r="H15046" s="24"/>
    </row>
    <row r="15047" spans="1:8" x14ac:dyDescent="0.25">
      <c r="A15047" s="19">
        <v>15042</v>
      </c>
      <c r="D15047" s="1"/>
      <c r="E15047" s="3"/>
      <c r="F15047" s="7"/>
      <c r="G15047" s="3"/>
      <c r="H15047" s="24"/>
    </row>
    <row r="15048" spans="1:8" x14ac:dyDescent="0.25">
      <c r="A15048" s="19">
        <v>15043</v>
      </c>
      <c r="D15048" s="1"/>
      <c r="E15048" s="3"/>
      <c r="F15048" s="7"/>
      <c r="G15048" s="3"/>
      <c r="H15048" s="24"/>
    </row>
    <row r="15049" spans="1:8" x14ac:dyDescent="0.25">
      <c r="A15049" s="19">
        <v>15044</v>
      </c>
      <c r="D15049" s="1"/>
      <c r="E15049" s="3"/>
      <c r="F15049" s="7"/>
      <c r="G15049" s="3"/>
      <c r="H15049" s="24"/>
    </row>
    <row r="15050" spans="1:8" x14ac:dyDescent="0.25">
      <c r="A15050" s="19">
        <v>15045</v>
      </c>
      <c r="D15050" s="1"/>
      <c r="E15050" s="3"/>
      <c r="F15050" s="7"/>
      <c r="G15050" s="3"/>
      <c r="H15050" s="24"/>
    </row>
    <row r="15051" spans="1:8" x14ac:dyDescent="0.25">
      <c r="A15051" s="19">
        <v>15046</v>
      </c>
      <c r="D15051" s="1"/>
      <c r="E15051" s="3"/>
      <c r="F15051" s="7"/>
      <c r="G15051" s="3"/>
      <c r="H15051" s="24"/>
    </row>
    <row r="15052" spans="1:8" x14ac:dyDescent="0.25">
      <c r="A15052" s="19">
        <v>15047</v>
      </c>
      <c r="D15052" s="1"/>
      <c r="E15052" s="3"/>
      <c r="F15052" s="7"/>
      <c r="G15052" s="3"/>
      <c r="H15052" s="24"/>
    </row>
    <row r="15053" spans="1:8" x14ac:dyDescent="0.25">
      <c r="A15053" s="19">
        <v>15048</v>
      </c>
      <c r="D15053" s="1"/>
      <c r="E15053" s="3"/>
      <c r="F15053" s="7"/>
      <c r="G15053" s="3"/>
      <c r="H15053" s="24"/>
    </row>
    <row r="15054" spans="1:8" x14ac:dyDescent="0.25">
      <c r="A15054" s="19">
        <v>15049</v>
      </c>
      <c r="D15054" s="1"/>
      <c r="E15054" s="3"/>
      <c r="F15054" s="7"/>
      <c r="G15054" s="3"/>
      <c r="H15054" s="24"/>
    </row>
    <row r="15055" spans="1:8" x14ac:dyDescent="0.25">
      <c r="A15055" s="19">
        <v>15050</v>
      </c>
      <c r="D15055" s="1"/>
      <c r="E15055" s="3"/>
      <c r="F15055" s="7"/>
      <c r="G15055" s="3"/>
      <c r="H15055" s="24"/>
    </row>
    <row r="15056" spans="1:8" x14ac:dyDescent="0.25">
      <c r="A15056" s="19">
        <v>15051</v>
      </c>
      <c r="D15056" s="1"/>
      <c r="E15056" s="3"/>
      <c r="F15056" s="7"/>
      <c r="G15056" s="3"/>
      <c r="H15056" s="24"/>
    </row>
    <row r="15057" spans="1:8" x14ac:dyDescent="0.25">
      <c r="A15057" s="19">
        <v>15052</v>
      </c>
      <c r="D15057" s="1"/>
      <c r="E15057" s="3"/>
      <c r="F15057" s="7"/>
      <c r="G15057" s="3"/>
      <c r="H15057" s="24"/>
    </row>
    <row r="15058" spans="1:8" x14ac:dyDescent="0.25">
      <c r="A15058" s="19">
        <v>15053</v>
      </c>
      <c r="D15058" s="1"/>
      <c r="E15058" s="3"/>
      <c r="F15058" s="7"/>
      <c r="G15058" s="3"/>
      <c r="H15058" s="24"/>
    </row>
    <row r="15059" spans="1:8" x14ac:dyDescent="0.25">
      <c r="A15059" s="19">
        <v>15054</v>
      </c>
      <c r="D15059" s="1"/>
      <c r="E15059" s="3"/>
      <c r="F15059" s="7"/>
      <c r="G15059" s="3"/>
      <c r="H15059" s="24"/>
    </row>
    <row r="15060" spans="1:8" x14ac:dyDescent="0.25">
      <c r="A15060" s="19">
        <v>15055</v>
      </c>
      <c r="D15060" s="1"/>
      <c r="E15060" s="3"/>
      <c r="F15060" s="7"/>
      <c r="G15060" s="3"/>
      <c r="H15060" s="24"/>
    </row>
    <row r="15061" spans="1:8" x14ac:dyDescent="0.25">
      <c r="A15061" s="19">
        <v>15056</v>
      </c>
      <c r="D15061" s="1"/>
      <c r="E15061" s="3"/>
      <c r="F15061" s="7"/>
      <c r="G15061" s="3"/>
      <c r="H15061" s="24"/>
    </row>
    <row r="15062" spans="1:8" x14ac:dyDescent="0.25">
      <c r="A15062" s="19">
        <v>15057</v>
      </c>
      <c r="D15062" s="1"/>
      <c r="E15062" s="3"/>
      <c r="F15062" s="7"/>
      <c r="G15062" s="3"/>
      <c r="H15062" s="24"/>
    </row>
    <row r="15063" spans="1:8" x14ac:dyDescent="0.25">
      <c r="A15063" s="19">
        <v>15058</v>
      </c>
      <c r="D15063" s="1"/>
      <c r="E15063" s="3"/>
      <c r="F15063" s="7"/>
      <c r="G15063" s="3"/>
      <c r="H15063" s="24"/>
    </row>
    <row r="15064" spans="1:8" x14ac:dyDescent="0.25">
      <c r="A15064" s="19">
        <v>15059</v>
      </c>
      <c r="D15064" s="1"/>
      <c r="E15064" s="3"/>
      <c r="F15064" s="7"/>
      <c r="G15064" s="3"/>
      <c r="H15064" s="24"/>
    </row>
    <row r="15065" spans="1:8" x14ac:dyDescent="0.25">
      <c r="A15065" s="19">
        <v>15060</v>
      </c>
      <c r="D15065" s="1"/>
      <c r="E15065" s="3"/>
      <c r="F15065" s="7"/>
      <c r="G15065" s="3"/>
      <c r="H15065" s="24"/>
    </row>
    <row r="15066" spans="1:8" x14ac:dyDescent="0.25">
      <c r="A15066" s="19">
        <v>15061</v>
      </c>
      <c r="D15066" s="1"/>
      <c r="E15066" s="3"/>
      <c r="F15066" s="7"/>
      <c r="G15066" s="3"/>
      <c r="H15066" s="24"/>
    </row>
    <row r="15067" spans="1:8" x14ac:dyDescent="0.25">
      <c r="A15067" s="19">
        <v>15062</v>
      </c>
      <c r="D15067" s="1"/>
      <c r="E15067" s="3"/>
      <c r="F15067" s="7"/>
      <c r="G15067" s="3"/>
      <c r="H15067" s="24"/>
    </row>
    <row r="15068" spans="1:8" x14ac:dyDescent="0.25">
      <c r="A15068" s="19">
        <v>15063</v>
      </c>
      <c r="D15068" s="1"/>
      <c r="E15068" s="3"/>
      <c r="F15068" s="7"/>
      <c r="G15068" s="3"/>
      <c r="H15068" s="24"/>
    </row>
    <row r="15069" spans="1:8" x14ac:dyDescent="0.25">
      <c r="A15069" s="19">
        <v>15064</v>
      </c>
      <c r="D15069" s="1"/>
      <c r="E15069" s="3"/>
      <c r="F15069" s="7"/>
      <c r="G15069" s="3"/>
      <c r="H15069" s="24"/>
    </row>
    <row r="15070" spans="1:8" x14ac:dyDescent="0.25">
      <c r="A15070" s="19">
        <v>15065</v>
      </c>
      <c r="D15070" s="1"/>
      <c r="E15070" s="3"/>
      <c r="F15070" s="7"/>
      <c r="G15070" s="3"/>
      <c r="H15070" s="24"/>
    </row>
    <row r="15071" spans="1:8" x14ac:dyDescent="0.25">
      <c r="A15071" s="19">
        <v>15066</v>
      </c>
      <c r="D15071" s="1"/>
      <c r="E15071" s="3"/>
      <c r="F15071" s="7"/>
      <c r="G15071" s="3"/>
      <c r="H15071" s="24"/>
    </row>
    <row r="15072" spans="1:8" x14ac:dyDescent="0.25">
      <c r="A15072" s="19">
        <v>15067</v>
      </c>
      <c r="D15072" s="1"/>
      <c r="E15072" s="3"/>
      <c r="F15072" s="7"/>
      <c r="G15072" s="3"/>
      <c r="H15072" s="24"/>
    </row>
    <row r="15073" spans="1:8" x14ac:dyDescent="0.25">
      <c r="A15073" s="19">
        <v>15068</v>
      </c>
      <c r="D15073" s="1"/>
      <c r="E15073" s="3"/>
      <c r="F15073" s="7"/>
      <c r="G15073" s="3"/>
      <c r="H15073" s="24"/>
    </row>
    <row r="15074" spans="1:8" x14ac:dyDescent="0.25">
      <c r="A15074" s="19">
        <v>15069</v>
      </c>
      <c r="D15074" s="1"/>
      <c r="E15074" s="3"/>
      <c r="F15074" s="7"/>
      <c r="G15074" s="3"/>
      <c r="H15074" s="24"/>
    </row>
    <row r="15075" spans="1:8" x14ac:dyDescent="0.25">
      <c r="A15075" s="19">
        <v>15070</v>
      </c>
      <c r="D15075" s="1"/>
      <c r="E15075" s="3"/>
      <c r="F15075" s="7"/>
      <c r="G15075" s="3"/>
      <c r="H15075" s="24"/>
    </row>
    <row r="15076" spans="1:8" x14ac:dyDescent="0.25">
      <c r="A15076" s="19">
        <v>15071</v>
      </c>
      <c r="D15076" s="1"/>
      <c r="E15076" s="3"/>
      <c r="F15076" s="7"/>
      <c r="G15076" s="3"/>
      <c r="H15076" s="24"/>
    </row>
    <row r="15077" spans="1:8" x14ac:dyDescent="0.25">
      <c r="A15077" s="19">
        <v>15072</v>
      </c>
      <c r="D15077" s="1"/>
      <c r="E15077" s="3"/>
      <c r="F15077" s="7"/>
      <c r="G15077" s="3"/>
      <c r="H15077" s="24"/>
    </row>
    <row r="15078" spans="1:8" x14ac:dyDescent="0.25">
      <c r="A15078" s="19">
        <v>15073</v>
      </c>
      <c r="D15078" s="1"/>
      <c r="E15078" s="3"/>
      <c r="F15078" s="7"/>
      <c r="G15078" s="3"/>
      <c r="H15078" s="24"/>
    </row>
    <row r="15079" spans="1:8" x14ac:dyDescent="0.25">
      <c r="A15079" s="19">
        <v>15074</v>
      </c>
      <c r="D15079" s="1"/>
      <c r="E15079" s="3"/>
      <c r="F15079" s="7"/>
      <c r="G15079" s="3"/>
      <c r="H15079" s="24"/>
    </row>
    <row r="15080" spans="1:8" x14ac:dyDescent="0.25">
      <c r="A15080" s="19">
        <v>15075</v>
      </c>
      <c r="D15080" s="1"/>
      <c r="E15080" s="3"/>
      <c r="F15080" s="7"/>
      <c r="G15080" s="3"/>
      <c r="H15080" s="24"/>
    </row>
    <row r="15081" spans="1:8" x14ac:dyDescent="0.25">
      <c r="A15081" s="19">
        <v>15076</v>
      </c>
      <c r="D15081" s="1"/>
      <c r="E15081" s="3"/>
      <c r="F15081" s="7"/>
      <c r="G15081" s="3"/>
      <c r="H15081" s="24"/>
    </row>
    <row r="15082" spans="1:8" x14ac:dyDescent="0.25">
      <c r="A15082" s="19">
        <v>15077</v>
      </c>
      <c r="D15082" s="1"/>
      <c r="E15082" s="3"/>
      <c r="F15082" s="7"/>
      <c r="G15082" s="3"/>
      <c r="H15082" s="24"/>
    </row>
    <row r="15083" spans="1:8" x14ac:dyDescent="0.25">
      <c r="A15083" s="19">
        <v>15078</v>
      </c>
      <c r="D15083" s="1"/>
      <c r="E15083" s="3"/>
      <c r="F15083" s="7"/>
      <c r="G15083" s="3"/>
      <c r="H15083" s="24"/>
    </row>
    <row r="15084" spans="1:8" x14ac:dyDescent="0.25">
      <c r="A15084" s="19">
        <v>15079</v>
      </c>
      <c r="D15084" s="1"/>
      <c r="E15084" s="3"/>
      <c r="F15084" s="7"/>
      <c r="G15084" s="3"/>
      <c r="H15084" s="24"/>
    </row>
    <row r="15085" spans="1:8" x14ac:dyDescent="0.25">
      <c r="A15085" s="19">
        <v>15080</v>
      </c>
      <c r="D15085" s="1"/>
      <c r="E15085" s="3"/>
      <c r="F15085" s="7"/>
      <c r="G15085" s="3"/>
      <c r="H15085" s="24"/>
    </row>
    <row r="15086" spans="1:8" x14ac:dyDescent="0.25">
      <c r="A15086" s="19">
        <v>15081</v>
      </c>
      <c r="D15086" s="1"/>
      <c r="E15086" s="3"/>
      <c r="F15086" s="7"/>
      <c r="G15086" s="3"/>
      <c r="H15086" s="24"/>
    </row>
    <row r="15087" spans="1:8" x14ac:dyDescent="0.25">
      <c r="A15087" s="19">
        <v>15082</v>
      </c>
      <c r="D15087" s="1"/>
      <c r="E15087" s="3"/>
      <c r="F15087" s="7"/>
      <c r="G15087" s="3"/>
      <c r="H15087" s="24"/>
    </row>
    <row r="15088" spans="1:8" x14ac:dyDescent="0.25">
      <c r="A15088" s="19">
        <v>15083</v>
      </c>
      <c r="D15088" s="1"/>
      <c r="E15088" s="3"/>
      <c r="F15088" s="7"/>
      <c r="G15088" s="3"/>
      <c r="H15088" s="24"/>
    </row>
    <row r="15089" spans="1:8" x14ac:dyDescent="0.25">
      <c r="A15089" s="19">
        <v>15084</v>
      </c>
      <c r="D15089" s="1"/>
      <c r="E15089" s="3"/>
      <c r="F15089" s="7"/>
      <c r="G15089" s="3"/>
      <c r="H15089" s="24"/>
    </row>
    <row r="15090" spans="1:8" x14ac:dyDescent="0.25">
      <c r="A15090" s="19">
        <v>15085</v>
      </c>
      <c r="D15090" s="1"/>
      <c r="E15090" s="3"/>
      <c r="F15090" s="7"/>
      <c r="G15090" s="3"/>
      <c r="H15090" s="24"/>
    </row>
    <row r="15091" spans="1:8" x14ac:dyDescent="0.25">
      <c r="A15091" s="19">
        <v>15086</v>
      </c>
      <c r="D15091" s="1"/>
      <c r="E15091" s="3"/>
      <c r="F15091" s="7"/>
      <c r="G15091" s="3"/>
      <c r="H15091" s="24"/>
    </row>
    <row r="15092" spans="1:8" x14ac:dyDescent="0.25">
      <c r="A15092" s="19">
        <v>15087</v>
      </c>
      <c r="D15092" s="1"/>
      <c r="E15092" s="3"/>
      <c r="F15092" s="7"/>
      <c r="G15092" s="3"/>
      <c r="H15092" s="24"/>
    </row>
    <row r="15093" spans="1:8" x14ac:dyDescent="0.25">
      <c r="A15093" s="19">
        <v>15088</v>
      </c>
      <c r="D15093" s="1"/>
      <c r="E15093" s="3"/>
      <c r="F15093" s="7"/>
      <c r="G15093" s="3"/>
      <c r="H15093" s="24"/>
    </row>
    <row r="15094" spans="1:8" x14ac:dyDescent="0.25">
      <c r="A15094" s="19">
        <v>15089</v>
      </c>
      <c r="D15094" s="1"/>
      <c r="E15094" s="3"/>
      <c r="F15094" s="7"/>
      <c r="G15094" s="3"/>
      <c r="H15094" s="24"/>
    </row>
    <row r="15095" spans="1:8" x14ac:dyDescent="0.25">
      <c r="A15095" s="19">
        <v>15090</v>
      </c>
      <c r="D15095" s="1"/>
      <c r="E15095" s="3"/>
      <c r="F15095" s="7"/>
      <c r="G15095" s="3"/>
      <c r="H15095" s="24"/>
    </row>
    <row r="15096" spans="1:8" x14ac:dyDescent="0.25">
      <c r="A15096" s="19">
        <v>15091</v>
      </c>
      <c r="D15096" s="1"/>
      <c r="E15096" s="3"/>
      <c r="F15096" s="7"/>
      <c r="G15096" s="3"/>
      <c r="H15096" s="24"/>
    </row>
    <row r="15097" spans="1:8" x14ac:dyDescent="0.25">
      <c r="A15097" s="19">
        <v>15092</v>
      </c>
      <c r="D15097" s="1"/>
      <c r="E15097" s="3"/>
      <c r="F15097" s="7"/>
      <c r="G15097" s="3"/>
      <c r="H15097" s="24"/>
    </row>
    <row r="15098" spans="1:8" x14ac:dyDescent="0.25">
      <c r="A15098" s="19">
        <v>15093</v>
      </c>
      <c r="D15098" s="1"/>
      <c r="E15098" s="3"/>
      <c r="F15098" s="7"/>
      <c r="G15098" s="3"/>
      <c r="H15098" s="24"/>
    </row>
    <row r="15099" spans="1:8" x14ac:dyDescent="0.25">
      <c r="A15099" s="19">
        <v>15094</v>
      </c>
      <c r="D15099" s="1"/>
      <c r="E15099" s="3"/>
      <c r="F15099" s="7"/>
      <c r="G15099" s="3"/>
      <c r="H15099" s="24"/>
    </row>
    <row r="15100" spans="1:8" x14ac:dyDescent="0.25">
      <c r="A15100" s="19">
        <v>15095</v>
      </c>
      <c r="D15100" s="1"/>
      <c r="E15100" s="3"/>
      <c r="F15100" s="7"/>
      <c r="G15100" s="3"/>
      <c r="H15100" s="24"/>
    </row>
    <row r="15101" spans="1:8" x14ac:dyDescent="0.25">
      <c r="A15101" s="19">
        <v>15096</v>
      </c>
      <c r="D15101" s="1"/>
      <c r="E15101" s="3"/>
      <c r="F15101" s="7"/>
      <c r="G15101" s="3"/>
      <c r="H15101" s="24"/>
    </row>
    <row r="15102" spans="1:8" x14ac:dyDescent="0.25">
      <c r="A15102" s="19">
        <v>15097</v>
      </c>
      <c r="D15102" s="1"/>
      <c r="E15102" s="3"/>
      <c r="F15102" s="7"/>
      <c r="G15102" s="3"/>
      <c r="H15102" s="24"/>
    </row>
    <row r="15103" spans="1:8" x14ac:dyDescent="0.25">
      <c r="A15103" s="19">
        <v>15098</v>
      </c>
      <c r="D15103" s="1"/>
      <c r="E15103" s="3"/>
      <c r="F15103" s="7"/>
      <c r="G15103" s="3"/>
      <c r="H15103" s="24"/>
    </row>
    <row r="15104" spans="1:8" x14ac:dyDescent="0.25">
      <c r="A15104" s="19">
        <v>15099</v>
      </c>
      <c r="D15104" s="1"/>
      <c r="E15104" s="3"/>
      <c r="F15104" s="7"/>
      <c r="G15104" s="3"/>
      <c r="H15104" s="24"/>
    </row>
    <row r="15105" spans="1:8" x14ac:dyDescent="0.25">
      <c r="A15105" s="19">
        <v>15100</v>
      </c>
      <c r="D15105" s="1"/>
      <c r="E15105" s="3"/>
      <c r="F15105" s="7"/>
      <c r="G15105" s="3"/>
      <c r="H15105" s="24"/>
    </row>
    <row r="15106" spans="1:8" x14ac:dyDescent="0.25">
      <c r="A15106" s="19">
        <v>15101</v>
      </c>
      <c r="D15106" s="1"/>
      <c r="E15106" s="3"/>
      <c r="F15106" s="7"/>
      <c r="G15106" s="3"/>
      <c r="H15106" s="24"/>
    </row>
    <row r="15107" spans="1:8" x14ac:dyDescent="0.25">
      <c r="A15107" s="19">
        <v>15102</v>
      </c>
      <c r="D15107" s="1"/>
      <c r="E15107" s="3"/>
      <c r="F15107" s="7"/>
      <c r="G15107" s="3"/>
      <c r="H15107" s="24"/>
    </row>
    <row r="15108" spans="1:8" x14ac:dyDescent="0.25">
      <c r="A15108" s="19">
        <v>15103</v>
      </c>
      <c r="D15108" s="1"/>
      <c r="E15108" s="3"/>
      <c r="F15108" s="7"/>
      <c r="G15108" s="3"/>
      <c r="H15108" s="24"/>
    </row>
    <row r="15109" spans="1:8" x14ac:dyDescent="0.25">
      <c r="A15109" s="19">
        <v>15104</v>
      </c>
      <c r="D15109" s="1"/>
      <c r="E15109" s="3"/>
      <c r="F15109" s="7"/>
      <c r="G15109" s="3"/>
      <c r="H15109" s="24"/>
    </row>
    <row r="15110" spans="1:8" x14ac:dyDescent="0.25">
      <c r="A15110" s="19">
        <v>15105</v>
      </c>
      <c r="D15110" s="1"/>
      <c r="E15110" s="3"/>
      <c r="F15110" s="7"/>
      <c r="G15110" s="3"/>
      <c r="H15110" s="24"/>
    </row>
    <row r="15111" spans="1:8" x14ac:dyDescent="0.25">
      <c r="A15111" s="19">
        <v>15106</v>
      </c>
      <c r="D15111" s="1"/>
      <c r="E15111" s="3"/>
      <c r="F15111" s="7"/>
      <c r="G15111" s="3"/>
      <c r="H15111" s="24"/>
    </row>
    <row r="15112" spans="1:8" x14ac:dyDescent="0.25">
      <c r="A15112" s="19">
        <v>15107</v>
      </c>
      <c r="D15112" s="1"/>
      <c r="E15112" s="3"/>
      <c r="F15112" s="7"/>
      <c r="G15112" s="3"/>
      <c r="H15112" s="24"/>
    </row>
    <row r="15113" spans="1:8" x14ac:dyDescent="0.25">
      <c r="A15113" s="19">
        <v>15108</v>
      </c>
      <c r="D15113" s="1"/>
      <c r="E15113" s="3"/>
      <c r="F15113" s="7"/>
      <c r="G15113" s="3"/>
      <c r="H15113" s="24"/>
    </row>
    <row r="15114" spans="1:8" x14ac:dyDescent="0.25">
      <c r="A15114" s="19">
        <v>15109</v>
      </c>
      <c r="D15114" s="1"/>
      <c r="E15114" s="3"/>
      <c r="F15114" s="7"/>
      <c r="G15114" s="3"/>
      <c r="H15114" s="24"/>
    </row>
    <row r="15115" spans="1:8" x14ac:dyDescent="0.25">
      <c r="A15115" s="19">
        <v>15110</v>
      </c>
      <c r="D15115" s="1"/>
      <c r="E15115" s="3"/>
      <c r="F15115" s="7"/>
      <c r="G15115" s="3"/>
      <c r="H15115" s="24"/>
    </row>
    <row r="15116" spans="1:8" x14ac:dyDescent="0.25">
      <c r="A15116" s="19">
        <v>15111</v>
      </c>
      <c r="D15116" s="1"/>
      <c r="E15116" s="3"/>
      <c r="F15116" s="7"/>
      <c r="G15116" s="3"/>
      <c r="H15116" s="24"/>
    </row>
    <row r="15117" spans="1:8" x14ac:dyDescent="0.25">
      <c r="A15117" s="19">
        <v>15112</v>
      </c>
      <c r="D15117" s="1"/>
      <c r="E15117" s="3"/>
      <c r="F15117" s="7"/>
      <c r="G15117" s="3"/>
      <c r="H15117" s="24"/>
    </row>
    <row r="15118" spans="1:8" x14ac:dyDescent="0.25">
      <c r="A15118" s="19">
        <v>15113</v>
      </c>
      <c r="D15118" s="1"/>
      <c r="E15118" s="3"/>
      <c r="F15118" s="7"/>
      <c r="G15118" s="3"/>
      <c r="H15118" s="24"/>
    </row>
    <row r="15119" spans="1:8" x14ac:dyDescent="0.25">
      <c r="A15119" s="19">
        <v>15114</v>
      </c>
      <c r="D15119" s="1"/>
      <c r="E15119" s="3"/>
      <c r="F15119" s="7"/>
      <c r="G15119" s="3"/>
      <c r="H15119" s="24"/>
    </row>
    <row r="15120" spans="1:8" x14ac:dyDescent="0.25">
      <c r="A15120" s="19">
        <v>15115</v>
      </c>
      <c r="D15120" s="1"/>
      <c r="E15120" s="3"/>
      <c r="F15120" s="7"/>
      <c r="G15120" s="3"/>
      <c r="H15120" s="24"/>
    </row>
    <row r="15121" spans="1:8" x14ac:dyDescent="0.25">
      <c r="A15121" s="19">
        <v>15116</v>
      </c>
      <c r="D15121" s="1"/>
      <c r="E15121" s="3"/>
      <c r="F15121" s="7"/>
      <c r="G15121" s="3"/>
      <c r="H15121" s="24"/>
    </row>
    <row r="15122" spans="1:8" x14ac:dyDescent="0.25">
      <c r="A15122" s="19">
        <v>15117</v>
      </c>
      <c r="D15122" s="1"/>
      <c r="E15122" s="3"/>
      <c r="F15122" s="7"/>
      <c r="G15122" s="3"/>
      <c r="H15122" s="24"/>
    </row>
    <row r="15123" spans="1:8" x14ac:dyDescent="0.25">
      <c r="A15123" s="19">
        <v>15118</v>
      </c>
      <c r="D15123" s="1"/>
      <c r="E15123" s="3"/>
      <c r="F15123" s="7"/>
      <c r="G15123" s="3"/>
      <c r="H15123" s="24"/>
    </row>
    <row r="15124" spans="1:8" x14ac:dyDescent="0.25">
      <c r="A15124" s="19">
        <v>15119</v>
      </c>
      <c r="D15124" s="1"/>
      <c r="E15124" s="3"/>
      <c r="F15124" s="7"/>
      <c r="G15124" s="3"/>
      <c r="H15124" s="24"/>
    </row>
    <row r="15125" spans="1:8" x14ac:dyDescent="0.25">
      <c r="A15125" s="19">
        <v>15120</v>
      </c>
      <c r="D15125" s="1"/>
      <c r="E15125" s="3"/>
      <c r="F15125" s="7"/>
      <c r="G15125" s="3"/>
      <c r="H15125" s="24"/>
    </row>
    <row r="15126" spans="1:8" x14ac:dyDescent="0.25">
      <c r="A15126" s="19">
        <v>15121</v>
      </c>
      <c r="D15126" s="1"/>
      <c r="E15126" s="3"/>
      <c r="F15126" s="7"/>
      <c r="G15126" s="3"/>
      <c r="H15126" s="24"/>
    </row>
    <row r="15127" spans="1:8" x14ac:dyDescent="0.25">
      <c r="A15127" s="19">
        <v>15122</v>
      </c>
      <c r="D15127" s="1"/>
      <c r="E15127" s="3"/>
      <c r="F15127" s="7"/>
      <c r="G15127" s="3"/>
      <c r="H15127" s="24"/>
    </row>
    <row r="15128" spans="1:8" x14ac:dyDescent="0.25">
      <c r="A15128" s="19">
        <v>15123</v>
      </c>
      <c r="D15128" s="1"/>
      <c r="E15128" s="3"/>
      <c r="F15128" s="7"/>
      <c r="G15128" s="3"/>
      <c r="H15128" s="24"/>
    </row>
    <row r="15129" spans="1:8" x14ac:dyDescent="0.25">
      <c r="A15129" s="19">
        <v>15124</v>
      </c>
      <c r="D15129" s="1"/>
      <c r="E15129" s="3"/>
      <c r="F15129" s="7"/>
      <c r="G15129" s="3"/>
      <c r="H15129" s="24"/>
    </row>
    <row r="15130" spans="1:8" x14ac:dyDescent="0.25">
      <c r="A15130" s="19">
        <v>15125</v>
      </c>
      <c r="D15130" s="1"/>
      <c r="E15130" s="3"/>
      <c r="F15130" s="7"/>
      <c r="G15130" s="3"/>
      <c r="H15130" s="24"/>
    </row>
    <row r="15131" spans="1:8" x14ac:dyDescent="0.25">
      <c r="A15131" s="19">
        <v>15126</v>
      </c>
      <c r="D15131" s="1"/>
      <c r="E15131" s="3"/>
      <c r="F15131" s="7"/>
      <c r="G15131" s="3"/>
      <c r="H15131" s="24"/>
    </row>
    <row r="15132" spans="1:8" x14ac:dyDescent="0.25">
      <c r="A15132" s="19">
        <v>15127</v>
      </c>
      <c r="D15132" s="1"/>
      <c r="E15132" s="3"/>
      <c r="F15132" s="7"/>
      <c r="G15132" s="3"/>
      <c r="H15132" s="24"/>
    </row>
    <row r="15133" spans="1:8" x14ac:dyDescent="0.25">
      <c r="A15133" s="19">
        <v>15128</v>
      </c>
      <c r="D15133" s="1"/>
      <c r="E15133" s="3"/>
      <c r="F15133" s="7"/>
      <c r="G15133" s="3"/>
      <c r="H15133" s="24"/>
    </row>
    <row r="15134" spans="1:8" x14ac:dyDescent="0.25">
      <c r="A15134" s="19">
        <v>15129</v>
      </c>
      <c r="D15134" s="1"/>
      <c r="E15134" s="3"/>
      <c r="F15134" s="7"/>
      <c r="G15134" s="3"/>
      <c r="H15134" s="24"/>
    </row>
    <row r="15135" spans="1:8" x14ac:dyDescent="0.25">
      <c r="A15135" s="19">
        <v>15130</v>
      </c>
      <c r="D15135" s="1"/>
      <c r="E15135" s="3"/>
      <c r="F15135" s="7"/>
      <c r="G15135" s="3"/>
      <c r="H15135" s="24"/>
    </row>
    <row r="15136" spans="1:8" x14ac:dyDescent="0.25">
      <c r="A15136" s="19">
        <v>15131</v>
      </c>
      <c r="D15136" s="1"/>
      <c r="E15136" s="3"/>
      <c r="F15136" s="7"/>
      <c r="G15136" s="3"/>
      <c r="H15136" s="24"/>
    </row>
    <row r="15137" spans="1:8" x14ac:dyDescent="0.25">
      <c r="A15137" s="19">
        <v>15132</v>
      </c>
      <c r="D15137" s="1"/>
      <c r="E15137" s="3"/>
      <c r="F15137" s="7"/>
      <c r="G15137" s="3"/>
      <c r="H15137" s="24"/>
    </row>
    <row r="15138" spans="1:8" x14ac:dyDescent="0.25">
      <c r="A15138" s="19">
        <v>15133</v>
      </c>
      <c r="D15138" s="1"/>
      <c r="E15138" s="3"/>
      <c r="F15138" s="7"/>
      <c r="G15138" s="3"/>
      <c r="H15138" s="24"/>
    </row>
    <row r="15139" spans="1:8" x14ac:dyDescent="0.25">
      <c r="A15139" s="19">
        <v>15134</v>
      </c>
      <c r="D15139" s="1"/>
      <c r="E15139" s="3"/>
      <c r="F15139" s="7"/>
      <c r="G15139" s="3"/>
      <c r="H15139" s="24"/>
    </row>
    <row r="15140" spans="1:8" x14ac:dyDescent="0.25">
      <c r="A15140" s="19">
        <v>15135</v>
      </c>
      <c r="D15140" s="1"/>
      <c r="E15140" s="3"/>
      <c r="F15140" s="7"/>
      <c r="G15140" s="3"/>
      <c r="H15140" s="24"/>
    </row>
    <row r="15141" spans="1:8" x14ac:dyDescent="0.25">
      <c r="A15141" s="19">
        <v>15136</v>
      </c>
      <c r="D15141" s="1"/>
      <c r="E15141" s="3"/>
      <c r="F15141" s="7"/>
      <c r="G15141" s="3"/>
      <c r="H15141" s="24"/>
    </row>
    <row r="15142" spans="1:8" x14ac:dyDescent="0.25">
      <c r="A15142" s="19">
        <v>15137</v>
      </c>
      <c r="D15142" s="1"/>
      <c r="E15142" s="3"/>
      <c r="F15142" s="7"/>
      <c r="G15142" s="3"/>
      <c r="H15142" s="24"/>
    </row>
    <row r="15143" spans="1:8" x14ac:dyDescent="0.25">
      <c r="A15143" s="19">
        <v>15138</v>
      </c>
      <c r="D15143" s="1"/>
      <c r="E15143" s="3"/>
      <c r="F15143" s="7"/>
      <c r="G15143" s="3"/>
      <c r="H15143" s="24"/>
    </row>
    <row r="15144" spans="1:8" x14ac:dyDescent="0.25">
      <c r="A15144" s="19">
        <v>15139</v>
      </c>
      <c r="D15144" s="1"/>
      <c r="E15144" s="3"/>
      <c r="F15144" s="7"/>
      <c r="G15144" s="3"/>
      <c r="H15144" s="24"/>
    </row>
    <row r="15145" spans="1:8" x14ac:dyDescent="0.25">
      <c r="A15145" s="19">
        <v>15140</v>
      </c>
      <c r="D15145" s="1"/>
      <c r="E15145" s="3"/>
      <c r="F15145" s="7"/>
      <c r="G15145" s="3"/>
      <c r="H15145" s="24"/>
    </row>
    <row r="15146" spans="1:8" x14ac:dyDescent="0.25">
      <c r="A15146" s="19">
        <v>15141</v>
      </c>
      <c r="D15146" s="1"/>
      <c r="E15146" s="3"/>
      <c r="F15146" s="7"/>
      <c r="G15146" s="3"/>
      <c r="H15146" s="24"/>
    </row>
    <row r="15147" spans="1:8" x14ac:dyDescent="0.25">
      <c r="A15147" s="19">
        <v>15142</v>
      </c>
      <c r="D15147" s="1"/>
      <c r="E15147" s="3"/>
      <c r="F15147" s="7"/>
      <c r="G15147" s="3"/>
      <c r="H15147" s="24"/>
    </row>
    <row r="15148" spans="1:8" x14ac:dyDescent="0.25">
      <c r="A15148" s="19">
        <v>15143</v>
      </c>
      <c r="D15148" s="1"/>
      <c r="E15148" s="3"/>
      <c r="F15148" s="7"/>
      <c r="G15148" s="3"/>
      <c r="H15148" s="24"/>
    </row>
    <row r="15149" spans="1:8" x14ac:dyDescent="0.25">
      <c r="A15149" s="19">
        <v>15144</v>
      </c>
      <c r="D15149" s="1"/>
      <c r="E15149" s="3"/>
      <c r="F15149" s="7"/>
      <c r="G15149" s="3"/>
      <c r="H15149" s="24"/>
    </row>
    <row r="15150" spans="1:8" x14ac:dyDescent="0.25">
      <c r="A15150" s="19">
        <v>15145</v>
      </c>
      <c r="D15150" s="1"/>
      <c r="E15150" s="3"/>
      <c r="F15150" s="7"/>
      <c r="G15150" s="3"/>
      <c r="H15150" s="24"/>
    </row>
    <row r="15151" spans="1:8" x14ac:dyDescent="0.25">
      <c r="A15151" s="19">
        <v>15146</v>
      </c>
      <c r="D15151" s="1"/>
      <c r="E15151" s="3"/>
      <c r="F15151" s="7"/>
      <c r="G15151" s="3"/>
      <c r="H15151" s="24"/>
    </row>
    <row r="15152" spans="1:8" x14ac:dyDescent="0.25">
      <c r="A15152" s="19">
        <v>15147</v>
      </c>
      <c r="D15152" s="1"/>
      <c r="E15152" s="3"/>
      <c r="F15152" s="7"/>
      <c r="G15152" s="3"/>
      <c r="H15152" s="24"/>
    </row>
    <row r="15153" spans="1:8" x14ac:dyDescent="0.25">
      <c r="A15153" s="19">
        <v>15148</v>
      </c>
      <c r="D15153" s="1"/>
      <c r="E15153" s="3"/>
      <c r="F15153" s="7"/>
      <c r="G15153" s="3"/>
      <c r="H15153" s="24"/>
    </row>
    <row r="15154" spans="1:8" x14ac:dyDescent="0.25">
      <c r="A15154" s="19">
        <v>15149</v>
      </c>
      <c r="D15154" s="1"/>
      <c r="E15154" s="3"/>
      <c r="F15154" s="7"/>
      <c r="G15154" s="3"/>
      <c r="H15154" s="24"/>
    </row>
    <row r="15155" spans="1:8" x14ac:dyDescent="0.25">
      <c r="A15155" s="19">
        <v>15150</v>
      </c>
      <c r="D15155" s="1"/>
      <c r="E15155" s="3"/>
      <c r="F15155" s="7"/>
      <c r="G15155" s="3"/>
      <c r="H15155" s="24"/>
    </row>
    <row r="15156" spans="1:8" x14ac:dyDescent="0.25">
      <c r="A15156" s="19">
        <v>15151</v>
      </c>
      <c r="D15156" s="1"/>
      <c r="E15156" s="3"/>
      <c r="F15156" s="7"/>
      <c r="G15156" s="3"/>
      <c r="H15156" s="24"/>
    </row>
    <row r="15157" spans="1:8" x14ac:dyDescent="0.25">
      <c r="A15157" s="19">
        <v>15152</v>
      </c>
      <c r="D15157" s="1"/>
      <c r="E15157" s="3"/>
      <c r="F15157" s="7"/>
      <c r="G15157" s="3"/>
      <c r="H15157" s="24"/>
    </row>
    <row r="15158" spans="1:8" x14ac:dyDescent="0.25">
      <c r="A15158" s="19">
        <v>15153</v>
      </c>
      <c r="D15158" s="1"/>
      <c r="E15158" s="3"/>
      <c r="F15158" s="7"/>
      <c r="G15158" s="3"/>
      <c r="H15158" s="24"/>
    </row>
    <row r="15159" spans="1:8" x14ac:dyDescent="0.25">
      <c r="A15159" s="19">
        <v>15154</v>
      </c>
      <c r="D15159" s="1"/>
      <c r="E15159" s="3"/>
      <c r="F15159" s="7"/>
      <c r="G15159" s="3"/>
      <c r="H15159" s="24"/>
    </row>
    <row r="15160" spans="1:8" x14ac:dyDescent="0.25">
      <c r="A15160" s="19">
        <v>15155</v>
      </c>
      <c r="D15160" s="1"/>
      <c r="E15160" s="3"/>
      <c r="F15160" s="7"/>
      <c r="G15160" s="3"/>
      <c r="H15160" s="24"/>
    </row>
    <row r="15161" spans="1:8" x14ac:dyDescent="0.25">
      <c r="A15161" s="19">
        <v>15156</v>
      </c>
      <c r="D15161" s="1"/>
      <c r="E15161" s="3"/>
      <c r="F15161" s="7"/>
      <c r="G15161" s="3"/>
      <c r="H15161" s="24"/>
    </row>
    <row r="15162" spans="1:8" x14ac:dyDescent="0.25">
      <c r="A15162" s="19">
        <v>15157</v>
      </c>
      <c r="D15162" s="1"/>
      <c r="E15162" s="3"/>
      <c r="F15162" s="7"/>
      <c r="G15162" s="3"/>
      <c r="H15162" s="24"/>
    </row>
    <row r="15163" spans="1:8" x14ac:dyDescent="0.25">
      <c r="A15163" s="19">
        <v>15158</v>
      </c>
      <c r="D15163" s="1"/>
      <c r="E15163" s="3"/>
      <c r="F15163" s="7"/>
      <c r="G15163" s="3"/>
      <c r="H15163" s="24"/>
    </row>
    <row r="15164" spans="1:8" x14ac:dyDescent="0.25">
      <c r="A15164" s="19">
        <v>15159</v>
      </c>
      <c r="D15164" s="1"/>
      <c r="E15164" s="3"/>
      <c r="F15164" s="7"/>
      <c r="G15164" s="3"/>
      <c r="H15164" s="24"/>
    </row>
    <row r="15165" spans="1:8" x14ac:dyDescent="0.25">
      <c r="A15165" s="19">
        <v>15160</v>
      </c>
      <c r="D15165" s="1"/>
      <c r="E15165" s="3"/>
      <c r="F15165" s="7"/>
      <c r="G15165" s="3"/>
      <c r="H15165" s="24"/>
    </row>
    <row r="15166" spans="1:8" x14ac:dyDescent="0.25">
      <c r="A15166" s="19">
        <v>15161</v>
      </c>
      <c r="D15166" s="1"/>
      <c r="E15166" s="3"/>
      <c r="F15166" s="7"/>
      <c r="G15166" s="3"/>
      <c r="H15166" s="24"/>
    </row>
    <row r="15167" spans="1:8" x14ac:dyDescent="0.25">
      <c r="A15167" s="19">
        <v>15162</v>
      </c>
      <c r="D15167" s="1"/>
      <c r="E15167" s="3"/>
      <c r="F15167" s="7"/>
      <c r="G15167" s="3"/>
      <c r="H15167" s="24"/>
    </row>
    <row r="15168" spans="1:8" x14ac:dyDescent="0.25">
      <c r="A15168" s="19">
        <v>15163</v>
      </c>
      <c r="D15168" s="1"/>
      <c r="E15168" s="3"/>
      <c r="F15168" s="7"/>
      <c r="G15168" s="3"/>
      <c r="H15168" s="24"/>
    </row>
    <row r="15169" spans="1:8" x14ac:dyDescent="0.25">
      <c r="A15169" s="19">
        <v>15164</v>
      </c>
      <c r="D15169" s="1"/>
      <c r="E15169" s="3"/>
      <c r="F15169" s="7"/>
      <c r="G15169" s="3"/>
      <c r="H15169" s="24"/>
    </row>
    <row r="15170" spans="1:8" x14ac:dyDescent="0.25">
      <c r="A15170" s="19">
        <v>15165</v>
      </c>
      <c r="D15170" s="1"/>
      <c r="E15170" s="3"/>
      <c r="F15170" s="7"/>
      <c r="G15170" s="3"/>
      <c r="H15170" s="24"/>
    </row>
    <row r="15171" spans="1:8" x14ac:dyDescent="0.25">
      <c r="A15171" s="19">
        <v>15166</v>
      </c>
      <c r="D15171" s="1"/>
      <c r="E15171" s="3"/>
      <c r="F15171" s="7"/>
      <c r="G15171" s="3"/>
      <c r="H15171" s="24"/>
    </row>
    <row r="15172" spans="1:8" x14ac:dyDescent="0.25">
      <c r="A15172" s="19">
        <v>15167</v>
      </c>
      <c r="D15172" s="1"/>
      <c r="E15172" s="3"/>
      <c r="F15172" s="7"/>
      <c r="G15172" s="3"/>
      <c r="H15172" s="24"/>
    </row>
    <row r="15173" spans="1:8" x14ac:dyDescent="0.25">
      <c r="A15173" s="19">
        <v>15168</v>
      </c>
      <c r="D15173" s="1"/>
      <c r="E15173" s="3"/>
      <c r="F15173" s="7"/>
      <c r="G15173" s="3"/>
      <c r="H15173" s="24"/>
    </row>
    <row r="15174" spans="1:8" x14ac:dyDescent="0.25">
      <c r="A15174" s="19">
        <v>15169</v>
      </c>
      <c r="D15174" s="1"/>
      <c r="E15174" s="3"/>
      <c r="F15174" s="7"/>
      <c r="G15174" s="3"/>
      <c r="H15174" s="24"/>
    </row>
    <row r="15175" spans="1:8" x14ac:dyDescent="0.25">
      <c r="A15175" s="19">
        <v>15170</v>
      </c>
      <c r="D15175" s="1"/>
      <c r="E15175" s="3"/>
      <c r="F15175" s="7"/>
      <c r="G15175" s="3"/>
      <c r="H15175" s="24"/>
    </row>
    <row r="15176" spans="1:8" x14ac:dyDescent="0.25">
      <c r="A15176" s="19">
        <v>15171</v>
      </c>
      <c r="D15176" s="1"/>
      <c r="E15176" s="3"/>
      <c r="F15176" s="7"/>
      <c r="G15176" s="3"/>
      <c r="H15176" s="24"/>
    </row>
    <row r="15177" spans="1:8" x14ac:dyDescent="0.25">
      <c r="A15177" s="19">
        <v>15172</v>
      </c>
      <c r="D15177" s="1"/>
      <c r="E15177" s="3"/>
      <c r="F15177" s="7"/>
      <c r="G15177" s="3"/>
      <c r="H15177" s="24"/>
    </row>
    <row r="15178" spans="1:8" x14ac:dyDescent="0.25">
      <c r="A15178" s="19">
        <v>15173</v>
      </c>
      <c r="D15178" s="1"/>
      <c r="E15178" s="3"/>
      <c r="F15178" s="7"/>
      <c r="G15178" s="3"/>
      <c r="H15178" s="24"/>
    </row>
    <row r="15179" spans="1:8" x14ac:dyDescent="0.25">
      <c r="A15179" s="19">
        <v>15174</v>
      </c>
      <c r="D15179" s="1"/>
      <c r="E15179" s="3"/>
      <c r="F15179" s="7"/>
      <c r="G15179" s="3"/>
      <c r="H15179" s="24"/>
    </row>
    <row r="15180" spans="1:8" x14ac:dyDescent="0.25">
      <c r="A15180" s="19">
        <v>15175</v>
      </c>
      <c r="D15180" s="1"/>
      <c r="E15180" s="3"/>
      <c r="F15180" s="7"/>
      <c r="G15180" s="3"/>
      <c r="H15180" s="24"/>
    </row>
    <row r="15181" spans="1:8" x14ac:dyDescent="0.25">
      <c r="A15181" s="19">
        <v>15176</v>
      </c>
      <c r="D15181" s="1"/>
      <c r="E15181" s="3"/>
      <c r="F15181" s="7"/>
      <c r="G15181" s="3"/>
      <c r="H15181" s="24"/>
    </row>
    <row r="15182" spans="1:8" x14ac:dyDescent="0.25">
      <c r="A15182" s="19">
        <v>15177</v>
      </c>
      <c r="D15182" s="1"/>
      <c r="E15182" s="3"/>
      <c r="F15182" s="7"/>
      <c r="G15182" s="3"/>
      <c r="H15182" s="24"/>
    </row>
    <row r="15183" spans="1:8" x14ac:dyDescent="0.25">
      <c r="A15183" s="19">
        <v>15178</v>
      </c>
      <c r="D15183" s="1"/>
      <c r="E15183" s="3"/>
      <c r="F15183" s="7"/>
      <c r="G15183" s="3"/>
      <c r="H15183" s="24"/>
    </row>
    <row r="15184" spans="1:8" x14ac:dyDescent="0.25">
      <c r="A15184" s="19">
        <v>15179</v>
      </c>
      <c r="D15184" s="1"/>
      <c r="E15184" s="3"/>
      <c r="F15184" s="7"/>
      <c r="G15184" s="3"/>
      <c r="H15184" s="24"/>
    </row>
    <row r="15185" spans="1:8" x14ac:dyDescent="0.25">
      <c r="A15185" s="19">
        <v>15180</v>
      </c>
      <c r="D15185" s="1"/>
      <c r="E15185" s="3"/>
      <c r="F15185" s="7"/>
      <c r="G15185" s="3"/>
      <c r="H15185" s="24"/>
    </row>
    <row r="15186" spans="1:8" x14ac:dyDescent="0.25">
      <c r="A15186" s="19">
        <v>15181</v>
      </c>
      <c r="D15186" s="1"/>
      <c r="E15186" s="3"/>
      <c r="F15186" s="7"/>
      <c r="G15186" s="3"/>
      <c r="H15186" s="24"/>
    </row>
    <row r="15187" spans="1:8" x14ac:dyDescent="0.25">
      <c r="A15187" s="19">
        <v>15182</v>
      </c>
      <c r="D15187" s="1"/>
      <c r="E15187" s="3"/>
      <c r="F15187" s="7"/>
      <c r="G15187" s="3"/>
      <c r="H15187" s="24"/>
    </row>
    <row r="15188" spans="1:8" x14ac:dyDescent="0.25">
      <c r="A15188" s="19">
        <v>15183</v>
      </c>
      <c r="D15188" s="1"/>
      <c r="E15188" s="3"/>
      <c r="F15188" s="7"/>
      <c r="G15188" s="3"/>
      <c r="H15188" s="24"/>
    </row>
    <row r="15189" spans="1:8" x14ac:dyDescent="0.25">
      <c r="A15189" s="19">
        <v>15184</v>
      </c>
      <c r="D15189" s="1"/>
      <c r="E15189" s="3"/>
      <c r="F15189" s="7"/>
      <c r="G15189" s="3"/>
      <c r="H15189" s="24"/>
    </row>
    <row r="15190" spans="1:8" x14ac:dyDescent="0.25">
      <c r="A15190" s="19">
        <v>15185</v>
      </c>
      <c r="D15190" s="1"/>
      <c r="E15190" s="3"/>
      <c r="F15190" s="7"/>
      <c r="G15190" s="3"/>
      <c r="H15190" s="24"/>
    </row>
    <row r="15191" spans="1:8" x14ac:dyDescent="0.25">
      <c r="A15191" s="19">
        <v>15186</v>
      </c>
      <c r="D15191" s="1"/>
      <c r="E15191" s="3"/>
      <c r="F15191" s="7"/>
      <c r="G15191" s="3"/>
      <c r="H15191" s="24"/>
    </row>
    <row r="15192" spans="1:8" x14ac:dyDescent="0.25">
      <c r="A15192" s="19">
        <v>15187</v>
      </c>
      <c r="D15192" s="1"/>
      <c r="E15192" s="3"/>
      <c r="F15192" s="7"/>
      <c r="G15192" s="3"/>
      <c r="H15192" s="24"/>
    </row>
    <row r="15193" spans="1:8" x14ac:dyDescent="0.25">
      <c r="A15193" s="19">
        <v>15188</v>
      </c>
      <c r="D15193" s="1"/>
      <c r="E15193" s="3"/>
      <c r="F15193" s="7"/>
      <c r="G15193" s="3"/>
      <c r="H15193" s="24"/>
    </row>
    <row r="15194" spans="1:8" x14ac:dyDescent="0.25">
      <c r="A15194" s="19">
        <v>15189</v>
      </c>
      <c r="D15194" s="1"/>
      <c r="E15194" s="3"/>
      <c r="F15194" s="7"/>
      <c r="G15194" s="3"/>
      <c r="H15194" s="24"/>
    </row>
    <row r="15195" spans="1:8" x14ac:dyDescent="0.25">
      <c r="A15195" s="19">
        <v>15190</v>
      </c>
      <c r="D15195" s="1"/>
      <c r="E15195" s="3"/>
      <c r="F15195" s="7"/>
      <c r="G15195" s="3"/>
      <c r="H15195" s="24"/>
    </row>
    <row r="15196" spans="1:8" x14ac:dyDescent="0.25">
      <c r="A15196" s="19">
        <v>15191</v>
      </c>
      <c r="D15196" s="1"/>
      <c r="E15196" s="3"/>
      <c r="F15196" s="7"/>
      <c r="G15196" s="3"/>
      <c r="H15196" s="24"/>
    </row>
    <row r="15197" spans="1:8" x14ac:dyDescent="0.25">
      <c r="A15197" s="19">
        <v>15192</v>
      </c>
      <c r="D15197" s="1"/>
      <c r="E15197" s="3"/>
      <c r="F15197" s="7"/>
      <c r="G15197" s="3"/>
      <c r="H15197" s="24"/>
    </row>
    <row r="15198" spans="1:8" x14ac:dyDescent="0.25">
      <c r="A15198" s="19">
        <v>15193</v>
      </c>
      <c r="D15198" s="1"/>
      <c r="E15198" s="3"/>
      <c r="F15198" s="7"/>
      <c r="G15198" s="3"/>
      <c r="H15198" s="24"/>
    </row>
    <row r="15199" spans="1:8" x14ac:dyDescent="0.25">
      <c r="A15199" s="19">
        <v>15194</v>
      </c>
      <c r="D15199" s="1"/>
      <c r="E15199" s="3"/>
      <c r="F15199" s="7"/>
      <c r="G15199" s="3"/>
      <c r="H15199" s="24"/>
    </row>
    <row r="15200" spans="1:8" x14ac:dyDescent="0.25">
      <c r="A15200" s="19">
        <v>15195</v>
      </c>
      <c r="D15200" s="1"/>
      <c r="E15200" s="3"/>
      <c r="F15200" s="7"/>
      <c r="G15200" s="3"/>
      <c r="H15200" s="24"/>
    </row>
    <row r="15201" spans="1:8" x14ac:dyDescent="0.25">
      <c r="A15201" s="19">
        <v>15196</v>
      </c>
      <c r="D15201" s="1"/>
      <c r="E15201" s="3"/>
      <c r="F15201" s="7"/>
      <c r="G15201" s="3"/>
      <c r="H15201" s="24"/>
    </row>
    <row r="15202" spans="1:8" x14ac:dyDescent="0.25">
      <c r="A15202" s="19">
        <v>15197</v>
      </c>
      <c r="D15202" s="1"/>
      <c r="E15202" s="3"/>
      <c r="F15202" s="7"/>
      <c r="G15202" s="3"/>
      <c r="H15202" s="24"/>
    </row>
    <row r="15203" spans="1:8" x14ac:dyDescent="0.25">
      <c r="A15203" s="19">
        <v>15198</v>
      </c>
      <c r="D15203" s="1"/>
      <c r="E15203" s="3"/>
      <c r="F15203" s="7"/>
      <c r="G15203" s="3"/>
      <c r="H15203" s="24"/>
    </row>
    <row r="15204" spans="1:8" x14ac:dyDescent="0.25">
      <c r="A15204" s="19">
        <v>15199</v>
      </c>
      <c r="D15204" s="1"/>
      <c r="E15204" s="3"/>
      <c r="F15204" s="7"/>
      <c r="G15204" s="3"/>
      <c r="H15204" s="24"/>
    </row>
    <row r="15205" spans="1:8" x14ac:dyDescent="0.25">
      <c r="A15205" s="19">
        <v>15200</v>
      </c>
      <c r="D15205" s="1"/>
      <c r="E15205" s="3"/>
      <c r="F15205" s="7"/>
      <c r="G15205" s="3"/>
      <c r="H15205" s="24"/>
    </row>
    <row r="15206" spans="1:8" x14ac:dyDescent="0.25">
      <c r="A15206" s="19">
        <v>15201</v>
      </c>
      <c r="D15206" s="1"/>
      <c r="E15206" s="3"/>
      <c r="F15206" s="7"/>
      <c r="G15206" s="3"/>
      <c r="H15206" s="24"/>
    </row>
    <row r="15207" spans="1:8" x14ac:dyDescent="0.25">
      <c r="A15207" s="19">
        <v>15202</v>
      </c>
      <c r="D15207" s="1"/>
      <c r="E15207" s="3"/>
      <c r="F15207" s="7"/>
      <c r="G15207" s="3"/>
      <c r="H15207" s="24"/>
    </row>
    <row r="15208" spans="1:8" x14ac:dyDescent="0.25">
      <c r="A15208" s="19">
        <v>15203</v>
      </c>
      <c r="D15208" s="1"/>
      <c r="E15208" s="3"/>
      <c r="F15208" s="7"/>
      <c r="G15208" s="3"/>
      <c r="H15208" s="24"/>
    </row>
    <row r="15209" spans="1:8" x14ac:dyDescent="0.25">
      <c r="A15209" s="19">
        <v>15204</v>
      </c>
      <c r="D15209" s="1"/>
      <c r="E15209" s="3"/>
      <c r="F15209" s="7"/>
      <c r="G15209" s="3"/>
      <c r="H15209" s="24"/>
    </row>
    <row r="15210" spans="1:8" x14ac:dyDescent="0.25">
      <c r="A15210" s="19">
        <v>15205</v>
      </c>
      <c r="D15210" s="1"/>
      <c r="E15210" s="3"/>
      <c r="F15210" s="7"/>
      <c r="G15210" s="3"/>
      <c r="H15210" s="24"/>
    </row>
    <row r="15211" spans="1:8" x14ac:dyDescent="0.25">
      <c r="A15211" s="19">
        <v>15206</v>
      </c>
      <c r="D15211" s="1"/>
      <c r="E15211" s="3"/>
      <c r="F15211" s="7"/>
      <c r="G15211" s="3"/>
      <c r="H15211" s="24"/>
    </row>
    <row r="15212" spans="1:8" x14ac:dyDescent="0.25">
      <c r="A15212" s="19">
        <v>15207</v>
      </c>
      <c r="D15212" s="1"/>
      <c r="E15212" s="3"/>
      <c r="F15212" s="7"/>
      <c r="G15212" s="3"/>
      <c r="H15212" s="24"/>
    </row>
    <row r="15213" spans="1:8" x14ac:dyDescent="0.25">
      <c r="A15213" s="19">
        <v>15208</v>
      </c>
      <c r="D15213" s="1"/>
      <c r="E15213" s="3"/>
      <c r="F15213" s="7"/>
      <c r="G15213" s="3"/>
      <c r="H15213" s="24"/>
    </row>
    <row r="15214" spans="1:8" x14ac:dyDescent="0.25">
      <c r="A15214" s="19">
        <v>15209</v>
      </c>
      <c r="D15214" s="1"/>
      <c r="E15214" s="3"/>
      <c r="F15214" s="7"/>
      <c r="G15214" s="3"/>
      <c r="H15214" s="24"/>
    </row>
    <row r="15215" spans="1:8" x14ac:dyDescent="0.25">
      <c r="A15215" s="19">
        <v>15210</v>
      </c>
      <c r="D15215" s="1"/>
      <c r="E15215" s="3"/>
      <c r="F15215" s="7"/>
      <c r="G15215" s="3"/>
      <c r="H15215" s="24"/>
    </row>
    <row r="15216" spans="1:8" x14ac:dyDescent="0.25">
      <c r="A15216" s="19">
        <v>15211</v>
      </c>
      <c r="D15216" s="1"/>
      <c r="E15216" s="3"/>
      <c r="F15216" s="7"/>
      <c r="G15216" s="3"/>
      <c r="H15216" s="24"/>
    </row>
    <row r="15217" spans="1:8" x14ac:dyDescent="0.25">
      <c r="A15217" s="19">
        <v>15212</v>
      </c>
      <c r="D15217" s="1"/>
      <c r="E15217" s="3"/>
      <c r="F15217" s="7"/>
      <c r="G15217" s="3"/>
      <c r="H15217" s="24"/>
    </row>
    <row r="15218" spans="1:8" x14ac:dyDescent="0.25">
      <c r="A15218" s="19">
        <v>15213</v>
      </c>
      <c r="D15218" s="1"/>
      <c r="E15218" s="3"/>
      <c r="F15218" s="7"/>
      <c r="G15218" s="3"/>
      <c r="H15218" s="24"/>
    </row>
    <row r="15219" spans="1:8" x14ac:dyDescent="0.25">
      <c r="A15219" s="19">
        <v>15214</v>
      </c>
      <c r="D15219" s="1"/>
      <c r="E15219" s="3"/>
      <c r="F15219" s="7"/>
      <c r="G15219" s="3"/>
      <c r="H15219" s="24"/>
    </row>
    <row r="15220" spans="1:8" x14ac:dyDescent="0.25">
      <c r="A15220" s="19">
        <v>15215</v>
      </c>
      <c r="D15220" s="1"/>
      <c r="E15220" s="3"/>
      <c r="F15220" s="7"/>
      <c r="G15220" s="3"/>
      <c r="H15220" s="24"/>
    </row>
    <row r="15221" spans="1:8" x14ac:dyDescent="0.25">
      <c r="A15221" s="19">
        <v>15216</v>
      </c>
      <c r="D15221" s="1"/>
      <c r="E15221" s="3"/>
      <c r="F15221" s="7"/>
      <c r="G15221" s="3"/>
      <c r="H15221" s="24"/>
    </row>
    <row r="15222" spans="1:8" x14ac:dyDescent="0.25">
      <c r="A15222" s="19">
        <v>15217</v>
      </c>
      <c r="D15222" s="1"/>
      <c r="E15222" s="3"/>
      <c r="F15222" s="7"/>
      <c r="G15222" s="3"/>
      <c r="H15222" s="24"/>
    </row>
    <row r="15223" spans="1:8" x14ac:dyDescent="0.25">
      <c r="A15223" s="19">
        <v>15218</v>
      </c>
      <c r="D15223" s="1"/>
      <c r="E15223" s="3"/>
      <c r="F15223" s="7"/>
      <c r="G15223" s="3"/>
      <c r="H15223" s="24"/>
    </row>
    <row r="15224" spans="1:8" x14ac:dyDescent="0.25">
      <c r="A15224" s="19">
        <v>15219</v>
      </c>
      <c r="D15224" s="1"/>
      <c r="E15224" s="3"/>
      <c r="F15224" s="7"/>
      <c r="G15224" s="3"/>
      <c r="H15224" s="24"/>
    </row>
    <row r="15225" spans="1:8" x14ac:dyDescent="0.25">
      <c r="A15225" s="19">
        <v>15220</v>
      </c>
      <c r="D15225" s="1"/>
      <c r="E15225" s="3"/>
      <c r="F15225" s="7"/>
      <c r="G15225" s="3"/>
      <c r="H15225" s="24"/>
    </row>
    <row r="15226" spans="1:8" x14ac:dyDescent="0.25">
      <c r="A15226" s="19">
        <v>15221</v>
      </c>
      <c r="D15226" s="1"/>
      <c r="E15226" s="3"/>
      <c r="F15226" s="7"/>
      <c r="G15226" s="3"/>
      <c r="H15226" s="24"/>
    </row>
    <row r="15227" spans="1:8" x14ac:dyDescent="0.25">
      <c r="A15227" s="19">
        <v>15222</v>
      </c>
      <c r="D15227" s="1"/>
      <c r="E15227" s="3"/>
      <c r="F15227" s="7"/>
      <c r="G15227" s="3"/>
      <c r="H15227" s="24"/>
    </row>
    <row r="15228" spans="1:8" x14ac:dyDescent="0.25">
      <c r="A15228" s="19">
        <v>15223</v>
      </c>
      <c r="D15228" s="1"/>
      <c r="E15228" s="3"/>
      <c r="F15228" s="7"/>
      <c r="G15228" s="3"/>
      <c r="H15228" s="24"/>
    </row>
    <row r="15229" spans="1:8" x14ac:dyDescent="0.25">
      <c r="A15229" s="19">
        <v>15224</v>
      </c>
      <c r="D15229" s="1"/>
      <c r="E15229" s="3"/>
      <c r="F15229" s="7"/>
      <c r="G15229" s="3"/>
      <c r="H15229" s="24"/>
    </row>
    <row r="15230" spans="1:8" x14ac:dyDescent="0.25">
      <c r="A15230" s="19">
        <v>15225</v>
      </c>
      <c r="D15230" s="1"/>
      <c r="E15230" s="3"/>
      <c r="F15230" s="7"/>
      <c r="G15230" s="3"/>
      <c r="H15230" s="24"/>
    </row>
    <row r="15231" spans="1:8" x14ac:dyDescent="0.25">
      <c r="A15231" s="19">
        <v>15226</v>
      </c>
      <c r="D15231" s="1"/>
      <c r="E15231" s="3"/>
      <c r="F15231" s="7"/>
      <c r="G15231" s="3"/>
      <c r="H15231" s="24"/>
    </row>
    <row r="15232" spans="1:8" x14ac:dyDescent="0.25">
      <c r="A15232" s="19">
        <v>15227</v>
      </c>
      <c r="D15232" s="1"/>
      <c r="E15232" s="3"/>
      <c r="F15232" s="7"/>
      <c r="G15232" s="3"/>
      <c r="H15232" s="24"/>
    </row>
    <row r="15233" spans="1:8" x14ac:dyDescent="0.25">
      <c r="A15233" s="19">
        <v>15228</v>
      </c>
      <c r="D15233" s="1"/>
      <c r="E15233" s="3"/>
      <c r="F15233" s="7"/>
      <c r="G15233" s="3"/>
      <c r="H15233" s="24"/>
    </row>
    <row r="15234" spans="1:8" x14ac:dyDescent="0.25">
      <c r="A15234" s="19">
        <v>15229</v>
      </c>
      <c r="D15234" s="1"/>
      <c r="E15234" s="3"/>
      <c r="F15234" s="7"/>
      <c r="G15234" s="3"/>
      <c r="H15234" s="24"/>
    </row>
    <row r="15235" spans="1:8" x14ac:dyDescent="0.25">
      <c r="A15235" s="19">
        <v>15230</v>
      </c>
      <c r="D15235" s="1"/>
      <c r="E15235" s="3"/>
      <c r="F15235" s="7"/>
      <c r="G15235" s="3"/>
      <c r="H15235" s="24"/>
    </row>
    <row r="15236" spans="1:8" x14ac:dyDescent="0.25">
      <c r="A15236" s="19">
        <v>15231</v>
      </c>
      <c r="D15236" s="1"/>
      <c r="E15236" s="3"/>
      <c r="F15236" s="7"/>
      <c r="G15236" s="3"/>
      <c r="H15236" s="24"/>
    </row>
    <row r="15237" spans="1:8" x14ac:dyDescent="0.25">
      <c r="A15237" s="19">
        <v>15232</v>
      </c>
      <c r="D15237" s="1"/>
      <c r="E15237" s="3"/>
      <c r="F15237" s="7"/>
      <c r="G15237" s="3"/>
      <c r="H15237" s="24"/>
    </row>
    <row r="15238" spans="1:8" x14ac:dyDescent="0.25">
      <c r="A15238" s="19">
        <v>15233</v>
      </c>
      <c r="D15238" s="1"/>
      <c r="E15238" s="3"/>
      <c r="F15238" s="7"/>
      <c r="G15238" s="3"/>
      <c r="H15238" s="24"/>
    </row>
    <row r="15239" spans="1:8" x14ac:dyDescent="0.25">
      <c r="A15239" s="19">
        <v>15234</v>
      </c>
      <c r="D15239" s="1"/>
      <c r="E15239" s="3"/>
      <c r="F15239" s="7"/>
      <c r="G15239" s="3"/>
      <c r="H15239" s="24"/>
    </row>
    <row r="15240" spans="1:8" x14ac:dyDescent="0.25">
      <c r="A15240" s="19">
        <v>15235</v>
      </c>
      <c r="D15240" s="1"/>
      <c r="E15240" s="3"/>
      <c r="F15240" s="7"/>
      <c r="G15240" s="3"/>
      <c r="H15240" s="24"/>
    </row>
    <row r="15241" spans="1:8" x14ac:dyDescent="0.25">
      <c r="A15241" s="19">
        <v>15236</v>
      </c>
      <c r="D15241" s="1"/>
      <c r="E15241" s="3"/>
      <c r="F15241" s="7"/>
      <c r="G15241" s="3"/>
      <c r="H15241" s="24"/>
    </row>
    <row r="15242" spans="1:8" x14ac:dyDescent="0.25">
      <c r="A15242" s="19">
        <v>15237</v>
      </c>
      <c r="D15242" s="1"/>
      <c r="E15242" s="3"/>
      <c r="F15242" s="7"/>
      <c r="G15242" s="3"/>
      <c r="H15242" s="24"/>
    </row>
    <row r="15243" spans="1:8" x14ac:dyDescent="0.25">
      <c r="A15243" s="19">
        <v>15238</v>
      </c>
      <c r="D15243" s="1"/>
      <c r="E15243" s="3"/>
      <c r="F15243" s="7"/>
      <c r="G15243" s="3"/>
      <c r="H15243" s="24"/>
    </row>
    <row r="15244" spans="1:8" x14ac:dyDescent="0.25">
      <c r="A15244" s="19">
        <v>15239</v>
      </c>
      <c r="D15244" s="1"/>
      <c r="E15244" s="3"/>
      <c r="F15244" s="7"/>
      <c r="G15244" s="3"/>
      <c r="H15244" s="24"/>
    </row>
    <row r="15245" spans="1:8" x14ac:dyDescent="0.25">
      <c r="A15245" s="19">
        <v>15240</v>
      </c>
      <c r="D15245" s="1"/>
      <c r="E15245" s="3"/>
      <c r="F15245" s="7"/>
      <c r="G15245" s="3"/>
      <c r="H15245" s="24"/>
    </row>
    <row r="15246" spans="1:8" x14ac:dyDescent="0.25">
      <c r="A15246" s="19">
        <v>15241</v>
      </c>
      <c r="D15246" s="1"/>
      <c r="E15246" s="3"/>
      <c r="F15246" s="7"/>
      <c r="G15246" s="3"/>
      <c r="H15246" s="24"/>
    </row>
    <row r="15247" spans="1:8" x14ac:dyDescent="0.25">
      <c r="A15247" s="19">
        <v>15242</v>
      </c>
      <c r="D15247" s="1"/>
      <c r="E15247" s="3"/>
      <c r="F15247" s="7"/>
      <c r="G15247" s="3"/>
      <c r="H15247" s="24"/>
    </row>
    <row r="15248" spans="1:8" x14ac:dyDescent="0.25">
      <c r="A15248" s="19">
        <v>15243</v>
      </c>
      <c r="D15248" s="1"/>
      <c r="E15248" s="3"/>
      <c r="F15248" s="7"/>
      <c r="G15248" s="3"/>
      <c r="H15248" s="24"/>
    </row>
    <row r="15249" spans="1:8" x14ac:dyDescent="0.25">
      <c r="A15249" s="19">
        <v>15244</v>
      </c>
      <c r="D15249" s="1"/>
      <c r="E15249" s="3"/>
      <c r="F15249" s="7"/>
      <c r="G15249" s="3"/>
      <c r="H15249" s="24"/>
    </row>
    <row r="15250" spans="1:8" x14ac:dyDescent="0.25">
      <c r="A15250" s="19">
        <v>15245</v>
      </c>
      <c r="D15250" s="1"/>
      <c r="E15250" s="3"/>
      <c r="F15250" s="7"/>
      <c r="G15250" s="3"/>
      <c r="H15250" s="24"/>
    </row>
    <row r="15251" spans="1:8" x14ac:dyDescent="0.25">
      <c r="A15251" s="19">
        <v>15246</v>
      </c>
      <c r="D15251" s="1"/>
      <c r="E15251" s="3"/>
      <c r="F15251" s="7"/>
      <c r="G15251" s="3"/>
      <c r="H15251" s="24"/>
    </row>
    <row r="15252" spans="1:8" x14ac:dyDescent="0.25">
      <c r="A15252" s="19">
        <v>15247</v>
      </c>
      <c r="D15252" s="1"/>
      <c r="E15252" s="3"/>
      <c r="F15252" s="7"/>
      <c r="G15252" s="3"/>
      <c r="H15252" s="24"/>
    </row>
    <row r="15253" spans="1:8" x14ac:dyDescent="0.25">
      <c r="A15253" s="19">
        <v>15248</v>
      </c>
      <c r="D15253" s="1"/>
      <c r="E15253" s="3"/>
      <c r="F15253" s="7"/>
      <c r="G15253" s="3"/>
      <c r="H15253" s="24"/>
    </row>
    <row r="15254" spans="1:8" x14ac:dyDescent="0.25">
      <c r="A15254" s="19">
        <v>15249</v>
      </c>
      <c r="D15254" s="1"/>
      <c r="E15254" s="3"/>
      <c r="F15254" s="7"/>
      <c r="G15254" s="3"/>
      <c r="H15254" s="24"/>
    </row>
    <row r="15255" spans="1:8" x14ac:dyDescent="0.25">
      <c r="A15255" s="19">
        <v>15250</v>
      </c>
      <c r="D15255" s="1"/>
      <c r="E15255" s="3"/>
      <c r="F15255" s="7"/>
      <c r="G15255" s="3"/>
      <c r="H15255" s="24"/>
    </row>
    <row r="15256" spans="1:8" x14ac:dyDescent="0.25">
      <c r="A15256" s="19">
        <v>15251</v>
      </c>
      <c r="D15256" s="1"/>
      <c r="E15256" s="3"/>
      <c r="F15256" s="7"/>
      <c r="G15256" s="3"/>
      <c r="H15256" s="24"/>
    </row>
    <row r="15257" spans="1:8" x14ac:dyDescent="0.25">
      <c r="A15257" s="19">
        <v>15252</v>
      </c>
      <c r="D15257" s="1"/>
      <c r="E15257" s="3"/>
      <c r="F15257" s="7"/>
      <c r="G15257" s="3"/>
      <c r="H15257" s="24"/>
    </row>
    <row r="15258" spans="1:8" x14ac:dyDescent="0.25">
      <c r="A15258" s="19">
        <v>15253</v>
      </c>
      <c r="D15258" s="1"/>
      <c r="E15258" s="3"/>
      <c r="F15258" s="7"/>
      <c r="G15258" s="3"/>
      <c r="H15258" s="24"/>
    </row>
    <row r="15259" spans="1:8" x14ac:dyDescent="0.25">
      <c r="A15259" s="19">
        <v>15254</v>
      </c>
      <c r="D15259" s="1"/>
      <c r="E15259" s="3"/>
      <c r="F15259" s="7"/>
      <c r="G15259" s="3"/>
      <c r="H15259" s="24"/>
    </row>
    <row r="15260" spans="1:8" x14ac:dyDescent="0.25">
      <c r="A15260" s="19">
        <v>15255</v>
      </c>
      <c r="D15260" s="1"/>
      <c r="E15260" s="3"/>
      <c r="F15260" s="7"/>
      <c r="G15260" s="3"/>
      <c r="H15260" s="24"/>
    </row>
    <row r="15261" spans="1:8" x14ac:dyDescent="0.25">
      <c r="A15261" s="19">
        <v>15256</v>
      </c>
      <c r="D15261" s="1"/>
      <c r="E15261" s="3"/>
      <c r="F15261" s="7"/>
      <c r="G15261" s="3"/>
      <c r="H15261" s="24"/>
    </row>
    <row r="15262" spans="1:8" x14ac:dyDescent="0.25">
      <c r="A15262" s="19">
        <v>15257</v>
      </c>
      <c r="D15262" s="1"/>
      <c r="E15262" s="3"/>
      <c r="F15262" s="7"/>
      <c r="G15262" s="3"/>
      <c r="H15262" s="24"/>
    </row>
    <row r="15263" spans="1:8" x14ac:dyDescent="0.25">
      <c r="A15263" s="19">
        <v>15258</v>
      </c>
      <c r="D15263" s="1"/>
      <c r="E15263" s="3"/>
      <c r="F15263" s="7"/>
      <c r="G15263" s="3"/>
      <c r="H15263" s="24"/>
    </row>
    <row r="15264" spans="1:8" x14ac:dyDescent="0.25">
      <c r="A15264" s="19">
        <v>15259</v>
      </c>
      <c r="D15264" s="1"/>
      <c r="E15264" s="3"/>
      <c r="F15264" s="7"/>
      <c r="G15264" s="3"/>
      <c r="H15264" s="24"/>
    </row>
    <row r="15265" spans="1:8" x14ac:dyDescent="0.25">
      <c r="A15265" s="19">
        <v>15260</v>
      </c>
      <c r="D15265" s="1"/>
      <c r="E15265" s="3"/>
      <c r="F15265" s="7"/>
      <c r="G15265" s="3"/>
      <c r="H15265" s="24"/>
    </row>
    <row r="15266" spans="1:8" x14ac:dyDescent="0.25">
      <c r="A15266" s="19">
        <v>15261</v>
      </c>
      <c r="D15266" s="1"/>
      <c r="E15266" s="3"/>
      <c r="F15266" s="7"/>
      <c r="G15266" s="3"/>
      <c r="H15266" s="24"/>
    </row>
    <row r="15267" spans="1:8" x14ac:dyDescent="0.25">
      <c r="A15267" s="19">
        <v>15262</v>
      </c>
      <c r="D15267" s="1"/>
      <c r="E15267" s="3"/>
      <c r="F15267" s="7"/>
      <c r="G15267" s="3"/>
      <c r="H15267" s="24"/>
    </row>
    <row r="15268" spans="1:8" x14ac:dyDescent="0.25">
      <c r="A15268" s="19">
        <v>15263</v>
      </c>
      <c r="D15268" s="1"/>
      <c r="E15268" s="3"/>
      <c r="F15268" s="7"/>
      <c r="G15268" s="3"/>
      <c r="H15268" s="24"/>
    </row>
    <row r="15269" spans="1:8" x14ac:dyDescent="0.25">
      <c r="A15269" s="19">
        <v>15264</v>
      </c>
      <c r="D15269" s="1"/>
      <c r="E15269" s="3"/>
      <c r="F15269" s="7"/>
      <c r="G15269" s="3"/>
      <c r="H15269" s="24"/>
    </row>
    <row r="15270" spans="1:8" x14ac:dyDescent="0.25">
      <c r="A15270" s="19">
        <v>15265</v>
      </c>
      <c r="D15270" s="1"/>
      <c r="E15270" s="3"/>
      <c r="F15270" s="7"/>
      <c r="G15270" s="3"/>
      <c r="H15270" s="24"/>
    </row>
    <row r="15271" spans="1:8" x14ac:dyDescent="0.25">
      <c r="A15271" s="19">
        <v>15266</v>
      </c>
      <c r="D15271" s="1"/>
      <c r="E15271" s="3"/>
      <c r="F15271" s="7"/>
      <c r="G15271" s="3"/>
      <c r="H15271" s="24"/>
    </row>
    <row r="15272" spans="1:8" x14ac:dyDescent="0.25">
      <c r="A15272" s="19">
        <v>15267</v>
      </c>
      <c r="D15272" s="1"/>
      <c r="E15272" s="3"/>
      <c r="F15272" s="7"/>
      <c r="G15272" s="3"/>
      <c r="H15272" s="24"/>
    </row>
    <row r="15273" spans="1:8" x14ac:dyDescent="0.25">
      <c r="A15273" s="19">
        <v>15268</v>
      </c>
      <c r="D15273" s="1"/>
      <c r="E15273" s="3"/>
      <c r="F15273" s="7"/>
      <c r="G15273" s="3"/>
      <c r="H15273" s="24"/>
    </row>
    <row r="15274" spans="1:8" x14ac:dyDescent="0.25">
      <c r="A15274" s="19">
        <v>15269</v>
      </c>
      <c r="D15274" s="1"/>
      <c r="E15274" s="3"/>
      <c r="F15274" s="7"/>
      <c r="G15274" s="3"/>
      <c r="H15274" s="24"/>
    </row>
    <row r="15275" spans="1:8" x14ac:dyDescent="0.25">
      <c r="A15275" s="19">
        <v>15270</v>
      </c>
      <c r="D15275" s="1"/>
      <c r="E15275" s="3"/>
      <c r="F15275" s="7"/>
      <c r="G15275" s="3"/>
      <c r="H15275" s="24"/>
    </row>
    <row r="15276" spans="1:8" x14ac:dyDescent="0.25">
      <c r="A15276" s="19">
        <v>15271</v>
      </c>
      <c r="D15276" s="1"/>
      <c r="E15276" s="3"/>
      <c r="F15276" s="7"/>
      <c r="G15276" s="3"/>
      <c r="H15276" s="24"/>
    </row>
    <row r="15277" spans="1:8" x14ac:dyDescent="0.25">
      <c r="A15277" s="19">
        <v>15272</v>
      </c>
      <c r="D15277" s="1"/>
      <c r="E15277" s="3"/>
      <c r="F15277" s="7"/>
      <c r="G15277" s="3"/>
      <c r="H15277" s="24"/>
    </row>
    <row r="15278" spans="1:8" x14ac:dyDescent="0.25">
      <c r="A15278" s="19">
        <v>15273</v>
      </c>
      <c r="D15278" s="1"/>
      <c r="E15278" s="3"/>
      <c r="F15278" s="7"/>
      <c r="G15278" s="3"/>
      <c r="H15278" s="24"/>
    </row>
    <row r="15279" spans="1:8" x14ac:dyDescent="0.25">
      <c r="A15279" s="19">
        <v>15274</v>
      </c>
      <c r="D15279" s="1"/>
      <c r="E15279" s="3"/>
      <c r="F15279" s="7"/>
      <c r="G15279" s="3"/>
      <c r="H15279" s="24"/>
    </row>
    <row r="15280" spans="1:8" x14ac:dyDescent="0.25">
      <c r="A15280" s="19">
        <v>15275</v>
      </c>
      <c r="D15280" s="1"/>
      <c r="E15280" s="3"/>
      <c r="F15280" s="7"/>
      <c r="G15280" s="3"/>
      <c r="H15280" s="24"/>
    </row>
    <row r="15281" spans="1:8" x14ac:dyDescent="0.25">
      <c r="A15281" s="19">
        <v>15276</v>
      </c>
      <c r="D15281" s="1"/>
      <c r="E15281" s="3"/>
      <c r="F15281" s="7"/>
      <c r="G15281" s="3"/>
      <c r="H15281" s="24"/>
    </row>
    <row r="15282" spans="1:8" x14ac:dyDescent="0.25">
      <c r="A15282" s="19">
        <v>15277</v>
      </c>
      <c r="D15282" s="1"/>
      <c r="E15282" s="3"/>
      <c r="F15282" s="7"/>
      <c r="G15282" s="3"/>
      <c r="H15282" s="24"/>
    </row>
    <row r="15283" spans="1:8" x14ac:dyDescent="0.25">
      <c r="A15283" s="19">
        <v>15278</v>
      </c>
      <c r="D15283" s="1"/>
      <c r="E15283" s="3"/>
      <c r="F15283" s="7"/>
      <c r="G15283" s="3"/>
      <c r="H15283" s="24"/>
    </row>
    <row r="15284" spans="1:8" x14ac:dyDescent="0.25">
      <c r="A15284" s="19">
        <v>15279</v>
      </c>
      <c r="D15284" s="1"/>
      <c r="E15284" s="3"/>
      <c r="F15284" s="7"/>
      <c r="G15284" s="3"/>
      <c r="H15284" s="24"/>
    </row>
    <row r="15285" spans="1:8" x14ac:dyDescent="0.25">
      <c r="A15285" s="19">
        <v>15280</v>
      </c>
      <c r="D15285" s="1"/>
      <c r="E15285" s="3"/>
      <c r="F15285" s="7"/>
      <c r="G15285" s="3"/>
      <c r="H15285" s="24"/>
    </row>
    <row r="15286" spans="1:8" x14ac:dyDescent="0.25">
      <c r="A15286" s="19">
        <v>15281</v>
      </c>
      <c r="D15286" s="1"/>
      <c r="E15286" s="3"/>
      <c r="F15286" s="7"/>
      <c r="G15286" s="3"/>
      <c r="H15286" s="24"/>
    </row>
    <row r="15287" spans="1:8" x14ac:dyDescent="0.25">
      <c r="A15287" s="19">
        <v>15282</v>
      </c>
      <c r="D15287" s="1"/>
      <c r="E15287" s="3"/>
      <c r="F15287" s="7"/>
      <c r="G15287" s="3"/>
      <c r="H15287" s="24"/>
    </row>
    <row r="15288" spans="1:8" x14ac:dyDescent="0.25">
      <c r="A15288" s="19">
        <v>15283</v>
      </c>
      <c r="D15288" s="1"/>
      <c r="E15288" s="3"/>
      <c r="F15288" s="7"/>
      <c r="G15288" s="3"/>
      <c r="H15288" s="24"/>
    </row>
    <row r="15289" spans="1:8" x14ac:dyDescent="0.25">
      <c r="A15289" s="19">
        <v>15284</v>
      </c>
      <c r="D15289" s="1"/>
      <c r="E15289" s="3"/>
      <c r="F15289" s="7"/>
      <c r="G15289" s="3"/>
      <c r="H15289" s="24"/>
    </row>
    <row r="15290" spans="1:8" x14ac:dyDescent="0.25">
      <c r="A15290" s="19">
        <v>15285</v>
      </c>
      <c r="D15290" s="1"/>
      <c r="E15290" s="3"/>
      <c r="F15290" s="7"/>
      <c r="G15290" s="3"/>
      <c r="H15290" s="24"/>
    </row>
    <row r="15291" spans="1:8" x14ac:dyDescent="0.25">
      <c r="A15291" s="19">
        <v>15286</v>
      </c>
      <c r="D15291" s="1"/>
      <c r="E15291" s="3"/>
      <c r="F15291" s="7"/>
      <c r="G15291" s="3"/>
      <c r="H15291" s="24"/>
    </row>
    <row r="15292" spans="1:8" x14ac:dyDescent="0.25">
      <c r="A15292" s="19">
        <v>15287</v>
      </c>
      <c r="D15292" s="1"/>
      <c r="E15292" s="3"/>
      <c r="F15292" s="7"/>
      <c r="G15292" s="3"/>
      <c r="H15292" s="24"/>
    </row>
    <row r="15293" spans="1:8" x14ac:dyDescent="0.25">
      <c r="A15293" s="19">
        <v>15288</v>
      </c>
      <c r="D15293" s="1"/>
      <c r="E15293" s="3"/>
      <c r="F15293" s="7"/>
      <c r="G15293" s="3"/>
      <c r="H15293" s="24"/>
    </row>
    <row r="15294" spans="1:8" x14ac:dyDescent="0.25">
      <c r="A15294" s="19">
        <v>15289</v>
      </c>
      <c r="D15294" s="1"/>
      <c r="E15294" s="3"/>
      <c r="F15294" s="7"/>
      <c r="G15294" s="3"/>
      <c r="H15294" s="24"/>
    </row>
    <row r="15295" spans="1:8" x14ac:dyDescent="0.25">
      <c r="A15295" s="19">
        <v>15290</v>
      </c>
      <c r="D15295" s="1"/>
      <c r="E15295" s="3"/>
      <c r="F15295" s="7"/>
      <c r="G15295" s="3"/>
      <c r="H15295" s="24"/>
    </row>
    <row r="15296" spans="1:8" x14ac:dyDescent="0.25">
      <c r="A15296" s="19">
        <v>15291</v>
      </c>
      <c r="D15296" s="1"/>
      <c r="E15296" s="3"/>
      <c r="F15296" s="7"/>
      <c r="G15296" s="3"/>
      <c r="H15296" s="24"/>
    </row>
    <row r="15297" spans="1:8" x14ac:dyDescent="0.25">
      <c r="A15297" s="19">
        <v>15292</v>
      </c>
      <c r="D15297" s="1"/>
      <c r="E15297" s="3"/>
      <c r="F15297" s="7"/>
      <c r="G15297" s="3"/>
      <c r="H15297" s="24"/>
    </row>
    <row r="15298" spans="1:8" x14ac:dyDescent="0.25">
      <c r="A15298" s="19">
        <v>15293</v>
      </c>
      <c r="D15298" s="1"/>
      <c r="E15298" s="3"/>
      <c r="F15298" s="7"/>
      <c r="G15298" s="3"/>
      <c r="H15298" s="24"/>
    </row>
    <row r="15299" spans="1:8" x14ac:dyDescent="0.25">
      <c r="A15299" s="19">
        <v>15294</v>
      </c>
      <c r="D15299" s="1"/>
      <c r="E15299" s="3"/>
      <c r="F15299" s="7"/>
      <c r="G15299" s="3"/>
      <c r="H15299" s="24"/>
    </row>
    <row r="15300" spans="1:8" x14ac:dyDescent="0.25">
      <c r="A15300" s="19">
        <v>15295</v>
      </c>
      <c r="D15300" s="1"/>
      <c r="E15300" s="3"/>
      <c r="F15300" s="7"/>
      <c r="G15300" s="3"/>
      <c r="H15300" s="24"/>
    </row>
    <row r="15301" spans="1:8" x14ac:dyDescent="0.25">
      <c r="A15301" s="19">
        <v>15296</v>
      </c>
      <c r="D15301" s="1"/>
      <c r="E15301" s="3"/>
      <c r="F15301" s="7"/>
      <c r="G15301" s="3"/>
      <c r="H15301" s="24"/>
    </row>
    <row r="15302" spans="1:8" x14ac:dyDescent="0.25">
      <c r="A15302" s="19">
        <v>15297</v>
      </c>
      <c r="D15302" s="1"/>
      <c r="E15302" s="3"/>
      <c r="F15302" s="7"/>
      <c r="G15302" s="3"/>
      <c r="H15302" s="24"/>
    </row>
    <row r="15303" spans="1:8" x14ac:dyDescent="0.25">
      <c r="A15303" s="19">
        <v>15298</v>
      </c>
      <c r="D15303" s="1"/>
      <c r="E15303" s="3"/>
      <c r="F15303" s="7"/>
      <c r="G15303" s="3"/>
      <c r="H15303" s="24"/>
    </row>
    <row r="15304" spans="1:8" x14ac:dyDescent="0.25">
      <c r="A15304" s="19">
        <v>15299</v>
      </c>
      <c r="D15304" s="1"/>
      <c r="E15304" s="3"/>
      <c r="F15304" s="7"/>
      <c r="G15304" s="3"/>
      <c r="H15304" s="24"/>
    </row>
    <row r="15305" spans="1:8" x14ac:dyDescent="0.25">
      <c r="A15305" s="19">
        <v>15300</v>
      </c>
      <c r="D15305" s="1"/>
      <c r="E15305" s="3"/>
      <c r="F15305" s="7"/>
      <c r="G15305" s="3"/>
      <c r="H15305" s="24"/>
    </row>
    <row r="15306" spans="1:8" x14ac:dyDescent="0.25">
      <c r="A15306" s="19">
        <v>15301</v>
      </c>
      <c r="D15306" s="1"/>
      <c r="E15306" s="3"/>
      <c r="F15306" s="7"/>
      <c r="G15306" s="3"/>
      <c r="H15306" s="24"/>
    </row>
    <row r="15307" spans="1:8" x14ac:dyDescent="0.25">
      <c r="A15307" s="19">
        <v>15302</v>
      </c>
      <c r="D15307" s="1"/>
      <c r="E15307" s="3"/>
      <c r="F15307" s="7"/>
      <c r="G15307" s="3"/>
      <c r="H15307" s="24"/>
    </row>
    <row r="15308" spans="1:8" x14ac:dyDescent="0.25">
      <c r="A15308" s="19">
        <v>15303</v>
      </c>
      <c r="D15308" s="1"/>
      <c r="E15308" s="3"/>
      <c r="F15308" s="7"/>
      <c r="G15308" s="3"/>
      <c r="H15308" s="24"/>
    </row>
    <row r="15309" spans="1:8" x14ac:dyDescent="0.25">
      <c r="A15309" s="19">
        <v>15304</v>
      </c>
      <c r="D15309" s="1"/>
      <c r="E15309" s="3"/>
      <c r="F15309" s="7"/>
      <c r="G15309" s="3"/>
      <c r="H15309" s="24"/>
    </row>
    <row r="15310" spans="1:8" x14ac:dyDescent="0.25">
      <c r="A15310" s="19">
        <v>15305</v>
      </c>
      <c r="D15310" s="1"/>
      <c r="E15310" s="3"/>
      <c r="F15310" s="7"/>
      <c r="G15310" s="3"/>
      <c r="H15310" s="24"/>
    </row>
    <row r="15311" spans="1:8" x14ac:dyDescent="0.25">
      <c r="A15311" s="19">
        <v>15306</v>
      </c>
      <c r="D15311" s="1"/>
      <c r="E15311" s="3"/>
      <c r="F15311" s="7"/>
      <c r="G15311" s="3"/>
      <c r="H15311" s="24"/>
    </row>
    <row r="15312" spans="1:8" x14ac:dyDescent="0.25">
      <c r="A15312" s="19">
        <v>15307</v>
      </c>
      <c r="D15312" s="1"/>
      <c r="E15312" s="3"/>
      <c r="F15312" s="7"/>
      <c r="G15312" s="3"/>
      <c r="H15312" s="24"/>
    </row>
    <row r="15313" spans="1:8" x14ac:dyDescent="0.25">
      <c r="A15313" s="19">
        <v>15308</v>
      </c>
      <c r="D15313" s="1"/>
      <c r="E15313" s="3"/>
      <c r="F15313" s="7"/>
      <c r="G15313" s="3"/>
      <c r="H15313" s="24"/>
    </row>
    <row r="15314" spans="1:8" x14ac:dyDescent="0.25">
      <c r="A15314" s="19">
        <v>15309</v>
      </c>
      <c r="D15314" s="1"/>
      <c r="E15314" s="3"/>
      <c r="F15314" s="7"/>
      <c r="G15314" s="3"/>
      <c r="H15314" s="24"/>
    </row>
    <row r="15315" spans="1:8" x14ac:dyDescent="0.25">
      <c r="A15315" s="19">
        <v>15310</v>
      </c>
      <c r="D15315" s="1"/>
      <c r="E15315" s="3"/>
      <c r="F15315" s="7"/>
      <c r="G15315" s="3"/>
      <c r="H15315" s="24"/>
    </row>
    <row r="15316" spans="1:8" x14ac:dyDescent="0.25">
      <c r="A15316" s="19">
        <v>15311</v>
      </c>
      <c r="D15316" s="1"/>
      <c r="E15316" s="3"/>
      <c r="F15316" s="7"/>
      <c r="G15316" s="3"/>
      <c r="H15316" s="24"/>
    </row>
    <row r="15317" spans="1:8" x14ac:dyDescent="0.25">
      <c r="A15317" s="19">
        <v>15312</v>
      </c>
      <c r="D15317" s="1"/>
      <c r="E15317" s="3"/>
      <c r="F15317" s="7"/>
      <c r="G15317" s="3"/>
      <c r="H15317" s="24"/>
    </row>
    <row r="15318" spans="1:8" x14ac:dyDescent="0.25">
      <c r="A15318" s="19">
        <v>15313</v>
      </c>
      <c r="D15318" s="1"/>
      <c r="E15318" s="3"/>
      <c r="F15318" s="7"/>
      <c r="G15318" s="3"/>
      <c r="H15318" s="24"/>
    </row>
    <row r="15319" spans="1:8" x14ac:dyDescent="0.25">
      <c r="A15319" s="19">
        <v>15314</v>
      </c>
      <c r="D15319" s="1"/>
      <c r="E15319" s="3"/>
      <c r="F15319" s="7"/>
      <c r="G15319" s="3"/>
      <c r="H15319" s="24"/>
    </row>
    <row r="15320" spans="1:8" x14ac:dyDescent="0.25">
      <c r="A15320" s="19">
        <v>15315</v>
      </c>
      <c r="D15320" s="1"/>
      <c r="E15320" s="3"/>
      <c r="F15320" s="7"/>
      <c r="G15320" s="3"/>
      <c r="H15320" s="24"/>
    </row>
    <row r="15321" spans="1:8" x14ac:dyDescent="0.25">
      <c r="A15321" s="19">
        <v>15316</v>
      </c>
      <c r="D15321" s="1"/>
      <c r="E15321" s="3"/>
      <c r="F15321" s="7"/>
      <c r="G15321" s="3"/>
      <c r="H15321" s="24"/>
    </row>
    <row r="15322" spans="1:8" x14ac:dyDescent="0.25">
      <c r="A15322" s="19">
        <v>15317</v>
      </c>
      <c r="D15322" s="1"/>
      <c r="E15322" s="3"/>
      <c r="F15322" s="7"/>
      <c r="G15322" s="3"/>
      <c r="H15322" s="24"/>
    </row>
    <row r="15323" spans="1:8" x14ac:dyDescent="0.25">
      <c r="A15323" s="19">
        <v>15318</v>
      </c>
      <c r="D15323" s="1"/>
      <c r="E15323" s="3"/>
      <c r="F15323" s="7"/>
      <c r="G15323" s="3"/>
      <c r="H15323" s="24"/>
    </row>
    <row r="15324" spans="1:8" x14ac:dyDescent="0.25">
      <c r="A15324" s="19">
        <v>15319</v>
      </c>
      <c r="D15324" s="1"/>
      <c r="E15324" s="3"/>
      <c r="F15324" s="7"/>
      <c r="G15324" s="3"/>
      <c r="H15324" s="24"/>
    </row>
    <row r="15325" spans="1:8" x14ac:dyDescent="0.25">
      <c r="A15325" s="19">
        <v>15320</v>
      </c>
      <c r="D15325" s="1"/>
      <c r="E15325" s="3"/>
      <c r="F15325" s="7"/>
      <c r="G15325" s="3"/>
      <c r="H15325" s="24"/>
    </row>
    <row r="15326" spans="1:8" x14ac:dyDescent="0.25">
      <c r="A15326" s="19">
        <v>15321</v>
      </c>
      <c r="D15326" s="1"/>
      <c r="E15326" s="3"/>
      <c r="F15326" s="7"/>
      <c r="G15326" s="3"/>
      <c r="H15326" s="24"/>
    </row>
    <row r="15327" spans="1:8" x14ac:dyDescent="0.25">
      <c r="A15327" s="19">
        <v>15322</v>
      </c>
      <c r="D15327" s="1"/>
      <c r="E15327" s="3"/>
      <c r="F15327" s="7"/>
      <c r="G15327" s="3"/>
      <c r="H15327" s="24"/>
    </row>
    <row r="15328" spans="1:8" x14ac:dyDescent="0.25">
      <c r="A15328" s="19">
        <v>15323</v>
      </c>
      <c r="D15328" s="1"/>
      <c r="E15328" s="3"/>
      <c r="F15328" s="7"/>
      <c r="G15328" s="3"/>
      <c r="H15328" s="24"/>
    </row>
    <row r="15329" spans="1:8" x14ac:dyDescent="0.25">
      <c r="A15329" s="19">
        <v>15324</v>
      </c>
      <c r="D15329" s="1"/>
      <c r="E15329" s="3"/>
      <c r="F15329" s="7"/>
      <c r="G15329" s="3"/>
      <c r="H15329" s="24"/>
    </row>
    <row r="15330" spans="1:8" x14ac:dyDescent="0.25">
      <c r="A15330" s="19">
        <v>15325</v>
      </c>
      <c r="D15330" s="1"/>
      <c r="E15330" s="3"/>
      <c r="F15330" s="7"/>
      <c r="G15330" s="3"/>
      <c r="H15330" s="24"/>
    </row>
    <row r="15331" spans="1:8" x14ac:dyDescent="0.25">
      <c r="A15331" s="19">
        <v>15326</v>
      </c>
      <c r="D15331" s="1"/>
      <c r="E15331" s="3"/>
      <c r="F15331" s="7"/>
      <c r="G15331" s="3"/>
      <c r="H15331" s="24"/>
    </row>
    <row r="15332" spans="1:8" x14ac:dyDescent="0.25">
      <c r="A15332" s="19">
        <v>15327</v>
      </c>
      <c r="D15332" s="1"/>
      <c r="E15332" s="3"/>
      <c r="F15332" s="7"/>
      <c r="G15332" s="3"/>
      <c r="H15332" s="24"/>
    </row>
    <row r="15333" spans="1:8" x14ac:dyDescent="0.25">
      <c r="A15333" s="19">
        <v>15328</v>
      </c>
      <c r="D15333" s="1"/>
      <c r="E15333" s="3"/>
      <c r="F15333" s="7"/>
      <c r="G15333" s="3"/>
      <c r="H15333" s="24"/>
    </row>
    <row r="15334" spans="1:8" x14ac:dyDescent="0.25">
      <c r="A15334" s="19">
        <v>15329</v>
      </c>
      <c r="D15334" s="1"/>
      <c r="E15334" s="3"/>
      <c r="F15334" s="7"/>
      <c r="G15334" s="3"/>
      <c r="H15334" s="24"/>
    </row>
    <row r="15335" spans="1:8" x14ac:dyDescent="0.25">
      <c r="A15335" s="19">
        <v>15330</v>
      </c>
      <c r="D15335" s="1"/>
      <c r="E15335" s="3"/>
      <c r="F15335" s="7"/>
      <c r="G15335" s="3"/>
      <c r="H15335" s="24"/>
    </row>
    <row r="15336" spans="1:8" x14ac:dyDescent="0.25">
      <c r="A15336" s="19">
        <v>15331</v>
      </c>
      <c r="D15336" s="1"/>
      <c r="E15336" s="3"/>
      <c r="F15336" s="7"/>
      <c r="G15336" s="3"/>
      <c r="H15336" s="24"/>
    </row>
    <row r="15337" spans="1:8" x14ac:dyDescent="0.25">
      <c r="A15337" s="19">
        <v>15332</v>
      </c>
      <c r="D15337" s="1"/>
      <c r="E15337" s="3"/>
      <c r="F15337" s="7"/>
      <c r="G15337" s="3"/>
      <c r="H15337" s="24"/>
    </row>
    <row r="15338" spans="1:8" x14ac:dyDescent="0.25">
      <c r="A15338" s="19">
        <v>15333</v>
      </c>
      <c r="D15338" s="1"/>
      <c r="E15338" s="3"/>
      <c r="F15338" s="7"/>
      <c r="G15338" s="3"/>
      <c r="H15338" s="24"/>
    </row>
    <row r="15339" spans="1:8" x14ac:dyDescent="0.25">
      <c r="A15339" s="19">
        <v>15334</v>
      </c>
      <c r="D15339" s="1"/>
      <c r="E15339" s="3"/>
      <c r="F15339" s="7"/>
      <c r="G15339" s="3"/>
      <c r="H15339" s="24"/>
    </row>
    <row r="15340" spans="1:8" x14ac:dyDescent="0.25">
      <c r="A15340" s="19">
        <v>15335</v>
      </c>
      <c r="D15340" s="1"/>
      <c r="E15340" s="3"/>
      <c r="F15340" s="7"/>
      <c r="G15340" s="3"/>
      <c r="H15340" s="24"/>
    </row>
    <row r="15341" spans="1:8" x14ac:dyDescent="0.25">
      <c r="A15341" s="19">
        <v>15336</v>
      </c>
      <c r="D15341" s="1"/>
      <c r="E15341" s="3"/>
      <c r="F15341" s="7"/>
      <c r="G15341" s="3"/>
      <c r="H15341" s="24"/>
    </row>
    <row r="15342" spans="1:8" x14ac:dyDescent="0.25">
      <c r="A15342" s="19">
        <v>15337</v>
      </c>
      <c r="D15342" s="1"/>
      <c r="E15342" s="3"/>
      <c r="F15342" s="7"/>
      <c r="G15342" s="3"/>
      <c r="H15342" s="24"/>
    </row>
    <row r="15343" spans="1:8" x14ac:dyDescent="0.25">
      <c r="A15343" s="19">
        <v>15338</v>
      </c>
      <c r="D15343" s="1"/>
      <c r="E15343" s="3"/>
      <c r="F15343" s="7"/>
      <c r="G15343" s="3"/>
      <c r="H15343" s="24"/>
    </row>
    <row r="15344" spans="1:8" x14ac:dyDescent="0.25">
      <c r="A15344" s="19">
        <v>15339</v>
      </c>
      <c r="D15344" s="1"/>
      <c r="E15344" s="3"/>
      <c r="F15344" s="7"/>
      <c r="G15344" s="3"/>
      <c r="H15344" s="24"/>
    </row>
    <row r="15345" spans="1:8" x14ac:dyDescent="0.25">
      <c r="A15345" s="19">
        <v>15340</v>
      </c>
      <c r="D15345" s="1"/>
      <c r="E15345" s="3"/>
      <c r="F15345" s="7"/>
      <c r="G15345" s="3"/>
      <c r="H15345" s="24"/>
    </row>
    <row r="15346" spans="1:8" x14ac:dyDescent="0.25">
      <c r="A15346" s="19">
        <v>15341</v>
      </c>
      <c r="D15346" s="1"/>
      <c r="E15346" s="3"/>
      <c r="F15346" s="7"/>
      <c r="G15346" s="3"/>
      <c r="H15346" s="24"/>
    </row>
    <row r="15347" spans="1:8" x14ac:dyDescent="0.25">
      <c r="A15347" s="19">
        <v>15342</v>
      </c>
      <c r="D15347" s="1"/>
      <c r="E15347" s="3"/>
      <c r="F15347" s="7"/>
      <c r="G15347" s="3"/>
      <c r="H15347" s="24"/>
    </row>
    <row r="15348" spans="1:8" x14ac:dyDescent="0.25">
      <c r="A15348" s="19">
        <v>15343</v>
      </c>
      <c r="D15348" s="1"/>
      <c r="E15348" s="3"/>
      <c r="F15348" s="7"/>
      <c r="G15348" s="3"/>
      <c r="H15348" s="24"/>
    </row>
    <row r="15349" spans="1:8" x14ac:dyDescent="0.25">
      <c r="A15349" s="19">
        <v>15344</v>
      </c>
      <c r="D15349" s="1"/>
      <c r="E15349" s="3"/>
      <c r="F15349" s="7"/>
      <c r="G15349" s="3"/>
      <c r="H15349" s="24"/>
    </row>
    <row r="15350" spans="1:8" x14ac:dyDescent="0.25">
      <c r="A15350" s="19">
        <v>15345</v>
      </c>
      <c r="D15350" s="1"/>
      <c r="E15350" s="3"/>
      <c r="F15350" s="7"/>
      <c r="G15350" s="3"/>
      <c r="H15350" s="24"/>
    </row>
    <row r="15351" spans="1:8" x14ac:dyDescent="0.25">
      <c r="A15351" s="19">
        <v>15346</v>
      </c>
      <c r="D15351" s="1"/>
      <c r="E15351" s="3"/>
      <c r="F15351" s="7"/>
      <c r="G15351" s="3"/>
      <c r="H15351" s="24"/>
    </row>
    <row r="15352" spans="1:8" x14ac:dyDescent="0.25">
      <c r="A15352" s="19">
        <v>15347</v>
      </c>
      <c r="D15352" s="1"/>
      <c r="E15352" s="3"/>
      <c r="F15352" s="7"/>
      <c r="G15352" s="3"/>
      <c r="H15352" s="24"/>
    </row>
    <row r="15353" spans="1:8" x14ac:dyDescent="0.25">
      <c r="A15353" s="19">
        <v>15348</v>
      </c>
      <c r="D15353" s="1"/>
      <c r="E15353" s="3"/>
      <c r="F15353" s="7"/>
      <c r="G15353" s="3"/>
      <c r="H15353" s="24"/>
    </row>
    <row r="15354" spans="1:8" x14ac:dyDescent="0.25">
      <c r="A15354" s="19">
        <v>15349</v>
      </c>
      <c r="D15354" s="1"/>
      <c r="E15354" s="3"/>
      <c r="F15354" s="7"/>
      <c r="G15354" s="3"/>
      <c r="H15354" s="24"/>
    </row>
    <row r="15355" spans="1:8" x14ac:dyDescent="0.25">
      <c r="A15355" s="19">
        <v>15350</v>
      </c>
      <c r="D15355" s="1"/>
      <c r="E15355" s="3"/>
      <c r="F15355" s="7"/>
      <c r="G15355" s="3"/>
      <c r="H15355" s="24"/>
    </row>
    <row r="15356" spans="1:8" x14ac:dyDescent="0.25">
      <c r="A15356" s="19">
        <v>15351</v>
      </c>
      <c r="D15356" s="1"/>
      <c r="E15356" s="3"/>
      <c r="F15356" s="7"/>
      <c r="G15356" s="3"/>
      <c r="H15356" s="24"/>
    </row>
    <row r="15357" spans="1:8" x14ac:dyDescent="0.25">
      <c r="A15357" s="19">
        <v>15352</v>
      </c>
      <c r="D15357" s="1"/>
      <c r="E15357" s="3"/>
      <c r="F15357" s="7"/>
      <c r="G15357" s="3"/>
      <c r="H15357" s="24"/>
    </row>
    <row r="15358" spans="1:8" x14ac:dyDescent="0.25">
      <c r="A15358" s="19">
        <v>15353</v>
      </c>
      <c r="D15358" s="1"/>
      <c r="E15358" s="3"/>
      <c r="F15358" s="7"/>
      <c r="G15358" s="3"/>
      <c r="H15358" s="24"/>
    </row>
    <row r="15359" spans="1:8" x14ac:dyDescent="0.25">
      <c r="A15359" s="19">
        <v>15354</v>
      </c>
      <c r="D15359" s="1"/>
      <c r="E15359" s="3"/>
      <c r="F15359" s="7"/>
      <c r="G15359" s="3"/>
      <c r="H15359" s="24"/>
    </row>
    <row r="15360" spans="1:8" x14ac:dyDescent="0.25">
      <c r="A15360" s="19">
        <v>15355</v>
      </c>
      <c r="D15360" s="1"/>
      <c r="E15360" s="3"/>
      <c r="F15360" s="7"/>
      <c r="G15360" s="3"/>
      <c r="H15360" s="24"/>
    </row>
    <row r="15361" spans="1:8" x14ac:dyDescent="0.25">
      <c r="A15361" s="19">
        <v>15356</v>
      </c>
      <c r="D15361" s="1"/>
      <c r="E15361" s="3"/>
      <c r="F15361" s="7"/>
      <c r="G15361" s="3"/>
      <c r="H15361" s="24"/>
    </row>
    <row r="15362" spans="1:8" x14ac:dyDescent="0.25">
      <c r="A15362" s="19">
        <v>15357</v>
      </c>
      <c r="D15362" s="1"/>
      <c r="E15362" s="3"/>
      <c r="F15362" s="7"/>
      <c r="G15362" s="3"/>
      <c r="H15362" s="24"/>
    </row>
    <row r="15363" spans="1:8" x14ac:dyDescent="0.25">
      <c r="A15363" s="19">
        <v>15358</v>
      </c>
      <c r="D15363" s="1"/>
      <c r="E15363" s="3"/>
      <c r="F15363" s="7"/>
      <c r="G15363" s="3"/>
      <c r="H15363" s="24"/>
    </row>
    <row r="15364" spans="1:8" x14ac:dyDescent="0.25">
      <c r="A15364" s="19">
        <v>15359</v>
      </c>
      <c r="D15364" s="1"/>
      <c r="E15364" s="3"/>
      <c r="F15364" s="7"/>
      <c r="G15364" s="3"/>
      <c r="H15364" s="24"/>
    </row>
    <row r="15365" spans="1:8" x14ac:dyDescent="0.25">
      <c r="A15365" s="19">
        <v>15360</v>
      </c>
      <c r="D15365" s="1"/>
      <c r="E15365" s="3"/>
      <c r="F15365" s="7"/>
      <c r="G15365" s="3"/>
      <c r="H15365" s="24"/>
    </row>
    <row r="15366" spans="1:8" x14ac:dyDescent="0.25">
      <c r="A15366" s="19">
        <v>15361</v>
      </c>
      <c r="D15366" s="1"/>
      <c r="E15366" s="3"/>
      <c r="F15366" s="7"/>
      <c r="G15366" s="3"/>
      <c r="H15366" s="24"/>
    </row>
    <row r="15367" spans="1:8" x14ac:dyDescent="0.25">
      <c r="A15367" s="19">
        <v>15362</v>
      </c>
      <c r="D15367" s="1"/>
      <c r="E15367" s="3"/>
      <c r="F15367" s="7"/>
      <c r="G15367" s="3"/>
      <c r="H15367" s="24"/>
    </row>
    <row r="15368" spans="1:8" x14ac:dyDescent="0.25">
      <c r="A15368" s="19">
        <v>15363</v>
      </c>
      <c r="D15368" s="1"/>
      <c r="E15368" s="3"/>
      <c r="F15368" s="7"/>
      <c r="G15368" s="3"/>
      <c r="H15368" s="24"/>
    </row>
    <row r="15369" spans="1:8" x14ac:dyDescent="0.25">
      <c r="A15369" s="19">
        <v>15364</v>
      </c>
      <c r="D15369" s="1"/>
      <c r="E15369" s="3"/>
      <c r="F15369" s="7"/>
      <c r="G15369" s="3"/>
      <c r="H15369" s="24"/>
    </row>
    <row r="15370" spans="1:8" x14ac:dyDescent="0.25">
      <c r="A15370" s="19">
        <v>15365</v>
      </c>
      <c r="D15370" s="1"/>
      <c r="E15370" s="3"/>
      <c r="F15370" s="7"/>
      <c r="G15370" s="3"/>
      <c r="H15370" s="24"/>
    </row>
    <row r="15371" spans="1:8" x14ac:dyDescent="0.25">
      <c r="A15371" s="19">
        <v>15366</v>
      </c>
      <c r="D15371" s="1"/>
      <c r="E15371" s="3"/>
      <c r="F15371" s="7"/>
      <c r="G15371" s="3"/>
      <c r="H15371" s="24"/>
    </row>
    <row r="15372" spans="1:8" x14ac:dyDescent="0.25">
      <c r="A15372" s="19">
        <v>15367</v>
      </c>
      <c r="D15372" s="1"/>
      <c r="E15372" s="3"/>
      <c r="F15372" s="7"/>
      <c r="G15372" s="3"/>
      <c r="H15372" s="24"/>
    </row>
    <row r="15373" spans="1:8" x14ac:dyDescent="0.25">
      <c r="A15373" s="19">
        <v>15368</v>
      </c>
      <c r="D15373" s="1"/>
      <c r="E15373" s="3"/>
      <c r="F15373" s="7"/>
      <c r="G15373" s="3"/>
      <c r="H15373" s="24"/>
    </row>
    <row r="15374" spans="1:8" x14ac:dyDescent="0.25">
      <c r="A15374" s="19">
        <v>15369</v>
      </c>
      <c r="D15374" s="1"/>
      <c r="E15374" s="3"/>
      <c r="F15374" s="7"/>
      <c r="G15374" s="3"/>
      <c r="H15374" s="24"/>
    </row>
    <row r="15375" spans="1:8" x14ac:dyDescent="0.25">
      <c r="A15375" s="19">
        <v>15370</v>
      </c>
      <c r="D15375" s="1"/>
      <c r="E15375" s="3"/>
      <c r="F15375" s="7"/>
      <c r="G15375" s="3"/>
      <c r="H15375" s="24"/>
    </row>
    <row r="15376" spans="1:8" x14ac:dyDescent="0.25">
      <c r="A15376" s="19">
        <v>15371</v>
      </c>
      <c r="D15376" s="1"/>
      <c r="E15376" s="3"/>
      <c r="F15376" s="7"/>
      <c r="G15376" s="3"/>
      <c r="H15376" s="24"/>
    </row>
    <row r="15377" spans="1:8" x14ac:dyDescent="0.25">
      <c r="A15377" s="19">
        <v>15372</v>
      </c>
      <c r="D15377" s="1"/>
      <c r="E15377" s="3"/>
      <c r="F15377" s="7"/>
      <c r="G15377" s="3"/>
      <c r="H15377" s="24"/>
    </row>
    <row r="15378" spans="1:8" x14ac:dyDescent="0.25">
      <c r="A15378" s="19">
        <v>15373</v>
      </c>
      <c r="D15378" s="1"/>
      <c r="E15378" s="3"/>
      <c r="F15378" s="7"/>
      <c r="G15378" s="3"/>
      <c r="H15378" s="24"/>
    </row>
    <row r="15379" spans="1:8" x14ac:dyDescent="0.25">
      <c r="A15379" s="19">
        <v>15374</v>
      </c>
      <c r="D15379" s="1"/>
      <c r="E15379" s="3"/>
      <c r="F15379" s="7"/>
      <c r="G15379" s="3"/>
      <c r="H15379" s="24"/>
    </row>
    <row r="15380" spans="1:8" x14ac:dyDescent="0.25">
      <c r="A15380" s="19">
        <v>15375</v>
      </c>
      <c r="D15380" s="1"/>
      <c r="E15380" s="3"/>
      <c r="F15380" s="7"/>
      <c r="G15380" s="3"/>
      <c r="H15380" s="24"/>
    </row>
    <row r="15381" spans="1:8" x14ac:dyDescent="0.25">
      <c r="A15381" s="19">
        <v>15376</v>
      </c>
      <c r="D15381" s="1"/>
      <c r="E15381" s="3"/>
      <c r="F15381" s="7"/>
      <c r="G15381" s="3"/>
      <c r="H15381" s="24"/>
    </row>
    <row r="15382" spans="1:8" x14ac:dyDescent="0.25">
      <c r="A15382" s="19">
        <v>15377</v>
      </c>
      <c r="D15382" s="1"/>
      <c r="E15382" s="3"/>
      <c r="F15382" s="7"/>
      <c r="G15382" s="3"/>
      <c r="H15382" s="24"/>
    </row>
    <row r="15383" spans="1:8" x14ac:dyDescent="0.25">
      <c r="A15383" s="19">
        <v>15378</v>
      </c>
      <c r="D15383" s="1"/>
      <c r="E15383" s="3"/>
      <c r="F15383" s="7"/>
      <c r="G15383" s="3"/>
      <c r="H15383" s="24"/>
    </row>
    <row r="15384" spans="1:8" x14ac:dyDescent="0.25">
      <c r="A15384" s="19">
        <v>15379</v>
      </c>
      <c r="D15384" s="1"/>
      <c r="E15384" s="3"/>
      <c r="F15384" s="7"/>
      <c r="G15384" s="3"/>
      <c r="H15384" s="24"/>
    </row>
    <row r="15385" spans="1:8" x14ac:dyDescent="0.25">
      <c r="A15385" s="19">
        <v>15380</v>
      </c>
      <c r="D15385" s="1"/>
      <c r="E15385" s="3"/>
      <c r="F15385" s="7"/>
      <c r="G15385" s="3"/>
      <c r="H15385" s="24"/>
    </row>
    <row r="15386" spans="1:8" x14ac:dyDescent="0.25">
      <c r="A15386" s="19">
        <v>15381</v>
      </c>
      <c r="D15386" s="1"/>
      <c r="E15386" s="3"/>
      <c r="F15386" s="7"/>
      <c r="G15386" s="3"/>
      <c r="H15386" s="24"/>
    </row>
    <row r="15387" spans="1:8" x14ac:dyDescent="0.25">
      <c r="A15387" s="19">
        <v>15382</v>
      </c>
      <c r="D15387" s="1"/>
      <c r="E15387" s="3"/>
      <c r="F15387" s="7"/>
      <c r="G15387" s="3"/>
      <c r="H15387" s="24"/>
    </row>
    <row r="15388" spans="1:8" x14ac:dyDescent="0.25">
      <c r="A15388" s="19">
        <v>15383</v>
      </c>
      <c r="D15388" s="1"/>
      <c r="E15388" s="3"/>
      <c r="F15388" s="7"/>
      <c r="G15388" s="3"/>
      <c r="H15388" s="24"/>
    </row>
    <row r="15389" spans="1:8" x14ac:dyDescent="0.25">
      <c r="A15389" s="19">
        <v>15384</v>
      </c>
      <c r="D15389" s="1"/>
      <c r="E15389" s="3"/>
      <c r="F15389" s="7"/>
      <c r="G15389" s="3"/>
      <c r="H15389" s="24"/>
    </row>
    <row r="15390" spans="1:8" x14ac:dyDescent="0.25">
      <c r="A15390" s="19">
        <v>15385</v>
      </c>
      <c r="D15390" s="1"/>
      <c r="E15390" s="3"/>
      <c r="F15390" s="7"/>
      <c r="G15390" s="3"/>
      <c r="H15390" s="24"/>
    </row>
    <row r="15391" spans="1:8" x14ac:dyDescent="0.25">
      <c r="A15391" s="19">
        <v>15386</v>
      </c>
      <c r="D15391" s="1"/>
      <c r="E15391" s="3"/>
      <c r="F15391" s="7"/>
      <c r="G15391" s="3"/>
      <c r="H15391" s="24"/>
    </row>
    <row r="15392" spans="1:8" x14ac:dyDescent="0.25">
      <c r="A15392" s="19">
        <v>15387</v>
      </c>
      <c r="D15392" s="1"/>
      <c r="E15392" s="3"/>
      <c r="F15392" s="7"/>
      <c r="G15392" s="3"/>
      <c r="H15392" s="24"/>
    </row>
    <row r="15393" spans="1:8" x14ac:dyDescent="0.25">
      <c r="A15393" s="19">
        <v>15388</v>
      </c>
      <c r="D15393" s="1"/>
      <c r="E15393" s="3"/>
      <c r="F15393" s="7"/>
      <c r="G15393" s="3"/>
      <c r="H15393" s="24"/>
    </row>
    <row r="15394" spans="1:8" x14ac:dyDescent="0.25">
      <c r="A15394" s="19">
        <v>15389</v>
      </c>
      <c r="D15394" s="1"/>
      <c r="E15394" s="3"/>
      <c r="F15394" s="7"/>
      <c r="G15394" s="3"/>
      <c r="H15394" s="24"/>
    </row>
    <row r="15395" spans="1:8" x14ac:dyDescent="0.25">
      <c r="A15395" s="19">
        <v>15390</v>
      </c>
      <c r="D15395" s="1"/>
      <c r="E15395" s="3"/>
      <c r="F15395" s="7"/>
      <c r="G15395" s="3"/>
      <c r="H15395" s="24"/>
    </row>
    <row r="15396" spans="1:8" x14ac:dyDescent="0.25">
      <c r="A15396" s="19">
        <v>15391</v>
      </c>
      <c r="D15396" s="1"/>
      <c r="E15396" s="3"/>
      <c r="F15396" s="7"/>
      <c r="G15396" s="3"/>
      <c r="H15396" s="24"/>
    </row>
    <row r="15397" spans="1:8" x14ac:dyDescent="0.25">
      <c r="A15397" s="19">
        <v>15392</v>
      </c>
      <c r="D15397" s="1"/>
      <c r="E15397" s="3"/>
      <c r="F15397" s="7"/>
      <c r="G15397" s="3"/>
      <c r="H15397" s="24"/>
    </row>
    <row r="15398" spans="1:8" x14ac:dyDescent="0.25">
      <c r="A15398" s="19">
        <v>15393</v>
      </c>
      <c r="D15398" s="1"/>
      <c r="E15398" s="3"/>
      <c r="F15398" s="7"/>
      <c r="G15398" s="3"/>
      <c r="H15398" s="24"/>
    </row>
    <row r="15399" spans="1:8" x14ac:dyDescent="0.25">
      <c r="A15399" s="19">
        <v>15394</v>
      </c>
      <c r="D15399" s="1"/>
      <c r="E15399" s="3"/>
      <c r="F15399" s="7"/>
      <c r="G15399" s="3"/>
      <c r="H15399" s="24"/>
    </row>
    <row r="15400" spans="1:8" x14ac:dyDescent="0.25">
      <c r="A15400" s="19">
        <v>15395</v>
      </c>
      <c r="D15400" s="1"/>
      <c r="E15400" s="3"/>
      <c r="F15400" s="7"/>
      <c r="G15400" s="3"/>
      <c r="H15400" s="24"/>
    </row>
    <row r="15401" spans="1:8" x14ac:dyDescent="0.25">
      <c r="A15401" s="19">
        <v>15396</v>
      </c>
      <c r="D15401" s="1"/>
      <c r="E15401" s="3"/>
      <c r="F15401" s="7"/>
      <c r="G15401" s="3"/>
      <c r="H15401" s="24"/>
    </row>
    <row r="15402" spans="1:8" x14ac:dyDescent="0.25">
      <c r="A15402" s="19">
        <v>15397</v>
      </c>
      <c r="D15402" s="1"/>
      <c r="E15402" s="3"/>
      <c r="F15402" s="7"/>
      <c r="G15402" s="3"/>
      <c r="H15402" s="24"/>
    </row>
    <row r="15403" spans="1:8" x14ac:dyDescent="0.25">
      <c r="A15403" s="19">
        <v>15398</v>
      </c>
      <c r="D15403" s="1"/>
      <c r="E15403" s="3"/>
      <c r="F15403" s="7"/>
      <c r="G15403" s="3"/>
      <c r="H15403" s="24"/>
    </row>
    <row r="15404" spans="1:8" x14ac:dyDescent="0.25">
      <c r="A15404" s="19">
        <v>15399</v>
      </c>
      <c r="D15404" s="1"/>
      <c r="E15404" s="3"/>
      <c r="F15404" s="7"/>
      <c r="G15404" s="3"/>
      <c r="H15404" s="24"/>
    </row>
    <row r="15405" spans="1:8" x14ac:dyDescent="0.25">
      <c r="A15405" s="19">
        <v>15400</v>
      </c>
      <c r="D15405" s="1"/>
      <c r="E15405" s="3"/>
      <c r="F15405" s="7"/>
      <c r="G15405" s="3"/>
      <c r="H15405" s="24"/>
    </row>
    <row r="15406" spans="1:8" x14ac:dyDescent="0.25">
      <c r="A15406" s="19">
        <v>15401</v>
      </c>
      <c r="D15406" s="1"/>
      <c r="E15406" s="3"/>
      <c r="F15406" s="7"/>
      <c r="G15406" s="3"/>
      <c r="H15406" s="24"/>
    </row>
    <row r="15407" spans="1:8" x14ac:dyDescent="0.25">
      <c r="A15407" s="19">
        <v>15402</v>
      </c>
      <c r="D15407" s="1"/>
      <c r="E15407" s="3"/>
      <c r="F15407" s="7"/>
      <c r="G15407" s="3"/>
      <c r="H15407" s="24"/>
    </row>
    <row r="15408" spans="1:8" x14ac:dyDescent="0.25">
      <c r="A15408" s="19">
        <v>15403</v>
      </c>
      <c r="D15408" s="1"/>
      <c r="E15408" s="3"/>
      <c r="F15408" s="7"/>
      <c r="G15408" s="3"/>
      <c r="H15408" s="24"/>
    </row>
    <row r="15409" spans="1:8" x14ac:dyDescent="0.25">
      <c r="A15409" s="19">
        <v>15404</v>
      </c>
      <c r="D15409" s="1"/>
      <c r="E15409" s="3"/>
      <c r="F15409" s="7"/>
      <c r="G15409" s="3"/>
      <c r="H15409" s="24"/>
    </row>
    <row r="15410" spans="1:8" x14ac:dyDescent="0.25">
      <c r="A15410" s="19">
        <v>15405</v>
      </c>
      <c r="D15410" s="1"/>
      <c r="E15410" s="3"/>
      <c r="F15410" s="7"/>
      <c r="G15410" s="3"/>
      <c r="H15410" s="24"/>
    </row>
    <row r="15411" spans="1:8" x14ac:dyDescent="0.25">
      <c r="A15411" s="19">
        <v>15406</v>
      </c>
      <c r="D15411" s="1"/>
      <c r="E15411" s="3"/>
      <c r="F15411" s="7"/>
      <c r="G15411" s="3"/>
      <c r="H15411" s="24"/>
    </row>
    <row r="15412" spans="1:8" x14ac:dyDescent="0.25">
      <c r="A15412" s="19">
        <v>15407</v>
      </c>
      <c r="D15412" s="1"/>
      <c r="E15412" s="3"/>
      <c r="F15412" s="7"/>
      <c r="G15412" s="3"/>
      <c r="H15412" s="24"/>
    </row>
    <row r="15413" spans="1:8" x14ac:dyDescent="0.25">
      <c r="A15413" s="19">
        <v>15408</v>
      </c>
      <c r="D15413" s="1"/>
      <c r="E15413" s="3"/>
      <c r="F15413" s="7"/>
      <c r="G15413" s="3"/>
      <c r="H15413" s="24"/>
    </row>
    <row r="15414" spans="1:8" x14ac:dyDescent="0.25">
      <c r="A15414" s="19">
        <v>15409</v>
      </c>
      <c r="D15414" s="1"/>
      <c r="E15414" s="3"/>
      <c r="F15414" s="7"/>
      <c r="G15414" s="3"/>
      <c r="H15414" s="24"/>
    </row>
    <row r="15415" spans="1:8" x14ac:dyDescent="0.25">
      <c r="A15415" s="19">
        <v>15410</v>
      </c>
      <c r="D15415" s="1"/>
      <c r="E15415" s="3"/>
      <c r="F15415" s="7"/>
      <c r="G15415" s="3"/>
      <c r="H15415" s="24"/>
    </row>
    <row r="15416" spans="1:8" x14ac:dyDescent="0.25">
      <c r="A15416" s="19">
        <v>15411</v>
      </c>
      <c r="D15416" s="1"/>
      <c r="E15416" s="3"/>
      <c r="F15416" s="7"/>
      <c r="G15416" s="3"/>
      <c r="H15416" s="24"/>
    </row>
    <row r="15417" spans="1:8" x14ac:dyDescent="0.25">
      <c r="A15417" s="19">
        <v>15412</v>
      </c>
      <c r="D15417" s="1"/>
      <c r="E15417" s="3"/>
      <c r="F15417" s="7"/>
      <c r="G15417" s="3"/>
      <c r="H15417" s="24"/>
    </row>
    <row r="15418" spans="1:8" x14ac:dyDescent="0.25">
      <c r="A15418" s="19">
        <v>15413</v>
      </c>
      <c r="D15418" s="1"/>
      <c r="E15418" s="3"/>
      <c r="F15418" s="7"/>
      <c r="G15418" s="3"/>
      <c r="H15418" s="24"/>
    </row>
    <row r="15419" spans="1:8" x14ac:dyDescent="0.25">
      <c r="A15419" s="19">
        <v>15414</v>
      </c>
      <c r="D15419" s="1"/>
      <c r="E15419" s="3"/>
      <c r="F15419" s="7"/>
      <c r="G15419" s="3"/>
      <c r="H15419" s="24"/>
    </row>
    <row r="15420" spans="1:8" x14ac:dyDescent="0.25">
      <c r="A15420" s="19">
        <v>15415</v>
      </c>
      <c r="D15420" s="1"/>
      <c r="E15420" s="3"/>
      <c r="F15420" s="7"/>
      <c r="G15420" s="3"/>
      <c r="H15420" s="24"/>
    </row>
    <row r="15421" spans="1:8" x14ac:dyDescent="0.25">
      <c r="A15421" s="19">
        <v>15416</v>
      </c>
      <c r="D15421" s="1"/>
      <c r="E15421" s="3"/>
      <c r="F15421" s="7"/>
      <c r="G15421" s="3"/>
      <c r="H15421" s="24"/>
    </row>
    <row r="15422" spans="1:8" x14ac:dyDescent="0.25">
      <c r="A15422" s="19">
        <v>15417</v>
      </c>
      <c r="D15422" s="1"/>
      <c r="E15422" s="3"/>
      <c r="F15422" s="7"/>
      <c r="G15422" s="3"/>
      <c r="H15422" s="24"/>
    </row>
    <row r="15423" spans="1:8" x14ac:dyDescent="0.25">
      <c r="A15423" s="19">
        <v>15418</v>
      </c>
      <c r="D15423" s="1"/>
      <c r="E15423" s="3"/>
      <c r="F15423" s="7"/>
      <c r="G15423" s="3"/>
      <c r="H15423" s="24"/>
    </row>
    <row r="15424" spans="1:8" x14ac:dyDescent="0.25">
      <c r="A15424" s="19">
        <v>15419</v>
      </c>
      <c r="D15424" s="1"/>
      <c r="E15424" s="3"/>
      <c r="F15424" s="7"/>
      <c r="G15424" s="3"/>
      <c r="H15424" s="24"/>
    </row>
    <row r="15425" spans="1:8" x14ac:dyDescent="0.25">
      <c r="A15425" s="19">
        <v>15420</v>
      </c>
      <c r="D15425" s="1"/>
      <c r="E15425" s="3"/>
      <c r="F15425" s="7"/>
      <c r="G15425" s="3"/>
      <c r="H15425" s="24"/>
    </row>
    <row r="15426" spans="1:8" x14ac:dyDescent="0.25">
      <c r="A15426" s="19">
        <v>15421</v>
      </c>
      <c r="D15426" s="1"/>
      <c r="E15426" s="3"/>
      <c r="F15426" s="7"/>
      <c r="G15426" s="3"/>
      <c r="H15426" s="24"/>
    </row>
    <row r="15427" spans="1:8" x14ac:dyDescent="0.25">
      <c r="A15427" s="19">
        <v>15422</v>
      </c>
      <c r="D15427" s="1"/>
      <c r="E15427" s="3"/>
      <c r="F15427" s="7"/>
      <c r="G15427" s="3"/>
      <c r="H15427" s="24"/>
    </row>
    <row r="15428" spans="1:8" x14ac:dyDescent="0.25">
      <c r="A15428" s="19">
        <v>15423</v>
      </c>
      <c r="D15428" s="1"/>
      <c r="E15428" s="3"/>
      <c r="F15428" s="7"/>
      <c r="G15428" s="3"/>
      <c r="H15428" s="24"/>
    </row>
    <row r="15429" spans="1:8" x14ac:dyDescent="0.25">
      <c r="A15429" s="19">
        <v>15424</v>
      </c>
      <c r="D15429" s="1"/>
      <c r="E15429" s="3"/>
      <c r="F15429" s="7"/>
      <c r="G15429" s="3"/>
      <c r="H15429" s="24"/>
    </row>
    <row r="15430" spans="1:8" x14ac:dyDescent="0.25">
      <c r="A15430" s="19">
        <v>15425</v>
      </c>
      <c r="D15430" s="1"/>
      <c r="E15430" s="3"/>
      <c r="F15430" s="7"/>
      <c r="G15430" s="3"/>
      <c r="H15430" s="24"/>
    </row>
    <row r="15431" spans="1:8" x14ac:dyDescent="0.25">
      <c r="A15431" s="19">
        <v>15426</v>
      </c>
      <c r="D15431" s="1"/>
      <c r="E15431" s="3"/>
      <c r="F15431" s="7"/>
      <c r="G15431" s="3"/>
      <c r="H15431" s="24"/>
    </row>
    <row r="15432" spans="1:8" x14ac:dyDescent="0.25">
      <c r="A15432" s="19">
        <v>15427</v>
      </c>
      <c r="D15432" s="1"/>
      <c r="E15432" s="3"/>
      <c r="F15432" s="7"/>
      <c r="G15432" s="3"/>
      <c r="H15432" s="24"/>
    </row>
    <row r="15433" spans="1:8" x14ac:dyDescent="0.25">
      <c r="A15433" s="19">
        <v>15428</v>
      </c>
      <c r="D15433" s="1"/>
      <c r="E15433" s="3"/>
      <c r="F15433" s="7"/>
      <c r="G15433" s="3"/>
      <c r="H15433" s="24"/>
    </row>
    <row r="15434" spans="1:8" x14ac:dyDescent="0.25">
      <c r="A15434" s="19">
        <v>15429</v>
      </c>
      <c r="D15434" s="1"/>
      <c r="E15434" s="3"/>
      <c r="F15434" s="7"/>
      <c r="G15434" s="3"/>
      <c r="H15434" s="24"/>
    </row>
    <row r="15435" spans="1:8" x14ac:dyDescent="0.25">
      <c r="A15435" s="19">
        <v>15430</v>
      </c>
      <c r="D15435" s="1"/>
      <c r="E15435" s="3"/>
      <c r="F15435" s="7"/>
      <c r="G15435" s="3"/>
      <c r="H15435" s="24"/>
    </row>
    <row r="15436" spans="1:8" x14ac:dyDescent="0.25">
      <c r="A15436" s="19">
        <v>15431</v>
      </c>
      <c r="D15436" s="1"/>
      <c r="E15436" s="3"/>
      <c r="F15436" s="7"/>
      <c r="G15436" s="3"/>
      <c r="H15436" s="24"/>
    </row>
    <row r="15437" spans="1:8" x14ac:dyDescent="0.25">
      <c r="A15437" s="19">
        <v>15432</v>
      </c>
      <c r="D15437" s="1"/>
      <c r="E15437" s="3"/>
      <c r="F15437" s="7"/>
      <c r="G15437" s="3"/>
      <c r="H15437" s="24"/>
    </row>
    <row r="15438" spans="1:8" x14ac:dyDescent="0.25">
      <c r="A15438" s="19">
        <v>15433</v>
      </c>
      <c r="D15438" s="1"/>
      <c r="E15438" s="3"/>
      <c r="F15438" s="7"/>
      <c r="G15438" s="3"/>
      <c r="H15438" s="24"/>
    </row>
    <row r="15439" spans="1:8" x14ac:dyDescent="0.25">
      <c r="A15439" s="19">
        <v>15434</v>
      </c>
      <c r="D15439" s="1"/>
      <c r="E15439" s="3"/>
      <c r="F15439" s="7"/>
      <c r="G15439" s="3"/>
      <c r="H15439" s="24"/>
    </row>
    <row r="15440" spans="1:8" x14ac:dyDescent="0.25">
      <c r="A15440" s="19">
        <v>15435</v>
      </c>
      <c r="D15440" s="1"/>
      <c r="E15440" s="3"/>
      <c r="F15440" s="7"/>
      <c r="G15440" s="3"/>
      <c r="H15440" s="24"/>
    </row>
    <row r="15441" spans="1:8" x14ac:dyDescent="0.25">
      <c r="A15441" s="19">
        <v>15436</v>
      </c>
      <c r="D15441" s="1"/>
      <c r="E15441" s="3"/>
      <c r="F15441" s="7"/>
      <c r="G15441" s="3"/>
      <c r="H15441" s="24"/>
    </row>
    <row r="15442" spans="1:8" x14ac:dyDescent="0.25">
      <c r="A15442" s="19">
        <v>15437</v>
      </c>
      <c r="D15442" s="1"/>
      <c r="E15442" s="3"/>
      <c r="F15442" s="7"/>
      <c r="G15442" s="3"/>
      <c r="H15442" s="24"/>
    </row>
    <row r="15443" spans="1:8" x14ac:dyDescent="0.25">
      <c r="A15443" s="19">
        <v>15438</v>
      </c>
      <c r="D15443" s="1"/>
      <c r="E15443" s="3"/>
      <c r="F15443" s="7"/>
      <c r="G15443" s="3"/>
      <c r="H15443" s="24"/>
    </row>
    <row r="15444" spans="1:8" x14ac:dyDescent="0.25">
      <c r="A15444" s="19">
        <v>15439</v>
      </c>
      <c r="D15444" s="1"/>
      <c r="E15444" s="3"/>
      <c r="F15444" s="7"/>
      <c r="G15444" s="3"/>
      <c r="H15444" s="24"/>
    </row>
    <row r="15445" spans="1:8" x14ac:dyDescent="0.25">
      <c r="A15445" s="19">
        <v>15440</v>
      </c>
      <c r="D15445" s="1"/>
      <c r="E15445" s="3"/>
      <c r="F15445" s="7"/>
      <c r="G15445" s="3"/>
      <c r="H15445" s="24"/>
    </row>
    <row r="15446" spans="1:8" x14ac:dyDescent="0.25">
      <c r="A15446" s="19">
        <v>15441</v>
      </c>
      <c r="D15446" s="1"/>
      <c r="E15446" s="3"/>
      <c r="F15446" s="7"/>
      <c r="G15446" s="3"/>
      <c r="H15446" s="24"/>
    </row>
    <row r="15447" spans="1:8" x14ac:dyDescent="0.25">
      <c r="A15447" s="19">
        <v>15442</v>
      </c>
      <c r="D15447" s="1"/>
      <c r="E15447" s="3"/>
      <c r="F15447" s="7"/>
      <c r="G15447" s="3"/>
      <c r="H15447" s="24"/>
    </row>
    <row r="15448" spans="1:8" x14ac:dyDescent="0.25">
      <c r="A15448" s="19">
        <v>15443</v>
      </c>
      <c r="D15448" s="1"/>
      <c r="E15448" s="3"/>
      <c r="F15448" s="7"/>
      <c r="G15448" s="3"/>
      <c r="H15448" s="24"/>
    </row>
    <row r="15449" spans="1:8" x14ac:dyDescent="0.25">
      <c r="A15449" s="19">
        <v>15444</v>
      </c>
      <c r="D15449" s="1"/>
      <c r="E15449" s="3"/>
      <c r="F15449" s="7"/>
      <c r="G15449" s="3"/>
      <c r="H15449" s="24"/>
    </row>
    <row r="15450" spans="1:8" x14ac:dyDescent="0.25">
      <c r="A15450" s="19">
        <v>15445</v>
      </c>
      <c r="D15450" s="1"/>
      <c r="E15450" s="3"/>
      <c r="F15450" s="7"/>
      <c r="G15450" s="3"/>
      <c r="H15450" s="24"/>
    </row>
    <row r="15451" spans="1:8" x14ac:dyDescent="0.25">
      <c r="A15451" s="19">
        <v>15446</v>
      </c>
      <c r="D15451" s="1"/>
      <c r="E15451" s="3"/>
      <c r="F15451" s="7"/>
      <c r="G15451" s="3"/>
      <c r="H15451" s="24"/>
    </row>
    <row r="15452" spans="1:8" x14ac:dyDescent="0.25">
      <c r="A15452" s="19">
        <v>15447</v>
      </c>
      <c r="D15452" s="1"/>
      <c r="E15452" s="3"/>
      <c r="F15452" s="7"/>
      <c r="G15452" s="3"/>
      <c r="H15452" s="24"/>
    </row>
    <row r="15453" spans="1:8" x14ac:dyDescent="0.25">
      <c r="A15453" s="19">
        <v>15448</v>
      </c>
      <c r="D15453" s="1"/>
      <c r="E15453" s="3"/>
      <c r="F15453" s="7"/>
      <c r="G15453" s="3"/>
      <c r="H15453" s="24"/>
    </row>
    <row r="15454" spans="1:8" x14ac:dyDescent="0.25">
      <c r="A15454" s="19">
        <v>15449</v>
      </c>
      <c r="D15454" s="1"/>
      <c r="E15454" s="3"/>
      <c r="F15454" s="7"/>
      <c r="G15454" s="3"/>
      <c r="H15454" s="24"/>
    </row>
    <row r="15455" spans="1:8" x14ac:dyDescent="0.25">
      <c r="A15455" s="19">
        <v>15450</v>
      </c>
      <c r="D15455" s="1"/>
      <c r="E15455" s="3"/>
      <c r="F15455" s="7"/>
      <c r="G15455" s="3"/>
      <c r="H15455" s="24"/>
    </row>
    <row r="15456" spans="1:8" x14ac:dyDescent="0.25">
      <c r="A15456" s="19">
        <v>15451</v>
      </c>
      <c r="D15456" s="1"/>
      <c r="E15456" s="3"/>
      <c r="F15456" s="7"/>
      <c r="G15456" s="3"/>
      <c r="H15456" s="24"/>
    </row>
    <row r="15457" spans="1:8" x14ac:dyDescent="0.25">
      <c r="A15457" s="19">
        <v>15452</v>
      </c>
      <c r="D15457" s="1"/>
      <c r="E15457" s="3"/>
      <c r="F15457" s="7"/>
      <c r="G15457" s="3"/>
      <c r="H15457" s="24"/>
    </row>
    <row r="15458" spans="1:8" x14ac:dyDescent="0.25">
      <c r="A15458" s="19">
        <v>15453</v>
      </c>
      <c r="D15458" s="1"/>
      <c r="E15458" s="3"/>
      <c r="F15458" s="7"/>
      <c r="G15458" s="3"/>
      <c r="H15458" s="24"/>
    </row>
    <row r="15459" spans="1:8" x14ac:dyDescent="0.25">
      <c r="A15459" s="19">
        <v>15454</v>
      </c>
      <c r="D15459" s="1"/>
      <c r="E15459" s="3"/>
      <c r="F15459" s="7"/>
      <c r="G15459" s="3"/>
      <c r="H15459" s="24"/>
    </row>
    <row r="15460" spans="1:8" x14ac:dyDescent="0.25">
      <c r="A15460" s="19">
        <v>15455</v>
      </c>
      <c r="D15460" s="1"/>
      <c r="E15460" s="3"/>
      <c r="F15460" s="7"/>
      <c r="G15460" s="3"/>
      <c r="H15460" s="24"/>
    </row>
    <row r="15461" spans="1:8" x14ac:dyDescent="0.25">
      <c r="A15461" s="19">
        <v>15456</v>
      </c>
      <c r="D15461" s="1"/>
      <c r="E15461" s="3"/>
      <c r="F15461" s="7"/>
      <c r="G15461" s="3"/>
      <c r="H15461" s="24"/>
    </row>
    <row r="15462" spans="1:8" x14ac:dyDescent="0.25">
      <c r="A15462" s="19">
        <v>15457</v>
      </c>
      <c r="D15462" s="1"/>
      <c r="E15462" s="3"/>
      <c r="F15462" s="7"/>
      <c r="G15462" s="3"/>
      <c r="H15462" s="24"/>
    </row>
    <row r="15463" spans="1:8" x14ac:dyDescent="0.25">
      <c r="A15463" s="19">
        <v>15458</v>
      </c>
      <c r="D15463" s="1"/>
      <c r="E15463" s="3"/>
      <c r="F15463" s="7"/>
      <c r="G15463" s="3"/>
      <c r="H15463" s="24"/>
    </row>
    <row r="15464" spans="1:8" x14ac:dyDescent="0.25">
      <c r="A15464" s="19">
        <v>15459</v>
      </c>
      <c r="D15464" s="1"/>
      <c r="E15464" s="3"/>
      <c r="F15464" s="7"/>
      <c r="G15464" s="3"/>
      <c r="H15464" s="24"/>
    </row>
    <row r="15465" spans="1:8" x14ac:dyDescent="0.25">
      <c r="A15465" s="19">
        <v>15460</v>
      </c>
      <c r="D15465" s="1"/>
      <c r="E15465" s="3"/>
      <c r="F15465" s="7"/>
      <c r="G15465" s="3"/>
      <c r="H15465" s="24"/>
    </row>
    <row r="15466" spans="1:8" x14ac:dyDescent="0.25">
      <c r="A15466" s="19">
        <v>15461</v>
      </c>
      <c r="D15466" s="1"/>
      <c r="E15466" s="3"/>
      <c r="F15466" s="7"/>
      <c r="G15466" s="3"/>
      <c r="H15466" s="24"/>
    </row>
    <row r="15467" spans="1:8" x14ac:dyDescent="0.25">
      <c r="A15467" s="19">
        <v>15462</v>
      </c>
      <c r="D15467" s="1"/>
      <c r="E15467" s="3"/>
      <c r="F15467" s="7"/>
      <c r="G15467" s="3"/>
      <c r="H15467" s="24"/>
    </row>
    <row r="15468" spans="1:8" x14ac:dyDescent="0.25">
      <c r="A15468" s="19">
        <v>15463</v>
      </c>
      <c r="D15468" s="1"/>
      <c r="E15468" s="3"/>
      <c r="F15468" s="7"/>
      <c r="G15468" s="3"/>
      <c r="H15468" s="24"/>
    </row>
    <row r="15469" spans="1:8" x14ac:dyDescent="0.25">
      <c r="A15469" s="19">
        <v>15464</v>
      </c>
      <c r="D15469" s="1"/>
      <c r="E15469" s="3"/>
      <c r="F15469" s="7"/>
      <c r="G15469" s="3"/>
      <c r="H15469" s="24"/>
    </row>
    <row r="15470" spans="1:8" x14ac:dyDescent="0.25">
      <c r="A15470" s="19">
        <v>15465</v>
      </c>
      <c r="D15470" s="1"/>
      <c r="E15470" s="3"/>
      <c r="F15470" s="7"/>
      <c r="G15470" s="3"/>
      <c r="H15470" s="24"/>
    </row>
    <row r="15471" spans="1:8" x14ac:dyDescent="0.25">
      <c r="A15471" s="19">
        <v>15466</v>
      </c>
      <c r="D15471" s="1"/>
      <c r="E15471" s="3"/>
      <c r="F15471" s="7"/>
      <c r="G15471" s="3"/>
      <c r="H15471" s="24"/>
    </row>
    <row r="15472" spans="1:8" x14ac:dyDescent="0.25">
      <c r="A15472" s="19">
        <v>15467</v>
      </c>
      <c r="D15472" s="1"/>
      <c r="E15472" s="3"/>
      <c r="F15472" s="7"/>
      <c r="G15472" s="3"/>
      <c r="H15472" s="24"/>
    </row>
    <row r="15473" spans="1:8" x14ac:dyDescent="0.25">
      <c r="A15473" s="19">
        <v>15468</v>
      </c>
      <c r="D15473" s="1"/>
      <c r="E15473" s="3"/>
      <c r="F15473" s="7"/>
      <c r="G15473" s="3"/>
      <c r="H15473" s="24"/>
    </row>
    <row r="15474" spans="1:8" x14ac:dyDescent="0.25">
      <c r="A15474" s="19">
        <v>15469</v>
      </c>
      <c r="D15474" s="1"/>
      <c r="E15474" s="3"/>
      <c r="F15474" s="7"/>
      <c r="G15474" s="3"/>
      <c r="H15474" s="24"/>
    </row>
    <row r="15475" spans="1:8" x14ac:dyDescent="0.25">
      <c r="A15475" s="19">
        <v>15470</v>
      </c>
      <c r="D15475" s="1"/>
      <c r="E15475" s="3"/>
      <c r="F15475" s="7"/>
      <c r="G15475" s="3"/>
      <c r="H15475" s="24"/>
    </row>
    <row r="15476" spans="1:8" x14ac:dyDescent="0.25">
      <c r="A15476" s="19">
        <v>15471</v>
      </c>
      <c r="D15476" s="1"/>
      <c r="E15476" s="3"/>
      <c r="F15476" s="7"/>
      <c r="G15476" s="3"/>
      <c r="H15476" s="24"/>
    </row>
    <row r="15477" spans="1:8" x14ac:dyDescent="0.25">
      <c r="A15477" s="19">
        <v>15472</v>
      </c>
      <c r="D15477" s="1"/>
      <c r="E15477" s="3"/>
      <c r="F15477" s="7"/>
      <c r="G15477" s="3"/>
      <c r="H15477" s="24"/>
    </row>
    <row r="15478" spans="1:8" x14ac:dyDescent="0.25">
      <c r="A15478" s="19">
        <v>15473</v>
      </c>
      <c r="D15478" s="1"/>
      <c r="E15478" s="3"/>
      <c r="F15478" s="7"/>
      <c r="G15478" s="3"/>
      <c r="H15478" s="24"/>
    </row>
    <row r="15479" spans="1:8" x14ac:dyDescent="0.25">
      <c r="A15479" s="19">
        <v>15474</v>
      </c>
      <c r="D15479" s="1"/>
      <c r="E15479" s="3"/>
      <c r="F15479" s="7"/>
      <c r="G15479" s="3"/>
      <c r="H15479" s="24"/>
    </row>
    <row r="15480" spans="1:8" x14ac:dyDescent="0.25">
      <c r="A15480" s="19">
        <v>15475</v>
      </c>
      <c r="D15480" s="1"/>
      <c r="E15480" s="3"/>
      <c r="F15480" s="7"/>
      <c r="G15480" s="3"/>
      <c r="H15480" s="24"/>
    </row>
    <row r="15481" spans="1:8" x14ac:dyDescent="0.25">
      <c r="A15481" s="19">
        <v>15476</v>
      </c>
      <c r="D15481" s="1"/>
      <c r="E15481" s="3"/>
      <c r="F15481" s="7"/>
      <c r="G15481" s="3"/>
      <c r="H15481" s="24"/>
    </row>
    <row r="15482" spans="1:8" x14ac:dyDescent="0.25">
      <c r="A15482" s="19">
        <v>15477</v>
      </c>
      <c r="D15482" s="1"/>
      <c r="E15482" s="3"/>
      <c r="F15482" s="7"/>
      <c r="G15482" s="3"/>
      <c r="H15482" s="24"/>
    </row>
    <row r="15483" spans="1:8" x14ac:dyDescent="0.25">
      <c r="A15483" s="19">
        <v>15478</v>
      </c>
      <c r="D15483" s="1"/>
      <c r="E15483" s="3"/>
      <c r="F15483" s="7"/>
      <c r="G15483" s="3"/>
      <c r="H15483" s="24"/>
    </row>
    <row r="15484" spans="1:8" x14ac:dyDescent="0.25">
      <c r="A15484" s="19">
        <v>15479</v>
      </c>
      <c r="D15484" s="1"/>
      <c r="E15484" s="3"/>
      <c r="F15484" s="7"/>
      <c r="G15484" s="3"/>
      <c r="H15484" s="24"/>
    </row>
    <row r="15485" spans="1:8" x14ac:dyDescent="0.25">
      <c r="A15485" s="19">
        <v>15480</v>
      </c>
      <c r="D15485" s="1"/>
      <c r="E15485" s="3"/>
      <c r="F15485" s="7"/>
      <c r="G15485" s="3"/>
      <c r="H15485" s="24"/>
    </row>
    <row r="15486" spans="1:8" x14ac:dyDescent="0.25">
      <c r="A15486" s="19">
        <v>15481</v>
      </c>
      <c r="D15486" s="1"/>
      <c r="E15486" s="3"/>
      <c r="F15486" s="7"/>
      <c r="G15486" s="3"/>
      <c r="H15486" s="24"/>
    </row>
    <row r="15487" spans="1:8" x14ac:dyDescent="0.25">
      <c r="A15487" s="19">
        <v>15482</v>
      </c>
      <c r="D15487" s="1"/>
      <c r="E15487" s="3"/>
      <c r="F15487" s="7"/>
      <c r="G15487" s="3"/>
      <c r="H15487" s="24"/>
    </row>
    <row r="15488" spans="1:8" x14ac:dyDescent="0.25">
      <c r="A15488" s="19">
        <v>15483</v>
      </c>
      <c r="D15488" s="1"/>
      <c r="E15488" s="3"/>
      <c r="F15488" s="7"/>
      <c r="G15488" s="3"/>
      <c r="H15488" s="24"/>
    </row>
    <row r="15489" spans="1:8" x14ac:dyDescent="0.25">
      <c r="A15489" s="19">
        <v>15484</v>
      </c>
      <c r="D15489" s="1"/>
      <c r="E15489" s="3"/>
      <c r="F15489" s="7"/>
      <c r="G15489" s="3"/>
      <c r="H15489" s="24"/>
    </row>
    <row r="15490" spans="1:8" x14ac:dyDescent="0.25">
      <c r="A15490" s="19">
        <v>15485</v>
      </c>
      <c r="D15490" s="1"/>
      <c r="E15490" s="3"/>
      <c r="F15490" s="7"/>
      <c r="G15490" s="3"/>
      <c r="H15490" s="24"/>
    </row>
    <row r="15491" spans="1:8" x14ac:dyDescent="0.25">
      <c r="A15491" s="19">
        <v>15486</v>
      </c>
      <c r="D15491" s="1"/>
      <c r="E15491" s="3"/>
      <c r="F15491" s="7"/>
      <c r="G15491" s="3"/>
      <c r="H15491" s="24"/>
    </row>
    <row r="15492" spans="1:8" x14ac:dyDescent="0.25">
      <c r="A15492" s="19">
        <v>15487</v>
      </c>
      <c r="D15492" s="1"/>
      <c r="E15492" s="3"/>
      <c r="F15492" s="7"/>
      <c r="G15492" s="3"/>
      <c r="H15492" s="24"/>
    </row>
    <row r="15493" spans="1:8" x14ac:dyDescent="0.25">
      <c r="A15493" s="19">
        <v>15488</v>
      </c>
      <c r="D15493" s="1"/>
      <c r="E15493" s="3"/>
      <c r="F15493" s="7"/>
      <c r="G15493" s="3"/>
      <c r="H15493" s="24"/>
    </row>
    <row r="15494" spans="1:8" x14ac:dyDescent="0.25">
      <c r="A15494" s="19">
        <v>15489</v>
      </c>
      <c r="D15494" s="1"/>
      <c r="E15494" s="3"/>
      <c r="F15494" s="7"/>
      <c r="G15494" s="3"/>
      <c r="H15494" s="24"/>
    </row>
    <row r="15495" spans="1:8" x14ac:dyDescent="0.25">
      <c r="A15495" s="19">
        <v>15490</v>
      </c>
      <c r="D15495" s="1"/>
      <c r="E15495" s="3"/>
      <c r="F15495" s="7"/>
      <c r="G15495" s="3"/>
      <c r="H15495" s="24"/>
    </row>
    <row r="15496" spans="1:8" x14ac:dyDescent="0.25">
      <c r="A15496" s="19">
        <v>15491</v>
      </c>
      <c r="D15496" s="1"/>
      <c r="E15496" s="3"/>
      <c r="F15496" s="7"/>
      <c r="G15496" s="3"/>
      <c r="H15496" s="24"/>
    </row>
    <row r="15497" spans="1:8" x14ac:dyDescent="0.25">
      <c r="A15497" s="19">
        <v>15492</v>
      </c>
      <c r="D15497" s="1"/>
      <c r="E15497" s="3"/>
      <c r="F15497" s="7"/>
      <c r="G15497" s="3"/>
      <c r="H15497" s="24"/>
    </row>
    <row r="15498" spans="1:8" x14ac:dyDescent="0.25">
      <c r="A15498" s="19">
        <v>15493</v>
      </c>
      <c r="D15498" s="1"/>
      <c r="E15498" s="3"/>
      <c r="F15498" s="7"/>
      <c r="G15498" s="3"/>
      <c r="H15498" s="24"/>
    </row>
    <row r="15499" spans="1:8" x14ac:dyDescent="0.25">
      <c r="A15499" s="19">
        <v>15494</v>
      </c>
      <c r="D15499" s="1"/>
      <c r="E15499" s="3"/>
      <c r="F15499" s="7"/>
      <c r="G15499" s="3"/>
      <c r="H15499" s="24"/>
    </row>
    <row r="15500" spans="1:8" x14ac:dyDescent="0.25">
      <c r="A15500" s="19">
        <v>15495</v>
      </c>
      <c r="D15500" s="1"/>
      <c r="E15500" s="3"/>
      <c r="F15500" s="7"/>
      <c r="G15500" s="3"/>
      <c r="H15500" s="24"/>
    </row>
    <row r="15501" spans="1:8" x14ac:dyDescent="0.25">
      <c r="A15501" s="19">
        <v>15496</v>
      </c>
      <c r="D15501" s="1"/>
      <c r="E15501" s="3"/>
      <c r="F15501" s="7"/>
      <c r="G15501" s="3"/>
      <c r="H15501" s="24"/>
    </row>
    <row r="15502" spans="1:8" x14ac:dyDescent="0.25">
      <c r="A15502" s="19">
        <v>15497</v>
      </c>
      <c r="D15502" s="1"/>
      <c r="E15502" s="3"/>
      <c r="F15502" s="7"/>
      <c r="G15502" s="3"/>
      <c r="H15502" s="24"/>
    </row>
    <row r="15503" spans="1:8" x14ac:dyDescent="0.25">
      <c r="A15503" s="19">
        <v>15498</v>
      </c>
      <c r="D15503" s="1"/>
      <c r="E15503" s="3"/>
      <c r="F15503" s="7"/>
      <c r="G15503" s="3"/>
      <c r="H15503" s="24"/>
    </row>
    <row r="15504" spans="1:8" x14ac:dyDescent="0.25">
      <c r="A15504" s="19">
        <v>15499</v>
      </c>
      <c r="D15504" s="1"/>
      <c r="E15504" s="3"/>
      <c r="F15504" s="7"/>
      <c r="G15504" s="3"/>
      <c r="H15504" s="24"/>
    </row>
    <row r="15505" spans="1:8" x14ac:dyDescent="0.25">
      <c r="A15505" s="19">
        <v>15500</v>
      </c>
      <c r="D15505" s="1"/>
      <c r="E15505" s="3"/>
      <c r="F15505" s="7"/>
      <c r="G15505" s="3"/>
      <c r="H15505" s="24"/>
    </row>
    <row r="15506" spans="1:8" x14ac:dyDescent="0.25">
      <c r="A15506" s="19">
        <v>15501</v>
      </c>
      <c r="D15506" s="1"/>
      <c r="E15506" s="3"/>
      <c r="F15506" s="7"/>
      <c r="G15506" s="3"/>
      <c r="H15506" s="24"/>
    </row>
    <row r="15507" spans="1:8" x14ac:dyDescent="0.25">
      <c r="A15507" s="19">
        <v>15502</v>
      </c>
      <c r="D15507" s="1"/>
      <c r="E15507" s="3"/>
      <c r="F15507" s="7"/>
      <c r="G15507" s="3"/>
      <c r="H15507" s="24"/>
    </row>
    <row r="15508" spans="1:8" x14ac:dyDescent="0.25">
      <c r="A15508" s="19">
        <v>15503</v>
      </c>
      <c r="D15508" s="1"/>
      <c r="E15508" s="3"/>
      <c r="F15508" s="7"/>
      <c r="G15508" s="3"/>
      <c r="H15508" s="24"/>
    </row>
    <row r="15509" spans="1:8" x14ac:dyDescent="0.25">
      <c r="A15509" s="19">
        <v>15504</v>
      </c>
      <c r="D15509" s="1"/>
      <c r="E15509" s="3"/>
      <c r="F15509" s="7"/>
      <c r="G15509" s="3"/>
      <c r="H15509" s="24"/>
    </row>
    <row r="15510" spans="1:8" x14ac:dyDescent="0.25">
      <c r="A15510" s="19">
        <v>15505</v>
      </c>
      <c r="D15510" s="1"/>
      <c r="E15510" s="3"/>
      <c r="F15510" s="7"/>
      <c r="G15510" s="3"/>
      <c r="H15510" s="24"/>
    </row>
    <row r="15511" spans="1:8" x14ac:dyDescent="0.25">
      <c r="A15511" s="19">
        <v>15506</v>
      </c>
      <c r="D15511" s="1"/>
      <c r="E15511" s="3"/>
      <c r="F15511" s="7"/>
      <c r="G15511" s="3"/>
      <c r="H15511" s="24"/>
    </row>
    <row r="15512" spans="1:8" x14ac:dyDescent="0.25">
      <c r="A15512" s="19">
        <v>15507</v>
      </c>
      <c r="D15512" s="1"/>
      <c r="E15512" s="3"/>
      <c r="F15512" s="7"/>
      <c r="G15512" s="3"/>
      <c r="H15512" s="24"/>
    </row>
    <row r="15513" spans="1:8" x14ac:dyDescent="0.25">
      <c r="A15513" s="19">
        <v>15508</v>
      </c>
      <c r="D15513" s="1"/>
      <c r="E15513" s="3"/>
      <c r="F15513" s="7"/>
      <c r="G15513" s="3"/>
      <c r="H15513" s="24"/>
    </row>
    <row r="15514" spans="1:8" x14ac:dyDescent="0.25">
      <c r="A15514" s="19">
        <v>15509</v>
      </c>
      <c r="D15514" s="1"/>
      <c r="E15514" s="3"/>
      <c r="F15514" s="7"/>
      <c r="G15514" s="3"/>
      <c r="H15514" s="24"/>
    </row>
    <row r="15515" spans="1:8" x14ac:dyDescent="0.25">
      <c r="A15515" s="19">
        <v>15510</v>
      </c>
      <c r="D15515" s="1"/>
      <c r="E15515" s="3"/>
      <c r="F15515" s="7"/>
      <c r="G15515" s="3"/>
      <c r="H15515" s="24"/>
    </row>
    <row r="15516" spans="1:8" x14ac:dyDescent="0.25">
      <c r="A15516" s="19">
        <v>15511</v>
      </c>
      <c r="D15516" s="1"/>
      <c r="E15516" s="3"/>
      <c r="F15516" s="7"/>
      <c r="G15516" s="3"/>
      <c r="H15516" s="24"/>
    </row>
    <row r="15517" spans="1:8" x14ac:dyDescent="0.25">
      <c r="A15517" s="19">
        <v>15512</v>
      </c>
      <c r="D15517" s="1"/>
      <c r="E15517" s="3"/>
      <c r="F15517" s="7"/>
      <c r="G15517" s="3"/>
      <c r="H15517" s="24"/>
    </row>
    <row r="15518" spans="1:8" x14ac:dyDescent="0.25">
      <c r="A15518" s="19">
        <v>15513</v>
      </c>
      <c r="D15518" s="1"/>
      <c r="E15518" s="3"/>
      <c r="F15518" s="7"/>
      <c r="G15518" s="3"/>
      <c r="H15518" s="24"/>
    </row>
    <row r="15519" spans="1:8" x14ac:dyDescent="0.25">
      <c r="A15519" s="19">
        <v>15514</v>
      </c>
      <c r="D15519" s="1"/>
      <c r="E15519" s="3"/>
      <c r="F15519" s="7"/>
      <c r="G15519" s="3"/>
      <c r="H15519" s="24"/>
    </row>
    <row r="15520" spans="1:8" x14ac:dyDescent="0.25">
      <c r="A15520" s="19">
        <v>15515</v>
      </c>
      <c r="D15520" s="1"/>
      <c r="E15520" s="3"/>
      <c r="F15520" s="7"/>
      <c r="G15520" s="3"/>
      <c r="H15520" s="24"/>
    </row>
    <row r="15521" spans="1:9" x14ac:dyDescent="0.25">
      <c r="A15521" s="19">
        <v>15516</v>
      </c>
      <c r="D15521" s="1"/>
      <c r="E15521" s="3"/>
      <c r="F15521" s="7"/>
      <c r="G15521" s="3"/>
      <c r="H15521" s="24"/>
    </row>
    <row r="15522" spans="1:9" x14ac:dyDescent="0.25">
      <c r="A15522" s="19">
        <v>15517</v>
      </c>
      <c r="D15522" s="1"/>
      <c r="E15522" s="3"/>
      <c r="F15522" s="7"/>
      <c r="G15522" s="3"/>
      <c r="H15522" s="24"/>
    </row>
    <row r="15523" spans="1:9" x14ac:dyDescent="0.25">
      <c r="A15523" s="19">
        <v>15518</v>
      </c>
      <c r="D15523" s="1"/>
      <c r="E15523" s="3"/>
      <c r="F15523" s="7"/>
      <c r="G15523" s="3"/>
      <c r="H15523" s="24"/>
    </row>
    <row r="15524" spans="1:9" x14ac:dyDescent="0.25">
      <c r="A15524" s="19">
        <v>15519</v>
      </c>
      <c r="D15524" s="1"/>
      <c r="E15524" s="3"/>
      <c r="F15524" s="7"/>
      <c r="G15524" s="3"/>
      <c r="H15524" s="24"/>
    </row>
    <row r="15525" spans="1:9" x14ac:dyDescent="0.25">
      <c r="A15525" s="19">
        <v>15520</v>
      </c>
      <c r="D15525" s="1"/>
      <c r="E15525" s="3"/>
      <c r="F15525" s="7"/>
      <c r="G15525" s="3"/>
      <c r="H15525" s="24"/>
    </row>
    <row r="15526" spans="1:9" x14ac:dyDescent="0.25">
      <c r="A15526" s="19">
        <v>15521</v>
      </c>
      <c r="D15526" s="1"/>
      <c r="E15526" s="3"/>
      <c r="F15526" s="7"/>
      <c r="G15526" s="3"/>
      <c r="H15526" s="24"/>
    </row>
    <row r="15527" spans="1:9" x14ac:dyDescent="0.25">
      <c r="A15527" s="19">
        <v>15522</v>
      </c>
      <c r="D15527" s="1"/>
      <c r="E15527" s="3"/>
      <c r="F15527" s="7"/>
      <c r="G15527" s="3"/>
      <c r="H15527" s="24"/>
    </row>
    <row r="15528" spans="1:9" x14ac:dyDescent="0.25">
      <c r="A15528" s="19">
        <v>15523</v>
      </c>
      <c r="D15528" s="1"/>
      <c r="E15528" s="3"/>
      <c r="F15528" s="7"/>
      <c r="G15528" s="3"/>
      <c r="H15528" s="24"/>
    </row>
    <row r="15529" spans="1:9" x14ac:dyDescent="0.25">
      <c r="A15529" s="19">
        <v>15524</v>
      </c>
      <c r="D15529" s="1"/>
      <c r="E15529" s="3"/>
      <c r="F15529" s="7"/>
      <c r="G15529" s="3"/>
      <c r="H15529" s="24"/>
    </row>
    <row r="15530" spans="1:9" x14ac:dyDescent="0.25">
      <c r="A15530" s="19">
        <v>15525</v>
      </c>
      <c r="D15530" s="1"/>
      <c r="E15530" s="3"/>
      <c r="F15530" s="7"/>
      <c r="G15530" s="3"/>
      <c r="H15530" s="24"/>
    </row>
    <row r="15531" spans="1:9" x14ac:dyDescent="0.25">
      <c r="A15531" s="19">
        <v>15526</v>
      </c>
      <c r="D15531" s="1"/>
      <c r="E15531" s="3"/>
      <c r="F15531" s="7"/>
      <c r="G15531" s="3"/>
      <c r="H15531" s="24"/>
    </row>
    <row r="15532" spans="1:9" x14ac:dyDescent="0.25">
      <c r="A15532" s="19">
        <v>15527</v>
      </c>
      <c r="D15532" s="1"/>
      <c r="E15532" s="3"/>
      <c r="F15532" s="7"/>
      <c r="G15532" s="3"/>
      <c r="H15532" s="24"/>
    </row>
    <row r="15533" spans="1:9" x14ac:dyDescent="0.25">
      <c r="A15533" s="19">
        <v>15528</v>
      </c>
      <c r="D15533" s="1"/>
      <c r="E15533" s="3"/>
      <c r="F15533" s="7"/>
      <c r="G15533" s="3"/>
      <c r="H15533" s="24"/>
    </row>
    <row r="15534" spans="1:9" x14ac:dyDescent="0.25">
      <c r="A15534" s="19">
        <v>15529</v>
      </c>
      <c r="D15534" s="1"/>
      <c r="E15534" s="3"/>
      <c r="F15534" s="7"/>
      <c r="G15534" s="3"/>
      <c r="H15534" s="24"/>
    </row>
    <row r="15535" spans="1:9" x14ac:dyDescent="0.25">
      <c r="A15535" s="19">
        <v>15530</v>
      </c>
      <c r="D15535" s="1"/>
      <c r="E15535" s="3"/>
      <c r="F15535" s="7"/>
      <c r="G15535" s="3"/>
      <c r="H15535" s="24"/>
    </row>
    <row r="15536" spans="1:9" s="6" customFormat="1" x14ac:dyDescent="0.25">
      <c r="A15536" s="19">
        <v>15531</v>
      </c>
      <c r="B15536" s="1"/>
      <c r="C15536" s="46"/>
      <c r="D15536" s="1"/>
      <c r="E15536" s="3"/>
      <c r="F15536" s="7"/>
      <c r="G15536" s="3"/>
      <c r="H15536" s="24"/>
      <c r="I15536" s="5"/>
    </row>
    <row r="15537" spans="1:8" x14ac:dyDescent="0.25">
      <c r="A15537" s="19">
        <v>15532</v>
      </c>
      <c r="D15537" s="1"/>
      <c r="E15537" s="3"/>
      <c r="F15537" s="7"/>
      <c r="G15537" s="3"/>
      <c r="H15537" s="24"/>
    </row>
    <row r="15538" spans="1:8" x14ac:dyDescent="0.25">
      <c r="A15538" s="19">
        <v>15533</v>
      </c>
      <c r="D15538" s="1"/>
      <c r="E15538" s="3"/>
      <c r="F15538" s="7"/>
      <c r="G15538" s="3"/>
      <c r="H15538" s="24"/>
    </row>
    <row r="15539" spans="1:8" x14ac:dyDescent="0.25">
      <c r="A15539" s="19">
        <v>15534</v>
      </c>
      <c r="D15539" s="1"/>
      <c r="E15539" s="3"/>
      <c r="F15539" s="7"/>
      <c r="G15539" s="3"/>
      <c r="H15539" s="24"/>
    </row>
    <row r="15540" spans="1:8" x14ac:dyDescent="0.25">
      <c r="A15540" s="19">
        <v>15535</v>
      </c>
      <c r="D15540" s="1"/>
      <c r="E15540" s="3"/>
      <c r="F15540" s="7"/>
      <c r="G15540" s="3"/>
      <c r="H15540" s="24"/>
    </row>
    <row r="15541" spans="1:8" x14ac:dyDescent="0.25">
      <c r="A15541" s="19">
        <v>15536</v>
      </c>
      <c r="D15541" s="1"/>
      <c r="E15541" s="3"/>
      <c r="F15541" s="7"/>
      <c r="G15541" s="3"/>
      <c r="H15541" s="24"/>
    </row>
    <row r="15542" spans="1:8" x14ac:dyDescent="0.25">
      <c r="A15542" s="19">
        <v>15537</v>
      </c>
      <c r="D15542" s="1"/>
      <c r="E15542" s="3"/>
      <c r="F15542" s="7"/>
      <c r="G15542" s="3"/>
      <c r="H15542" s="24"/>
    </row>
    <row r="15543" spans="1:8" x14ac:dyDescent="0.25">
      <c r="A15543" s="19">
        <v>15538</v>
      </c>
      <c r="D15543" s="1"/>
      <c r="E15543" s="3"/>
      <c r="F15543" s="7"/>
      <c r="G15543" s="3"/>
      <c r="H15543" s="24"/>
    </row>
    <row r="15544" spans="1:8" x14ac:dyDescent="0.25">
      <c r="A15544" s="19">
        <v>15539</v>
      </c>
      <c r="D15544" s="1"/>
      <c r="E15544" s="3"/>
      <c r="F15544" s="7"/>
      <c r="G15544" s="3"/>
      <c r="H15544" s="24"/>
    </row>
    <row r="15545" spans="1:8" x14ac:dyDescent="0.25">
      <c r="A15545" s="19">
        <v>15540</v>
      </c>
      <c r="D15545" s="1"/>
      <c r="E15545" s="3"/>
      <c r="F15545" s="7"/>
      <c r="G15545" s="3"/>
      <c r="H15545" s="24"/>
    </row>
    <row r="15546" spans="1:8" x14ac:dyDescent="0.25">
      <c r="A15546" s="19">
        <v>15541</v>
      </c>
      <c r="D15546" s="1"/>
      <c r="E15546" s="3"/>
      <c r="F15546" s="7"/>
      <c r="G15546" s="3"/>
      <c r="H15546" s="24"/>
    </row>
    <row r="15547" spans="1:8" x14ac:dyDescent="0.25">
      <c r="A15547" s="19">
        <v>15542</v>
      </c>
      <c r="D15547" s="1"/>
      <c r="E15547" s="3"/>
      <c r="F15547" s="7"/>
      <c r="G15547" s="3"/>
      <c r="H15547" s="24"/>
    </row>
    <row r="15548" spans="1:8" x14ac:dyDescent="0.25">
      <c r="A15548" s="19">
        <v>15543</v>
      </c>
      <c r="D15548" s="1"/>
      <c r="E15548" s="3"/>
      <c r="F15548" s="7"/>
      <c r="G15548" s="3"/>
      <c r="H15548" s="24"/>
    </row>
    <row r="15549" spans="1:8" x14ac:dyDescent="0.25">
      <c r="A15549" s="19">
        <v>15544</v>
      </c>
      <c r="D15549" s="1"/>
      <c r="E15549" s="3"/>
      <c r="F15549" s="7"/>
      <c r="G15549" s="3"/>
      <c r="H15549" s="24"/>
    </row>
    <row r="15550" spans="1:8" x14ac:dyDescent="0.25">
      <c r="A15550" s="19">
        <v>15545</v>
      </c>
      <c r="D15550" s="1"/>
      <c r="E15550" s="3"/>
      <c r="F15550" s="7"/>
      <c r="G15550" s="3"/>
      <c r="H15550" s="24"/>
    </row>
    <row r="15551" spans="1:8" x14ac:dyDescent="0.25">
      <c r="A15551" s="19">
        <v>15546</v>
      </c>
      <c r="D15551" s="1"/>
      <c r="E15551" s="3"/>
      <c r="F15551" s="7"/>
      <c r="G15551" s="3"/>
      <c r="H15551" s="24"/>
    </row>
    <row r="15552" spans="1:8" x14ac:dyDescent="0.25">
      <c r="A15552" s="19">
        <v>15547</v>
      </c>
      <c r="D15552" s="1"/>
      <c r="E15552" s="3"/>
      <c r="F15552" s="7"/>
      <c r="G15552" s="3"/>
      <c r="H15552" s="24"/>
    </row>
    <row r="15553" spans="1:8" x14ac:dyDescent="0.25">
      <c r="A15553" s="19">
        <v>15548</v>
      </c>
      <c r="D15553" s="1"/>
      <c r="E15553" s="3"/>
      <c r="F15553" s="7"/>
      <c r="G15553" s="3"/>
      <c r="H15553" s="24"/>
    </row>
    <row r="15554" spans="1:8" x14ac:dyDescent="0.25">
      <c r="A15554" s="19">
        <v>15549</v>
      </c>
      <c r="D15554" s="1"/>
      <c r="E15554" s="3"/>
      <c r="F15554" s="7"/>
      <c r="G15554" s="3"/>
      <c r="H15554" s="24"/>
    </row>
    <row r="15555" spans="1:8" x14ac:dyDescent="0.25">
      <c r="A15555" s="19">
        <v>15550</v>
      </c>
      <c r="D15555" s="1"/>
      <c r="E15555" s="3"/>
      <c r="F15555" s="7"/>
      <c r="G15555" s="3"/>
      <c r="H15555" s="24"/>
    </row>
    <row r="15556" spans="1:8" x14ac:dyDescent="0.25">
      <c r="A15556" s="19">
        <v>15551</v>
      </c>
      <c r="D15556" s="1"/>
      <c r="E15556" s="3"/>
      <c r="F15556" s="7"/>
      <c r="G15556" s="3"/>
      <c r="H15556" s="24"/>
    </row>
    <row r="15557" spans="1:8" x14ac:dyDescent="0.25">
      <c r="A15557" s="19">
        <v>15552</v>
      </c>
      <c r="D15557" s="1"/>
      <c r="E15557" s="3"/>
      <c r="F15557" s="7"/>
      <c r="G15557" s="3"/>
      <c r="H15557" s="24"/>
    </row>
    <row r="15558" spans="1:8" x14ac:dyDescent="0.25">
      <c r="A15558" s="19">
        <v>15553</v>
      </c>
      <c r="D15558" s="1"/>
      <c r="E15558" s="3"/>
      <c r="F15558" s="7"/>
      <c r="G15558" s="3"/>
      <c r="H15558" s="24"/>
    </row>
    <row r="15559" spans="1:8" x14ac:dyDescent="0.25">
      <c r="A15559" s="19">
        <v>15554</v>
      </c>
      <c r="D15559" s="1"/>
      <c r="E15559" s="3"/>
      <c r="F15559" s="7"/>
      <c r="G15559" s="3"/>
      <c r="H15559" s="24"/>
    </row>
    <row r="15560" spans="1:8" x14ac:dyDescent="0.25">
      <c r="A15560" s="19">
        <v>15555</v>
      </c>
      <c r="D15560" s="1"/>
      <c r="E15560" s="3"/>
      <c r="F15560" s="7"/>
      <c r="G15560" s="3"/>
      <c r="H15560" s="24"/>
    </row>
    <row r="15561" spans="1:8" x14ac:dyDescent="0.25">
      <c r="A15561" s="19">
        <v>15556</v>
      </c>
      <c r="D15561" s="1"/>
      <c r="E15561" s="3"/>
      <c r="F15561" s="7"/>
      <c r="G15561" s="3"/>
      <c r="H15561" s="24"/>
    </row>
    <row r="15562" spans="1:8" x14ac:dyDescent="0.25">
      <c r="A15562" s="19">
        <v>15557</v>
      </c>
      <c r="D15562" s="1"/>
      <c r="E15562" s="3"/>
      <c r="F15562" s="7"/>
      <c r="G15562" s="3"/>
      <c r="H15562" s="24"/>
    </row>
    <row r="15563" spans="1:8" x14ac:dyDescent="0.25">
      <c r="A15563" s="19">
        <v>15558</v>
      </c>
      <c r="D15563" s="1"/>
      <c r="E15563" s="3"/>
      <c r="F15563" s="7"/>
      <c r="G15563" s="3"/>
      <c r="H15563" s="24"/>
    </row>
    <row r="15564" spans="1:8" x14ac:dyDescent="0.25">
      <c r="A15564" s="19">
        <v>15559</v>
      </c>
      <c r="D15564" s="1"/>
      <c r="E15564" s="3"/>
      <c r="F15564" s="7"/>
      <c r="G15564" s="3"/>
      <c r="H15564" s="24"/>
    </row>
    <row r="15565" spans="1:8" x14ac:dyDescent="0.25">
      <c r="A15565" s="19">
        <v>15560</v>
      </c>
      <c r="D15565" s="1"/>
      <c r="E15565" s="3"/>
      <c r="F15565" s="7"/>
      <c r="G15565" s="3"/>
      <c r="H15565" s="24"/>
    </row>
    <row r="15566" spans="1:8" x14ac:dyDescent="0.25">
      <c r="A15566" s="19">
        <v>15561</v>
      </c>
      <c r="D15566" s="1"/>
      <c r="E15566" s="3"/>
      <c r="F15566" s="7"/>
      <c r="G15566" s="3"/>
      <c r="H15566" s="24"/>
    </row>
    <row r="15567" spans="1:8" x14ac:dyDescent="0.25">
      <c r="A15567" s="19">
        <v>15562</v>
      </c>
      <c r="D15567" s="1"/>
      <c r="E15567" s="3"/>
      <c r="F15567" s="7"/>
      <c r="G15567" s="3"/>
      <c r="H15567" s="24"/>
    </row>
    <row r="15568" spans="1:8" x14ac:dyDescent="0.25">
      <c r="A15568" s="19">
        <v>15563</v>
      </c>
      <c r="D15568" s="1"/>
      <c r="E15568" s="3"/>
      <c r="F15568" s="7"/>
      <c r="G15568" s="3"/>
      <c r="H15568" s="24"/>
    </row>
    <row r="15569" spans="1:8" x14ac:dyDescent="0.25">
      <c r="A15569" s="19">
        <v>15564</v>
      </c>
      <c r="D15569" s="1"/>
      <c r="E15569" s="3"/>
      <c r="F15569" s="7"/>
      <c r="G15569" s="3"/>
      <c r="H15569" s="24"/>
    </row>
    <row r="15570" spans="1:8" x14ac:dyDescent="0.25">
      <c r="A15570" s="19">
        <v>15565</v>
      </c>
      <c r="D15570" s="1"/>
      <c r="E15570" s="3"/>
      <c r="F15570" s="7"/>
      <c r="G15570" s="3"/>
      <c r="H15570" s="24"/>
    </row>
    <row r="15571" spans="1:8" x14ac:dyDescent="0.25">
      <c r="A15571" s="19">
        <v>15566</v>
      </c>
      <c r="D15571" s="1"/>
      <c r="E15571" s="3"/>
      <c r="F15571" s="7"/>
      <c r="G15571" s="3"/>
      <c r="H15571" s="24"/>
    </row>
    <row r="15572" spans="1:8" x14ac:dyDescent="0.25">
      <c r="A15572" s="19">
        <v>15567</v>
      </c>
      <c r="D15572" s="1"/>
      <c r="E15572" s="3"/>
      <c r="F15572" s="7"/>
      <c r="G15572" s="3"/>
      <c r="H15572" s="24"/>
    </row>
    <row r="15573" spans="1:8" x14ac:dyDescent="0.25">
      <c r="A15573" s="19">
        <v>15568</v>
      </c>
      <c r="D15573" s="1"/>
      <c r="E15573" s="3"/>
      <c r="F15573" s="7"/>
      <c r="G15573" s="3"/>
      <c r="H15573" s="24"/>
    </row>
    <row r="15574" spans="1:8" x14ac:dyDescent="0.25">
      <c r="A15574" s="19">
        <v>15569</v>
      </c>
      <c r="D15574" s="1"/>
      <c r="E15574" s="3"/>
      <c r="F15574" s="7"/>
      <c r="G15574" s="3"/>
      <c r="H15574" s="24"/>
    </row>
    <row r="15575" spans="1:8" x14ac:dyDescent="0.25">
      <c r="A15575" s="19">
        <v>15570</v>
      </c>
      <c r="D15575" s="1"/>
      <c r="E15575" s="3"/>
      <c r="F15575" s="7"/>
      <c r="G15575" s="3"/>
      <c r="H15575" s="24"/>
    </row>
    <row r="15576" spans="1:8" x14ac:dyDescent="0.25">
      <c r="A15576" s="19">
        <v>15571</v>
      </c>
      <c r="D15576" s="1"/>
      <c r="E15576" s="3"/>
      <c r="F15576" s="7"/>
      <c r="G15576" s="3"/>
      <c r="H15576" s="24"/>
    </row>
    <row r="15577" spans="1:8" x14ac:dyDescent="0.25">
      <c r="A15577" s="19">
        <v>15572</v>
      </c>
      <c r="D15577" s="1"/>
      <c r="E15577" s="3"/>
      <c r="F15577" s="7"/>
      <c r="G15577" s="3"/>
      <c r="H15577" s="24"/>
    </row>
    <row r="15578" spans="1:8" x14ac:dyDescent="0.25">
      <c r="A15578" s="19">
        <v>15573</v>
      </c>
      <c r="D15578" s="1"/>
      <c r="E15578" s="3"/>
      <c r="F15578" s="7"/>
      <c r="G15578" s="3"/>
      <c r="H15578" s="24"/>
    </row>
    <row r="15579" spans="1:8" x14ac:dyDescent="0.25">
      <c r="A15579" s="19">
        <v>15574</v>
      </c>
      <c r="D15579" s="1"/>
      <c r="E15579" s="3"/>
      <c r="F15579" s="7"/>
      <c r="G15579" s="3"/>
      <c r="H15579" s="24"/>
    </row>
    <row r="15580" spans="1:8" x14ac:dyDescent="0.25">
      <c r="A15580" s="19">
        <v>15575</v>
      </c>
      <c r="D15580" s="1"/>
      <c r="E15580" s="3"/>
      <c r="F15580" s="7"/>
      <c r="G15580" s="3"/>
      <c r="H15580" s="24"/>
    </row>
    <row r="15581" spans="1:8" x14ac:dyDescent="0.25">
      <c r="A15581" s="19">
        <v>15576</v>
      </c>
      <c r="D15581" s="1"/>
      <c r="E15581" s="3"/>
      <c r="F15581" s="7"/>
      <c r="G15581" s="3"/>
      <c r="H15581" s="25"/>
    </row>
    <row r="15582" spans="1:8" x14ac:dyDescent="0.25">
      <c r="A15582" s="19">
        <v>15577</v>
      </c>
      <c r="D15582" s="1"/>
      <c r="E15582" s="3"/>
      <c r="F15582" s="7"/>
      <c r="G15582" s="3"/>
      <c r="H15582" s="25"/>
    </row>
    <row r="15583" spans="1:8" x14ac:dyDescent="0.25">
      <c r="A15583" s="19">
        <v>15578</v>
      </c>
      <c r="D15583" s="1"/>
      <c r="E15583" s="3"/>
      <c r="F15583" s="7"/>
      <c r="G15583" s="3"/>
      <c r="H15583" s="25"/>
    </row>
    <row r="15584" spans="1:8" x14ac:dyDescent="0.25">
      <c r="A15584" s="19">
        <v>15579</v>
      </c>
      <c r="D15584" s="1"/>
      <c r="E15584" s="3"/>
      <c r="F15584" s="7"/>
      <c r="G15584" s="3"/>
      <c r="H15584" s="25"/>
    </row>
    <row r="15585" spans="1:8" x14ac:dyDescent="0.25">
      <c r="A15585" s="19">
        <v>15580</v>
      </c>
      <c r="D15585" s="1"/>
      <c r="E15585" s="3"/>
      <c r="F15585" s="7"/>
      <c r="G15585" s="3"/>
      <c r="H15585" s="25"/>
    </row>
    <row r="15586" spans="1:8" x14ac:dyDescent="0.25">
      <c r="A15586" s="19">
        <v>15581</v>
      </c>
      <c r="D15586" s="1"/>
      <c r="E15586" s="3"/>
      <c r="F15586" s="7"/>
      <c r="G15586" s="3"/>
      <c r="H15586" s="25"/>
    </row>
    <row r="15587" spans="1:8" x14ac:dyDescent="0.25">
      <c r="A15587" s="19">
        <v>15582</v>
      </c>
      <c r="D15587" s="1"/>
      <c r="E15587" s="3"/>
      <c r="F15587" s="7"/>
      <c r="G15587" s="3"/>
      <c r="H15587" s="25"/>
    </row>
    <row r="15588" spans="1:8" x14ac:dyDescent="0.25">
      <c r="A15588" s="19">
        <v>15583</v>
      </c>
      <c r="D15588" s="1"/>
      <c r="E15588" s="3"/>
      <c r="F15588" s="7"/>
      <c r="G15588" s="3"/>
      <c r="H15588" s="25"/>
    </row>
    <row r="15589" spans="1:8" x14ac:dyDescent="0.25">
      <c r="A15589" s="19">
        <v>15584</v>
      </c>
      <c r="D15589" s="1"/>
      <c r="E15589" s="3"/>
      <c r="F15589" s="7"/>
      <c r="G15589" s="3"/>
      <c r="H15589" s="25"/>
    </row>
    <row r="15590" spans="1:8" x14ac:dyDescent="0.25">
      <c r="A15590" s="19">
        <v>15585</v>
      </c>
      <c r="D15590" s="1"/>
      <c r="E15590" s="3"/>
      <c r="F15590" s="7"/>
      <c r="G15590" s="3"/>
      <c r="H15590" s="25"/>
    </row>
    <row r="15591" spans="1:8" x14ac:dyDescent="0.25">
      <c r="A15591" s="19">
        <v>15586</v>
      </c>
      <c r="D15591" s="1"/>
      <c r="E15591" s="3"/>
      <c r="F15591" s="7"/>
      <c r="G15591" s="3"/>
      <c r="H15591" s="25"/>
    </row>
    <row r="15592" spans="1:8" x14ac:dyDescent="0.25">
      <c r="A15592" s="19">
        <v>15587</v>
      </c>
      <c r="D15592" s="1"/>
      <c r="E15592" s="3"/>
      <c r="F15592" s="7"/>
      <c r="G15592" s="3"/>
      <c r="H15592" s="25"/>
    </row>
    <row r="15593" spans="1:8" x14ac:dyDescent="0.25">
      <c r="A15593" s="19">
        <v>15588</v>
      </c>
      <c r="D15593" s="1"/>
      <c r="E15593" s="3"/>
      <c r="F15593" s="7"/>
      <c r="G15593" s="3"/>
      <c r="H15593" s="25"/>
    </row>
    <row r="15594" spans="1:8" x14ac:dyDescent="0.25">
      <c r="A15594" s="19">
        <v>15589</v>
      </c>
      <c r="D15594" s="1"/>
      <c r="E15594" s="3"/>
      <c r="F15594" s="7"/>
      <c r="G15594" s="3"/>
      <c r="H15594" s="25"/>
    </row>
    <row r="15595" spans="1:8" x14ac:dyDescent="0.25">
      <c r="A15595" s="19">
        <v>15590</v>
      </c>
      <c r="D15595" s="1"/>
      <c r="E15595" s="3"/>
      <c r="F15595" s="7"/>
      <c r="G15595" s="3"/>
      <c r="H15595" s="25"/>
    </row>
    <row r="15596" spans="1:8" x14ac:dyDescent="0.25">
      <c r="A15596" s="19">
        <v>15591</v>
      </c>
      <c r="D15596" s="1"/>
      <c r="E15596" s="3"/>
      <c r="F15596" s="7"/>
      <c r="G15596" s="3"/>
      <c r="H15596" s="25"/>
    </row>
    <row r="15597" spans="1:8" x14ac:dyDescent="0.25">
      <c r="A15597" s="19">
        <v>15592</v>
      </c>
      <c r="D15597" s="1"/>
      <c r="E15597" s="3"/>
      <c r="F15597" s="7"/>
      <c r="G15597" s="3"/>
      <c r="H15597" s="25"/>
    </row>
    <row r="15598" spans="1:8" x14ac:dyDescent="0.25">
      <c r="A15598" s="19">
        <v>15593</v>
      </c>
      <c r="D15598" s="1"/>
      <c r="E15598" s="3"/>
      <c r="F15598" s="7"/>
      <c r="G15598" s="3"/>
      <c r="H15598" s="25"/>
    </row>
    <row r="15599" spans="1:8" x14ac:dyDescent="0.25">
      <c r="A15599" s="19">
        <v>15594</v>
      </c>
      <c r="D15599" s="1"/>
      <c r="E15599" s="3"/>
      <c r="F15599" s="7"/>
      <c r="G15599" s="3"/>
      <c r="H15599" s="25"/>
    </row>
    <row r="15600" spans="1:8" x14ac:dyDescent="0.25">
      <c r="A15600" s="19">
        <v>15595</v>
      </c>
      <c r="D15600" s="1"/>
      <c r="E15600" s="3"/>
      <c r="F15600" s="7"/>
      <c r="G15600" s="3"/>
      <c r="H15600" s="25"/>
    </row>
    <row r="15601" spans="1:8" x14ac:dyDescent="0.25">
      <c r="A15601" s="19">
        <v>15596</v>
      </c>
      <c r="D15601" s="1"/>
      <c r="E15601" s="3"/>
      <c r="F15601" s="7"/>
      <c r="G15601" s="3"/>
      <c r="H15601" s="25"/>
    </row>
    <row r="15602" spans="1:8" x14ac:dyDescent="0.25">
      <c r="A15602" s="19">
        <v>15597</v>
      </c>
      <c r="D15602" s="1"/>
      <c r="E15602" s="3"/>
      <c r="F15602" s="7"/>
      <c r="G15602" s="3"/>
      <c r="H15602" s="25"/>
    </row>
    <row r="15603" spans="1:8" x14ac:dyDescent="0.25">
      <c r="A15603" s="19">
        <v>15598</v>
      </c>
      <c r="D15603" s="1"/>
      <c r="E15603" s="3"/>
      <c r="F15603" s="7"/>
      <c r="G15603" s="3"/>
      <c r="H15603" s="25"/>
    </row>
    <row r="15604" spans="1:8" x14ac:dyDescent="0.25">
      <c r="A15604" s="19">
        <v>15599</v>
      </c>
      <c r="D15604" s="1"/>
      <c r="E15604" s="3"/>
      <c r="F15604" s="7"/>
      <c r="G15604" s="3"/>
      <c r="H15604" s="25"/>
    </row>
    <row r="15605" spans="1:8" x14ac:dyDescent="0.25">
      <c r="A15605" s="19">
        <v>15600</v>
      </c>
      <c r="D15605" s="1"/>
      <c r="E15605" s="3"/>
      <c r="F15605" s="7"/>
      <c r="G15605" s="3"/>
      <c r="H15605" s="25"/>
    </row>
    <row r="15606" spans="1:8" x14ac:dyDescent="0.25">
      <c r="A15606" s="19">
        <v>15601</v>
      </c>
      <c r="D15606" s="1"/>
      <c r="E15606" s="3"/>
      <c r="F15606" s="7"/>
      <c r="G15606" s="3"/>
      <c r="H15606" s="25"/>
    </row>
    <row r="15607" spans="1:8" x14ac:dyDescent="0.25">
      <c r="A15607" s="19">
        <v>15602</v>
      </c>
      <c r="D15607" s="1"/>
      <c r="E15607" s="3"/>
      <c r="F15607" s="7"/>
      <c r="G15607" s="3"/>
      <c r="H15607" s="25"/>
    </row>
    <row r="15608" spans="1:8" x14ac:dyDescent="0.25">
      <c r="A15608" s="19">
        <v>15603</v>
      </c>
      <c r="D15608" s="1"/>
      <c r="E15608" s="3"/>
      <c r="F15608" s="7"/>
      <c r="G15608" s="3"/>
      <c r="H15608" s="25"/>
    </row>
    <row r="15609" spans="1:8" x14ac:dyDescent="0.25">
      <c r="A15609" s="19">
        <v>15604</v>
      </c>
      <c r="D15609" s="1"/>
      <c r="E15609" s="3"/>
      <c r="F15609" s="7"/>
      <c r="G15609" s="3"/>
      <c r="H15609" s="25"/>
    </row>
    <row r="15610" spans="1:8" x14ac:dyDescent="0.25">
      <c r="A15610" s="19">
        <v>15605</v>
      </c>
      <c r="D15610" s="1"/>
      <c r="E15610" s="3"/>
      <c r="F15610" s="7"/>
      <c r="G15610" s="3"/>
      <c r="H15610" s="25"/>
    </row>
    <row r="15611" spans="1:8" x14ac:dyDescent="0.25">
      <c r="A15611" s="19">
        <v>15606</v>
      </c>
      <c r="D15611" s="1"/>
      <c r="E15611" s="3"/>
      <c r="F15611" s="7"/>
      <c r="G15611" s="3"/>
      <c r="H15611" s="25"/>
    </row>
    <row r="15612" spans="1:8" x14ac:dyDescent="0.25">
      <c r="A15612" s="19">
        <v>15607</v>
      </c>
      <c r="D15612" s="1"/>
      <c r="E15612" s="3"/>
      <c r="F15612" s="7"/>
      <c r="G15612" s="3"/>
      <c r="H15612" s="25"/>
    </row>
    <row r="15613" spans="1:8" x14ac:dyDescent="0.25">
      <c r="A15613" s="19">
        <v>15608</v>
      </c>
      <c r="D15613" s="1"/>
      <c r="E15613" s="3"/>
      <c r="F15613" s="7"/>
      <c r="G15613" s="3"/>
      <c r="H15613" s="25"/>
    </row>
    <row r="15614" spans="1:8" x14ac:dyDescent="0.25">
      <c r="A15614" s="19">
        <v>15609</v>
      </c>
      <c r="D15614" s="1"/>
      <c r="E15614" s="3"/>
      <c r="F15614" s="7"/>
      <c r="G15614" s="3"/>
      <c r="H15614" s="25"/>
    </row>
    <row r="15615" spans="1:8" x14ac:dyDescent="0.25">
      <c r="A15615" s="19">
        <v>15610</v>
      </c>
      <c r="D15615" s="1"/>
      <c r="E15615" s="3"/>
      <c r="F15615" s="7"/>
      <c r="G15615" s="3"/>
      <c r="H15615" s="25"/>
    </row>
    <row r="15616" spans="1:8" x14ac:dyDescent="0.25">
      <c r="A15616" s="19">
        <v>15611</v>
      </c>
      <c r="D15616" s="1"/>
      <c r="E15616" s="3"/>
      <c r="F15616" s="7"/>
      <c r="G15616" s="3"/>
      <c r="H15616" s="25"/>
    </row>
    <row r="15617" spans="1:8" x14ac:dyDescent="0.25">
      <c r="A15617" s="19">
        <v>15612</v>
      </c>
      <c r="D15617" s="1"/>
      <c r="E15617" s="3"/>
      <c r="F15617" s="7"/>
      <c r="G15617" s="3"/>
      <c r="H15617" s="25"/>
    </row>
    <row r="15618" spans="1:8" x14ac:dyDescent="0.25">
      <c r="A15618" s="19">
        <v>15613</v>
      </c>
      <c r="D15618" s="1"/>
      <c r="E15618" s="3"/>
      <c r="F15618" s="7"/>
      <c r="G15618" s="3"/>
      <c r="H15618" s="25"/>
    </row>
    <row r="15619" spans="1:8" x14ac:dyDescent="0.25">
      <c r="A15619" s="19">
        <v>15614</v>
      </c>
      <c r="D15619" s="1"/>
      <c r="E15619" s="3"/>
      <c r="F15619" s="7"/>
      <c r="G15619" s="3"/>
      <c r="H15619" s="25"/>
    </row>
    <row r="15620" spans="1:8" x14ac:dyDescent="0.25">
      <c r="A15620" s="19">
        <v>15615</v>
      </c>
      <c r="D15620" s="1"/>
      <c r="E15620" s="3"/>
      <c r="F15620" s="7"/>
      <c r="G15620" s="3"/>
      <c r="H15620" s="25"/>
    </row>
    <row r="15621" spans="1:8" x14ac:dyDescent="0.25">
      <c r="A15621" s="19">
        <v>15616</v>
      </c>
      <c r="D15621" s="1"/>
      <c r="E15621" s="3"/>
      <c r="F15621" s="7"/>
      <c r="G15621" s="3"/>
      <c r="H15621" s="25"/>
    </row>
    <row r="15622" spans="1:8" x14ac:dyDescent="0.25">
      <c r="A15622" s="19">
        <v>15617</v>
      </c>
      <c r="D15622" s="1"/>
      <c r="E15622" s="3"/>
      <c r="F15622" s="7"/>
      <c r="G15622" s="3"/>
      <c r="H15622" s="25"/>
    </row>
    <row r="15623" spans="1:8" x14ac:dyDescent="0.25">
      <c r="A15623" s="19">
        <v>15618</v>
      </c>
      <c r="D15623" s="1"/>
      <c r="E15623" s="3"/>
      <c r="F15623" s="7"/>
      <c r="G15623" s="3"/>
      <c r="H15623" s="25"/>
    </row>
    <row r="15624" spans="1:8" x14ac:dyDescent="0.25">
      <c r="A15624" s="19">
        <v>15619</v>
      </c>
      <c r="D15624" s="1"/>
      <c r="E15624" s="3"/>
      <c r="F15624" s="7"/>
      <c r="G15624" s="3"/>
      <c r="H15624" s="25"/>
    </row>
    <row r="15625" spans="1:8" x14ac:dyDescent="0.25">
      <c r="A15625" s="19">
        <v>15620</v>
      </c>
      <c r="D15625" s="1"/>
      <c r="E15625" s="3"/>
      <c r="F15625" s="7"/>
      <c r="G15625" s="3"/>
      <c r="H15625" s="25"/>
    </row>
    <row r="15626" spans="1:8" x14ac:dyDescent="0.25">
      <c r="A15626" s="19">
        <v>15621</v>
      </c>
      <c r="D15626" s="1"/>
      <c r="E15626" s="3"/>
      <c r="F15626" s="7"/>
      <c r="G15626" s="3"/>
      <c r="H15626" s="25"/>
    </row>
    <row r="15627" spans="1:8" x14ac:dyDescent="0.25">
      <c r="A15627" s="19">
        <v>15622</v>
      </c>
      <c r="D15627" s="1"/>
      <c r="E15627" s="3"/>
      <c r="F15627" s="7"/>
      <c r="G15627" s="3"/>
      <c r="H15627" s="25"/>
    </row>
    <row r="15628" spans="1:8" x14ac:dyDescent="0.25">
      <c r="A15628" s="19">
        <v>15623</v>
      </c>
      <c r="D15628" s="1"/>
      <c r="E15628" s="3"/>
      <c r="F15628" s="7"/>
      <c r="G15628" s="3"/>
      <c r="H15628" s="25"/>
    </row>
    <row r="15629" spans="1:8" x14ac:dyDescent="0.25">
      <c r="A15629" s="19">
        <v>15624</v>
      </c>
      <c r="D15629" s="1"/>
      <c r="E15629" s="3"/>
      <c r="F15629" s="7"/>
      <c r="G15629" s="3"/>
      <c r="H15629" s="25"/>
    </row>
    <row r="15630" spans="1:8" x14ac:dyDescent="0.25">
      <c r="A15630" s="19">
        <v>15625</v>
      </c>
      <c r="D15630" s="1"/>
      <c r="E15630" s="3"/>
      <c r="F15630" s="7"/>
      <c r="G15630" s="3"/>
      <c r="H15630" s="25"/>
    </row>
    <row r="15631" spans="1:8" x14ac:dyDescent="0.25">
      <c r="A15631" s="19">
        <v>15626</v>
      </c>
      <c r="D15631" s="1"/>
      <c r="E15631" s="3"/>
      <c r="F15631" s="7"/>
      <c r="G15631" s="3"/>
      <c r="H15631" s="25"/>
    </row>
    <row r="15632" spans="1:8" x14ac:dyDescent="0.25">
      <c r="A15632" s="19">
        <v>15627</v>
      </c>
      <c r="D15632" s="1"/>
      <c r="E15632" s="3"/>
      <c r="F15632" s="7"/>
      <c r="G15632" s="3"/>
      <c r="H15632" s="25"/>
    </row>
    <row r="15633" spans="1:8" x14ac:dyDescent="0.25">
      <c r="A15633" s="19">
        <v>15628</v>
      </c>
      <c r="D15633" s="1"/>
      <c r="E15633" s="3"/>
      <c r="F15633" s="7"/>
      <c r="G15633" s="3"/>
      <c r="H15633" s="25"/>
    </row>
    <row r="15634" spans="1:8" x14ac:dyDescent="0.25">
      <c r="A15634" s="19">
        <v>15629</v>
      </c>
      <c r="D15634" s="1"/>
      <c r="E15634" s="3"/>
      <c r="F15634" s="7"/>
      <c r="G15634" s="3"/>
      <c r="H15634" s="25"/>
    </row>
    <row r="15635" spans="1:8" x14ac:dyDescent="0.25">
      <c r="A15635" s="19">
        <v>15630</v>
      </c>
      <c r="D15635" s="1"/>
      <c r="E15635" s="3"/>
      <c r="F15635" s="7"/>
      <c r="G15635" s="3"/>
      <c r="H15635" s="25"/>
    </row>
    <row r="15636" spans="1:8" x14ac:dyDescent="0.25">
      <c r="A15636" s="19">
        <v>15631</v>
      </c>
      <c r="D15636" s="1"/>
      <c r="E15636" s="3"/>
      <c r="F15636" s="7"/>
      <c r="G15636" s="3"/>
      <c r="H15636" s="25"/>
    </row>
    <row r="15637" spans="1:8" x14ac:dyDescent="0.25">
      <c r="A15637" s="19">
        <v>15632</v>
      </c>
      <c r="D15637" s="1"/>
      <c r="E15637" s="3"/>
      <c r="F15637" s="7"/>
      <c r="G15637" s="3"/>
      <c r="H15637" s="25"/>
    </row>
    <row r="15638" spans="1:8" x14ac:dyDescent="0.25">
      <c r="A15638" s="19">
        <v>15633</v>
      </c>
      <c r="D15638" s="1"/>
      <c r="E15638" s="3"/>
      <c r="F15638" s="7"/>
      <c r="G15638" s="3"/>
      <c r="H15638" s="25"/>
    </row>
    <row r="15639" spans="1:8" x14ac:dyDescent="0.25">
      <c r="A15639" s="19">
        <v>15634</v>
      </c>
      <c r="D15639" s="1"/>
      <c r="E15639" s="3"/>
      <c r="F15639" s="7"/>
      <c r="G15639" s="3"/>
      <c r="H15639" s="25"/>
    </row>
    <row r="15640" spans="1:8" x14ac:dyDescent="0.25">
      <c r="A15640" s="19">
        <v>15635</v>
      </c>
      <c r="D15640" s="1"/>
      <c r="E15640" s="3"/>
      <c r="F15640" s="7"/>
      <c r="G15640" s="3"/>
      <c r="H15640" s="25"/>
    </row>
    <row r="15641" spans="1:8" x14ac:dyDescent="0.25">
      <c r="A15641" s="19">
        <v>15636</v>
      </c>
      <c r="D15641" s="1"/>
      <c r="E15641" s="3"/>
      <c r="F15641" s="7"/>
      <c r="G15641" s="3"/>
      <c r="H15641" s="25"/>
    </row>
    <row r="15642" spans="1:8" x14ac:dyDescent="0.25">
      <c r="A15642" s="19">
        <v>15637</v>
      </c>
      <c r="D15642" s="1"/>
      <c r="E15642" s="3"/>
      <c r="F15642" s="7"/>
      <c r="G15642" s="3"/>
      <c r="H15642" s="25"/>
    </row>
    <row r="15643" spans="1:8" x14ac:dyDescent="0.25">
      <c r="A15643" s="19">
        <v>15638</v>
      </c>
      <c r="D15643" s="1"/>
      <c r="E15643" s="3"/>
      <c r="F15643" s="7"/>
      <c r="G15643" s="3"/>
      <c r="H15643" s="25"/>
    </row>
    <row r="15644" spans="1:8" x14ac:dyDescent="0.25">
      <c r="A15644" s="19">
        <v>15639</v>
      </c>
      <c r="D15644" s="1"/>
      <c r="E15644" s="3"/>
      <c r="F15644" s="7"/>
      <c r="G15644" s="3"/>
      <c r="H15644" s="25"/>
    </row>
    <row r="15645" spans="1:8" x14ac:dyDescent="0.25">
      <c r="A15645" s="19">
        <v>15640</v>
      </c>
      <c r="D15645" s="1"/>
      <c r="E15645" s="3"/>
      <c r="F15645" s="7"/>
      <c r="G15645" s="3"/>
      <c r="H15645" s="25"/>
    </row>
    <row r="15646" spans="1:8" x14ac:dyDescent="0.25">
      <c r="A15646" s="19">
        <v>15641</v>
      </c>
      <c r="D15646" s="1"/>
      <c r="E15646" s="3"/>
      <c r="F15646" s="7"/>
      <c r="G15646" s="3"/>
      <c r="H15646" s="25"/>
    </row>
    <row r="15647" spans="1:8" x14ac:dyDescent="0.25">
      <c r="A15647" s="19">
        <v>15642</v>
      </c>
      <c r="D15647" s="1"/>
      <c r="E15647" s="3"/>
      <c r="F15647" s="7"/>
      <c r="G15647" s="3"/>
      <c r="H15647" s="25"/>
    </row>
    <row r="15648" spans="1:8" x14ac:dyDescent="0.25">
      <c r="A15648" s="19">
        <v>15643</v>
      </c>
      <c r="D15648" s="1"/>
      <c r="E15648" s="3"/>
      <c r="F15648" s="7"/>
      <c r="G15648" s="3"/>
      <c r="H15648" s="25"/>
    </row>
    <row r="15649" spans="1:8" x14ac:dyDescent="0.25">
      <c r="A15649" s="19">
        <v>15644</v>
      </c>
      <c r="D15649" s="1"/>
      <c r="E15649" s="3"/>
      <c r="F15649" s="7"/>
      <c r="G15649" s="3"/>
      <c r="H15649" s="25"/>
    </row>
    <row r="15650" spans="1:8" x14ac:dyDescent="0.25">
      <c r="A15650" s="19">
        <v>15645</v>
      </c>
      <c r="D15650" s="1"/>
      <c r="E15650" s="3"/>
      <c r="F15650" s="7"/>
      <c r="G15650" s="3"/>
      <c r="H15650" s="25"/>
    </row>
    <row r="15651" spans="1:8" x14ac:dyDescent="0.25">
      <c r="A15651" s="19">
        <v>15646</v>
      </c>
      <c r="D15651" s="1"/>
      <c r="E15651" s="3"/>
      <c r="F15651" s="7"/>
      <c r="G15651" s="3"/>
      <c r="H15651" s="25"/>
    </row>
    <row r="15652" spans="1:8" x14ac:dyDescent="0.25">
      <c r="A15652" s="19">
        <v>15647</v>
      </c>
      <c r="D15652" s="1"/>
      <c r="E15652" s="3"/>
      <c r="F15652" s="7"/>
      <c r="G15652" s="3"/>
      <c r="H15652" s="25"/>
    </row>
    <row r="15653" spans="1:8" x14ac:dyDescent="0.25">
      <c r="A15653" s="19">
        <v>15648</v>
      </c>
      <c r="D15653" s="1"/>
      <c r="E15653" s="3"/>
      <c r="F15653" s="7"/>
      <c r="G15653" s="3"/>
      <c r="H15653" s="25"/>
    </row>
    <row r="15654" spans="1:8" x14ac:dyDescent="0.25">
      <c r="A15654" s="19">
        <v>15649</v>
      </c>
      <c r="D15654" s="1"/>
      <c r="E15654" s="3"/>
      <c r="F15654" s="7"/>
      <c r="G15654" s="3"/>
      <c r="H15654" s="25"/>
    </row>
    <row r="15655" spans="1:8" x14ac:dyDescent="0.25">
      <c r="A15655" s="19">
        <v>15650</v>
      </c>
      <c r="D15655" s="1"/>
      <c r="E15655" s="3"/>
      <c r="F15655" s="7"/>
      <c r="G15655" s="3"/>
      <c r="H15655" s="25"/>
    </row>
    <row r="15656" spans="1:8" x14ac:dyDescent="0.25">
      <c r="A15656" s="19">
        <v>15651</v>
      </c>
      <c r="D15656" s="1"/>
      <c r="E15656" s="3"/>
      <c r="F15656" s="7"/>
      <c r="G15656" s="3"/>
      <c r="H15656" s="25"/>
    </row>
    <row r="15657" spans="1:8" x14ac:dyDescent="0.25">
      <c r="A15657" s="19">
        <v>15652</v>
      </c>
      <c r="D15657" s="1"/>
      <c r="E15657" s="3"/>
      <c r="F15657" s="7"/>
      <c r="G15657" s="3"/>
      <c r="H15657" s="25"/>
    </row>
    <row r="15658" spans="1:8" x14ac:dyDescent="0.25">
      <c r="A15658" s="19">
        <v>15653</v>
      </c>
      <c r="D15658" s="1"/>
      <c r="E15658" s="3"/>
      <c r="F15658" s="7"/>
      <c r="G15658" s="3"/>
      <c r="H15658" s="25"/>
    </row>
    <row r="15659" spans="1:8" x14ac:dyDescent="0.25">
      <c r="A15659" s="19">
        <v>15654</v>
      </c>
      <c r="D15659" s="1"/>
      <c r="E15659" s="3"/>
      <c r="F15659" s="7"/>
      <c r="G15659" s="3"/>
      <c r="H15659" s="25"/>
    </row>
    <row r="15660" spans="1:8" x14ac:dyDescent="0.25">
      <c r="A15660" s="19">
        <v>15655</v>
      </c>
      <c r="D15660" s="1"/>
      <c r="E15660" s="3"/>
      <c r="F15660" s="7"/>
      <c r="G15660" s="3"/>
      <c r="H15660" s="25"/>
    </row>
    <row r="15661" spans="1:8" x14ac:dyDescent="0.25">
      <c r="A15661" s="19">
        <v>15656</v>
      </c>
      <c r="D15661" s="1"/>
      <c r="E15661" s="3"/>
      <c r="F15661" s="7"/>
      <c r="G15661" s="3"/>
      <c r="H15661" s="25"/>
    </row>
    <row r="15662" spans="1:8" x14ac:dyDescent="0.25">
      <c r="A15662" s="19">
        <v>15657</v>
      </c>
      <c r="D15662" s="1"/>
      <c r="E15662" s="3"/>
      <c r="F15662" s="7"/>
      <c r="G15662" s="3"/>
      <c r="H15662" s="25"/>
    </row>
    <row r="15663" spans="1:8" x14ac:dyDescent="0.25">
      <c r="A15663" s="19">
        <v>15658</v>
      </c>
      <c r="D15663" s="1"/>
      <c r="E15663" s="3"/>
      <c r="F15663" s="7"/>
      <c r="G15663" s="3"/>
      <c r="H15663" s="25"/>
    </row>
    <row r="15664" spans="1:8" x14ac:dyDescent="0.25">
      <c r="A15664" s="19">
        <v>15659</v>
      </c>
      <c r="D15664" s="1"/>
      <c r="E15664" s="3"/>
      <c r="F15664" s="7"/>
      <c r="G15664" s="3"/>
      <c r="H15664" s="25"/>
    </row>
    <row r="15665" spans="1:8" x14ac:dyDescent="0.25">
      <c r="A15665" s="19">
        <v>15660</v>
      </c>
      <c r="D15665" s="1"/>
      <c r="E15665" s="3"/>
      <c r="F15665" s="7"/>
      <c r="G15665" s="3"/>
      <c r="H15665" s="25"/>
    </row>
    <row r="15666" spans="1:8" x14ac:dyDescent="0.25">
      <c r="A15666" s="19">
        <v>15661</v>
      </c>
      <c r="D15666" s="1"/>
      <c r="E15666" s="3"/>
      <c r="F15666" s="7"/>
      <c r="G15666" s="3"/>
      <c r="H15666" s="25"/>
    </row>
    <row r="15667" spans="1:8" x14ac:dyDescent="0.25">
      <c r="A15667" s="19">
        <v>15662</v>
      </c>
      <c r="D15667" s="1"/>
      <c r="E15667" s="3"/>
      <c r="F15667" s="7"/>
      <c r="G15667" s="3"/>
      <c r="H15667" s="25"/>
    </row>
    <row r="15668" spans="1:8" x14ac:dyDescent="0.25">
      <c r="A15668" s="19">
        <v>15663</v>
      </c>
      <c r="D15668" s="1"/>
      <c r="E15668" s="3"/>
      <c r="F15668" s="7"/>
      <c r="G15668" s="3"/>
      <c r="H15668" s="25"/>
    </row>
    <row r="15669" spans="1:8" x14ac:dyDescent="0.25">
      <c r="A15669" s="19">
        <v>15664</v>
      </c>
      <c r="D15669" s="1"/>
      <c r="E15669" s="3"/>
      <c r="F15669" s="7"/>
      <c r="G15669" s="3"/>
      <c r="H15669" s="25"/>
    </row>
    <row r="15670" spans="1:8" x14ac:dyDescent="0.25">
      <c r="A15670" s="19">
        <v>15665</v>
      </c>
      <c r="D15670" s="1"/>
      <c r="E15670" s="3"/>
      <c r="F15670" s="7"/>
      <c r="G15670" s="3"/>
      <c r="H15670" s="25"/>
    </row>
    <row r="15671" spans="1:8" x14ac:dyDescent="0.25">
      <c r="A15671" s="19">
        <v>15666</v>
      </c>
      <c r="D15671" s="1"/>
      <c r="E15671" s="3"/>
      <c r="F15671" s="7"/>
      <c r="G15671" s="3"/>
      <c r="H15671" s="25"/>
    </row>
    <row r="15672" spans="1:8" x14ac:dyDescent="0.25">
      <c r="A15672" s="19">
        <v>15667</v>
      </c>
      <c r="D15672" s="1"/>
      <c r="E15672" s="3"/>
      <c r="F15672" s="7"/>
      <c r="G15672" s="3"/>
      <c r="H15672" s="25"/>
    </row>
    <row r="15673" spans="1:8" x14ac:dyDescent="0.25">
      <c r="A15673" s="19">
        <v>15668</v>
      </c>
      <c r="D15673" s="1"/>
      <c r="E15673" s="3"/>
      <c r="F15673" s="7"/>
      <c r="G15673" s="3"/>
      <c r="H15673" s="25"/>
    </row>
    <row r="15674" spans="1:8" x14ac:dyDescent="0.25">
      <c r="A15674" s="19">
        <v>15669</v>
      </c>
      <c r="D15674" s="1"/>
      <c r="E15674" s="3"/>
      <c r="F15674" s="7"/>
      <c r="G15674" s="3"/>
      <c r="H15674" s="25"/>
    </row>
    <row r="15675" spans="1:8" x14ac:dyDescent="0.25">
      <c r="A15675" s="19">
        <v>15670</v>
      </c>
      <c r="D15675" s="1"/>
      <c r="E15675" s="3"/>
      <c r="F15675" s="7"/>
      <c r="G15675" s="3"/>
      <c r="H15675" s="25"/>
    </row>
    <row r="15676" spans="1:8" x14ac:dyDescent="0.25">
      <c r="A15676" s="19">
        <v>15671</v>
      </c>
      <c r="D15676" s="1"/>
      <c r="E15676" s="3"/>
      <c r="F15676" s="7"/>
      <c r="G15676" s="3"/>
      <c r="H15676" s="25"/>
    </row>
    <row r="15677" spans="1:8" x14ac:dyDescent="0.25">
      <c r="A15677" s="19">
        <v>15672</v>
      </c>
      <c r="D15677" s="1"/>
      <c r="E15677" s="3"/>
      <c r="F15677" s="7"/>
      <c r="G15677" s="3"/>
      <c r="H15677" s="25"/>
    </row>
    <row r="15678" spans="1:8" x14ac:dyDescent="0.25">
      <c r="A15678" s="19">
        <v>15673</v>
      </c>
      <c r="D15678" s="1"/>
      <c r="E15678" s="3"/>
      <c r="F15678" s="7"/>
      <c r="G15678" s="3"/>
      <c r="H15678" s="25"/>
    </row>
    <row r="15679" spans="1:8" x14ac:dyDescent="0.25">
      <c r="A15679" s="19">
        <v>15674</v>
      </c>
      <c r="D15679" s="1"/>
      <c r="E15679" s="3"/>
      <c r="F15679" s="7"/>
      <c r="G15679" s="3"/>
      <c r="H15679" s="25"/>
    </row>
    <row r="15680" spans="1:8" x14ac:dyDescent="0.25">
      <c r="A15680" s="19">
        <v>15675</v>
      </c>
      <c r="D15680" s="1"/>
      <c r="E15680" s="3"/>
      <c r="F15680" s="7"/>
      <c r="G15680" s="3"/>
      <c r="H15680" s="25"/>
    </row>
    <row r="15681" spans="1:8" x14ac:dyDescent="0.25">
      <c r="A15681" s="19">
        <v>15676</v>
      </c>
      <c r="D15681" s="1"/>
      <c r="E15681" s="3"/>
      <c r="F15681" s="7"/>
      <c r="G15681" s="3"/>
      <c r="H15681" s="25"/>
    </row>
    <row r="15682" spans="1:8" x14ac:dyDescent="0.25">
      <c r="A15682" s="19">
        <v>15677</v>
      </c>
      <c r="D15682" s="1"/>
      <c r="E15682" s="3"/>
      <c r="F15682" s="7"/>
      <c r="G15682" s="3"/>
      <c r="H15682" s="25"/>
    </row>
    <row r="15683" spans="1:8" x14ac:dyDescent="0.25">
      <c r="A15683" s="19">
        <v>15678</v>
      </c>
      <c r="D15683" s="1"/>
      <c r="E15683" s="3"/>
      <c r="F15683" s="7"/>
      <c r="G15683" s="3"/>
      <c r="H15683" s="25"/>
    </row>
    <row r="15684" spans="1:8" x14ac:dyDescent="0.25">
      <c r="A15684" s="19">
        <v>15679</v>
      </c>
      <c r="D15684" s="1"/>
      <c r="E15684" s="3"/>
      <c r="F15684" s="7"/>
      <c r="G15684" s="3"/>
      <c r="H15684" s="25"/>
    </row>
    <row r="15685" spans="1:8" x14ac:dyDescent="0.25">
      <c r="A15685" s="19">
        <v>15680</v>
      </c>
      <c r="D15685" s="1"/>
      <c r="E15685" s="3"/>
      <c r="F15685" s="7"/>
      <c r="G15685" s="3"/>
      <c r="H15685" s="25"/>
    </row>
    <row r="15686" spans="1:8" x14ac:dyDescent="0.25">
      <c r="A15686" s="19">
        <v>15681</v>
      </c>
      <c r="D15686" s="1"/>
      <c r="E15686" s="3"/>
      <c r="F15686" s="7"/>
      <c r="G15686" s="3"/>
      <c r="H15686" s="25"/>
    </row>
    <row r="15687" spans="1:8" x14ac:dyDescent="0.25">
      <c r="A15687" s="19">
        <v>15682</v>
      </c>
      <c r="D15687" s="1"/>
      <c r="E15687" s="3"/>
      <c r="F15687" s="7"/>
      <c r="G15687" s="3"/>
      <c r="H15687" s="25"/>
    </row>
    <row r="15688" spans="1:8" x14ac:dyDescent="0.25">
      <c r="A15688" s="19">
        <v>15683</v>
      </c>
      <c r="D15688" s="1"/>
      <c r="E15688" s="3"/>
      <c r="F15688" s="7"/>
      <c r="G15688" s="3"/>
      <c r="H15688" s="25"/>
    </row>
    <row r="15689" spans="1:8" x14ac:dyDescent="0.25">
      <c r="A15689" s="19">
        <v>15684</v>
      </c>
      <c r="D15689" s="1"/>
      <c r="E15689" s="3"/>
      <c r="F15689" s="7"/>
      <c r="G15689" s="3"/>
      <c r="H15689" s="25"/>
    </row>
    <row r="15690" spans="1:8" x14ac:dyDescent="0.25">
      <c r="A15690" s="19">
        <v>15685</v>
      </c>
      <c r="D15690" s="1"/>
      <c r="E15690" s="3"/>
      <c r="F15690" s="7"/>
      <c r="G15690" s="3"/>
      <c r="H15690" s="25"/>
    </row>
    <row r="15691" spans="1:8" x14ac:dyDescent="0.25">
      <c r="A15691" s="19">
        <v>15686</v>
      </c>
      <c r="D15691" s="1"/>
      <c r="E15691" s="3"/>
      <c r="F15691" s="7"/>
      <c r="G15691" s="3"/>
      <c r="H15691" s="25"/>
    </row>
    <row r="15692" spans="1:8" x14ac:dyDescent="0.25">
      <c r="A15692" s="19">
        <v>15687</v>
      </c>
      <c r="D15692" s="1"/>
      <c r="E15692" s="3"/>
      <c r="F15692" s="7"/>
      <c r="G15692" s="3"/>
      <c r="H15692" s="25"/>
    </row>
    <row r="15693" spans="1:8" x14ac:dyDescent="0.25">
      <c r="A15693" s="19">
        <v>15688</v>
      </c>
      <c r="D15693" s="1"/>
      <c r="E15693" s="3"/>
      <c r="F15693" s="7"/>
      <c r="G15693" s="3"/>
      <c r="H15693" s="25"/>
    </row>
    <row r="15694" spans="1:8" x14ac:dyDescent="0.25">
      <c r="A15694" s="19">
        <v>15689</v>
      </c>
      <c r="D15694" s="1"/>
      <c r="E15694" s="3"/>
      <c r="F15694" s="7"/>
      <c r="G15694" s="3"/>
      <c r="H15694" s="25"/>
    </row>
    <row r="15695" spans="1:8" x14ac:dyDescent="0.25">
      <c r="A15695" s="19">
        <v>15690</v>
      </c>
      <c r="D15695" s="1"/>
      <c r="E15695" s="3"/>
      <c r="F15695" s="7"/>
      <c r="G15695" s="3"/>
      <c r="H15695" s="25"/>
    </row>
    <row r="15696" spans="1:8" x14ac:dyDescent="0.25">
      <c r="A15696" s="19">
        <v>15691</v>
      </c>
      <c r="D15696" s="1"/>
      <c r="E15696" s="3"/>
      <c r="F15696" s="7"/>
      <c r="G15696" s="3"/>
      <c r="H15696" s="25"/>
    </row>
    <row r="15697" spans="1:8" x14ac:dyDescent="0.25">
      <c r="A15697" s="19">
        <v>15692</v>
      </c>
      <c r="D15697" s="1"/>
      <c r="E15697" s="3"/>
      <c r="F15697" s="7"/>
      <c r="G15697" s="3"/>
      <c r="H15697" s="25"/>
    </row>
    <row r="15698" spans="1:8" x14ac:dyDescent="0.25">
      <c r="A15698" s="19">
        <v>15693</v>
      </c>
      <c r="D15698" s="1"/>
      <c r="E15698" s="3"/>
      <c r="F15698" s="7"/>
      <c r="G15698" s="3"/>
      <c r="H15698" s="25"/>
    </row>
    <row r="15699" spans="1:8" x14ac:dyDescent="0.25">
      <c r="A15699" s="19">
        <v>15694</v>
      </c>
      <c r="D15699" s="1"/>
      <c r="E15699" s="3"/>
      <c r="F15699" s="7"/>
      <c r="G15699" s="3"/>
      <c r="H15699" s="25"/>
    </row>
    <row r="15700" spans="1:8" x14ac:dyDescent="0.25">
      <c r="A15700" s="19">
        <v>15695</v>
      </c>
      <c r="D15700" s="1"/>
      <c r="E15700" s="3"/>
      <c r="F15700" s="7"/>
      <c r="G15700" s="3"/>
      <c r="H15700" s="25"/>
    </row>
    <row r="15701" spans="1:8" x14ac:dyDescent="0.25">
      <c r="A15701" s="19">
        <v>15696</v>
      </c>
      <c r="D15701" s="1"/>
      <c r="E15701" s="3"/>
      <c r="F15701" s="7"/>
      <c r="G15701" s="3"/>
      <c r="H15701" s="25"/>
    </row>
    <row r="15702" spans="1:8" x14ac:dyDescent="0.25">
      <c r="A15702" s="19">
        <v>15697</v>
      </c>
      <c r="D15702" s="1"/>
      <c r="E15702" s="3"/>
      <c r="F15702" s="7"/>
      <c r="G15702" s="3"/>
      <c r="H15702" s="25"/>
    </row>
    <row r="15703" spans="1:8" x14ac:dyDescent="0.25">
      <c r="A15703" s="19">
        <v>15698</v>
      </c>
      <c r="D15703" s="1"/>
      <c r="E15703" s="3"/>
      <c r="F15703" s="7"/>
      <c r="G15703" s="3"/>
      <c r="H15703" s="25"/>
    </row>
    <row r="15704" spans="1:8" x14ac:dyDescent="0.25">
      <c r="A15704" s="19">
        <v>15699</v>
      </c>
      <c r="D15704" s="1"/>
      <c r="E15704" s="3"/>
      <c r="F15704" s="7"/>
      <c r="G15704" s="3"/>
      <c r="H15704" s="25"/>
    </row>
    <row r="15705" spans="1:8" x14ac:dyDescent="0.25">
      <c r="A15705" s="19">
        <v>15700</v>
      </c>
      <c r="D15705" s="1"/>
      <c r="E15705" s="3"/>
      <c r="F15705" s="7"/>
      <c r="G15705" s="3"/>
      <c r="H15705" s="25"/>
    </row>
    <row r="15706" spans="1:8" x14ac:dyDescent="0.25">
      <c r="A15706" s="19">
        <v>15701</v>
      </c>
      <c r="D15706" s="1"/>
      <c r="E15706" s="3"/>
      <c r="F15706" s="7"/>
      <c r="G15706" s="3"/>
      <c r="H15706" s="25"/>
    </row>
    <row r="15707" spans="1:8" x14ac:dyDescent="0.25">
      <c r="A15707" s="19">
        <v>15702</v>
      </c>
      <c r="D15707" s="1"/>
      <c r="E15707" s="3"/>
      <c r="F15707" s="7"/>
      <c r="G15707" s="3"/>
      <c r="H15707" s="25"/>
    </row>
    <row r="15708" spans="1:8" x14ac:dyDescent="0.25">
      <c r="A15708" s="19">
        <v>15703</v>
      </c>
      <c r="D15708" s="1"/>
      <c r="E15708" s="3"/>
      <c r="F15708" s="7"/>
      <c r="G15708" s="3"/>
      <c r="H15708" s="25"/>
    </row>
    <row r="15709" spans="1:8" x14ac:dyDescent="0.25">
      <c r="A15709" s="19">
        <v>15704</v>
      </c>
      <c r="D15709" s="1"/>
      <c r="E15709" s="3"/>
      <c r="F15709" s="7"/>
      <c r="G15709" s="3"/>
      <c r="H15709" s="25"/>
    </row>
    <row r="15710" spans="1:8" x14ac:dyDescent="0.25">
      <c r="A15710" s="19">
        <v>15705</v>
      </c>
      <c r="D15710" s="1"/>
      <c r="E15710" s="3"/>
      <c r="F15710" s="7"/>
      <c r="G15710" s="3"/>
      <c r="H15710" s="25"/>
    </row>
    <row r="15711" spans="1:8" x14ac:dyDescent="0.25">
      <c r="A15711" s="19">
        <v>15706</v>
      </c>
      <c r="D15711" s="1"/>
      <c r="E15711" s="3"/>
      <c r="F15711" s="7"/>
      <c r="G15711" s="3"/>
      <c r="H15711" s="25"/>
    </row>
    <row r="15712" spans="1:8" x14ac:dyDescent="0.25">
      <c r="A15712" s="19">
        <v>15707</v>
      </c>
      <c r="D15712" s="1"/>
      <c r="E15712" s="3"/>
      <c r="F15712" s="7"/>
      <c r="G15712" s="3"/>
      <c r="H15712" s="25"/>
    </row>
    <row r="15713" spans="1:8" x14ac:dyDescent="0.25">
      <c r="A15713" s="19">
        <v>15708</v>
      </c>
      <c r="D15713" s="1"/>
      <c r="E15713" s="3"/>
      <c r="F15713" s="7"/>
      <c r="G15713" s="3"/>
      <c r="H15713" s="25"/>
    </row>
    <row r="15714" spans="1:8" x14ac:dyDescent="0.25">
      <c r="A15714" s="19">
        <v>15709</v>
      </c>
      <c r="D15714" s="1"/>
      <c r="E15714" s="3"/>
      <c r="F15714" s="7"/>
      <c r="G15714" s="3"/>
      <c r="H15714" s="25"/>
    </row>
    <row r="15715" spans="1:8" x14ac:dyDescent="0.25">
      <c r="A15715" s="19">
        <v>15710</v>
      </c>
      <c r="D15715" s="1"/>
      <c r="E15715" s="3"/>
      <c r="F15715" s="7"/>
      <c r="G15715" s="3"/>
      <c r="H15715" s="25"/>
    </row>
    <row r="15716" spans="1:8" x14ac:dyDescent="0.25">
      <c r="A15716" s="19">
        <v>15711</v>
      </c>
      <c r="D15716" s="1"/>
      <c r="E15716" s="3"/>
      <c r="F15716" s="7"/>
      <c r="G15716" s="3"/>
      <c r="H15716" s="25"/>
    </row>
    <row r="15717" spans="1:8" x14ac:dyDescent="0.25">
      <c r="A15717" s="19">
        <v>15712</v>
      </c>
      <c r="D15717" s="1"/>
      <c r="E15717" s="3"/>
      <c r="F15717" s="7"/>
      <c r="G15717" s="3"/>
      <c r="H15717" s="25"/>
    </row>
    <row r="15718" spans="1:8" x14ac:dyDescent="0.25">
      <c r="A15718" s="19">
        <v>15713</v>
      </c>
      <c r="D15718" s="1"/>
      <c r="E15718" s="3"/>
      <c r="F15718" s="7"/>
      <c r="G15718" s="3"/>
      <c r="H15718" s="25"/>
    </row>
    <row r="15719" spans="1:8" x14ac:dyDescent="0.25">
      <c r="A15719" s="19">
        <v>15714</v>
      </c>
      <c r="D15719" s="1"/>
      <c r="E15719" s="3"/>
      <c r="F15719" s="7"/>
      <c r="G15719" s="3"/>
      <c r="H15719" s="25"/>
    </row>
    <row r="15720" spans="1:8" x14ac:dyDescent="0.25">
      <c r="A15720" s="19">
        <v>15715</v>
      </c>
      <c r="D15720" s="1"/>
      <c r="E15720" s="3"/>
      <c r="F15720" s="7"/>
      <c r="G15720" s="3"/>
      <c r="H15720" s="25"/>
    </row>
    <row r="15721" spans="1:8" x14ac:dyDescent="0.25">
      <c r="A15721" s="19">
        <v>15716</v>
      </c>
      <c r="D15721" s="1"/>
      <c r="E15721" s="3"/>
      <c r="F15721" s="7"/>
      <c r="G15721" s="3"/>
      <c r="H15721" s="25"/>
    </row>
    <row r="15722" spans="1:8" x14ac:dyDescent="0.25">
      <c r="A15722" s="19">
        <v>15717</v>
      </c>
      <c r="D15722" s="1"/>
      <c r="E15722" s="3"/>
      <c r="F15722" s="7"/>
      <c r="G15722" s="3"/>
      <c r="H15722" s="25"/>
    </row>
    <row r="15723" spans="1:8" x14ac:dyDescent="0.25">
      <c r="A15723" s="19">
        <v>15718</v>
      </c>
      <c r="D15723" s="1"/>
      <c r="E15723" s="3"/>
      <c r="F15723" s="7"/>
      <c r="G15723" s="3"/>
      <c r="H15723" s="25"/>
    </row>
    <row r="15724" spans="1:8" x14ac:dyDescent="0.25">
      <c r="A15724" s="19">
        <v>15719</v>
      </c>
      <c r="D15724" s="1"/>
      <c r="E15724" s="3"/>
      <c r="F15724" s="7"/>
      <c r="G15724" s="3"/>
      <c r="H15724" s="25"/>
    </row>
    <row r="15725" spans="1:8" x14ac:dyDescent="0.25">
      <c r="A15725" s="19">
        <v>15720</v>
      </c>
      <c r="D15725" s="1"/>
      <c r="E15725" s="3"/>
      <c r="F15725" s="7"/>
      <c r="G15725" s="3"/>
      <c r="H15725" s="25"/>
    </row>
    <row r="15726" spans="1:8" x14ac:dyDescent="0.25">
      <c r="A15726" s="19">
        <v>15721</v>
      </c>
      <c r="D15726" s="1"/>
      <c r="E15726" s="3"/>
      <c r="F15726" s="7"/>
      <c r="G15726" s="3"/>
      <c r="H15726" s="25"/>
    </row>
    <row r="15727" spans="1:8" x14ac:dyDescent="0.25">
      <c r="A15727" s="19">
        <v>15722</v>
      </c>
      <c r="D15727" s="1"/>
      <c r="E15727" s="3"/>
      <c r="F15727" s="7"/>
      <c r="G15727" s="3"/>
      <c r="H15727" s="25"/>
    </row>
    <row r="15728" spans="1:8" x14ac:dyDescent="0.25">
      <c r="A15728" s="19">
        <v>15723</v>
      </c>
      <c r="D15728" s="1"/>
      <c r="E15728" s="3"/>
      <c r="F15728" s="7"/>
      <c r="G15728" s="3"/>
      <c r="H15728" s="25"/>
    </row>
    <row r="15729" spans="1:8" x14ac:dyDescent="0.25">
      <c r="A15729" s="19">
        <v>15724</v>
      </c>
      <c r="D15729" s="1"/>
      <c r="E15729" s="3"/>
      <c r="F15729" s="7"/>
      <c r="G15729" s="3"/>
      <c r="H15729" s="25"/>
    </row>
    <row r="15730" spans="1:8" x14ac:dyDescent="0.25">
      <c r="A15730" s="19">
        <v>15725</v>
      </c>
      <c r="D15730" s="1"/>
      <c r="E15730" s="3"/>
      <c r="F15730" s="7"/>
      <c r="G15730" s="3"/>
      <c r="H15730" s="25"/>
    </row>
    <row r="15731" spans="1:8" x14ac:dyDescent="0.25">
      <c r="A15731" s="19">
        <v>15726</v>
      </c>
      <c r="D15731" s="1"/>
      <c r="E15731" s="3"/>
      <c r="F15731" s="7"/>
      <c r="G15731" s="3"/>
      <c r="H15731" s="25"/>
    </row>
    <row r="15732" spans="1:8" x14ac:dyDescent="0.25">
      <c r="A15732" s="19">
        <v>15727</v>
      </c>
      <c r="D15732" s="1"/>
      <c r="E15732" s="3"/>
      <c r="F15732" s="7"/>
      <c r="G15732" s="3"/>
      <c r="H15732" s="25"/>
    </row>
    <row r="15733" spans="1:8" x14ac:dyDescent="0.25">
      <c r="A15733" s="19">
        <v>15728</v>
      </c>
      <c r="D15733" s="1"/>
      <c r="E15733" s="3"/>
      <c r="F15733" s="7"/>
      <c r="G15733" s="3"/>
      <c r="H15733" s="25"/>
    </row>
    <row r="15734" spans="1:8" x14ac:dyDescent="0.25">
      <c r="A15734" s="19">
        <v>15729</v>
      </c>
      <c r="D15734" s="1"/>
      <c r="E15734" s="3"/>
      <c r="F15734" s="7"/>
      <c r="G15734" s="3"/>
      <c r="H15734" s="25"/>
    </row>
    <row r="15735" spans="1:8" x14ac:dyDescent="0.25">
      <c r="A15735" s="19">
        <v>15730</v>
      </c>
      <c r="D15735" s="1"/>
      <c r="E15735" s="3"/>
      <c r="F15735" s="7"/>
      <c r="G15735" s="3"/>
      <c r="H15735" s="25"/>
    </row>
    <row r="15736" spans="1:8" x14ac:dyDescent="0.25">
      <c r="A15736" s="19">
        <v>15731</v>
      </c>
      <c r="D15736" s="1"/>
      <c r="E15736" s="3"/>
      <c r="F15736" s="7"/>
      <c r="G15736" s="3"/>
      <c r="H15736" s="25"/>
    </row>
    <row r="15737" spans="1:8" x14ac:dyDescent="0.25">
      <c r="A15737" s="19">
        <v>15732</v>
      </c>
      <c r="D15737" s="1"/>
      <c r="E15737" s="3"/>
      <c r="F15737" s="7"/>
      <c r="G15737" s="3"/>
      <c r="H15737" s="25"/>
    </row>
    <row r="15738" spans="1:8" x14ac:dyDescent="0.25">
      <c r="A15738" s="19">
        <v>15733</v>
      </c>
      <c r="D15738" s="1"/>
      <c r="E15738" s="3"/>
      <c r="F15738" s="7"/>
      <c r="G15738" s="3"/>
      <c r="H15738" s="25"/>
    </row>
    <row r="15739" spans="1:8" x14ac:dyDescent="0.25">
      <c r="A15739" s="19">
        <v>15734</v>
      </c>
      <c r="D15739" s="1"/>
      <c r="E15739" s="3"/>
      <c r="F15739" s="7"/>
      <c r="G15739" s="3"/>
      <c r="H15739" s="25"/>
    </row>
    <row r="15740" spans="1:8" x14ac:dyDescent="0.25">
      <c r="A15740" s="19">
        <v>15735</v>
      </c>
      <c r="D15740" s="1"/>
      <c r="E15740" s="3"/>
      <c r="F15740" s="7"/>
      <c r="G15740" s="3"/>
      <c r="H15740" s="25"/>
    </row>
    <row r="15741" spans="1:8" x14ac:dyDescent="0.25">
      <c r="A15741" s="19">
        <v>15736</v>
      </c>
      <c r="D15741" s="1"/>
      <c r="E15741" s="3"/>
      <c r="F15741" s="7"/>
      <c r="G15741" s="3"/>
      <c r="H15741" s="25"/>
    </row>
    <row r="15742" spans="1:8" x14ac:dyDescent="0.25">
      <c r="A15742" s="19">
        <v>15737</v>
      </c>
      <c r="D15742" s="1"/>
      <c r="E15742" s="3"/>
      <c r="F15742" s="7"/>
      <c r="G15742" s="3"/>
      <c r="H15742" s="25"/>
    </row>
    <row r="15743" spans="1:8" x14ac:dyDescent="0.25">
      <c r="A15743" s="19">
        <v>15738</v>
      </c>
      <c r="D15743" s="1"/>
      <c r="E15743" s="3"/>
      <c r="F15743" s="7"/>
      <c r="G15743" s="3"/>
      <c r="H15743" s="25"/>
    </row>
    <row r="15744" spans="1:8" x14ac:dyDescent="0.25">
      <c r="A15744" s="19">
        <v>15739</v>
      </c>
      <c r="D15744" s="1"/>
      <c r="E15744" s="3"/>
      <c r="F15744" s="7"/>
      <c r="G15744" s="3"/>
      <c r="H15744" s="25"/>
    </row>
    <row r="15745" spans="1:8" x14ac:dyDescent="0.25">
      <c r="A15745" s="19">
        <v>15740</v>
      </c>
      <c r="D15745" s="1"/>
      <c r="E15745" s="3"/>
      <c r="F15745" s="7"/>
      <c r="G15745" s="3"/>
      <c r="H15745" s="25"/>
    </row>
    <row r="15746" spans="1:8" x14ac:dyDescent="0.25">
      <c r="A15746" s="19">
        <v>15741</v>
      </c>
      <c r="D15746" s="1"/>
      <c r="E15746" s="3"/>
      <c r="F15746" s="7"/>
      <c r="G15746" s="3"/>
      <c r="H15746" s="25"/>
    </row>
    <row r="15747" spans="1:8" x14ac:dyDescent="0.25">
      <c r="A15747" s="19">
        <v>15742</v>
      </c>
      <c r="D15747" s="1"/>
      <c r="E15747" s="3"/>
      <c r="F15747" s="7"/>
      <c r="G15747" s="3"/>
      <c r="H15747" s="25"/>
    </row>
    <row r="15748" spans="1:8" x14ac:dyDescent="0.25">
      <c r="A15748" s="19">
        <v>15743</v>
      </c>
      <c r="D15748" s="1"/>
      <c r="E15748" s="3"/>
      <c r="F15748" s="7"/>
      <c r="G15748" s="3"/>
      <c r="H15748" s="25"/>
    </row>
    <row r="15749" spans="1:8" x14ac:dyDescent="0.25">
      <c r="A15749" s="19">
        <v>15744</v>
      </c>
      <c r="D15749" s="1"/>
      <c r="E15749" s="3"/>
      <c r="F15749" s="7"/>
      <c r="G15749" s="3"/>
      <c r="H15749" s="25"/>
    </row>
    <row r="15750" spans="1:8" x14ac:dyDescent="0.25">
      <c r="A15750" s="19">
        <v>15745</v>
      </c>
      <c r="D15750" s="1"/>
      <c r="E15750" s="3"/>
      <c r="F15750" s="7"/>
      <c r="G15750" s="3"/>
      <c r="H15750" s="25"/>
    </row>
    <row r="15751" spans="1:8" x14ac:dyDescent="0.25">
      <c r="A15751" s="19">
        <v>15746</v>
      </c>
      <c r="D15751" s="1"/>
      <c r="E15751" s="3"/>
      <c r="F15751" s="7"/>
      <c r="G15751" s="3"/>
      <c r="H15751" s="25"/>
    </row>
    <row r="15752" spans="1:8" x14ac:dyDescent="0.25">
      <c r="A15752" s="19">
        <v>15747</v>
      </c>
      <c r="D15752" s="1"/>
      <c r="E15752" s="3"/>
      <c r="F15752" s="7"/>
      <c r="G15752" s="3"/>
      <c r="H15752" s="25"/>
    </row>
    <row r="15753" spans="1:8" x14ac:dyDescent="0.25">
      <c r="A15753" s="19">
        <v>15748</v>
      </c>
      <c r="D15753" s="1"/>
      <c r="E15753" s="3"/>
      <c r="F15753" s="7"/>
      <c r="G15753" s="3"/>
      <c r="H15753" s="25"/>
    </row>
    <row r="15754" spans="1:8" x14ac:dyDescent="0.25">
      <c r="A15754" s="19">
        <v>15749</v>
      </c>
      <c r="D15754" s="1"/>
      <c r="E15754" s="3"/>
      <c r="F15754" s="7"/>
      <c r="G15754" s="3"/>
      <c r="H15754" s="25"/>
    </row>
    <row r="15755" spans="1:8" x14ac:dyDescent="0.25">
      <c r="A15755" s="19">
        <v>15750</v>
      </c>
      <c r="D15755" s="1"/>
      <c r="E15755" s="3"/>
      <c r="F15755" s="7"/>
      <c r="G15755" s="3"/>
      <c r="H15755" s="25"/>
    </row>
    <row r="15756" spans="1:8" x14ac:dyDescent="0.25">
      <c r="A15756" s="19">
        <v>15751</v>
      </c>
      <c r="D15756" s="1"/>
      <c r="E15756" s="3"/>
      <c r="F15756" s="7"/>
      <c r="G15756" s="3"/>
      <c r="H15756" s="25"/>
    </row>
    <row r="15757" spans="1:8" x14ac:dyDescent="0.25">
      <c r="A15757" s="19">
        <v>15752</v>
      </c>
      <c r="D15757" s="1"/>
      <c r="E15757" s="3"/>
      <c r="F15757" s="7"/>
      <c r="G15757" s="3"/>
      <c r="H15757" s="25"/>
    </row>
    <row r="15758" spans="1:8" x14ac:dyDescent="0.25">
      <c r="A15758" s="19">
        <v>15753</v>
      </c>
      <c r="D15758" s="1"/>
      <c r="E15758" s="3"/>
      <c r="F15758" s="7"/>
      <c r="G15758" s="3"/>
      <c r="H15758" s="25"/>
    </row>
    <row r="15759" spans="1:8" x14ac:dyDescent="0.25">
      <c r="A15759" s="19">
        <v>15754</v>
      </c>
      <c r="D15759" s="1"/>
      <c r="E15759" s="3"/>
      <c r="F15759" s="7"/>
      <c r="G15759" s="3"/>
      <c r="H15759" s="25"/>
    </row>
    <row r="15760" spans="1:8" x14ac:dyDescent="0.25">
      <c r="A15760" s="19">
        <v>15755</v>
      </c>
      <c r="D15760" s="1"/>
      <c r="E15760" s="3"/>
      <c r="F15760" s="7"/>
      <c r="G15760" s="3"/>
      <c r="H15760" s="25"/>
    </row>
    <row r="15761" spans="1:8" x14ac:dyDescent="0.25">
      <c r="A15761" s="19">
        <v>15756</v>
      </c>
      <c r="D15761" s="1"/>
      <c r="E15761" s="3"/>
      <c r="F15761" s="7"/>
      <c r="G15761" s="3"/>
      <c r="H15761" s="25"/>
    </row>
    <row r="15762" spans="1:8" x14ac:dyDescent="0.25">
      <c r="A15762" s="19">
        <v>15757</v>
      </c>
      <c r="D15762" s="1"/>
      <c r="E15762" s="3"/>
      <c r="F15762" s="7"/>
      <c r="G15762" s="3"/>
      <c r="H15762" s="25"/>
    </row>
    <row r="15763" spans="1:8" x14ac:dyDescent="0.25">
      <c r="A15763" s="19">
        <v>15758</v>
      </c>
      <c r="D15763" s="1"/>
      <c r="E15763" s="3"/>
      <c r="F15763" s="7"/>
      <c r="G15763" s="3"/>
      <c r="H15763" s="25"/>
    </row>
    <row r="15764" spans="1:8" x14ac:dyDescent="0.25">
      <c r="A15764" s="19">
        <v>15759</v>
      </c>
      <c r="D15764" s="1"/>
      <c r="E15764" s="3"/>
      <c r="F15764" s="7"/>
      <c r="G15764" s="3"/>
      <c r="H15764" s="25"/>
    </row>
    <row r="15765" spans="1:8" x14ac:dyDescent="0.25">
      <c r="A15765" s="19">
        <v>15760</v>
      </c>
      <c r="D15765" s="1"/>
      <c r="E15765" s="3"/>
      <c r="F15765" s="7"/>
      <c r="G15765" s="3"/>
      <c r="H15765" s="25"/>
    </row>
    <row r="15766" spans="1:8" x14ac:dyDescent="0.25">
      <c r="A15766" s="19">
        <v>15761</v>
      </c>
      <c r="D15766" s="1"/>
      <c r="E15766" s="3"/>
      <c r="F15766" s="7"/>
      <c r="G15766" s="3"/>
      <c r="H15766" s="25"/>
    </row>
    <row r="15767" spans="1:8" x14ac:dyDescent="0.25">
      <c r="A15767" s="19">
        <v>15762</v>
      </c>
      <c r="D15767" s="1"/>
      <c r="E15767" s="3"/>
      <c r="F15767" s="7"/>
      <c r="G15767" s="3"/>
      <c r="H15767" s="25"/>
    </row>
    <row r="15768" spans="1:8" x14ac:dyDescent="0.25">
      <c r="A15768" s="19">
        <v>15763</v>
      </c>
      <c r="D15768" s="1"/>
      <c r="E15768" s="3"/>
      <c r="F15768" s="7"/>
      <c r="G15768" s="3"/>
      <c r="H15768" s="25"/>
    </row>
    <row r="15769" spans="1:8" x14ac:dyDescent="0.25">
      <c r="A15769" s="19">
        <v>15764</v>
      </c>
      <c r="D15769" s="1"/>
      <c r="E15769" s="3"/>
      <c r="F15769" s="7"/>
      <c r="G15769" s="3"/>
      <c r="H15769" s="25"/>
    </row>
    <row r="15770" spans="1:8" x14ac:dyDescent="0.25">
      <c r="A15770" s="19">
        <v>15765</v>
      </c>
      <c r="D15770" s="1"/>
      <c r="E15770" s="3"/>
      <c r="F15770" s="7"/>
      <c r="G15770" s="3"/>
      <c r="H15770" s="25"/>
    </row>
    <row r="15771" spans="1:8" x14ac:dyDescent="0.25">
      <c r="A15771" s="19">
        <v>15766</v>
      </c>
      <c r="D15771" s="1"/>
      <c r="E15771" s="3"/>
      <c r="F15771" s="7"/>
      <c r="G15771" s="3"/>
      <c r="H15771" s="25"/>
    </row>
    <row r="15772" spans="1:8" x14ac:dyDescent="0.25">
      <c r="A15772" s="19">
        <v>15767</v>
      </c>
      <c r="D15772" s="1"/>
      <c r="E15772" s="3"/>
      <c r="F15772" s="7"/>
      <c r="G15772" s="3"/>
      <c r="H15772" s="25"/>
    </row>
    <row r="15773" spans="1:8" x14ac:dyDescent="0.25">
      <c r="A15773" s="19">
        <v>15768</v>
      </c>
      <c r="D15773" s="1"/>
      <c r="E15773" s="3"/>
      <c r="F15773" s="7"/>
      <c r="G15773" s="3"/>
      <c r="H15773" s="25"/>
    </row>
    <row r="15774" spans="1:8" x14ac:dyDescent="0.25">
      <c r="A15774" s="19">
        <v>15769</v>
      </c>
      <c r="D15774" s="1"/>
      <c r="E15774" s="3"/>
      <c r="F15774" s="7"/>
      <c r="G15774" s="3"/>
      <c r="H15774" s="25"/>
    </row>
    <row r="15775" spans="1:8" x14ac:dyDescent="0.25">
      <c r="A15775" s="19">
        <v>15770</v>
      </c>
      <c r="D15775" s="1"/>
      <c r="E15775" s="3"/>
      <c r="F15775" s="7"/>
      <c r="G15775" s="3"/>
      <c r="H15775" s="25"/>
    </row>
    <row r="15776" spans="1:8" x14ac:dyDescent="0.25">
      <c r="A15776" s="19">
        <v>15771</v>
      </c>
      <c r="D15776" s="1"/>
      <c r="E15776" s="3"/>
      <c r="F15776" s="7"/>
      <c r="G15776" s="3"/>
      <c r="H15776" s="25"/>
    </row>
    <row r="15777" spans="1:8" x14ac:dyDescent="0.25">
      <c r="A15777" s="19">
        <v>15772</v>
      </c>
      <c r="D15777" s="1"/>
      <c r="E15777" s="3"/>
      <c r="F15777" s="7"/>
      <c r="G15777" s="3"/>
      <c r="H15777" s="25"/>
    </row>
    <row r="15778" spans="1:8" x14ac:dyDescent="0.25">
      <c r="A15778" s="19">
        <v>15773</v>
      </c>
      <c r="D15778" s="1"/>
      <c r="E15778" s="3"/>
      <c r="F15778" s="7"/>
      <c r="G15778" s="3"/>
      <c r="H15778" s="25"/>
    </row>
    <row r="15779" spans="1:8" x14ac:dyDescent="0.25">
      <c r="A15779" s="19">
        <v>15774</v>
      </c>
      <c r="D15779" s="1"/>
      <c r="E15779" s="3"/>
      <c r="F15779" s="7"/>
      <c r="G15779" s="3"/>
      <c r="H15779" s="25"/>
    </row>
    <row r="15780" spans="1:8" x14ac:dyDescent="0.25">
      <c r="A15780" s="19">
        <v>15775</v>
      </c>
      <c r="D15780" s="1"/>
      <c r="E15780" s="3"/>
      <c r="F15780" s="7"/>
      <c r="G15780" s="3"/>
      <c r="H15780" s="25"/>
    </row>
    <row r="15781" spans="1:8" x14ac:dyDescent="0.25">
      <c r="A15781" s="19">
        <v>15776</v>
      </c>
      <c r="D15781" s="1"/>
      <c r="E15781" s="3"/>
      <c r="F15781" s="7"/>
      <c r="G15781" s="3"/>
      <c r="H15781" s="25"/>
    </row>
    <row r="15782" spans="1:8" x14ac:dyDescent="0.25">
      <c r="A15782" s="19">
        <v>15777</v>
      </c>
      <c r="D15782" s="1"/>
      <c r="E15782" s="3"/>
      <c r="F15782" s="7"/>
      <c r="G15782" s="3"/>
      <c r="H15782" s="25"/>
    </row>
    <row r="15783" spans="1:8" x14ac:dyDescent="0.25">
      <c r="A15783" s="19">
        <v>15778</v>
      </c>
      <c r="D15783" s="1"/>
      <c r="E15783" s="3"/>
      <c r="F15783" s="7"/>
      <c r="G15783" s="3"/>
      <c r="H15783" s="25"/>
    </row>
    <row r="15784" spans="1:8" x14ac:dyDescent="0.25">
      <c r="A15784" s="19">
        <v>15779</v>
      </c>
      <c r="D15784" s="1"/>
      <c r="E15784" s="3"/>
      <c r="F15784" s="7"/>
      <c r="G15784" s="3"/>
      <c r="H15784" s="25"/>
    </row>
    <row r="15785" spans="1:8" x14ac:dyDescent="0.25">
      <c r="A15785" s="19">
        <v>15780</v>
      </c>
      <c r="D15785" s="1"/>
      <c r="E15785" s="3"/>
      <c r="F15785" s="7"/>
      <c r="G15785" s="3"/>
      <c r="H15785" s="25"/>
    </row>
    <row r="15786" spans="1:8" x14ac:dyDescent="0.25">
      <c r="A15786" s="19">
        <v>15781</v>
      </c>
      <c r="D15786" s="1"/>
      <c r="E15786" s="3"/>
      <c r="F15786" s="7"/>
      <c r="G15786" s="3"/>
      <c r="H15786" s="25"/>
    </row>
    <row r="15787" spans="1:8" x14ac:dyDescent="0.25">
      <c r="A15787" s="19">
        <v>15782</v>
      </c>
      <c r="D15787" s="1"/>
      <c r="E15787" s="3"/>
      <c r="F15787" s="7"/>
      <c r="G15787" s="3"/>
      <c r="H15787" s="25"/>
    </row>
    <row r="15788" spans="1:8" x14ac:dyDescent="0.25">
      <c r="A15788" s="19">
        <v>15783</v>
      </c>
      <c r="D15788" s="1"/>
      <c r="E15788" s="3"/>
      <c r="F15788" s="7"/>
      <c r="G15788" s="3"/>
      <c r="H15788" s="25"/>
    </row>
    <row r="15789" spans="1:8" x14ac:dyDescent="0.25">
      <c r="A15789" s="19">
        <v>15784</v>
      </c>
      <c r="D15789" s="1"/>
      <c r="E15789" s="3"/>
      <c r="F15789" s="7"/>
      <c r="G15789" s="3"/>
      <c r="H15789" s="25"/>
    </row>
    <row r="15790" spans="1:8" x14ac:dyDescent="0.25">
      <c r="A15790" s="19">
        <v>15785</v>
      </c>
      <c r="D15790" s="1"/>
      <c r="E15790" s="3"/>
      <c r="F15790" s="7"/>
      <c r="G15790" s="3"/>
      <c r="H15790" s="25"/>
    </row>
    <row r="15791" spans="1:8" x14ac:dyDescent="0.25">
      <c r="A15791" s="19">
        <v>15786</v>
      </c>
      <c r="D15791" s="1"/>
      <c r="E15791" s="3"/>
      <c r="F15791" s="7"/>
      <c r="G15791" s="3"/>
      <c r="H15791" s="25"/>
    </row>
    <row r="15792" spans="1:8" x14ac:dyDescent="0.25">
      <c r="A15792" s="19">
        <v>15787</v>
      </c>
      <c r="D15792" s="1"/>
      <c r="E15792" s="3"/>
      <c r="F15792" s="7"/>
      <c r="G15792" s="3"/>
      <c r="H15792" s="25"/>
    </row>
    <row r="15793" spans="1:8" x14ac:dyDescent="0.25">
      <c r="A15793" s="19">
        <v>15788</v>
      </c>
      <c r="D15793" s="1"/>
      <c r="E15793" s="3"/>
      <c r="F15793" s="7"/>
      <c r="G15793" s="3"/>
      <c r="H15793" s="25"/>
    </row>
    <row r="15794" spans="1:8" x14ac:dyDescent="0.25">
      <c r="A15794" s="19">
        <v>15789</v>
      </c>
      <c r="D15794" s="1"/>
      <c r="E15794" s="3"/>
      <c r="F15794" s="7"/>
      <c r="G15794" s="3"/>
      <c r="H15794" s="25"/>
    </row>
    <row r="15795" spans="1:8" x14ac:dyDescent="0.25">
      <c r="A15795" s="19">
        <v>15790</v>
      </c>
      <c r="D15795" s="1"/>
      <c r="E15795" s="3"/>
      <c r="F15795" s="7"/>
      <c r="G15795" s="3"/>
      <c r="H15795" s="25"/>
    </row>
    <row r="15796" spans="1:8" x14ac:dyDescent="0.25">
      <c r="A15796" s="19">
        <v>15791</v>
      </c>
      <c r="D15796" s="1"/>
      <c r="E15796" s="3"/>
      <c r="F15796" s="7"/>
      <c r="G15796" s="3"/>
      <c r="H15796" s="25"/>
    </row>
    <row r="15797" spans="1:8" x14ac:dyDescent="0.25">
      <c r="A15797" s="19">
        <v>15792</v>
      </c>
      <c r="D15797" s="1"/>
      <c r="E15797" s="3"/>
      <c r="F15797" s="7"/>
      <c r="G15797" s="3"/>
      <c r="H15797" s="25"/>
    </row>
    <row r="15798" spans="1:8" x14ac:dyDescent="0.25">
      <c r="A15798" s="19">
        <v>15793</v>
      </c>
      <c r="D15798" s="1"/>
      <c r="E15798" s="3"/>
      <c r="F15798" s="7"/>
      <c r="G15798" s="3"/>
      <c r="H15798" s="25"/>
    </row>
    <row r="15799" spans="1:8" x14ac:dyDescent="0.25">
      <c r="A15799" s="19">
        <v>15794</v>
      </c>
      <c r="D15799" s="1"/>
      <c r="E15799" s="3"/>
      <c r="F15799" s="7"/>
      <c r="G15799" s="3"/>
      <c r="H15799" s="25"/>
    </row>
    <row r="15800" spans="1:8" x14ac:dyDescent="0.25">
      <c r="A15800" s="19">
        <v>15795</v>
      </c>
      <c r="D15800" s="1"/>
      <c r="E15800" s="3"/>
      <c r="F15800" s="7"/>
      <c r="G15800" s="3"/>
      <c r="H15800" s="25"/>
    </row>
    <row r="15801" spans="1:8" x14ac:dyDescent="0.25">
      <c r="A15801" s="19">
        <v>15796</v>
      </c>
      <c r="D15801" s="1"/>
      <c r="E15801" s="3"/>
      <c r="F15801" s="7"/>
      <c r="G15801" s="3"/>
      <c r="H15801" s="25"/>
    </row>
    <row r="15802" spans="1:8" x14ac:dyDescent="0.25">
      <c r="A15802" s="19">
        <v>15797</v>
      </c>
      <c r="D15802" s="1"/>
      <c r="E15802" s="3"/>
      <c r="F15802" s="7"/>
      <c r="G15802" s="3"/>
      <c r="H15802" s="25"/>
    </row>
    <row r="15803" spans="1:8" x14ac:dyDescent="0.25">
      <c r="A15803" s="19">
        <v>15798</v>
      </c>
      <c r="D15803" s="1"/>
      <c r="E15803" s="3"/>
      <c r="F15803" s="7"/>
      <c r="G15803" s="3"/>
      <c r="H15803" s="25"/>
    </row>
    <row r="15804" spans="1:8" x14ac:dyDescent="0.25">
      <c r="A15804" s="19">
        <v>15799</v>
      </c>
      <c r="D15804" s="1"/>
      <c r="E15804" s="3"/>
      <c r="F15804" s="7"/>
      <c r="G15804" s="3"/>
      <c r="H15804" s="25"/>
    </row>
    <row r="15805" spans="1:8" x14ac:dyDescent="0.25">
      <c r="A15805" s="19">
        <v>15800</v>
      </c>
      <c r="D15805" s="1"/>
      <c r="E15805" s="3"/>
      <c r="F15805" s="7"/>
      <c r="G15805" s="3"/>
      <c r="H15805" s="25"/>
    </row>
    <row r="15806" spans="1:8" x14ac:dyDescent="0.25">
      <c r="A15806" s="19">
        <v>15801</v>
      </c>
      <c r="D15806" s="1"/>
      <c r="E15806" s="3"/>
      <c r="F15806" s="7"/>
      <c r="G15806" s="3"/>
      <c r="H15806" s="25"/>
    </row>
    <row r="15807" spans="1:8" x14ac:dyDescent="0.25">
      <c r="A15807" s="19">
        <v>15802</v>
      </c>
      <c r="D15807" s="1"/>
      <c r="E15807" s="3"/>
      <c r="F15807" s="7"/>
      <c r="G15807" s="3"/>
      <c r="H15807" s="25"/>
    </row>
    <row r="15808" spans="1:8" x14ac:dyDescent="0.25">
      <c r="A15808" s="19">
        <v>15803</v>
      </c>
      <c r="D15808" s="1"/>
      <c r="E15808" s="3"/>
      <c r="F15808" s="7"/>
      <c r="G15808" s="3"/>
      <c r="H15808" s="25"/>
    </row>
    <row r="15809" spans="1:8" x14ac:dyDescent="0.25">
      <c r="A15809" s="19">
        <v>15804</v>
      </c>
      <c r="D15809" s="1"/>
      <c r="E15809" s="3"/>
      <c r="F15809" s="7"/>
      <c r="G15809" s="3"/>
      <c r="H15809" s="25"/>
    </row>
    <row r="15810" spans="1:8" x14ac:dyDescent="0.25">
      <c r="A15810" s="19">
        <v>15805</v>
      </c>
      <c r="D15810" s="1"/>
      <c r="E15810" s="3"/>
      <c r="F15810" s="7"/>
      <c r="G15810" s="3"/>
      <c r="H15810" s="25"/>
    </row>
    <row r="15811" spans="1:8" x14ac:dyDescent="0.25">
      <c r="A15811" s="19">
        <v>15806</v>
      </c>
      <c r="D15811" s="1"/>
      <c r="E15811" s="3"/>
      <c r="F15811" s="7"/>
      <c r="G15811" s="3"/>
      <c r="H15811" s="25"/>
    </row>
    <row r="15812" spans="1:8" x14ac:dyDescent="0.25">
      <c r="A15812" s="19">
        <v>15807</v>
      </c>
      <c r="D15812" s="1"/>
      <c r="E15812" s="3"/>
      <c r="F15812" s="7"/>
      <c r="G15812" s="3"/>
      <c r="H15812" s="25"/>
    </row>
    <row r="15813" spans="1:8" x14ac:dyDescent="0.25">
      <c r="A15813" s="19">
        <v>15808</v>
      </c>
      <c r="D15813" s="1"/>
      <c r="E15813" s="3"/>
      <c r="F15813" s="7"/>
      <c r="G15813" s="3"/>
      <c r="H15813" s="25"/>
    </row>
    <row r="15814" spans="1:8" x14ac:dyDescent="0.25">
      <c r="A15814" s="19">
        <v>15809</v>
      </c>
      <c r="D15814" s="1"/>
      <c r="E15814" s="4"/>
      <c r="F15814" s="8"/>
      <c r="H15814" s="24"/>
    </row>
    <row r="15815" spans="1:8" x14ac:dyDescent="0.25">
      <c r="A15815" s="19">
        <v>15810</v>
      </c>
      <c r="D15815" s="1"/>
    </row>
    <row r="15816" spans="1:8" x14ac:dyDescent="0.25">
      <c r="A15816" s="19">
        <v>15811</v>
      </c>
      <c r="D15816" s="1"/>
    </row>
    <row r="15817" spans="1:8" x14ac:dyDescent="0.25">
      <c r="A15817" s="19">
        <v>15812</v>
      </c>
      <c r="D15817" s="1"/>
    </row>
    <row r="15818" spans="1:8" x14ac:dyDescent="0.25">
      <c r="A15818" s="19">
        <v>15813</v>
      </c>
      <c r="D15818" s="1"/>
    </row>
    <row r="15819" spans="1:8" x14ac:dyDescent="0.25">
      <c r="A15819" s="19">
        <v>15814</v>
      </c>
      <c r="D15819" s="1"/>
    </row>
    <row r="15820" spans="1:8" x14ac:dyDescent="0.25">
      <c r="A15820" s="19">
        <v>15815</v>
      </c>
      <c r="D15820" s="1"/>
    </row>
    <row r="15821" spans="1:8" x14ac:dyDescent="0.25">
      <c r="A15821" s="19">
        <v>15816</v>
      </c>
      <c r="D15821" s="1"/>
    </row>
    <row r="15822" spans="1:8" x14ac:dyDescent="0.25">
      <c r="A15822" s="19">
        <v>15817</v>
      </c>
      <c r="D15822" s="1"/>
    </row>
    <row r="15823" spans="1:8" x14ac:dyDescent="0.25">
      <c r="A15823" s="19">
        <v>15818</v>
      </c>
      <c r="D15823" s="1"/>
    </row>
    <row r="15824" spans="1:8" x14ac:dyDescent="0.25">
      <c r="A15824" s="19">
        <v>15819</v>
      </c>
      <c r="D15824" s="1"/>
    </row>
    <row r="15825" spans="1:4" x14ac:dyDescent="0.25">
      <c r="A15825" s="19">
        <v>15820</v>
      </c>
      <c r="D15825" s="1"/>
    </row>
    <row r="15826" spans="1:4" x14ac:dyDescent="0.25">
      <c r="A15826" s="19">
        <v>15821</v>
      </c>
      <c r="D15826" s="1"/>
    </row>
    <row r="15827" spans="1:4" x14ac:dyDescent="0.25">
      <c r="A15827" s="19">
        <v>15822</v>
      </c>
      <c r="D15827" s="1"/>
    </row>
    <row r="15828" spans="1:4" x14ac:dyDescent="0.25">
      <c r="A15828" s="19">
        <v>15823</v>
      </c>
      <c r="D15828" s="1"/>
    </row>
    <row r="15829" spans="1:4" x14ac:dyDescent="0.25">
      <c r="A15829" s="19">
        <v>15824</v>
      </c>
      <c r="D15829" s="1"/>
    </row>
    <row r="15830" spans="1:4" x14ac:dyDescent="0.25">
      <c r="A15830" s="19">
        <v>15825</v>
      </c>
      <c r="D15830" s="1"/>
    </row>
    <row r="15831" spans="1:4" x14ac:dyDescent="0.25">
      <c r="A15831" s="19">
        <v>15826</v>
      </c>
      <c r="D15831" s="1"/>
    </row>
    <row r="15832" spans="1:4" x14ac:dyDescent="0.25">
      <c r="A15832" s="19">
        <v>15827</v>
      </c>
      <c r="D15832" s="1"/>
    </row>
    <row r="15833" spans="1:4" x14ac:dyDescent="0.25">
      <c r="A15833" s="19">
        <v>15828</v>
      </c>
      <c r="D15833" s="1"/>
    </row>
    <row r="15834" spans="1:4" x14ac:dyDescent="0.25">
      <c r="A15834" s="19">
        <v>15829</v>
      </c>
      <c r="D15834" s="1"/>
    </row>
    <row r="15835" spans="1:4" x14ac:dyDescent="0.25">
      <c r="A15835" s="19">
        <v>15830</v>
      </c>
      <c r="D15835" s="1"/>
    </row>
    <row r="15836" spans="1:4" x14ac:dyDescent="0.25">
      <c r="A15836" s="19">
        <v>15831</v>
      </c>
      <c r="D15836" s="1"/>
    </row>
    <row r="15837" spans="1:4" x14ac:dyDescent="0.25">
      <c r="A15837" s="19">
        <v>15832</v>
      </c>
      <c r="D15837" s="1"/>
    </row>
    <row r="15838" spans="1:4" x14ac:dyDescent="0.25">
      <c r="A15838" s="19">
        <v>15833</v>
      </c>
      <c r="D15838" s="1"/>
    </row>
    <row r="15839" spans="1:4" x14ac:dyDescent="0.25">
      <c r="A15839" s="19">
        <v>15834</v>
      </c>
      <c r="D15839" s="1"/>
    </row>
    <row r="15840" spans="1:4" x14ac:dyDescent="0.25">
      <c r="A15840" s="19">
        <v>15835</v>
      </c>
      <c r="D15840" s="1"/>
    </row>
    <row r="15841" spans="1:4" x14ac:dyDescent="0.25">
      <c r="A15841" s="19">
        <v>15836</v>
      </c>
      <c r="D15841" s="1"/>
    </row>
    <row r="15842" spans="1:4" x14ac:dyDescent="0.25">
      <c r="A15842" s="19">
        <v>15837</v>
      </c>
      <c r="D15842" s="1"/>
    </row>
    <row r="15843" spans="1:4" x14ac:dyDescent="0.25">
      <c r="A15843" s="19">
        <v>15838</v>
      </c>
      <c r="D15843" s="1"/>
    </row>
    <row r="15844" spans="1:4" x14ac:dyDescent="0.25">
      <c r="A15844" s="19">
        <v>15839</v>
      </c>
      <c r="D15844" s="1"/>
    </row>
    <row r="15845" spans="1:4" x14ac:dyDescent="0.25">
      <c r="A15845" s="19">
        <v>15840</v>
      </c>
      <c r="D15845" s="1"/>
    </row>
    <row r="15846" spans="1:4" x14ac:dyDescent="0.25">
      <c r="A15846" s="19">
        <v>15841</v>
      </c>
      <c r="D15846" s="1"/>
    </row>
    <row r="15847" spans="1:4" x14ac:dyDescent="0.25">
      <c r="A15847" s="19">
        <v>15842</v>
      </c>
      <c r="D15847" s="1"/>
    </row>
    <row r="15848" spans="1:4" x14ac:dyDescent="0.25">
      <c r="A15848" s="19">
        <v>15843</v>
      </c>
      <c r="D15848" s="1"/>
    </row>
    <row r="15849" spans="1:4" x14ac:dyDescent="0.25">
      <c r="A15849" s="19">
        <v>15844</v>
      </c>
      <c r="D15849" s="1"/>
    </row>
    <row r="15850" spans="1:4" x14ac:dyDescent="0.25">
      <c r="A15850" s="19">
        <v>15845</v>
      </c>
      <c r="D15850" s="1"/>
    </row>
    <row r="15851" spans="1:4" x14ac:dyDescent="0.25">
      <c r="A15851" s="19">
        <v>15846</v>
      </c>
      <c r="D15851" s="1"/>
    </row>
    <row r="15852" spans="1:4" x14ac:dyDescent="0.25">
      <c r="A15852" s="19">
        <v>15847</v>
      </c>
      <c r="D15852" s="1"/>
    </row>
    <row r="15853" spans="1:4" x14ac:dyDescent="0.25">
      <c r="A15853" s="19">
        <v>15848</v>
      </c>
      <c r="D15853" s="1"/>
    </row>
    <row r="15854" spans="1:4" x14ac:dyDescent="0.25">
      <c r="A15854" s="19">
        <v>15849</v>
      </c>
      <c r="D15854" s="1"/>
    </row>
    <row r="15855" spans="1:4" x14ac:dyDescent="0.25">
      <c r="A15855" s="19">
        <v>15850</v>
      </c>
      <c r="D15855" s="1"/>
    </row>
    <row r="15856" spans="1:4" x14ac:dyDescent="0.25">
      <c r="A15856" s="19">
        <v>15851</v>
      </c>
      <c r="D15856" s="1"/>
    </row>
    <row r="15857" spans="1:4" x14ac:dyDescent="0.25">
      <c r="A15857" s="19">
        <v>15852</v>
      </c>
      <c r="D15857" s="1"/>
    </row>
    <row r="15858" spans="1:4" x14ac:dyDescent="0.25">
      <c r="A15858" s="19">
        <v>15853</v>
      </c>
      <c r="D15858" s="1"/>
    </row>
    <row r="15859" spans="1:4" x14ac:dyDescent="0.25">
      <c r="A15859" s="19">
        <v>15854</v>
      </c>
      <c r="D15859" s="1"/>
    </row>
    <row r="15860" spans="1:4" x14ac:dyDescent="0.25">
      <c r="A15860" s="19">
        <v>15855</v>
      </c>
      <c r="D15860" s="1"/>
    </row>
    <row r="15861" spans="1:4" x14ac:dyDescent="0.25">
      <c r="A15861" s="19">
        <v>15856</v>
      </c>
      <c r="D15861" s="1"/>
    </row>
    <row r="15862" spans="1:4" x14ac:dyDescent="0.25">
      <c r="A15862" s="19">
        <v>15857</v>
      </c>
      <c r="D15862" s="1"/>
    </row>
    <row r="15863" spans="1:4" x14ac:dyDescent="0.25">
      <c r="A15863" s="19">
        <v>15858</v>
      </c>
      <c r="D15863" s="1"/>
    </row>
    <row r="15864" spans="1:4" x14ac:dyDescent="0.25">
      <c r="A15864" s="19">
        <v>15859</v>
      </c>
      <c r="D15864" s="1"/>
    </row>
    <row r="15865" spans="1:4" x14ac:dyDescent="0.25">
      <c r="A15865" s="19">
        <v>15860</v>
      </c>
      <c r="D15865" s="1"/>
    </row>
    <row r="15866" spans="1:4" x14ac:dyDescent="0.25">
      <c r="A15866" s="19">
        <v>15861</v>
      </c>
      <c r="D15866" s="1"/>
    </row>
    <row r="15867" spans="1:4" x14ac:dyDescent="0.25">
      <c r="A15867" s="19">
        <v>15862</v>
      </c>
      <c r="D15867" s="1"/>
    </row>
    <row r="15868" spans="1:4" x14ac:dyDescent="0.25">
      <c r="A15868" s="19">
        <v>15863</v>
      </c>
      <c r="D15868" s="1"/>
    </row>
    <row r="15869" spans="1:4" x14ac:dyDescent="0.25">
      <c r="A15869" s="19">
        <v>15864</v>
      </c>
      <c r="D15869" s="1"/>
    </row>
    <row r="15870" spans="1:4" x14ac:dyDescent="0.25">
      <c r="A15870" s="19">
        <v>15865</v>
      </c>
      <c r="D15870" s="1"/>
    </row>
    <row r="15871" spans="1:4" x14ac:dyDescent="0.25">
      <c r="A15871" s="19">
        <v>15866</v>
      </c>
      <c r="D15871" s="1"/>
    </row>
    <row r="15872" spans="1:4" x14ac:dyDescent="0.25">
      <c r="A15872" s="19">
        <v>15867</v>
      </c>
      <c r="D15872" s="1"/>
    </row>
    <row r="15873" spans="1:4" x14ac:dyDescent="0.25">
      <c r="A15873" s="19">
        <v>15868</v>
      </c>
      <c r="D15873" s="1"/>
    </row>
    <row r="15874" spans="1:4" x14ac:dyDescent="0.25">
      <c r="A15874" s="19">
        <v>15869</v>
      </c>
      <c r="D15874" s="1"/>
    </row>
    <row r="15875" spans="1:4" x14ac:dyDescent="0.25">
      <c r="A15875" s="19">
        <v>15870</v>
      </c>
      <c r="D15875" s="1"/>
    </row>
    <row r="15876" spans="1:4" x14ac:dyDescent="0.25">
      <c r="A15876" s="19">
        <v>15871</v>
      </c>
      <c r="D15876" s="1"/>
    </row>
    <row r="15877" spans="1:4" x14ac:dyDescent="0.25">
      <c r="A15877" s="19">
        <v>15872</v>
      </c>
      <c r="D15877" s="1"/>
    </row>
    <row r="15878" spans="1:4" x14ac:dyDescent="0.25">
      <c r="A15878" s="19">
        <v>15873</v>
      </c>
      <c r="D15878" s="1"/>
    </row>
    <row r="15879" spans="1:4" x14ac:dyDescent="0.25">
      <c r="A15879" s="19">
        <v>15874</v>
      </c>
      <c r="D15879" s="1"/>
    </row>
    <row r="15880" spans="1:4" x14ac:dyDescent="0.25">
      <c r="A15880" s="19">
        <v>15875</v>
      </c>
      <c r="D15880" s="1"/>
    </row>
    <row r="15881" spans="1:4" x14ac:dyDescent="0.25">
      <c r="A15881" s="19">
        <v>15876</v>
      </c>
      <c r="D15881" s="1"/>
    </row>
    <row r="15882" spans="1:4" x14ac:dyDescent="0.25">
      <c r="A15882" s="19">
        <v>15877</v>
      </c>
      <c r="D15882" s="1"/>
    </row>
    <row r="15883" spans="1:4" x14ac:dyDescent="0.25">
      <c r="A15883" s="19">
        <v>15878</v>
      </c>
      <c r="D15883" s="1"/>
    </row>
    <row r="15884" spans="1:4" x14ac:dyDescent="0.25">
      <c r="A15884" s="19">
        <v>15879</v>
      </c>
      <c r="D15884" s="1"/>
    </row>
    <row r="15885" spans="1:4" x14ac:dyDescent="0.25">
      <c r="A15885" s="19">
        <v>15880</v>
      </c>
      <c r="D15885" s="1"/>
    </row>
    <row r="15886" spans="1:4" x14ac:dyDescent="0.25">
      <c r="A15886" s="19">
        <v>15881</v>
      </c>
      <c r="D15886" s="1"/>
    </row>
    <row r="15887" spans="1:4" x14ac:dyDescent="0.25">
      <c r="A15887" s="19">
        <v>15882</v>
      </c>
      <c r="D15887" s="1"/>
    </row>
    <row r="15888" spans="1:4" x14ac:dyDescent="0.25">
      <c r="A15888" s="19">
        <v>15883</v>
      </c>
      <c r="D15888" s="1"/>
    </row>
    <row r="15889" spans="1:4" x14ac:dyDescent="0.25">
      <c r="A15889" s="19">
        <v>15884</v>
      </c>
      <c r="D15889" s="1"/>
    </row>
    <row r="15890" spans="1:4" x14ac:dyDescent="0.25">
      <c r="A15890" s="19">
        <v>15885</v>
      </c>
      <c r="D15890" s="1"/>
    </row>
    <row r="15891" spans="1:4" x14ac:dyDescent="0.25">
      <c r="A15891" s="19">
        <v>15886</v>
      </c>
      <c r="D15891" s="1"/>
    </row>
    <row r="15892" spans="1:4" x14ac:dyDescent="0.25">
      <c r="A15892" s="19">
        <v>15887</v>
      </c>
      <c r="D15892" s="1"/>
    </row>
    <row r="15893" spans="1:4" x14ac:dyDescent="0.25">
      <c r="A15893" s="19">
        <v>15888</v>
      </c>
      <c r="D15893" s="1"/>
    </row>
    <row r="15894" spans="1:4" x14ac:dyDescent="0.25">
      <c r="A15894" s="19">
        <v>15889</v>
      </c>
      <c r="D15894" s="1"/>
    </row>
    <row r="15895" spans="1:4" x14ac:dyDescent="0.25">
      <c r="A15895" s="19">
        <v>15890</v>
      </c>
      <c r="D15895" s="1"/>
    </row>
    <row r="15896" spans="1:4" x14ac:dyDescent="0.25">
      <c r="A15896" s="19">
        <v>15891</v>
      </c>
      <c r="D15896" s="1"/>
    </row>
    <row r="15897" spans="1:4" x14ac:dyDescent="0.25">
      <c r="A15897" s="19">
        <v>15892</v>
      </c>
      <c r="D15897" s="1"/>
    </row>
    <row r="15898" spans="1:4" x14ac:dyDescent="0.25">
      <c r="A15898" s="19">
        <v>15893</v>
      </c>
      <c r="D15898" s="1"/>
    </row>
    <row r="15899" spans="1:4" x14ac:dyDescent="0.25">
      <c r="A15899" s="19">
        <v>15894</v>
      </c>
      <c r="D15899" s="1"/>
    </row>
    <row r="15900" spans="1:4" x14ac:dyDescent="0.25">
      <c r="A15900" s="19">
        <v>15895</v>
      </c>
      <c r="D15900" s="1"/>
    </row>
    <row r="15901" spans="1:4" x14ac:dyDescent="0.25">
      <c r="A15901" s="19">
        <v>15896</v>
      </c>
      <c r="D15901" s="1"/>
    </row>
    <row r="15902" spans="1:4" x14ac:dyDescent="0.25">
      <c r="A15902" s="19">
        <v>15897</v>
      </c>
      <c r="D15902" s="1"/>
    </row>
    <row r="15903" spans="1:4" x14ac:dyDescent="0.25">
      <c r="A15903" s="19">
        <v>15898</v>
      </c>
      <c r="D15903" s="1"/>
    </row>
    <row r="15904" spans="1:4" x14ac:dyDescent="0.25">
      <c r="A15904" s="19">
        <v>15899</v>
      </c>
      <c r="D15904" s="1"/>
    </row>
    <row r="15905" spans="1:4" x14ac:dyDescent="0.25">
      <c r="A15905" s="19">
        <v>15900</v>
      </c>
      <c r="D15905" s="1"/>
    </row>
    <row r="15906" spans="1:4" x14ac:dyDescent="0.25">
      <c r="A15906" s="19">
        <v>15901</v>
      </c>
      <c r="D15906" s="1"/>
    </row>
    <row r="15907" spans="1:4" x14ac:dyDescent="0.25">
      <c r="A15907" s="19">
        <v>15902</v>
      </c>
      <c r="D15907" s="1"/>
    </row>
    <row r="15908" spans="1:4" x14ac:dyDescent="0.25">
      <c r="A15908" s="19">
        <v>15903</v>
      </c>
      <c r="D15908" s="1"/>
    </row>
    <row r="15909" spans="1:4" x14ac:dyDescent="0.25">
      <c r="A15909" s="19">
        <v>15904</v>
      </c>
      <c r="D15909" s="1"/>
    </row>
    <row r="15910" spans="1:4" x14ac:dyDescent="0.25">
      <c r="A15910" s="19">
        <v>15905</v>
      </c>
      <c r="D15910" s="1"/>
    </row>
    <row r="15911" spans="1:4" x14ac:dyDescent="0.25">
      <c r="A15911" s="19">
        <v>15906</v>
      </c>
      <c r="D15911" s="1"/>
    </row>
    <row r="15912" spans="1:4" x14ac:dyDescent="0.25">
      <c r="A15912" s="19">
        <v>15907</v>
      </c>
      <c r="D15912" s="1"/>
    </row>
    <row r="15913" spans="1:4" x14ac:dyDescent="0.25">
      <c r="A15913" s="19">
        <v>15908</v>
      </c>
      <c r="D15913" s="1"/>
    </row>
    <row r="15914" spans="1:4" x14ac:dyDescent="0.25">
      <c r="A15914" s="19">
        <v>15909</v>
      </c>
      <c r="D15914" s="1"/>
    </row>
    <row r="15915" spans="1:4" x14ac:dyDescent="0.25">
      <c r="A15915" s="19">
        <v>15910</v>
      </c>
      <c r="D15915" s="1"/>
    </row>
    <row r="15916" spans="1:4" x14ac:dyDescent="0.25">
      <c r="A15916" s="19">
        <v>15911</v>
      </c>
      <c r="D15916" s="1"/>
    </row>
    <row r="15917" spans="1:4" x14ac:dyDescent="0.25">
      <c r="A15917" s="19">
        <v>15912</v>
      </c>
      <c r="D15917" s="1"/>
    </row>
    <row r="15918" spans="1:4" x14ac:dyDescent="0.25">
      <c r="A15918" s="19">
        <v>15913</v>
      </c>
      <c r="D15918" s="1"/>
    </row>
    <row r="15919" spans="1:4" x14ac:dyDescent="0.25">
      <c r="A15919" s="19">
        <v>15914</v>
      </c>
      <c r="D15919" s="1"/>
    </row>
    <row r="15920" spans="1:4" x14ac:dyDescent="0.25">
      <c r="A15920" s="19">
        <v>15915</v>
      </c>
      <c r="D15920" s="1"/>
    </row>
    <row r="15921" spans="1:4" x14ac:dyDescent="0.25">
      <c r="A15921" s="19">
        <v>15916</v>
      </c>
      <c r="D15921" s="1"/>
    </row>
    <row r="15922" spans="1:4" x14ac:dyDescent="0.25">
      <c r="A15922" s="19">
        <v>15917</v>
      </c>
      <c r="D15922" s="1"/>
    </row>
    <row r="15923" spans="1:4" x14ac:dyDescent="0.25">
      <c r="A15923" s="19">
        <v>15918</v>
      </c>
      <c r="D15923" s="1"/>
    </row>
    <row r="15924" spans="1:4" x14ac:dyDescent="0.25">
      <c r="A15924" s="19">
        <v>15919</v>
      </c>
      <c r="D15924" s="1"/>
    </row>
    <row r="15925" spans="1:4" x14ac:dyDescent="0.25">
      <c r="A15925" s="19">
        <v>15920</v>
      </c>
      <c r="D15925" s="1"/>
    </row>
    <row r="15926" spans="1:4" x14ac:dyDescent="0.25">
      <c r="A15926" s="19">
        <v>15921</v>
      </c>
      <c r="D15926" s="1"/>
    </row>
    <row r="15927" spans="1:4" x14ac:dyDescent="0.25">
      <c r="A15927" s="19">
        <v>15922</v>
      </c>
      <c r="D15927" s="1"/>
    </row>
    <row r="15928" spans="1:4" x14ac:dyDescent="0.25">
      <c r="A15928" s="19">
        <v>15923</v>
      </c>
      <c r="D15928" s="1"/>
    </row>
    <row r="15929" spans="1:4" x14ac:dyDescent="0.25">
      <c r="A15929" s="19">
        <v>15924</v>
      </c>
      <c r="D15929" s="1"/>
    </row>
    <row r="15930" spans="1:4" x14ac:dyDescent="0.25">
      <c r="A15930" s="19">
        <v>15925</v>
      </c>
      <c r="D15930" s="1"/>
    </row>
    <row r="15931" spans="1:4" x14ac:dyDescent="0.25">
      <c r="A15931" s="19">
        <v>15926</v>
      </c>
      <c r="D15931" s="1"/>
    </row>
    <row r="15932" spans="1:4" x14ac:dyDescent="0.25">
      <c r="A15932" s="19">
        <v>15927</v>
      </c>
      <c r="D15932" s="1"/>
    </row>
    <row r="15933" spans="1:4" x14ac:dyDescent="0.25">
      <c r="A15933" s="19">
        <v>15928</v>
      </c>
      <c r="D15933" s="1"/>
    </row>
    <row r="15934" spans="1:4" x14ac:dyDescent="0.25">
      <c r="A15934" s="19">
        <v>15929</v>
      </c>
      <c r="D15934" s="1"/>
    </row>
    <row r="15935" spans="1:4" x14ac:dyDescent="0.25">
      <c r="A15935" s="19">
        <v>15930</v>
      </c>
      <c r="D15935" s="1"/>
    </row>
    <row r="15936" spans="1:4" x14ac:dyDescent="0.25">
      <c r="A15936" s="19">
        <v>15931</v>
      </c>
      <c r="D15936" s="1"/>
    </row>
    <row r="15937" spans="1:4" x14ac:dyDescent="0.25">
      <c r="A15937" s="19">
        <v>15932</v>
      </c>
      <c r="D15937" s="1"/>
    </row>
    <row r="15938" spans="1:4" x14ac:dyDescent="0.25">
      <c r="A15938" s="19">
        <v>15933</v>
      </c>
      <c r="D15938" s="1"/>
    </row>
    <row r="15939" spans="1:4" x14ac:dyDescent="0.25">
      <c r="A15939" s="19">
        <v>15934</v>
      </c>
      <c r="D15939" s="1"/>
    </row>
    <row r="15940" spans="1:4" x14ac:dyDescent="0.25">
      <c r="A15940" s="19">
        <v>15935</v>
      </c>
      <c r="D15940" s="1"/>
    </row>
    <row r="15941" spans="1:4" x14ac:dyDescent="0.25">
      <c r="A15941" s="19">
        <v>15936</v>
      </c>
      <c r="D15941" s="1"/>
    </row>
    <row r="15942" spans="1:4" x14ac:dyDescent="0.25">
      <c r="A15942" s="19">
        <v>15937</v>
      </c>
      <c r="D15942" s="1"/>
    </row>
    <row r="15943" spans="1:4" x14ac:dyDescent="0.25">
      <c r="A15943" s="19">
        <v>15938</v>
      </c>
      <c r="D15943" s="1"/>
    </row>
    <row r="15944" spans="1:4" x14ac:dyDescent="0.25">
      <c r="A15944" s="19">
        <v>15939</v>
      </c>
      <c r="D15944" s="1"/>
    </row>
    <row r="15945" spans="1:4" x14ac:dyDescent="0.25">
      <c r="A15945" s="19">
        <v>15940</v>
      </c>
      <c r="D15945" s="1"/>
    </row>
    <row r="15946" spans="1:4" x14ac:dyDescent="0.25">
      <c r="A15946" s="19">
        <v>15941</v>
      </c>
      <c r="D15946" s="1"/>
    </row>
    <row r="15947" spans="1:4" x14ac:dyDescent="0.25">
      <c r="A15947" s="19">
        <v>15942</v>
      </c>
      <c r="D15947" s="1"/>
    </row>
    <row r="15948" spans="1:4" x14ac:dyDescent="0.25">
      <c r="A15948" s="19">
        <v>15943</v>
      </c>
      <c r="D15948" s="1"/>
    </row>
    <row r="15949" spans="1:4" x14ac:dyDescent="0.25">
      <c r="A15949" s="19">
        <v>15944</v>
      </c>
      <c r="D15949" s="1"/>
    </row>
    <row r="15950" spans="1:4" x14ac:dyDescent="0.25">
      <c r="A15950" s="19">
        <v>15945</v>
      </c>
      <c r="D15950" s="1"/>
    </row>
    <row r="15951" spans="1:4" x14ac:dyDescent="0.25">
      <c r="A15951" s="19">
        <v>15946</v>
      </c>
      <c r="D15951" s="1"/>
    </row>
    <row r="15952" spans="1:4" x14ac:dyDescent="0.25">
      <c r="A15952" s="19">
        <v>15947</v>
      </c>
      <c r="D15952" s="1"/>
    </row>
    <row r="15953" spans="1:4" x14ac:dyDescent="0.25">
      <c r="A15953" s="19">
        <v>15948</v>
      </c>
      <c r="D15953" s="1"/>
    </row>
    <row r="15954" spans="1:4" x14ac:dyDescent="0.25">
      <c r="A15954" s="19">
        <v>15949</v>
      </c>
      <c r="D15954" s="1"/>
    </row>
    <row r="15955" spans="1:4" x14ac:dyDescent="0.25">
      <c r="A15955" s="19">
        <v>15950</v>
      </c>
      <c r="D15955" s="1"/>
    </row>
    <row r="15956" spans="1:4" x14ac:dyDescent="0.25">
      <c r="A15956" s="19">
        <v>15951</v>
      </c>
      <c r="D15956" s="1"/>
    </row>
    <row r="15957" spans="1:4" x14ac:dyDescent="0.25">
      <c r="A15957" s="19">
        <v>15952</v>
      </c>
      <c r="D15957" s="1"/>
    </row>
    <row r="15958" spans="1:4" x14ac:dyDescent="0.25">
      <c r="A15958" s="19">
        <v>15953</v>
      </c>
      <c r="D15958" s="1"/>
    </row>
    <row r="15959" spans="1:4" x14ac:dyDescent="0.25">
      <c r="A15959" s="19">
        <v>15954</v>
      </c>
      <c r="D15959" s="1"/>
    </row>
    <row r="15960" spans="1:4" x14ac:dyDescent="0.25">
      <c r="A15960" s="19">
        <v>15955</v>
      </c>
      <c r="D15960" s="1"/>
    </row>
    <row r="15961" spans="1:4" x14ac:dyDescent="0.25">
      <c r="A15961" s="19">
        <v>15956</v>
      </c>
      <c r="D15961" s="1"/>
    </row>
    <row r="15962" spans="1:4" x14ac:dyDescent="0.25">
      <c r="A15962" s="19">
        <v>15957</v>
      </c>
      <c r="D15962" s="1"/>
    </row>
    <row r="15963" spans="1:4" x14ac:dyDescent="0.25">
      <c r="A15963" s="19">
        <v>15958</v>
      </c>
      <c r="D15963" s="1"/>
    </row>
    <row r="15964" spans="1:4" x14ac:dyDescent="0.25">
      <c r="A15964" s="19">
        <v>15959</v>
      </c>
      <c r="D15964" s="1"/>
    </row>
    <row r="15965" spans="1:4" x14ac:dyDescent="0.25">
      <c r="A15965" s="19">
        <v>15960</v>
      </c>
      <c r="D15965" s="1"/>
    </row>
    <row r="15966" spans="1:4" x14ac:dyDescent="0.25">
      <c r="A15966" s="19">
        <v>15961</v>
      </c>
      <c r="D15966" s="1"/>
    </row>
    <row r="15967" spans="1:4" x14ac:dyDescent="0.25">
      <c r="A15967" s="19">
        <v>15962</v>
      </c>
      <c r="D15967" s="1"/>
    </row>
    <row r="15968" spans="1:4" x14ac:dyDescent="0.25">
      <c r="A15968" s="19">
        <v>15963</v>
      </c>
      <c r="D15968" s="1"/>
    </row>
    <row r="15969" spans="1:4" x14ac:dyDescent="0.25">
      <c r="A15969" s="19">
        <v>15964</v>
      </c>
      <c r="D15969" s="1"/>
    </row>
    <row r="15970" spans="1:4" x14ac:dyDescent="0.25">
      <c r="A15970" s="19">
        <v>15965</v>
      </c>
      <c r="D15970" s="1"/>
    </row>
    <row r="15971" spans="1:4" x14ac:dyDescent="0.25">
      <c r="A15971" s="19">
        <v>15966</v>
      </c>
      <c r="D15971" s="1"/>
    </row>
    <row r="15972" spans="1:4" x14ac:dyDescent="0.25">
      <c r="A15972" s="19">
        <v>15967</v>
      </c>
      <c r="D15972" s="1"/>
    </row>
    <row r="15973" spans="1:4" x14ac:dyDescent="0.25">
      <c r="A15973" s="19">
        <v>15968</v>
      </c>
      <c r="D15973" s="1"/>
    </row>
    <row r="15974" spans="1:4" x14ac:dyDescent="0.25">
      <c r="A15974" s="19">
        <v>15969</v>
      </c>
      <c r="D15974" s="1"/>
    </row>
    <row r="15975" spans="1:4" x14ac:dyDescent="0.25">
      <c r="A15975" s="19">
        <v>15970</v>
      </c>
      <c r="D15975" s="1"/>
    </row>
    <row r="15976" spans="1:4" x14ac:dyDescent="0.25">
      <c r="A15976" s="19">
        <v>15971</v>
      </c>
      <c r="D15976" s="1"/>
    </row>
    <row r="15977" spans="1:4" x14ac:dyDescent="0.25">
      <c r="A15977" s="19">
        <v>15972</v>
      </c>
      <c r="D15977" s="1"/>
    </row>
    <row r="15978" spans="1:4" x14ac:dyDescent="0.25">
      <c r="A15978" s="19">
        <v>15973</v>
      </c>
      <c r="D15978" s="1"/>
    </row>
    <row r="15979" spans="1:4" x14ac:dyDescent="0.25">
      <c r="A15979" s="19">
        <v>15974</v>
      </c>
      <c r="D15979" s="1"/>
    </row>
    <row r="15980" spans="1:4" x14ac:dyDescent="0.25">
      <c r="A15980" s="19">
        <v>15975</v>
      </c>
      <c r="D15980" s="1"/>
    </row>
    <row r="15981" spans="1:4" x14ac:dyDescent="0.25">
      <c r="A15981" s="19">
        <v>15976</v>
      </c>
      <c r="D15981" s="1"/>
    </row>
    <row r="15982" spans="1:4" x14ac:dyDescent="0.25">
      <c r="A15982" s="19">
        <v>15977</v>
      </c>
      <c r="D15982" s="1"/>
    </row>
    <row r="15983" spans="1:4" x14ac:dyDescent="0.25">
      <c r="A15983" s="19">
        <v>15978</v>
      </c>
      <c r="D15983" s="1"/>
    </row>
    <row r="15984" spans="1:4" x14ac:dyDescent="0.25">
      <c r="A15984" s="19">
        <v>15979</v>
      </c>
      <c r="D15984" s="1"/>
    </row>
    <row r="15985" spans="1:4" x14ac:dyDescent="0.25">
      <c r="A15985" s="19">
        <v>15980</v>
      </c>
      <c r="D15985" s="1"/>
    </row>
    <row r="15986" spans="1:4" x14ac:dyDescent="0.25">
      <c r="A15986" s="19">
        <v>15981</v>
      </c>
      <c r="D15986" s="1"/>
    </row>
    <row r="15987" spans="1:4" x14ac:dyDescent="0.25">
      <c r="A15987" s="19">
        <v>15982</v>
      </c>
      <c r="D15987" s="1"/>
    </row>
    <row r="15988" spans="1:4" x14ac:dyDescent="0.25">
      <c r="A15988" s="19">
        <v>15983</v>
      </c>
      <c r="D15988" s="1"/>
    </row>
    <row r="15989" spans="1:4" x14ac:dyDescent="0.25">
      <c r="A15989" s="19">
        <v>15984</v>
      </c>
      <c r="D15989" s="1"/>
    </row>
    <row r="15990" spans="1:4" x14ac:dyDescent="0.25">
      <c r="A15990" s="19">
        <v>15985</v>
      </c>
      <c r="D15990" s="1"/>
    </row>
    <row r="15991" spans="1:4" x14ac:dyDescent="0.25">
      <c r="A15991" s="19">
        <v>15986</v>
      </c>
      <c r="D15991" s="1"/>
    </row>
    <row r="15992" spans="1:4" x14ac:dyDescent="0.25">
      <c r="A15992" s="19">
        <v>15987</v>
      </c>
      <c r="D15992" s="1"/>
    </row>
    <row r="15993" spans="1:4" x14ac:dyDescent="0.25">
      <c r="A15993" s="19">
        <v>15988</v>
      </c>
      <c r="D15993" s="1"/>
    </row>
    <row r="15994" spans="1:4" x14ac:dyDescent="0.25">
      <c r="A15994" s="19">
        <v>15989</v>
      </c>
      <c r="D15994" s="1"/>
    </row>
    <row r="15995" spans="1:4" x14ac:dyDescent="0.25">
      <c r="A15995" s="19">
        <v>15990</v>
      </c>
      <c r="D15995" s="1"/>
    </row>
    <row r="15996" spans="1:4" x14ac:dyDescent="0.25">
      <c r="A15996" s="19">
        <v>15991</v>
      </c>
      <c r="D15996" s="1"/>
    </row>
    <row r="15997" spans="1:4" x14ac:dyDescent="0.25">
      <c r="A15997" s="19">
        <v>15992</v>
      </c>
      <c r="D15997" s="1"/>
    </row>
    <row r="15998" spans="1:4" x14ac:dyDescent="0.25">
      <c r="A15998" s="19">
        <v>15993</v>
      </c>
      <c r="D15998" s="1"/>
    </row>
    <row r="15999" spans="1:4" x14ac:dyDescent="0.25">
      <c r="A15999" s="19">
        <v>15994</v>
      </c>
      <c r="D15999" s="1"/>
    </row>
    <row r="16000" spans="1:4" x14ac:dyDescent="0.25">
      <c r="A16000" s="19">
        <v>15995</v>
      </c>
      <c r="D16000" s="1"/>
    </row>
    <row r="16001" spans="1:4" x14ac:dyDescent="0.25">
      <c r="A16001" s="19">
        <v>15996</v>
      </c>
      <c r="D16001" s="1"/>
    </row>
    <row r="16002" spans="1:4" x14ac:dyDescent="0.25">
      <c r="A16002" s="19">
        <v>15997</v>
      </c>
      <c r="D16002" s="1"/>
    </row>
    <row r="16003" spans="1:4" x14ac:dyDescent="0.25">
      <c r="A16003" s="19">
        <v>15998</v>
      </c>
      <c r="D16003" s="1"/>
    </row>
    <row r="16004" spans="1:4" x14ac:dyDescent="0.25">
      <c r="A16004" s="19">
        <v>15999</v>
      </c>
      <c r="D16004" s="1"/>
    </row>
    <row r="16005" spans="1:4" x14ac:dyDescent="0.25">
      <c r="A16005" s="19">
        <v>16000</v>
      </c>
      <c r="D16005" s="1"/>
    </row>
    <row r="16006" spans="1:4" x14ac:dyDescent="0.25">
      <c r="A16006" s="19">
        <v>16001</v>
      </c>
      <c r="D16006" s="1"/>
    </row>
    <row r="16007" spans="1:4" x14ac:dyDescent="0.25">
      <c r="A16007" s="19">
        <v>16002</v>
      </c>
      <c r="D16007" s="1"/>
    </row>
    <row r="16008" spans="1:4" x14ac:dyDescent="0.25">
      <c r="A16008" s="19">
        <v>16003</v>
      </c>
      <c r="D16008" s="1"/>
    </row>
    <row r="16009" spans="1:4" x14ac:dyDescent="0.25">
      <c r="A16009" s="19">
        <v>16004</v>
      </c>
      <c r="D16009" s="1"/>
    </row>
    <row r="16010" spans="1:4" x14ac:dyDescent="0.25">
      <c r="A16010" s="19">
        <v>16005</v>
      </c>
      <c r="D16010" s="1"/>
    </row>
    <row r="16011" spans="1:4" x14ac:dyDescent="0.25">
      <c r="A16011" s="19">
        <v>16006</v>
      </c>
      <c r="D16011" s="1"/>
    </row>
    <row r="16012" spans="1:4" x14ac:dyDescent="0.25">
      <c r="A16012" s="19">
        <v>16007</v>
      </c>
      <c r="D16012" s="1"/>
    </row>
    <row r="16013" spans="1:4" x14ac:dyDescent="0.25">
      <c r="A16013" s="19">
        <v>16008</v>
      </c>
      <c r="D16013" s="1"/>
    </row>
    <row r="16014" spans="1:4" x14ac:dyDescent="0.25">
      <c r="A16014" s="19">
        <v>16009</v>
      </c>
      <c r="D16014" s="1"/>
    </row>
    <row r="16015" spans="1:4" x14ac:dyDescent="0.25">
      <c r="A16015" s="19">
        <v>16010</v>
      </c>
      <c r="D16015" s="1"/>
    </row>
    <row r="16016" spans="1:4" x14ac:dyDescent="0.25">
      <c r="A16016" s="19">
        <v>16011</v>
      </c>
      <c r="D16016" s="1"/>
    </row>
    <row r="16017" spans="1:4" x14ac:dyDescent="0.25">
      <c r="A16017" s="19">
        <v>16012</v>
      </c>
      <c r="D16017" s="1"/>
    </row>
    <row r="16018" spans="1:4" x14ac:dyDescent="0.25">
      <c r="A16018" s="19">
        <v>16013</v>
      </c>
      <c r="D16018" s="1"/>
    </row>
    <row r="16019" spans="1:4" x14ac:dyDescent="0.25">
      <c r="A16019" s="19">
        <v>16014</v>
      </c>
      <c r="D16019" s="1"/>
    </row>
    <row r="16020" spans="1:4" x14ac:dyDescent="0.25">
      <c r="A16020" s="19">
        <v>16015</v>
      </c>
      <c r="D16020" s="1"/>
    </row>
    <row r="16021" spans="1:4" x14ac:dyDescent="0.25">
      <c r="A16021" s="19">
        <v>16016</v>
      </c>
      <c r="D16021" s="1"/>
    </row>
    <row r="16022" spans="1:4" x14ac:dyDescent="0.25">
      <c r="A16022" s="19">
        <v>16017</v>
      </c>
      <c r="D16022" s="1"/>
    </row>
    <row r="16023" spans="1:4" x14ac:dyDescent="0.25">
      <c r="A16023" s="19">
        <v>16018</v>
      </c>
      <c r="D16023" s="1"/>
    </row>
    <row r="16024" spans="1:4" x14ac:dyDescent="0.25">
      <c r="A16024" s="19">
        <v>16019</v>
      </c>
      <c r="D16024" s="1"/>
    </row>
    <row r="16025" spans="1:4" x14ac:dyDescent="0.25">
      <c r="A16025" s="19">
        <v>16020</v>
      </c>
      <c r="D16025" s="1"/>
    </row>
    <row r="16026" spans="1:4" x14ac:dyDescent="0.25">
      <c r="A16026" s="19">
        <v>16021</v>
      </c>
      <c r="D16026" s="1"/>
    </row>
    <row r="16027" spans="1:4" x14ac:dyDescent="0.25">
      <c r="A16027" s="19">
        <v>16022</v>
      </c>
      <c r="D16027" s="1"/>
    </row>
    <row r="16028" spans="1:4" x14ac:dyDescent="0.25">
      <c r="A16028" s="19">
        <v>16023</v>
      </c>
      <c r="D16028" s="1"/>
    </row>
    <row r="16029" spans="1:4" x14ac:dyDescent="0.25">
      <c r="A16029" s="19">
        <v>16024</v>
      </c>
      <c r="D16029" s="1"/>
    </row>
    <row r="16030" spans="1:4" x14ac:dyDescent="0.25">
      <c r="A16030" s="19">
        <v>16025</v>
      </c>
      <c r="D16030" s="1"/>
    </row>
    <row r="16031" spans="1:4" x14ac:dyDescent="0.25">
      <c r="A16031" s="19">
        <v>16026</v>
      </c>
      <c r="D16031" s="1"/>
    </row>
    <row r="16032" spans="1:4" x14ac:dyDescent="0.25">
      <c r="A16032" s="19">
        <v>16027</v>
      </c>
      <c r="D16032" s="1"/>
    </row>
    <row r="16033" spans="1:4" x14ac:dyDescent="0.25">
      <c r="A16033" s="19">
        <v>16028</v>
      </c>
      <c r="D16033" s="1"/>
    </row>
    <row r="16034" spans="1:4" x14ac:dyDescent="0.25">
      <c r="A16034" s="19">
        <v>16029</v>
      </c>
      <c r="D16034" s="1"/>
    </row>
    <row r="16035" spans="1:4" x14ac:dyDescent="0.25">
      <c r="A16035" s="19">
        <v>16030</v>
      </c>
      <c r="D16035" s="1"/>
    </row>
    <row r="16036" spans="1:4" x14ac:dyDescent="0.25">
      <c r="A16036" s="19">
        <v>16031</v>
      </c>
      <c r="D16036" s="1"/>
    </row>
    <row r="16037" spans="1:4" x14ac:dyDescent="0.25">
      <c r="A16037" s="19">
        <v>16032</v>
      </c>
      <c r="D16037" s="1"/>
    </row>
    <row r="16038" spans="1:4" x14ac:dyDescent="0.25">
      <c r="A16038" s="19">
        <v>16033</v>
      </c>
      <c r="D16038" s="1"/>
    </row>
    <row r="16039" spans="1:4" x14ac:dyDescent="0.25">
      <c r="A16039" s="19">
        <v>16034</v>
      </c>
      <c r="D16039" s="1"/>
    </row>
    <row r="16040" spans="1:4" x14ac:dyDescent="0.25">
      <c r="A16040" s="19">
        <v>16035</v>
      </c>
      <c r="D16040" s="1"/>
    </row>
    <row r="16041" spans="1:4" x14ac:dyDescent="0.25">
      <c r="A16041" s="19">
        <v>16036</v>
      </c>
      <c r="D16041" s="1"/>
    </row>
    <row r="16042" spans="1:4" x14ac:dyDescent="0.25">
      <c r="A16042" s="19">
        <v>16037</v>
      </c>
      <c r="D16042" s="1"/>
    </row>
    <row r="16043" spans="1:4" x14ac:dyDescent="0.25">
      <c r="A16043" s="19">
        <v>16038</v>
      </c>
      <c r="D16043" s="1"/>
    </row>
    <row r="16044" spans="1:4" x14ac:dyDescent="0.25">
      <c r="A16044" s="19">
        <v>16039</v>
      </c>
      <c r="D16044" s="1"/>
    </row>
    <row r="16045" spans="1:4" x14ac:dyDescent="0.25">
      <c r="A16045" s="19">
        <v>16040</v>
      </c>
      <c r="D16045" s="1"/>
    </row>
    <row r="16046" spans="1:4" x14ac:dyDescent="0.25">
      <c r="A16046" s="19">
        <v>16041</v>
      </c>
      <c r="D16046" s="1"/>
    </row>
    <row r="16047" spans="1:4" x14ac:dyDescent="0.25">
      <c r="A16047" s="19">
        <v>16042</v>
      </c>
      <c r="D16047" s="1"/>
    </row>
    <row r="16048" spans="1:4" x14ac:dyDescent="0.25">
      <c r="A16048" s="19">
        <v>16043</v>
      </c>
      <c r="D16048" s="1"/>
    </row>
    <row r="16049" spans="1:4" x14ac:dyDescent="0.25">
      <c r="A16049" s="19">
        <v>16044</v>
      </c>
      <c r="D16049" s="1"/>
    </row>
    <row r="16050" spans="1:4" x14ac:dyDescent="0.25">
      <c r="A16050" s="19">
        <v>16045</v>
      </c>
      <c r="D16050" s="1"/>
    </row>
    <row r="16051" spans="1:4" x14ac:dyDescent="0.25">
      <c r="A16051" s="19">
        <v>16046</v>
      </c>
      <c r="D16051" s="1"/>
    </row>
    <row r="16052" spans="1:4" x14ac:dyDescent="0.25">
      <c r="A16052" s="19">
        <v>16047</v>
      </c>
      <c r="D16052" s="1"/>
    </row>
    <row r="16053" spans="1:4" x14ac:dyDescent="0.25">
      <c r="A16053" s="19">
        <v>16048</v>
      </c>
      <c r="D16053" s="1"/>
    </row>
    <row r="16054" spans="1:4" x14ac:dyDescent="0.25">
      <c r="A16054" s="19">
        <v>16049</v>
      </c>
      <c r="D16054" s="1"/>
    </row>
    <row r="16055" spans="1:4" x14ac:dyDescent="0.25">
      <c r="A16055" s="19">
        <v>16050</v>
      </c>
      <c r="D16055" s="1"/>
    </row>
    <row r="16056" spans="1:4" x14ac:dyDescent="0.25">
      <c r="A16056" s="19">
        <v>16051</v>
      </c>
      <c r="D16056" s="1"/>
    </row>
    <row r="16057" spans="1:4" x14ac:dyDescent="0.25">
      <c r="A16057" s="19">
        <v>16052</v>
      </c>
      <c r="D16057" s="1"/>
    </row>
    <row r="16058" spans="1:4" x14ac:dyDescent="0.25">
      <c r="A16058" s="19">
        <v>16053</v>
      </c>
      <c r="D16058" s="1"/>
    </row>
    <row r="16059" spans="1:4" x14ac:dyDescent="0.25">
      <c r="A16059" s="19">
        <v>16054</v>
      </c>
      <c r="D16059" s="1"/>
    </row>
    <row r="16060" spans="1:4" x14ac:dyDescent="0.25">
      <c r="A16060" s="19">
        <v>16055</v>
      </c>
      <c r="D16060" s="1"/>
    </row>
    <row r="16061" spans="1:4" x14ac:dyDescent="0.25">
      <c r="A16061" s="19">
        <v>16056</v>
      </c>
      <c r="D16061" s="1"/>
    </row>
    <row r="16062" spans="1:4" x14ac:dyDescent="0.25">
      <c r="A16062" s="19">
        <v>16057</v>
      </c>
      <c r="D16062" s="1"/>
    </row>
    <row r="16063" spans="1:4" x14ac:dyDescent="0.25">
      <c r="A16063" s="19">
        <v>16058</v>
      </c>
      <c r="D16063" s="1"/>
    </row>
    <row r="16064" spans="1:4" x14ac:dyDescent="0.25">
      <c r="A16064" s="19">
        <v>16059</v>
      </c>
      <c r="D16064" s="1"/>
    </row>
    <row r="16065" spans="1:4" x14ac:dyDescent="0.25">
      <c r="A16065" s="19">
        <v>16060</v>
      </c>
      <c r="D16065" s="1"/>
    </row>
    <row r="16066" spans="1:4" x14ac:dyDescent="0.25">
      <c r="A16066" s="19">
        <v>16061</v>
      </c>
      <c r="D16066" s="1"/>
    </row>
    <row r="16067" spans="1:4" x14ac:dyDescent="0.25">
      <c r="A16067" s="19">
        <v>16062</v>
      </c>
      <c r="D16067" s="1"/>
    </row>
    <row r="16068" spans="1:4" x14ac:dyDescent="0.25">
      <c r="A16068" s="19">
        <v>16063</v>
      </c>
      <c r="D16068" s="1"/>
    </row>
    <row r="16069" spans="1:4" x14ac:dyDescent="0.25">
      <c r="A16069" s="19">
        <v>16064</v>
      </c>
      <c r="D16069" s="1"/>
    </row>
    <row r="16070" spans="1:4" x14ac:dyDescent="0.25">
      <c r="A16070" s="19">
        <v>16065</v>
      </c>
      <c r="D16070" s="1"/>
    </row>
    <row r="16071" spans="1:4" x14ac:dyDescent="0.25">
      <c r="A16071" s="19">
        <v>16066</v>
      </c>
      <c r="D16071" s="1"/>
    </row>
    <row r="16072" spans="1:4" x14ac:dyDescent="0.25">
      <c r="A16072" s="19">
        <v>16067</v>
      </c>
      <c r="D16072" s="1"/>
    </row>
    <row r="16073" spans="1:4" x14ac:dyDescent="0.25">
      <c r="A16073" s="19">
        <v>16068</v>
      </c>
      <c r="D16073" s="1"/>
    </row>
    <row r="16074" spans="1:4" x14ac:dyDescent="0.25">
      <c r="A16074" s="19">
        <v>16069</v>
      </c>
      <c r="D16074" s="1"/>
    </row>
    <row r="16075" spans="1:4" x14ac:dyDescent="0.25">
      <c r="A16075" s="19">
        <v>16070</v>
      </c>
      <c r="D16075" s="1"/>
    </row>
    <row r="16076" spans="1:4" x14ac:dyDescent="0.25">
      <c r="A16076" s="19">
        <v>16071</v>
      </c>
      <c r="D16076" s="1"/>
    </row>
    <row r="16077" spans="1:4" x14ac:dyDescent="0.25">
      <c r="A16077" s="19">
        <v>16072</v>
      </c>
      <c r="D16077" s="1"/>
    </row>
    <row r="16078" spans="1:4" x14ac:dyDescent="0.25">
      <c r="A16078" s="19">
        <v>16073</v>
      </c>
      <c r="D16078" s="1"/>
    </row>
    <row r="16079" spans="1:4" x14ac:dyDescent="0.25">
      <c r="A16079" s="19">
        <v>16074</v>
      </c>
      <c r="D16079" s="1"/>
    </row>
    <row r="16080" spans="1:4" x14ac:dyDescent="0.25">
      <c r="A16080" s="19">
        <v>16075</v>
      </c>
      <c r="D16080" s="1"/>
    </row>
    <row r="16081" spans="1:4" x14ac:dyDescent="0.25">
      <c r="A16081" s="19">
        <v>16076</v>
      </c>
      <c r="D16081" s="1"/>
    </row>
    <row r="16082" spans="1:4" x14ac:dyDescent="0.25">
      <c r="A16082" s="19">
        <v>16077</v>
      </c>
      <c r="D16082" s="1"/>
    </row>
    <row r="16083" spans="1:4" x14ac:dyDescent="0.25">
      <c r="A16083" s="19">
        <v>16078</v>
      </c>
      <c r="D16083" s="1"/>
    </row>
    <row r="16084" spans="1:4" x14ac:dyDescent="0.25">
      <c r="A16084" s="19">
        <v>16079</v>
      </c>
      <c r="D16084" s="1"/>
    </row>
    <row r="16085" spans="1:4" x14ac:dyDescent="0.25">
      <c r="A16085" s="19">
        <v>16080</v>
      </c>
      <c r="D16085" s="1"/>
    </row>
    <row r="16086" spans="1:4" x14ac:dyDescent="0.25">
      <c r="A16086" s="19">
        <v>16081</v>
      </c>
      <c r="D16086" s="1"/>
    </row>
    <row r="16087" spans="1:4" x14ac:dyDescent="0.25">
      <c r="A16087" s="19">
        <v>16082</v>
      </c>
      <c r="D16087" s="1"/>
    </row>
    <row r="16088" spans="1:4" x14ac:dyDescent="0.25">
      <c r="A16088" s="19">
        <v>16083</v>
      </c>
      <c r="D16088" s="1"/>
    </row>
    <row r="16089" spans="1:4" x14ac:dyDescent="0.25">
      <c r="A16089" s="19">
        <v>16084</v>
      </c>
      <c r="D16089" s="1"/>
    </row>
    <row r="16090" spans="1:4" x14ac:dyDescent="0.25">
      <c r="A16090" s="19">
        <v>16085</v>
      </c>
      <c r="D16090" s="1"/>
    </row>
    <row r="16091" spans="1:4" x14ac:dyDescent="0.25">
      <c r="A16091" s="19">
        <v>16086</v>
      </c>
      <c r="D16091" s="1"/>
    </row>
    <row r="16092" spans="1:4" x14ac:dyDescent="0.25">
      <c r="A16092" s="19">
        <v>16087</v>
      </c>
      <c r="D16092" s="1"/>
    </row>
    <row r="16093" spans="1:4" x14ac:dyDescent="0.25">
      <c r="A16093" s="19">
        <v>16088</v>
      </c>
      <c r="D16093" s="1"/>
    </row>
    <row r="16094" spans="1:4" x14ac:dyDescent="0.25">
      <c r="A16094" s="19">
        <v>16089</v>
      </c>
      <c r="D16094" s="1"/>
    </row>
    <row r="16095" spans="1:4" x14ac:dyDescent="0.25">
      <c r="A16095" s="19">
        <v>16090</v>
      </c>
      <c r="D16095" s="1"/>
    </row>
    <row r="16096" spans="1:4" x14ac:dyDescent="0.25">
      <c r="A16096" s="19">
        <v>16091</v>
      </c>
      <c r="D16096" s="1"/>
    </row>
    <row r="16097" spans="1:4" x14ac:dyDescent="0.25">
      <c r="A16097" s="19">
        <v>16092</v>
      </c>
      <c r="D16097" s="1"/>
    </row>
    <row r="16098" spans="1:4" x14ac:dyDescent="0.25">
      <c r="A16098" s="19">
        <v>16093</v>
      </c>
      <c r="D16098" s="1"/>
    </row>
    <row r="16099" spans="1:4" x14ac:dyDescent="0.25">
      <c r="A16099" s="19">
        <v>16094</v>
      </c>
      <c r="D16099" s="1"/>
    </row>
    <row r="16100" spans="1:4" x14ac:dyDescent="0.25">
      <c r="A16100" s="19">
        <v>16095</v>
      </c>
      <c r="D16100" s="1"/>
    </row>
    <row r="16101" spans="1:4" x14ac:dyDescent="0.25">
      <c r="A16101" s="19">
        <v>16096</v>
      </c>
      <c r="D16101" s="1"/>
    </row>
    <row r="16102" spans="1:4" x14ac:dyDescent="0.25">
      <c r="A16102" s="19">
        <v>16097</v>
      </c>
      <c r="D16102" s="1"/>
    </row>
    <row r="16103" spans="1:4" x14ac:dyDescent="0.25">
      <c r="A16103" s="19">
        <v>16098</v>
      </c>
      <c r="D16103" s="1"/>
    </row>
    <row r="16104" spans="1:4" x14ac:dyDescent="0.25">
      <c r="A16104" s="19">
        <v>16099</v>
      </c>
      <c r="D16104" s="1"/>
    </row>
    <row r="16105" spans="1:4" x14ac:dyDescent="0.25">
      <c r="A16105" s="19">
        <v>16100</v>
      </c>
      <c r="D16105" s="1"/>
    </row>
    <row r="16106" spans="1:4" x14ac:dyDescent="0.25">
      <c r="A16106" s="19">
        <v>16101</v>
      </c>
      <c r="D16106" s="1"/>
    </row>
    <row r="16107" spans="1:4" x14ac:dyDescent="0.25">
      <c r="A16107" s="19">
        <v>16102</v>
      </c>
      <c r="D16107" s="1"/>
    </row>
    <row r="16108" spans="1:4" x14ac:dyDescent="0.25">
      <c r="A16108" s="19">
        <v>16103</v>
      </c>
      <c r="D16108" s="1"/>
    </row>
    <row r="16109" spans="1:4" x14ac:dyDescent="0.25">
      <c r="A16109" s="19">
        <v>16104</v>
      </c>
      <c r="D16109" s="1"/>
    </row>
    <row r="16110" spans="1:4" x14ac:dyDescent="0.25">
      <c r="A16110" s="19">
        <v>16105</v>
      </c>
      <c r="D16110" s="1"/>
    </row>
    <row r="16111" spans="1:4" x14ac:dyDescent="0.25">
      <c r="A16111" s="19">
        <v>16106</v>
      </c>
      <c r="D16111" s="1"/>
    </row>
    <row r="16112" spans="1:4" x14ac:dyDescent="0.25">
      <c r="A16112" s="19">
        <v>16107</v>
      </c>
      <c r="D16112" s="1"/>
    </row>
    <row r="16113" spans="1:4" x14ac:dyDescent="0.25">
      <c r="A16113" s="19">
        <v>16108</v>
      </c>
      <c r="D16113" s="1"/>
    </row>
    <row r="16114" spans="1:4" x14ac:dyDescent="0.25">
      <c r="A16114" s="19">
        <v>16109</v>
      </c>
      <c r="D16114" s="1"/>
    </row>
    <row r="16115" spans="1:4" x14ac:dyDescent="0.25">
      <c r="A16115" s="19">
        <v>16110</v>
      </c>
      <c r="D16115" s="1"/>
    </row>
    <row r="16116" spans="1:4" x14ac:dyDescent="0.25">
      <c r="A16116" s="19">
        <v>16111</v>
      </c>
      <c r="D16116" s="1"/>
    </row>
    <row r="16117" spans="1:4" x14ac:dyDescent="0.25">
      <c r="A16117" s="19">
        <v>16112</v>
      </c>
      <c r="D16117" s="1"/>
    </row>
    <row r="16118" spans="1:4" x14ac:dyDescent="0.25">
      <c r="A16118" s="19">
        <v>16113</v>
      </c>
      <c r="D16118" s="1"/>
    </row>
    <row r="16119" spans="1:4" x14ac:dyDescent="0.25">
      <c r="A16119" s="19">
        <v>16114</v>
      </c>
      <c r="D16119" s="1"/>
    </row>
    <row r="16120" spans="1:4" x14ac:dyDescent="0.25">
      <c r="A16120" s="19">
        <v>16115</v>
      </c>
      <c r="D16120" s="1"/>
    </row>
    <row r="16121" spans="1:4" x14ac:dyDescent="0.25">
      <c r="A16121" s="19">
        <v>16116</v>
      </c>
      <c r="D16121" s="1"/>
    </row>
    <row r="16122" spans="1:4" x14ac:dyDescent="0.25">
      <c r="A16122" s="19">
        <v>16117</v>
      </c>
      <c r="D16122" s="1"/>
    </row>
    <row r="16123" spans="1:4" x14ac:dyDescent="0.25">
      <c r="A16123" s="19">
        <v>16118</v>
      </c>
      <c r="D16123" s="1"/>
    </row>
    <row r="16124" spans="1:4" x14ac:dyDescent="0.25">
      <c r="A16124" s="19">
        <v>16119</v>
      </c>
      <c r="D16124" s="1"/>
    </row>
    <row r="16125" spans="1:4" x14ac:dyDescent="0.25">
      <c r="A16125" s="19">
        <v>16120</v>
      </c>
      <c r="D16125" s="1"/>
    </row>
    <row r="16126" spans="1:4" x14ac:dyDescent="0.25">
      <c r="A16126" s="19">
        <v>16121</v>
      </c>
      <c r="D16126" s="1"/>
    </row>
    <row r="16127" spans="1:4" x14ac:dyDescent="0.25">
      <c r="A16127" s="19">
        <v>16122</v>
      </c>
      <c r="D16127" s="1"/>
    </row>
    <row r="16128" spans="1:4" x14ac:dyDescent="0.25">
      <c r="A16128" s="19">
        <v>16123</v>
      </c>
      <c r="D16128" s="1"/>
    </row>
    <row r="16129" spans="1:4" x14ac:dyDescent="0.25">
      <c r="A16129" s="19">
        <v>16124</v>
      </c>
      <c r="D16129" s="1"/>
    </row>
    <row r="16130" spans="1:4" x14ac:dyDescent="0.25">
      <c r="A16130" s="19">
        <v>16125</v>
      </c>
      <c r="D16130" s="1"/>
    </row>
    <row r="16131" spans="1:4" x14ac:dyDescent="0.25">
      <c r="A16131" s="19">
        <v>16126</v>
      </c>
      <c r="D16131" s="1"/>
    </row>
    <row r="16132" spans="1:4" x14ac:dyDescent="0.25">
      <c r="A16132" s="19">
        <v>16127</v>
      </c>
      <c r="D16132" s="1"/>
    </row>
    <row r="16133" spans="1:4" x14ac:dyDescent="0.25">
      <c r="A16133" s="19">
        <v>16128</v>
      </c>
      <c r="D16133" s="1"/>
    </row>
    <row r="16134" spans="1:4" x14ac:dyDescent="0.25">
      <c r="A16134" s="19">
        <v>16129</v>
      </c>
      <c r="D16134" s="1"/>
    </row>
    <row r="16135" spans="1:4" x14ac:dyDescent="0.25">
      <c r="A16135" s="19">
        <v>16130</v>
      </c>
      <c r="D16135" s="1"/>
    </row>
    <row r="16136" spans="1:4" x14ac:dyDescent="0.25">
      <c r="A16136" s="19">
        <v>16131</v>
      </c>
      <c r="D16136" s="1"/>
    </row>
    <row r="16137" spans="1:4" x14ac:dyDescent="0.25">
      <c r="A16137" s="19">
        <v>16132</v>
      </c>
      <c r="D16137" s="1"/>
    </row>
    <row r="16138" spans="1:4" x14ac:dyDescent="0.25">
      <c r="A16138" s="19">
        <v>16133</v>
      </c>
      <c r="D16138" s="1"/>
    </row>
    <row r="16139" spans="1:4" x14ac:dyDescent="0.25">
      <c r="A16139" s="19">
        <v>16134</v>
      </c>
      <c r="D16139" s="1"/>
    </row>
    <row r="16140" spans="1:4" x14ac:dyDescent="0.25">
      <c r="A16140" s="19">
        <v>16135</v>
      </c>
      <c r="D16140" s="1"/>
    </row>
    <row r="16141" spans="1:4" x14ac:dyDescent="0.25">
      <c r="A16141" s="19">
        <v>16136</v>
      </c>
      <c r="D16141" s="1"/>
    </row>
    <row r="16142" spans="1:4" x14ac:dyDescent="0.25">
      <c r="A16142" s="19">
        <v>16137</v>
      </c>
      <c r="D16142" s="1"/>
    </row>
    <row r="16143" spans="1:4" x14ac:dyDescent="0.25">
      <c r="A16143" s="19">
        <v>16138</v>
      </c>
      <c r="D16143" s="1"/>
    </row>
    <row r="16144" spans="1:4" x14ac:dyDescent="0.25">
      <c r="A16144" s="19">
        <v>16139</v>
      </c>
      <c r="D16144" s="1"/>
    </row>
    <row r="16145" spans="1:4" x14ac:dyDescent="0.25">
      <c r="A16145" s="19">
        <v>16140</v>
      </c>
      <c r="D16145" s="1"/>
    </row>
    <row r="16146" spans="1:4" x14ac:dyDescent="0.25">
      <c r="A16146" s="19">
        <v>16141</v>
      </c>
      <c r="D16146" s="1"/>
    </row>
    <row r="16147" spans="1:4" x14ac:dyDescent="0.25">
      <c r="A16147" s="19">
        <v>16142</v>
      </c>
      <c r="D16147" s="1"/>
    </row>
    <row r="16148" spans="1:4" x14ac:dyDescent="0.25">
      <c r="A16148" s="19">
        <v>16143</v>
      </c>
      <c r="D16148" s="1"/>
    </row>
    <row r="16149" spans="1:4" x14ac:dyDescent="0.25">
      <c r="A16149" s="19">
        <v>16144</v>
      </c>
      <c r="D16149" s="1"/>
    </row>
    <row r="16150" spans="1:4" x14ac:dyDescent="0.25">
      <c r="A16150" s="19">
        <v>16145</v>
      </c>
      <c r="D16150" s="1"/>
    </row>
    <row r="16151" spans="1:4" x14ac:dyDescent="0.25">
      <c r="A16151" s="19">
        <v>16146</v>
      </c>
      <c r="D16151" s="1"/>
    </row>
    <row r="16152" spans="1:4" x14ac:dyDescent="0.25">
      <c r="A16152" s="19">
        <v>16147</v>
      </c>
      <c r="D16152" s="1"/>
    </row>
    <row r="16153" spans="1:4" x14ac:dyDescent="0.25">
      <c r="A16153" s="19">
        <v>16148</v>
      </c>
      <c r="D16153" s="1"/>
    </row>
    <row r="16154" spans="1:4" x14ac:dyDescent="0.25">
      <c r="A16154" s="19">
        <v>16149</v>
      </c>
      <c r="D16154" s="1"/>
    </row>
    <row r="16155" spans="1:4" x14ac:dyDescent="0.25">
      <c r="A16155" s="19">
        <v>16150</v>
      </c>
      <c r="D16155" s="1"/>
    </row>
    <row r="16156" spans="1:4" x14ac:dyDescent="0.25">
      <c r="A16156" s="19">
        <v>16151</v>
      </c>
      <c r="D16156" s="1"/>
    </row>
    <row r="16157" spans="1:4" x14ac:dyDescent="0.25">
      <c r="A16157" s="19">
        <v>16152</v>
      </c>
      <c r="D16157" s="1"/>
    </row>
    <row r="16158" spans="1:4" x14ac:dyDescent="0.25">
      <c r="A16158" s="19">
        <v>16153</v>
      </c>
      <c r="D16158" s="1"/>
    </row>
    <row r="16159" spans="1:4" x14ac:dyDescent="0.25">
      <c r="A16159" s="19">
        <v>16154</v>
      </c>
      <c r="D16159" s="1"/>
    </row>
    <row r="16160" spans="1:4" x14ac:dyDescent="0.25">
      <c r="A16160" s="19">
        <v>16155</v>
      </c>
      <c r="D16160" s="1"/>
    </row>
    <row r="16161" spans="1:4" x14ac:dyDescent="0.25">
      <c r="A16161" s="19">
        <v>16156</v>
      </c>
      <c r="D16161" s="1"/>
    </row>
    <row r="16162" spans="1:4" x14ac:dyDescent="0.25">
      <c r="A16162" s="19">
        <v>16157</v>
      </c>
      <c r="D16162" s="1"/>
    </row>
    <row r="16163" spans="1:4" x14ac:dyDescent="0.25">
      <c r="A16163" s="19">
        <v>16158</v>
      </c>
      <c r="D16163" s="1"/>
    </row>
    <row r="16164" spans="1:4" x14ac:dyDescent="0.25">
      <c r="A16164" s="19">
        <v>16159</v>
      </c>
      <c r="D16164" s="1"/>
    </row>
    <row r="16165" spans="1:4" x14ac:dyDescent="0.25">
      <c r="A16165" s="19">
        <v>16160</v>
      </c>
      <c r="D16165" s="1"/>
    </row>
    <row r="16166" spans="1:4" x14ac:dyDescent="0.25">
      <c r="A16166" s="19">
        <v>16161</v>
      </c>
      <c r="D16166" s="1"/>
    </row>
    <row r="16167" spans="1:4" x14ac:dyDescent="0.25">
      <c r="A16167" s="19">
        <v>16162</v>
      </c>
      <c r="D16167" s="1"/>
    </row>
    <row r="16168" spans="1:4" x14ac:dyDescent="0.25">
      <c r="A16168" s="19">
        <v>16163</v>
      </c>
      <c r="D16168" s="1"/>
    </row>
    <row r="16169" spans="1:4" x14ac:dyDescent="0.25">
      <c r="A16169" s="19">
        <v>16164</v>
      </c>
      <c r="D16169" s="1"/>
    </row>
    <row r="16170" spans="1:4" x14ac:dyDescent="0.25">
      <c r="A16170" s="19">
        <v>16165</v>
      </c>
      <c r="D16170" s="1"/>
    </row>
    <row r="16171" spans="1:4" x14ac:dyDescent="0.25">
      <c r="A16171" s="19">
        <v>16166</v>
      </c>
      <c r="D16171" s="1"/>
    </row>
    <row r="16172" spans="1:4" x14ac:dyDescent="0.25">
      <c r="A16172" s="19">
        <v>16167</v>
      </c>
      <c r="D16172" s="1"/>
    </row>
    <row r="16173" spans="1:4" x14ac:dyDescent="0.25">
      <c r="A16173" s="19">
        <v>16168</v>
      </c>
      <c r="D16173" s="1"/>
    </row>
    <row r="16174" spans="1:4" x14ac:dyDescent="0.25">
      <c r="A16174" s="19">
        <v>16169</v>
      </c>
      <c r="D16174" s="1"/>
    </row>
    <row r="16175" spans="1:4" x14ac:dyDescent="0.25">
      <c r="A16175" s="19">
        <v>16170</v>
      </c>
      <c r="D16175" s="1"/>
    </row>
    <row r="16176" spans="1:4" x14ac:dyDescent="0.25">
      <c r="A16176" s="19">
        <v>16171</v>
      </c>
      <c r="D16176" s="1"/>
    </row>
    <row r="16177" spans="1:4" x14ac:dyDescent="0.25">
      <c r="A16177" s="19">
        <v>16172</v>
      </c>
      <c r="D16177" s="1"/>
    </row>
    <row r="16178" spans="1:4" x14ac:dyDescent="0.25">
      <c r="A16178" s="19">
        <v>16173</v>
      </c>
      <c r="D16178" s="1"/>
    </row>
    <row r="16179" spans="1:4" x14ac:dyDescent="0.25">
      <c r="A16179" s="19">
        <v>16174</v>
      </c>
      <c r="D16179" s="1"/>
    </row>
    <row r="16180" spans="1:4" x14ac:dyDescent="0.25">
      <c r="A16180" s="19">
        <v>16175</v>
      </c>
      <c r="D16180" s="1"/>
    </row>
    <row r="16181" spans="1:4" x14ac:dyDescent="0.25">
      <c r="A16181" s="19">
        <v>16176</v>
      </c>
      <c r="D16181" s="1"/>
    </row>
    <row r="16182" spans="1:4" x14ac:dyDescent="0.25">
      <c r="A16182" s="19">
        <v>16177</v>
      </c>
      <c r="D16182" s="1"/>
    </row>
    <row r="16183" spans="1:4" x14ac:dyDescent="0.25">
      <c r="A16183" s="19">
        <v>16178</v>
      </c>
      <c r="D16183" s="1"/>
    </row>
    <row r="16184" spans="1:4" x14ac:dyDescent="0.25">
      <c r="A16184" s="19">
        <v>16179</v>
      </c>
      <c r="D16184" s="1"/>
    </row>
    <row r="16185" spans="1:4" x14ac:dyDescent="0.25">
      <c r="A16185" s="19">
        <v>16180</v>
      </c>
      <c r="D16185" s="1"/>
    </row>
    <row r="16186" spans="1:4" x14ac:dyDescent="0.25">
      <c r="A16186" s="19">
        <v>16181</v>
      </c>
      <c r="D16186" s="1"/>
    </row>
    <row r="16187" spans="1:4" x14ac:dyDescent="0.25">
      <c r="A16187" s="19">
        <v>16182</v>
      </c>
      <c r="D16187" s="1"/>
    </row>
    <row r="16188" spans="1:4" x14ac:dyDescent="0.25">
      <c r="A16188" s="19">
        <v>16183</v>
      </c>
      <c r="D16188" s="1"/>
    </row>
    <row r="16189" spans="1:4" x14ac:dyDescent="0.25">
      <c r="A16189" s="19">
        <v>16184</v>
      </c>
      <c r="D16189" s="1"/>
    </row>
    <row r="16190" spans="1:4" x14ac:dyDescent="0.25">
      <c r="A16190" s="19">
        <v>16185</v>
      </c>
      <c r="D16190" s="1"/>
    </row>
    <row r="16191" spans="1:4" x14ac:dyDescent="0.25">
      <c r="A16191" s="19">
        <v>16186</v>
      </c>
      <c r="D16191" s="1"/>
    </row>
    <row r="16192" spans="1:4" x14ac:dyDescent="0.25">
      <c r="A16192" s="19">
        <v>16187</v>
      </c>
      <c r="D16192" s="1"/>
    </row>
    <row r="16193" spans="1:4" x14ac:dyDescent="0.25">
      <c r="A16193" s="19">
        <v>16188</v>
      </c>
      <c r="D16193" s="1"/>
    </row>
    <row r="16194" spans="1:4" x14ac:dyDescent="0.25">
      <c r="A16194" s="19">
        <v>16189</v>
      </c>
      <c r="D16194" s="1"/>
    </row>
    <row r="16195" spans="1:4" x14ac:dyDescent="0.25">
      <c r="A16195" s="19">
        <v>16190</v>
      </c>
      <c r="D16195" s="1"/>
    </row>
    <row r="16196" spans="1:4" x14ac:dyDescent="0.25">
      <c r="A16196" s="19">
        <v>16191</v>
      </c>
      <c r="D16196" s="1"/>
    </row>
    <row r="16197" spans="1:4" x14ac:dyDescent="0.25">
      <c r="A16197" s="19">
        <v>16192</v>
      </c>
      <c r="D16197" s="1"/>
    </row>
    <row r="16198" spans="1:4" x14ac:dyDescent="0.25">
      <c r="A16198" s="19">
        <v>16193</v>
      </c>
      <c r="D16198" s="1"/>
    </row>
    <row r="16199" spans="1:4" x14ac:dyDescent="0.25">
      <c r="A16199" s="19">
        <v>16194</v>
      </c>
      <c r="D16199" s="1"/>
    </row>
    <row r="16200" spans="1:4" x14ac:dyDescent="0.25">
      <c r="A16200" s="19">
        <v>16195</v>
      </c>
      <c r="D16200" s="1"/>
    </row>
    <row r="16201" spans="1:4" x14ac:dyDescent="0.25">
      <c r="A16201" s="19">
        <v>16196</v>
      </c>
      <c r="D16201" s="1"/>
    </row>
    <row r="16202" spans="1:4" x14ac:dyDescent="0.25">
      <c r="A16202" s="19">
        <v>16197</v>
      </c>
      <c r="D16202" s="1"/>
    </row>
    <row r="16203" spans="1:4" x14ac:dyDescent="0.25">
      <c r="A16203" s="19">
        <v>16198</v>
      </c>
      <c r="D16203" s="1"/>
    </row>
    <row r="16204" spans="1:4" x14ac:dyDescent="0.25">
      <c r="A16204" s="19">
        <v>16199</v>
      </c>
      <c r="D16204" s="1"/>
    </row>
    <row r="16205" spans="1:4" x14ac:dyDescent="0.25">
      <c r="A16205" s="19">
        <v>16200</v>
      </c>
      <c r="D16205" s="1"/>
    </row>
    <row r="16206" spans="1:4" x14ac:dyDescent="0.25">
      <c r="A16206" s="19">
        <v>16201</v>
      </c>
      <c r="D16206" s="1"/>
    </row>
    <row r="16207" spans="1:4" x14ac:dyDescent="0.25">
      <c r="A16207" s="19">
        <v>16202</v>
      </c>
      <c r="D16207" s="1"/>
    </row>
    <row r="16208" spans="1:4" x14ac:dyDescent="0.25">
      <c r="A16208" s="19">
        <v>16203</v>
      </c>
      <c r="D16208" s="1"/>
    </row>
    <row r="16209" spans="1:4" x14ac:dyDescent="0.25">
      <c r="A16209" s="19">
        <v>16204</v>
      </c>
      <c r="D16209" s="1"/>
    </row>
    <row r="16210" spans="1:4" x14ac:dyDescent="0.25">
      <c r="A16210" s="19">
        <v>16205</v>
      </c>
      <c r="D16210" s="1"/>
    </row>
    <row r="16211" spans="1:4" x14ac:dyDescent="0.25">
      <c r="A16211" s="19">
        <v>16206</v>
      </c>
      <c r="D16211" s="1"/>
    </row>
    <row r="16212" spans="1:4" x14ac:dyDescent="0.25">
      <c r="A16212" s="19">
        <v>16207</v>
      </c>
      <c r="D16212" s="1"/>
    </row>
    <row r="16213" spans="1:4" x14ac:dyDescent="0.25">
      <c r="A16213" s="19">
        <v>16208</v>
      </c>
      <c r="D16213" s="1"/>
    </row>
    <row r="16214" spans="1:4" x14ac:dyDescent="0.25">
      <c r="A16214" s="19">
        <v>16209</v>
      </c>
      <c r="D16214" s="1"/>
    </row>
    <row r="16215" spans="1:4" x14ac:dyDescent="0.25">
      <c r="A16215" s="19">
        <v>16210</v>
      </c>
      <c r="D16215" s="1"/>
    </row>
    <row r="16216" spans="1:4" x14ac:dyDescent="0.25">
      <c r="A16216" s="19">
        <v>16211</v>
      </c>
      <c r="D16216" s="1"/>
    </row>
    <row r="16217" spans="1:4" x14ac:dyDescent="0.25">
      <c r="A16217" s="19">
        <v>16212</v>
      </c>
      <c r="D16217" s="1"/>
    </row>
    <row r="16218" spans="1:4" x14ac:dyDescent="0.25">
      <c r="A16218" s="19">
        <v>16213</v>
      </c>
      <c r="D16218" s="1"/>
    </row>
    <row r="16219" spans="1:4" x14ac:dyDescent="0.25">
      <c r="A16219" s="19">
        <v>16214</v>
      </c>
      <c r="D16219" s="1"/>
    </row>
    <row r="16220" spans="1:4" x14ac:dyDescent="0.25">
      <c r="A16220" s="19">
        <v>16215</v>
      </c>
      <c r="D16220" s="1"/>
    </row>
    <row r="16221" spans="1:4" x14ac:dyDescent="0.25">
      <c r="A16221" s="19">
        <v>16216</v>
      </c>
      <c r="D16221" s="1"/>
    </row>
    <row r="16222" spans="1:4" x14ac:dyDescent="0.25">
      <c r="A16222" s="19">
        <v>16217</v>
      </c>
      <c r="D16222" s="1"/>
    </row>
    <row r="16223" spans="1:4" x14ac:dyDescent="0.25">
      <c r="A16223" s="19">
        <v>16218</v>
      </c>
      <c r="D16223" s="1"/>
    </row>
    <row r="16224" spans="1:4" x14ac:dyDescent="0.25">
      <c r="A16224" s="19">
        <v>16219</v>
      </c>
      <c r="D16224" s="1"/>
    </row>
    <row r="16225" spans="1:4" x14ac:dyDescent="0.25">
      <c r="A16225" s="19">
        <v>16220</v>
      </c>
      <c r="D16225" s="1"/>
    </row>
    <row r="16226" spans="1:4" x14ac:dyDescent="0.25">
      <c r="A16226" s="19">
        <v>16221</v>
      </c>
      <c r="D16226" s="1"/>
    </row>
    <row r="16227" spans="1:4" x14ac:dyDescent="0.25">
      <c r="A16227" s="19">
        <v>16222</v>
      </c>
      <c r="D16227" s="1"/>
    </row>
    <row r="16228" spans="1:4" x14ac:dyDescent="0.25">
      <c r="A16228" s="19">
        <v>16223</v>
      </c>
      <c r="D16228" s="1"/>
    </row>
    <row r="16229" spans="1:4" x14ac:dyDescent="0.25">
      <c r="A16229" s="19">
        <v>16224</v>
      </c>
      <c r="D16229" s="1"/>
    </row>
    <row r="16230" spans="1:4" x14ac:dyDescent="0.25">
      <c r="A16230" s="19">
        <v>16225</v>
      </c>
      <c r="D16230" s="1"/>
    </row>
    <row r="16231" spans="1:4" x14ac:dyDescent="0.25">
      <c r="A16231" s="19">
        <v>16226</v>
      </c>
      <c r="D16231" s="1"/>
    </row>
    <row r="16232" spans="1:4" x14ac:dyDescent="0.25">
      <c r="A16232" s="19">
        <v>16227</v>
      </c>
      <c r="D16232" s="1"/>
    </row>
    <row r="16233" spans="1:4" x14ac:dyDescent="0.25">
      <c r="A16233" s="19">
        <v>16228</v>
      </c>
      <c r="D16233" s="1"/>
    </row>
    <row r="16234" spans="1:4" x14ac:dyDescent="0.25">
      <c r="A16234" s="19">
        <v>16229</v>
      </c>
      <c r="D16234" s="1"/>
    </row>
    <row r="16235" spans="1:4" x14ac:dyDescent="0.25">
      <c r="A16235" s="19">
        <v>16230</v>
      </c>
      <c r="D16235" s="1"/>
    </row>
    <row r="16236" spans="1:4" x14ac:dyDescent="0.25">
      <c r="A16236" s="19">
        <v>16231</v>
      </c>
      <c r="D16236" s="1"/>
    </row>
    <row r="16237" spans="1:4" x14ac:dyDescent="0.25">
      <c r="A16237" s="19">
        <v>16232</v>
      </c>
      <c r="D16237" s="1"/>
    </row>
    <row r="16238" spans="1:4" x14ac:dyDescent="0.25">
      <c r="A16238" s="19">
        <v>16233</v>
      </c>
      <c r="D16238" s="1"/>
    </row>
    <row r="16239" spans="1:4" x14ac:dyDescent="0.25">
      <c r="A16239" s="19">
        <v>16234</v>
      </c>
      <c r="D16239" s="1"/>
    </row>
    <row r="16240" spans="1:4" x14ac:dyDescent="0.25">
      <c r="A16240" s="19">
        <v>16235</v>
      </c>
      <c r="D16240" s="1"/>
    </row>
    <row r="16241" spans="1:4" x14ac:dyDescent="0.25">
      <c r="A16241" s="19">
        <v>16236</v>
      </c>
      <c r="D16241" s="1"/>
    </row>
    <row r="16242" spans="1:4" x14ac:dyDescent="0.25">
      <c r="A16242" s="19">
        <v>16237</v>
      </c>
      <c r="D16242" s="1"/>
    </row>
    <row r="16243" spans="1:4" x14ac:dyDescent="0.25">
      <c r="A16243" s="19">
        <v>16238</v>
      </c>
      <c r="D16243" s="1"/>
    </row>
    <row r="16244" spans="1:4" x14ac:dyDescent="0.25">
      <c r="A16244" s="19">
        <v>16239</v>
      </c>
      <c r="D16244" s="1"/>
    </row>
    <row r="16245" spans="1:4" x14ac:dyDescent="0.25">
      <c r="A16245" s="19">
        <v>16240</v>
      </c>
      <c r="D16245" s="1"/>
    </row>
    <row r="16246" spans="1:4" x14ac:dyDescent="0.25">
      <c r="A16246" s="19">
        <v>16241</v>
      </c>
      <c r="D16246" s="1"/>
    </row>
    <row r="16247" spans="1:4" x14ac:dyDescent="0.25">
      <c r="A16247" s="19">
        <v>16242</v>
      </c>
      <c r="D16247" s="1"/>
    </row>
    <row r="16248" spans="1:4" x14ac:dyDescent="0.25">
      <c r="A16248" s="19">
        <v>16243</v>
      </c>
      <c r="D16248" s="1"/>
    </row>
    <row r="16249" spans="1:4" x14ac:dyDescent="0.25">
      <c r="A16249" s="19">
        <v>16244</v>
      </c>
      <c r="D16249" s="1"/>
    </row>
    <row r="16250" spans="1:4" x14ac:dyDescent="0.25">
      <c r="A16250" s="19">
        <v>16245</v>
      </c>
      <c r="D16250" s="1"/>
    </row>
    <row r="16251" spans="1:4" x14ac:dyDescent="0.25">
      <c r="A16251" s="19">
        <v>16246</v>
      </c>
      <c r="D16251" s="1"/>
    </row>
    <row r="16252" spans="1:4" x14ac:dyDescent="0.25">
      <c r="A16252" s="19">
        <v>16247</v>
      </c>
      <c r="D16252" s="1"/>
    </row>
    <row r="16253" spans="1:4" x14ac:dyDescent="0.25">
      <c r="A16253" s="19">
        <v>16248</v>
      </c>
      <c r="D16253" s="1"/>
    </row>
    <row r="16254" spans="1:4" x14ac:dyDescent="0.25">
      <c r="A16254" s="19">
        <v>16249</v>
      </c>
      <c r="D16254" s="1"/>
    </row>
    <row r="16255" spans="1:4" x14ac:dyDescent="0.25">
      <c r="A16255" s="19">
        <v>16250</v>
      </c>
      <c r="D16255" s="1"/>
    </row>
    <row r="16256" spans="1:4" x14ac:dyDescent="0.25">
      <c r="A16256" s="19">
        <v>16251</v>
      </c>
      <c r="D16256" s="1"/>
    </row>
    <row r="16257" spans="1:4" x14ac:dyDescent="0.25">
      <c r="A16257" s="19">
        <v>16252</v>
      </c>
      <c r="D16257" s="1"/>
    </row>
    <row r="16258" spans="1:4" x14ac:dyDescent="0.25">
      <c r="A16258" s="19">
        <v>16253</v>
      </c>
      <c r="D16258" s="1"/>
    </row>
    <row r="16259" spans="1:4" x14ac:dyDescent="0.25">
      <c r="A16259" s="19">
        <v>16254</v>
      </c>
      <c r="D16259" s="1"/>
    </row>
    <row r="16260" spans="1:4" x14ac:dyDescent="0.25">
      <c r="A16260" s="19">
        <v>16255</v>
      </c>
      <c r="D16260" s="1"/>
    </row>
    <row r="16261" spans="1:4" x14ac:dyDescent="0.25">
      <c r="A16261" s="19">
        <v>16256</v>
      </c>
      <c r="D16261" s="1"/>
    </row>
    <row r="16262" spans="1:4" x14ac:dyDescent="0.25">
      <c r="A16262" s="19">
        <v>16257</v>
      </c>
      <c r="D16262" s="1"/>
    </row>
    <row r="16263" spans="1:4" x14ac:dyDescent="0.25">
      <c r="A16263" s="19">
        <v>16258</v>
      </c>
      <c r="D16263" s="1"/>
    </row>
    <row r="16264" spans="1:4" x14ac:dyDescent="0.25">
      <c r="A16264" s="19">
        <v>16259</v>
      </c>
      <c r="D16264" s="1"/>
    </row>
    <row r="16265" spans="1:4" x14ac:dyDescent="0.25">
      <c r="A16265" s="19">
        <v>16260</v>
      </c>
      <c r="D16265" s="1"/>
    </row>
    <row r="16266" spans="1:4" x14ac:dyDescent="0.25">
      <c r="A16266" s="19">
        <v>16261</v>
      </c>
      <c r="D16266" s="1"/>
    </row>
    <row r="16267" spans="1:4" x14ac:dyDescent="0.25">
      <c r="A16267" s="19">
        <v>16262</v>
      </c>
      <c r="D16267" s="1"/>
    </row>
    <row r="16268" spans="1:4" x14ac:dyDescent="0.25">
      <c r="A16268" s="19">
        <v>16263</v>
      </c>
      <c r="D16268" s="1"/>
    </row>
    <row r="16269" spans="1:4" x14ac:dyDescent="0.25">
      <c r="A16269" s="19">
        <v>16264</v>
      </c>
      <c r="D16269" s="1"/>
    </row>
    <row r="16270" spans="1:4" x14ac:dyDescent="0.25">
      <c r="A16270" s="19">
        <v>16265</v>
      </c>
      <c r="D16270" s="1"/>
    </row>
    <row r="16271" spans="1:4" x14ac:dyDescent="0.25">
      <c r="A16271" s="19">
        <v>16266</v>
      </c>
      <c r="D16271" s="1"/>
    </row>
    <row r="16272" spans="1:4" x14ac:dyDescent="0.25">
      <c r="A16272" s="19">
        <v>16267</v>
      </c>
      <c r="D16272" s="1"/>
    </row>
    <row r="16273" spans="1:4" x14ac:dyDescent="0.25">
      <c r="A16273" s="19">
        <v>16268</v>
      </c>
      <c r="D16273" s="1"/>
    </row>
    <row r="16274" spans="1:4" x14ac:dyDescent="0.25">
      <c r="A16274" s="19">
        <v>16269</v>
      </c>
      <c r="D16274" s="1"/>
    </row>
    <row r="16275" spans="1:4" x14ac:dyDescent="0.25">
      <c r="A16275" s="19">
        <v>16270</v>
      </c>
      <c r="D16275" s="1"/>
    </row>
    <row r="16276" spans="1:4" x14ac:dyDescent="0.25">
      <c r="A16276" s="19">
        <v>16271</v>
      </c>
      <c r="D16276" s="1"/>
    </row>
    <row r="16277" spans="1:4" x14ac:dyDescent="0.25">
      <c r="A16277" s="19">
        <v>16272</v>
      </c>
      <c r="D16277" s="1"/>
    </row>
    <row r="16278" spans="1:4" x14ac:dyDescent="0.25">
      <c r="A16278" s="19">
        <v>16273</v>
      </c>
      <c r="D16278" s="1"/>
    </row>
    <row r="16279" spans="1:4" x14ac:dyDescent="0.25">
      <c r="A16279" s="19">
        <v>16274</v>
      </c>
      <c r="D16279" s="1"/>
    </row>
    <row r="16280" spans="1:4" x14ac:dyDescent="0.25">
      <c r="A16280" s="19">
        <v>16275</v>
      </c>
      <c r="D16280" s="1"/>
    </row>
    <row r="16281" spans="1:4" x14ac:dyDescent="0.25">
      <c r="A16281" s="19">
        <v>16276</v>
      </c>
      <c r="D16281" s="1"/>
    </row>
    <row r="16282" spans="1:4" x14ac:dyDescent="0.25">
      <c r="A16282" s="19">
        <v>16277</v>
      </c>
      <c r="D16282" s="1"/>
    </row>
    <row r="16283" spans="1:4" x14ac:dyDescent="0.25">
      <c r="A16283" s="19">
        <v>16278</v>
      </c>
      <c r="D16283" s="1"/>
    </row>
    <row r="16284" spans="1:4" x14ac:dyDescent="0.25">
      <c r="A16284" s="19">
        <v>16279</v>
      </c>
      <c r="D16284" s="1"/>
    </row>
    <row r="16285" spans="1:4" x14ac:dyDescent="0.25">
      <c r="A16285" s="19">
        <v>16280</v>
      </c>
      <c r="D16285" s="1"/>
    </row>
    <row r="16286" spans="1:4" x14ac:dyDescent="0.25">
      <c r="A16286" s="19">
        <v>16281</v>
      </c>
      <c r="D16286" s="1"/>
    </row>
    <row r="16287" spans="1:4" x14ac:dyDescent="0.25">
      <c r="A16287" s="19">
        <v>16282</v>
      </c>
      <c r="D16287" s="1"/>
    </row>
    <row r="16288" spans="1:4" x14ac:dyDescent="0.25">
      <c r="A16288" s="19">
        <v>16283</v>
      </c>
      <c r="D16288" s="1"/>
    </row>
    <row r="16289" spans="1:4" x14ac:dyDescent="0.25">
      <c r="A16289" s="19">
        <v>16284</v>
      </c>
      <c r="D16289" s="1"/>
    </row>
    <row r="16290" spans="1:4" x14ac:dyDescent="0.25">
      <c r="A16290" s="19">
        <v>16285</v>
      </c>
      <c r="D16290" s="1"/>
    </row>
    <row r="16291" spans="1:4" x14ac:dyDescent="0.25">
      <c r="A16291" s="19">
        <v>16286</v>
      </c>
      <c r="D16291" s="1"/>
    </row>
    <row r="16292" spans="1:4" x14ac:dyDescent="0.25">
      <c r="A16292" s="19">
        <v>16287</v>
      </c>
      <c r="D16292" s="1"/>
    </row>
    <row r="16293" spans="1:4" x14ac:dyDescent="0.25">
      <c r="A16293" s="19">
        <v>16288</v>
      </c>
      <c r="D16293" s="1"/>
    </row>
    <row r="16294" spans="1:4" x14ac:dyDescent="0.25">
      <c r="A16294" s="19">
        <v>16289</v>
      </c>
      <c r="D16294" s="1"/>
    </row>
    <row r="16295" spans="1:4" x14ac:dyDescent="0.25">
      <c r="A16295" s="19">
        <v>16290</v>
      </c>
      <c r="D16295" s="1"/>
    </row>
    <row r="16296" spans="1:4" x14ac:dyDescent="0.25">
      <c r="A16296" s="19">
        <v>16291</v>
      </c>
      <c r="D16296" s="1"/>
    </row>
    <row r="16297" spans="1:4" x14ac:dyDescent="0.25">
      <c r="A16297" s="19">
        <v>16292</v>
      </c>
      <c r="D16297" s="1"/>
    </row>
    <row r="16298" spans="1:4" x14ac:dyDescent="0.25">
      <c r="A16298" s="19">
        <v>16293</v>
      </c>
      <c r="D16298" s="1"/>
    </row>
    <row r="16299" spans="1:4" x14ac:dyDescent="0.25">
      <c r="A16299" s="19">
        <v>16294</v>
      </c>
      <c r="D16299" s="1"/>
    </row>
    <row r="16300" spans="1:4" x14ac:dyDescent="0.25">
      <c r="A16300" s="19">
        <v>16295</v>
      </c>
      <c r="D16300" s="1"/>
    </row>
    <row r="16301" spans="1:4" x14ac:dyDescent="0.25">
      <c r="A16301" s="19">
        <v>16296</v>
      </c>
      <c r="D16301" s="1"/>
    </row>
    <row r="16302" spans="1:4" x14ac:dyDescent="0.25">
      <c r="A16302" s="19">
        <v>16297</v>
      </c>
      <c r="D16302" s="1"/>
    </row>
    <row r="16303" spans="1:4" x14ac:dyDescent="0.25">
      <c r="A16303" s="19">
        <v>16298</v>
      </c>
      <c r="D16303" s="1"/>
    </row>
    <row r="16304" spans="1:4" x14ac:dyDescent="0.25">
      <c r="A16304" s="19">
        <v>16299</v>
      </c>
      <c r="D16304" s="1"/>
    </row>
    <row r="16305" spans="1:4" x14ac:dyDescent="0.25">
      <c r="A16305" s="19">
        <v>16300</v>
      </c>
      <c r="D16305" s="1"/>
    </row>
    <row r="16306" spans="1:4" x14ac:dyDescent="0.25">
      <c r="A16306" s="19">
        <v>16301</v>
      </c>
      <c r="D16306" s="1"/>
    </row>
    <row r="16307" spans="1:4" x14ac:dyDescent="0.25">
      <c r="A16307" s="19">
        <v>16302</v>
      </c>
      <c r="D16307" s="1"/>
    </row>
    <row r="16308" spans="1:4" x14ac:dyDescent="0.25">
      <c r="A16308" s="19">
        <v>16303</v>
      </c>
      <c r="D16308" s="1"/>
    </row>
    <row r="16309" spans="1:4" x14ac:dyDescent="0.25">
      <c r="A16309" s="19">
        <v>16304</v>
      </c>
      <c r="D16309" s="1"/>
    </row>
    <row r="16310" spans="1:4" x14ac:dyDescent="0.25">
      <c r="A16310" s="19">
        <v>16305</v>
      </c>
      <c r="D16310" s="1"/>
    </row>
    <row r="16311" spans="1:4" x14ac:dyDescent="0.25">
      <c r="A16311" s="19">
        <v>16306</v>
      </c>
      <c r="D16311" s="1"/>
    </row>
    <row r="16312" spans="1:4" x14ac:dyDescent="0.25">
      <c r="A16312" s="19">
        <v>16307</v>
      </c>
      <c r="D16312" s="1"/>
    </row>
    <row r="16313" spans="1:4" x14ac:dyDescent="0.25">
      <c r="A16313" s="19">
        <v>16308</v>
      </c>
      <c r="D16313" s="1"/>
    </row>
    <row r="16314" spans="1:4" x14ac:dyDescent="0.25">
      <c r="A16314" s="19">
        <v>16309</v>
      </c>
      <c r="D16314" s="1"/>
    </row>
    <row r="16315" spans="1:4" x14ac:dyDescent="0.25">
      <c r="A16315" s="19">
        <v>16310</v>
      </c>
      <c r="D16315" s="1"/>
    </row>
    <row r="16316" spans="1:4" x14ac:dyDescent="0.25">
      <c r="A16316" s="19">
        <v>16311</v>
      </c>
      <c r="D16316" s="1"/>
    </row>
    <row r="16317" spans="1:4" x14ac:dyDescent="0.25">
      <c r="A16317" s="19">
        <v>16312</v>
      </c>
      <c r="D16317" s="1"/>
    </row>
    <row r="16318" spans="1:4" x14ac:dyDescent="0.25">
      <c r="A16318" s="19">
        <v>16313</v>
      </c>
      <c r="D16318" s="1"/>
    </row>
    <row r="16319" spans="1:4" x14ac:dyDescent="0.25">
      <c r="A16319" s="19">
        <v>16314</v>
      </c>
      <c r="D16319" s="1"/>
    </row>
    <row r="16320" spans="1:4" x14ac:dyDescent="0.25">
      <c r="A16320" s="19">
        <v>16315</v>
      </c>
      <c r="D16320" s="1"/>
    </row>
    <row r="16321" spans="1:4" x14ac:dyDescent="0.25">
      <c r="A16321" s="19">
        <v>16316</v>
      </c>
      <c r="D16321" s="1"/>
    </row>
    <row r="16322" spans="1:4" x14ac:dyDescent="0.25">
      <c r="A16322" s="19">
        <v>16317</v>
      </c>
      <c r="D16322" s="1"/>
    </row>
    <row r="16323" spans="1:4" x14ac:dyDescent="0.25">
      <c r="A16323" s="19">
        <v>16318</v>
      </c>
      <c r="D16323" s="1"/>
    </row>
    <row r="16324" spans="1:4" x14ac:dyDescent="0.25">
      <c r="A16324" s="19">
        <v>16319</v>
      </c>
      <c r="D16324" s="1"/>
    </row>
    <row r="16325" spans="1:4" x14ac:dyDescent="0.25">
      <c r="A16325" s="19">
        <v>16320</v>
      </c>
      <c r="D16325" s="1"/>
    </row>
    <row r="16326" spans="1:4" x14ac:dyDescent="0.25">
      <c r="A16326" s="19">
        <v>16321</v>
      </c>
      <c r="D16326" s="1"/>
    </row>
    <row r="16327" spans="1:4" x14ac:dyDescent="0.25">
      <c r="A16327" s="19">
        <v>16322</v>
      </c>
      <c r="D16327" s="1"/>
    </row>
    <row r="16328" spans="1:4" x14ac:dyDescent="0.25">
      <c r="A16328" s="19">
        <v>16323</v>
      </c>
      <c r="D16328" s="1"/>
    </row>
    <row r="16329" spans="1:4" x14ac:dyDescent="0.25">
      <c r="A16329" s="19">
        <v>16324</v>
      </c>
      <c r="D16329" s="1"/>
    </row>
    <row r="16330" spans="1:4" x14ac:dyDescent="0.25">
      <c r="A16330" s="19">
        <v>16325</v>
      </c>
      <c r="D16330" s="1"/>
    </row>
    <row r="16331" spans="1:4" x14ac:dyDescent="0.25">
      <c r="A16331" s="19">
        <v>16326</v>
      </c>
      <c r="D16331" s="1"/>
    </row>
    <row r="16332" spans="1:4" x14ac:dyDescent="0.25">
      <c r="A16332" s="19">
        <v>16327</v>
      </c>
      <c r="D16332" s="1"/>
    </row>
    <row r="16333" spans="1:4" x14ac:dyDescent="0.25">
      <c r="A16333" s="19">
        <v>16328</v>
      </c>
      <c r="D16333" s="1"/>
    </row>
    <row r="16334" spans="1:4" x14ac:dyDescent="0.25">
      <c r="A16334" s="19">
        <v>16329</v>
      </c>
      <c r="D16334" s="1"/>
    </row>
    <row r="16335" spans="1:4" x14ac:dyDescent="0.25">
      <c r="A16335" s="19">
        <v>16330</v>
      </c>
      <c r="D16335" s="1"/>
    </row>
    <row r="16336" spans="1:4" x14ac:dyDescent="0.25">
      <c r="A16336" s="19">
        <v>16331</v>
      </c>
      <c r="D16336" s="1"/>
    </row>
    <row r="16337" spans="1:4" x14ac:dyDescent="0.25">
      <c r="A16337" s="19">
        <v>16332</v>
      </c>
      <c r="D16337" s="1"/>
    </row>
    <row r="16338" spans="1:4" x14ac:dyDescent="0.25">
      <c r="A16338" s="19">
        <v>16333</v>
      </c>
      <c r="D16338" s="1"/>
    </row>
    <row r="16339" spans="1:4" x14ac:dyDescent="0.25">
      <c r="A16339" s="19">
        <v>16334</v>
      </c>
      <c r="D16339" s="1"/>
    </row>
    <row r="16340" spans="1:4" x14ac:dyDescent="0.25">
      <c r="A16340" s="19">
        <v>16335</v>
      </c>
      <c r="D16340" s="1"/>
    </row>
    <row r="16341" spans="1:4" x14ac:dyDescent="0.25">
      <c r="A16341" s="19">
        <v>16336</v>
      </c>
      <c r="D16341" s="1"/>
    </row>
    <row r="16342" spans="1:4" x14ac:dyDescent="0.25">
      <c r="A16342" s="19">
        <v>16337</v>
      </c>
      <c r="D16342" s="1"/>
    </row>
    <row r="16343" spans="1:4" x14ac:dyDescent="0.25">
      <c r="A16343" s="19">
        <v>16338</v>
      </c>
      <c r="D16343" s="1"/>
    </row>
    <row r="16344" spans="1:4" x14ac:dyDescent="0.25">
      <c r="A16344" s="19">
        <v>16339</v>
      </c>
      <c r="D16344" s="1"/>
    </row>
    <row r="16345" spans="1:4" x14ac:dyDescent="0.25">
      <c r="A16345" s="19">
        <v>16340</v>
      </c>
      <c r="D16345" s="1"/>
    </row>
    <row r="16346" spans="1:4" x14ac:dyDescent="0.25">
      <c r="A16346" s="19">
        <v>16341</v>
      </c>
      <c r="D16346" s="1"/>
    </row>
    <row r="16347" spans="1:4" x14ac:dyDescent="0.25">
      <c r="A16347" s="19">
        <v>16342</v>
      </c>
      <c r="D16347" s="1"/>
    </row>
    <row r="16348" spans="1:4" x14ac:dyDescent="0.25">
      <c r="A16348" s="19">
        <v>16343</v>
      </c>
      <c r="D16348" s="1"/>
    </row>
    <row r="16349" spans="1:4" x14ac:dyDescent="0.25">
      <c r="A16349" s="19">
        <v>16344</v>
      </c>
      <c r="D16349" s="1"/>
    </row>
    <row r="16350" spans="1:4" x14ac:dyDescent="0.25">
      <c r="A16350" s="19">
        <v>16345</v>
      </c>
      <c r="D16350" s="1"/>
    </row>
    <row r="16351" spans="1:4" x14ac:dyDescent="0.25">
      <c r="A16351" s="19">
        <v>16346</v>
      </c>
      <c r="D16351" s="1"/>
    </row>
    <row r="16352" spans="1:4" x14ac:dyDescent="0.25">
      <c r="A16352" s="19">
        <v>16347</v>
      </c>
      <c r="D16352" s="1"/>
    </row>
    <row r="16353" spans="1:4" x14ac:dyDescent="0.25">
      <c r="A16353" s="19">
        <v>16348</v>
      </c>
      <c r="D16353" s="1"/>
    </row>
    <row r="16354" spans="1:4" x14ac:dyDescent="0.25">
      <c r="A16354" s="19">
        <v>16349</v>
      </c>
      <c r="D16354" s="1"/>
    </row>
    <row r="16355" spans="1:4" x14ac:dyDescent="0.25">
      <c r="A16355" s="19">
        <v>16350</v>
      </c>
      <c r="D16355" s="1"/>
    </row>
    <row r="16356" spans="1:4" x14ac:dyDescent="0.25">
      <c r="A16356" s="19">
        <v>16351</v>
      </c>
      <c r="D16356" s="1"/>
    </row>
    <row r="16357" spans="1:4" x14ac:dyDescent="0.25">
      <c r="A16357" s="19">
        <v>16352</v>
      </c>
      <c r="D16357" s="1"/>
    </row>
    <row r="16358" spans="1:4" x14ac:dyDescent="0.25">
      <c r="A16358" s="19">
        <v>16353</v>
      </c>
      <c r="D16358" s="1"/>
    </row>
    <row r="16359" spans="1:4" x14ac:dyDescent="0.25">
      <c r="A16359" s="19">
        <v>16354</v>
      </c>
      <c r="D16359" s="1"/>
    </row>
    <row r="16360" spans="1:4" x14ac:dyDescent="0.25">
      <c r="A16360" s="19">
        <v>16355</v>
      </c>
      <c r="D16360" s="1"/>
    </row>
    <row r="16361" spans="1:4" x14ac:dyDescent="0.25">
      <c r="A16361" s="19">
        <v>16356</v>
      </c>
      <c r="D16361" s="1"/>
    </row>
    <row r="16362" spans="1:4" x14ac:dyDescent="0.25">
      <c r="A16362" s="19">
        <v>16357</v>
      </c>
      <c r="D16362" s="1"/>
    </row>
    <row r="16363" spans="1:4" x14ac:dyDescent="0.25">
      <c r="A16363" s="19">
        <v>16358</v>
      </c>
      <c r="D16363" s="1"/>
    </row>
    <row r="16364" spans="1:4" x14ac:dyDescent="0.25">
      <c r="A16364" s="19">
        <v>16359</v>
      </c>
      <c r="D16364" s="1"/>
    </row>
    <row r="16365" spans="1:4" x14ac:dyDescent="0.25">
      <c r="A16365" s="19">
        <v>16360</v>
      </c>
      <c r="D16365" s="1"/>
    </row>
    <row r="16366" spans="1:4" x14ac:dyDescent="0.25">
      <c r="A16366" s="19">
        <v>16361</v>
      </c>
      <c r="D16366" s="1"/>
    </row>
    <row r="16367" spans="1:4" x14ac:dyDescent="0.25">
      <c r="A16367" s="19">
        <v>16362</v>
      </c>
      <c r="D16367" s="1"/>
    </row>
    <row r="16368" spans="1:4" x14ac:dyDescent="0.25">
      <c r="A16368" s="19">
        <v>16363</v>
      </c>
      <c r="D16368" s="1"/>
    </row>
    <row r="16369" spans="1:4" x14ac:dyDescent="0.25">
      <c r="A16369" s="19">
        <v>16364</v>
      </c>
      <c r="D16369" s="1"/>
    </row>
    <row r="16370" spans="1:4" x14ac:dyDescent="0.25">
      <c r="A16370" s="19">
        <v>16365</v>
      </c>
      <c r="D16370" s="1"/>
    </row>
    <row r="16371" spans="1:4" x14ac:dyDescent="0.25">
      <c r="A16371" s="19">
        <v>16366</v>
      </c>
      <c r="D16371" s="1"/>
    </row>
    <row r="16372" spans="1:4" x14ac:dyDescent="0.25">
      <c r="A16372" s="19">
        <v>16367</v>
      </c>
      <c r="D16372" s="1"/>
    </row>
    <row r="16373" spans="1:4" x14ac:dyDescent="0.25">
      <c r="A16373" s="19">
        <v>16368</v>
      </c>
      <c r="D16373" s="1"/>
    </row>
    <row r="16374" spans="1:4" x14ac:dyDescent="0.25">
      <c r="A16374" s="19">
        <v>16369</v>
      </c>
      <c r="D16374" s="1"/>
    </row>
    <row r="16375" spans="1:4" x14ac:dyDescent="0.25">
      <c r="A16375" s="19">
        <v>16370</v>
      </c>
      <c r="D16375" s="1"/>
    </row>
    <row r="16376" spans="1:4" x14ac:dyDescent="0.25">
      <c r="A16376" s="19">
        <v>16371</v>
      </c>
      <c r="D16376" s="1"/>
    </row>
    <row r="16377" spans="1:4" x14ac:dyDescent="0.25">
      <c r="A16377" s="19">
        <v>16372</v>
      </c>
      <c r="D16377" s="1"/>
    </row>
    <row r="16378" spans="1:4" x14ac:dyDescent="0.25">
      <c r="A16378" s="19">
        <v>16373</v>
      </c>
      <c r="D16378" s="1"/>
    </row>
    <row r="16379" spans="1:4" x14ac:dyDescent="0.25">
      <c r="A16379" s="19">
        <v>16374</v>
      </c>
      <c r="D16379" s="1"/>
    </row>
    <row r="16380" spans="1:4" x14ac:dyDescent="0.25">
      <c r="A16380" s="19">
        <v>16375</v>
      </c>
      <c r="D16380" s="1"/>
    </row>
    <row r="16381" spans="1:4" x14ac:dyDescent="0.25">
      <c r="A16381" s="19">
        <v>16376</v>
      </c>
      <c r="D16381" s="1"/>
    </row>
    <row r="16382" spans="1:4" x14ac:dyDescent="0.25">
      <c r="A16382" s="19">
        <v>16377</v>
      </c>
      <c r="D16382" s="1"/>
    </row>
    <row r="16383" spans="1:4" x14ac:dyDescent="0.25">
      <c r="A16383" s="19">
        <v>16378</v>
      </c>
      <c r="D16383" s="1"/>
    </row>
    <row r="16384" spans="1:4" x14ac:dyDescent="0.25">
      <c r="A16384" s="19">
        <v>16379</v>
      </c>
      <c r="D16384" s="1"/>
    </row>
    <row r="16385" spans="1:4" x14ac:dyDescent="0.25">
      <c r="A16385" s="19">
        <v>16380</v>
      </c>
      <c r="D16385" s="1"/>
    </row>
    <row r="16386" spans="1:4" x14ac:dyDescent="0.25">
      <c r="A16386" s="19">
        <v>16381</v>
      </c>
      <c r="D16386" s="1"/>
    </row>
    <row r="16387" spans="1:4" x14ac:dyDescent="0.25">
      <c r="A16387" s="19">
        <v>16382</v>
      </c>
      <c r="D16387" s="1"/>
    </row>
    <row r="16388" spans="1:4" x14ac:dyDescent="0.25">
      <c r="A16388" s="19">
        <v>16383</v>
      </c>
      <c r="D16388" s="1"/>
    </row>
    <row r="16389" spans="1:4" x14ac:dyDescent="0.25">
      <c r="A16389" s="19">
        <v>16384</v>
      </c>
      <c r="D16389" s="1"/>
    </row>
    <row r="16390" spans="1:4" x14ac:dyDescent="0.25">
      <c r="A16390" s="19">
        <v>16385</v>
      </c>
      <c r="D16390" s="1"/>
    </row>
    <row r="16391" spans="1:4" x14ac:dyDescent="0.25">
      <c r="A16391" s="19">
        <v>16386</v>
      </c>
      <c r="D16391" s="1"/>
    </row>
    <row r="16392" spans="1:4" x14ac:dyDescent="0.25">
      <c r="A16392" s="19">
        <v>16387</v>
      </c>
      <c r="D16392" s="1"/>
    </row>
    <row r="16393" spans="1:4" x14ac:dyDescent="0.25">
      <c r="A16393" s="19">
        <v>16388</v>
      </c>
      <c r="D16393" s="1"/>
    </row>
    <row r="16394" spans="1:4" x14ac:dyDescent="0.25">
      <c r="A16394" s="19">
        <v>16389</v>
      </c>
      <c r="D16394" s="1"/>
    </row>
    <row r="16395" spans="1:4" x14ac:dyDescent="0.25">
      <c r="A16395" s="19">
        <v>16390</v>
      </c>
      <c r="D16395" s="1"/>
    </row>
    <row r="16396" spans="1:4" x14ac:dyDescent="0.25">
      <c r="A16396" s="19">
        <v>16391</v>
      </c>
      <c r="D16396" s="1"/>
    </row>
    <row r="16397" spans="1:4" x14ac:dyDescent="0.25">
      <c r="A16397" s="19">
        <v>16392</v>
      </c>
      <c r="D16397" s="1"/>
    </row>
    <row r="16398" spans="1:4" x14ac:dyDescent="0.25">
      <c r="A16398" s="19">
        <v>16393</v>
      </c>
      <c r="D16398" s="1"/>
    </row>
    <row r="16399" spans="1:4" x14ac:dyDescent="0.25">
      <c r="A16399" s="19">
        <v>16394</v>
      </c>
      <c r="D16399" s="1"/>
    </row>
    <row r="16400" spans="1:4" x14ac:dyDescent="0.25">
      <c r="A16400" s="19">
        <v>16395</v>
      </c>
      <c r="D16400" s="1"/>
    </row>
    <row r="16401" spans="1:4" x14ac:dyDescent="0.25">
      <c r="A16401" s="19">
        <v>16396</v>
      </c>
      <c r="D16401" s="1"/>
    </row>
    <row r="16402" spans="1:4" x14ac:dyDescent="0.25">
      <c r="A16402" s="19">
        <v>16397</v>
      </c>
      <c r="D16402" s="1"/>
    </row>
    <row r="16403" spans="1:4" x14ac:dyDescent="0.25">
      <c r="A16403" s="19">
        <v>16398</v>
      </c>
      <c r="D16403" s="1"/>
    </row>
    <row r="16404" spans="1:4" x14ac:dyDescent="0.25">
      <c r="A16404" s="19">
        <v>16399</v>
      </c>
      <c r="D16404" s="1"/>
    </row>
    <row r="16405" spans="1:4" x14ac:dyDescent="0.25">
      <c r="A16405" s="19">
        <v>16400</v>
      </c>
      <c r="D16405" s="1"/>
    </row>
    <row r="16406" spans="1:4" x14ac:dyDescent="0.25">
      <c r="A16406" s="19">
        <v>16401</v>
      </c>
      <c r="D16406" s="1"/>
    </row>
    <row r="16407" spans="1:4" x14ac:dyDescent="0.25">
      <c r="A16407" s="19">
        <v>16402</v>
      </c>
      <c r="D16407" s="1"/>
    </row>
    <row r="16408" spans="1:4" x14ac:dyDescent="0.25">
      <c r="A16408" s="19">
        <v>16403</v>
      </c>
      <c r="D16408" s="1"/>
    </row>
    <row r="16409" spans="1:4" x14ac:dyDescent="0.25">
      <c r="A16409" s="19">
        <v>16404</v>
      </c>
      <c r="D16409" s="1"/>
    </row>
    <row r="16410" spans="1:4" x14ac:dyDescent="0.25">
      <c r="A16410" s="19">
        <v>16405</v>
      </c>
      <c r="D16410" s="1"/>
    </row>
    <row r="16411" spans="1:4" x14ac:dyDescent="0.25">
      <c r="A16411" s="19">
        <v>16406</v>
      </c>
      <c r="D16411" s="1"/>
    </row>
    <row r="16412" spans="1:4" x14ac:dyDescent="0.25">
      <c r="A16412" s="19">
        <v>16407</v>
      </c>
      <c r="D16412" s="1"/>
    </row>
    <row r="16413" spans="1:4" x14ac:dyDescent="0.25">
      <c r="A16413" s="19">
        <v>16408</v>
      </c>
      <c r="D16413" s="1"/>
    </row>
    <row r="16414" spans="1:4" x14ac:dyDescent="0.25">
      <c r="A16414" s="19">
        <v>16409</v>
      </c>
      <c r="D16414" s="1"/>
    </row>
    <row r="16415" spans="1:4" x14ac:dyDescent="0.25">
      <c r="A16415" s="19">
        <v>16410</v>
      </c>
      <c r="D16415" s="1"/>
    </row>
    <row r="16416" spans="1:4" x14ac:dyDescent="0.25">
      <c r="A16416" s="19">
        <v>16411</v>
      </c>
      <c r="D16416" s="1"/>
    </row>
    <row r="16417" spans="1:4" x14ac:dyDescent="0.25">
      <c r="A16417" s="19">
        <v>16412</v>
      </c>
      <c r="D16417" s="1"/>
    </row>
    <row r="16418" spans="1:4" x14ac:dyDescent="0.25">
      <c r="A16418" s="19">
        <v>16413</v>
      </c>
      <c r="D16418" s="1"/>
    </row>
    <row r="16419" spans="1:4" x14ac:dyDescent="0.25">
      <c r="A16419" s="19">
        <v>16414</v>
      </c>
      <c r="D16419" s="1"/>
    </row>
    <row r="16420" spans="1:4" x14ac:dyDescent="0.25">
      <c r="A16420" s="19">
        <v>16415</v>
      </c>
      <c r="D16420" s="1"/>
    </row>
    <row r="16421" spans="1:4" x14ac:dyDescent="0.25">
      <c r="A16421" s="19">
        <v>16416</v>
      </c>
      <c r="D16421" s="1"/>
    </row>
    <row r="16422" spans="1:4" x14ac:dyDescent="0.25">
      <c r="A16422" s="19">
        <v>16417</v>
      </c>
      <c r="D16422" s="1"/>
    </row>
    <row r="16423" spans="1:4" x14ac:dyDescent="0.25">
      <c r="A16423" s="19">
        <v>16418</v>
      </c>
      <c r="D16423" s="1"/>
    </row>
    <row r="16424" spans="1:4" x14ac:dyDescent="0.25">
      <c r="A16424" s="19">
        <v>16419</v>
      </c>
      <c r="D16424" s="1"/>
    </row>
    <row r="16425" spans="1:4" x14ac:dyDescent="0.25">
      <c r="A16425" s="19">
        <v>16420</v>
      </c>
      <c r="D16425" s="1"/>
    </row>
    <row r="16426" spans="1:4" x14ac:dyDescent="0.25">
      <c r="A16426" s="19">
        <v>16421</v>
      </c>
      <c r="D16426" s="1"/>
    </row>
    <row r="16427" spans="1:4" x14ac:dyDescent="0.25">
      <c r="A16427" s="19">
        <v>16422</v>
      </c>
      <c r="D16427" s="1"/>
    </row>
    <row r="16428" spans="1:4" x14ac:dyDescent="0.25">
      <c r="A16428" s="19">
        <v>16423</v>
      </c>
      <c r="D16428" s="1"/>
    </row>
    <row r="16429" spans="1:4" x14ac:dyDescent="0.25">
      <c r="A16429" s="19">
        <v>16424</v>
      </c>
      <c r="D16429" s="1"/>
    </row>
    <row r="16430" spans="1:4" x14ac:dyDescent="0.25">
      <c r="A16430" s="19">
        <v>16425</v>
      </c>
      <c r="D16430" s="1"/>
    </row>
    <row r="16431" spans="1:4" x14ac:dyDescent="0.25">
      <c r="A16431" s="19">
        <v>16426</v>
      </c>
      <c r="D16431" s="1"/>
    </row>
    <row r="16432" spans="1:4" x14ac:dyDescent="0.25">
      <c r="A16432" s="19">
        <v>16427</v>
      </c>
      <c r="D16432" s="1"/>
    </row>
    <row r="16433" spans="1:4" x14ac:dyDescent="0.25">
      <c r="A16433" s="19">
        <v>16428</v>
      </c>
      <c r="D16433" s="1"/>
    </row>
    <row r="16434" spans="1:4" x14ac:dyDescent="0.25">
      <c r="A16434" s="19">
        <v>16429</v>
      </c>
      <c r="D16434" s="1"/>
    </row>
    <row r="16435" spans="1:4" x14ac:dyDescent="0.25">
      <c r="A16435" s="19">
        <v>16430</v>
      </c>
      <c r="D16435" s="1"/>
    </row>
    <row r="16436" spans="1:4" x14ac:dyDescent="0.25">
      <c r="A16436" s="19">
        <v>16431</v>
      </c>
      <c r="D16436" s="1"/>
    </row>
    <row r="16437" spans="1:4" x14ac:dyDescent="0.25">
      <c r="A16437" s="19">
        <v>16432</v>
      </c>
      <c r="D16437" s="1"/>
    </row>
    <row r="16438" spans="1:4" x14ac:dyDescent="0.25">
      <c r="A16438" s="19">
        <v>16433</v>
      </c>
      <c r="D16438" s="1"/>
    </row>
    <row r="16439" spans="1:4" x14ac:dyDescent="0.25">
      <c r="A16439" s="19">
        <v>16434</v>
      </c>
      <c r="D16439" s="1"/>
    </row>
    <row r="16440" spans="1:4" x14ac:dyDescent="0.25">
      <c r="A16440" s="19">
        <v>16435</v>
      </c>
      <c r="D16440" s="1"/>
    </row>
    <row r="16441" spans="1:4" x14ac:dyDescent="0.25">
      <c r="A16441" s="19">
        <v>16436</v>
      </c>
      <c r="D16441" s="1"/>
    </row>
    <row r="16442" spans="1:4" x14ac:dyDescent="0.25">
      <c r="A16442" s="19">
        <v>16437</v>
      </c>
      <c r="D16442" s="1"/>
    </row>
    <row r="16443" spans="1:4" x14ac:dyDescent="0.25">
      <c r="A16443" s="19">
        <v>16438</v>
      </c>
      <c r="D16443" s="1"/>
    </row>
    <row r="16444" spans="1:4" x14ac:dyDescent="0.25">
      <c r="A16444" s="19">
        <v>16439</v>
      </c>
      <c r="D16444" s="1"/>
    </row>
    <row r="16445" spans="1:4" x14ac:dyDescent="0.25">
      <c r="A16445" s="19">
        <v>16440</v>
      </c>
      <c r="D16445" s="1"/>
    </row>
    <row r="16446" spans="1:4" x14ac:dyDescent="0.25">
      <c r="A16446" s="19">
        <v>16441</v>
      </c>
      <c r="D16446" s="1"/>
    </row>
    <row r="16447" spans="1:4" x14ac:dyDescent="0.25">
      <c r="A16447" s="19">
        <v>16442</v>
      </c>
      <c r="D16447" s="1"/>
    </row>
    <row r="16448" spans="1:4" x14ac:dyDescent="0.25">
      <c r="A16448" s="19">
        <v>16443</v>
      </c>
      <c r="D16448" s="1"/>
    </row>
    <row r="16449" spans="1:4" x14ac:dyDescent="0.25">
      <c r="A16449" s="19">
        <v>16444</v>
      </c>
      <c r="D16449" s="1"/>
    </row>
    <row r="16450" spans="1:4" x14ac:dyDescent="0.25">
      <c r="A16450" s="19">
        <v>16445</v>
      </c>
      <c r="D16450" s="1"/>
    </row>
    <row r="16451" spans="1:4" x14ac:dyDescent="0.25">
      <c r="A16451" s="19">
        <v>16446</v>
      </c>
      <c r="D16451" s="1"/>
    </row>
    <row r="16452" spans="1:4" x14ac:dyDescent="0.25">
      <c r="A16452" s="19">
        <v>16447</v>
      </c>
      <c r="D16452" s="1"/>
    </row>
    <row r="16453" spans="1:4" x14ac:dyDescent="0.25">
      <c r="A16453" s="19">
        <v>16448</v>
      </c>
      <c r="D16453" s="1"/>
    </row>
    <row r="16454" spans="1:4" x14ac:dyDescent="0.25">
      <c r="A16454" s="19">
        <v>16449</v>
      </c>
      <c r="D16454" s="1"/>
    </row>
    <row r="16455" spans="1:4" x14ac:dyDescent="0.25">
      <c r="A16455" s="19">
        <v>16450</v>
      </c>
      <c r="D16455" s="1"/>
    </row>
    <row r="16456" spans="1:4" x14ac:dyDescent="0.25">
      <c r="A16456" s="19">
        <v>16451</v>
      </c>
      <c r="D16456" s="1"/>
    </row>
    <row r="16457" spans="1:4" x14ac:dyDescent="0.25">
      <c r="A16457" s="19">
        <v>16452</v>
      </c>
      <c r="D16457" s="1"/>
    </row>
    <row r="16458" spans="1:4" x14ac:dyDescent="0.25">
      <c r="A16458" s="19">
        <v>16453</v>
      </c>
      <c r="D16458" s="1"/>
    </row>
    <row r="16459" spans="1:4" x14ac:dyDescent="0.25">
      <c r="A16459" s="19">
        <v>16454</v>
      </c>
      <c r="D16459" s="1"/>
    </row>
    <row r="16460" spans="1:4" x14ac:dyDescent="0.25">
      <c r="A16460" s="19">
        <v>16455</v>
      </c>
      <c r="D16460" s="1"/>
    </row>
    <row r="16461" spans="1:4" x14ac:dyDescent="0.25">
      <c r="A16461" s="19">
        <v>16456</v>
      </c>
      <c r="D16461" s="1"/>
    </row>
    <row r="16462" spans="1:4" x14ac:dyDescent="0.25">
      <c r="A16462" s="19">
        <v>16457</v>
      </c>
      <c r="D16462" s="1"/>
    </row>
    <row r="16463" spans="1:4" x14ac:dyDescent="0.25">
      <c r="A16463" s="19">
        <v>16458</v>
      </c>
      <c r="D16463" s="1"/>
    </row>
    <row r="16464" spans="1:4" x14ac:dyDescent="0.25">
      <c r="A16464" s="19">
        <v>16459</v>
      </c>
      <c r="D16464" s="1"/>
    </row>
    <row r="16465" spans="1:4" x14ac:dyDescent="0.25">
      <c r="A16465" s="19">
        <v>16460</v>
      </c>
      <c r="D16465" s="1"/>
    </row>
    <row r="16466" spans="1:4" x14ac:dyDescent="0.25">
      <c r="A16466" s="19">
        <v>16461</v>
      </c>
      <c r="D16466" s="1"/>
    </row>
    <row r="16467" spans="1:4" x14ac:dyDescent="0.25">
      <c r="A16467" s="19">
        <v>16462</v>
      </c>
      <c r="D16467" s="1"/>
    </row>
    <row r="16468" spans="1:4" x14ac:dyDescent="0.25">
      <c r="A16468" s="19">
        <v>16463</v>
      </c>
      <c r="D16468" s="1"/>
    </row>
    <row r="16469" spans="1:4" x14ac:dyDescent="0.25">
      <c r="A16469" s="19">
        <v>16464</v>
      </c>
      <c r="D16469" s="1"/>
    </row>
    <row r="16470" spans="1:4" x14ac:dyDescent="0.25">
      <c r="A16470" s="19">
        <v>16465</v>
      </c>
      <c r="D16470" s="1"/>
    </row>
    <row r="16471" spans="1:4" x14ac:dyDescent="0.25">
      <c r="A16471" s="19">
        <v>16466</v>
      </c>
      <c r="D16471" s="1"/>
    </row>
    <row r="16472" spans="1:4" x14ac:dyDescent="0.25">
      <c r="A16472" s="19">
        <v>16467</v>
      </c>
      <c r="D16472" s="1"/>
    </row>
    <row r="16473" spans="1:4" x14ac:dyDescent="0.25">
      <c r="A16473" s="19">
        <v>16468</v>
      </c>
      <c r="D16473" s="1"/>
    </row>
    <row r="16474" spans="1:4" x14ac:dyDescent="0.25">
      <c r="A16474" s="19">
        <v>16469</v>
      </c>
      <c r="D16474" s="1"/>
    </row>
    <row r="16475" spans="1:4" x14ac:dyDescent="0.25">
      <c r="A16475" s="19">
        <v>16470</v>
      </c>
      <c r="D16475" s="1"/>
    </row>
    <row r="16476" spans="1:4" x14ac:dyDescent="0.25">
      <c r="A16476" s="19">
        <v>16471</v>
      </c>
      <c r="D16476" s="1"/>
    </row>
    <row r="16477" spans="1:4" x14ac:dyDescent="0.25">
      <c r="A16477" s="19">
        <v>16472</v>
      </c>
      <c r="D16477" s="1"/>
    </row>
    <row r="16478" spans="1:4" x14ac:dyDescent="0.25">
      <c r="A16478" s="19">
        <v>16473</v>
      </c>
      <c r="D16478" s="1"/>
    </row>
    <row r="16479" spans="1:4" x14ac:dyDescent="0.25">
      <c r="A16479" s="19">
        <v>16474</v>
      </c>
      <c r="D16479" s="1"/>
    </row>
    <row r="16480" spans="1:4" x14ac:dyDescent="0.25">
      <c r="A16480" s="19">
        <v>16475</v>
      </c>
      <c r="D16480" s="1"/>
    </row>
    <row r="16481" spans="1:4" x14ac:dyDescent="0.25">
      <c r="A16481" s="19">
        <v>16476</v>
      </c>
      <c r="D16481" s="1"/>
    </row>
    <row r="16482" spans="1:4" x14ac:dyDescent="0.25">
      <c r="A16482" s="19">
        <v>16477</v>
      </c>
      <c r="D16482" s="1"/>
    </row>
    <row r="16483" spans="1:4" x14ac:dyDescent="0.25">
      <c r="A16483" s="19">
        <v>16478</v>
      </c>
      <c r="D16483" s="1"/>
    </row>
    <row r="16484" spans="1:4" x14ac:dyDescent="0.25">
      <c r="A16484" s="19">
        <v>16479</v>
      </c>
      <c r="D16484" s="1"/>
    </row>
    <row r="16485" spans="1:4" x14ac:dyDescent="0.25">
      <c r="A16485" s="19">
        <v>16480</v>
      </c>
      <c r="D16485" s="1"/>
    </row>
    <row r="16486" spans="1:4" x14ac:dyDescent="0.25">
      <c r="A16486" s="19">
        <v>16481</v>
      </c>
      <c r="D16486" s="1"/>
    </row>
    <row r="16487" spans="1:4" x14ac:dyDescent="0.25">
      <c r="A16487" s="19">
        <v>16482</v>
      </c>
      <c r="D16487" s="1"/>
    </row>
    <row r="16488" spans="1:4" x14ac:dyDescent="0.25">
      <c r="A16488" s="19">
        <v>16483</v>
      </c>
      <c r="D16488" s="1"/>
    </row>
    <row r="16489" spans="1:4" x14ac:dyDescent="0.25">
      <c r="A16489" s="19">
        <v>16484</v>
      </c>
      <c r="D16489" s="1"/>
    </row>
    <row r="16490" spans="1:4" x14ac:dyDescent="0.25">
      <c r="A16490" s="19">
        <v>16485</v>
      </c>
      <c r="D16490" s="1"/>
    </row>
    <row r="16491" spans="1:4" x14ac:dyDescent="0.25">
      <c r="A16491" s="19">
        <v>16486</v>
      </c>
      <c r="D16491" s="1"/>
    </row>
    <row r="16492" spans="1:4" x14ac:dyDescent="0.25">
      <c r="A16492" s="19">
        <v>16487</v>
      </c>
      <c r="D16492" s="1"/>
    </row>
    <row r="16493" spans="1:4" x14ac:dyDescent="0.25">
      <c r="A16493" s="19">
        <v>16488</v>
      </c>
      <c r="D16493" s="1"/>
    </row>
    <row r="16494" spans="1:4" x14ac:dyDescent="0.25">
      <c r="A16494" s="19">
        <v>16489</v>
      </c>
      <c r="D16494" s="1"/>
    </row>
    <row r="16495" spans="1:4" x14ac:dyDescent="0.25">
      <c r="A16495" s="19">
        <v>16490</v>
      </c>
      <c r="D16495" s="1"/>
    </row>
    <row r="16496" spans="1:4" x14ac:dyDescent="0.25">
      <c r="A16496" s="19">
        <v>16491</v>
      </c>
      <c r="D16496" s="1"/>
    </row>
    <row r="16497" spans="1:4" x14ac:dyDescent="0.25">
      <c r="A16497" s="19">
        <v>16492</v>
      </c>
      <c r="D16497" s="1"/>
    </row>
    <row r="16498" spans="1:4" x14ac:dyDescent="0.25">
      <c r="A16498" s="19">
        <v>16493</v>
      </c>
      <c r="D16498" s="1"/>
    </row>
    <row r="16499" spans="1:4" x14ac:dyDescent="0.25">
      <c r="A16499" s="19">
        <v>16494</v>
      </c>
      <c r="D16499" s="1"/>
    </row>
    <row r="16500" spans="1:4" x14ac:dyDescent="0.25">
      <c r="A16500" s="19">
        <v>16495</v>
      </c>
      <c r="D16500" s="1"/>
    </row>
    <row r="16501" spans="1:4" x14ac:dyDescent="0.25">
      <c r="A16501" s="19">
        <v>16496</v>
      </c>
      <c r="D16501" s="1"/>
    </row>
    <row r="16502" spans="1:4" x14ac:dyDescent="0.25">
      <c r="A16502" s="19">
        <v>16497</v>
      </c>
      <c r="D16502" s="1"/>
    </row>
    <row r="16503" spans="1:4" x14ac:dyDescent="0.25">
      <c r="A16503" s="19">
        <v>16498</v>
      </c>
      <c r="D16503" s="1"/>
    </row>
    <row r="16504" spans="1:4" x14ac:dyDescent="0.25">
      <c r="A16504" s="19">
        <v>16499</v>
      </c>
      <c r="D16504" s="1"/>
    </row>
    <row r="16505" spans="1:4" x14ac:dyDescent="0.25">
      <c r="A16505" s="19">
        <v>16500</v>
      </c>
      <c r="D16505" s="1"/>
    </row>
    <row r="16506" spans="1:4" x14ac:dyDescent="0.25">
      <c r="A16506" s="19">
        <v>16501</v>
      </c>
      <c r="D16506" s="1"/>
    </row>
    <row r="16507" spans="1:4" x14ac:dyDescent="0.25">
      <c r="A16507" s="19">
        <v>16502</v>
      </c>
      <c r="D16507" s="1"/>
    </row>
    <row r="16508" spans="1:4" x14ac:dyDescent="0.25">
      <c r="A16508" s="19">
        <v>16503</v>
      </c>
      <c r="D16508" s="1"/>
    </row>
    <row r="16509" spans="1:4" x14ac:dyDescent="0.25">
      <c r="A16509" s="19">
        <v>16504</v>
      </c>
      <c r="D16509" s="1"/>
    </row>
    <row r="16510" spans="1:4" x14ac:dyDescent="0.25">
      <c r="A16510" s="19">
        <v>16505</v>
      </c>
      <c r="D16510" s="1"/>
    </row>
    <row r="16511" spans="1:4" x14ac:dyDescent="0.25">
      <c r="A16511" s="19">
        <v>16506</v>
      </c>
      <c r="D16511" s="1"/>
    </row>
    <row r="16512" spans="1:4" x14ac:dyDescent="0.25">
      <c r="A16512" s="19">
        <v>16507</v>
      </c>
      <c r="D16512" s="1"/>
    </row>
    <row r="16513" spans="1:4" x14ac:dyDescent="0.25">
      <c r="A16513" s="19">
        <v>16508</v>
      </c>
      <c r="D16513" s="1"/>
    </row>
    <row r="16514" spans="1:4" x14ac:dyDescent="0.25">
      <c r="A16514" s="19">
        <v>16509</v>
      </c>
      <c r="D16514" s="1"/>
    </row>
    <row r="16515" spans="1:4" x14ac:dyDescent="0.25">
      <c r="A16515" s="19">
        <v>16510</v>
      </c>
      <c r="D16515" s="1"/>
    </row>
    <row r="16516" spans="1:4" x14ac:dyDescent="0.25">
      <c r="A16516" s="19">
        <v>16511</v>
      </c>
      <c r="D16516" s="1"/>
    </row>
    <row r="16517" spans="1:4" x14ac:dyDescent="0.25">
      <c r="A16517" s="19">
        <v>16512</v>
      </c>
      <c r="D16517" s="1"/>
    </row>
    <row r="16518" spans="1:4" x14ac:dyDescent="0.25">
      <c r="A16518" s="19">
        <v>16513</v>
      </c>
      <c r="D16518" s="1"/>
    </row>
    <row r="16519" spans="1:4" x14ac:dyDescent="0.25">
      <c r="A16519" s="19">
        <v>16514</v>
      </c>
      <c r="D16519" s="1"/>
    </row>
    <row r="16520" spans="1:4" x14ac:dyDescent="0.25">
      <c r="A16520" s="19">
        <v>16515</v>
      </c>
      <c r="D16520" s="1"/>
    </row>
    <row r="16521" spans="1:4" x14ac:dyDescent="0.25">
      <c r="A16521" s="19">
        <v>16516</v>
      </c>
      <c r="D16521" s="1"/>
    </row>
    <row r="16522" spans="1:4" x14ac:dyDescent="0.25">
      <c r="A16522" s="19">
        <v>16517</v>
      </c>
      <c r="D16522" s="1"/>
    </row>
    <row r="16523" spans="1:4" x14ac:dyDescent="0.25">
      <c r="A16523" s="19">
        <v>16518</v>
      </c>
      <c r="D16523" s="1"/>
    </row>
    <row r="16524" spans="1:4" x14ac:dyDescent="0.25">
      <c r="A16524" s="19">
        <v>16519</v>
      </c>
      <c r="D16524" s="1"/>
    </row>
    <row r="16525" spans="1:4" x14ac:dyDescent="0.25">
      <c r="A16525" s="19">
        <v>16520</v>
      </c>
      <c r="D16525" s="1"/>
    </row>
    <row r="16526" spans="1:4" x14ac:dyDescent="0.25">
      <c r="A16526" s="19">
        <v>16521</v>
      </c>
      <c r="D16526" s="1"/>
    </row>
    <row r="16527" spans="1:4" x14ac:dyDescent="0.25">
      <c r="A16527" s="19">
        <v>16522</v>
      </c>
      <c r="D16527" s="1"/>
    </row>
    <row r="16528" spans="1:4" x14ac:dyDescent="0.25">
      <c r="A16528" s="19">
        <v>16523</v>
      </c>
      <c r="D16528" s="1"/>
    </row>
    <row r="16529" spans="1:4" x14ac:dyDescent="0.25">
      <c r="A16529" s="19">
        <v>16524</v>
      </c>
      <c r="D16529" s="1"/>
    </row>
    <row r="16530" spans="1:4" x14ac:dyDescent="0.25">
      <c r="A16530" s="19">
        <v>16525</v>
      </c>
      <c r="D16530" s="1"/>
    </row>
    <row r="16531" spans="1:4" x14ac:dyDescent="0.25">
      <c r="A16531" s="19">
        <v>16526</v>
      </c>
      <c r="D16531" s="1"/>
    </row>
    <row r="16532" spans="1:4" x14ac:dyDescent="0.25">
      <c r="A16532" s="19">
        <v>16527</v>
      </c>
      <c r="D16532" s="1"/>
    </row>
    <row r="16533" spans="1:4" x14ac:dyDescent="0.25">
      <c r="A16533" s="19">
        <v>16528</v>
      </c>
      <c r="D16533" s="1"/>
    </row>
    <row r="16534" spans="1:4" x14ac:dyDescent="0.25">
      <c r="A16534" s="19">
        <v>16529</v>
      </c>
      <c r="D16534" s="1"/>
    </row>
    <row r="16535" spans="1:4" x14ac:dyDescent="0.25">
      <c r="A16535" s="19">
        <v>16530</v>
      </c>
      <c r="D16535" s="1"/>
    </row>
    <row r="16536" spans="1:4" x14ac:dyDescent="0.25">
      <c r="A16536" s="19">
        <v>16531</v>
      </c>
      <c r="D16536" s="1"/>
    </row>
    <row r="16537" spans="1:4" x14ac:dyDescent="0.25">
      <c r="A16537" s="19">
        <v>16532</v>
      </c>
      <c r="D16537" s="1"/>
    </row>
    <row r="16538" spans="1:4" x14ac:dyDescent="0.25">
      <c r="A16538" s="19">
        <v>16533</v>
      </c>
      <c r="D16538" s="1"/>
    </row>
    <row r="16539" spans="1:4" x14ac:dyDescent="0.25">
      <c r="A16539" s="19">
        <v>16534</v>
      </c>
      <c r="D16539" s="1"/>
    </row>
    <row r="16540" spans="1:4" x14ac:dyDescent="0.25">
      <c r="A16540" s="19">
        <v>16535</v>
      </c>
      <c r="D16540" s="1"/>
    </row>
    <row r="16541" spans="1:4" x14ac:dyDescent="0.25">
      <c r="A16541" s="19">
        <v>16536</v>
      </c>
      <c r="D16541" s="1"/>
    </row>
    <row r="16542" spans="1:4" x14ac:dyDescent="0.25">
      <c r="A16542" s="19">
        <v>16537</v>
      </c>
      <c r="D16542" s="1"/>
    </row>
    <row r="16543" spans="1:4" x14ac:dyDescent="0.25">
      <c r="A16543" s="19">
        <v>16538</v>
      </c>
      <c r="D16543" s="1"/>
    </row>
    <row r="16544" spans="1:4" x14ac:dyDescent="0.25">
      <c r="A16544" s="19">
        <v>16539</v>
      </c>
      <c r="D16544" s="1"/>
    </row>
    <row r="16545" spans="1:4" x14ac:dyDescent="0.25">
      <c r="A16545" s="19">
        <v>16540</v>
      </c>
      <c r="D16545" s="1"/>
    </row>
    <row r="16546" spans="1:4" x14ac:dyDescent="0.25">
      <c r="A16546" s="19">
        <v>16541</v>
      </c>
      <c r="D16546" s="1"/>
    </row>
    <row r="16547" spans="1:4" x14ac:dyDescent="0.25">
      <c r="A16547" s="19">
        <v>16542</v>
      </c>
      <c r="D16547" s="1"/>
    </row>
    <row r="16548" spans="1:4" x14ac:dyDescent="0.25">
      <c r="A16548" s="19">
        <v>16543</v>
      </c>
      <c r="D16548" s="1"/>
    </row>
    <row r="16549" spans="1:4" x14ac:dyDescent="0.25">
      <c r="A16549" s="19">
        <v>16544</v>
      </c>
      <c r="D16549" s="1"/>
    </row>
    <row r="16550" spans="1:4" x14ac:dyDescent="0.25">
      <c r="A16550" s="19">
        <v>16545</v>
      </c>
      <c r="D16550" s="1"/>
    </row>
    <row r="16551" spans="1:4" x14ac:dyDescent="0.25">
      <c r="A16551" s="19">
        <v>16546</v>
      </c>
      <c r="D16551" s="1"/>
    </row>
    <row r="16552" spans="1:4" x14ac:dyDescent="0.25">
      <c r="A16552" s="19">
        <v>16547</v>
      </c>
      <c r="D16552" s="1"/>
    </row>
    <row r="16553" spans="1:4" x14ac:dyDescent="0.25">
      <c r="A16553" s="19">
        <v>16548</v>
      </c>
      <c r="D16553" s="1"/>
    </row>
    <row r="16554" spans="1:4" x14ac:dyDescent="0.25">
      <c r="A16554" s="19">
        <v>16549</v>
      </c>
      <c r="D16554" s="1"/>
    </row>
    <row r="16555" spans="1:4" x14ac:dyDescent="0.25">
      <c r="A16555" s="19">
        <v>16550</v>
      </c>
      <c r="D16555" s="1"/>
    </row>
    <row r="16556" spans="1:4" x14ac:dyDescent="0.25">
      <c r="A16556" s="19">
        <v>16551</v>
      </c>
      <c r="D16556" s="1"/>
    </row>
    <row r="16557" spans="1:4" x14ac:dyDescent="0.25">
      <c r="A16557" s="19">
        <v>16552</v>
      </c>
      <c r="D16557" s="1"/>
    </row>
    <row r="16558" spans="1:4" x14ac:dyDescent="0.25">
      <c r="A16558" s="19">
        <v>16553</v>
      </c>
      <c r="D16558" s="1"/>
    </row>
    <row r="16559" spans="1:4" x14ac:dyDescent="0.25">
      <c r="A16559" s="19">
        <v>16554</v>
      </c>
      <c r="D16559" s="1"/>
    </row>
    <row r="16560" spans="1:4" x14ac:dyDescent="0.25">
      <c r="A16560" s="19">
        <v>16555</v>
      </c>
      <c r="D16560" s="1"/>
    </row>
    <row r="16561" spans="1:4" x14ac:dyDescent="0.25">
      <c r="A16561" s="19">
        <v>16556</v>
      </c>
      <c r="D16561" s="1"/>
    </row>
    <row r="16562" spans="1:4" x14ac:dyDescent="0.25">
      <c r="A16562" s="19">
        <v>16557</v>
      </c>
      <c r="D16562" s="1"/>
    </row>
    <row r="16563" spans="1:4" x14ac:dyDescent="0.25">
      <c r="A16563" s="19">
        <v>16558</v>
      </c>
      <c r="D16563" s="1"/>
    </row>
    <row r="16564" spans="1:4" x14ac:dyDescent="0.25">
      <c r="A16564" s="19">
        <v>16559</v>
      </c>
      <c r="D16564" s="1"/>
    </row>
    <row r="16565" spans="1:4" x14ac:dyDescent="0.25">
      <c r="A16565" s="19">
        <v>16560</v>
      </c>
      <c r="D16565" s="1"/>
    </row>
    <row r="16566" spans="1:4" x14ac:dyDescent="0.25">
      <c r="A16566" s="19">
        <v>16561</v>
      </c>
      <c r="D16566" s="1"/>
    </row>
    <row r="16567" spans="1:4" x14ac:dyDescent="0.25">
      <c r="A16567" s="19">
        <v>16562</v>
      </c>
      <c r="D16567" s="1"/>
    </row>
    <row r="16568" spans="1:4" x14ac:dyDescent="0.25">
      <c r="A16568" s="19">
        <v>16563</v>
      </c>
      <c r="D16568" s="1"/>
    </row>
    <row r="16569" spans="1:4" x14ac:dyDescent="0.25">
      <c r="A16569" s="19">
        <v>16564</v>
      </c>
      <c r="D16569" s="1"/>
    </row>
    <row r="16570" spans="1:4" x14ac:dyDescent="0.25">
      <c r="A16570" s="19">
        <v>16565</v>
      </c>
      <c r="D16570" s="1"/>
    </row>
    <row r="16571" spans="1:4" x14ac:dyDescent="0.25">
      <c r="A16571" s="19">
        <v>16566</v>
      </c>
      <c r="D16571" s="1"/>
    </row>
    <row r="16572" spans="1:4" x14ac:dyDescent="0.25">
      <c r="A16572" s="19">
        <v>16567</v>
      </c>
      <c r="D16572" s="1"/>
    </row>
    <row r="16573" spans="1:4" x14ac:dyDescent="0.25">
      <c r="A16573" s="19">
        <v>16568</v>
      </c>
      <c r="D16573" s="1"/>
    </row>
    <row r="16574" spans="1:4" x14ac:dyDescent="0.25">
      <c r="A16574" s="19">
        <v>16569</v>
      </c>
      <c r="D16574" s="1"/>
    </row>
  </sheetData>
  <protectedRanges>
    <protectedRange sqref="G9480:G15813 I9480:I15580 H9480:H15814" name="Diapazonas2"/>
    <protectedRange sqref="E6:E15813" name="Diapazonas1"/>
    <protectedRange sqref="G6:G9479" name="Diapazonas2_1"/>
    <protectedRange sqref="I6:I9479" name="Diapazonas2_2"/>
  </protectedRanges>
  <mergeCells count="1">
    <mergeCell ref="B2:H2"/>
  </mergeCells>
  <conditionalFormatting sqref="A4:A5">
    <cfRule type="duplicateValues" dxfId="5" priority="9"/>
  </conditionalFormatting>
  <conditionalFormatting sqref="A4:A5">
    <cfRule type="duplicateValues" dxfId="4" priority="7"/>
    <cfRule type="duplicateValues" dxfId="3" priority="8"/>
  </conditionalFormatting>
  <conditionalFormatting sqref="B4:C5">
    <cfRule type="duplicateValues" dxfId="2" priority="10"/>
  </conditionalFormatting>
  <conditionalFormatting sqref="B4:C5">
    <cfRule type="duplicateValues" dxfId="1" priority="11"/>
    <cfRule type="duplicateValues" dxfId="0" priority="12"/>
  </conditionalFormatting>
  <hyperlinks>
    <hyperlink ref="I6" r:id="rId1"/>
    <hyperlink ref="I7" r:id="rId2"/>
    <hyperlink ref="I8" r:id="rId3"/>
    <hyperlink ref="I9" r:id="rId4"/>
    <hyperlink ref="I10" r:id="rId5"/>
    <hyperlink ref="I11" r:id="rId6"/>
    <hyperlink ref="I12" r:id="rId7"/>
    <hyperlink ref="I13" r:id="rId8"/>
    <hyperlink ref="I14" r:id="rId9"/>
    <hyperlink ref="I15" r:id="rId10"/>
    <hyperlink ref="I16" r:id="rId11"/>
    <hyperlink ref="I17" r:id="rId12"/>
    <hyperlink ref="I18" r:id="rId13"/>
    <hyperlink ref="I19" r:id="rId14"/>
    <hyperlink ref="I20" r:id="rId15"/>
    <hyperlink ref="I21" r:id="rId16"/>
    <hyperlink ref="I22" r:id="rId17"/>
    <hyperlink ref="I23" r:id="rId18"/>
    <hyperlink ref="I24" r:id="rId19"/>
    <hyperlink ref="I25" r:id="rId20"/>
    <hyperlink ref="I26" r:id="rId21"/>
    <hyperlink ref="I27" r:id="rId22"/>
    <hyperlink ref="I28" r:id="rId23"/>
    <hyperlink ref="I29" r:id="rId24"/>
    <hyperlink ref="I30" r:id="rId25"/>
    <hyperlink ref="I31" r:id="rId26"/>
    <hyperlink ref="I32" r:id="rId27"/>
    <hyperlink ref="I33" r:id="rId28"/>
    <hyperlink ref="I34" r:id="rId29"/>
    <hyperlink ref="I35" r:id="rId30"/>
    <hyperlink ref="I36" r:id="rId31"/>
    <hyperlink ref="I37" r:id="rId32"/>
    <hyperlink ref="I38" r:id="rId33"/>
    <hyperlink ref="I39" r:id="rId34"/>
    <hyperlink ref="I40" r:id="rId35"/>
    <hyperlink ref="I41" r:id="rId36"/>
    <hyperlink ref="I42" r:id="rId37"/>
    <hyperlink ref="I43" r:id="rId38"/>
    <hyperlink ref="I44" r:id="rId39"/>
    <hyperlink ref="I45" r:id="rId40"/>
    <hyperlink ref="I46" r:id="rId41"/>
    <hyperlink ref="I47" r:id="rId42"/>
    <hyperlink ref="I48" r:id="rId43"/>
    <hyperlink ref="I49" r:id="rId44"/>
    <hyperlink ref="I50" r:id="rId45"/>
    <hyperlink ref="I51" r:id="rId46"/>
    <hyperlink ref="I52" r:id="rId47"/>
    <hyperlink ref="I53" r:id="rId48"/>
    <hyperlink ref="I54" r:id="rId49"/>
    <hyperlink ref="I55" r:id="rId50"/>
    <hyperlink ref="I56" r:id="rId51"/>
    <hyperlink ref="I57" r:id="rId52"/>
    <hyperlink ref="I58" r:id="rId53"/>
    <hyperlink ref="I59" r:id="rId54"/>
    <hyperlink ref="I60" r:id="rId55"/>
    <hyperlink ref="I61" r:id="rId56"/>
    <hyperlink ref="I62" r:id="rId57"/>
    <hyperlink ref="I63" r:id="rId58"/>
    <hyperlink ref="I64" r:id="rId59"/>
    <hyperlink ref="I65" r:id="rId60"/>
    <hyperlink ref="I66" r:id="rId61"/>
    <hyperlink ref="I67" r:id="rId62"/>
    <hyperlink ref="I68" r:id="rId63"/>
    <hyperlink ref="I69" r:id="rId64"/>
    <hyperlink ref="I70" r:id="rId65"/>
    <hyperlink ref="I71" r:id="rId66"/>
    <hyperlink ref="I72" r:id="rId67"/>
    <hyperlink ref="I73" r:id="rId68"/>
    <hyperlink ref="I74" r:id="rId69"/>
    <hyperlink ref="I75" r:id="rId70"/>
    <hyperlink ref="I76" r:id="rId71"/>
    <hyperlink ref="I77" r:id="rId72"/>
    <hyperlink ref="I78" r:id="rId73"/>
    <hyperlink ref="I79" r:id="rId74"/>
    <hyperlink ref="I80" r:id="rId75"/>
    <hyperlink ref="I81" r:id="rId76"/>
    <hyperlink ref="I82" r:id="rId77"/>
    <hyperlink ref="I83" r:id="rId78"/>
    <hyperlink ref="I84" r:id="rId79"/>
    <hyperlink ref="I85" r:id="rId80"/>
    <hyperlink ref="I86" r:id="rId81"/>
    <hyperlink ref="I87" r:id="rId82"/>
    <hyperlink ref="I88" r:id="rId83"/>
    <hyperlink ref="I89" r:id="rId84"/>
    <hyperlink ref="I90" r:id="rId85"/>
    <hyperlink ref="I91" r:id="rId86"/>
    <hyperlink ref="I92" r:id="rId87"/>
    <hyperlink ref="I93" r:id="rId88"/>
    <hyperlink ref="I94" r:id="rId89"/>
    <hyperlink ref="I95" r:id="rId90"/>
    <hyperlink ref="I96" r:id="rId91"/>
    <hyperlink ref="I97" r:id="rId92"/>
    <hyperlink ref="I98" r:id="rId93"/>
    <hyperlink ref="I99" r:id="rId94"/>
    <hyperlink ref="I100" r:id="rId95"/>
    <hyperlink ref="I101" r:id="rId96"/>
    <hyperlink ref="I102" r:id="rId97"/>
    <hyperlink ref="I103" r:id="rId98"/>
    <hyperlink ref="I104" r:id="rId99"/>
    <hyperlink ref="I105" r:id="rId100"/>
    <hyperlink ref="I106" r:id="rId101"/>
    <hyperlink ref="I107" r:id="rId102"/>
    <hyperlink ref="I108" r:id="rId103"/>
    <hyperlink ref="I109" r:id="rId104"/>
    <hyperlink ref="I110" r:id="rId105"/>
    <hyperlink ref="I111" r:id="rId106"/>
    <hyperlink ref="I112" r:id="rId107"/>
    <hyperlink ref="I113" r:id="rId108"/>
    <hyperlink ref="I114" r:id="rId109"/>
    <hyperlink ref="I115" r:id="rId110"/>
    <hyperlink ref="I116" r:id="rId111"/>
    <hyperlink ref="I117" r:id="rId112"/>
    <hyperlink ref="I118" r:id="rId113"/>
    <hyperlink ref="I119" r:id="rId114"/>
    <hyperlink ref="I120" r:id="rId115"/>
    <hyperlink ref="I121" r:id="rId116"/>
    <hyperlink ref="I122" r:id="rId117"/>
    <hyperlink ref="I123" r:id="rId118"/>
    <hyperlink ref="I124" r:id="rId119"/>
    <hyperlink ref="I125" r:id="rId120"/>
    <hyperlink ref="I126" r:id="rId121"/>
    <hyperlink ref="I127" r:id="rId122"/>
    <hyperlink ref="I128" r:id="rId123"/>
    <hyperlink ref="I129" r:id="rId124"/>
    <hyperlink ref="I130" r:id="rId125"/>
    <hyperlink ref="I131" r:id="rId126"/>
    <hyperlink ref="I132" r:id="rId127"/>
    <hyperlink ref="I133" r:id="rId128"/>
    <hyperlink ref="I134" r:id="rId129"/>
    <hyperlink ref="I135" r:id="rId130"/>
    <hyperlink ref="I136" r:id="rId131"/>
    <hyperlink ref="I137" r:id="rId132"/>
    <hyperlink ref="I138" r:id="rId133"/>
    <hyperlink ref="I139" r:id="rId134"/>
    <hyperlink ref="I140" r:id="rId135"/>
    <hyperlink ref="I141" r:id="rId136"/>
    <hyperlink ref="I142" r:id="rId137"/>
    <hyperlink ref="I143" r:id="rId138"/>
    <hyperlink ref="I144" r:id="rId139"/>
    <hyperlink ref="I145" r:id="rId140"/>
    <hyperlink ref="I146" r:id="rId141"/>
    <hyperlink ref="I147" r:id="rId142"/>
    <hyperlink ref="I148" r:id="rId143"/>
    <hyperlink ref="I149" r:id="rId144"/>
    <hyperlink ref="I150" r:id="rId145"/>
    <hyperlink ref="I151" r:id="rId146"/>
    <hyperlink ref="I152" r:id="rId147"/>
    <hyperlink ref="I153" r:id="rId148"/>
    <hyperlink ref="I154" r:id="rId149"/>
    <hyperlink ref="I155" r:id="rId150"/>
    <hyperlink ref="I156" r:id="rId151"/>
    <hyperlink ref="I157" r:id="rId152"/>
    <hyperlink ref="I158" r:id="rId153"/>
    <hyperlink ref="I159" r:id="rId154"/>
    <hyperlink ref="I160" r:id="rId155"/>
    <hyperlink ref="I161" r:id="rId156"/>
    <hyperlink ref="I162" r:id="rId157"/>
    <hyperlink ref="I163" r:id="rId158"/>
    <hyperlink ref="I164" r:id="rId159"/>
    <hyperlink ref="I165" r:id="rId160"/>
    <hyperlink ref="I166" r:id="rId161"/>
    <hyperlink ref="I167" r:id="rId162"/>
    <hyperlink ref="I168" r:id="rId163"/>
    <hyperlink ref="I169" r:id="rId164"/>
    <hyperlink ref="I170" r:id="rId165"/>
    <hyperlink ref="I171" r:id="rId166"/>
    <hyperlink ref="I172" r:id="rId167"/>
    <hyperlink ref="I173" r:id="rId168"/>
    <hyperlink ref="I174" r:id="rId169"/>
    <hyperlink ref="I175" r:id="rId170"/>
    <hyperlink ref="I176" r:id="rId171"/>
    <hyperlink ref="I177" r:id="rId172"/>
    <hyperlink ref="I178" r:id="rId173"/>
    <hyperlink ref="I179" r:id="rId174"/>
    <hyperlink ref="I180" r:id="rId175"/>
    <hyperlink ref="I181" r:id="rId176"/>
    <hyperlink ref="I182" r:id="rId177"/>
    <hyperlink ref="I183" r:id="rId178"/>
    <hyperlink ref="I184" r:id="rId179"/>
    <hyperlink ref="I185" r:id="rId180"/>
    <hyperlink ref="I186" r:id="rId181"/>
    <hyperlink ref="I187" r:id="rId182"/>
    <hyperlink ref="I188" r:id="rId183"/>
    <hyperlink ref="I189" r:id="rId184"/>
    <hyperlink ref="I190" r:id="rId185"/>
    <hyperlink ref="I191" r:id="rId186"/>
    <hyperlink ref="I192" r:id="rId187"/>
    <hyperlink ref="I193" r:id="rId188"/>
    <hyperlink ref="I194" r:id="rId189"/>
    <hyperlink ref="I195" r:id="rId190"/>
    <hyperlink ref="I196" r:id="rId191"/>
    <hyperlink ref="I197" r:id="rId192"/>
    <hyperlink ref="I198" r:id="rId193"/>
    <hyperlink ref="I199" r:id="rId194"/>
    <hyperlink ref="I200" r:id="rId195"/>
    <hyperlink ref="I201" r:id="rId196"/>
    <hyperlink ref="I202" r:id="rId197"/>
    <hyperlink ref="I203" r:id="rId198"/>
    <hyperlink ref="I204" r:id="rId199"/>
    <hyperlink ref="I205" r:id="rId200"/>
    <hyperlink ref="I206" r:id="rId201"/>
    <hyperlink ref="I207" r:id="rId202"/>
    <hyperlink ref="I208" r:id="rId203"/>
    <hyperlink ref="I209" r:id="rId204"/>
    <hyperlink ref="I210" r:id="rId205"/>
    <hyperlink ref="I211" r:id="rId206"/>
    <hyperlink ref="I212" r:id="rId207"/>
    <hyperlink ref="I213" r:id="rId208"/>
    <hyperlink ref="I214" r:id="rId209"/>
    <hyperlink ref="I215" r:id="rId210"/>
    <hyperlink ref="I216" r:id="rId211"/>
    <hyperlink ref="I217" r:id="rId212"/>
    <hyperlink ref="I218" r:id="rId213"/>
    <hyperlink ref="I219" r:id="rId214"/>
    <hyperlink ref="I220" r:id="rId215"/>
    <hyperlink ref="I221" r:id="rId216"/>
    <hyperlink ref="I222" r:id="rId217"/>
    <hyperlink ref="I223" r:id="rId218"/>
    <hyperlink ref="I224" r:id="rId219"/>
    <hyperlink ref="I225" r:id="rId220"/>
    <hyperlink ref="I226" r:id="rId221"/>
    <hyperlink ref="I227" r:id="rId222"/>
    <hyperlink ref="I228" r:id="rId223"/>
    <hyperlink ref="I229" r:id="rId224"/>
    <hyperlink ref="I230" r:id="rId225"/>
    <hyperlink ref="I231" r:id="rId226"/>
    <hyperlink ref="I232" r:id="rId227"/>
    <hyperlink ref="I233" r:id="rId228"/>
    <hyperlink ref="I234" r:id="rId229"/>
    <hyperlink ref="I235" r:id="rId230"/>
    <hyperlink ref="I236" r:id="rId231"/>
    <hyperlink ref="I237" r:id="rId232"/>
    <hyperlink ref="I238" r:id="rId233"/>
    <hyperlink ref="I239" r:id="rId234"/>
    <hyperlink ref="I240" r:id="rId235"/>
    <hyperlink ref="I241" r:id="rId236"/>
    <hyperlink ref="I242" r:id="rId237"/>
    <hyperlink ref="I243" r:id="rId238"/>
    <hyperlink ref="I244" r:id="rId239"/>
    <hyperlink ref="I245" r:id="rId240"/>
    <hyperlink ref="I246" r:id="rId241"/>
    <hyperlink ref="I247" r:id="rId242"/>
    <hyperlink ref="I248" r:id="rId243"/>
    <hyperlink ref="I249" r:id="rId244"/>
    <hyperlink ref="I250" r:id="rId245"/>
    <hyperlink ref="I251" r:id="rId246"/>
    <hyperlink ref="I252" r:id="rId247"/>
    <hyperlink ref="I253" r:id="rId248"/>
    <hyperlink ref="I254" r:id="rId249"/>
    <hyperlink ref="I255" r:id="rId250"/>
    <hyperlink ref="I256" r:id="rId251"/>
    <hyperlink ref="I257" r:id="rId252"/>
    <hyperlink ref="I258" r:id="rId253"/>
    <hyperlink ref="I259" r:id="rId254"/>
    <hyperlink ref="I260" r:id="rId255"/>
    <hyperlink ref="I261" r:id="rId256"/>
    <hyperlink ref="I262" r:id="rId257"/>
    <hyperlink ref="I263" r:id="rId258"/>
    <hyperlink ref="I264" r:id="rId259"/>
    <hyperlink ref="I265" r:id="rId260"/>
    <hyperlink ref="I266" r:id="rId261"/>
    <hyperlink ref="I267" r:id="rId262"/>
    <hyperlink ref="I268" r:id="rId263"/>
    <hyperlink ref="I269" r:id="rId264"/>
    <hyperlink ref="I270" r:id="rId265"/>
    <hyperlink ref="I271" r:id="rId266"/>
    <hyperlink ref="I272" r:id="rId267"/>
    <hyperlink ref="I273" r:id="rId268"/>
    <hyperlink ref="I274" r:id="rId269"/>
    <hyperlink ref="I275" r:id="rId270"/>
    <hyperlink ref="I276" r:id="rId271"/>
    <hyperlink ref="I277" r:id="rId272"/>
    <hyperlink ref="I278" r:id="rId273"/>
    <hyperlink ref="I279" r:id="rId274"/>
    <hyperlink ref="I280" r:id="rId275"/>
    <hyperlink ref="I281" r:id="rId276"/>
    <hyperlink ref="I282" r:id="rId277"/>
    <hyperlink ref="I283" r:id="rId278"/>
    <hyperlink ref="I284" r:id="rId279"/>
    <hyperlink ref="I285" r:id="rId280"/>
    <hyperlink ref="I286" r:id="rId281"/>
    <hyperlink ref="I287" r:id="rId282"/>
    <hyperlink ref="I288" r:id="rId283"/>
    <hyperlink ref="I289" r:id="rId284"/>
    <hyperlink ref="I290" r:id="rId285"/>
    <hyperlink ref="I291" r:id="rId286"/>
    <hyperlink ref="I292" r:id="rId287"/>
    <hyperlink ref="I293" r:id="rId288"/>
    <hyperlink ref="I294" r:id="rId289"/>
    <hyperlink ref="I295" r:id="rId290"/>
    <hyperlink ref="I296" r:id="rId291"/>
    <hyperlink ref="I297" r:id="rId292"/>
    <hyperlink ref="I298" r:id="rId293"/>
    <hyperlink ref="I299" r:id="rId294"/>
    <hyperlink ref="I300" r:id="rId295"/>
    <hyperlink ref="I301" r:id="rId296"/>
    <hyperlink ref="I302" r:id="rId297"/>
    <hyperlink ref="I303" r:id="rId298"/>
    <hyperlink ref="I304" r:id="rId299"/>
    <hyperlink ref="I305" r:id="rId300"/>
    <hyperlink ref="I306" r:id="rId301"/>
    <hyperlink ref="I307" r:id="rId302"/>
    <hyperlink ref="I308" r:id="rId303"/>
    <hyperlink ref="I309" r:id="rId304"/>
    <hyperlink ref="I310" r:id="rId305"/>
    <hyperlink ref="I311" r:id="rId306"/>
    <hyperlink ref="I312" r:id="rId307"/>
    <hyperlink ref="I313" r:id="rId308"/>
    <hyperlink ref="I314" r:id="rId309"/>
    <hyperlink ref="I315" r:id="rId310"/>
    <hyperlink ref="I316" r:id="rId311"/>
    <hyperlink ref="I317" r:id="rId312"/>
    <hyperlink ref="I318" r:id="rId313"/>
    <hyperlink ref="I319" r:id="rId314"/>
    <hyperlink ref="I320" r:id="rId315"/>
    <hyperlink ref="I321" r:id="rId316"/>
    <hyperlink ref="I322" r:id="rId317"/>
    <hyperlink ref="I323" r:id="rId318"/>
    <hyperlink ref="I324" r:id="rId319"/>
    <hyperlink ref="I325" r:id="rId320"/>
    <hyperlink ref="I326" r:id="rId321"/>
    <hyperlink ref="I327" r:id="rId322"/>
    <hyperlink ref="I328" r:id="rId323"/>
    <hyperlink ref="I329" r:id="rId324"/>
    <hyperlink ref="I330" r:id="rId325"/>
    <hyperlink ref="I331" r:id="rId326"/>
    <hyperlink ref="I332" r:id="rId327"/>
    <hyperlink ref="I333" r:id="rId328"/>
    <hyperlink ref="I334" r:id="rId329"/>
    <hyperlink ref="I335" r:id="rId330"/>
    <hyperlink ref="I336" r:id="rId331"/>
    <hyperlink ref="I337" r:id="rId332"/>
    <hyperlink ref="I338" r:id="rId333"/>
    <hyperlink ref="I339" r:id="rId334"/>
    <hyperlink ref="I340" r:id="rId335"/>
    <hyperlink ref="I341" r:id="rId336"/>
    <hyperlink ref="I342" r:id="rId337"/>
    <hyperlink ref="I343" r:id="rId338"/>
    <hyperlink ref="I344" r:id="rId339"/>
    <hyperlink ref="I345" r:id="rId340"/>
    <hyperlink ref="I346" r:id="rId341"/>
    <hyperlink ref="I347" r:id="rId342"/>
    <hyperlink ref="I348" r:id="rId343"/>
    <hyperlink ref="I349" r:id="rId344"/>
    <hyperlink ref="I350" r:id="rId345"/>
    <hyperlink ref="I351" r:id="rId346"/>
    <hyperlink ref="I352" r:id="rId347"/>
    <hyperlink ref="I353" r:id="rId348"/>
    <hyperlink ref="I354" r:id="rId349"/>
    <hyperlink ref="I355" r:id="rId350"/>
    <hyperlink ref="I356" r:id="rId351"/>
    <hyperlink ref="I357" r:id="rId352"/>
    <hyperlink ref="I358" r:id="rId353"/>
    <hyperlink ref="I359" r:id="rId354"/>
    <hyperlink ref="I360" r:id="rId355"/>
    <hyperlink ref="I361" r:id="rId356"/>
    <hyperlink ref="I362" r:id="rId357"/>
    <hyperlink ref="I363" r:id="rId358"/>
    <hyperlink ref="I364" r:id="rId359"/>
    <hyperlink ref="I365" r:id="rId360"/>
    <hyperlink ref="I366" r:id="rId361"/>
    <hyperlink ref="I367" r:id="rId362"/>
    <hyperlink ref="I368" r:id="rId363"/>
    <hyperlink ref="I369" r:id="rId364"/>
    <hyperlink ref="I370" r:id="rId365"/>
    <hyperlink ref="I371" r:id="rId366"/>
    <hyperlink ref="I372" r:id="rId367"/>
    <hyperlink ref="I373" r:id="rId368"/>
    <hyperlink ref="I374" r:id="rId369"/>
    <hyperlink ref="I375" r:id="rId370"/>
    <hyperlink ref="I376" r:id="rId371"/>
    <hyperlink ref="I377" r:id="rId372"/>
    <hyperlink ref="I378" r:id="rId373"/>
    <hyperlink ref="I379" r:id="rId374"/>
    <hyperlink ref="I380" r:id="rId375"/>
    <hyperlink ref="I381" r:id="rId376"/>
    <hyperlink ref="I382" r:id="rId377"/>
    <hyperlink ref="I383" r:id="rId378"/>
    <hyperlink ref="I384" r:id="rId379"/>
    <hyperlink ref="I385" r:id="rId380"/>
    <hyperlink ref="I386" r:id="rId381"/>
    <hyperlink ref="I387" r:id="rId382"/>
    <hyperlink ref="I388" r:id="rId383"/>
    <hyperlink ref="I389" r:id="rId384"/>
    <hyperlink ref="I390" r:id="rId385"/>
    <hyperlink ref="I391" r:id="rId386"/>
    <hyperlink ref="I392" r:id="rId387"/>
    <hyperlink ref="I393" r:id="rId388"/>
    <hyperlink ref="I394" r:id="rId389"/>
    <hyperlink ref="I395" r:id="rId390"/>
    <hyperlink ref="I396" r:id="rId391"/>
    <hyperlink ref="I397" r:id="rId392"/>
    <hyperlink ref="I398" r:id="rId393"/>
    <hyperlink ref="I399" r:id="rId394"/>
    <hyperlink ref="I400" r:id="rId395"/>
    <hyperlink ref="I401" r:id="rId396"/>
    <hyperlink ref="I402" r:id="rId397"/>
    <hyperlink ref="I403" r:id="rId398"/>
    <hyperlink ref="I404" r:id="rId399"/>
    <hyperlink ref="I405" r:id="rId400"/>
    <hyperlink ref="I406" r:id="rId401"/>
    <hyperlink ref="I407" r:id="rId402"/>
    <hyperlink ref="I408" r:id="rId403"/>
    <hyperlink ref="I409" r:id="rId404"/>
    <hyperlink ref="I410" r:id="rId405"/>
    <hyperlink ref="I411" r:id="rId406"/>
    <hyperlink ref="I412" r:id="rId407"/>
    <hyperlink ref="I413" r:id="rId408"/>
    <hyperlink ref="I414" r:id="rId409"/>
    <hyperlink ref="I415" r:id="rId410"/>
    <hyperlink ref="I416" r:id="rId411"/>
    <hyperlink ref="I417" r:id="rId412"/>
    <hyperlink ref="I418" r:id="rId413"/>
    <hyperlink ref="I419" r:id="rId414"/>
    <hyperlink ref="I420" r:id="rId415"/>
    <hyperlink ref="I421" r:id="rId416"/>
    <hyperlink ref="I422" r:id="rId417"/>
    <hyperlink ref="I423" r:id="rId418"/>
    <hyperlink ref="I424" r:id="rId419"/>
    <hyperlink ref="I425" r:id="rId420"/>
    <hyperlink ref="I426" r:id="rId421"/>
    <hyperlink ref="I427" r:id="rId422"/>
    <hyperlink ref="I428" r:id="rId423"/>
    <hyperlink ref="I429" r:id="rId424"/>
    <hyperlink ref="I430" r:id="rId425"/>
    <hyperlink ref="I431" r:id="rId426"/>
    <hyperlink ref="I432" r:id="rId427"/>
    <hyperlink ref="I433" r:id="rId428"/>
    <hyperlink ref="I434" r:id="rId429"/>
    <hyperlink ref="I435" r:id="rId430"/>
    <hyperlink ref="I436" r:id="rId431"/>
    <hyperlink ref="I437" r:id="rId432"/>
    <hyperlink ref="I438" r:id="rId433"/>
    <hyperlink ref="I439" r:id="rId434"/>
    <hyperlink ref="I440" r:id="rId435"/>
    <hyperlink ref="I441" r:id="rId436"/>
    <hyperlink ref="I442" r:id="rId437"/>
    <hyperlink ref="I443" r:id="rId438"/>
    <hyperlink ref="I444" r:id="rId439"/>
    <hyperlink ref="I445" r:id="rId440"/>
    <hyperlink ref="I446" r:id="rId441"/>
    <hyperlink ref="I447" r:id="rId442"/>
    <hyperlink ref="I448" r:id="rId443"/>
    <hyperlink ref="I449" r:id="rId444"/>
    <hyperlink ref="I450" r:id="rId445"/>
    <hyperlink ref="I451" r:id="rId446"/>
    <hyperlink ref="I452" r:id="rId447"/>
    <hyperlink ref="I453" r:id="rId448"/>
    <hyperlink ref="I454" r:id="rId449"/>
    <hyperlink ref="I455" r:id="rId450"/>
    <hyperlink ref="I456" r:id="rId451"/>
    <hyperlink ref="I457" r:id="rId452"/>
    <hyperlink ref="I458" r:id="rId453"/>
    <hyperlink ref="I459" r:id="rId454"/>
    <hyperlink ref="I460" r:id="rId455"/>
    <hyperlink ref="I461" r:id="rId456"/>
    <hyperlink ref="I462" r:id="rId457"/>
    <hyperlink ref="I463" r:id="rId458"/>
    <hyperlink ref="I464" r:id="rId459"/>
    <hyperlink ref="I465" r:id="rId460"/>
    <hyperlink ref="I466" r:id="rId461"/>
    <hyperlink ref="I467" r:id="rId462"/>
    <hyperlink ref="I468" r:id="rId463"/>
    <hyperlink ref="I469" r:id="rId464"/>
    <hyperlink ref="I470" r:id="rId465"/>
    <hyperlink ref="I471" r:id="rId466"/>
    <hyperlink ref="I472" r:id="rId467"/>
    <hyperlink ref="I473" r:id="rId468"/>
    <hyperlink ref="I474" r:id="rId469"/>
    <hyperlink ref="I475" r:id="rId470"/>
    <hyperlink ref="I476" r:id="rId471"/>
    <hyperlink ref="I477" r:id="rId472"/>
    <hyperlink ref="I478" r:id="rId473"/>
    <hyperlink ref="I479" r:id="rId474"/>
    <hyperlink ref="I480" r:id="rId475"/>
    <hyperlink ref="I481" r:id="rId476"/>
    <hyperlink ref="I482" r:id="rId477"/>
    <hyperlink ref="I483" r:id="rId478"/>
    <hyperlink ref="I484" r:id="rId479"/>
    <hyperlink ref="I485" r:id="rId480"/>
    <hyperlink ref="I486" r:id="rId481"/>
    <hyperlink ref="I487" r:id="rId482"/>
    <hyperlink ref="I488" r:id="rId483"/>
    <hyperlink ref="I489" r:id="rId484"/>
    <hyperlink ref="I490" r:id="rId485"/>
    <hyperlink ref="I491" r:id="rId486"/>
    <hyperlink ref="I492" r:id="rId487"/>
    <hyperlink ref="I493" r:id="rId488"/>
    <hyperlink ref="I494" r:id="rId489"/>
    <hyperlink ref="I495" r:id="rId490"/>
    <hyperlink ref="I496" r:id="rId491"/>
    <hyperlink ref="I497" r:id="rId492"/>
    <hyperlink ref="I498" r:id="rId493"/>
    <hyperlink ref="I499" r:id="rId494"/>
    <hyperlink ref="I500" r:id="rId495"/>
    <hyperlink ref="I501" r:id="rId496"/>
    <hyperlink ref="I502" r:id="rId497"/>
    <hyperlink ref="I503" r:id="rId498"/>
    <hyperlink ref="I504" r:id="rId499"/>
    <hyperlink ref="I505" r:id="rId500"/>
    <hyperlink ref="I506" r:id="rId501"/>
    <hyperlink ref="I507" r:id="rId502"/>
    <hyperlink ref="I508" r:id="rId503"/>
    <hyperlink ref="I509" r:id="rId504"/>
    <hyperlink ref="I510" r:id="rId505"/>
    <hyperlink ref="I511" r:id="rId506"/>
    <hyperlink ref="I512" r:id="rId507"/>
    <hyperlink ref="I513" r:id="rId508"/>
    <hyperlink ref="I514" r:id="rId509"/>
    <hyperlink ref="I515" r:id="rId510"/>
    <hyperlink ref="I516" r:id="rId511"/>
    <hyperlink ref="I517" r:id="rId512"/>
    <hyperlink ref="I518" r:id="rId513"/>
    <hyperlink ref="I519" r:id="rId514"/>
    <hyperlink ref="I520" r:id="rId515"/>
    <hyperlink ref="I521" r:id="rId516"/>
    <hyperlink ref="I522" r:id="rId517"/>
    <hyperlink ref="I523" r:id="rId518"/>
    <hyperlink ref="I524" r:id="rId519"/>
    <hyperlink ref="I525" r:id="rId520"/>
    <hyperlink ref="I526" r:id="rId521"/>
    <hyperlink ref="I527" r:id="rId522"/>
    <hyperlink ref="I528" r:id="rId523"/>
    <hyperlink ref="I529" r:id="rId524"/>
    <hyperlink ref="I530" r:id="rId525"/>
    <hyperlink ref="I531" r:id="rId526"/>
    <hyperlink ref="I532" r:id="rId527"/>
    <hyperlink ref="I533" r:id="rId528"/>
    <hyperlink ref="I534" r:id="rId529"/>
    <hyperlink ref="I535" r:id="rId530"/>
    <hyperlink ref="I536" r:id="rId531"/>
    <hyperlink ref="I537" r:id="rId532"/>
    <hyperlink ref="I538" r:id="rId533"/>
    <hyperlink ref="I539" r:id="rId534"/>
    <hyperlink ref="I540" r:id="rId535"/>
    <hyperlink ref="I541" r:id="rId536"/>
    <hyperlink ref="I542" r:id="rId537"/>
    <hyperlink ref="I543" r:id="rId538"/>
    <hyperlink ref="I544" r:id="rId539"/>
    <hyperlink ref="I545" r:id="rId540"/>
    <hyperlink ref="I546" r:id="rId541"/>
    <hyperlink ref="I547" r:id="rId542"/>
    <hyperlink ref="I548" r:id="rId543"/>
    <hyperlink ref="I549" r:id="rId544"/>
    <hyperlink ref="I550" r:id="rId545"/>
    <hyperlink ref="I551" r:id="rId546"/>
    <hyperlink ref="I552" r:id="rId547"/>
    <hyperlink ref="I553" r:id="rId548"/>
    <hyperlink ref="I554" r:id="rId549"/>
    <hyperlink ref="I555" r:id="rId550"/>
    <hyperlink ref="I556" r:id="rId551"/>
    <hyperlink ref="I557" r:id="rId552"/>
    <hyperlink ref="I558" r:id="rId553"/>
    <hyperlink ref="I559" r:id="rId554"/>
    <hyperlink ref="I560" r:id="rId555"/>
    <hyperlink ref="I561" r:id="rId556"/>
    <hyperlink ref="I562" r:id="rId557"/>
    <hyperlink ref="I563" r:id="rId558"/>
    <hyperlink ref="I564" r:id="rId559"/>
    <hyperlink ref="I565" r:id="rId560"/>
    <hyperlink ref="I566" r:id="rId561"/>
    <hyperlink ref="I567" r:id="rId562"/>
    <hyperlink ref="I568" r:id="rId563"/>
    <hyperlink ref="I569" r:id="rId564"/>
    <hyperlink ref="I570" r:id="rId565"/>
    <hyperlink ref="I571" r:id="rId566"/>
    <hyperlink ref="I572" r:id="rId567"/>
    <hyperlink ref="I573" r:id="rId568"/>
    <hyperlink ref="I574" r:id="rId569"/>
    <hyperlink ref="I575" r:id="rId570"/>
    <hyperlink ref="I576" r:id="rId571"/>
    <hyperlink ref="I577" r:id="rId572"/>
    <hyperlink ref="I578" r:id="rId573"/>
    <hyperlink ref="I579" r:id="rId574"/>
    <hyperlink ref="I580" r:id="rId575"/>
    <hyperlink ref="I581" r:id="rId576"/>
    <hyperlink ref="I582" r:id="rId577"/>
    <hyperlink ref="I583" r:id="rId578"/>
    <hyperlink ref="I584" r:id="rId579"/>
    <hyperlink ref="I585" r:id="rId580"/>
    <hyperlink ref="I586" r:id="rId581"/>
    <hyperlink ref="I587" r:id="rId582"/>
    <hyperlink ref="I588" r:id="rId583"/>
    <hyperlink ref="I589" r:id="rId584"/>
    <hyperlink ref="I590" r:id="rId585"/>
    <hyperlink ref="I591" r:id="rId586"/>
    <hyperlink ref="I592" r:id="rId587"/>
    <hyperlink ref="I593" r:id="rId588"/>
    <hyperlink ref="I594" r:id="rId589"/>
    <hyperlink ref="I595" r:id="rId590"/>
    <hyperlink ref="I596" r:id="rId591"/>
    <hyperlink ref="I597" r:id="rId592"/>
    <hyperlink ref="I598" r:id="rId593"/>
    <hyperlink ref="I599" r:id="rId594"/>
    <hyperlink ref="I600" r:id="rId595"/>
    <hyperlink ref="I601" r:id="rId596"/>
    <hyperlink ref="I602" r:id="rId597"/>
    <hyperlink ref="I603" r:id="rId598"/>
    <hyperlink ref="I604" r:id="rId599"/>
    <hyperlink ref="I605" r:id="rId600"/>
    <hyperlink ref="I606" r:id="rId601"/>
    <hyperlink ref="I607" r:id="rId602"/>
    <hyperlink ref="I608" r:id="rId603"/>
    <hyperlink ref="I609" r:id="rId604"/>
    <hyperlink ref="I610" r:id="rId605"/>
    <hyperlink ref="I611" r:id="rId606"/>
    <hyperlink ref="I612" r:id="rId607"/>
    <hyperlink ref="I613" r:id="rId608"/>
    <hyperlink ref="I614" r:id="rId609"/>
    <hyperlink ref="I615" r:id="rId610"/>
    <hyperlink ref="I616" r:id="rId611"/>
    <hyperlink ref="I617" r:id="rId612"/>
    <hyperlink ref="I618" r:id="rId613"/>
    <hyperlink ref="I619" r:id="rId614"/>
    <hyperlink ref="I620" r:id="rId615"/>
    <hyperlink ref="I621" r:id="rId616"/>
    <hyperlink ref="I622" r:id="rId617"/>
    <hyperlink ref="I623" r:id="rId618"/>
    <hyperlink ref="I624" r:id="rId619"/>
    <hyperlink ref="I625" r:id="rId620"/>
    <hyperlink ref="I626" r:id="rId621"/>
    <hyperlink ref="I627" r:id="rId622"/>
    <hyperlink ref="I628" r:id="rId623"/>
    <hyperlink ref="I629" r:id="rId624"/>
    <hyperlink ref="I630" r:id="rId625"/>
    <hyperlink ref="I631" r:id="rId626"/>
    <hyperlink ref="I632" r:id="rId627"/>
    <hyperlink ref="I633" r:id="rId628"/>
    <hyperlink ref="I634" r:id="rId629"/>
    <hyperlink ref="I635" r:id="rId630"/>
    <hyperlink ref="I636" r:id="rId631"/>
    <hyperlink ref="I637" r:id="rId632"/>
    <hyperlink ref="I638" r:id="rId633"/>
    <hyperlink ref="I639" r:id="rId634"/>
    <hyperlink ref="I640" r:id="rId635"/>
    <hyperlink ref="I641" r:id="rId636"/>
    <hyperlink ref="I642" r:id="rId637"/>
    <hyperlink ref="I643" r:id="rId638"/>
    <hyperlink ref="I644" r:id="rId639"/>
    <hyperlink ref="I645" r:id="rId640"/>
    <hyperlink ref="I646" r:id="rId641"/>
    <hyperlink ref="I647" r:id="rId642"/>
    <hyperlink ref="I648" r:id="rId643"/>
    <hyperlink ref="I649" r:id="rId644"/>
    <hyperlink ref="I650" r:id="rId645"/>
    <hyperlink ref="I651" r:id="rId646"/>
    <hyperlink ref="I652" r:id="rId647"/>
    <hyperlink ref="I653" r:id="rId648"/>
    <hyperlink ref="I654" r:id="rId649"/>
    <hyperlink ref="I655" r:id="rId650"/>
    <hyperlink ref="I656" r:id="rId651"/>
    <hyperlink ref="I657" r:id="rId652"/>
    <hyperlink ref="I658" r:id="rId653"/>
    <hyperlink ref="I659" r:id="rId654"/>
    <hyperlink ref="I660" r:id="rId655"/>
    <hyperlink ref="I661" r:id="rId656"/>
    <hyperlink ref="I662" r:id="rId657"/>
    <hyperlink ref="I663" r:id="rId658"/>
    <hyperlink ref="I664" r:id="rId659"/>
    <hyperlink ref="I665" r:id="rId660"/>
    <hyperlink ref="I666" r:id="rId661"/>
    <hyperlink ref="I667" r:id="rId662"/>
    <hyperlink ref="I668" r:id="rId663"/>
    <hyperlink ref="I669" r:id="rId664"/>
    <hyperlink ref="I670" r:id="rId665"/>
    <hyperlink ref="I671" r:id="rId666"/>
    <hyperlink ref="I672" r:id="rId667"/>
    <hyperlink ref="I673" r:id="rId668"/>
    <hyperlink ref="I674" r:id="rId669"/>
    <hyperlink ref="I675" r:id="rId670"/>
    <hyperlink ref="I676" r:id="rId671"/>
    <hyperlink ref="I677" r:id="rId672"/>
    <hyperlink ref="I678" r:id="rId673"/>
    <hyperlink ref="I679" r:id="rId674"/>
    <hyperlink ref="I680" r:id="rId675"/>
    <hyperlink ref="I681" r:id="rId676"/>
    <hyperlink ref="I682" r:id="rId677"/>
    <hyperlink ref="I683" r:id="rId678"/>
    <hyperlink ref="I684" r:id="rId679"/>
    <hyperlink ref="I685" r:id="rId680"/>
    <hyperlink ref="I686" r:id="rId681"/>
    <hyperlink ref="I687" r:id="rId682"/>
    <hyperlink ref="I688" r:id="rId683"/>
    <hyperlink ref="I689" r:id="rId684"/>
    <hyperlink ref="I690" r:id="rId685"/>
    <hyperlink ref="I691" r:id="rId686"/>
    <hyperlink ref="I692" r:id="rId687"/>
    <hyperlink ref="I693" r:id="rId688"/>
    <hyperlink ref="I694" r:id="rId689"/>
    <hyperlink ref="I695" r:id="rId690"/>
    <hyperlink ref="I696" r:id="rId691"/>
    <hyperlink ref="I697" r:id="rId692"/>
    <hyperlink ref="I698" r:id="rId693"/>
    <hyperlink ref="I699" r:id="rId694"/>
    <hyperlink ref="I700" r:id="rId695"/>
    <hyperlink ref="I701" r:id="rId696"/>
    <hyperlink ref="I702" r:id="rId697"/>
    <hyperlink ref="I703" r:id="rId698"/>
    <hyperlink ref="I704" r:id="rId699"/>
    <hyperlink ref="I705" r:id="rId700"/>
    <hyperlink ref="I706" r:id="rId701"/>
    <hyperlink ref="I707" r:id="rId702"/>
    <hyperlink ref="I708" r:id="rId703"/>
    <hyperlink ref="I709" r:id="rId704"/>
    <hyperlink ref="I710" r:id="rId705"/>
    <hyperlink ref="I711" r:id="rId706"/>
    <hyperlink ref="I712" r:id="rId707"/>
    <hyperlink ref="I713" r:id="rId708"/>
    <hyperlink ref="I714" r:id="rId709"/>
    <hyperlink ref="I715" r:id="rId710"/>
    <hyperlink ref="I716" r:id="rId711"/>
    <hyperlink ref="I717" r:id="rId712"/>
    <hyperlink ref="I718" r:id="rId713"/>
    <hyperlink ref="I719" r:id="rId714"/>
    <hyperlink ref="I720" r:id="rId715"/>
    <hyperlink ref="I721" r:id="rId716"/>
    <hyperlink ref="I722" r:id="rId717"/>
    <hyperlink ref="I723" r:id="rId718"/>
    <hyperlink ref="I724" r:id="rId719"/>
    <hyperlink ref="I725" r:id="rId720"/>
    <hyperlink ref="I726" r:id="rId721"/>
    <hyperlink ref="I727" r:id="rId722"/>
    <hyperlink ref="I728" r:id="rId723"/>
    <hyperlink ref="I729" r:id="rId724"/>
    <hyperlink ref="I730" r:id="rId725"/>
    <hyperlink ref="I731" r:id="rId726"/>
    <hyperlink ref="I732" r:id="rId727"/>
    <hyperlink ref="I733" r:id="rId728"/>
    <hyperlink ref="I734" r:id="rId729"/>
    <hyperlink ref="I735" r:id="rId730"/>
    <hyperlink ref="I736" r:id="rId731"/>
    <hyperlink ref="I737" r:id="rId732"/>
    <hyperlink ref="I738" r:id="rId733"/>
    <hyperlink ref="I739" r:id="rId734"/>
    <hyperlink ref="I740" r:id="rId735"/>
    <hyperlink ref="I741" r:id="rId736"/>
    <hyperlink ref="I742" r:id="rId737"/>
    <hyperlink ref="I743" r:id="rId738"/>
    <hyperlink ref="I744" r:id="rId739"/>
    <hyperlink ref="I745" r:id="rId740"/>
    <hyperlink ref="I746" r:id="rId741"/>
    <hyperlink ref="I747" r:id="rId742"/>
    <hyperlink ref="I748" r:id="rId743"/>
    <hyperlink ref="I749" r:id="rId744"/>
    <hyperlink ref="I750" r:id="rId745"/>
    <hyperlink ref="I751" r:id="rId746"/>
    <hyperlink ref="I752" r:id="rId747"/>
    <hyperlink ref="I753" r:id="rId748"/>
    <hyperlink ref="I754" r:id="rId749"/>
    <hyperlink ref="I755" r:id="rId750"/>
    <hyperlink ref="I756" r:id="rId751"/>
    <hyperlink ref="I757" r:id="rId752"/>
    <hyperlink ref="I758" r:id="rId753"/>
    <hyperlink ref="I759" r:id="rId754"/>
    <hyperlink ref="I760" r:id="rId755"/>
    <hyperlink ref="I761" r:id="rId756"/>
    <hyperlink ref="I762" r:id="rId757"/>
    <hyperlink ref="I763" r:id="rId758"/>
    <hyperlink ref="I764" r:id="rId759"/>
    <hyperlink ref="I765" r:id="rId760"/>
    <hyperlink ref="I766" r:id="rId761"/>
    <hyperlink ref="I767" r:id="rId762"/>
    <hyperlink ref="I768" r:id="rId763"/>
    <hyperlink ref="I769" r:id="rId764"/>
    <hyperlink ref="I770" r:id="rId765"/>
    <hyperlink ref="I771" r:id="rId766"/>
    <hyperlink ref="I772" r:id="rId767"/>
    <hyperlink ref="I773" r:id="rId768"/>
    <hyperlink ref="I774" r:id="rId769"/>
    <hyperlink ref="I775" r:id="rId770"/>
    <hyperlink ref="I776" r:id="rId771"/>
    <hyperlink ref="I777" r:id="rId772"/>
    <hyperlink ref="I778" r:id="rId773"/>
    <hyperlink ref="I779" r:id="rId774"/>
    <hyperlink ref="I780" r:id="rId775"/>
    <hyperlink ref="I781" r:id="rId776"/>
    <hyperlink ref="I782" r:id="rId777"/>
    <hyperlink ref="I783" r:id="rId778"/>
    <hyperlink ref="I784" r:id="rId779"/>
    <hyperlink ref="I785" r:id="rId780"/>
    <hyperlink ref="I786" r:id="rId781"/>
    <hyperlink ref="I787" r:id="rId782"/>
    <hyperlink ref="I788" r:id="rId783"/>
    <hyperlink ref="I789" r:id="rId784"/>
    <hyperlink ref="I790" r:id="rId785"/>
    <hyperlink ref="I791" r:id="rId786"/>
    <hyperlink ref="I792" r:id="rId787"/>
    <hyperlink ref="I793" r:id="rId788"/>
    <hyperlink ref="I794" r:id="rId789"/>
    <hyperlink ref="I795" r:id="rId790"/>
    <hyperlink ref="I796" r:id="rId791"/>
    <hyperlink ref="I797" r:id="rId792"/>
    <hyperlink ref="I798" r:id="rId793"/>
    <hyperlink ref="I799" r:id="rId794"/>
    <hyperlink ref="I800" r:id="rId795"/>
    <hyperlink ref="I801" r:id="rId796"/>
    <hyperlink ref="I802" r:id="rId797"/>
    <hyperlink ref="I803" r:id="rId798"/>
    <hyperlink ref="I804" r:id="rId799"/>
    <hyperlink ref="I805" r:id="rId800"/>
    <hyperlink ref="I806" r:id="rId801"/>
    <hyperlink ref="I807" r:id="rId802"/>
    <hyperlink ref="I808" r:id="rId803"/>
    <hyperlink ref="I809" r:id="rId804"/>
    <hyperlink ref="I810" r:id="rId805"/>
    <hyperlink ref="I811" r:id="rId806"/>
    <hyperlink ref="I812" r:id="rId807"/>
    <hyperlink ref="I813" r:id="rId808"/>
    <hyperlink ref="I814" r:id="rId809"/>
    <hyperlink ref="I815" r:id="rId810"/>
    <hyperlink ref="I816" r:id="rId811"/>
    <hyperlink ref="I817" r:id="rId812"/>
    <hyperlink ref="I818" r:id="rId813"/>
    <hyperlink ref="I819" r:id="rId814"/>
    <hyperlink ref="I820" r:id="rId815"/>
    <hyperlink ref="I821" r:id="rId816"/>
    <hyperlink ref="I822" r:id="rId817"/>
    <hyperlink ref="I823" r:id="rId818"/>
    <hyperlink ref="I824" r:id="rId819"/>
    <hyperlink ref="I825" r:id="rId820"/>
    <hyperlink ref="I826" r:id="rId821"/>
    <hyperlink ref="I827" r:id="rId822"/>
    <hyperlink ref="I828" r:id="rId823"/>
    <hyperlink ref="I829" r:id="rId824"/>
    <hyperlink ref="I830" r:id="rId825"/>
    <hyperlink ref="I831" r:id="rId826"/>
    <hyperlink ref="I832" r:id="rId827"/>
    <hyperlink ref="I833" r:id="rId828"/>
    <hyperlink ref="I834" r:id="rId829"/>
    <hyperlink ref="I835" r:id="rId830"/>
    <hyperlink ref="I836" r:id="rId831"/>
    <hyperlink ref="I837" r:id="rId832"/>
    <hyperlink ref="I838" r:id="rId833"/>
    <hyperlink ref="I839" r:id="rId834"/>
    <hyperlink ref="I840" r:id="rId835"/>
    <hyperlink ref="I841" r:id="rId836"/>
    <hyperlink ref="I842" r:id="rId837"/>
    <hyperlink ref="I843" r:id="rId838"/>
    <hyperlink ref="I844" r:id="rId839"/>
    <hyperlink ref="I845" r:id="rId840"/>
    <hyperlink ref="I846" r:id="rId841"/>
    <hyperlink ref="I847" r:id="rId842"/>
    <hyperlink ref="I848" r:id="rId843"/>
    <hyperlink ref="I849" r:id="rId844"/>
    <hyperlink ref="I850" r:id="rId845"/>
    <hyperlink ref="I851" r:id="rId846"/>
    <hyperlink ref="I852" r:id="rId847"/>
    <hyperlink ref="I853" r:id="rId848"/>
    <hyperlink ref="I854" r:id="rId849"/>
    <hyperlink ref="I855" r:id="rId850"/>
    <hyperlink ref="I856" r:id="rId851"/>
    <hyperlink ref="I857" r:id="rId852"/>
    <hyperlink ref="I858" r:id="rId853"/>
    <hyperlink ref="I859" r:id="rId854"/>
    <hyperlink ref="I860" r:id="rId855"/>
    <hyperlink ref="I861" r:id="rId856"/>
    <hyperlink ref="I862" r:id="rId857"/>
    <hyperlink ref="I863" r:id="rId858"/>
    <hyperlink ref="I864" r:id="rId859"/>
    <hyperlink ref="I865" r:id="rId860"/>
    <hyperlink ref="I866" r:id="rId861"/>
    <hyperlink ref="I867" r:id="rId862"/>
    <hyperlink ref="I868" r:id="rId863"/>
    <hyperlink ref="I869" r:id="rId864"/>
    <hyperlink ref="I870" r:id="rId865"/>
    <hyperlink ref="I871" r:id="rId866"/>
    <hyperlink ref="I872" r:id="rId867"/>
    <hyperlink ref="I873" r:id="rId868"/>
    <hyperlink ref="I874" r:id="rId869"/>
    <hyperlink ref="I875" r:id="rId870"/>
    <hyperlink ref="I876" r:id="rId871"/>
    <hyperlink ref="I877" r:id="rId872"/>
    <hyperlink ref="I878" r:id="rId873"/>
    <hyperlink ref="I879" r:id="rId874"/>
    <hyperlink ref="I880" r:id="rId875"/>
    <hyperlink ref="I881" r:id="rId876"/>
    <hyperlink ref="I882" r:id="rId877"/>
    <hyperlink ref="I883" r:id="rId878"/>
    <hyperlink ref="I884" r:id="rId879"/>
    <hyperlink ref="I885" r:id="rId880"/>
    <hyperlink ref="I886" r:id="rId881"/>
    <hyperlink ref="I887" r:id="rId882"/>
    <hyperlink ref="I888" r:id="rId883"/>
    <hyperlink ref="I889" r:id="rId884"/>
    <hyperlink ref="I890" r:id="rId885"/>
    <hyperlink ref="I891" r:id="rId886"/>
    <hyperlink ref="I892" r:id="rId887"/>
    <hyperlink ref="I893" r:id="rId888"/>
    <hyperlink ref="I894" r:id="rId889"/>
    <hyperlink ref="I895" r:id="rId890"/>
    <hyperlink ref="I896" r:id="rId891"/>
    <hyperlink ref="I897" r:id="rId892"/>
    <hyperlink ref="I898" r:id="rId893"/>
    <hyperlink ref="I899" r:id="rId894"/>
    <hyperlink ref="I900" r:id="rId895"/>
    <hyperlink ref="I901" r:id="rId896"/>
    <hyperlink ref="I902" r:id="rId897"/>
    <hyperlink ref="I903" r:id="rId898"/>
    <hyperlink ref="I904" r:id="rId899"/>
    <hyperlink ref="I905" r:id="rId900"/>
    <hyperlink ref="I906" r:id="rId901"/>
    <hyperlink ref="I907" r:id="rId902"/>
    <hyperlink ref="I908" r:id="rId903"/>
    <hyperlink ref="I909" r:id="rId904"/>
    <hyperlink ref="I910" r:id="rId905"/>
    <hyperlink ref="I911" r:id="rId906"/>
    <hyperlink ref="I912" r:id="rId907"/>
    <hyperlink ref="I913" r:id="rId908"/>
    <hyperlink ref="I914" r:id="rId909"/>
    <hyperlink ref="I915" r:id="rId910"/>
    <hyperlink ref="I916" r:id="rId911"/>
    <hyperlink ref="I917" r:id="rId912"/>
    <hyperlink ref="I918" r:id="rId913"/>
    <hyperlink ref="I919" r:id="rId914"/>
    <hyperlink ref="I920" r:id="rId915"/>
    <hyperlink ref="I921" r:id="rId916"/>
    <hyperlink ref="I922" r:id="rId917"/>
    <hyperlink ref="I923" r:id="rId918"/>
    <hyperlink ref="I924" r:id="rId919"/>
    <hyperlink ref="I925" r:id="rId920"/>
    <hyperlink ref="I926" r:id="rId921"/>
    <hyperlink ref="I927" r:id="rId922"/>
    <hyperlink ref="I928" r:id="rId923"/>
    <hyperlink ref="I929" r:id="rId924"/>
    <hyperlink ref="I930" r:id="rId925"/>
    <hyperlink ref="I931" r:id="rId926"/>
    <hyperlink ref="I932" r:id="rId927"/>
    <hyperlink ref="I933" r:id="rId928"/>
    <hyperlink ref="I934" r:id="rId929"/>
    <hyperlink ref="I935" r:id="rId930"/>
    <hyperlink ref="I936" r:id="rId931"/>
    <hyperlink ref="I937" r:id="rId932"/>
    <hyperlink ref="I938" r:id="rId933"/>
    <hyperlink ref="I939" r:id="rId934"/>
    <hyperlink ref="I940" r:id="rId935"/>
    <hyperlink ref="I941" r:id="rId936"/>
    <hyperlink ref="I942" r:id="rId937"/>
    <hyperlink ref="I943" r:id="rId938"/>
    <hyperlink ref="I944" r:id="rId939"/>
    <hyperlink ref="I945" r:id="rId940"/>
    <hyperlink ref="I946" r:id="rId941"/>
    <hyperlink ref="I947" r:id="rId942"/>
    <hyperlink ref="I948" r:id="rId943"/>
    <hyperlink ref="I949" r:id="rId944"/>
    <hyperlink ref="I950" r:id="rId945"/>
    <hyperlink ref="I951" r:id="rId946"/>
    <hyperlink ref="I952" r:id="rId947"/>
    <hyperlink ref="I953" r:id="rId948"/>
    <hyperlink ref="I954" r:id="rId949"/>
    <hyperlink ref="I955" r:id="rId950"/>
    <hyperlink ref="I956" r:id="rId951"/>
    <hyperlink ref="I957" r:id="rId952"/>
    <hyperlink ref="I958" r:id="rId953"/>
    <hyperlink ref="I959" r:id="rId954"/>
    <hyperlink ref="I960" r:id="rId955"/>
    <hyperlink ref="I961" r:id="rId956"/>
    <hyperlink ref="I962" r:id="rId957"/>
    <hyperlink ref="I963" r:id="rId958"/>
    <hyperlink ref="I964" r:id="rId959"/>
    <hyperlink ref="I965" r:id="rId960"/>
    <hyperlink ref="I966" r:id="rId961"/>
    <hyperlink ref="I967" r:id="rId962"/>
    <hyperlink ref="I968" r:id="rId963"/>
    <hyperlink ref="I969" r:id="rId964"/>
    <hyperlink ref="I970" r:id="rId965"/>
    <hyperlink ref="I971" r:id="rId966"/>
    <hyperlink ref="I972" r:id="rId967"/>
    <hyperlink ref="I973" r:id="rId968"/>
    <hyperlink ref="I974" r:id="rId969"/>
    <hyperlink ref="I975" r:id="rId970"/>
    <hyperlink ref="I976" r:id="rId971"/>
    <hyperlink ref="I977" r:id="rId972"/>
    <hyperlink ref="I978" r:id="rId973"/>
    <hyperlink ref="I979" r:id="rId974"/>
    <hyperlink ref="I980" r:id="rId975"/>
    <hyperlink ref="I981" r:id="rId976"/>
    <hyperlink ref="I982" r:id="rId977"/>
    <hyperlink ref="I983" r:id="rId978"/>
    <hyperlink ref="I984" r:id="rId979"/>
    <hyperlink ref="I985" r:id="rId980"/>
    <hyperlink ref="I986" r:id="rId981"/>
    <hyperlink ref="I987" r:id="rId982"/>
    <hyperlink ref="I988" r:id="rId983"/>
    <hyperlink ref="I989" r:id="rId984"/>
    <hyperlink ref="I990" r:id="rId985"/>
    <hyperlink ref="I991" r:id="rId986"/>
    <hyperlink ref="I992" r:id="rId987"/>
    <hyperlink ref="I993" r:id="rId988"/>
    <hyperlink ref="I994" r:id="rId989"/>
    <hyperlink ref="I995" r:id="rId990"/>
    <hyperlink ref="I996" r:id="rId991"/>
    <hyperlink ref="I997" r:id="rId992"/>
    <hyperlink ref="I998" r:id="rId993"/>
    <hyperlink ref="I999" r:id="rId994"/>
    <hyperlink ref="I1000" r:id="rId995"/>
    <hyperlink ref="I1001" r:id="rId996"/>
    <hyperlink ref="I1002" r:id="rId997"/>
    <hyperlink ref="I1003" r:id="rId998"/>
    <hyperlink ref="I1004" r:id="rId999"/>
    <hyperlink ref="I1005" r:id="rId1000"/>
    <hyperlink ref="I1006" r:id="rId1001"/>
    <hyperlink ref="I1007" r:id="rId1002"/>
    <hyperlink ref="I1008" r:id="rId1003"/>
    <hyperlink ref="I1009" r:id="rId1004"/>
    <hyperlink ref="I1010" r:id="rId1005"/>
    <hyperlink ref="I1011" r:id="rId1006"/>
    <hyperlink ref="I1012" r:id="rId1007"/>
    <hyperlink ref="I1013" r:id="rId1008"/>
    <hyperlink ref="I1014" r:id="rId1009"/>
    <hyperlink ref="I1015" r:id="rId1010"/>
    <hyperlink ref="I1016" r:id="rId1011"/>
    <hyperlink ref="I1017" r:id="rId1012"/>
    <hyperlink ref="I1018" r:id="rId1013"/>
    <hyperlink ref="I1019" r:id="rId1014"/>
    <hyperlink ref="I1020" r:id="rId1015"/>
    <hyperlink ref="I1021" r:id="rId1016"/>
    <hyperlink ref="I1022" r:id="rId1017"/>
    <hyperlink ref="I1023" r:id="rId1018"/>
    <hyperlink ref="I1024" r:id="rId1019"/>
    <hyperlink ref="I1025" r:id="rId1020"/>
    <hyperlink ref="I1026" r:id="rId1021"/>
    <hyperlink ref="I1027" r:id="rId1022"/>
    <hyperlink ref="I1028" r:id="rId1023"/>
    <hyperlink ref="I1029" r:id="rId1024"/>
    <hyperlink ref="I1030" r:id="rId1025"/>
    <hyperlink ref="I1031" r:id="rId1026"/>
    <hyperlink ref="I1032" r:id="rId1027"/>
    <hyperlink ref="I1033" r:id="rId1028"/>
    <hyperlink ref="I1034" r:id="rId1029"/>
    <hyperlink ref="I1035" r:id="rId1030"/>
    <hyperlink ref="I1036" r:id="rId1031"/>
    <hyperlink ref="I1037" r:id="rId1032"/>
    <hyperlink ref="I1038" r:id="rId1033"/>
    <hyperlink ref="I1039" r:id="rId1034"/>
    <hyperlink ref="I1040" r:id="rId1035"/>
    <hyperlink ref="I1041" r:id="rId1036"/>
    <hyperlink ref="I1042" r:id="rId1037"/>
    <hyperlink ref="I1043" r:id="rId1038"/>
    <hyperlink ref="I1044" r:id="rId1039"/>
    <hyperlink ref="I1045" r:id="rId1040"/>
    <hyperlink ref="I1046" r:id="rId1041"/>
    <hyperlink ref="I1047" r:id="rId1042"/>
    <hyperlink ref="I1048" r:id="rId1043"/>
    <hyperlink ref="I1049" r:id="rId1044"/>
    <hyperlink ref="I1050" r:id="rId1045"/>
    <hyperlink ref="I1051" r:id="rId1046"/>
    <hyperlink ref="I1052" r:id="rId1047"/>
    <hyperlink ref="I1053" r:id="rId1048"/>
    <hyperlink ref="I1054" r:id="rId1049"/>
    <hyperlink ref="I1055" r:id="rId1050"/>
    <hyperlink ref="I1056" r:id="rId1051"/>
    <hyperlink ref="I1057" r:id="rId1052"/>
    <hyperlink ref="I1058" r:id="rId1053"/>
    <hyperlink ref="I1059" r:id="rId1054"/>
    <hyperlink ref="I1060" r:id="rId1055"/>
    <hyperlink ref="I1061" r:id="rId1056"/>
    <hyperlink ref="I1062" r:id="rId1057"/>
    <hyperlink ref="I1063" r:id="rId1058"/>
    <hyperlink ref="I1064" r:id="rId1059"/>
    <hyperlink ref="I1065" r:id="rId1060"/>
    <hyperlink ref="I1066" r:id="rId1061"/>
    <hyperlink ref="I1067" r:id="rId1062"/>
    <hyperlink ref="I1068" r:id="rId1063"/>
    <hyperlink ref="I1069" r:id="rId1064"/>
    <hyperlink ref="I1070" r:id="rId1065"/>
    <hyperlink ref="I1071" r:id="rId1066"/>
    <hyperlink ref="I1072" r:id="rId1067"/>
    <hyperlink ref="I1073" r:id="rId1068"/>
    <hyperlink ref="I1074" r:id="rId1069"/>
    <hyperlink ref="I1075" r:id="rId1070"/>
    <hyperlink ref="I1076" r:id="rId1071"/>
    <hyperlink ref="I1077" r:id="rId1072"/>
    <hyperlink ref="I1078" r:id="rId1073"/>
    <hyperlink ref="I1079" r:id="rId1074"/>
    <hyperlink ref="I1080" r:id="rId1075"/>
    <hyperlink ref="I1081" r:id="rId1076"/>
    <hyperlink ref="I1082" r:id="rId1077"/>
    <hyperlink ref="I1083" r:id="rId1078"/>
    <hyperlink ref="I1084" r:id="rId1079"/>
    <hyperlink ref="I1085" r:id="rId1080"/>
    <hyperlink ref="I1086" r:id="rId1081"/>
    <hyperlink ref="I1087" r:id="rId1082"/>
    <hyperlink ref="I1088" r:id="rId1083"/>
    <hyperlink ref="I1089" r:id="rId1084"/>
    <hyperlink ref="I1090" r:id="rId1085"/>
    <hyperlink ref="I1091" r:id="rId1086"/>
    <hyperlink ref="I1092" r:id="rId1087"/>
    <hyperlink ref="I1093" r:id="rId1088"/>
    <hyperlink ref="I1094" r:id="rId1089"/>
    <hyperlink ref="I1095" r:id="rId1090"/>
    <hyperlink ref="I1096" r:id="rId1091"/>
    <hyperlink ref="I1097" r:id="rId1092"/>
    <hyperlink ref="I1098" r:id="rId1093"/>
    <hyperlink ref="I1099" r:id="rId1094"/>
    <hyperlink ref="I1100" r:id="rId1095"/>
    <hyperlink ref="I1101" r:id="rId1096"/>
    <hyperlink ref="I1102" r:id="rId1097"/>
    <hyperlink ref="I1103" r:id="rId1098"/>
    <hyperlink ref="I1104" r:id="rId1099"/>
    <hyperlink ref="I1105" r:id="rId1100"/>
    <hyperlink ref="I1106" r:id="rId1101"/>
    <hyperlink ref="I1107" r:id="rId1102"/>
    <hyperlink ref="I1108" r:id="rId1103"/>
    <hyperlink ref="I1109" r:id="rId1104"/>
    <hyperlink ref="I1110" r:id="rId1105"/>
    <hyperlink ref="I1111" r:id="rId1106"/>
    <hyperlink ref="I1112" r:id="rId1107"/>
    <hyperlink ref="I1113" r:id="rId1108"/>
    <hyperlink ref="I1114" r:id="rId1109"/>
    <hyperlink ref="I1115" r:id="rId1110"/>
    <hyperlink ref="I1116" r:id="rId1111"/>
    <hyperlink ref="I1117" r:id="rId1112"/>
    <hyperlink ref="I1118" r:id="rId1113"/>
    <hyperlink ref="I1119" r:id="rId1114"/>
    <hyperlink ref="I1120" r:id="rId1115"/>
    <hyperlink ref="I1121" r:id="rId1116"/>
    <hyperlink ref="I1122" r:id="rId1117"/>
    <hyperlink ref="I1123" r:id="rId1118"/>
    <hyperlink ref="I1124" r:id="rId1119"/>
    <hyperlink ref="I1125" r:id="rId1120"/>
    <hyperlink ref="I1126" r:id="rId1121"/>
    <hyperlink ref="I1127" r:id="rId1122"/>
    <hyperlink ref="I1128" r:id="rId1123"/>
    <hyperlink ref="I1129" r:id="rId1124"/>
    <hyperlink ref="I1130" r:id="rId1125"/>
    <hyperlink ref="I1131" r:id="rId1126"/>
    <hyperlink ref="I1132" r:id="rId1127"/>
    <hyperlink ref="I1133" r:id="rId1128"/>
    <hyperlink ref="I1134" r:id="rId1129"/>
    <hyperlink ref="I1135" r:id="rId1130"/>
    <hyperlink ref="I1136" r:id="rId1131"/>
    <hyperlink ref="I1137" r:id="rId1132"/>
    <hyperlink ref="I1138" r:id="rId1133"/>
    <hyperlink ref="I1139" r:id="rId1134"/>
    <hyperlink ref="I1140" r:id="rId1135"/>
    <hyperlink ref="I1141" r:id="rId1136"/>
    <hyperlink ref="I1142" r:id="rId1137"/>
    <hyperlink ref="I1143" r:id="rId1138"/>
    <hyperlink ref="I1144" r:id="rId1139"/>
    <hyperlink ref="I1145" r:id="rId1140"/>
    <hyperlink ref="I1146" r:id="rId1141"/>
    <hyperlink ref="I1147" r:id="rId1142"/>
    <hyperlink ref="I1148" r:id="rId1143"/>
    <hyperlink ref="I1149" r:id="rId1144"/>
    <hyperlink ref="I1150" r:id="rId1145"/>
    <hyperlink ref="I1151" r:id="rId1146"/>
    <hyperlink ref="I1152" r:id="rId1147"/>
    <hyperlink ref="I1153" r:id="rId1148"/>
    <hyperlink ref="I1154" r:id="rId1149"/>
    <hyperlink ref="I1155" r:id="rId1150"/>
    <hyperlink ref="I1156" r:id="rId1151"/>
    <hyperlink ref="I1157" r:id="rId1152"/>
    <hyperlink ref="I1158" r:id="rId1153"/>
    <hyperlink ref="I1159" r:id="rId1154"/>
    <hyperlink ref="I1160" r:id="rId1155"/>
    <hyperlink ref="I1161" r:id="rId1156"/>
    <hyperlink ref="I1162" r:id="rId1157"/>
    <hyperlink ref="I1163" r:id="rId1158"/>
    <hyperlink ref="I1164" r:id="rId1159"/>
    <hyperlink ref="I1165" r:id="rId1160"/>
    <hyperlink ref="I1166" r:id="rId1161"/>
    <hyperlink ref="I1167" r:id="rId1162"/>
    <hyperlink ref="I1168" r:id="rId1163"/>
    <hyperlink ref="I1169" r:id="rId1164"/>
    <hyperlink ref="I1170" r:id="rId1165"/>
    <hyperlink ref="I1171" r:id="rId1166"/>
    <hyperlink ref="I1172" r:id="rId1167"/>
    <hyperlink ref="I1173" r:id="rId1168"/>
    <hyperlink ref="I1174" r:id="rId1169"/>
    <hyperlink ref="I1175" r:id="rId1170"/>
    <hyperlink ref="I1176" r:id="rId1171"/>
    <hyperlink ref="I1177" r:id="rId1172"/>
    <hyperlink ref="I1178" r:id="rId1173"/>
    <hyperlink ref="I1179" r:id="rId1174"/>
    <hyperlink ref="I1180" r:id="rId1175"/>
    <hyperlink ref="I1181" r:id="rId1176"/>
    <hyperlink ref="I1182" r:id="rId1177"/>
    <hyperlink ref="I1183" r:id="rId1178"/>
    <hyperlink ref="I1184" r:id="rId1179"/>
    <hyperlink ref="I1185" r:id="rId1180"/>
    <hyperlink ref="I1186" r:id="rId1181"/>
    <hyperlink ref="I1187" r:id="rId1182"/>
    <hyperlink ref="I1188" r:id="rId1183"/>
    <hyperlink ref="I1189" r:id="rId1184"/>
    <hyperlink ref="I1190" r:id="rId1185"/>
    <hyperlink ref="I1191" r:id="rId1186"/>
    <hyperlink ref="I1192" r:id="rId1187"/>
    <hyperlink ref="I1193" r:id="rId1188"/>
    <hyperlink ref="I1194" r:id="rId1189"/>
    <hyperlink ref="I1195" r:id="rId1190"/>
    <hyperlink ref="I1196" r:id="rId1191"/>
    <hyperlink ref="I1197" r:id="rId1192"/>
    <hyperlink ref="I1198" r:id="rId1193"/>
    <hyperlink ref="I1199" r:id="rId1194"/>
    <hyperlink ref="I1200" r:id="rId1195"/>
    <hyperlink ref="I1201" r:id="rId1196"/>
    <hyperlink ref="I1202" r:id="rId1197"/>
    <hyperlink ref="I1203" r:id="rId1198"/>
    <hyperlink ref="I1204" r:id="rId1199"/>
    <hyperlink ref="I1205" r:id="rId1200"/>
    <hyperlink ref="I1206" r:id="rId1201"/>
    <hyperlink ref="I1207" r:id="rId1202"/>
    <hyperlink ref="I1208" r:id="rId1203"/>
    <hyperlink ref="I1209" r:id="rId1204"/>
    <hyperlink ref="I1210" r:id="rId1205"/>
    <hyperlink ref="I1211" r:id="rId1206"/>
    <hyperlink ref="I1212" r:id="rId1207"/>
    <hyperlink ref="I1213" r:id="rId1208"/>
    <hyperlink ref="I1214" r:id="rId1209"/>
    <hyperlink ref="I1215" r:id="rId1210"/>
    <hyperlink ref="I1216" r:id="rId1211"/>
    <hyperlink ref="I1217" r:id="rId1212"/>
    <hyperlink ref="I1218" r:id="rId1213"/>
    <hyperlink ref="I1219" r:id="rId1214"/>
    <hyperlink ref="I1220" r:id="rId1215"/>
    <hyperlink ref="I1221" r:id="rId1216"/>
    <hyperlink ref="I1222" r:id="rId1217"/>
    <hyperlink ref="I1223" r:id="rId1218"/>
    <hyperlink ref="I1224" r:id="rId1219"/>
    <hyperlink ref="I1225" r:id="rId1220"/>
    <hyperlink ref="I1226" r:id="rId1221"/>
    <hyperlink ref="I1227" r:id="rId1222"/>
    <hyperlink ref="I1228" r:id="rId1223"/>
    <hyperlink ref="I1229" r:id="rId1224"/>
    <hyperlink ref="I1230" r:id="rId1225"/>
    <hyperlink ref="I1231" r:id="rId1226"/>
    <hyperlink ref="I1232" r:id="rId1227"/>
    <hyperlink ref="I1233" r:id="rId1228"/>
    <hyperlink ref="I1234" r:id="rId1229"/>
    <hyperlink ref="I1235" r:id="rId1230"/>
    <hyperlink ref="I1236" r:id="rId1231"/>
    <hyperlink ref="I1237" r:id="rId1232"/>
    <hyperlink ref="I1238" r:id="rId1233"/>
    <hyperlink ref="I1239" r:id="rId1234"/>
    <hyperlink ref="I1240" r:id="rId1235"/>
    <hyperlink ref="I1241" r:id="rId1236"/>
    <hyperlink ref="I1242" r:id="rId1237"/>
    <hyperlink ref="I1243" r:id="rId1238"/>
    <hyperlink ref="I1244" r:id="rId1239"/>
    <hyperlink ref="I1245" r:id="rId1240"/>
    <hyperlink ref="I1246" r:id="rId1241"/>
    <hyperlink ref="I1247" r:id="rId1242"/>
    <hyperlink ref="I1248" r:id="rId1243"/>
    <hyperlink ref="I1249" r:id="rId1244"/>
    <hyperlink ref="I1250" r:id="rId1245"/>
    <hyperlink ref="I1251" r:id="rId1246"/>
    <hyperlink ref="I1252" r:id="rId1247"/>
    <hyperlink ref="I1253" r:id="rId1248"/>
    <hyperlink ref="I1254" r:id="rId1249"/>
    <hyperlink ref="I1255" r:id="rId1250"/>
    <hyperlink ref="I1256" r:id="rId1251"/>
    <hyperlink ref="I1257" r:id="rId1252"/>
    <hyperlink ref="I1258" r:id="rId1253"/>
    <hyperlink ref="I1259" r:id="rId1254"/>
    <hyperlink ref="I1260" r:id="rId1255"/>
    <hyperlink ref="I1261" r:id="rId1256"/>
    <hyperlink ref="I1262" r:id="rId1257"/>
    <hyperlink ref="I1263" r:id="rId1258"/>
    <hyperlink ref="I1264" r:id="rId1259"/>
    <hyperlink ref="I1265" r:id="rId1260"/>
    <hyperlink ref="I1266" r:id="rId1261"/>
    <hyperlink ref="I1267" r:id="rId1262"/>
    <hyperlink ref="I1268" r:id="rId1263"/>
    <hyperlink ref="I1269" r:id="rId1264"/>
    <hyperlink ref="I1270" r:id="rId1265"/>
    <hyperlink ref="I1271" r:id="rId1266"/>
    <hyperlink ref="I1272" r:id="rId1267"/>
    <hyperlink ref="I1273" r:id="rId1268"/>
    <hyperlink ref="I1274" r:id="rId1269"/>
    <hyperlink ref="I1275" r:id="rId1270"/>
    <hyperlink ref="I1276" r:id="rId1271"/>
    <hyperlink ref="I1277" r:id="rId1272"/>
    <hyperlink ref="I1278" r:id="rId1273"/>
    <hyperlink ref="I1279" r:id="rId1274"/>
    <hyperlink ref="I1280" r:id="rId1275"/>
    <hyperlink ref="I1281" r:id="rId1276"/>
    <hyperlink ref="I1282" r:id="rId1277"/>
    <hyperlink ref="I1283" r:id="rId1278"/>
    <hyperlink ref="I1284" r:id="rId1279"/>
    <hyperlink ref="I1285" r:id="rId1280"/>
    <hyperlink ref="I1286" r:id="rId1281"/>
    <hyperlink ref="I1287" r:id="rId1282"/>
    <hyperlink ref="I1288" r:id="rId1283"/>
    <hyperlink ref="I1289" r:id="rId1284"/>
    <hyperlink ref="I1290" r:id="rId1285"/>
    <hyperlink ref="I1291" r:id="rId1286"/>
    <hyperlink ref="I1292" r:id="rId1287"/>
    <hyperlink ref="I1293" r:id="rId1288"/>
    <hyperlink ref="I1294" r:id="rId1289"/>
    <hyperlink ref="I1295" r:id="rId1290"/>
    <hyperlink ref="I1296" r:id="rId1291"/>
    <hyperlink ref="I1297" r:id="rId1292"/>
    <hyperlink ref="I1298" r:id="rId1293"/>
    <hyperlink ref="I1299" r:id="rId1294"/>
    <hyperlink ref="I1300" r:id="rId1295"/>
    <hyperlink ref="I1301" r:id="rId1296"/>
    <hyperlink ref="I1302" r:id="rId1297"/>
    <hyperlink ref="I1303" r:id="rId1298"/>
    <hyperlink ref="I1304" r:id="rId1299"/>
    <hyperlink ref="I1305" r:id="rId1300"/>
    <hyperlink ref="I1306" r:id="rId1301"/>
    <hyperlink ref="I1307" r:id="rId1302"/>
    <hyperlink ref="I1308" r:id="rId1303"/>
    <hyperlink ref="I1309" r:id="rId1304"/>
    <hyperlink ref="I1310" r:id="rId1305"/>
    <hyperlink ref="I1311" r:id="rId1306"/>
    <hyperlink ref="I1312" r:id="rId1307"/>
    <hyperlink ref="I1313" r:id="rId1308"/>
    <hyperlink ref="I1314" r:id="rId1309"/>
    <hyperlink ref="I1315" r:id="rId1310"/>
    <hyperlink ref="I1316" r:id="rId1311"/>
    <hyperlink ref="I1317" r:id="rId1312"/>
    <hyperlink ref="I1318" r:id="rId1313"/>
    <hyperlink ref="I1319" r:id="rId1314"/>
    <hyperlink ref="I1320" r:id="rId1315"/>
    <hyperlink ref="I1321" r:id="rId1316"/>
    <hyperlink ref="I1322" r:id="rId1317"/>
    <hyperlink ref="I1323" r:id="rId1318"/>
    <hyperlink ref="I1324" r:id="rId1319"/>
    <hyperlink ref="I1325" r:id="rId1320"/>
    <hyperlink ref="I1326" r:id="rId1321"/>
    <hyperlink ref="I1327" r:id="rId1322"/>
    <hyperlink ref="I1328" r:id="rId1323"/>
    <hyperlink ref="I1329" r:id="rId1324"/>
    <hyperlink ref="I1330" r:id="rId1325"/>
    <hyperlink ref="I1331" r:id="rId1326"/>
    <hyperlink ref="I1332" r:id="rId1327"/>
    <hyperlink ref="I1333" r:id="rId1328"/>
    <hyperlink ref="I1334" r:id="rId1329"/>
    <hyperlink ref="I1335" r:id="rId1330"/>
    <hyperlink ref="I1336" r:id="rId1331"/>
    <hyperlink ref="I1337" r:id="rId1332"/>
    <hyperlink ref="I1338" r:id="rId1333"/>
    <hyperlink ref="I1339" r:id="rId1334"/>
    <hyperlink ref="I1340" r:id="rId1335"/>
    <hyperlink ref="I1341" r:id="rId1336"/>
    <hyperlink ref="I1342" r:id="rId1337"/>
    <hyperlink ref="I1343" r:id="rId1338"/>
    <hyperlink ref="I1344" r:id="rId1339"/>
    <hyperlink ref="I1345" r:id="rId1340"/>
    <hyperlink ref="I1346" r:id="rId1341"/>
    <hyperlink ref="I1347" r:id="rId1342"/>
    <hyperlink ref="I1348" r:id="rId1343"/>
    <hyperlink ref="I1349" r:id="rId1344"/>
    <hyperlink ref="I1350" r:id="rId1345"/>
    <hyperlink ref="I1351" r:id="rId1346"/>
    <hyperlink ref="I1352" r:id="rId1347"/>
    <hyperlink ref="I1353" r:id="rId1348"/>
    <hyperlink ref="I1354" r:id="rId1349"/>
    <hyperlink ref="I1355" r:id="rId1350"/>
    <hyperlink ref="I1356" r:id="rId1351"/>
    <hyperlink ref="I1357" r:id="rId1352"/>
    <hyperlink ref="I1358" r:id="rId1353"/>
    <hyperlink ref="I1359" r:id="rId1354"/>
    <hyperlink ref="I1360" r:id="rId1355"/>
    <hyperlink ref="I1361" r:id="rId1356"/>
    <hyperlink ref="I1362" r:id="rId1357"/>
    <hyperlink ref="I1363" r:id="rId1358"/>
    <hyperlink ref="I1364" r:id="rId1359"/>
    <hyperlink ref="I1365" r:id="rId1360"/>
    <hyperlink ref="I1366" r:id="rId1361"/>
    <hyperlink ref="I1367" r:id="rId1362"/>
    <hyperlink ref="I1368" r:id="rId1363"/>
    <hyperlink ref="I1369" r:id="rId1364"/>
    <hyperlink ref="I1370" r:id="rId1365"/>
    <hyperlink ref="I1371" r:id="rId1366"/>
    <hyperlink ref="I1372" r:id="rId1367"/>
    <hyperlink ref="I1373" r:id="rId1368"/>
    <hyperlink ref="I1374" r:id="rId1369"/>
    <hyperlink ref="I1375" r:id="rId1370"/>
    <hyperlink ref="I1376" r:id="rId1371"/>
    <hyperlink ref="I1377" r:id="rId1372"/>
    <hyperlink ref="I1378" r:id="rId1373"/>
    <hyperlink ref="I1379" r:id="rId1374"/>
    <hyperlink ref="I1380" r:id="rId1375"/>
    <hyperlink ref="I1381" r:id="rId1376"/>
    <hyperlink ref="I1382" r:id="rId1377"/>
    <hyperlink ref="I1383" r:id="rId1378"/>
    <hyperlink ref="I1384" r:id="rId1379"/>
    <hyperlink ref="I1385" r:id="rId1380"/>
    <hyperlink ref="I1386" r:id="rId1381"/>
    <hyperlink ref="I1387" r:id="rId1382"/>
    <hyperlink ref="I1388" r:id="rId1383"/>
    <hyperlink ref="I1389" r:id="rId1384"/>
    <hyperlink ref="I1390" r:id="rId1385"/>
    <hyperlink ref="I1391" r:id="rId1386"/>
    <hyperlink ref="I1392" r:id="rId1387"/>
    <hyperlink ref="I1393" r:id="rId1388"/>
    <hyperlink ref="I1394" r:id="rId1389"/>
    <hyperlink ref="I1395" r:id="rId1390"/>
    <hyperlink ref="I1396" r:id="rId1391"/>
    <hyperlink ref="I1397" r:id="rId1392"/>
    <hyperlink ref="I1398" r:id="rId1393"/>
    <hyperlink ref="I1399" r:id="rId1394"/>
    <hyperlink ref="I1400" r:id="rId1395"/>
    <hyperlink ref="I1401" r:id="rId1396"/>
    <hyperlink ref="I1402" r:id="rId1397"/>
    <hyperlink ref="I1403" r:id="rId1398"/>
    <hyperlink ref="I1404" r:id="rId1399"/>
    <hyperlink ref="I1405" r:id="rId1400"/>
    <hyperlink ref="I1406" r:id="rId1401"/>
    <hyperlink ref="I1407" r:id="rId1402"/>
    <hyperlink ref="I1408" r:id="rId1403"/>
    <hyperlink ref="I1409" r:id="rId1404"/>
    <hyperlink ref="I1410" r:id="rId1405"/>
    <hyperlink ref="I1411" r:id="rId1406"/>
    <hyperlink ref="I1412" r:id="rId1407"/>
    <hyperlink ref="I1413" r:id="rId1408"/>
    <hyperlink ref="I1414" r:id="rId1409"/>
    <hyperlink ref="I1415" r:id="rId1410"/>
    <hyperlink ref="I1416" r:id="rId1411"/>
    <hyperlink ref="I1417" r:id="rId1412"/>
    <hyperlink ref="I1418" r:id="rId1413"/>
    <hyperlink ref="I1419" r:id="rId1414"/>
    <hyperlink ref="I1420" r:id="rId1415"/>
    <hyperlink ref="I1421" r:id="rId1416"/>
    <hyperlink ref="I1422" r:id="rId1417"/>
    <hyperlink ref="I1423" r:id="rId1418"/>
    <hyperlink ref="I1424" r:id="rId1419"/>
    <hyperlink ref="I1425" r:id="rId1420"/>
    <hyperlink ref="I1426" r:id="rId1421"/>
    <hyperlink ref="I1427" r:id="rId1422"/>
    <hyperlink ref="I1428" r:id="rId1423"/>
    <hyperlink ref="I1429" r:id="rId1424"/>
    <hyperlink ref="I1430" r:id="rId1425"/>
    <hyperlink ref="I1431" r:id="rId1426"/>
    <hyperlink ref="I1432" r:id="rId1427"/>
    <hyperlink ref="I1433" r:id="rId1428"/>
    <hyperlink ref="I1434" r:id="rId1429"/>
    <hyperlink ref="I1435" r:id="rId1430"/>
    <hyperlink ref="I1436" r:id="rId1431"/>
    <hyperlink ref="I1437" r:id="rId1432"/>
    <hyperlink ref="I1438" r:id="rId1433"/>
    <hyperlink ref="I1439" r:id="rId1434"/>
    <hyperlink ref="I1440" r:id="rId1435"/>
    <hyperlink ref="I1441" r:id="rId1436"/>
    <hyperlink ref="I1442" r:id="rId1437"/>
    <hyperlink ref="I1443" r:id="rId1438"/>
    <hyperlink ref="I1444" r:id="rId1439"/>
    <hyperlink ref="I1445" r:id="rId1440"/>
    <hyperlink ref="I1446" r:id="rId1441"/>
    <hyperlink ref="I1447" r:id="rId1442"/>
    <hyperlink ref="I1448" r:id="rId1443"/>
    <hyperlink ref="I1449" r:id="rId1444"/>
    <hyperlink ref="I1450" r:id="rId1445"/>
    <hyperlink ref="I1451" r:id="rId1446"/>
    <hyperlink ref="I1452" r:id="rId1447"/>
    <hyperlink ref="I1453" r:id="rId1448"/>
    <hyperlink ref="I1454" r:id="rId1449"/>
    <hyperlink ref="I1455" r:id="rId1450"/>
    <hyperlink ref="I1456" r:id="rId1451"/>
    <hyperlink ref="I1457" r:id="rId1452"/>
    <hyperlink ref="I1458" r:id="rId1453"/>
    <hyperlink ref="I1459" r:id="rId1454"/>
    <hyperlink ref="I1460" r:id="rId1455"/>
    <hyperlink ref="I1461" r:id="rId1456"/>
    <hyperlink ref="I1462" r:id="rId1457"/>
    <hyperlink ref="I1463" r:id="rId1458"/>
    <hyperlink ref="I1464" r:id="rId1459"/>
    <hyperlink ref="I1465" r:id="rId1460"/>
    <hyperlink ref="I1466" r:id="rId1461"/>
    <hyperlink ref="I1467" r:id="rId1462"/>
    <hyperlink ref="I1468" r:id="rId1463"/>
    <hyperlink ref="I1469" r:id="rId1464"/>
    <hyperlink ref="I1470" r:id="rId1465"/>
    <hyperlink ref="I1471" r:id="rId1466"/>
    <hyperlink ref="I1472" r:id="rId1467"/>
    <hyperlink ref="I1473" r:id="rId1468"/>
    <hyperlink ref="I1474" r:id="rId1469"/>
    <hyperlink ref="I1475" r:id="rId1470"/>
    <hyperlink ref="I1476" r:id="rId1471"/>
    <hyperlink ref="I1477" r:id="rId1472"/>
    <hyperlink ref="I1478" r:id="rId1473"/>
    <hyperlink ref="I1479" r:id="rId1474"/>
    <hyperlink ref="I1480" r:id="rId1475"/>
    <hyperlink ref="I1481" r:id="rId1476"/>
    <hyperlink ref="I1482" r:id="rId1477"/>
    <hyperlink ref="I1483" r:id="rId1478"/>
    <hyperlink ref="I1484" r:id="rId1479"/>
    <hyperlink ref="I1485" r:id="rId1480"/>
    <hyperlink ref="I1486" r:id="rId1481"/>
    <hyperlink ref="I1487" r:id="rId1482"/>
    <hyperlink ref="I1488" r:id="rId1483"/>
    <hyperlink ref="I1489" r:id="rId1484"/>
    <hyperlink ref="I1490" r:id="rId1485"/>
    <hyperlink ref="I1491" r:id="rId1486"/>
    <hyperlink ref="I1492" r:id="rId1487"/>
    <hyperlink ref="I1493" r:id="rId1488"/>
    <hyperlink ref="I1494" r:id="rId1489"/>
    <hyperlink ref="I1495" r:id="rId1490"/>
    <hyperlink ref="I1496" r:id="rId1491"/>
    <hyperlink ref="I1497" r:id="rId1492"/>
    <hyperlink ref="I1498" r:id="rId1493"/>
    <hyperlink ref="I1499" r:id="rId1494"/>
    <hyperlink ref="I1500" r:id="rId1495"/>
    <hyperlink ref="I1501" r:id="rId1496"/>
    <hyperlink ref="I1502" r:id="rId1497"/>
    <hyperlink ref="I1503" r:id="rId1498"/>
    <hyperlink ref="I1504" r:id="rId1499"/>
    <hyperlink ref="I1505" r:id="rId1500"/>
    <hyperlink ref="I1506" r:id="rId1501"/>
    <hyperlink ref="I1507" r:id="rId1502"/>
    <hyperlink ref="I1508" r:id="rId1503"/>
    <hyperlink ref="I1509" r:id="rId1504"/>
    <hyperlink ref="I1510" r:id="rId1505"/>
    <hyperlink ref="I1511" r:id="rId1506"/>
    <hyperlink ref="I1512" r:id="rId1507"/>
    <hyperlink ref="I1513" r:id="rId1508"/>
    <hyperlink ref="I1514" r:id="rId1509"/>
    <hyperlink ref="I1515" r:id="rId1510"/>
    <hyperlink ref="I1516" r:id="rId1511"/>
    <hyperlink ref="I1517" r:id="rId1512"/>
    <hyperlink ref="I1518" r:id="rId1513"/>
    <hyperlink ref="I1519" r:id="rId1514"/>
    <hyperlink ref="I1520" r:id="rId1515"/>
    <hyperlink ref="I1521" r:id="rId1516"/>
    <hyperlink ref="I1522" r:id="rId1517"/>
    <hyperlink ref="I1523" r:id="rId1518"/>
    <hyperlink ref="I1524" r:id="rId1519"/>
    <hyperlink ref="I1525" r:id="rId1520"/>
    <hyperlink ref="I1526" r:id="rId1521"/>
    <hyperlink ref="I1527" r:id="rId1522"/>
    <hyperlink ref="I1528" r:id="rId1523"/>
    <hyperlink ref="I1529" r:id="rId1524"/>
    <hyperlink ref="I1530" r:id="rId1525"/>
    <hyperlink ref="I1531" r:id="rId1526"/>
    <hyperlink ref="I1532" r:id="rId1527"/>
    <hyperlink ref="I1533" r:id="rId1528"/>
    <hyperlink ref="I1534" r:id="rId1529"/>
    <hyperlink ref="I1535" r:id="rId1530"/>
    <hyperlink ref="I1536" r:id="rId1531"/>
    <hyperlink ref="I1537" r:id="rId1532"/>
    <hyperlink ref="I1538" r:id="rId1533"/>
    <hyperlink ref="I1539" r:id="rId1534"/>
    <hyperlink ref="I1540" r:id="rId1535"/>
    <hyperlink ref="I1541" r:id="rId1536"/>
    <hyperlink ref="I1542" r:id="rId1537"/>
    <hyperlink ref="I1543" r:id="rId1538"/>
    <hyperlink ref="I1544" r:id="rId1539"/>
    <hyperlink ref="I1545" r:id="rId1540"/>
    <hyperlink ref="I1546" r:id="rId1541"/>
    <hyperlink ref="I1547" r:id="rId1542"/>
    <hyperlink ref="I1548" r:id="rId1543"/>
    <hyperlink ref="I1549" r:id="rId1544"/>
    <hyperlink ref="I1550" r:id="rId1545"/>
    <hyperlink ref="I1551" r:id="rId1546"/>
    <hyperlink ref="I1552" r:id="rId1547"/>
    <hyperlink ref="I1553" r:id="rId1548"/>
    <hyperlink ref="I1554" r:id="rId1549"/>
    <hyperlink ref="I1555" r:id="rId1550"/>
    <hyperlink ref="I1556" r:id="rId1551"/>
    <hyperlink ref="I1557" r:id="rId1552"/>
    <hyperlink ref="I1558" r:id="rId1553"/>
    <hyperlink ref="I1559" r:id="rId1554"/>
    <hyperlink ref="I1560" r:id="rId1555"/>
    <hyperlink ref="I1561" r:id="rId1556"/>
    <hyperlink ref="I1562" r:id="rId1557"/>
    <hyperlink ref="I1563" r:id="rId1558"/>
    <hyperlink ref="I1564" r:id="rId1559"/>
    <hyperlink ref="I1565" r:id="rId1560"/>
    <hyperlink ref="I1566" r:id="rId1561"/>
    <hyperlink ref="I1567" r:id="rId1562"/>
    <hyperlink ref="I1568" r:id="rId1563"/>
    <hyperlink ref="I1569" r:id="rId1564"/>
    <hyperlink ref="I1570" r:id="rId1565"/>
    <hyperlink ref="I1571" r:id="rId1566"/>
    <hyperlink ref="I1572" r:id="rId1567"/>
    <hyperlink ref="I1573" r:id="rId1568"/>
    <hyperlink ref="I1574" r:id="rId1569"/>
    <hyperlink ref="I1575" r:id="rId1570"/>
    <hyperlink ref="I1576" r:id="rId1571"/>
    <hyperlink ref="I1577" r:id="rId1572"/>
    <hyperlink ref="I1578" r:id="rId1573"/>
    <hyperlink ref="I1579" r:id="rId1574"/>
    <hyperlink ref="I1580" r:id="rId1575"/>
    <hyperlink ref="I1581" r:id="rId1576"/>
    <hyperlink ref="I1582" r:id="rId1577"/>
    <hyperlink ref="I1583" r:id="rId1578"/>
    <hyperlink ref="I1584" r:id="rId1579"/>
    <hyperlink ref="I1585" r:id="rId1580"/>
    <hyperlink ref="I1586" r:id="rId1581"/>
    <hyperlink ref="I1587" r:id="rId1582"/>
    <hyperlink ref="I1588" r:id="rId1583"/>
    <hyperlink ref="I1589" r:id="rId1584"/>
    <hyperlink ref="I1590" r:id="rId1585"/>
    <hyperlink ref="I1591" r:id="rId1586"/>
    <hyperlink ref="I1592" r:id="rId1587"/>
    <hyperlink ref="I1593" r:id="rId1588"/>
    <hyperlink ref="I1594" r:id="rId1589"/>
    <hyperlink ref="I1595" r:id="rId1590"/>
    <hyperlink ref="I1596" r:id="rId1591"/>
    <hyperlink ref="I1597" r:id="rId1592"/>
    <hyperlink ref="I1598" r:id="rId1593"/>
    <hyperlink ref="I1599" r:id="rId1594"/>
    <hyperlink ref="I1600" r:id="rId1595"/>
    <hyperlink ref="I1601" r:id="rId1596"/>
    <hyperlink ref="I1602" r:id="rId1597"/>
    <hyperlink ref="I1603" r:id="rId1598"/>
    <hyperlink ref="I1604" r:id="rId1599"/>
    <hyperlink ref="I1605" r:id="rId1600"/>
    <hyperlink ref="I1606" r:id="rId1601"/>
    <hyperlink ref="I1607" r:id="rId1602"/>
    <hyperlink ref="I1608" r:id="rId1603"/>
    <hyperlink ref="I1609" r:id="rId1604"/>
    <hyperlink ref="I1610" r:id="rId1605"/>
    <hyperlink ref="I1611" r:id="rId1606"/>
    <hyperlink ref="I1612" r:id="rId1607"/>
    <hyperlink ref="I1613" r:id="rId1608"/>
    <hyperlink ref="I1614" r:id="rId1609"/>
    <hyperlink ref="I1615" r:id="rId1610"/>
    <hyperlink ref="I1616" r:id="rId1611"/>
    <hyperlink ref="I1617" r:id="rId1612"/>
    <hyperlink ref="I1618" r:id="rId1613"/>
    <hyperlink ref="I1619" r:id="rId1614"/>
    <hyperlink ref="I1620" r:id="rId1615"/>
    <hyperlink ref="I1621" r:id="rId1616"/>
    <hyperlink ref="I1622" r:id="rId1617"/>
    <hyperlink ref="I1623" r:id="rId1618"/>
    <hyperlink ref="I1624" r:id="rId1619"/>
    <hyperlink ref="I1625" r:id="rId1620"/>
    <hyperlink ref="I1626" r:id="rId1621"/>
    <hyperlink ref="I1627" r:id="rId1622"/>
    <hyperlink ref="I1628" r:id="rId1623"/>
    <hyperlink ref="I1629" r:id="rId1624"/>
    <hyperlink ref="I1630" r:id="rId1625"/>
    <hyperlink ref="I1631" r:id="rId1626"/>
    <hyperlink ref="I1632" r:id="rId1627"/>
    <hyperlink ref="I1633" r:id="rId1628"/>
    <hyperlink ref="I1634" r:id="rId1629"/>
    <hyperlink ref="I1635" r:id="rId1630"/>
    <hyperlink ref="I1636" r:id="rId1631"/>
    <hyperlink ref="I1637" r:id="rId1632"/>
    <hyperlink ref="I1638" r:id="rId1633"/>
    <hyperlink ref="I1639" r:id="rId1634"/>
    <hyperlink ref="I1640" r:id="rId1635"/>
    <hyperlink ref="I1641" r:id="rId1636"/>
    <hyperlink ref="I1642" r:id="rId1637"/>
    <hyperlink ref="I1643" r:id="rId1638"/>
    <hyperlink ref="I1644" r:id="rId1639"/>
    <hyperlink ref="I1645" r:id="rId1640"/>
    <hyperlink ref="I1646" r:id="rId1641"/>
    <hyperlink ref="I1647" r:id="rId1642"/>
    <hyperlink ref="I1648" r:id="rId1643"/>
    <hyperlink ref="I1649" r:id="rId1644"/>
    <hyperlink ref="I1650" r:id="rId1645"/>
    <hyperlink ref="I1651" r:id="rId1646"/>
    <hyperlink ref="I1652" r:id="rId1647"/>
    <hyperlink ref="I1653" r:id="rId1648"/>
    <hyperlink ref="I1654" r:id="rId1649"/>
    <hyperlink ref="I1655" r:id="rId1650"/>
    <hyperlink ref="I1656" r:id="rId1651"/>
    <hyperlink ref="I1657" r:id="rId1652"/>
    <hyperlink ref="I1658" r:id="rId1653"/>
    <hyperlink ref="I1659" r:id="rId1654"/>
    <hyperlink ref="I1660" r:id="rId1655"/>
    <hyperlink ref="I1661" r:id="rId1656"/>
    <hyperlink ref="I1662" r:id="rId1657"/>
    <hyperlink ref="I1663" r:id="rId1658"/>
    <hyperlink ref="I1664" r:id="rId1659"/>
    <hyperlink ref="I1665" r:id="rId1660"/>
    <hyperlink ref="I1666" r:id="rId1661"/>
    <hyperlink ref="I1667" r:id="rId1662"/>
    <hyperlink ref="I1668" r:id="rId1663"/>
    <hyperlink ref="I1669" r:id="rId1664"/>
    <hyperlink ref="I1670" r:id="rId1665"/>
    <hyperlink ref="I1671" r:id="rId1666"/>
    <hyperlink ref="I1672" r:id="rId1667"/>
    <hyperlink ref="I1673" r:id="rId1668"/>
    <hyperlink ref="I1674" r:id="rId1669"/>
    <hyperlink ref="I1675" r:id="rId1670"/>
    <hyperlink ref="I1676" r:id="rId1671"/>
    <hyperlink ref="I1677" r:id="rId1672"/>
    <hyperlink ref="I1678" r:id="rId1673"/>
    <hyperlink ref="I1679" r:id="rId1674"/>
    <hyperlink ref="I1680" r:id="rId1675"/>
    <hyperlink ref="I1681" r:id="rId1676"/>
    <hyperlink ref="I1682" r:id="rId1677"/>
    <hyperlink ref="I1683" r:id="rId1678"/>
    <hyperlink ref="I1684" r:id="rId1679"/>
    <hyperlink ref="I1685" r:id="rId1680"/>
    <hyperlink ref="I1686" r:id="rId1681"/>
    <hyperlink ref="I1687" r:id="rId1682"/>
    <hyperlink ref="I1688" r:id="rId1683"/>
    <hyperlink ref="I1689" r:id="rId1684"/>
    <hyperlink ref="I1690" r:id="rId1685"/>
    <hyperlink ref="I1691" r:id="rId1686"/>
    <hyperlink ref="I1692" r:id="rId1687"/>
    <hyperlink ref="I1693" r:id="rId1688"/>
    <hyperlink ref="I1694" r:id="rId1689"/>
    <hyperlink ref="I1695" r:id="rId1690"/>
    <hyperlink ref="I1696" r:id="rId1691"/>
    <hyperlink ref="I1697" r:id="rId1692"/>
    <hyperlink ref="I1698" r:id="rId1693"/>
    <hyperlink ref="I1699" r:id="rId1694"/>
    <hyperlink ref="I1700" r:id="rId1695"/>
    <hyperlink ref="I1701" r:id="rId1696"/>
    <hyperlink ref="I1702" r:id="rId1697"/>
    <hyperlink ref="I1703" r:id="rId1698"/>
    <hyperlink ref="I1704" r:id="rId1699"/>
    <hyperlink ref="I1705" r:id="rId1700"/>
    <hyperlink ref="I1706" r:id="rId1701"/>
    <hyperlink ref="I1707" r:id="rId1702"/>
    <hyperlink ref="I1708" r:id="rId1703"/>
    <hyperlink ref="I1709" r:id="rId1704"/>
    <hyperlink ref="I1710" r:id="rId1705"/>
    <hyperlink ref="I1711" r:id="rId1706"/>
    <hyperlink ref="I1712" r:id="rId1707"/>
    <hyperlink ref="I1713" r:id="rId1708"/>
    <hyperlink ref="I1714" r:id="rId1709"/>
    <hyperlink ref="I1715" r:id="rId1710"/>
    <hyperlink ref="I1716" r:id="rId1711"/>
    <hyperlink ref="I1717" r:id="rId1712"/>
    <hyperlink ref="I1718" r:id="rId1713"/>
    <hyperlink ref="I1719" r:id="rId1714"/>
    <hyperlink ref="I1720" r:id="rId1715"/>
    <hyperlink ref="I1721" r:id="rId1716"/>
    <hyperlink ref="I1722" r:id="rId1717"/>
    <hyperlink ref="I1723" r:id="rId1718"/>
    <hyperlink ref="I1724" r:id="rId1719"/>
    <hyperlink ref="I1725" r:id="rId1720"/>
    <hyperlink ref="I1726" r:id="rId1721"/>
    <hyperlink ref="I1727" r:id="rId1722"/>
    <hyperlink ref="I1728" r:id="rId1723"/>
    <hyperlink ref="I1729" r:id="rId1724"/>
    <hyperlink ref="I1730" r:id="rId1725"/>
    <hyperlink ref="I1731" r:id="rId1726"/>
    <hyperlink ref="I1732" r:id="rId1727"/>
    <hyperlink ref="I1733" r:id="rId1728"/>
    <hyperlink ref="I1734" r:id="rId1729"/>
    <hyperlink ref="I1735" r:id="rId1730"/>
    <hyperlink ref="I1736" r:id="rId1731"/>
    <hyperlink ref="I1737" r:id="rId1732"/>
    <hyperlink ref="I1738" r:id="rId1733"/>
    <hyperlink ref="I1739" r:id="rId1734"/>
    <hyperlink ref="I1740" r:id="rId1735"/>
    <hyperlink ref="I1741" r:id="rId1736"/>
    <hyperlink ref="I1742" r:id="rId1737"/>
    <hyperlink ref="I1743" r:id="rId1738"/>
    <hyperlink ref="I1744" r:id="rId1739"/>
    <hyperlink ref="I1745" r:id="rId1740"/>
    <hyperlink ref="I1746" r:id="rId1741"/>
    <hyperlink ref="I1747" r:id="rId1742"/>
    <hyperlink ref="I1748" r:id="rId1743"/>
    <hyperlink ref="I1749" r:id="rId1744"/>
    <hyperlink ref="I1750" r:id="rId1745"/>
    <hyperlink ref="I1751" r:id="rId1746"/>
    <hyperlink ref="I1752" r:id="rId1747"/>
    <hyperlink ref="I1753" r:id="rId1748"/>
    <hyperlink ref="I1754" r:id="rId1749"/>
    <hyperlink ref="I1755" r:id="rId1750"/>
    <hyperlink ref="I1756" r:id="rId1751"/>
    <hyperlink ref="I1757" r:id="rId1752"/>
    <hyperlink ref="I1758" r:id="rId1753"/>
    <hyperlink ref="I1759" r:id="rId1754"/>
    <hyperlink ref="I1760" r:id="rId1755"/>
    <hyperlink ref="I1761" r:id="rId1756"/>
    <hyperlink ref="I1762" r:id="rId1757"/>
    <hyperlink ref="I1763" r:id="rId1758"/>
    <hyperlink ref="I1764" r:id="rId1759"/>
    <hyperlink ref="I1765" r:id="rId1760"/>
    <hyperlink ref="I1766" r:id="rId1761"/>
    <hyperlink ref="I1767" r:id="rId1762"/>
    <hyperlink ref="I1768" r:id="rId1763"/>
    <hyperlink ref="I1769" r:id="rId1764"/>
    <hyperlink ref="I1770" r:id="rId1765"/>
    <hyperlink ref="I1771" r:id="rId1766"/>
    <hyperlink ref="I1772" r:id="rId1767"/>
    <hyperlink ref="I1773" r:id="rId1768"/>
    <hyperlink ref="I1774" r:id="rId1769"/>
    <hyperlink ref="I1775" r:id="rId1770"/>
    <hyperlink ref="I1776" r:id="rId1771"/>
    <hyperlink ref="I1777" r:id="rId1772"/>
    <hyperlink ref="I1778" r:id="rId1773"/>
    <hyperlink ref="I1779" r:id="rId1774"/>
    <hyperlink ref="I1780" r:id="rId1775"/>
    <hyperlink ref="I1781" r:id="rId1776"/>
    <hyperlink ref="I1782" r:id="rId1777"/>
    <hyperlink ref="I1783" r:id="rId1778"/>
    <hyperlink ref="I1784" r:id="rId1779"/>
    <hyperlink ref="I1785" r:id="rId1780"/>
    <hyperlink ref="I1786" r:id="rId1781"/>
    <hyperlink ref="I1787" r:id="rId1782"/>
    <hyperlink ref="I1788" r:id="rId1783"/>
    <hyperlink ref="I1789" r:id="rId1784"/>
    <hyperlink ref="I1790" r:id="rId1785"/>
    <hyperlink ref="I1791" r:id="rId1786"/>
    <hyperlink ref="I1792" r:id="rId1787"/>
    <hyperlink ref="I1793" r:id="rId1788"/>
    <hyperlink ref="I1794" r:id="rId1789"/>
    <hyperlink ref="I1795" r:id="rId1790"/>
    <hyperlink ref="I1796" r:id="rId1791"/>
    <hyperlink ref="I1797" r:id="rId1792"/>
    <hyperlink ref="I1798" r:id="rId1793"/>
    <hyperlink ref="I1799" r:id="rId1794"/>
    <hyperlink ref="I1800" r:id="rId1795"/>
    <hyperlink ref="I1801" r:id="rId1796"/>
    <hyperlink ref="I1802" r:id="rId1797"/>
    <hyperlink ref="I1803" r:id="rId1798"/>
    <hyperlink ref="I1804" r:id="rId1799"/>
    <hyperlink ref="I1805" r:id="rId1800"/>
    <hyperlink ref="I1806" r:id="rId1801"/>
    <hyperlink ref="I1807" r:id="rId1802"/>
    <hyperlink ref="I1808" r:id="rId1803"/>
    <hyperlink ref="I1809" r:id="rId1804"/>
    <hyperlink ref="I1810" r:id="rId1805"/>
    <hyperlink ref="I1811" r:id="rId1806"/>
    <hyperlink ref="I1812" r:id="rId1807"/>
    <hyperlink ref="I1813" r:id="rId1808"/>
    <hyperlink ref="I1814" r:id="rId1809"/>
    <hyperlink ref="I1815" r:id="rId1810"/>
    <hyperlink ref="I1816" r:id="rId1811"/>
    <hyperlink ref="I1817" r:id="rId1812"/>
    <hyperlink ref="I1818" r:id="rId1813"/>
    <hyperlink ref="I1819" r:id="rId1814"/>
    <hyperlink ref="I1820" r:id="rId1815"/>
    <hyperlink ref="I1821" r:id="rId1816"/>
    <hyperlink ref="I1822" r:id="rId1817"/>
    <hyperlink ref="I1823" r:id="rId1818"/>
    <hyperlink ref="I1824" r:id="rId1819"/>
    <hyperlink ref="I1825" r:id="rId1820"/>
    <hyperlink ref="I1826" r:id="rId1821"/>
    <hyperlink ref="I1827" r:id="rId1822"/>
    <hyperlink ref="I1828" r:id="rId1823"/>
    <hyperlink ref="I1829" r:id="rId1824"/>
    <hyperlink ref="I1830" r:id="rId1825"/>
    <hyperlink ref="I1831" r:id="rId1826"/>
    <hyperlink ref="I1832" r:id="rId1827"/>
    <hyperlink ref="I1833" r:id="rId1828"/>
    <hyperlink ref="I1834" r:id="rId1829"/>
    <hyperlink ref="I1835" r:id="rId1830"/>
    <hyperlink ref="I1836" r:id="rId1831"/>
    <hyperlink ref="I1837" r:id="rId1832"/>
    <hyperlink ref="I1838" r:id="rId1833"/>
    <hyperlink ref="I1839" r:id="rId1834"/>
    <hyperlink ref="I1840" r:id="rId1835"/>
    <hyperlink ref="I1841" r:id="rId1836"/>
    <hyperlink ref="I1842" r:id="rId1837"/>
    <hyperlink ref="I1843" r:id="rId1838"/>
    <hyperlink ref="I1844" r:id="rId1839"/>
    <hyperlink ref="I1845" r:id="rId1840"/>
    <hyperlink ref="I1846" r:id="rId1841"/>
    <hyperlink ref="I1847" r:id="rId1842"/>
    <hyperlink ref="I1848" r:id="rId1843"/>
    <hyperlink ref="I1849" r:id="rId1844"/>
    <hyperlink ref="I1850" r:id="rId1845"/>
    <hyperlink ref="I1851" r:id="rId1846"/>
    <hyperlink ref="I1852" r:id="rId1847"/>
    <hyperlink ref="I1853" r:id="rId1848"/>
    <hyperlink ref="I1854" r:id="rId1849"/>
    <hyperlink ref="I1855" r:id="rId1850"/>
    <hyperlink ref="I1856" r:id="rId1851"/>
    <hyperlink ref="I1857" r:id="rId1852"/>
    <hyperlink ref="I1858" r:id="rId1853"/>
    <hyperlink ref="I1859" r:id="rId1854"/>
    <hyperlink ref="I1860" r:id="rId1855"/>
    <hyperlink ref="I1861" r:id="rId1856"/>
    <hyperlink ref="I1862" r:id="rId1857"/>
    <hyperlink ref="I1863" r:id="rId1858"/>
    <hyperlink ref="I1864" r:id="rId1859"/>
    <hyperlink ref="I1865" r:id="rId1860"/>
    <hyperlink ref="I1866" r:id="rId1861"/>
    <hyperlink ref="I1867" r:id="rId1862"/>
    <hyperlink ref="I1868" r:id="rId1863"/>
    <hyperlink ref="I1869" r:id="rId1864"/>
    <hyperlink ref="I1870" r:id="rId1865"/>
    <hyperlink ref="I1871" r:id="rId1866"/>
    <hyperlink ref="I1872" r:id="rId1867"/>
    <hyperlink ref="I1873" r:id="rId1868"/>
    <hyperlink ref="I1874" r:id="rId1869"/>
    <hyperlink ref="I1875" r:id="rId1870"/>
    <hyperlink ref="I1876" r:id="rId1871"/>
    <hyperlink ref="I1877" r:id="rId1872"/>
    <hyperlink ref="I1878" r:id="rId1873"/>
    <hyperlink ref="I1879" r:id="rId1874"/>
    <hyperlink ref="I1880" r:id="rId1875"/>
    <hyperlink ref="I1881" r:id="rId1876"/>
    <hyperlink ref="I1882" r:id="rId1877"/>
    <hyperlink ref="I1883" r:id="rId1878"/>
    <hyperlink ref="I1884" r:id="rId1879"/>
    <hyperlink ref="I1885" r:id="rId1880"/>
    <hyperlink ref="I1886" r:id="rId1881"/>
    <hyperlink ref="I1887" r:id="rId1882"/>
    <hyperlink ref="I1888" r:id="rId1883"/>
    <hyperlink ref="I1889" r:id="rId1884"/>
    <hyperlink ref="I1890" r:id="rId1885"/>
    <hyperlink ref="I1891" r:id="rId1886"/>
    <hyperlink ref="I1892" r:id="rId1887"/>
    <hyperlink ref="I1893" r:id="rId1888"/>
    <hyperlink ref="I1894" r:id="rId1889"/>
    <hyperlink ref="I1895" r:id="rId1890"/>
    <hyperlink ref="I1896" r:id="rId1891"/>
    <hyperlink ref="I1897" r:id="rId1892"/>
    <hyperlink ref="I1898" r:id="rId1893"/>
    <hyperlink ref="I1899" r:id="rId1894"/>
    <hyperlink ref="I1900" r:id="rId1895"/>
    <hyperlink ref="I1901" r:id="rId1896"/>
    <hyperlink ref="I1902" r:id="rId1897"/>
    <hyperlink ref="I1903" r:id="rId1898"/>
    <hyperlink ref="I1904" r:id="rId1899"/>
    <hyperlink ref="I1905" r:id="rId1900"/>
    <hyperlink ref="I1906" r:id="rId1901"/>
    <hyperlink ref="I1907" r:id="rId1902"/>
    <hyperlink ref="I1908" r:id="rId1903"/>
    <hyperlink ref="I1909" r:id="rId1904"/>
    <hyperlink ref="I1910" r:id="rId1905"/>
    <hyperlink ref="I1911" r:id="rId1906"/>
    <hyperlink ref="I1912" r:id="rId1907"/>
    <hyperlink ref="I1913" r:id="rId1908"/>
    <hyperlink ref="I1914" r:id="rId1909"/>
    <hyperlink ref="I1915" r:id="rId1910"/>
    <hyperlink ref="I1916" r:id="rId1911"/>
    <hyperlink ref="I1917" r:id="rId1912"/>
    <hyperlink ref="I1918" r:id="rId1913"/>
    <hyperlink ref="I1919" r:id="rId1914"/>
    <hyperlink ref="I1920" r:id="rId1915"/>
    <hyperlink ref="I1921" r:id="rId1916"/>
    <hyperlink ref="I1922" r:id="rId1917"/>
    <hyperlink ref="I1923" r:id="rId1918"/>
    <hyperlink ref="I1924" r:id="rId1919"/>
    <hyperlink ref="I1925" r:id="rId1920"/>
    <hyperlink ref="I1926" r:id="rId1921"/>
    <hyperlink ref="I1927" r:id="rId1922"/>
    <hyperlink ref="I1928" r:id="rId1923"/>
    <hyperlink ref="I1929" r:id="rId1924"/>
    <hyperlink ref="I1930" r:id="rId1925"/>
    <hyperlink ref="I1931" r:id="rId1926"/>
    <hyperlink ref="I1932" r:id="rId1927"/>
    <hyperlink ref="I1933" r:id="rId1928"/>
    <hyperlink ref="I1934" r:id="rId1929"/>
    <hyperlink ref="I1935" r:id="rId1930"/>
    <hyperlink ref="I1936" r:id="rId1931"/>
    <hyperlink ref="I1937" r:id="rId1932"/>
    <hyperlink ref="I1938" r:id="rId1933"/>
    <hyperlink ref="I1939" r:id="rId1934"/>
    <hyperlink ref="I1940" r:id="rId1935"/>
    <hyperlink ref="I1941" r:id="rId1936"/>
    <hyperlink ref="I1942" r:id="rId1937"/>
    <hyperlink ref="I1943" r:id="rId1938"/>
    <hyperlink ref="I1944" r:id="rId1939"/>
    <hyperlink ref="I1945" r:id="rId1940"/>
    <hyperlink ref="I1946" r:id="rId1941"/>
    <hyperlink ref="I1947" r:id="rId1942"/>
    <hyperlink ref="I1948" r:id="rId1943"/>
    <hyperlink ref="I1949" r:id="rId1944"/>
    <hyperlink ref="I1950" r:id="rId1945"/>
    <hyperlink ref="I1951" r:id="rId1946"/>
    <hyperlink ref="I1952" r:id="rId1947"/>
    <hyperlink ref="I1953" r:id="rId1948"/>
    <hyperlink ref="I1954" r:id="rId1949"/>
    <hyperlink ref="I1955" r:id="rId1950"/>
    <hyperlink ref="I1956" r:id="rId1951"/>
    <hyperlink ref="I1957" r:id="rId1952"/>
    <hyperlink ref="I1958" r:id="rId1953"/>
    <hyperlink ref="I1959" r:id="rId1954"/>
    <hyperlink ref="I1960" r:id="rId1955"/>
    <hyperlink ref="I1961" r:id="rId1956"/>
    <hyperlink ref="I1962" r:id="rId1957"/>
    <hyperlink ref="I1963" r:id="rId1958"/>
    <hyperlink ref="I1964" r:id="rId1959"/>
    <hyperlink ref="I1965" r:id="rId1960"/>
    <hyperlink ref="I1966" r:id="rId1961"/>
    <hyperlink ref="I1967" r:id="rId1962"/>
    <hyperlink ref="I1968" r:id="rId1963"/>
    <hyperlink ref="I1969" r:id="rId1964"/>
    <hyperlink ref="I1970" r:id="rId1965"/>
    <hyperlink ref="I1971" r:id="rId1966"/>
    <hyperlink ref="I1972" r:id="rId1967"/>
    <hyperlink ref="I1973" r:id="rId1968"/>
    <hyperlink ref="I1974" r:id="rId1969"/>
    <hyperlink ref="I1975" r:id="rId1970"/>
    <hyperlink ref="I1976" r:id="rId1971"/>
    <hyperlink ref="I1977" r:id="rId1972"/>
    <hyperlink ref="I1978" r:id="rId1973"/>
    <hyperlink ref="I1979" r:id="rId1974"/>
    <hyperlink ref="I1980" r:id="rId1975"/>
    <hyperlink ref="I1981" r:id="rId1976"/>
    <hyperlink ref="I1982" r:id="rId1977"/>
    <hyperlink ref="I1983" r:id="rId1978"/>
    <hyperlink ref="I1984" r:id="rId1979"/>
    <hyperlink ref="I1985" r:id="rId1980"/>
    <hyperlink ref="I1986" r:id="rId1981"/>
    <hyperlink ref="I1987" r:id="rId1982"/>
    <hyperlink ref="I1988" r:id="rId1983"/>
    <hyperlink ref="I1989" r:id="rId1984"/>
    <hyperlink ref="I1990" r:id="rId1985"/>
    <hyperlink ref="I1991" r:id="rId1986"/>
    <hyperlink ref="I1992" r:id="rId1987"/>
    <hyperlink ref="I1993" r:id="rId1988"/>
    <hyperlink ref="I1994" r:id="rId1989"/>
    <hyperlink ref="I1995" r:id="rId1990"/>
    <hyperlink ref="I1996" r:id="rId1991"/>
    <hyperlink ref="I1997" r:id="rId1992"/>
    <hyperlink ref="I1998" r:id="rId1993"/>
    <hyperlink ref="I1999" r:id="rId1994"/>
    <hyperlink ref="I2000" r:id="rId1995"/>
    <hyperlink ref="I2001" r:id="rId1996"/>
    <hyperlink ref="I2002" r:id="rId1997"/>
    <hyperlink ref="I2003" r:id="rId1998"/>
    <hyperlink ref="I2004" r:id="rId1999"/>
    <hyperlink ref="I2005" r:id="rId2000"/>
    <hyperlink ref="I2006" r:id="rId2001"/>
    <hyperlink ref="I2007" r:id="rId2002"/>
    <hyperlink ref="I2008" r:id="rId2003"/>
    <hyperlink ref="I2009" r:id="rId2004"/>
    <hyperlink ref="I2010" r:id="rId2005"/>
    <hyperlink ref="I2011" r:id="rId2006"/>
    <hyperlink ref="I2012" r:id="rId2007"/>
    <hyperlink ref="I2013" r:id="rId2008"/>
    <hyperlink ref="I2014" r:id="rId2009"/>
    <hyperlink ref="I2015" r:id="rId2010"/>
    <hyperlink ref="I2016" r:id="rId2011"/>
    <hyperlink ref="I2017" r:id="rId2012"/>
    <hyperlink ref="I2018" r:id="rId2013"/>
    <hyperlink ref="I2019" r:id="rId2014"/>
    <hyperlink ref="I2020" r:id="rId2015"/>
    <hyperlink ref="I2021" r:id="rId2016"/>
    <hyperlink ref="I2022" r:id="rId2017"/>
    <hyperlink ref="I2023" r:id="rId2018"/>
    <hyperlink ref="I2024" r:id="rId2019"/>
    <hyperlink ref="I2025" r:id="rId2020"/>
    <hyperlink ref="I2026" r:id="rId2021"/>
    <hyperlink ref="I2027" r:id="rId2022"/>
    <hyperlink ref="I2028" r:id="rId2023"/>
    <hyperlink ref="I2029" r:id="rId2024"/>
    <hyperlink ref="I2030" r:id="rId2025"/>
    <hyperlink ref="I2031" r:id="rId2026"/>
    <hyperlink ref="I2032" r:id="rId2027"/>
    <hyperlink ref="I2033" r:id="rId2028"/>
    <hyperlink ref="I2034" r:id="rId2029"/>
    <hyperlink ref="I2035" r:id="rId2030"/>
    <hyperlink ref="I2036" r:id="rId2031"/>
    <hyperlink ref="I2037" r:id="rId2032"/>
    <hyperlink ref="I2038" r:id="rId2033"/>
    <hyperlink ref="I2039" r:id="rId2034"/>
    <hyperlink ref="I2040" r:id="rId2035"/>
    <hyperlink ref="I2041" r:id="rId2036"/>
    <hyperlink ref="I2042" r:id="rId2037"/>
    <hyperlink ref="I2043" r:id="rId2038"/>
    <hyperlink ref="I2044" r:id="rId2039"/>
    <hyperlink ref="I2045" r:id="rId2040"/>
    <hyperlink ref="I2046" r:id="rId2041"/>
    <hyperlink ref="I2047" r:id="rId2042"/>
    <hyperlink ref="I2048" r:id="rId2043"/>
    <hyperlink ref="I2049" r:id="rId2044"/>
    <hyperlink ref="I2050" r:id="rId2045"/>
    <hyperlink ref="I2051" r:id="rId2046"/>
    <hyperlink ref="I2052" r:id="rId2047"/>
    <hyperlink ref="I2053" r:id="rId2048"/>
    <hyperlink ref="I2054" r:id="rId2049"/>
    <hyperlink ref="I2055" r:id="rId2050"/>
    <hyperlink ref="I2056" r:id="rId2051"/>
    <hyperlink ref="I2057" r:id="rId2052"/>
    <hyperlink ref="I2058" r:id="rId2053"/>
    <hyperlink ref="I2059" r:id="rId2054"/>
    <hyperlink ref="I2060" r:id="rId2055"/>
    <hyperlink ref="I2061" r:id="rId2056"/>
    <hyperlink ref="I2062" r:id="rId2057"/>
    <hyperlink ref="I2063" r:id="rId2058"/>
    <hyperlink ref="I2064" r:id="rId2059"/>
    <hyperlink ref="I2065" r:id="rId2060"/>
    <hyperlink ref="I2066" r:id="rId2061"/>
    <hyperlink ref="I2067" r:id="rId2062"/>
    <hyperlink ref="I2068" r:id="rId2063"/>
    <hyperlink ref="I2069" r:id="rId2064"/>
    <hyperlink ref="I2070" r:id="rId2065"/>
    <hyperlink ref="I2071" r:id="rId2066"/>
    <hyperlink ref="I2072" r:id="rId2067"/>
    <hyperlink ref="I2073" r:id="rId2068"/>
    <hyperlink ref="I2074" r:id="rId2069"/>
    <hyperlink ref="I2075" r:id="rId2070"/>
    <hyperlink ref="I2076" r:id="rId2071"/>
    <hyperlink ref="I2077" r:id="rId2072"/>
    <hyperlink ref="I2078" r:id="rId2073"/>
    <hyperlink ref="I2079" r:id="rId2074"/>
    <hyperlink ref="I2080" r:id="rId2075"/>
    <hyperlink ref="I2081" r:id="rId2076"/>
    <hyperlink ref="I2082" r:id="rId2077"/>
    <hyperlink ref="I2083" r:id="rId2078"/>
    <hyperlink ref="I2084" r:id="rId2079"/>
    <hyperlink ref="I2085" r:id="rId2080"/>
    <hyperlink ref="I2086" r:id="rId2081"/>
    <hyperlink ref="I2087" r:id="rId2082"/>
    <hyperlink ref="I2088" r:id="rId2083"/>
    <hyperlink ref="I2089" r:id="rId2084"/>
    <hyperlink ref="I2090" r:id="rId2085"/>
    <hyperlink ref="I2091" r:id="rId2086"/>
    <hyperlink ref="I2092" r:id="rId2087"/>
    <hyperlink ref="I2093" r:id="rId2088"/>
    <hyperlink ref="I2094" r:id="rId2089"/>
    <hyperlink ref="I2095" r:id="rId2090"/>
    <hyperlink ref="I2096" r:id="rId2091"/>
    <hyperlink ref="I2097" r:id="rId2092"/>
    <hyperlink ref="I2098" r:id="rId2093"/>
    <hyperlink ref="I2099" r:id="rId2094"/>
    <hyperlink ref="I2100" r:id="rId2095"/>
    <hyperlink ref="I2101" r:id="rId2096"/>
    <hyperlink ref="I2102" r:id="rId2097"/>
    <hyperlink ref="I2103" r:id="rId2098"/>
    <hyperlink ref="I2104" r:id="rId2099"/>
    <hyperlink ref="I2105" r:id="rId2100"/>
    <hyperlink ref="I2106" r:id="rId2101"/>
    <hyperlink ref="I2107" r:id="rId2102"/>
    <hyperlink ref="I2108" r:id="rId2103"/>
    <hyperlink ref="I2109" r:id="rId2104"/>
    <hyperlink ref="I2110" r:id="rId2105"/>
    <hyperlink ref="I2111" r:id="rId2106"/>
    <hyperlink ref="I2112" r:id="rId2107"/>
    <hyperlink ref="I2113" r:id="rId2108"/>
    <hyperlink ref="I2114" r:id="rId2109"/>
    <hyperlink ref="I2115" r:id="rId2110"/>
    <hyperlink ref="I2116" r:id="rId2111"/>
    <hyperlink ref="I2117" r:id="rId2112"/>
    <hyperlink ref="I2118" r:id="rId2113"/>
    <hyperlink ref="I2119" r:id="rId2114"/>
    <hyperlink ref="I2120" r:id="rId2115"/>
    <hyperlink ref="I2121" r:id="rId2116"/>
    <hyperlink ref="I2122" r:id="rId2117"/>
    <hyperlink ref="I2123" r:id="rId2118"/>
    <hyperlink ref="I2124" r:id="rId2119"/>
    <hyperlink ref="I2125" r:id="rId2120"/>
    <hyperlink ref="I2126" r:id="rId2121"/>
    <hyperlink ref="I2127" r:id="rId2122"/>
    <hyperlink ref="I2128" r:id="rId2123"/>
    <hyperlink ref="I2129" r:id="rId2124"/>
    <hyperlink ref="I2130" r:id="rId2125"/>
    <hyperlink ref="I2131" r:id="rId2126"/>
    <hyperlink ref="I2132" r:id="rId2127"/>
    <hyperlink ref="I2133" r:id="rId2128"/>
    <hyperlink ref="I2134" r:id="rId2129"/>
    <hyperlink ref="I2135" r:id="rId2130"/>
    <hyperlink ref="I2136" r:id="rId2131"/>
    <hyperlink ref="I2137" r:id="rId2132"/>
    <hyperlink ref="I2138" r:id="rId2133"/>
    <hyperlink ref="I2139" r:id="rId2134"/>
    <hyperlink ref="I2140" r:id="rId2135"/>
    <hyperlink ref="I2141" r:id="rId2136"/>
    <hyperlink ref="I2142" r:id="rId2137"/>
    <hyperlink ref="I2143" r:id="rId2138"/>
    <hyperlink ref="I2144" r:id="rId2139"/>
    <hyperlink ref="I2145" r:id="rId2140"/>
    <hyperlink ref="I2146" r:id="rId2141"/>
    <hyperlink ref="I2147" r:id="rId2142"/>
    <hyperlink ref="I2148" r:id="rId2143"/>
    <hyperlink ref="I2149" r:id="rId2144"/>
    <hyperlink ref="I2150" r:id="rId2145"/>
    <hyperlink ref="I2151" r:id="rId2146"/>
    <hyperlink ref="I2152" r:id="rId2147"/>
    <hyperlink ref="I2153" r:id="rId2148"/>
    <hyperlink ref="I2154" r:id="rId2149"/>
    <hyperlink ref="I2155" r:id="rId2150"/>
    <hyperlink ref="I2156" r:id="rId2151"/>
    <hyperlink ref="I2157" r:id="rId2152"/>
    <hyperlink ref="I2158" r:id="rId2153"/>
    <hyperlink ref="I2159" r:id="rId2154"/>
    <hyperlink ref="I2160" r:id="rId2155"/>
    <hyperlink ref="I2161" r:id="rId2156"/>
    <hyperlink ref="I2162" r:id="rId2157"/>
    <hyperlink ref="I2163" r:id="rId2158"/>
    <hyperlink ref="I2164" r:id="rId2159"/>
    <hyperlink ref="I2165" r:id="rId2160"/>
    <hyperlink ref="I2166" r:id="rId2161"/>
    <hyperlink ref="I2167" r:id="rId2162"/>
    <hyperlink ref="I2168" r:id="rId2163"/>
    <hyperlink ref="I2169" r:id="rId2164"/>
    <hyperlink ref="I2170" r:id="rId2165"/>
    <hyperlink ref="I2171" r:id="rId2166"/>
    <hyperlink ref="I2172" r:id="rId2167"/>
    <hyperlink ref="I2173" r:id="rId2168"/>
    <hyperlink ref="I2174" r:id="rId2169"/>
    <hyperlink ref="I2175" r:id="rId2170"/>
    <hyperlink ref="I2176" r:id="rId2171"/>
    <hyperlink ref="I2177" r:id="rId2172"/>
    <hyperlink ref="I2178" r:id="rId2173"/>
    <hyperlink ref="I2179" r:id="rId2174"/>
    <hyperlink ref="I2180" r:id="rId2175"/>
    <hyperlink ref="I2181" r:id="rId2176"/>
    <hyperlink ref="I2182" r:id="rId2177"/>
    <hyperlink ref="I2183" r:id="rId2178"/>
    <hyperlink ref="I2184" r:id="rId2179"/>
    <hyperlink ref="I2185" r:id="rId2180"/>
    <hyperlink ref="I2186" r:id="rId2181"/>
    <hyperlink ref="I2187" r:id="rId2182"/>
    <hyperlink ref="I2188" r:id="rId2183"/>
    <hyperlink ref="I2189" r:id="rId2184"/>
    <hyperlink ref="I2190" r:id="rId2185"/>
    <hyperlink ref="I2191" r:id="rId2186"/>
    <hyperlink ref="I2192" r:id="rId2187"/>
    <hyperlink ref="I2193" r:id="rId2188"/>
    <hyperlink ref="I2194" r:id="rId2189"/>
    <hyperlink ref="I2195" r:id="rId2190"/>
    <hyperlink ref="I2196" r:id="rId2191"/>
    <hyperlink ref="I2197" r:id="rId2192"/>
    <hyperlink ref="I2198" r:id="rId2193"/>
    <hyperlink ref="I2199" r:id="rId2194"/>
    <hyperlink ref="I2200" r:id="rId2195"/>
    <hyperlink ref="I2201" r:id="rId2196"/>
    <hyperlink ref="I2202" r:id="rId2197"/>
    <hyperlink ref="I2203" r:id="rId2198"/>
    <hyperlink ref="I2204" r:id="rId2199"/>
    <hyperlink ref="I2205" r:id="rId2200"/>
    <hyperlink ref="I2206" r:id="rId2201"/>
    <hyperlink ref="I2207" r:id="rId2202"/>
    <hyperlink ref="I2208" r:id="rId2203"/>
    <hyperlink ref="I2209" r:id="rId2204"/>
    <hyperlink ref="I2210" r:id="rId2205"/>
    <hyperlink ref="I2211" r:id="rId2206"/>
    <hyperlink ref="I2212" r:id="rId2207"/>
    <hyperlink ref="I2213" r:id="rId2208"/>
    <hyperlink ref="I2214" r:id="rId2209"/>
    <hyperlink ref="I2215" r:id="rId2210"/>
    <hyperlink ref="I2216" r:id="rId2211"/>
    <hyperlink ref="I2217" r:id="rId2212"/>
    <hyperlink ref="I2218" r:id="rId2213"/>
    <hyperlink ref="I2219" r:id="rId2214"/>
    <hyperlink ref="I2220" r:id="rId2215"/>
    <hyperlink ref="I2221" r:id="rId2216"/>
    <hyperlink ref="I2222" r:id="rId2217"/>
    <hyperlink ref="I2223" r:id="rId2218"/>
    <hyperlink ref="I2224" r:id="rId2219"/>
    <hyperlink ref="I2225" r:id="rId2220"/>
    <hyperlink ref="I2226" r:id="rId2221"/>
    <hyperlink ref="I2227" r:id="rId2222"/>
    <hyperlink ref="I2228" r:id="rId2223"/>
    <hyperlink ref="I2229" r:id="rId2224"/>
    <hyperlink ref="I2230" r:id="rId2225"/>
    <hyperlink ref="I2231" r:id="rId2226"/>
    <hyperlink ref="I2232" r:id="rId2227"/>
    <hyperlink ref="I2233" r:id="rId2228"/>
    <hyperlink ref="I2234" r:id="rId2229"/>
    <hyperlink ref="I2235" r:id="rId2230"/>
    <hyperlink ref="I2236" r:id="rId2231"/>
    <hyperlink ref="I2237" r:id="rId2232"/>
    <hyperlink ref="I2238" r:id="rId2233"/>
    <hyperlink ref="I2239" r:id="rId2234"/>
    <hyperlink ref="I2240" r:id="rId2235"/>
    <hyperlink ref="I2241" r:id="rId2236"/>
    <hyperlink ref="I2242" r:id="rId2237"/>
    <hyperlink ref="I2243" r:id="rId2238"/>
    <hyperlink ref="I2244" r:id="rId2239"/>
    <hyperlink ref="I2245" r:id="rId2240"/>
    <hyperlink ref="I2246" r:id="rId2241"/>
    <hyperlink ref="I2247" r:id="rId2242"/>
    <hyperlink ref="I2248" r:id="rId2243"/>
    <hyperlink ref="I2249" r:id="rId2244"/>
    <hyperlink ref="I2250" r:id="rId2245"/>
    <hyperlink ref="I2251" r:id="rId2246"/>
    <hyperlink ref="I2252" r:id="rId2247"/>
    <hyperlink ref="I2253" r:id="rId2248"/>
    <hyperlink ref="I2254" r:id="rId2249"/>
    <hyperlink ref="I2255" r:id="rId2250"/>
    <hyperlink ref="I2256" r:id="rId2251"/>
    <hyperlink ref="I2257" r:id="rId2252"/>
    <hyperlink ref="I2258" r:id="rId2253"/>
    <hyperlink ref="I2259" r:id="rId2254"/>
    <hyperlink ref="I2260" r:id="rId2255"/>
    <hyperlink ref="I2261" r:id="rId2256"/>
    <hyperlink ref="I2262" r:id="rId2257"/>
    <hyperlink ref="I2263" r:id="rId2258"/>
    <hyperlink ref="I2264" r:id="rId2259"/>
    <hyperlink ref="I2265" r:id="rId2260"/>
    <hyperlink ref="I2266" r:id="rId2261"/>
    <hyperlink ref="I2267" r:id="rId2262"/>
    <hyperlink ref="I2268" r:id="rId2263"/>
    <hyperlink ref="I2269" r:id="rId2264"/>
    <hyperlink ref="I2270" r:id="rId2265"/>
    <hyperlink ref="I2271" r:id="rId2266"/>
    <hyperlink ref="I2272" r:id="rId2267"/>
    <hyperlink ref="I2273" r:id="rId2268"/>
    <hyperlink ref="I2274" r:id="rId2269"/>
    <hyperlink ref="I2275" r:id="rId2270"/>
    <hyperlink ref="I2276" r:id="rId2271"/>
    <hyperlink ref="I2277" r:id="rId2272"/>
    <hyperlink ref="I2278" r:id="rId2273"/>
    <hyperlink ref="I2279" r:id="rId2274"/>
    <hyperlink ref="I2280" r:id="rId2275"/>
    <hyperlink ref="I2281" r:id="rId2276"/>
    <hyperlink ref="I2282" r:id="rId2277"/>
    <hyperlink ref="I2283" r:id="rId2278"/>
    <hyperlink ref="I2284" r:id="rId2279"/>
    <hyperlink ref="I2285" r:id="rId2280"/>
    <hyperlink ref="I2286" r:id="rId2281"/>
    <hyperlink ref="I2287" r:id="rId2282"/>
    <hyperlink ref="I2288" r:id="rId2283"/>
    <hyperlink ref="I2289" r:id="rId2284"/>
    <hyperlink ref="I2290" r:id="rId2285"/>
    <hyperlink ref="I2291" r:id="rId2286"/>
    <hyperlink ref="I2292" r:id="rId2287"/>
    <hyperlink ref="I2293" r:id="rId2288"/>
    <hyperlink ref="I2294" r:id="rId2289"/>
    <hyperlink ref="I2295" r:id="rId2290"/>
    <hyperlink ref="I2296" r:id="rId2291"/>
    <hyperlink ref="I2297" r:id="rId2292"/>
    <hyperlink ref="I2298" r:id="rId2293"/>
    <hyperlink ref="I2299" r:id="rId2294"/>
    <hyperlink ref="I2300" r:id="rId2295"/>
    <hyperlink ref="I2301" r:id="rId2296"/>
    <hyperlink ref="I2302" r:id="rId2297"/>
    <hyperlink ref="I2303" r:id="rId2298"/>
    <hyperlink ref="I2304" r:id="rId2299"/>
    <hyperlink ref="I2305" r:id="rId2300"/>
    <hyperlink ref="I2306" r:id="rId2301"/>
    <hyperlink ref="I2307" r:id="rId2302"/>
    <hyperlink ref="I2308" r:id="rId2303"/>
    <hyperlink ref="I2309" r:id="rId2304"/>
    <hyperlink ref="I2310" r:id="rId2305"/>
    <hyperlink ref="I2311" r:id="rId2306"/>
    <hyperlink ref="I2312" r:id="rId2307"/>
    <hyperlink ref="I2313" r:id="rId2308"/>
    <hyperlink ref="I2314" r:id="rId2309"/>
    <hyperlink ref="I2315" r:id="rId2310"/>
    <hyperlink ref="I2316" r:id="rId2311"/>
    <hyperlink ref="I2317" r:id="rId2312"/>
    <hyperlink ref="I2318" r:id="rId2313"/>
    <hyperlink ref="I2319" r:id="rId2314"/>
    <hyperlink ref="I2320" r:id="rId2315"/>
    <hyperlink ref="I2321" r:id="rId2316"/>
    <hyperlink ref="I2322" r:id="rId2317"/>
    <hyperlink ref="I2323" r:id="rId2318"/>
    <hyperlink ref="I2324" r:id="rId2319"/>
    <hyperlink ref="I2325" r:id="rId2320"/>
    <hyperlink ref="I2326" r:id="rId2321"/>
    <hyperlink ref="I2327" r:id="rId2322"/>
    <hyperlink ref="I2328" r:id="rId2323"/>
    <hyperlink ref="I2329" r:id="rId2324"/>
    <hyperlink ref="I2330" r:id="rId2325"/>
    <hyperlink ref="I2331" r:id="rId2326"/>
    <hyperlink ref="I2332" r:id="rId2327"/>
    <hyperlink ref="I2333" r:id="rId2328"/>
    <hyperlink ref="I2334" r:id="rId2329"/>
    <hyperlink ref="I2335" r:id="rId2330"/>
    <hyperlink ref="I2336" r:id="rId2331"/>
    <hyperlink ref="I2337" r:id="rId2332"/>
    <hyperlink ref="I2338" r:id="rId2333"/>
    <hyperlink ref="I2339" r:id="rId2334"/>
    <hyperlink ref="I2340" r:id="rId2335"/>
    <hyperlink ref="I2341" r:id="rId2336"/>
    <hyperlink ref="I2342" r:id="rId2337"/>
    <hyperlink ref="I2343" r:id="rId2338"/>
    <hyperlink ref="I2344" r:id="rId2339"/>
    <hyperlink ref="I2345" r:id="rId2340"/>
    <hyperlink ref="I2346" r:id="rId2341"/>
    <hyperlink ref="I2347" r:id="rId2342"/>
    <hyperlink ref="I2348" r:id="rId2343"/>
    <hyperlink ref="I2349" r:id="rId2344"/>
    <hyperlink ref="I2350" r:id="rId2345"/>
    <hyperlink ref="I2351" r:id="rId2346"/>
    <hyperlink ref="I2352" r:id="rId2347"/>
    <hyperlink ref="I2353" r:id="rId2348"/>
    <hyperlink ref="I2354" r:id="rId2349"/>
    <hyperlink ref="I2355" r:id="rId2350"/>
    <hyperlink ref="I2356" r:id="rId2351"/>
    <hyperlink ref="I2357" r:id="rId2352"/>
    <hyperlink ref="I2358" r:id="rId2353"/>
    <hyperlink ref="I2359" r:id="rId2354"/>
    <hyperlink ref="I2360" r:id="rId2355"/>
    <hyperlink ref="I2361" r:id="rId2356"/>
    <hyperlink ref="I2362" r:id="rId2357"/>
    <hyperlink ref="I2363" r:id="rId2358"/>
    <hyperlink ref="I2364" r:id="rId2359"/>
    <hyperlink ref="I2365" r:id="rId2360"/>
    <hyperlink ref="I2366" r:id="rId2361"/>
    <hyperlink ref="I2367" r:id="rId2362"/>
    <hyperlink ref="I2368" r:id="rId2363"/>
    <hyperlink ref="I2369" r:id="rId2364"/>
    <hyperlink ref="I2370" r:id="rId2365"/>
    <hyperlink ref="I2371" r:id="rId2366"/>
    <hyperlink ref="I2372" r:id="rId2367"/>
    <hyperlink ref="I2373" r:id="rId2368"/>
    <hyperlink ref="I2374" r:id="rId2369"/>
    <hyperlink ref="I2375" r:id="rId2370"/>
    <hyperlink ref="I2376" r:id="rId2371"/>
    <hyperlink ref="I2377" r:id="rId2372"/>
    <hyperlink ref="I2378" r:id="rId2373"/>
    <hyperlink ref="I2379" r:id="rId2374"/>
    <hyperlink ref="I2380" r:id="rId2375"/>
    <hyperlink ref="I2381" r:id="rId2376"/>
    <hyperlink ref="I2382" r:id="rId2377"/>
    <hyperlink ref="I2383" r:id="rId2378"/>
    <hyperlink ref="I2384" r:id="rId2379"/>
    <hyperlink ref="I2385" r:id="rId2380"/>
    <hyperlink ref="I2386" r:id="rId2381"/>
    <hyperlink ref="I2387" r:id="rId2382"/>
    <hyperlink ref="I2388" r:id="rId2383"/>
    <hyperlink ref="I2389" r:id="rId2384"/>
    <hyperlink ref="I2390" r:id="rId2385"/>
    <hyperlink ref="I2391" r:id="rId2386"/>
    <hyperlink ref="I2392" r:id="rId2387"/>
    <hyperlink ref="I2393" r:id="rId2388"/>
    <hyperlink ref="I2394" r:id="rId2389"/>
    <hyperlink ref="I2395" r:id="rId2390"/>
    <hyperlink ref="I2396" r:id="rId2391"/>
    <hyperlink ref="I2397" r:id="rId2392"/>
    <hyperlink ref="I2398" r:id="rId2393"/>
    <hyperlink ref="I2399" r:id="rId2394"/>
    <hyperlink ref="I2400" r:id="rId2395"/>
    <hyperlink ref="I2401" r:id="rId2396"/>
    <hyperlink ref="I2402" r:id="rId2397"/>
    <hyperlink ref="I2403" r:id="rId2398"/>
    <hyperlink ref="I2404" r:id="rId2399"/>
    <hyperlink ref="I2405" r:id="rId2400"/>
    <hyperlink ref="I2406" r:id="rId2401"/>
    <hyperlink ref="I2407" r:id="rId2402"/>
    <hyperlink ref="I2408" r:id="rId2403"/>
    <hyperlink ref="I2409" r:id="rId2404"/>
    <hyperlink ref="I2410" r:id="rId2405"/>
    <hyperlink ref="I2411" r:id="rId2406"/>
    <hyperlink ref="I2412" r:id="rId2407"/>
    <hyperlink ref="I2413" r:id="rId2408"/>
    <hyperlink ref="I2414" r:id="rId2409"/>
    <hyperlink ref="I2415" r:id="rId2410"/>
    <hyperlink ref="I2416" r:id="rId2411"/>
    <hyperlink ref="I2417" r:id="rId2412"/>
    <hyperlink ref="I2418" r:id="rId2413"/>
    <hyperlink ref="I2419" r:id="rId2414"/>
    <hyperlink ref="I2420" r:id="rId2415"/>
    <hyperlink ref="I2421" r:id="rId2416"/>
    <hyperlink ref="I2422" r:id="rId2417"/>
    <hyperlink ref="I2423" r:id="rId2418"/>
    <hyperlink ref="I2424" r:id="rId2419"/>
    <hyperlink ref="I2425" r:id="rId2420"/>
    <hyperlink ref="I2426" r:id="rId2421"/>
    <hyperlink ref="I2427" r:id="rId2422"/>
    <hyperlink ref="I2428" r:id="rId2423"/>
    <hyperlink ref="I2429" r:id="rId2424"/>
    <hyperlink ref="I2430" r:id="rId2425"/>
    <hyperlink ref="I2431" r:id="rId2426"/>
    <hyperlink ref="I2432" r:id="rId2427"/>
    <hyperlink ref="I2433" r:id="rId2428"/>
    <hyperlink ref="I2434" r:id="rId2429"/>
    <hyperlink ref="I2435" r:id="rId2430"/>
    <hyperlink ref="I2436" r:id="rId2431"/>
    <hyperlink ref="I2437" r:id="rId2432"/>
    <hyperlink ref="I2438" r:id="rId2433"/>
    <hyperlink ref="I2439" r:id="rId2434"/>
    <hyperlink ref="I2440" r:id="rId2435"/>
    <hyperlink ref="I2441" r:id="rId2436"/>
    <hyperlink ref="I2442" r:id="rId2437"/>
    <hyperlink ref="I2443" r:id="rId2438"/>
    <hyperlink ref="I2444" r:id="rId2439"/>
    <hyperlink ref="I2445" r:id="rId2440"/>
    <hyperlink ref="I2446" r:id="rId2441"/>
    <hyperlink ref="I2447" r:id="rId2442"/>
    <hyperlink ref="I2448" r:id="rId2443"/>
    <hyperlink ref="I2449" r:id="rId2444"/>
    <hyperlink ref="I2450" r:id="rId2445"/>
    <hyperlink ref="I2451" r:id="rId2446"/>
    <hyperlink ref="I2452" r:id="rId2447"/>
    <hyperlink ref="I2453" r:id="rId2448"/>
    <hyperlink ref="I2454" r:id="rId2449"/>
    <hyperlink ref="I2455" r:id="rId2450"/>
    <hyperlink ref="I2456" r:id="rId2451"/>
    <hyperlink ref="I2457" r:id="rId2452"/>
    <hyperlink ref="I2458" r:id="rId2453"/>
    <hyperlink ref="I2459" r:id="rId2454"/>
    <hyperlink ref="I2460" r:id="rId2455"/>
    <hyperlink ref="I2461" r:id="rId2456"/>
    <hyperlink ref="I2462" r:id="rId2457"/>
    <hyperlink ref="I2463" r:id="rId2458"/>
    <hyperlink ref="I2464" r:id="rId2459"/>
    <hyperlink ref="I2465" r:id="rId2460"/>
    <hyperlink ref="I2466" r:id="rId2461"/>
    <hyperlink ref="I2467" r:id="rId2462"/>
    <hyperlink ref="I2468" r:id="rId2463"/>
    <hyperlink ref="I2469" r:id="rId2464"/>
    <hyperlink ref="I2470" r:id="rId2465"/>
    <hyperlink ref="I2471" r:id="rId2466"/>
    <hyperlink ref="I2472" r:id="rId2467"/>
    <hyperlink ref="I2473" r:id="rId2468"/>
    <hyperlink ref="I2474" r:id="rId2469"/>
    <hyperlink ref="I2475" r:id="rId2470"/>
    <hyperlink ref="I2476" r:id="rId2471"/>
    <hyperlink ref="I2477" r:id="rId2472"/>
    <hyperlink ref="I2478" r:id="rId2473"/>
    <hyperlink ref="I2479" r:id="rId2474"/>
    <hyperlink ref="I2480" r:id="rId2475"/>
    <hyperlink ref="I2481" r:id="rId2476"/>
    <hyperlink ref="I2482" r:id="rId2477"/>
    <hyperlink ref="I2483" r:id="rId2478"/>
    <hyperlink ref="I2484" r:id="rId2479"/>
    <hyperlink ref="I2485" r:id="rId2480"/>
    <hyperlink ref="I2486" r:id="rId2481"/>
    <hyperlink ref="I2487" r:id="rId2482"/>
    <hyperlink ref="I2488" r:id="rId2483"/>
    <hyperlink ref="I2489" r:id="rId2484"/>
    <hyperlink ref="I2490" r:id="rId2485"/>
    <hyperlink ref="I2491" r:id="rId2486"/>
    <hyperlink ref="I2492" r:id="rId2487"/>
    <hyperlink ref="I2493" r:id="rId2488"/>
    <hyperlink ref="I2494" r:id="rId2489"/>
    <hyperlink ref="I2495" r:id="rId2490"/>
    <hyperlink ref="I2496" r:id="rId2491"/>
    <hyperlink ref="I2497" r:id="rId2492"/>
    <hyperlink ref="I2498" r:id="rId2493"/>
    <hyperlink ref="I2499" r:id="rId2494"/>
    <hyperlink ref="I2500" r:id="rId2495"/>
    <hyperlink ref="I2501" r:id="rId2496"/>
    <hyperlink ref="I2502" r:id="rId2497"/>
    <hyperlink ref="I2503" r:id="rId2498"/>
    <hyperlink ref="I2504" r:id="rId2499"/>
    <hyperlink ref="I2505" r:id="rId2500"/>
    <hyperlink ref="I2506" r:id="rId2501"/>
    <hyperlink ref="I2507" r:id="rId2502"/>
    <hyperlink ref="I2508" r:id="rId2503"/>
    <hyperlink ref="I2509" r:id="rId2504"/>
    <hyperlink ref="I2510" r:id="rId2505"/>
    <hyperlink ref="I2511" r:id="rId2506"/>
    <hyperlink ref="I2512" r:id="rId2507"/>
    <hyperlink ref="I2513" r:id="rId2508"/>
    <hyperlink ref="I2514" r:id="rId2509"/>
    <hyperlink ref="I2515" r:id="rId2510"/>
    <hyperlink ref="I2516" r:id="rId2511"/>
    <hyperlink ref="I2517" r:id="rId2512"/>
    <hyperlink ref="I2518" r:id="rId2513"/>
    <hyperlink ref="I2519" r:id="rId2514"/>
    <hyperlink ref="I2520" r:id="rId2515"/>
    <hyperlink ref="I2521" r:id="rId2516"/>
    <hyperlink ref="I2522" r:id="rId2517"/>
    <hyperlink ref="I2523" r:id="rId2518"/>
    <hyperlink ref="I2524" r:id="rId2519"/>
    <hyperlink ref="I2525" r:id="rId2520"/>
    <hyperlink ref="I2526" r:id="rId2521"/>
    <hyperlink ref="I2527" r:id="rId2522"/>
    <hyperlink ref="I2528" r:id="rId2523"/>
    <hyperlink ref="I2529" r:id="rId2524"/>
    <hyperlink ref="I2530" r:id="rId2525"/>
    <hyperlink ref="I2531" r:id="rId2526"/>
    <hyperlink ref="I2532" r:id="rId2527"/>
    <hyperlink ref="I2533" r:id="rId2528"/>
    <hyperlink ref="I2534" r:id="rId2529"/>
    <hyperlink ref="I2535" r:id="rId2530"/>
    <hyperlink ref="I2536" r:id="rId2531"/>
    <hyperlink ref="I2537" r:id="rId2532"/>
    <hyperlink ref="I2538" r:id="rId2533"/>
    <hyperlink ref="I2539" r:id="rId2534"/>
    <hyperlink ref="I2540" r:id="rId2535"/>
    <hyperlink ref="I2541" r:id="rId2536"/>
    <hyperlink ref="I2542" r:id="rId2537"/>
    <hyperlink ref="I2543" r:id="rId2538"/>
    <hyperlink ref="I2544" r:id="rId2539"/>
    <hyperlink ref="I2545" r:id="rId2540"/>
    <hyperlink ref="I2546" r:id="rId2541"/>
    <hyperlink ref="I2547" r:id="rId2542"/>
    <hyperlink ref="I2548" r:id="rId2543"/>
    <hyperlink ref="I2549" r:id="rId2544"/>
    <hyperlink ref="I2550" r:id="rId2545"/>
    <hyperlink ref="I2551" r:id="rId2546"/>
    <hyperlink ref="I2552" r:id="rId2547"/>
    <hyperlink ref="I2553" r:id="rId2548"/>
    <hyperlink ref="I2554" r:id="rId2549"/>
    <hyperlink ref="I2555" r:id="rId2550"/>
    <hyperlink ref="I2556" r:id="rId2551"/>
    <hyperlink ref="I2557" r:id="rId2552"/>
    <hyperlink ref="I2558" r:id="rId2553"/>
    <hyperlink ref="I2559" r:id="rId2554"/>
    <hyperlink ref="I2560" r:id="rId2555"/>
    <hyperlink ref="I2561" r:id="rId2556"/>
    <hyperlink ref="I2562" r:id="rId2557"/>
    <hyperlink ref="I2563" r:id="rId2558"/>
    <hyperlink ref="I2564" r:id="rId2559"/>
    <hyperlink ref="I2565" r:id="rId2560"/>
    <hyperlink ref="I2566" r:id="rId2561"/>
    <hyperlink ref="I2567" r:id="rId2562"/>
    <hyperlink ref="I2568" r:id="rId2563"/>
    <hyperlink ref="I2569" r:id="rId2564"/>
    <hyperlink ref="I2570" r:id="rId2565"/>
    <hyperlink ref="I2571" r:id="rId2566"/>
    <hyperlink ref="I2572" r:id="rId2567"/>
    <hyperlink ref="I2573" r:id="rId2568"/>
    <hyperlink ref="I2574" r:id="rId2569"/>
    <hyperlink ref="I2575" r:id="rId2570"/>
    <hyperlink ref="I2576" r:id="rId2571"/>
    <hyperlink ref="I2577" r:id="rId2572"/>
    <hyperlink ref="I2578" r:id="rId2573"/>
    <hyperlink ref="I2579" r:id="rId2574"/>
    <hyperlink ref="I2580" r:id="rId2575"/>
    <hyperlink ref="I2581" r:id="rId2576"/>
    <hyperlink ref="I2582" r:id="rId2577"/>
    <hyperlink ref="I2583" r:id="rId2578"/>
    <hyperlink ref="I2584" r:id="rId2579"/>
    <hyperlink ref="I2585" r:id="rId2580"/>
    <hyperlink ref="I2586" r:id="rId2581"/>
    <hyperlink ref="I2587" r:id="rId2582"/>
    <hyperlink ref="I2588" r:id="rId2583"/>
    <hyperlink ref="I2589" r:id="rId2584"/>
    <hyperlink ref="I2590" r:id="rId2585"/>
    <hyperlink ref="I2591" r:id="rId2586"/>
    <hyperlink ref="I2592" r:id="rId2587"/>
    <hyperlink ref="I2593" r:id="rId2588"/>
    <hyperlink ref="I2594" r:id="rId2589"/>
    <hyperlink ref="I2595" r:id="rId2590"/>
    <hyperlink ref="I2596" r:id="rId2591"/>
    <hyperlink ref="I2597" r:id="rId2592"/>
    <hyperlink ref="I2598" r:id="rId2593"/>
    <hyperlink ref="I2599" r:id="rId2594"/>
    <hyperlink ref="I2600" r:id="rId2595"/>
    <hyperlink ref="I2601" r:id="rId2596"/>
    <hyperlink ref="I2602" r:id="rId2597"/>
    <hyperlink ref="I2603" r:id="rId2598"/>
    <hyperlink ref="I2604" r:id="rId2599"/>
    <hyperlink ref="I2605" r:id="rId2600"/>
    <hyperlink ref="I2606" r:id="rId2601"/>
    <hyperlink ref="I2607" r:id="rId2602"/>
    <hyperlink ref="I2608" r:id="rId2603"/>
    <hyperlink ref="I2609" r:id="rId2604"/>
    <hyperlink ref="I2610" r:id="rId2605"/>
    <hyperlink ref="I2611" r:id="rId2606"/>
    <hyperlink ref="I2612" r:id="rId2607"/>
    <hyperlink ref="I2613" r:id="rId2608"/>
    <hyperlink ref="I2614" r:id="rId2609"/>
    <hyperlink ref="I2615" r:id="rId2610"/>
    <hyperlink ref="I2616" r:id="rId2611"/>
    <hyperlink ref="I2617" r:id="rId2612"/>
    <hyperlink ref="I2618" r:id="rId2613"/>
    <hyperlink ref="I2619" r:id="rId2614"/>
    <hyperlink ref="I2620" r:id="rId2615"/>
    <hyperlink ref="I2621" r:id="rId2616"/>
    <hyperlink ref="I2622" r:id="rId2617"/>
    <hyperlink ref="I2623" r:id="rId2618"/>
    <hyperlink ref="I2624" r:id="rId2619"/>
    <hyperlink ref="I2625" r:id="rId2620"/>
    <hyperlink ref="I2626" r:id="rId2621"/>
    <hyperlink ref="I2627" r:id="rId2622"/>
    <hyperlink ref="I2628" r:id="rId2623"/>
    <hyperlink ref="I2629" r:id="rId2624"/>
    <hyperlink ref="I2630" r:id="rId2625"/>
    <hyperlink ref="I2631" r:id="rId2626"/>
    <hyperlink ref="I2632" r:id="rId2627"/>
    <hyperlink ref="I2633" r:id="rId2628"/>
    <hyperlink ref="I2634" r:id="rId2629"/>
    <hyperlink ref="I2635" r:id="rId2630"/>
    <hyperlink ref="I2636" r:id="rId2631"/>
    <hyperlink ref="I2637" r:id="rId2632"/>
    <hyperlink ref="I2638" r:id="rId2633"/>
    <hyperlink ref="I2639" r:id="rId2634"/>
    <hyperlink ref="I2640" r:id="rId2635"/>
    <hyperlink ref="I2641" r:id="rId2636"/>
    <hyperlink ref="I2642" r:id="rId2637"/>
    <hyperlink ref="I2643" r:id="rId2638"/>
    <hyperlink ref="I2644" r:id="rId2639"/>
    <hyperlink ref="I2645" r:id="rId2640"/>
    <hyperlink ref="I2646" r:id="rId2641"/>
    <hyperlink ref="I2647" r:id="rId2642"/>
    <hyperlink ref="I2648" r:id="rId2643"/>
    <hyperlink ref="I2649" r:id="rId2644"/>
    <hyperlink ref="I2650" r:id="rId2645"/>
    <hyperlink ref="I2651" r:id="rId2646"/>
    <hyperlink ref="I2652" r:id="rId2647"/>
    <hyperlink ref="I2653" r:id="rId2648"/>
    <hyperlink ref="I2654" r:id="rId2649"/>
    <hyperlink ref="I2655" r:id="rId2650"/>
    <hyperlink ref="I2656" r:id="rId2651"/>
    <hyperlink ref="I2657" r:id="rId2652"/>
    <hyperlink ref="I2658" r:id="rId2653"/>
    <hyperlink ref="I2659" r:id="rId2654"/>
    <hyperlink ref="I2660" r:id="rId2655"/>
    <hyperlink ref="I2661" r:id="rId2656"/>
    <hyperlink ref="I2662" r:id="rId2657"/>
    <hyperlink ref="I2663" r:id="rId2658"/>
    <hyperlink ref="I2664" r:id="rId2659"/>
    <hyperlink ref="I2665" r:id="rId2660"/>
    <hyperlink ref="I2666" r:id="rId2661"/>
    <hyperlink ref="I2667" r:id="rId2662"/>
    <hyperlink ref="I2668" r:id="rId2663"/>
    <hyperlink ref="I2669" r:id="rId2664"/>
    <hyperlink ref="I2670" r:id="rId2665"/>
    <hyperlink ref="I2671" r:id="rId2666"/>
    <hyperlink ref="I2672" r:id="rId2667"/>
    <hyperlink ref="I2673" r:id="rId2668"/>
    <hyperlink ref="I2674" r:id="rId2669"/>
    <hyperlink ref="I2675" r:id="rId2670"/>
    <hyperlink ref="I2676" r:id="rId2671"/>
    <hyperlink ref="I2677" r:id="rId2672"/>
    <hyperlink ref="I2678" r:id="rId2673"/>
    <hyperlink ref="I2679" r:id="rId2674"/>
    <hyperlink ref="I2680" r:id="rId2675"/>
    <hyperlink ref="I2681" r:id="rId2676"/>
    <hyperlink ref="I2682" r:id="rId2677"/>
    <hyperlink ref="I2683" r:id="rId2678"/>
    <hyperlink ref="I2684" r:id="rId2679"/>
    <hyperlink ref="I2685" r:id="rId2680"/>
    <hyperlink ref="I2686" r:id="rId2681"/>
    <hyperlink ref="I2687" r:id="rId2682"/>
    <hyperlink ref="I2688" r:id="rId2683"/>
    <hyperlink ref="I2689" r:id="rId2684"/>
    <hyperlink ref="I2690" r:id="rId2685"/>
    <hyperlink ref="I2691" r:id="rId2686"/>
    <hyperlink ref="I2692" r:id="rId2687"/>
    <hyperlink ref="I2693" r:id="rId2688"/>
    <hyperlink ref="I2694" r:id="rId2689"/>
    <hyperlink ref="I2695" r:id="rId2690"/>
    <hyperlink ref="I2696" r:id="rId2691"/>
    <hyperlink ref="I2697" r:id="rId2692"/>
    <hyperlink ref="I2698" r:id="rId2693"/>
    <hyperlink ref="I2699" r:id="rId2694"/>
    <hyperlink ref="I2700" r:id="rId2695"/>
    <hyperlink ref="I2701" r:id="rId2696"/>
    <hyperlink ref="I2702" r:id="rId2697"/>
    <hyperlink ref="I2703" r:id="rId2698"/>
    <hyperlink ref="I2704" r:id="rId2699"/>
    <hyperlink ref="I2705" r:id="rId2700"/>
    <hyperlink ref="I2706" r:id="rId2701"/>
    <hyperlink ref="I2707" r:id="rId2702"/>
    <hyperlink ref="I2708" r:id="rId2703"/>
    <hyperlink ref="I2709" r:id="rId2704"/>
    <hyperlink ref="I2710" r:id="rId2705"/>
    <hyperlink ref="I2711" r:id="rId2706"/>
    <hyperlink ref="I2712" r:id="rId2707"/>
    <hyperlink ref="I2713" r:id="rId2708"/>
    <hyperlink ref="I2714" r:id="rId2709"/>
    <hyperlink ref="I2715" r:id="rId2710"/>
    <hyperlink ref="I2716" r:id="rId2711"/>
    <hyperlink ref="I2717" r:id="rId2712"/>
    <hyperlink ref="I2718" r:id="rId2713"/>
    <hyperlink ref="I2719" r:id="rId2714"/>
    <hyperlink ref="I2720" r:id="rId2715"/>
    <hyperlink ref="I2721" r:id="rId2716"/>
    <hyperlink ref="I2722" r:id="rId2717"/>
    <hyperlink ref="I2723" r:id="rId2718"/>
    <hyperlink ref="I2724" r:id="rId2719"/>
    <hyperlink ref="I2725" r:id="rId2720"/>
    <hyperlink ref="I2726" r:id="rId2721"/>
    <hyperlink ref="I2727" r:id="rId2722"/>
    <hyperlink ref="I2728" r:id="rId2723"/>
    <hyperlink ref="I2729" r:id="rId2724"/>
    <hyperlink ref="I2730" r:id="rId2725"/>
    <hyperlink ref="I2731" r:id="rId2726"/>
    <hyperlink ref="I2732" r:id="rId2727"/>
    <hyperlink ref="I2733" r:id="rId2728"/>
    <hyperlink ref="I2734" r:id="rId2729"/>
    <hyperlink ref="I2735" r:id="rId2730"/>
    <hyperlink ref="I2736" r:id="rId2731"/>
    <hyperlink ref="I2737" r:id="rId2732"/>
    <hyperlink ref="I2738" r:id="rId2733"/>
    <hyperlink ref="I2739" r:id="rId2734"/>
    <hyperlink ref="I2740" r:id="rId2735"/>
    <hyperlink ref="I2741" r:id="rId2736"/>
    <hyperlink ref="I2742" r:id="rId2737"/>
    <hyperlink ref="I2743" r:id="rId2738"/>
    <hyperlink ref="I2744" r:id="rId2739"/>
    <hyperlink ref="I2745" r:id="rId2740"/>
    <hyperlink ref="I2746" r:id="rId2741"/>
    <hyperlink ref="I2747" r:id="rId2742"/>
    <hyperlink ref="I2748" r:id="rId2743"/>
    <hyperlink ref="I2749" r:id="rId2744"/>
    <hyperlink ref="I2750" r:id="rId2745"/>
    <hyperlink ref="I2751" r:id="rId2746"/>
    <hyperlink ref="I2752" r:id="rId2747"/>
    <hyperlink ref="I2753" r:id="rId2748"/>
    <hyperlink ref="I2754" r:id="rId2749"/>
    <hyperlink ref="I2755" r:id="rId2750"/>
    <hyperlink ref="I2756" r:id="rId2751"/>
    <hyperlink ref="I2757" r:id="rId2752"/>
    <hyperlink ref="I2758" r:id="rId2753"/>
    <hyperlink ref="I2759" r:id="rId2754"/>
    <hyperlink ref="I2760" r:id="rId2755"/>
    <hyperlink ref="I2761" r:id="rId2756"/>
    <hyperlink ref="I2762" r:id="rId2757"/>
    <hyperlink ref="I2763" r:id="rId2758"/>
    <hyperlink ref="I2764" r:id="rId2759"/>
    <hyperlink ref="I2765" r:id="rId2760"/>
    <hyperlink ref="I2766" r:id="rId2761"/>
    <hyperlink ref="I2767" r:id="rId2762"/>
    <hyperlink ref="I2768" r:id="rId2763"/>
    <hyperlink ref="I2769" r:id="rId2764"/>
    <hyperlink ref="I2770" r:id="rId2765"/>
    <hyperlink ref="I2771" r:id="rId2766"/>
    <hyperlink ref="I2772" r:id="rId2767"/>
    <hyperlink ref="I2773" r:id="rId2768"/>
    <hyperlink ref="I2774" r:id="rId2769"/>
    <hyperlink ref="I2775" r:id="rId2770"/>
    <hyperlink ref="I2776" r:id="rId2771"/>
    <hyperlink ref="I2777" r:id="rId2772"/>
    <hyperlink ref="I2778" r:id="rId2773"/>
    <hyperlink ref="I2779" r:id="rId2774"/>
    <hyperlink ref="I2780" r:id="rId2775"/>
    <hyperlink ref="I2781" r:id="rId2776"/>
    <hyperlink ref="I2782" r:id="rId2777"/>
    <hyperlink ref="I2783" r:id="rId2778"/>
    <hyperlink ref="I2784" r:id="rId2779"/>
    <hyperlink ref="I2785" r:id="rId2780"/>
    <hyperlink ref="I2786" r:id="rId2781"/>
    <hyperlink ref="I2787" r:id="rId2782"/>
    <hyperlink ref="I2788" r:id="rId2783"/>
    <hyperlink ref="I2789" r:id="rId2784"/>
    <hyperlink ref="I2790" r:id="rId2785"/>
    <hyperlink ref="I2791" r:id="rId2786"/>
    <hyperlink ref="I2792" r:id="rId2787"/>
    <hyperlink ref="I2793" r:id="rId2788"/>
    <hyperlink ref="I2794" r:id="rId2789"/>
    <hyperlink ref="I2795" r:id="rId2790"/>
    <hyperlink ref="I2796" r:id="rId2791"/>
    <hyperlink ref="I2797" r:id="rId2792"/>
    <hyperlink ref="I2798" r:id="rId2793"/>
    <hyperlink ref="I2799" r:id="rId2794"/>
    <hyperlink ref="I2800" r:id="rId2795"/>
    <hyperlink ref="I2801" r:id="rId2796"/>
    <hyperlink ref="I2802" r:id="rId2797"/>
    <hyperlink ref="I2803" r:id="rId2798"/>
    <hyperlink ref="I2804" r:id="rId2799"/>
    <hyperlink ref="I2805" r:id="rId2800"/>
    <hyperlink ref="I2806" r:id="rId2801"/>
    <hyperlink ref="I2807" r:id="rId2802"/>
    <hyperlink ref="I2808" r:id="rId2803"/>
    <hyperlink ref="I2809" r:id="rId2804"/>
    <hyperlink ref="I2810" r:id="rId2805"/>
    <hyperlink ref="I2811" r:id="rId2806"/>
    <hyperlink ref="I2812" r:id="rId2807"/>
    <hyperlink ref="I2813" r:id="rId2808"/>
    <hyperlink ref="I2814" r:id="rId2809"/>
    <hyperlink ref="I2815" r:id="rId2810"/>
    <hyperlink ref="I2816" r:id="rId2811"/>
    <hyperlink ref="I2817" r:id="rId2812"/>
    <hyperlink ref="I2818" r:id="rId2813"/>
    <hyperlink ref="I2819" r:id="rId2814"/>
    <hyperlink ref="I2820" r:id="rId2815"/>
    <hyperlink ref="I2821" r:id="rId2816"/>
    <hyperlink ref="I2822" r:id="rId2817"/>
    <hyperlink ref="I2823" r:id="rId2818"/>
    <hyperlink ref="I2824" r:id="rId2819"/>
    <hyperlink ref="I2825" r:id="rId2820"/>
    <hyperlink ref="I2826" r:id="rId2821"/>
    <hyperlink ref="I2827" r:id="rId2822"/>
    <hyperlink ref="I2828" r:id="rId2823"/>
    <hyperlink ref="I2829" r:id="rId2824"/>
    <hyperlink ref="I2830" r:id="rId2825"/>
    <hyperlink ref="I2831" r:id="rId2826"/>
    <hyperlink ref="I2832" r:id="rId2827"/>
    <hyperlink ref="I2833" r:id="rId2828"/>
    <hyperlink ref="I2834" r:id="rId2829"/>
    <hyperlink ref="I2835" r:id="rId2830"/>
    <hyperlink ref="I2836" r:id="rId2831"/>
    <hyperlink ref="I2837" r:id="rId2832"/>
    <hyperlink ref="I2838" r:id="rId2833"/>
    <hyperlink ref="I2839" r:id="rId2834"/>
    <hyperlink ref="I2840" r:id="rId2835"/>
    <hyperlink ref="I2841" r:id="rId2836"/>
    <hyperlink ref="I2842" r:id="rId2837"/>
    <hyperlink ref="I2843" r:id="rId2838"/>
    <hyperlink ref="I2844" r:id="rId2839"/>
    <hyperlink ref="I2845" r:id="rId2840"/>
    <hyperlink ref="I2846" r:id="rId2841"/>
    <hyperlink ref="I2847" r:id="rId2842"/>
    <hyperlink ref="I2848" r:id="rId2843"/>
    <hyperlink ref="I2849" r:id="rId2844"/>
    <hyperlink ref="I2850" r:id="rId2845"/>
    <hyperlink ref="I2851" r:id="rId2846"/>
    <hyperlink ref="I2852" r:id="rId2847"/>
    <hyperlink ref="I2853" r:id="rId2848"/>
    <hyperlink ref="I2854" r:id="rId2849"/>
    <hyperlink ref="I2855" r:id="rId2850"/>
    <hyperlink ref="I2856" r:id="rId2851"/>
    <hyperlink ref="I2857" r:id="rId2852"/>
    <hyperlink ref="I2858" r:id="rId2853"/>
    <hyperlink ref="I2859" r:id="rId2854"/>
    <hyperlink ref="I2860" r:id="rId2855"/>
    <hyperlink ref="I2861" r:id="rId2856"/>
    <hyperlink ref="I2862" r:id="rId2857"/>
    <hyperlink ref="I2863" r:id="rId2858"/>
    <hyperlink ref="I2864" r:id="rId2859"/>
    <hyperlink ref="I2865" r:id="rId2860"/>
    <hyperlink ref="I2866" r:id="rId2861"/>
    <hyperlink ref="I2867" r:id="rId2862"/>
    <hyperlink ref="I2868" r:id="rId2863"/>
    <hyperlink ref="I2869" r:id="rId2864"/>
    <hyperlink ref="I2870" r:id="rId2865"/>
    <hyperlink ref="I2871" r:id="rId2866"/>
    <hyperlink ref="I2872" r:id="rId2867"/>
    <hyperlink ref="I2873" r:id="rId2868"/>
    <hyperlink ref="I2874" r:id="rId2869"/>
    <hyperlink ref="I2875" r:id="rId2870"/>
    <hyperlink ref="I2876" r:id="rId2871"/>
    <hyperlink ref="I2877" r:id="rId2872"/>
    <hyperlink ref="I2878" r:id="rId2873"/>
    <hyperlink ref="I2879" r:id="rId2874"/>
    <hyperlink ref="I2880" r:id="rId2875"/>
    <hyperlink ref="I2881" r:id="rId2876"/>
    <hyperlink ref="I2882" r:id="rId2877"/>
    <hyperlink ref="I2883" r:id="rId2878"/>
    <hyperlink ref="I2884" r:id="rId2879"/>
    <hyperlink ref="I2885" r:id="rId2880"/>
    <hyperlink ref="I2886" r:id="rId2881"/>
    <hyperlink ref="I2887" r:id="rId2882"/>
    <hyperlink ref="I2888" r:id="rId2883"/>
    <hyperlink ref="I2889" r:id="rId2884"/>
    <hyperlink ref="I2890" r:id="rId2885"/>
    <hyperlink ref="I2891" r:id="rId2886"/>
    <hyperlink ref="I2892" r:id="rId2887"/>
    <hyperlink ref="I2893" r:id="rId2888"/>
    <hyperlink ref="I2894" r:id="rId2889"/>
    <hyperlink ref="I2895" r:id="rId2890"/>
    <hyperlink ref="I2896" r:id="rId2891"/>
    <hyperlink ref="I2897" r:id="rId2892"/>
    <hyperlink ref="I2898" r:id="rId2893"/>
    <hyperlink ref="I2899" r:id="rId2894"/>
    <hyperlink ref="I2900" r:id="rId2895"/>
    <hyperlink ref="I2901" r:id="rId2896"/>
    <hyperlink ref="I2902" r:id="rId2897"/>
    <hyperlink ref="I2903" r:id="rId2898"/>
    <hyperlink ref="I2904" r:id="rId2899"/>
    <hyperlink ref="I2905" r:id="rId2900"/>
    <hyperlink ref="I2906" r:id="rId2901"/>
    <hyperlink ref="I2907" r:id="rId2902"/>
    <hyperlink ref="I2908" r:id="rId2903"/>
    <hyperlink ref="I2909" r:id="rId2904"/>
    <hyperlink ref="I2910" r:id="rId2905"/>
    <hyperlink ref="I2911" r:id="rId2906"/>
    <hyperlink ref="I2912" r:id="rId2907"/>
    <hyperlink ref="I2913" r:id="rId2908"/>
    <hyperlink ref="I2914" r:id="rId2909"/>
    <hyperlink ref="I2915" r:id="rId2910"/>
    <hyperlink ref="I2916" r:id="rId2911"/>
    <hyperlink ref="I2917" r:id="rId2912"/>
    <hyperlink ref="I2918" r:id="rId2913"/>
    <hyperlink ref="I2919" r:id="rId2914"/>
    <hyperlink ref="I2920" r:id="rId2915"/>
    <hyperlink ref="I2921" r:id="rId2916"/>
    <hyperlink ref="I2922" r:id="rId2917"/>
    <hyperlink ref="I2923" r:id="rId2918"/>
    <hyperlink ref="I2924" r:id="rId2919"/>
    <hyperlink ref="I2925" r:id="rId2920"/>
    <hyperlink ref="I2926" r:id="rId2921"/>
    <hyperlink ref="I2927" r:id="rId2922"/>
    <hyperlink ref="I2928" r:id="rId2923"/>
    <hyperlink ref="I2929" r:id="rId2924"/>
    <hyperlink ref="I2930" r:id="rId2925"/>
    <hyperlink ref="I2931" r:id="rId2926"/>
    <hyperlink ref="I2932" r:id="rId2927"/>
    <hyperlink ref="I2933" r:id="rId2928"/>
    <hyperlink ref="I2934" r:id="rId2929"/>
    <hyperlink ref="I2935" r:id="rId2930"/>
    <hyperlink ref="I2936" r:id="rId2931"/>
    <hyperlink ref="I2937" r:id="rId2932"/>
    <hyperlink ref="I2938" r:id="rId2933"/>
    <hyperlink ref="I2939" r:id="rId2934"/>
    <hyperlink ref="I2940" r:id="rId2935"/>
    <hyperlink ref="I2941" r:id="rId2936"/>
    <hyperlink ref="I2942" r:id="rId2937"/>
    <hyperlink ref="I2943" r:id="rId2938"/>
    <hyperlink ref="I2944" r:id="rId2939"/>
    <hyperlink ref="I2945" r:id="rId2940"/>
    <hyperlink ref="I2946" r:id="rId2941"/>
    <hyperlink ref="I2947" r:id="rId2942"/>
    <hyperlink ref="I2948" r:id="rId2943"/>
    <hyperlink ref="I2949" r:id="rId2944"/>
    <hyperlink ref="I2950" r:id="rId2945"/>
    <hyperlink ref="I2951" r:id="rId2946"/>
    <hyperlink ref="I2952" r:id="rId2947"/>
    <hyperlink ref="I2953" r:id="rId2948"/>
    <hyperlink ref="I2954" r:id="rId2949"/>
    <hyperlink ref="I2955" r:id="rId2950"/>
    <hyperlink ref="I2956" r:id="rId2951"/>
    <hyperlink ref="I2957" r:id="rId2952"/>
    <hyperlink ref="I2958" r:id="rId2953"/>
    <hyperlink ref="I2959" r:id="rId2954"/>
    <hyperlink ref="I2960" r:id="rId2955"/>
    <hyperlink ref="I2961" r:id="rId2956"/>
    <hyperlink ref="I2962" r:id="rId2957"/>
    <hyperlink ref="I2963" r:id="rId2958"/>
    <hyperlink ref="I2964" r:id="rId2959"/>
    <hyperlink ref="I2965" r:id="rId2960"/>
    <hyperlink ref="I2966" r:id="rId2961"/>
    <hyperlink ref="I2967" r:id="rId2962"/>
    <hyperlink ref="I2968" r:id="rId2963"/>
    <hyperlink ref="I2969" r:id="rId2964"/>
    <hyperlink ref="I2970" r:id="rId2965"/>
    <hyperlink ref="I2971" r:id="rId2966"/>
    <hyperlink ref="I2972" r:id="rId2967"/>
    <hyperlink ref="I2973" r:id="rId2968"/>
    <hyperlink ref="I2974" r:id="rId2969"/>
    <hyperlink ref="I2975" r:id="rId2970"/>
    <hyperlink ref="I2976" r:id="rId2971"/>
    <hyperlink ref="I2977" r:id="rId2972"/>
    <hyperlink ref="I2978" r:id="rId2973"/>
    <hyperlink ref="I2979" r:id="rId2974"/>
    <hyperlink ref="I2980" r:id="rId2975"/>
    <hyperlink ref="I2981" r:id="rId2976"/>
    <hyperlink ref="I2982" r:id="rId2977"/>
    <hyperlink ref="I2983" r:id="rId2978"/>
    <hyperlink ref="I2984" r:id="rId2979"/>
    <hyperlink ref="I2985" r:id="rId2980"/>
    <hyperlink ref="I2986" r:id="rId2981"/>
    <hyperlink ref="I2987" r:id="rId2982"/>
    <hyperlink ref="I2988" r:id="rId2983"/>
    <hyperlink ref="I2989" r:id="rId2984"/>
    <hyperlink ref="I2990" r:id="rId2985"/>
    <hyperlink ref="I2991" r:id="rId2986"/>
    <hyperlink ref="I2992" r:id="rId2987"/>
    <hyperlink ref="I2993" r:id="rId2988"/>
    <hyperlink ref="I2994" r:id="rId2989"/>
    <hyperlink ref="I2995" r:id="rId2990"/>
    <hyperlink ref="I2996" r:id="rId2991"/>
    <hyperlink ref="I2997" r:id="rId2992"/>
    <hyperlink ref="I2998" r:id="rId2993"/>
    <hyperlink ref="I2999" r:id="rId2994"/>
    <hyperlink ref="I3000" r:id="rId2995"/>
    <hyperlink ref="I3001" r:id="rId2996"/>
    <hyperlink ref="I3002" r:id="rId2997"/>
    <hyperlink ref="I3003" r:id="rId2998"/>
    <hyperlink ref="I3004" r:id="rId2999"/>
    <hyperlink ref="I3005" r:id="rId3000"/>
    <hyperlink ref="I3006" r:id="rId3001"/>
    <hyperlink ref="I3007" r:id="rId3002"/>
    <hyperlink ref="I3008" r:id="rId3003"/>
    <hyperlink ref="I3009" r:id="rId3004"/>
    <hyperlink ref="I3010" r:id="rId3005"/>
    <hyperlink ref="I3011" r:id="rId3006"/>
    <hyperlink ref="I3012" r:id="rId3007"/>
    <hyperlink ref="I3013" r:id="rId3008"/>
    <hyperlink ref="I3014" r:id="rId3009"/>
    <hyperlink ref="I3015" r:id="rId3010"/>
    <hyperlink ref="I3016" r:id="rId3011"/>
    <hyperlink ref="I3017" r:id="rId3012"/>
    <hyperlink ref="I3018" r:id="rId3013"/>
    <hyperlink ref="I3019" r:id="rId3014"/>
    <hyperlink ref="I3020" r:id="rId3015"/>
    <hyperlink ref="I3021" r:id="rId3016"/>
    <hyperlink ref="I3022" r:id="rId3017"/>
    <hyperlink ref="I3023" r:id="rId3018"/>
    <hyperlink ref="I3024" r:id="rId3019"/>
    <hyperlink ref="I3025" r:id="rId3020"/>
    <hyperlink ref="I3026" r:id="rId3021"/>
    <hyperlink ref="I3027" r:id="rId3022"/>
    <hyperlink ref="I3028" r:id="rId3023"/>
    <hyperlink ref="I3029" r:id="rId3024"/>
    <hyperlink ref="I3030" r:id="rId3025"/>
    <hyperlink ref="I3031" r:id="rId3026"/>
    <hyperlink ref="I3032" r:id="rId3027"/>
    <hyperlink ref="I3033" r:id="rId3028"/>
    <hyperlink ref="I3034" r:id="rId3029"/>
    <hyperlink ref="I3035" r:id="rId3030"/>
    <hyperlink ref="I3036" r:id="rId3031"/>
    <hyperlink ref="I3037" r:id="rId3032"/>
    <hyperlink ref="I3038" r:id="rId3033"/>
    <hyperlink ref="I3039" r:id="rId3034"/>
    <hyperlink ref="I3040" r:id="rId3035"/>
    <hyperlink ref="I3041" r:id="rId3036"/>
    <hyperlink ref="I3042" r:id="rId3037"/>
    <hyperlink ref="I3043" r:id="rId3038"/>
    <hyperlink ref="I3044" r:id="rId3039"/>
    <hyperlink ref="I3045" r:id="rId3040"/>
    <hyperlink ref="I3046" r:id="rId3041"/>
    <hyperlink ref="I3047" r:id="rId3042"/>
    <hyperlink ref="I3048" r:id="rId3043"/>
    <hyperlink ref="I3049" r:id="rId3044"/>
    <hyperlink ref="I3050" r:id="rId3045"/>
    <hyperlink ref="I3051" r:id="rId3046"/>
    <hyperlink ref="I3052" r:id="rId3047"/>
    <hyperlink ref="I3053" r:id="rId3048"/>
    <hyperlink ref="I3054" r:id="rId3049"/>
    <hyperlink ref="I3055" r:id="rId3050"/>
    <hyperlink ref="I3056" r:id="rId3051"/>
    <hyperlink ref="I3057" r:id="rId3052"/>
    <hyperlink ref="I3058" r:id="rId3053"/>
    <hyperlink ref="I3059" r:id="rId3054"/>
    <hyperlink ref="I3060" r:id="rId3055"/>
    <hyperlink ref="I3061" r:id="rId3056"/>
    <hyperlink ref="I3062" r:id="rId3057"/>
    <hyperlink ref="I3063" r:id="rId3058"/>
    <hyperlink ref="I3064" r:id="rId3059"/>
    <hyperlink ref="I3065" r:id="rId3060"/>
    <hyperlink ref="I3066" r:id="rId3061"/>
    <hyperlink ref="I3067" r:id="rId3062"/>
    <hyperlink ref="I3068" r:id="rId3063"/>
    <hyperlink ref="I3069" r:id="rId3064"/>
    <hyperlink ref="I3070" r:id="rId3065"/>
    <hyperlink ref="I3071" r:id="rId3066"/>
    <hyperlink ref="I3072" r:id="rId3067"/>
    <hyperlink ref="I3073" r:id="rId3068"/>
    <hyperlink ref="I3074" r:id="rId3069"/>
    <hyperlink ref="I3075" r:id="rId3070"/>
    <hyperlink ref="I3076" r:id="rId3071"/>
    <hyperlink ref="I3077" r:id="rId3072"/>
    <hyperlink ref="I3078" r:id="rId3073"/>
    <hyperlink ref="I3079" r:id="rId3074"/>
    <hyperlink ref="I3080" r:id="rId3075"/>
    <hyperlink ref="I3081" r:id="rId3076"/>
    <hyperlink ref="I3082" r:id="rId3077"/>
    <hyperlink ref="I3083" r:id="rId3078"/>
    <hyperlink ref="I3084" r:id="rId3079"/>
    <hyperlink ref="I3085" r:id="rId3080"/>
    <hyperlink ref="I3086" r:id="rId3081"/>
    <hyperlink ref="I3087" r:id="rId3082"/>
    <hyperlink ref="I3088" r:id="rId3083"/>
    <hyperlink ref="I3089" r:id="rId3084"/>
    <hyperlink ref="I3090" r:id="rId3085"/>
    <hyperlink ref="I3091" r:id="rId3086"/>
    <hyperlink ref="I3092" r:id="rId3087"/>
    <hyperlink ref="I3093" r:id="rId3088"/>
    <hyperlink ref="I3094" r:id="rId3089"/>
    <hyperlink ref="I3095" r:id="rId3090"/>
    <hyperlink ref="I3096" r:id="rId3091"/>
    <hyperlink ref="I3097" r:id="rId3092"/>
    <hyperlink ref="I3098" r:id="rId3093"/>
    <hyperlink ref="I3099" r:id="rId3094"/>
    <hyperlink ref="I3100" r:id="rId3095"/>
    <hyperlink ref="I3101" r:id="rId3096"/>
    <hyperlink ref="I3102" r:id="rId3097"/>
    <hyperlink ref="I3103" r:id="rId3098"/>
    <hyperlink ref="I3104" r:id="rId3099"/>
    <hyperlink ref="I3105" r:id="rId3100"/>
    <hyperlink ref="I3106" r:id="rId3101"/>
    <hyperlink ref="I3107" r:id="rId3102"/>
    <hyperlink ref="I3108" r:id="rId3103"/>
    <hyperlink ref="I3109" r:id="rId3104"/>
    <hyperlink ref="I3110" r:id="rId3105"/>
    <hyperlink ref="I3111" r:id="rId3106"/>
    <hyperlink ref="I3112" r:id="rId3107"/>
    <hyperlink ref="I3113" r:id="rId3108"/>
    <hyperlink ref="I3114" r:id="rId3109"/>
    <hyperlink ref="I3115" r:id="rId3110"/>
    <hyperlink ref="I3116" r:id="rId3111"/>
    <hyperlink ref="I3117" r:id="rId3112"/>
    <hyperlink ref="I3118" r:id="rId3113"/>
    <hyperlink ref="I3119" r:id="rId3114"/>
    <hyperlink ref="I3120" r:id="rId3115"/>
    <hyperlink ref="I3121" r:id="rId3116"/>
    <hyperlink ref="I3122" r:id="rId3117"/>
    <hyperlink ref="I3123" r:id="rId3118"/>
    <hyperlink ref="I3124" r:id="rId3119"/>
    <hyperlink ref="I3125" r:id="rId3120"/>
    <hyperlink ref="I3126" r:id="rId3121"/>
    <hyperlink ref="I3127" r:id="rId3122"/>
    <hyperlink ref="I3128" r:id="rId3123"/>
    <hyperlink ref="I3129" r:id="rId3124"/>
    <hyperlink ref="I3130" r:id="rId3125"/>
    <hyperlink ref="I3131" r:id="rId3126"/>
    <hyperlink ref="I3132" r:id="rId3127"/>
    <hyperlink ref="I3133" r:id="rId3128"/>
    <hyperlink ref="I3134" r:id="rId3129"/>
    <hyperlink ref="I3135" r:id="rId3130"/>
    <hyperlink ref="I3136" r:id="rId3131"/>
    <hyperlink ref="I3137" r:id="rId3132"/>
    <hyperlink ref="I3138" r:id="rId3133"/>
    <hyperlink ref="I3139" r:id="rId3134"/>
    <hyperlink ref="I3140" r:id="rId3135"/>
    <hyperlink ref="I3141" r:id="rId3136"/>
    <hyperlink ref="I3142" r:id="rId3137"/>
    <hyperlink ref="I3143" r:id="rId3138"/>
    <hyperlink ref="I3144" r:id="rId3139"/>
    <hyperlink ref="I3145" r:id="rId3140"/>
    <hyperlink ref="I3146" r:id="rId3141"/>
    <hyperlink ref="I3147" r:id="rId3142"/>
    <hyperlink ref="I3148" r:id="rId3143"/>
    <hyperlink ref="I3149" r:id="rId3144"/>
    <hyperlink ref="I3150" r:id="rId3145"/>
    <hyperlink ref="I3151" r:id="rId3146"/>
    <hyperlink ref="I3152" r:id="rId3147"/>
    <hyperlink ref="I3153" r:id="rId3148"/>
    <hyperlink ref="I3154" r:id="rId3149"/>
    <hyperlink ref="I3155" r:id="rId3150"/>
    <hyperlink ref="I3156" r:id="rId3151"/>
    <hyperlink ref="I3157" r:id="rId3152"/>
    <hyperlink ref="I3158" r:id="rId3153"/>
    <hyperlink ref="I3159" r:id="rId3154"/>
    <hyperlink ref="I3160" r:id="rId3155"/>
    <hyperlink ref="I3161" r:id="rId3156"/>
    <hyperlink ref="I3162" r:id="rId3157"/>
    <hyperlink ref="I3163" r:id="rId3158"/>
    <hyperlink ref="I3164" r:id="rId3159"/>
    <hyperlink ref="I3165" r:id="rId3160"/>
    <hyperlink ref="I3166" r:id="rId3161"/>
    <hyperlink ref="I3167" r:id="rId3162"/>
    <hyperlink ref="I3168" r:id="rId3163"/>
    <hyperlink ref="I3169" r:id="rId3164"/>
    <hyperlink ref="I3170" r:id="rId3165"/>
    <hyperlink ref="I3171" r:id="rId3166"/>
    <hyperlink ref="I3172" r:id="rId3167"/>
    <hyperlink ref="I3173" r:id="rId3168"/>
    <hyperlink ref="I3174" r:id="rId3169"/>
    <hyperlink ref="I3175" r:id="rId3170"/>
    <hyperlink ref="I3176" r:id="rId3171"/>
    <hyperlink ref="I3177" r:id="rId3172"/>
    <hyperlink ref="I3178" r:id="rId3173"/>
    <hyperlink ref="I3179" r:id="rId3174"/>
    <hyperlink ref="I3180" r:id="rId3175"/>
    <hyperlink ref="I3181" r:id="rId3176"/>
    <hyperlink ref="I3182" r:id="rId3177"/>
    <hyperlink ref="I3183" r:id="rId3178"/>
    <hyperlink ref="I3184" r:id="rId3179"/>
    <hyperlink ref="I3185" r:id="rId3180"/>
    <hyperlink ref="I3186" r:id="rId3181"/>
    <hyperlink ref="I3187" r:id="rId3182"/>
    <hyperlink ref="I3188" r:id="rId3183"/>
    <hyperlink ref="I3189" r:id="rId3184"/>
    <hyperlink ref="I3190" r:id="rId3185"/>
    <hyperlink ref="I3191" r:id="rId3186"/>
    <hyperlink ref="I3192" r:id="rId3187"/>
    <hyperlink ref="I3193" r:id="rId3188"/>
    <hyperlink ref="I3194" r:id="rId3189"/>
    <hyperlink ref="I3195" r:id="rId3190"/>
    <hyperlink ref="I3196" r:id="rId3191"/>
    <hyperlink ref="I3197" r:id="rId3192"/>
    <hyperlink ref="I3198" r:id="rId3193"/>
    <hyperlink ref="I3199" r:id="rId3194"/>
    <hyperlink ref="I3200" r:id="rId3195"/>
    <hyperlink ref="I3201" r:id="rId3196"/>
    <hyperlink ref="I3202" r:id="rId3197"/>
    <hyperlink ref="I3203" r:id="rId3198"/>
    <hyperlink ref="I3204" r:id="rId3199"/>
    <hyperlink ref="I3205" r:id="rId3200"/>
    <hyperlink ref="I3206" r:id="rId3201"/>
    <hyperlink ref="I3207" r:id="rId3202"/>
    <hyperlink ref="I3208" r:id="rId3203"/>
    <hyperlink ref="I3209" r:id="rId3204"/>
    <hyperlink ref="I3210" r:id="rId3205"/>
    <hyperlink ref="I3211" r:id="rId3206"/>
    <hyperlink ref="I3212" r:id="rId3207"/>
    <hyperlink ref="I3213" r:id="rId3208"/>
    <hyperlink ref="I3214" r:id="rId3209"/>
    <hyperlink ref="I3215" r:id="rId3210"/>
    <hyperlink ref="I3216" r:id="rId3211"/>
    <hyperlink ref="I3217" r:id="rId3212"/>
    <hyperlink ref="I3218" r:id="rId3213"/>
    <hyperlink ref="I3219" r:id="rId3214"/>
    <hyperlink ref="I3220" r:id="rId3215"/>
    <hyperlink ref="I3221" r:id="rId3216"/>
    <hyperlink ref="I3222" r:id="rId3217"/>
    <hyperlink ref="I3223" r:id="rId3218"/>
    <hyperlink ref="I3224" r:id="rId3219"/>
    <hyperlink ref="I3225" r:id="rId3220"/>
    <hyperlink ref="I3226" r:id="rId3221"/>
    <hyperlink ref="I3227" r:id="rId3222"/>
    <hyperlink ref="I3228" r:id="rId3223"/>
    <hyperlink ref="I3229" r:id="rId3224"/>
    <hyperlink ref="I3230" r:id="rId3225"/>
    <hyperlink ref="I3231" r:id="rId3226"/>
    <hyperlink ref="I3232" r:id="rId3227"/>
    <hyperlink ref="I3233" r:id="rId3228"/>
    <hyperlink ref="I3234" r:id="rId3229"/>
    <hyperlink ref="I3235" r:id="rId3230"/>
    <hyperlink ref="I3236" r:id="rId3231"/>
    <hyperlink ref="I3237" r:id="rId3232"/>
    <hyperlink ref="I3238" r:id="rId3233"/>
    <hyperlink ref="I3239" r:id="rId3234"/>
    <hyperlink ref="I3240" r:id="rId3235"/>
    <hyperlink ref="I3241" r:id="rId3236"/>
    <hyperlink ref="I3242" r:id="rId3237"/>
    <hyperlink ref="I3243" r:id="rId3238"/>
    <hyperlink ref="I3244" r:id="rId3239"/>
    <hyperlink ref="I3245" r:id="rId3240"/>
    <hyperlink ref="I3246" r:id="rId3241"/>
    <hyperlink ref="I3247" r:id="rId3242"/>
    <hyperlink ref="I3248" r:id="rId3243"/>
    <hyperlink ref="I3249" r:id="rId3244"/>
    <hyperlink ref="I3250" r:id="rId3245"/>
    <hyperlink ref="I3251" r:id="rId3246"/>
    <hyperlink ref="I3252" r:id="rId3247"/>
    <hyperlink ref="I3253" r:id="rId3248"/>
    <hyperlink ref="I3254" r:id="rId3249"/>
    <hyperlink ref="I3255" r:id="rId3250"/>
    <hyperlink ref="I3256" r:id="rId3251"/>
    <hyperlink ref="I3257" r:id="rId3252"/>
    <hyperlink ref="I3258" r:id="rId3253"/>
    <hyperlink ref="I3259" r:id="rId3254"/>
    <hyperlink ref="I3260" r:id="rId3255"/>
    <hyperlink ref="I3261" r:id="rId3256"/>
    <hyperlink ref="I3262" r:id="rId3257"/>
    <hyperlink ref="I3263" r:id="rId3258"/>
    <hyperlink ref="I3264" r:id="rId3259"/>
    <hyperlink ref="I3265" r:id="rId3260"/>
    <hyperlink ref="I3266" r:id="rId3261"/>
    <hyperlink ref="I3267" r:id="rId3262"/>
    <hyperlink ref="I3268" r:id="rId3263"/>
    <hyperlink ref="I3269" r:id="rId3264"/>
    <hyperlink ref="I3270" r:id="rId3265"/>
    <hyperlink ref="I3271" r:id="rId3266"/>
    <hyperlink ref="I3272" r:id="rId3267"/>
    <hyperlink ref="I3273" r:id="rId3268"/>
    <hyperlink ref="I3274" r:id="rId3269"/>
    <hyperlink ref="I3275" r:id="rId3270"/>
    <hyperlink ref="I3276" r:id="rId3271"/>
    <hyperlink ref="I3277" r:id="rId3272"/>
    <hyperlink ref="I3278" r:id="rId3273"/>
    <hyperlink ref="I3279" r:id="rId3274"/>
    <hyperlink ref="I3280" r:id="rId3275"/>
    <hyperlink ref="I3281" r:id="rId3276"/>
    <hyperlink ref="I3282" r:id="rId3277"/>
    <hyperlink ref="I3283" r:id="rId3278"/>
    <hyperlink ref="I3284" r:id="rId3279"/>
    <hyperlink ref="I3285" r:id="rId3280"/>
    <hyperlink ref="I3286" r:id="rId3281"/>
    <hyperlink ref="I3287" r:id="rId3282"/>
    <hyperlink ref="I3288" r:id="rId3283"/>
    <hyperlink ref="I3289" r:id="rId3284"/>
    <hyperlink ref="I3290" r:id="rId3285"/>
    <hyperlink ref="I3291" r:id="rId3286"/>
    <hyperlink ref="I3292" r:id="rId3287"/>
    <hyperlink ref="I3293" r:id="rId3288"/>
    <hyperlink ref="I3294" r:id="rId3289"/>
    <hyperlink ref="I3295" r:id="rId3290"/>
    <hyperlink ref="I3296" r:id="rId3291"/>
    <hyperlink ref="I3297" r:id="rId3292"/>
    <hyperlink ref="I3298" r:id="rId3293"/>
    <hyperlink ref="I3299" r:id="rId3294"/>
    <hyperlink ref="I3300" r:id="rId3295"/>
    <hyperlink ref="I3301" r:id="rId3296"/>
    <hyperlink ref="I3302" r:id="rId3297"/>
    <hyperlink ref="I3303" r:id="rId3298"/>
    <hyperlink ref="I3304" r:id="rId3299"/>
    <hyperlink ref="I3305" r:id="rId3300"/>
    <hyperlink ref="I3306" r:id="rId3301"/>
    <hyperlink ref="I3307" r:id="rId3302"/>
    <hyperlink ref="I3308" r:id="rId3303"/>
    <hyperlink ref="I3309" r:id="rId3304"/>
    <hyperlink ref="I3310" r:id="rId3305"/>
    <hyperlink ref="I3311" r:id="rId3306"/>
    <hyperlink ref="I3312" r:id="rId3307"/>
    <hyperlink ref="I3313" r:id="rId3308"/>
    <hyperlink ref="I3314" r:id="rId3309"/>
    <hyperlink ref="I3315" r:id="rId3310"/>
    <hyperlink ref="I3316" r:id="rId3311"/>
    <hyperlink ref="I3317" r:id="rId3312"/>
    <hyperlink ref="I3318" r:id="rId3313"/>
    <hyperlink ref="I3319" r:id="rId3314"/>
    <hyperlink ref="I3320" r:id="rId3315"/>
    <hyperlink ref="I3321" r:id="rId3316"/>
    <hyperlink ref="I3322" r:id="rId3317"/>
    <hyperlink ref="I3323" r:id="rId3318"/>
    <hyperlink ref="I3324" r:id="rId3319"/>
    <hyperlink ref="I3325" r:id="rId3320"/>
    <hyperlink ref="I3326" r:id="rId3321"/>
    <hyperlink ref="I3327" r:id="rId3322"/>
    <hyperlink ref="I3328" r:id="rId3323"/>
    <hyperlink ref="I3329" r:id="rId3324"/>
    <hyperlink ref="I3330" r:id="rId3325"/>
    <hyperlink ref="I3331" r:id="rId3326"/>
    <hyperlink ref="I3332" r:id="rId3327"/>
    <hyperlink ref="I3333" r:id="rId3328"/>
    <hyperlink ref="I3334" r:id="rId3329"/>
    <hyperlink ref="I3335" r:id="rId3330"/>
    <hyperlink ref="I3336" r:id="rId3331"/>
    <hyperlink ref="I3337" r:id="rId3332"/>
    <hyperlink ref="I3338" r:id="rId3333"/>
    <hyperlink ref="I3339" r:id="rId3334"/>
    <hyperlink ref="I3340" r:id="rId3335"/>
    <hyperlink ref="I3341" r:id="rId3336"/>
    <hyperlink ref="I3342" r:id="rId3337"/>
    <hyperlink ref="I3343" r:id="rId3338"/>
    <hyperlink ref="I3344" r:id="rId3339"/>
    <hyperlink ref="I3345" r:id="rId3340"/>
    <hyperlink ref="I3346" r:id="rId3341"/>
    <hyperlink ref="I3347" r:id="rId3342"/>
    <hyperlink ref="I3348" r:id="rId3343"/>
    <hyperlink ref="I3349" r:id="rId3344"/>
    <hyperlink ref="I3350" r:id="rId3345"/>
    <hyperlink ref="I3351" r:id="rId3346"/>
    <hyperlink ref="I3352" r:id="rId3347"/>
    <hyperlink ref="I3353" r:id="rId3348"/>
    <hyperlink ref="I3354" r:id="rId3349"/>
    <hyperlink ref="I3355" r:id="rId3350"/>
    <hyperlink ref="I3356" r:id="rId3351"/>
    <hyperlink ref="I3357" r:id="rId3352"/>
    <hyperlink ref="I3358" r:id="rId3353"/>
    <hyperlink ref="I3359" r:id="rId3354"/>
    <hyperlink ref="I3360" r:id="rId3355"/>
    <hyperlink ref="I3361" r:id="rId3356"/>
    <hyperlink ref="I3362" r:id="rId3357"/>
    <hyperlink ref="I3363" r:id="rId3358"/>
    <hyperlink ref="I3364" r:id="rId3359"/>
    <hyperlink ref="I3365" r:id="rId3360"/>
    <hyperlink ref="I3366" r:id="rId3361"/>
    <hyperlink ref="I3367" r:id="rId3362"/>
    <hyperlink ref="I3368" r:id="rId3363"/>
    <hyperlink ref="I3369" r:id="rId3364"/>
    <hyperlink ref="I3370" r:id="rId3365"/>
    <hyperlink ref="I3371" r:id="rId3366"/>
    <hyperlink ref="I3372" r:id="rId3367"/>
    <hyperlink ref="I3373" r:id="rId3368"/>
    <hyperlink ref="I3374" r:id="rId3369"/>
    <hyperlink ref="I3375" r:id="rId3370"/>
    <hyperlink ref="I3376" r:id="rId3371"/>
    <hyperlink ref="I3377" r:id="rId3372"/>
    <hyperlink ref="I3378" r:id="rId3373"/>
    <hyperlink ref="I3379" r:id="rId3374"/>
    <hyperlink ref="I3380" r:id="rId3375"/>
    <hyperlink ref="I3381" r:id="rId3376"/>
    <hyperlink ref="I3382" r:id="rId3377"/>
    <hyperlink ref="I3383" r:id="rId3378"/>
    <hyperlink ref="I3384" r:id="rId3379"/>
    <hyperlink ref="I3385" r:id="rId3380"/>
    <hyperlink ref="I3386" r:id="rId3381"/>
    <hyperlink ref="I3387" r:id="rId3382"/>
    <hyperlink ref="I3388" r:id="rId3383"/>
    <hyperlink ref="I3389" r:id="rId3384"/>
    <hyperlink ref="I3390" r:id="rId3385"/>
    <hyperlink ref="I3391" r:id="rId3386"/>
    <hyperlink ref="I3392" r:id="rId3387"/>
    <hyperlink ref="I3393" r:id="rId3388"/>
    <hyperlink ref="I3394" r:id="rId3389"/>
    <hyperlink ref="I3395" r:id="rId3390"/>
    <hyperlink ref="I3396" r:id="rId3391"/>
    <hyperlink ref="I3397" r:id="rId3392"/>
    <hyperlink ref="I3398" r:id="rId3393"/>
    <hyperlink ref="I3399" r:id="rId3394"/>
    <hyperlink ref="I3400" r:id="rId3395"/>
    <hyperlink ref="I3401" r:id="rId3396"/>
    <hyperlink ref="I3402" r:id="rId3397"/>
    <hyperlink ref="I3403" r:id="rId3398"/>
    <hyperlink ref="I3404" r:id="rId3399"/>
    <hyperlink ref="I3405" r:id="rId3400"/>
    <hyperlink ref="I3406" r:id="rId3401"/>
    <hyperlink ref="I3407" r:id="rId3402"/>
    <hyperlink ref="I3408" r:id="rId3403"/>
    <hyperlink ref="I3409" r:id="rId3404"/>
    <hyperlink ref="I3410" r:id="rId3405"/>
    <hyperlink ref="I3411" r:id="rId3406"/>
    <hyperlink ref="I3412" r:id="rId3407"/>
    <hyperlink ref="I3413" r:id="rId3408"/>
    <hyperlink ref="I3414" r:id="rId3409"/>
    <hyperlink ref="I3415" r:id="rId3410"/>
    <hyperlink ref="I3416" r:id="rId3411"/>
    <hyperlink ref="I3417" r:id="rId3412"/>
    <hyperlink ref="I3418" r:id="rId3413"/>
    <hyperlink ref="I3419" r:id="rId3414"/>
    <hyperlink ref="I3420" r:id="rId3415"/>
    <hyperlink ref="I3421" r:id="rId3416"/>
    <hyperlink ref="I3422" r:id="rId3417"/>
    <hyperlink ref="I3423" r:id="rId3418"/>
    <hyperlink ref="I3424" r:id="rId3419"/>
    <hyperlink ref="I3425" r:id="rId3420"/>
    <hyperlink ref="I3426" r:id="rId3421"/>
    <hyperlink ref="I3427" r:id="rId3422"/>
    <hyperlink ref="I3428" r:id="rId3423"/>
    <hyperlink ref="I3429" r:id="rId3424"/>
    <hyperlink ref="I3430" r:id="rId3425"/>
    <hyperlink ref="I3431" r:id="rId3426"/>
    <hyperlink ref="I3432" r:id="rId3427"/>
    <hyperlink ref="I3433" r:id="rId3428"/>
    <hyperlink ref="I3434" r:id="rId3429"/>
    <hyperlink ref="I3435" r:id="rId3430"/>
    <hyperlink ref="I3436" r:id="rId3431"/>
    <hyperlink ref="I3437" r:id="rId3432"/>
    <hyperlink ref="I3438" r:id="rId3433"/>
    <hyperlink ref="I3439" r:id="rId3434"/>
    <hyperlink ref="I3440" r:id="rId3435"/>
    <hyperlink ref="I3441" r:id="rId3436"/>
    <hyperlink ref="I3442" r:id="rId3437"/>
    <hyperlink ref="I3443" r:id="rId3438"/>
    <hyperlink ref="I3444" r:id="rId3439"/>
    <hyperlink ref="I3445" r:id="rId3440"/>
    <hyperlink ref="I3446" r:id="rId3441"/>
    <hyperlink ref="I3447" r:id="rId3442"/>
    <hyperlink ref="I3448" r:id="rId3443"/>
    <hyperlink ref="I3449" r:id="rId3444"/>
    <hyperlink ref="I3450" r:id="rId3445"/>
    <hyperlink ref="I3451" r:id="rId3446"/>
    <hyperlink ref="I3452" r:id="rId3447"/>
    <hyperlink ref="I3453" r:id="rId3448"/>
    <hyperlink ref="I3454" r:id="rId3449"/>
    <hyperlink ref="I3455" r:id="rId3450"/>
    <hyperlink ref="I3456" r:id="rId3451"/>
    <hyperlink ref="I3457" r:id="rId3452"/>
    <hyperlink ref="I3458" r:id="rId3453"/>
    <hyperlink ref="I3459" r:id="rId3454"/>
    <hyperlink ref="I3460" r:id="rId3455"/>
    <hyperlink ref="I3461" r:id="rId3456"/>
    <hyperlink ref="I3462" r:id="rId3457"/>
    <hyperlink ref="I3463" r:id="rId3458"/>
    <hyperlink ref="I3464" r:id="rId3459"/>
    <hyperlink ref="I3465" r:id="rId3460"/>
    <hyperlink ref="I3466" r:id="rId3461"/>
    <hyperlink ref="I3467" r:id="rId3462"/>
    <hyperlink ref="I3468" r:id="rId3463"/>
    <hyperlink ref="I3469" r:id="rId3464"/>
    <hyperlink ref="I3470" r:id="rId3465"/>
    <hyperlink ref="I3471" r:id="rId3466"/>
    <hyperlink ref="I3472" r:id="rId3467"/>
    <hyperlink ref="I3473" r:id="rId3468"/>
    <hyperlink ref="I3474" r:id="rId3469"/>
    <hyperlink ref="I3475" r:id="rId3470"/>
    <hyperlink ref="I3476" r:id="rId3471"/>
    <hyperlink ref="I3477" r:id="rId3472"/>
    <hyperlink ref="I3478" r:id="rId3473"/>
    <hyperlink ref="I3479" r:id="rId3474"/>
    <hyperlink ref="I3480" r:id="rId3475"/>
    <hyperlink ref="I3481" r:id="rId3476"/>
    <hyperlink ref="I3482" r:id="rId3477"/>
    <hyperlink ref="I3483" r:id="rId3478"/>
    <hyperlink ref="I3484" r:id="rId3479"/>
    <hyperlink ref="I3485" r:id="rId3480"/>
    <hyperlink ref="I3486" r:id="rId3481"/>
    <hyperlink ref="I3487" r:id="rId3482"/>
    <hyperlink ref="I3488" r:id="rId3483"/>
    <hyperlink ref="I3489" r:id="rId3484"/>
    <hyperlink ref="I3490" r:id="rId3485"/>
    <hyperlink ref="I3491" r:id="rId3486"/>
    <hyperlink ref="I3492" r:id="rId3487"/>
    <hyperlink ref="I3493" r:id="rId3488"/>
    <hyperlink ref="I3494" r:id="rId3489"/>
    <hyperlink ref="I3495" r:id="rId3490"/>
    <hyperlink ref="I3496" r:id="rId3491"/>
    <hyperlink ref="I3497" r:id="rId3492"/>
    <hyperlink ref="I3498" r:id="rId3493"/>
    <hyperlink ref="I3499" r:id="rId3494"/>
    <hyperlink ref="I3500" r:id="rId3495"/>
    <hyperlink ref="I3501" r:id="rId3496"/>
    <hyperlink ref="I3502" r:id="rId3497"/>
    <hyperlink ref="I3503" r:id="rId3498"/>
    <hyperlink ref="I3504" r:id="rId3499"/>
    <hyperlink ref="I3505" r:id="rId3500"/>
    <hyperlink ref="I3506" r:id="rId3501"/>
    <hyperlink ref="I3507" r:id="rId3502"/>
    <hyperlink ref="I3508" r:id="rId3503"/>
    <hyperlink ref="I3509" r:id="rId3504"/>
    <hyperlink ref="I3510" r:id="rId3505"/>
    <hyperlink ref="I3511" r:id="rId3506"/>
    <hyperlink ref="I3512" r:id="rId3507"/>
    <hyperlink ref="I3513" r:id="rId3508"/>
    <hyperlink ref="I3514" r:id="rId3509"/>
    <hyperlink ref="I3515" r:id="rId3510"/>
    <hyperlink ref="I3516" r:id="rId3511"/>
    <hyperlink ref="I3517" r:id="rId3512"/>
    <hyperlink ref="I3518" r:id="rId3513"/>
    <hyperlink ref="I3519" r:id="rId3514"/>
    <hyperlink ref="I3520" r:id="rId3515"/>
    <hyperlink ref="I3521" r:id="rId3516"/>
    <hyperlink ref="I3522" r:id="rId3517"/>
    <hyperlink ref="I3523" r:id="rId3518"/>
    <hyperlink ref="I3524" r:id="rId3519"/>
    <hyperlink ref="I3525" r:id="rId3520"/>
    <hyperlink ref="I3526" r:id="rId3521"/>
    <hyperlink ref="I3527" r:id="rId3522"/>
    <hyperlink ref="I3528" r:id="rId3523"/>
    <hyperlink ref="I3529" r:id="rId3524"/>
    <hyperlink ref="I3530" r:id="rId3525"/>
    <hyperlink ref="I3531" r:id="rId3526"/>
    <hyperlink ref="I3532" r:id="rId3527"/>
    <hyperlink ref="I3533" r:id="rId3528"/>
    <hyperlink ref="I3534" r:id="rId3529"/>
    <hyperlink ref="I3535" r:id="rId3530"/>
    <hyperlink ref="I3536" r:id="rId3531"/>
    <hyperlink ref="I3537" r:id="rId3532"/>
    <hyperlink ref="I3538" r:id="rId3533"/>
    <hyperlink ref="I3539" r:id="rId3534"/>
    <hyperlink ref="I3540" r:id="rId3535"/>
    <hyperlink ref="I3541" r:id="rId3536"/>
    <hyperlink ref="I3542" r:id="rId3537"/>
    <hyperlink ref="I3543" r:id="rId3538"/>
    <hyperlink ref="I3544" r:id="rId3539"/>
    <hyperlink ref="I3545" r:id="rId3540"/>
    <hyperlink ref="I3546" r:id="rId3541"/>
    <hyperlink ref="I3547" r:id="rId3542"/>
    <hyperlink ref="I3548" r:id="rId3543"/>
    <hyperlink ref="I3549" r:id="rId3544"/>
    <hyperlink ref="I3550" r:id="rId3545"/>
    <hyperlink ref="I3551" r:id="rId3546"/>
    <hyperlink ref="I3552" r:id="rId3547"/>
    <hyperlink ref="I3553" r:id="rId3548"/>
    <hyperlink ref="I3554" r:id="rId3549"/>
    <hyperlink ref="I3555" r:id="rId3550"/>
    <hyperlink ref="I3556" r:id="rId3551"/>
    <hyperlink ref="I3557" r:id="rId3552"/>
    <hyperlink ref="I3558" r:id="rId3553"/>
    <hyperlink ref="I3559" r:id="rId3554"/>
    <hyperlink ref="I3560" r:id="rId3555"/>
    <hyperlink ref="I3561" r:id="rId3556"/>
    <hyperlink ref="I3562" r:id="rId3557"/>
    <hyperlink ref="I3563" r:id="rId3558"/>
    <hyperlink ref="I3564" r:id="rId3559"/>
    <hyperlink ref="I3565" r:id="rId3560"/>
    <hyperlink ref="I3566" r:id="rId3561"/>
    <hyperlink ref="I3567" r:id="rId3562"/>
    <hyperlink ref="I3568" r:id="rId3563"/>
    <hyperlink ref="I3569" r:id="rId3564"/>
    <hyperlink ref="I3570" r:id="rId3565"/>
    <hyperlink ref="I3571" r:id="rId3566"/>
    <hyperlink ref="I3572" r:id="rId3567"/>
    <hyperlink ref="I3573" r:id="rId3568"/>
    <hyperlink ref="I3574" r:id="rId3569"/>
    <hyperlink ref="I3575" r:id="rId3570"/>
    <hyperlink ref="I3576" r:id="rId3571"/>
    <hyperlink ref="I3577" r:id="rId3572"/>
    <hyperlink ref="I3578" r:id="rId3573"/>
    <hyperlink ref="I3579" r:id="rId3574"/>
    <hyperlink ref="I3580" r:id="rId3575"/>
    <hyperlink ref="I3581" r:id="rId3576"/>
    <hyperlink ref="I3582" r:id="rId3577"/>
    <hyperlink ref="I3583" r:id="rId3578"/>
    <hyperlink ref="I3584" r:id="rId3579"/>
    <hyperlink ref="I3585" r:id="rId3580"/>
    <hyperlink ref="I3586" r:id="rId3581"/>
    <hyperlink ref="I3587" r:id="rId3582"/>
    <hyperlink ref="I3588" r:id="rId3583"/>
    <hyperlink ref="I3589" r:id="rId3584"/>
    <hyperlink ref="I3590" r:id="rId3585"/>
    <hyperlink ref="I3591" r:id="rId3586"/>
    <hyperlink ref="I3592" r:id="rId3587"/>
    <hyperlink ref="I3593" r:id="rId3588"/>
    <hyperlink ref="I3594" r:id="rId3589"/>
    <hyperlink ref="I3595" r:id="rId3590"/>
    <hyperlink ref="I3596" r:id="rId3591"/>
    <hyperlink ref="I3597" r:id="rId3592"/>
    <hyperlink ref="I3598" r:id="rId3593"/>
    <hyperlink ref="I3599" r:id="rId3594"/>
    <hyperlink ref="I3600" r:id="rId3595"/>
    <hyperlink ref="I3601" r:id="rId3596"/>
    <hyperlink ref="I3602" r:id="rId3597"/>
    <hyperlink ref="I3603" r:id="rId3598"/>
    <hyperlink ref="I3604" r:id="rId3599"/>
    <hyperlink ref="I3605" r:id="rId3600"/>
    <hyperlink ref="I3606" r:id="rId3601"/>
    <hyperlink ref="I3607" r:id="rId3602"/>
    <hyperlink ref="I3608" r:id="rId3603"/>
    <hyperlink ref="I3609" r:id="rId3604"/>
    <hyperlink ref="I3610" r:id="rId3605"/>
    <hyperlink ref="I3611" r:id="rId3606"/>
    <hyperlink ref="I3612" r:id="rId3607"/>
    <hyperlink ref="I3613" r:id="rId3608"/>
    <hyperlink ref="I3614" r:id="rId3609"/>
    <hyperlink ref="I3615" r:id="rId3610"/>
    <hyperlink ref="I3616" r:id="rId3611"/>
    <hyperlink ref="I3617" r:id="rId3612"/>
    <hyperlink ref="I3618" r:id="rId3613"/>
    <hyperlink ref="I3619" r:id="rId3614"/>
    <hyperlink ref="I3620" r:id="rId3615"/>
    <hyperlink ref="I3621" r:id="rId3616"/>
    <hyperlink ref="I3622" r:id="rId3617"/>
    <hyperlink ref="I3623" r:id="rId3618"/>
    <hyperlink ref="I3624" r:id="rId3619"/>
    <hyperlink ref="I3625" r:id="rId3620"/>
    <hyperlink ref="I3626" r:id="rId3621"/>
    <hyperlink ref="I3627" r:id="rId3622"/>
    <hyperlink ref="I3628" r:id="rId3623"/>
    <hyperlink ref="I3629" r:id="rId3624"/>
    <hyperlink ref="I3630" r:id="rId3625"/>
    <hyperlink ref="I3631" r:id="rId3626"/>
    <hyperlink ref="I3632" r:id="rId3627"/>
    <hyperlink ref="I3633" r:id="rId3628"/>
    <hyperlink ref="I3634" r:id="rId3629"/>
    <hyperlink ref="I3635" r:id="rId3630"/>
    <hyperlink ref="I3636" r:id="rId3631"/>
    <hyperlink ref="I3637" r:id="rId3632"/>
    <hyperlink ref="I3638" r:id="rId3633"/>
    <hyperlink ref="I3639" r:id="rId3634"/>
    <hyperlink ref="I3640" r:id="rId3635"/>
    <hyperlink ref="I3641" r:id="rId3636"/>
    <hyperlink ref="I3642" r:id="rId3637"/>
    <hyperlink ref="I3643" r:id="rId3638"/>
    <hyperlink ref="I3644" r:id="rId3639"/>
    <hyperlink ref="I3645" r:id="rId3640"/>
    <hyperlink ref="I3646" r:id="rId3641"/>
    <hyperlink ref="I3647" r:id="rId3642"/>
    <hyperlink ref="I3648" r:id="rId3643"/>
    <hyperlink ref="I3649" r:id="rId3644"/>
    <hyperlink ref="I3650" r:id="rId3645"/>
    <hyperlink ref="I3651" r:id="rId3646"/>
    <hyperlink ref="I3652" r:id="rId3647"/>
    <hyperlink ref="I3653" r:id="rId3648"/>
    <hyperlink ref="I3654" r:id="rId3649"/>
    <hyperlink ref="I3655" r:id="rId3650"/>
    <hyperlink ref="I3656" r:id="rId3651"/>
    <hyperlink ref="I3657" r:id="rId3652"/>
    <hyperlink ref="I3658" r:id="rId3653"/>
    <hyperlink ref="I3659" r:id="rId3654"/>
    <hyperlink ref="I3660" r:id="rId3655"/>
    <hyperlink ref="I3661" r:id="rId3656"/>
    <hyperlink ref="I3662" r:id="rId3657"/>
    <hyperlink ref="I3663" r:id="rId3658"/>
    <hyperlink ref="I3664" r:id="rId3659"/>
    <hyperlink ref="I3665" r:id="rId3660"/>
    <hyperlink ref="I3666" r:id="rId3661"/>
    <hyperlink ref="I3667" r:id="rId3662"/>
    <hyperlink ref="I3668" r:id="rId3663"/>
    <hyperlink ref="I3669" r:id="rId3664"/>
    <hyperlink ref="I3670" r:id="rId3665"/>
    <hyperlink ref="I3671" r:id="rId3666"/>
    <hyperlink ref="I3672" r:id="rId3667"/>
    <hyperlink ref="I3673" r:id="rId3668"/>
    <hyperlink ref="I3674" r:id="rId3669"/>
    <hyperlink ref="I3675" r:id="rId3670"/>
    <hyperlink ref="I3676" r:id="rId3671"/>
    <hyperlink ref="I3677" r:id="rId3672"/>
    <hyperlink ref="I3678" r:id="rId3673"/>
    <hyperlink ref="I3679" r:id="rId3674"/>
    <hyperlink ref="I3680" r:id="rId3675"/>
    <hyperlink ref="I3681" r:id="rId3676"/>
    <hyperlink ref="I3682" r:id="rId3677"/>
    <hyperlink ref="I3683" r:id="rId3678"/>
    <hyperlink ref="I3684" r:id="rId3679"/>
    <hyperlink ref="I3685" r:id="rId3680"/>
    <hyperlink ref="I3686" r:id="rId3681"/>
    <hyperlink ref="I3687" r:id="rId3682"/>
    <hyperlink ref="I3688" r:id="rId3683"/>
    <hyperlink ref="I3689" r:id="rId3684"/>
    <hyperlink ref="I3690" r:id="rId3685"/>
    <hyperlink ref="I3691" r:id="rId3686"/>
    <hyperlink ref="I3692" r:id="rId3687"/>
    <hyperlink ref="I3693" r:id="rId3688"/>
    <hyperlink ref="I3694" r:id="rId3689"/>
    <hyperlink ref="I3695" r:id="rId3690"/>
    <hyperlink ref="I3696" r:id="rId3691"/>
    <hyperlink ref="I3697" r:id="rId3692"/>
    <hyperlink ref="I3698" r:id="rId3693"/>
    <hyperlink ref="I3699" r:id="rId3694"/>
    <hyperlink ref="I3700" r:id="rId3695"/>
    <hyperlink ref="I3701" r:id="rId3696"/>
    <hyperlink ref="I3702" r:id="rId3697"/>
    <hyperlink ref="I3703" r:id="rId3698"/>
    <hyperlink ref="I3704" r:id="rId3699"/>
    <hyperlink ref="I3705" r:id="rId3700"/>
    <hyperlink ref="I3706" r:id="rId3701"/>
    <hyperlink ref="I3707" r:id="rId3702"/>
    <hyperlink ref="I3708" r:id="rId3703"/>
    <hyperlink ref="I3709" r:id="rId3704"/>
    <hyperlink ref="I3710" r:id="rId3705"/>
    <hyperlink ref="I3711" r:id="rId3706"/>
    <hyperlink ref="I3712" r:id="rId3707"/>
    <hyperlink ref="I3713" r:id="rId3708"/>
    <hyperlink ref="I3714" r:id="rId3709"/>
    <hyperlink ref="I3715" r:id="rId3710"/>
    <hyperlink ref="I3716" r:id="rId3711"/>
    <hyperlink ref="I3717" r:id="rId3712"/>
    <hyperlink ref="I3718" r:id="rId3713"/>
    <hyperlink ref="I3719" r:id="rId3714"/>
    <hyperlink ref="I3720" r:id="rId3715"/>
    <hyperlink ref="I3721" r:id="rId3716"/>
    <hyperlink ref="I3722" r:id="rId3717"/>
    <hyperlink ref="I3723" r:id="rId3718"/>
    <hyperlink ref="I3724" r:id="rId3719"/>
    <hyperlink ref="I3725" r:id="rId3720"/>
    <hyperlink ref="I3726" r:id="rId3721"/>
    <hyperlink ref="I3727" r:id="rId3722"/>
    <hyperlink ref="I3728" r:id="rId3723"/>
    <hyperlink ref="I3729" r:id="rId3724"/>
    <hyperlink ref="I3730" r:id="rId3725"/>
    <hyperlink ref="I3731" r:id="rId3726"/>
    <hyperlink ref="I3732" r:id="rId3727"/>
    <hyperlink ref="I3733" r:id="rId3728"/>
    <hyperlink ref="I3734" r:id="rId3729"/>
    <hyperlink ref="I3735" r:id="rId3730"/>
    <hyperlink ref="I3736" r:id="rId3731"/>
    <hyperlink ref="I3737" r:id="rId3732"/>
    <hyperlink ref="I3738" r:id="rId3733"/>
    <hyperlink ref="I3739" r:id="rId3734"/>
    <hyperlink ref="I3740" r:id="rId3735"/>
    <hyperlink ref="I3741" r:id="rId3736"/>
    <hyperlink ref="I3742" r:id="rId3737"/>
    <hyperlink ref="I3743" r:id="rId3738"/>
    <hyperlink ref="I3744" r:id="rId3739"/>
    <hyperlink ref="I3745" r:id="rId3740"/>
    <hyperlink ref="I3746" r:id="rId3741"/>
    <hyperlink ref="I3747" r:id="rId3742"/>
    <hyperlink ref="I3748" r:id="rId3743"/>
    <hyperlink ref="I3749" r:id="rId3744"/>
    <hyperlink ref="I3750" r:id="rId3745"/>
    <hyperlink ref="I3751" r:id="rId3746"/>
    <hyperlink ref="I3752" r:id="rId3747"/>
    <hyperlink ref="I3753" r:id="rId3748"/>
    <hyperlink ref="I3754" r:id="rId3749"/>
    <hyperlink ref="I3755" r:id="rId3750"/>
    <hyperlink ref="I3756" r:id="rId3751"/>
    <hyperlink ref="I3757" r:id="rId3752"/>
    <hyperlink ref="I3758" r:id="rId3753"/>
    <hyperlink ref="I3759" r:id="rId3754"/>
    <hyperlink ref="I3760" r:id="rId3755"/>
    <hyperlink ref="I3761" r:id="rId3756"/>
    <hyperlink ref="I3762" r:id="rId3757"/>
    <hyperlink ref="I3763" r:id="rId3758"/>
    <hyperlink ref="I3764" r:id="rId3759"/>
    <hyperlink ref="I3765" r:id="rId3760"/>
    <hyperlink ref="I3766" r:id="rId3761"/>
    <hyperlink ref="I3767" r:id="rId3762"/>
    <hyperlink ref="I3768" r:id="rId3763"/>
    <hyperlink ref="I3769" r:id="rId3764"/>
    <hyperlink ref="I3770" r:id="rId3765"/>
    <hyperlink ref="I3771" r:id="rId3766"/>
    <hyperlink ref="I3772" r:id="rId3767"/>
    <hyperlink ref="I3773" r:id="rId3768"/>
    <hyperlink ref="I3774" r:id="rId3769"/>
    <hyperlink ref="I3775" r:id="rId3770"/>
    <hyperlink ref="I3776" r:id="rId3771"/>
    <hyperlink ref="I3777" r:id="rId3772"/>
    <hyperlink ref="I3778" r:id="rId3773"/>
    <hyperlink ref="I3779" r:id="rId3774"/>
    <hyperlink ref="I3780" r:id="rId3775"/>
    <hyperlink ref="I3781" r:id="rId3776"/>
    <hyperlink ref="I3782" r:id="rId3777"/>
    <hyperlink ref="I3783" r:id="rId3778"/>
    <hyperlink ref="I3784" r:id="rId3779"/>
    <hyperlink ref="I3785" r:id="rId3780"/>
    <hyperlink ref="I3786" r:id="rId3781"/>
    <hyperlink ref="I3787" r:id="rId3782"/>
    <hyperlink ref="I3788" r:id="rId3783"/>
    <hyperlink ref="I3789" r:id="rId3784"/>
    <hyperlink ref="I3790" r:id="rId3785"/>
    <hyperlink ref="I3791" r:id="rId3786"/>
    <hyperlink ref="I3792" r:id="rId3787"/>
    <hyperlink ref="I3793" r:id="rId3788"/>
    <hyperlink ref="I3794" r:id="rId3789"/>
    <hyperlink ref="I3795" r:id="rId3790"/>
    <hyperlink ref="I3796" r:id="rId3791"/>
    <hyperlink ref="I3797" r:id="rId3792"/>
    <hyperlink ref="I3798" r:id="rId3793"/>
    <hyperlink ref="I3799" r:id="rId3794"/>
    <hyperlink ref="I3800" r:id="rId3795"/>
    <hyperlink ref="I3801" r:id="rId3796"/>
    <hyperlink ref="I3802" r:id="rId3797"/>
    <hyperlink ref="I3803" r:id="rId3798"/>
    <hyperlink ref="I3804" r:id="rId3799"/>
    <hyperlink ref="I3805" r:id="rId3800"/>
    <hyperlink ref="I3806" r:id="rId3801"/>
    <hyperlink ref="I3807" r:id="rId3802"/>
    <hyperlink ref="I3808" r:id="rId3803"/>
    <hyperlink ref="I3809" r:id="rId3804"/>
    <hyperlink ref="I3810" r:id="rId3805"/>
    <hyperlink ref="I3811" r:id="rId3806"/>
    <hyperlink ref="I3812" r:id="rId3807"/>
    <hyperlink ref="I3813" r:id="rId3808"/>
    <hyperlink ref="I3814" r:id="rId3809"/>
    <hyperlink ref="I3815" r:id="rId3810"/>
    <hyperlink ref="I3816" r:id="rId3811"/>
    <hyperlink ref="I3817" r:id="rId3812"/>
    <hyperlink ref="I3818" r:id="rId3813"/>
    <hyperlink ref="I3819" r:id="rId3814"/>
    <hyperlink ref="I3820" r:id="rId3815"/>
    <hyperlink ref="I3821" r:id="rId3816"/>
    <hyperlink ref="I3822" r:id="rId3817"/>
    <hyperlink ref="I3823" r:id="rId3818"/>
    <hyperlink ref="I3824" r:id="rId3819"/>
    <hyperlink ref="I3825" r:id="rId3820"/>
    <hyperlink ref="I3826" r:id="rId3821"/>
    <hyperlink ref="I3827" r:id="rId3822"/>
    <hyperlink ref="I3828" r:id="rId3823"/>
    <hyperlink ref="I3829" r:id="rId3824"/>
    <hyperlink ref="I3830" r:id="rId3825"/>
    <hyperlink ref="I3831" r:id="rId3826"/>
    <hyperlink ref="I3832" r:id="rId3827"/>
    <hyperlink ref="I3833" r:id="rId3828"/>
    <hyperlink ref="I3834" r:id="rId3829"/>
    <hyperlink ref="I3835" r:id="rId3830"/>
    <hyperlink ref="I3836" r:id="rId3831"/>
    <hyperlink ref="I3837" r:id="rId3832"/>
    <hyperlink ref="I3838" r:id="rId3833"/>
    <hyperlink ref="I3839" r:id="rId3834"/>
    <hyperlink ref="I3840" r:id="rId3835"/>
    <hyperlink ref="I3841" r:id="rId3836"/>
    <hyperlink ref="I3842" r:id="rId3837"/>
    <hyperlink ref="I3843" r:id="rId3838"/>
    <hyperlink ref="I3844" r:id="rId3839"/>
    <hyperlink ref="I3845" r:id="rId3840"/>
    <hyperlink ref="I3846" r:id="rId3841"/>
    <hyperlink ref="I3847" r:id="rId3842"/>
    <hyperlink ref="I3848" r:id="rId3843"/>
    <hyperlink ref="I3849" r:id="rId3844"/>
    <hyperlink ref="I3850" r:id="rId3845"/>
    <hyperlink ref="I3851" r:id="rId3846"/>
    <hyperlink ref="I3852" r:id="rId3847"/>
    <hyperlink ref="I3853" r:id="rId3848"/>
    <hyperlink ref="I3854" r:id="rId3849"/>
    <hyperlink ref="I3855" r:id="rId3850"/>
    <hyperlink ref="I3856" r:id="rId3851"/>
    <hyperlink ref="I3857" r:id="rId3852"/>
    <hyperlink ref="I3858" r:id="rId3853"/>
    <hyperlink ref="I3859" r:id="rId3854"/>
    <hyperlink ref="I3860" r:id="rId3855"/>
    <hyperlink ref="I3861" r:id="rId3856"/>
    <hyperlink ref="I3862" r:id="rId3857"/>
    <hyperlink ref="I3863" r:id="rId3858"/>
    <hyperlink ref="I3864" r:id="rId3859"/>
    <hyperlink ref="I3865" r:id="rId3860"/>
    <hyperlink ref="I3866" r:id="rId3861"/>
    <hyperlink ref="I3867" r:id="rId3862"/>
    <hyperlink ref="I3868" r:id="rId3863"/>
    <hyperlink ref="I3869" r:id="rId3864"/>
    <hyperlink ref="I3870" r:id="rId3865"/>
    <hyperlink ref="I3871" r:id="rId3866"/>
    <hyperlink ref="I3872" r:id="rId3867"/>
    <hyperlink ref="I3873" r:id="rId3868"/>
    <hyperlink ref="I3874" r:id="rId3869"/>
    <hyperlink ref="I3875" r:id="rId3870"/>
    <hyperlink ref="I3876" r:id="rId3871"/>
    <hyperlink ref="I3877" r:id="rId3872"/>
    <hyperlink ref="I3878" r:id="rId3873"/>
    <hyperlink ref="I3879" r:id="rId3874"/>
    <hyperlink ref="I3880" r:id="rId3875"/>
    <hyperlink ref="I3881" r:id="rId3876"/>
    <hyperlink ref="I3882" r:id="rId3877"/>
    <hyperlink ref="I3883" r:id="rId3878"/>
    <hyperlink ref="I3884" r:id="rId3879"/>
    <hyperlink ref="I3885" r:id="rId3880"/>
    <hyperlink ref="I3886" r:id="rId3881"/>
    <hyperlink ref="I3887" r:id="rId3882"/>
    <hyperlink ref="I3888" r:id="rId3883"/>
    <hyperlink ref="I3889" r:id="rId3884"/>
    <hyperlink ref="I3890" r:id="rId3885"/>
    <hyperlink ref="I3891" r:id="rId3886"/>
    <hyperlink ref="I3892" r:id="rId3887"/>
    <hyperlink ref="I3893" r:id="rId3888"/>
    <hyperlink ref="I3894" r:id="rId3889"/>
    <hyperlink ref="I3895" r:id="rId3890"/>
    <hyperlink ref="I3896" r:id="rId3891"/>
    <hyperlink ref="I3897" r:id="rId3892"/>
    <hyperlink ref="I3898" r:id="rId3893"/>
    <hyperlink ref="I3899" r:id="rId3894"/>
    <hyperlink ref="I3900" r:id="rId3895"/>
    <hyperlink ref="I3901" r:id="rId3896"/>
    <hyperlink ref="I3902" r:id="rId3897"/>
    <hyperlink ref="I3903" r:id="rId3898"/>
    <hyperlink ref="I3904" r:id="rId3899"/>
    <hyperlink ref="I3905" r:id="rId3900"/>
    <hyperlink ref="I3906" r:id="rId3901"/>
    <hyperlink ref="I3907" r:id="rId3902"/>
    <hyperlink ref="I3908" r:id="rId3903"/>
    <hyperlink ref="I3909" r:id="rId3904"/>
    <hyperlink ref="I3910" r:id="rId3905"/>
    <hyperlink ref="I3911" r:id="rId3906"/>
    <hyperlink ref="I3912" r:id="rId3907"/>
    <hyperlink ref="I3913" r:id="rId3908"/>
    <hyperlink ref="I3914" r:id="rId3909"/>
    <hyperlink ref="I3915" r:id="rId3910"/>
    <hyperlink ref="I3916" r:id="rId3911"/>
    <hyperlink ref="I3917" r:id="rId3912"/>
    <hyperlink ref="I3918" r:id="rId3913"/>
    <hyperlink ref="I3919" r:id="rId3914"/>
    <hyperlink ref="I3920" r:id="rId3915"/>
    <hyperlink ref="I3921" r:id="rId3916"/>
    <hyperlink ref="I3922" r:id="rId3917"/>
    <hyperlink ref="I3923" r:id="rId3918"/>
    <hyperlink ref="I3924" r:id="rId3919"/>
    <hyperlink ref="I3925" r:id="rId3920"/>
    <hyperlink ref="I3926" r:id="rId3921"/>
    <hyperlink ref="I3927" r:id="rId3922"/>
    <hyperlink ref="I3928" r:id="rId3923"/>
    <hyperlink ref="I3929" r:id="rId3924"/>
    <hyperlink ref="I3930" r:id="rId3925"/>
    <hyperlink ref="I3931" r:id="rId3926"/>
    <hyperlink ref="I3932" r:id="rId3927"/>
    <hyperlink ref="I3933" r:id="rId3928"/>
    <hyperlink ref="I3934" r:id="rId3929"/>
    <hyperlink ref="I3935" r:id="rId3930"/>
    <hyperlink ref="I3936" r:id="rId3931"/>
    <hyperlink ref="I3937" r:id="rId3932"/>
    <hyperlink ref="I3938" r:id="rId3933"/>
    <hyperlink ref="I3939" r:id="rId3934"/>
    <hyperlink ref="I3940" r:id="rId3935"/>
    <hyperlink ref="I3941" r:id="rId3936"/>
    <hyperlink ref="I3942" r:id="rId3937"/>
    <hyperlink ref="I3943" r:id="rId3938"/>
    <hyperlink ref="I3944" r:id="rId3939"/>
    <hyperlink ref="I3945" r:id="rId3940"/>
    <hyperlink ref="I3946" r:id="rId3941"/>
    <hyperlink ref="I3947" r:id="rId3942"/>
    <hyperlink ref="I3948" r:id="rId3943"/>
    <hyperlink ref="I3949" r:id="rId3944"/>
    <hyperlink ref="I3950" r:id="rId3945"/>
    <hyperlink ref="I3951" r:id="rId3946"/>
    <hyperlink ref="I3952" r:id="rId3947"/>
    <hyperlink ref="I3953" r:id="rId3948"/>
    <hyperlink ref="I3954" r:id="rId3949"/>
    <hyperlink ref="I3955" r:id="rId3950"/>
    <hyperlink ref="I3956" r:id="rId3951"/>
    <hyperlink ref="I3957" r:id="rId3952"/>
    <hyperlink ref="I3958" r:id="rId3953"/>
    <hyperlink ref="I3959" r:id="rId3954"/>
    <hyperlink ref="I3960" r:id="rId3955"/>
    <hyperlink ref="I3961" r:id="rId3956"/>
    <hyperlink ref="I3962" r:id="rId3957"/>
    <hyperlink ref="I3963" r:id="rId3958"/>
    <hyperlink ref="I3964" r:id="rId3959"/>
    <hyperlink ref="I3965" r:id="rId3960"/>
    <hyperlink ref="I3966" r:id="rId3961"/>
    <hyperlink ref="I3967" r:id="rId3962"/>
    <hyperlink ref="I3968" r:id="rId3963"/>
    <hyperlink ref="I3969" r:id="rId3964"/>
    <hyperlink ref="I3970" r:id="rId3965"/>
    <hyperlink ref="I3971" r:id="rId3966"/>
    <hyperlink ref="I3972" r:id="rId3967"/>
    <hyperlink ref="I3973" r:id="rId3968"/>
    <hyperlink ref="I3974" r:id="rId3969"/>
    <hyperlink ref="I3975" r:id="rId3970"/>
    <hyperlink ref="I3976" r:id="rId3971"/>
    <hyperlink ref="I3977" r:id="rId3972"/>
    <hyperlink ref="I3978" r:id="rId3973"/>
    <hyperlink ref="I3979" r:id="rId3974"/>
    <hyperlink ref="I3980" r:id="rId3975"/>
    <hyperlink ref="I3981" r:id="rId3976"/>
    <hyperlink ref="I3982" r:id="rId3977"/>
    <hyperlink ref="I3983" r:id="rId3978"/>
    <hyperlink ref="I3984" r:id="rId3979"/>
    <hyperlink ref="I3985" r:id="rId3980"/>
    <hyperlink ref="I3986" r:id="rId3981"/>
    <hyperlink ref="I3987" r:id="rId3982"/>
    <hyperlink ref="I3988" r:id="rId3983"/>
    <hyperlink ref="I3989" r:id="rId3984"/>
    <hyperlink ref="I3990" r:id="rId3985"/>
    <hyperlink ref="I3991" r:id="rId3986"/>
    <hyperlink ref="I3992" r:id="rId3987"/>
    <hyperlink ref="I3993" r:id="rId3988"/>
    <hyperlink ref="I3994" r:id="rId3989"/>
    <hyperlink ref="I3995" r:id="rId3990"/>
    <hyperlink ref="I3996" r:id="rId3991"/>
    <hyperlink ref="I3997" r:id="rId3992"/>
    <hyperlink ref="I3998" r:id="rId3993"/>
    <hyperlink ref="I3999" r:id="rId3994"/>
    <hyperlink ref="I4000" r:id="rId3995"/>
    <hyperlink ref="I4001" r:id="rId3996"/>
    <hyperlink ref="I4002" r:id="rId3997"/>
    <hyperlink ref="I4003" r:id="rId3998"/>
    <hyperlink ref="I4004" r:id="rId3999"/>
    <hyperlink ref="I4005" r:id="rId4000"/>
    <hyperlink ref="I4006" r:id="rId4001"/>
    <hyperlink ref="I4007" r:id="rId4002"/>
    <hyperlink ref="I4008" r:id="rId4003"/>
    <hyperlink ref="I4009" r:id="rId4004"/>
    <hyperlink ref="I4010" r:id="rId4005"/>
    <hyperlink ref="I4011" r:id="rId4006"/>
    <hyperlink ref="I4012" r:id="rId4007"/>
    <hyperlink ref="I4013" r:id="rId4008"/>
    <hyperlink ref="I4014" r:id="rId4009"/>
    <hyperlink ref="I4015" r:id="rId4010"/>
    <hyperlink ref="I4016" r:id="rId4011"/>
    <hyperlink ref="I4017" r:id="rId4012"/>
    <hyperlink ref="I4018" r:id="rId4013"/>
    <hyperlink ref="I4019" r:id="rId4014"/>
    <hyperlink ref="I4020" r:id="rId4015"/>
    <hyperlink ref="I4021" r:id="rId4016"/>
    <hyperlink ref="I4022" r:id="rId4017"/>
    <hyperlink ref="I4023" r:id="rId4018"/>
    <hyperlink ref="I4024" r:id="rId4019"/>
    <hyperlink ref="I4025" r:id="rId4020"/>
    <hyperlink ref="I4026" r:id="rId4021"/>
    <hyperlink ref="I4027" r:id="rId4022"/>
    <hyperlink ref="I4028" r:id="rId4023"/>
    <hyperlink ref="I4029" r:id="rId4024"/>
    <hyperlink ref="I4030" r:id="rId4025"/>
    <hyperlink ref="I4031" r:id="rId4026"/>
    <hyperlink ref="I4032" r:id="rId4027"/>
    <hyperlink ref="I4033" r:id="rId4028"/>
    <hyperlink ref="I4034" r:id="rId4029"/>
    <hyperlink ref="I4035" r:id="rId4030"/>
    <hyperlink ref="I4036" r:id="rId4031"/>
    <hyperlink ref="I4037" r:id="rId4032"/>
    <hyperlink ref="I4038" r:id="rId4033"/>
    <hyperlink ref="I4039" r:id="rId4034"/>
    <hyperlink ref="I4040" r:id="rId4035"/>
    <hyperlink ref="I4041" r:id="rId4036"/>
    <hyperlink ref="I4042" r:id="rId4037"/>
    <hyperlink ref="I4043" r:id="rId4038"/>
    <hyperlink ref="I4044" r:id="rId4039"/>
    <hyperlink ref="I4045" r:id="rId4040"/>
    <hyperlink ref="I4046" r:id="rId4041"/>
    <hyperlink ref="I4047" r:id="rId4042"/>
    <hyperlink ref="I4048" r:id="rId4043"/>
    <hyperlink ref="I4049" r:id="rId4044"/>
    <hyperlink ref="I4050" r:id="rId4045"/>
    <hyperlink ref="I4051" r:id="rId4046"/>
    <hyperlink ref="I4052" r:id="rId4047"/>
    <hyperlink ref="I4053" r:id="rId4048"/>
    <hyperlink ref="I4054" r:id="rId4049"/>
    <hyperlink ref="I4055" r:id="rId4050"/>
    <hyperlink ref="I4056" r:id="rId4051"/>
    <hyperlink ref="I4057" r:id="rId4052"/>
    <hyperlink ref="I4058" r:id="rId4053"/>
    <hyperlink ref="I4059" r:id="rId4054"/>
    <hyperlink ref="I4060" r:id="rId4055"/>
    <hyperlink ref="I4061" r:id="rId4056"/>
    <hyperlink ref="I4062" r:id="rId4057"/>
    <hyperlink ref="I4063" r:id="rId4058"/>
    <hyperlink ref="I4064" r:id="rId4059"/>
    <hyperlink ref="I4065" r:id="rId4060"/>
    <hyperlink ref="I4066" r:id="rId4061"/>
    <hyperlink ref="I4067" r:id="rId4062"/>
    <hyperlink ref="I4068" r:id="rId4063"/>
    <hyperlink ref="I4069" r:id="rId4064"/>
    <hyperlink ref="I4070" r:id="rId4065"/>
    <hyperlink ref="I4071" r:id="rId4066"/>
    <hyperlink ref="I4072" r:id="rId4067"/>
    <hyperlink ref="I4073" r:id="rId4068"/>
    <hyperlink ref="I4074" r:id="rId4069"/>
    <hyperlink ref="I4075" r:id="rId4070"/>
    <hyperlink ref="I4076" r:id="rId4071"/>
    <hyperlink ref="I4077" r:id="rId4072"/>
    <hyperlink ref="I4078" r:id="rId4073"/>
    <hyperlink ref="I4079" r:id="rId4074"/>
    <hyperlink ref="I4080" r:id="rId4075"/>
    <hyperlink ref="I4081" r:id="rId4076"/>
    <hyperlink ref="I4082" r:id="rId4077"/>
    <hyperlink ref="I4083" r:id="rId4078"/>
    <hyperlink ref="I4084" r:id="rId4079"/>
    <hyperlink ref="I4085" r:id="rId4080"/>
    <hyperlink ref="I4086" r:id="rId4081"/>
    <hyperlink ref="I4087" r:id="rId4082"/>
    <hyperlink ref="I4088" r:id="rId4083"/>
    <hyperlink ref="I4089" r:id="rId4084"/>
    <hyperlink ref="I4090" r:id="rId4085"/>
    <hyperlink ref="I4091" r:id="rId4086"/>
    <hyperlink ref="I4092" r:id="rId4087"/>
    <hyperlink ref="I4093" r:id="rId4088"/>
    <hyperlink ref="I4094" r:id="rId4089"/>
    <hyperlink ref="I4095" r:id="rId4090"/>
    <hyperlink ref="I4096" r:id="rId4091"/>
    <hyperlink ref="I4097" r:id="rId4092"/>
    <hyperlink ref="I4098" r:id="rId4093"/>
    <hyperlink ref="I4099" r:id="rId4094"/>
    <hyperlink ref="I4100" r:id="rId4095"/>
    <hyperlink ref="I4101" r:id="rId4096"/>
    <hyperlink ref="I4102" r:id="rId4097"/>
    <hyperlink ref="I4103" r:id="rId4098"/>
    <hyperlink ref="I4104" r:id="rId4099"/>
    <hyperlink ref="I4105" r:id="rId4100"/>
    <hyperlink ref="I4106" r:id="rId4101"/>
    <hyperlink ref="I4107" r:id="rId4102"/>
    <hyperlink ref="I4108" r:id="rId4103"/>
    <hyperlink ref="I4109" r:id="rId4104"/>
    <hyperlink ref="I4110" r:id="rId4105"/>
    <hyperlink ref="I4111" r:id="rId4106"/>
    <hyperlink ref="I4112" r:id="rId4107"/>
    <hyperlink ref="I4113" r:id="rId4108"/>
    <hyperlink ref="I4114" r:id="rId4109"/>
    <hyperlink ref="I4115" r:id="rId4110"/>
    <hyperlink ref="I4116" r:id="rId4111"/>
    <hyperlink ref="I4117" r:id="rId4112"/>
    <hyperlink ref="I4118" r:id="rId4113"/>
    <hyperlink ref="I4119" r:id="rId4114"/>
    <hyperlink ref="I4120" r:id="rId4115"/>
    <hyperlink ref="I4121" r:id="rId4116"/>
    <hyperlink ref="I4122" r:id="rId4117"/>
    <hyperlink ref="I4123" r:id="rId4118"/>
    <hyperlink ref="I4124" r:id="rId4119"/>
    <hyperlink ref="I4125" r:id="rId4120"/>
    <hyperlink ref="I4126" r:id="rId4121"/>
    <hyperlink ref="I4127" r:id="rId4122"/>
    <hyperlink ref="I4128" r:id="rId4123"/>
    <hyperlink ref="I4129" r:id="rId4124"/>
    <hyperlink ref="I4130" r:id="rId4125"/>
    <hyperlink ref="I4131" r:id="rId4126"/>
    <hyperlink ref="I4132" r:id="rId4127"/>
    <hyperlink ref="I4133" r:id="rId4128"/>
    <hyperlink ref="I4134" r:id="rId4129"/>
    <hyperlink ref="I4135" r:id="rId4130"/>
    <hyperlink ref="I4136" r:id="rId4131"/>
    <hyperlink ref="I4137" r:id="rId4132"/>
    <hyperlink ref="I4138" r:id="rId4133"/>
    <hyperlink ref="I4139" r:id="rId4134"/>
    <hyperlink ref="I4140" r:id="rId4135"/>
    <hyperlink ref="I4141" r:id="rId4136"/>
    <hyperlink ref="I4142" r:id="rId4137"/>
    <hyperlink ref="I4143" r:id="rId4138"/>
    <hyperlink ref="I4144" r:id="rId4139"/>
    <hyperlink ref="I4145" r:id="rId4140"/>
    <hyperlink ref="I4146" r:id="rId4141"/>
    <hyperlink ref="I4147" r:id="rId4142"/>
    <hyperlink ref="I4148" r:id="rId4143"/>
    <hyperlink ref="I4149" r:id="rId4144"/>
    <hyperlink ref="I4150" r:id="rId4145"/>
    <hyperlink ref="I4151" r:id="rId4146"/>
    <hyperlink ref="I4152" r:id="rId4147"/>
    <hyperlink ref="I4153" r:id="rId4148"/>
    <hyperlink ref="I4154" r:id="rId4149"/>
    <hyperlink ref="I4155" r:id="rId4150"/>
    <hyperlink ref="I4156" r:id="rId4151"/>
    <hyperlink ref="I4157" r:id="rId4152"/>
    <hyperlink ref="I4158" r:id="rId4153"/>
    <hyperlink ref="I4159" r:id="rId4154"/>
    <hyperlink ref="I4160" r:id="rId4155"/>
    <hyperlink ref="I4161" r:id="rId4156"/>
    <hyperlink ref="I4162" r:id="rId4157"/>
    <hyperlink ref="I4163" r:id="rId4158"/>
    <hyperlink ref="I4164" r:id="rId4159"/>
    <hyperlink ref="I4165" r:id="rId4160"/>
    <hyperlink ref="I4166" r:id="rId4161"/>
    <hyperlink ref="I4167" r:id="rId4162"/>
    <hyperlink ref="I4168" r:id="rId4163"/>
    <hyperlink ref="I4169" r:id="rId4164"/>
    <hyperlink ref="I4170" r:id="rId4165"/>
    <hyperlink ref="I4171" r:id="rId4166"/>
    <hyperlink ref="I4172" r:id="rId4167"/>
    <hyperlink ref="I4173" r:id="rId4168"/>
    <hyperlink ref="I4174" r:id="rId4169"/>
    <hyperlink ref="I4175" r:id="rId4170"/>
    <hyperlink ref="I4176" r:id="rId4171"/>
    <hyperlink ref="I4177" r:id="rId4172"/>
    <hyperlink ref="I4178" r:id="rId4173"/>
    <hyperlink ref="I4179" r:id="rId4174"/>
    <hyperlink ref="I4180" r:id="rId4175"/>
    <hyperlink ref="I4181" r:id="rId4176"/>
    <hyperlink ref="I4182" r:id="rId4177"/>
    <hyperlink ref="I4183" r:id="rId4178"/>
    <hyperlink ref="I4184" r:id="rId4179"/>
    <hyperlink ref="I4185" r:id="rId4180"/>
    <hyperlink ref="I4186" r:id="rId4181"/>
    <hyperlink ref="I4187" r:id="rId4182"/>
    <hyperlink ref="I4188" r:id="rId4183"/>
    <hyperlink ref="I4189" r:id="rId4184"/>
    <hyperlink ref="I4190" r:id="rId4185"/>
    <hyperlink ref="I4191" r:id="rId4186"/>
    <hyperlink ref="I4192" r:id="rId4187"/>
    <hyperlink ref="I4193" r:id="rId4188"/>
    <hyperlink ref="I4194" r:id="rId4189"/>
    <hyperlink ref="I4195" r:id="rId4190"/>
    <hyperlink ref="I4196" r:id="rId4191"/>
    <hyperlink ref="I4197" r:id="rId4192"/>
    <hyperlink ref="I4198" r:id="rId4193"/>
    <hyperlink ref="I4199" r:id="rId4194"/>
    <hyperlink ref="I4200" r:id="rId4195"/>
    <hyperlink ref="I4201" r:id="rId4196"/>
    <hyperlink ref="I4202" r:id="rId4197"/>
    <hyperlink ref="I4203" r:id="rId4198"/>
    <hyperlink ref="I4204" r:id="rId4199"/>
    <hyperlink ref="I4205" r:id="rId4200"/>
    <hyperlink ref="I4206" r:id="rId4201"/>
    <hyperlink ref="I4207" r:id="rId4202"/>
    <hyperlink ref="I4208" r:id="rId4203"/>
    <hyperlink ref="I4209" r:id="rId4204"/>
    <hyperlink ref="I4210" r:id="rId4205"/>
    <hyperlink ref="I4211" r:id="rId4206"/>
    <hyperlink ref="I4212" r:id="rId4207"/>
    <hyperlink ref="I4213" r:id="rId4208"/>
    <hyperlink ref="I4214" r:id="rId4209"/>
    <hyperlink ref="I4215" r:id="rId4210"/>
    <hyperlink ref="I4216" r:id="rId4211"/>
    <hyperlink ref="I4217" r:id="rId4212"/>
    <hyperlink ref="I4218" r:id="rId4213"/>
    <hyperlink ref="I4219" r:id="rId4214"/>
    <hyperlink ref="I4220" r:id="rId4215"/>
    <hyperlink ref="I4221" r:id="rId4216"/>
    <hyperlink ref="I4222" r:id="rId4217"/>
    <hyperlink ref="I4223" r:id="rId4218"/>
    <hyperlink ref="I4224" r:id="rId4219"/>
    <hyperlink ref="I4225" r:id="rId4220"/>
    <hyperlink ref="I4226" r:id="rId4221"/>
    <hyperlink ref="I4227" r:id="rId4222"/>
    <hyperlink ref="I4228" r:id="rId4223"/>
    <hyperlink ref="I4229" r:id="rId4224"/>
    <hyperlink ref="I4230" r:id="rId4225"/>
    <hyperlink ref="I4231" r:id="rId4226"/>
    <hyperlink ref="I4232" r:id="rId4227"/>
    <hyperlink ref="I4233" r:id="rId4228"/>
    <hyperlink ref="I4234" r:id="rId4229"/>
    <hyperlink ref="I4235" r:id="rId4230"/>
    <hyperlink ref="I4236" r:id="rId4231"/>
    <hyperlink ref="I4237" r:id="rId4232"/>
    <hyperlink ref="I4238" r:id="rId4233"/>
    <hyperlink ref="I4239" r:id="rId4234"/>
    <hyperlink ref="I4240" r:id="rId4235"/>
    <hyperlink ref="I4241" r:id="rId4236"/>
    <hyperlink ref="I4242" r:id="rId4237"/>
    <hyperlink ref="I4243" r:id="rId4238"/>
    <hyperlink ref="I4244" r:id="rId4239"/>
    <hyperlink ref="I4245" r:id="rId4240"/>
    <hyperlink ref="I4246" r:id="rId4241"/>
    <hyperlink ref="I4247" r:id="rId4242"/>
    <hyperlink ref="I4248" r:id="rId4243"/>
    <hyperlink ref="I4249" r:id="rId4244"/>
    <hyperlink ref="I4250" r:id="rId4245"/>
    <hyperlink ref="I4251" r:id="rId4246"/>
    <hyperlink ref="I4252" r:id="rId4247"/>
    <hyperlink ref="I4253" r:id="rId4248"/>
    <hyperlink ref="I4254" r:id="rId4249"/>
    <hyperlink ref="I4255" r:id="rId4250"/>
    <hyperlink ref="I4256" r:id="rId4251"/>
    <hyperlink ref="I4257" r:id="rId4252"/>
    <hyperlink ref="I4258" r:id="rId4253"/>
    <hyperlink ref="I4259" r:id="rId4254"/>
    <hyperlink ref="I4260" r:id="rId4255"/>
    <hyperlink ref="I4261" r:id="rId4256"/>
    <hyperlink ref="I4262" r:id="rId4257"/>
    <hyperlink ref="I4263" r:id="rId4258"/>
    <hyperlink ref="I4264" r:id="rId4259"/>
    <hyperlink ref="I4265" r:id="rId4260"/>
    <hyperlink ref="I4266" r:id="rId4261"/>
    <hyperlink ref="I4267" r:id="rId4262"/>
    <hyperlink ref="I4268" r:id="rId4263"/>
    <hyperlink ref="I4269" r:id="rId4264"/>
    <hyperlink ref="I4270" r:id="rId4265"/>
    <hyperlink ref="I4271" r:id="rId4266"/>
    <hyperlink ref="I4272" r:id="rId4267"/>
    <hyperlink ref="I4273" r:id="rId4268"/>
    <hyperlink ref="I4274" r:id="rId4269"/>
    <hyperlink ref="I4275" r:id="rId4270"/>
    <hyperlink ref="I4276" r:id="rId4271"/>
    <hyperlink ref="I4277" r:id="rId4272"/>
    <hyperlink ref="I4278" r:id="rId4273"/>
    <hyperlink ref="I4279" r:id="rId4274"/>
    <hyperlink ref="I4280" r:id="rId4275"/>
    <hyperlink ref="I4281" r:id="rId4276"/>
    <hyperlink ref="I4282" r:id="rId4277"/>
    <hyperlink ref="I4283" r:id="rId4278"/>
    <hyperlink ref="I4284" r:id="rId4279"/>
    <hyperlink ref="I4285" r:id="rId4280"/>
    <hyperlink ref="I4286" r:id="rId4281"/>
    <hyperlink ref="I4287" r:id="rId4282"/>
    <hyperlink ref="I4288" r:id="rId4283"/>
    <hyperlink ref="I4289" r:id="rId4284"/>
    <hyperlink ref="I4290" r:id="rId4285"/>
    <hyperlink ref="I4291" r:id="rId4286"/>
    <hyperlink ref="I4292" r:id="rId4287"/>
    <hyperlink ref="I4293" r:id="rId4288"/>
    <hyperlink ref="I4294" r:id="rId4289"/>
    <hyperlink ref="I4295" r:id="rId4290"/>
    <hyperlink ref="I4296" r:id="rId4291"/>
    <hyperlink ref="I4297" r:id="rId4292"/>
    <hyperlink ref="I4298" r:id="rId4293"/>
    <hyperlink ref="I4299" r:id="rId4294"/>
    <hyperlink ref="I4300" r:id="rId4295"/>
    <hyperlink ref="I4301" r:id="rId4296"/>
    <hyperlink ref="I4302" r:id="rId4297"/>
    <hyperlink ref="I4303" r:id="rId4298"/>
    <hyperlink ref="I4304" r:id="rId4299"/>
    <hyperlink ref="I4305" r:id="rId4300"/>
    <hyperlink ref="I4306" r:id="rId4301"/>
    <hyperlink ref="I4307" r:id="rId4302"/>
    <hyperlink ref="I4308" r:id="rId4303"/>
    <hyperlink ref="I4309" r:id="rId4304"/>
    <hyperlink ref="I4310" r:id="rId4305"/>
    <hyperlink ref="I4311" r:id="rId4306"/>
    <hyperlink ref="I4312" r:id="rId4307"/>
    <hyperlink ref="I4313" r:id="rId4308"/>
    <hyperlink ref="I4314" r:id="rId4309"/>
    <hyperlink ref="I4315" r:id="rId4310"/>
    <hyperlink ref="I4316" r:id="rId4311"/>
    <hyperlink ref="I4317" r:id="rId4312"/>
    <hyperlink ref="I4318" r:id="rId4313"/>
    <hyperlink ref="I4319" r:id="rId4314"/>
    <hyperlink ref="I4320" r:id="rId4315"/>
    <hyperlink ref="I4321" r:id="rId4316"/>
    <hyperlink ref="I4322" r:id="rId4317"/>
    <hyperlink ref="I4323" r:id="rId4318"/>
    <hyperlink ref="I4324" r:id="rId4319"/>
    <hyperlink ref="I4325" r:id="rId4320"/>
    <hyperlink ref="I4326" r:id="rId4321"/>
    <hyperlink ref="I4327" r:id="rId4322"/>
    <hyperlink ref="I4328" r:id="rId4323"/>
    <hyperlink ref="I4329" r:id="rId4324"/>
    <hyperlink ref="I4330" r:id="rId4325"/>
    <hyperlink ref="I4331" r:id="rId4326"/>
    <hyperlink ref="I4332" r:id="rId4327"/>
    <hyperlink ref="I4333" r:id="rId4328"/>
    <hyperlink ref="I4334" r:id="rId4329"/>
    <hyperlink ref="I4335" r:id="rId4330"/>
    <hyperlink ref="I4336" r:id="rId4331"/>
    <hyperlink ref="I4337" r:id="rId4332"/>
    <hyperlink ref="I4338" r:id="rId4333"/>
    <hyperlink ref="I4339" r:id="rId4334"/>
    <hyperlink ref="I4340" r:id="rId4335"/>
    <hyperlink ref="I4341" r:id="rId4336"/>
    <hyperlink ref="I4342" r:id="rId4337"/>
    <hyperlink ref="I4343" r:id="rId4338"/>
    <hyperlink ref="I4344" r:id="rId4339"/>
    <hyperlink ref="I4345" r:id="rId4340"/>
    <hyperlink ref="I4346" r:id="rId4341"/>
    <hyperlink ref="I4347" r:id="rId4342"/>
    <hyperlink ref="I4348" r:id="rId4343"/>
    <hyperlink ref="I4349" r:id="rId4344"/>
    <hyperlink ref="I4350" r:id="rId4345"/>
    <hyperlink ref="I4351" r:id="rId4346"/>
    <hyperlink ref="I4352" r:id="rId4347"/>
    <hyperlink ref="I4353" r:id="rId4348"/>
    <hyperlink ref="I4354" r:id="rId4349"/>
    <hyperlink ref="I4355" r:id="rId4350"/>
    <hyperlink ref="I4356" r:id="rId4351"/>
    <hyperlink ref="I4357" r:id="rId4352"/>
    <hyperlink ref="I4358" r:id="rId4353"/>
    <hyperlink ref="I4359" r:id="rId4354"/>
    <hyperlink ref="I4360" r:id="rId4355"/>
    <hyperlink ref="I4361" r:id="rId4356"/>
    <hyperlink ref="I4362" r:id="rId4357"/>
    <hyperlink ref="I4363" r:id="rId4358"/>
    <hyperlink ref="I4364" r:id="rId4359"/>
    <hyperlink ref="I4365" r:id="rId4360"/>
    <hyperlink ref="I4366" r:id="rId4361"/>
    <hyperlink ref="I4367" r:id="rId4362"/>
    <hyperlink ref="I4368" r:id="rId4363"/>
    <hyperlink ref="I4369" r:id="rId4364"/>
    <hyperlink ref="I4370" r:id="rId4365"/>
    <hyperlink ref="I4371" r:id="rId4366"/>
    <hyperlink ref="I4372" r:id="rId4367"/>
    <hyperlink ref="I4373" r:id="rId4368"/>
    <hyperlink ref="I4374" r:id="rId4369"/>
    <hyperlink ref="I4375" r:id="rId4370"/>
    <hyperlink ref="I4376" r:id="rId4371"/>
    <hyperlink ref="I4377" r:id="rId4372"/>
    <hyperlink ref="I4378" r:id="rId4373"/>
    <hyperlink ref="I4379" r:id="rId4374"/>
    <hyperlink ref="I4380" r:id="rId4375"/>
    <hyperlink ref="I4381" r:id="rId4376"/>
    <hyperlink ref="I4382" r:id="rId4377"/>
    <hyperlink ref="I4383" r:id="rId4378"/>
    <hyperlink ref="I4384" r:id="rId4379"/>
    <hyperlink ref="I4385" r:id="rId4380"/>
    <hyperlink ref="I4386" r:id="rId4381"/>
    <hyperlink ref="I4387" r:id="rId4382"/>
    <hyperlink ref="I4388" r:id="rId4383"/>
    <hyperlink ref="I4389" r:id="rId4384"/>
    <hyperlink ref="I4390" r:id="rId4385"/>
    <hyperlink ref="I4391" r:id="rId4386"/>
    <hyperlink ref="I4392" r:id="rId4387"/>
    <hyperlink ref="I4393" r:id="rId4388"/>
    <hyperlink ref="I4394" r:id="rId4389"/>
    <hyperlink ref="I4395" r:id="rId4390"/>
    <hyperlink ref="I4396" r:id="rId4391"/>
    <hyperlink ref="I4397" r:id="rId4392"/>
    <hyperlink ref="I4398" r:id="rId4393"/>
    <hyperlink ref="I4399" r:id="rId4394"/>
    <hyperlink ref="I4400" r:id="rId4395"/>
    <hyperlink ref="I4401" r:id="rId4396"/>
    <hyperlink ref="I4402" r:id="rId4397"/>
    <hyperlink ref="I4403" r:id="rId4398"/>
    <hyperlink ref="I4404" r:id="rId4399"/>
    <hyperlink ref="I4405" r:id="rId4400"/>
    <hyperlink ref="I4406" r:id="rId4401"/>
    <hyperlink ref="I4407" r:id="rId4402"/>
    <hyperlink ref="I4408" r:id="rId4403"/>
    <hyperlink ref="I4409" r:id="rId4404"/>
    <hyperlink ref="I4410" r:id="rId4405"/>
    <hyperlink ref="I4411" r:id="rId4406"/>
    <hyperlink ref="I4412" r:id="rId4407"/>
    <hyperlink ref="I4413" r:id="rId4408"/>
    <hyperlink ref="I4414" r:id="rId4409"/>
    <hyperlink ref="I4415" r:id="rId4410"/>
    <hyperlink ref="I4416" r:id="rId4411"/>
    <hyperlink ref="I4417" r:id="rId4412"/>
    <hyperlink ref="I4418" r:id="rId4413"/>
    <hyperlink ref="I4419" r:id="rId4414"/>
    <hyperlink ref="I4420" r:id="rId4415"/>
    <hyperlink ref="I4421" r:id="rId4416"/>
    <hyperlink ref="I4422" r:id="rId4417"/>
    <hyperlink ref="I4423" r:id="rId4418"/>
    <hyperlink ref="I4424" r:id="rId4419"/>
    <hyperlink ref="I4425" r:id="rId4420"/>
    <hyperlink ref="I4426" r:id="rId4421"/>
    <hyperlink ref="I4427" r:id="rId4422"/>
    <hyperlink ref="I4428" r:id="rId4423"/>
    <hyperlink ref="I4429" r:id="rId4424"/>
    <hyperlink ref="I4430" r:id="rId4425"/>
    <hyperlink ref="I4431" r:id="rId4426"/>
    <hyperlink ref="I4432" r:id="rId4427"/>
    <hyperlink ref="I4433" r:id="rId4428"/>
    <hyperlink ref="I4434" r:id="rId4429"/>
    <hyperlink ref="I4435" r:id="rId4430"/>
    <hyperlink ref="I4436" r:id="rId4431"/>
    <hyperlink ref="I4437" r:id="rId4432"/>
    <hyperlink ref="I4438" r:id="rId4433"/>
    <hyperlink ref="I4439" r:id="rId4434"/>
    <hyperlink ref="I4440" r:id="rId4435"/>
    <hyperlink ref="I4441" r:id="rId4436"/>
    <hyperlink ref="I4442" r:id="rId4437"/>
    <hyperlink ref="I4443" r:id="rId4438"/>
    <hyperlink ref="I4444" r:id="rId4439"/>
    <hyperlink ref="I4445" r:id="rId4440"/>
    <hyperlink ref="I4446" r:id="rId4441"/>
    <hyperlink ref="I4447" r:id="rId4442"/>
    <hyperlink ref="I4448" r:id="rId4443"/>
    <hyperlink ref="I4449" r:id="rId4444"/>
    <hyperlink ref="I4450" r:id="rId4445"/>
    <hyperlink ref="I4451" r:id="rId4446"/>
    <hyperlink ref="I4452" r:id="rId4447"/>
    <hyperlink ref="I4453" r:id="rId4448"/>
    <hyperlink ref="I4454" r:id="rId4449"/>
    <hyperlink ref="I4455" r:id="rId4450"/>
    <hyperlink ref="I4456" r:id="rId4451"/>
    <hyperlink ref="I4457" r:id="rId4452"/>
    <hyperlink ref="I4458" r:id="rId4453"/>
    <hyperlink ref="I4459" r:id="rId4454"/>
    <hyperlink ref="I4460" r:id="rId4455"/>
    <hyperlink ref="I4461" r:id="rId4456"/>
    <hyperlink ref="I4462" r:id="rId4457"/>
    <hyperlink ref="I4463" r:id="rId4458"/>
    <hyperlink ref="I4464" r:id="rId4459"/>
    <hyperlink ref="I4465" r:id="rId4460"/>
    <hyperlink ref="I4466" r:id="rId4461"/>
    <hyperlink ref="I4467" r:id="rId4462"/>
    <hyperlink ref="I4468" r:id="rId4463"/>
    <hyperlink ref="I4469" r:id="rId4464"/>
    <hyperlink ref="I4470" r:id="rId4465"/>
    <hyperlink ref="I4471" r:id="rId4466"/>
    <hyperlink ref="I4472" r:id="rId4467"/>
    <hyperlink ref="I4473" r:id="rId4468"/>
    <hyperlink ref="I4474" r:id="rId4469"/>
    <hyperlink ref="I4475" r:id="rId4470"/>
    <hyperlink ref="I4476" r:id="rId4471"/>
    <hyperlink ref="I4477" r:id="rId4472"/>
    <hyperlink ref="I4478" r:id="rId4473"/>
    <hyperlink ref="I4479" r:id="rId4474"/>
    <hyperlink ref="I4480" r:id="rId4475"/>
    <hyperlink ref="I4481" r:id="rId4476"/>
    <hyperlink ref="I4482" r:id="rId4477"/>
    <hyperlink ref="I4483" r:id="rId4478"/>
    <hyperlink ref="I4484" r:id="rId4479"/>
    <hyperlink ref="I4485" r:id="rId4480"/>
    <hyperlink ref="I4486" r:id="rId4481"/>
    <hyperlink ref="I4487" r:id="rId4482"/>
    <hyperlink ref="I4488" r:id="rId4483"/>
    <hyperlink ref="I4489" r:id="rId4484"/>
    <hyperlink ref="I4490" r:id="rId4485"/>
    <hyperlink ref="I4491" r:id="rId4486"/>
    <hyperlink ref="I4492" r:id="rId4487"/>
    <hyperlink ref="I4493" r:id="rId4488"/>
    <hyperlink ref="I4494" r:id="rId4489"/>
    <hyperlink ref="I4495" r:id="rId4490"/>
    <hyperlink ref="I4496" r:id="rId4491"/>
    <hyperlink ref="I4497" r:id="rId4492"/>
    <hyperlink ref="I4498" r:id="rId4493"/>
    <hyperlink ref="I4499" r:id="rId4494"/>
    <hyperlink ref="I4500" r:id="rId4495"/>
    <hyperlink ref="I4501" r:id="rId4496"/>
    <hyperlink ref="I4502" r:id="rId4497"/>
    <hyperlink ref="I4503" r:id="rId4498"/>
    <hyperlink ref="I4504" r:id="rId4499"/>
    <hyperlink ref="I4505" r:id="rId4500"/>
    <hyperlink ref="I4506" r:id="rId4501"/>
    <hyperlink ref="I4507" r:id="rId4502"/>
    <hyperlink ref="I4508" r:id="rId4503"/>
    <hyperlink ref="I4509" r:id="rId4504"/>
    <hyperlink ref="I4510" r:id="rId4505"/>
    <hyperlink ref="I4511" r:id="rId4506"/>
    <hyperlink ref="I4512" r:id="rId4507"/>
    <hyperlink ref="I4513" r:id="rId4508"/>
    <hyperlink ref="I4514" r:id="rId4509"/>
    <hyperlink ref="I4515" r:id="rId4510"/>
    <hyperlink ref="I4516" r:id="rId4511"/>
    <hyperlink ref="I4517" r:id="rId4512"/>
    <hyperlink ref="I4518" r:id="rId4513"/>
    <hyperlink ref="I4519" r:id="rId4514"/>
    <hyperlink ref="I4520" r:id="rId4515"/>
    <hyperlink ref="I4521" r:id="rId4516"/>
    <hyperlink ref="I4522" r:id="rId4517"/>
    <hyperlink ref="I4523" r:id="rId4518"/>
    <hyperlink ref="I4524" r:id="rId4519"/>
    <hyperlink ref="I4525" r:id="rId4520"/>
    <hyperlink ref="I4526" r:id="rId4521"/>
    <hyperlink ref="I4527" r:id="rId4522"/>
    <hyperlink ref="I4528" r:id="rId4523"/>
    <hyperlink ref="I4529" r:id="rId4524"/>
    <hyperlink ref="I4530" r:id="rId4525"/>
    <hyperlink ref="I4531" r:id="rId4526"/>
    <hyperlink ref="I4532" r:id="rId4527"/>
    <hyperlink ref="I4533" r:id="rId4528"/>
    <hyperlink ref="I4534" r:id="rId4529"/>
    <hyperlink ref="I4535" r:id="rId4530"/>
    <hyperlink ref="I4536" r:id="rId4531"/>
    <hyperlink ref="I4537" r:id="rId4532"/>
    <hyperlink ref="I4538" r:id="rId4533"/>
    <hyperlink ref="I4539" r:id="rId4534"/>
    <hyperlink ref="I4540" r:id="rId4535"/>
    <hyperlink ref="I4541" r:id="rId4536"/>
    <hyperlink ref="I4542" r:id="rId4537"/>
    <hyperlink ref="I4543" r:id="rId4538"/>
    <hyperlink ref="I4544" r:id="rId4539"/>
    <hyperlink ref="I4545" r:id="rId4540"/>
    <hyperlink ref="I4546" r:id="rId4541"/>
    <hyperlink ref="I4547" r:id="rId4542"/>
    <hyperlink ref="I4548" r:id="rId4543"/>
    <hyperlink ref="I4549" r:id="rId4544"/>
    <hyperlink ref="I4550" r:id="rId4545"/>
    <hyperlink ref="I4551" r:id="rId4546"/>
    <hyperlink ref="I4552" r:id="rId4547"/>
    <hyperlink ref="I4553" r:id="rId4548"/>
    <hyperlink ref="I4554" r:id="rId4549"/>
    <hyperlink ref="I4555" r:id="rId4550"/>
    <hyperlink ref="I4556" r:id="rId4551"/>
    <hyperlink ref="I4557" r:id="rId4552"/>
    <hyperlink ref="I4558" r:id="rId4553"/>
    <hyperlink ref="I4559" r:id="rId4554"/>
    <hyperlink ref="I4560" r:id="rId4555"/>
    <hyperlink ref="I4561" r:id="rId4556"/>
    <hyperlink ref="I4562" r:id="rId4557"/>
    <hyperlink ref="I4563" r:id="rId4558"/>
    <hyperlink ref="I4564" r:id="rId4559"/>
    <hyperlink ref="I4565" r:id="rId4560"/>
    <hyperlink ref="I4566" r:id="rId4561"/>
    <hyperlink ref="I4567" r:id="rId4562"/>
    <hyperlink ref="I4568" r:id="rId4563"/>
    <hyperlink ref="I4569" r:id="rId4564"/>
    <hyperlink ref="I4570" r:id="rId4565"/>
    <hyperlink ref="I4571" r:id="rId4566"/>
    <hyperlink ref="I4572" r:id="rId4567"/>
    <hyperlink ref="I4573" r:id="rId4568"/>
    <hyperlink ref="I4574" r:id="rId4569"/>
    <hyperlink ref="I4575" r:id="rId4570"/>
    <hyperlink ref="I4576" r:id="rId4571"/>
    <hyperlink ref="I4577" r:id="rId4572"/>
    <hyperlink ref="I4578" r:id="rId4573"/>
    <hyperlink ref="I4579" r:id="rId4574"/>
    <hyperlink ref="I4580" r:id="rId4575"/>
    <hyperlink ref="I4581" r:id="rId4576"/>
    <hyperlink ref="I4582" r:id="rId4577"/>
    <hyperlink ref="I4583" r:id="rId4578"/>
    <hyperlink ref="I4584" r:id="rId4579"/>
    <hyperlink ref="I4585" r:id="rId4580"/>
    <hyperlink ref="I4586" r:id="rId4581"/>
    <hyperlink ref="I4587" r:id="rId4582"/>
    <hyperlink ref="I4588" r:id="rId4583"/>
    <hyperlink ref="I4589" r:id="rId4584"/>
    <hyperlink ref="I4590" r:id="rId4585"/>
    <hyperlink ref="I4591" r:id="rId4586"/>
    <hyperlink ref="I4592" r:id="rId4587"/>
    <hyperlink ref="I4593" r:id="rId4588"/>
    <hyperlink ref="I4594" r:id="rId4589"/>
    <hyperlink ref="I4595" r:id="rId4590"/>
    <hyperlink ref="I4596" r:id="rId4591"/>
    <hyperlink ref="I4597" r:id="rId4592"/>
    <hyperlink ref="I4598" r:id="rId4593"/>
    <hyperlink ref="I4599" r:id="rId4594"/>
    <hyperlink ref="I4600" r:id="rId4595"/>
    <hyperlink ref="I4601" r:id="rId4596"/>
    <hyperlink ref="I4602" r:id="rId4597"/>
    <hyperlink ref="I4603" r:id="rId4598"/>
    <hyperlink ref="I4604" r:id="rId4599"/>
    <hyperlink ref="I4605" r:id="rId4600"/>
    <hyperlink ref="I4606" r:id="rId4601"/>
    <hyperlink ref="I4607" r:id="rId4602"/>
    <hyperlink ref="I4608" r:id="rId4603"/>
    <hyperlink ref="I4609" r:id="rId4604"/>
    <hyperlink ref="I4610" r:id="rId4605"/>
    <hyperlink ref="I4611" r:id="rId4606"/>
    <hyperlink ref="I4612" r:id="rId4607"/>
    <hyperlink ref="I4613" r:id="rId4608"/>
    <hyperlink ref="I4614" r:id="rId4609"/>
    <hyperlink ref="I4615" r:id="rId4610"/>
    <hyperlink ref="I4616" r:id="rId4611"/>
    <hyperlink ref="I4617" r:id="rId4612"/>
    <hyperlink ref="I4618" r:id="rId4613"/>
    <hyperlink ref="I4619" r:id="rId4614"/>
    <hyperlink ref="I4620" r:id="rId4615"/>
    <hyperlink ref="I4621" r:id="rId4616"/>
    <hyperlink ref="I4622" r:id="rId4617"/>
    <hyperlink ref="I4623" r:id="rId4618"/>
    <hyperlink ref="I4624" r:id="rId4619"/>
    <hyperlink ref="I4625" r:id="rId4620"/>
    <hyperlink ref="I4626" r:id="rId4621"/>
    <hyperlink ref="I4627" r:id="rId4622"/>
    <hyperlink ref="I4628" r:id="rId4623"/>
    <hyperlink ref="I4629" r:id="rId4624"/>
    <hyperlink ref="I4630" r:id="rId4625"/>
    <hyperlink ref="I4631" r:id="rId4626"/>
    <hyperlink ref="I4632" r:id="rId4627"/>
    <hyperlink ref="I4633" r:id="rId4628"/>
    <hyperlink ref="I4634" r:id="rId4629"/>
    <hyperlink ref="I4635" r:id="rId4630"/>
    <hyperlink ref="I4636" r:id="rId4631"/>
    <hyperlink ref="I4637" r:id="rId4632"/>
    <hyperlink ref="I4638" r:id="rId4633"/>
    <hyperlink ref="I4639" r:id="rId4634"/>
    <hyperlink ref="I4640" r:id="rId4635"/>
    <hyperlink ref="I4641" r:id="rId4636"/>
    <hyperlink ref="I4642" r:id="rId4637"/>
    <hyperlink ref="I4643" r:id="rId4638"/>
    <hyperlink ref="I4644" r:id="rId4639"/>
    <hyperlink ref="I4645" r:id="rId4640"/>
    <hyperlink ref="I4646" r:id="rId4641"/>
    <hyperlink ref="I4647" r:id="rId4642"/>
    <hyperlink ref="I4648" r:id="rId4643"/>
    <hyperlink ref="I4649" r:id="rId4644"/>
    <hyperlink ref="I4650" r:id="rId4645"/>
    <hyperlink ref="I4651" r:id="rId4646"/>
    <hyperlink ref="I4652" r:id="rId4647"/>
    <hyperlink ref="I4653" r:id="rId4648"/>
    <hyperlink ref="I4654" r:id="rId4649"/>
    <hyperlink ref="I4655" r:id="rId4650"/>
    <hyperlink ref="I4656" r:id="rId4651"/>
    <hyperlink ref="I4657" r:id="rId4652"/>
    <hyperlink ref="I4658" r:id="rId4653"/>
    <hyperlink ref="I4659" r:id="rId4654"/>
    <hyperlink ref="I4660" r:id="rId4655"/>
    <hyperlink ref="I4661" r:id="rId4656"/>
    <hyperlink ref="I4662" r:id="rId4657"/>
    <hyperlink ref="I4663" r:id="rId4658"/>
    <hyperlink ref="I4664" r:id="rId4659"/>
    <hyperlink ref="I4665" r:id="rId4660"/>
    <hyperlink ref="I4666" r:id="rId4661"/>
    <hyperlink ref="I4667" r:id="rId4662"/>
    <hyperlink ref="I4668" r:id="rId4663"/>
    <hyperlink ref="I4669" r:id="rId4664"/>
    <hyperlink ref="I4670" r:id="rId4665"/>
    <hyperlink ref="I4671" r:id="rId4666"/>
    <hyperlink ref="I4672" r:id="rId4667"/>
    <hyperlink ref="I4673" r:id="rId4668"/>
    <hyperlink ref="I4674" r:id="rId4669"/>
    <hyperlink ref="I4675" r:id="rId4670"/>
    <hyperlink ref="I4676" r:id="rId4671"/>
    <hyperlink ref="I4677" r:id="rId4672"/>
    <hyperlink ref="I4678" r:id="rId4673"/>
    <hyperlink ref="I4679" r:id="rId4674"/>
    <hyperlink ref="I4680" r:id="rId4675"/>
    <hyperlink ref="I4681" r:id="rId4676"/>
    <hyperlink ref="I4682" r:id="rId4677"/>
    <hyperlink ref="I4683" r:id="rId4678"/>
    <hyperlink ref="I4684" r:id="rId4679"/>
    <hyperlink ref="I4685" r:id="rId4680"/>
    <hyperlink ref="I4686" r:id="rId4681"/>
    <hyperlink ref="I4687" r:id="rId4682"/>
    <hyperlink ref="I4688" r:id="rId4683"/>
    <hyperlink ref="I4689" r:id="rId4684"/>
    <hyperlink ref="I4690" r:id="rId4685"/>
    <hyperlink ref="I4691" r:id="rId4686"/>
    <hyperlink ref="I4692" r:id="rId4687"/>
    <hyperlink ref="I4693" r:id="rId4688"/>
    <hyperlink ref="I4694" r:id="rId4689"/>
    <hyperlink ref="I4695" r:id="rId4690"/>
    <hyperlink ref="I4696" r:id="rId4691"/>
    <hyperlink ref="I4697" r:id="rId4692"/>
    <hyperlink ref="I4698" r:id="rId4693"/>
    <hyperlink ref="I4699" r:id="rId4694"/>
    <hyperlink ref="I4700" r:id="rId4695"/>
    <hyperlink ref="I4701" r:id="rId4696"/>
    <hyperlink ref="I4702" r:id="rId4697"/>
    <hyperlink ref="I4703" r:id="rId4698"/>
    <hyperlink ref="I4704" r:id="rId4699"/>
    <hyperlink ref="I4705" r:id="rId4700"/>
    <hyperlink ref="I4706" r:id="rId4701"/>
    <hyperlink ref="I4707" r:id="rId4702"/>
    <hyperlink ref="I4708" r:id="rId4703"/>
    <hyperlink ref="I4709" r:id="rId4704"/>
    <hyperlink ref="I4710" r:id="rId4705"/>
    <hyperlink ref="I4711" r:id="rId4706"/>
    <hyperlink ref="I4712" r:id="rId4707"/>
    <hyperlink ref="I4713" r:id="rId4708"/>
    <hyperlink ref="I4714" r:id="rId4709"/>
    <hyperlink ref="I4715" r:id="rId4710"/>
    <hyperlink ref="I4716" r:id="rId4711"/>
    <hyperlink ref="I4717" r:id="rId4712"/>
    <hyperlink ref="I4718" r:id="rId4713"/>
    <hyperlink ref="I4719" r:id="rId4714"/>
    <hyperlink ref="I4720" r:id="rId4715"/>
    <hyperlink ref="I4721" r:id="rId4716"/>
    <hyperlink ref="I4722" r:id="rId4717"/>
    <hyperlink ref="I4723" r:id="rId4718"/>
    <hyperlink ref="I4724" r:id="rId4719"/>
    <hyperlink ref="I4725" r:id="rId4720"/>
    <hyperlink ref="I4726" r:id="rId4721"/>
    <hyperlink ref="I4727" r:id="rId4722"/>
    <hyperlink ref="I4728" r:id="rId4723"/>
    <hyperlink ref="I4729" r:id="rId4724"/>
    <hyperlink ref="I4730" r:id="rId4725"/>
    <hyperlink ref="I4731" r:id="rId4726"/>
    <hyperlink ref="I4732" r:id="rId4727"/>
    <hyperlink ref="I4733" r:id="rId4728"/>
    <hyperlink ref="I4734" r:id="rId4729"/>
    <hyperlink ref="I4735" r:id="rId4730"/>
    <hyperlink ref="I4736" r:id="rId4731"/>
    <hyperlink ref="I4737" r:id="rId4732"/>
    <hyperlink ref="I4738" r:id="rId4733"/>
    <hyperlink ref="I4739" r:id="rId4734"/>
    <hyperlink ref="I4740" r:id="rId4735"/>
    <hyperlink ref="I4741" r:id="rId4736"/>
    <hyperlink ref="I4742" r:id="rId4737"/>
    <hyperlink ref="I4743" r:id="rId4738"/>
    <hyperlink ref="I4744" r:id="rId4739"/>
    <hyperlink ref="I4745" r:id="rId4740"/>
    <hyperlink ref="I4746" r:id="rId4741"/>
    <hyperlink ref="I4747" r:id="rId4742"/>
    <hyperlink ref="I4748" r:id="rId4743"/>
    <hyperlink ref="I4749" r:id="rId4744"/>
    <hyperlink ref="I4750" r:id="rId4745"/>
    <hyperlink ref="I4751" r:id="rId4746"/>
    <hyperlink ref="I4752" r:id="rId4747"/>
    <hyperlink ref="I4753" r:id="rId4748"/>
    <hyperlink ref="I4754" r:id="rId4749"/>
    <hyperlink ref="I4755" r:id="rId4750"/>
    <hyperlink ref="I4756" r:id="rId4751"/>
    <hyperlink ref="I4757" r:id="rId4752"/>
    <hyperlink ref="I4758" r:id="rId4753"/>
    <hyperlink ref="I4759" r:id="rId4754"/>
    <hyperlink ref="I4760" r:id="rId4755"/>
    <hyperlink ref="I4761" r:id="rId4756"/>
    <hyperlink ref="I4762" r:id="rId4757"/>
    <hyperlink ref="I4763" r:id="rId4758"/>
    <hyperlink ref="I4764" r:id="rId4759"/>
    <hyperlink ref="I4765" r:id="rId4760"/>
    <hyperlink ref="I4766" r:id="rId4761"/>
    <hyperlink ref="I4767" r:id="rId4762"/>
    <hyperlink ref="I4768" r:id="rId4763"/>
    <hyperlink ref="I4769" r:id="rId4764"/>
    <hyperlink ref="I4770" r:id="rId4765"/>
    <hyperlink ref="I4771" r:id="rId4766"/>
    <hyperlink ref="I4772" r:id="rId4767"/>
    <hyperlink ref="I4773" r:id="rId4768"/>
    <hyperlink ref="I4774" r:id="rId4769"/>
    <hyperlink ref="I4775" r:id="rId4770"/>
    <hyperlink ref="I4776" r:id="rId4771"/>
    <hyperlink ref="I4777" r:id="rId4772"/>
    <hyperlink ref="I4778" r:id="rId4773"/>
    <hyperlink ref="I4779" r:id="rId4774"/>
    <hyperlink ref="I4780" r:id="rId4775"/>
    <hyperlink ref="I4781" r:id="rId4776"/>
    <hyperlink ref="I4782" r:id="rId4777"/>
    <hyperlink ref="I4783" r:id="rId4778"/>
    <hyperlink ref="I4784" r:id="rId4779"/>
    <hyperlink ref="I4785" r:id="rId4780"/>
    <hyperlink ref="I4786" r:id="rId4781"/>
    <hyperlink ref="I4787" r:id="rId4782"/>
    <hyperlink ref="I4788" r:id="rId4783"/>
    <hyperlink ref="I4789" r:id="rId4784"/>
    <hyperlink ref="I4790" r:id="rId4785"/>
    <hyperlink ref="I4791" r:id="rId4786"/>
    <hyperlink ref="I4792" r:id="rId4787"/>
    <hyperlink ref="I4793" r:id="rId4788"/>
    <hyperlink ref="I4794" r:id="rId4789"/>
    <hyperlink ref="I4795" r:id="rId4790"/>
    <hyperlink ref="I4796" r:id="rId4791"/>
    <hyperlink ref="I4797" r:id="rId4792"/>
    <hyperlink ref="I4798" r:id="rId4793"/>
    <hyperlink ref="I4799" r:id="rId4794"/>
    <hyperlink ref="I4800" r:id="rId4795"/>
    <hyperlink ref="I4801" r:id="rId4796"/>
    <hyperlink ref="I4802" r:id="rId4797"/>
    <hyperlink ref="I4803" r:id="rId4798"/>
    <hyperlink ref="I4804" r:id="rId4799"/>
    <hyperlink ref="I4805" r:id="rId4800"/>
    <hyperlink ref="I4806" r:id="rId4801"/>
    <hyperlink ref="I4807" r:id="rId4802"/>
    <hyperlink ref="I4808" r:id="rId4803"/>
    <hyperlink ref="I4809" r:id="rId4804"/>
    <hyperlink ref="I4810" r:id="rId4805"/>
    <hyperlink ref="I4811" r:id="rId4806"/>
    <hyperlink ref="I4812" r:id="rId4807"/>
    <hyperlink ref="I4813" r:id="rId4808"/>
    <hyperlink ref="I4814" r:id="rId4809"/>
    <hyperlink ref="I4815" r:id="rId4810"/>
    <hyperlink ref="I4816" r:id="rId4811"/>
    <hyperlink ref="I4817" r:id="rId4812"/>
    <hyperlink ref="I4818" r:id="rId4813"/>
    <hyperlink ref="I4819" r:id="rId4814"/>
    <hyperlink ref="I4820" r:id="rId4815"/>
    <hyperlink ref="I4821" r:id="rId4816"/>
    <hyperlink ref="I4822" r:id="rId4817"/>
    <hyperlink ref="I4823" r:id="rId4818"/>
    <hyperlink ref="I4824" r:id="rId4819"/>
    <hyperlink ref="I4825" r:id="rId4820"/>
    <hyperlink ref="I4826" r:id="rId4821"/>
    <hyperlink ref="I4827" r:id="rId4822"/>
    <hyperlink ref="I4828" r:id="rId4823"/>
    <hyperlink ref="I4829" r:id="rId4824"/>
    <hyperlink ref="I4830" r:id="rId4825"/>
    <hyperlink ref="I4831" r:id="rId4826"/>
    <hyperlink ref="I4832" r:id="rId4827"/>
    <hyperlink ref="I4833" r:id="rId4828"/>
    <hyperlink ref="I4834" r:id="rId4829"/>
    <hyperlink ref="I4835" r:id="rId4830"/>
    <hyperlink ref="I4836" r:id="rId4831"/>
    <hyperlink ref="I4837" r:id="rId4832"/>
    <hyperlink ref="I4838" r:id="rId4833"/>
    <hyperlink ref="I4839" r:id="rId4834"/>
    <hyperlink ref="I4840" r:id="rId4835"/>
    <hyperlink ref="I4841" r:id="rId4836"/>
    <hyperlink ref="I4842" r:id="rId4837"/>
    <hyperlink ref="I4843" r:id="rId4838"/>
    <hyperlink ref="I4844" r:id="rId4839"/>
    <hyperlink ref="I4845" r:id="rId4840"/>
    <hyperlink ref="I4846" r:id="rId4841"/>
    <hyperlink ref="I4847" r:id="rId4842"/>
    <hyperlink ref="I4848" r:id="rId4843"/>
    <hyperlink ref="I4849" r:id="rId4844"/>
    <hyperlink ref="I4850" r:id="rId4845"/>
    <hyperlink ref="I4851" r:id="rId4846"/>
    <hyperlink ref="I4852" r:id="rId4847"/>
    <hyperlink ref="I4853" r:id="rId4848"/>
    <hyperlink ref="I4854" r:id="rId4849"/>
    <hyperlink ref="I4855" r:id="rId4850"/>
    <hyperlink ref="I4856" r:id="rId4851"/>
    <hyperlink ref="I4857" r:id="rId4852"/>
    <hyperlink ref="I4858" r:id="rId4853"/>
    <hyperlink ref="I4859" r:id="rId4854"/>
    <hyperlink ref="I4860" r:id="rId4855"/>
    <hyperlink ref="I4861" r:id="rId4856"/>
    <hyperlink ref="I4862" r:id="rId4857"/>
    <hyperlink ref="I4863" r:id="rId4858"/>
    <hyperlink ref="I4864" r:id="rId4859"/>
    <hyperlink ref="I4865" r:id="rId4860"/>
    <hyperlink ref="I4866" r:id="rId4861"/>
    <hyperlink ref="I4867" r:id="rId4862"/>
    <hyperlink ref="I4868" r:id="rId4863"/>
    <hyperlink ref="I4869" r:id="rId4864"/>
    <hyperlink ref="I4870" r:id="rId4865"/>
    <hyperlink ref="I4871" r:id="rId4866"/>
    <hyperlink ref="I4872" r:id="rId4867"/>
    <hyperlink ref="I4873" r:id="rId4868"/>
    <hyperlink ref="I4874" r:id="rId4869"/>
    <hyperlink ref="I4875" r:id="rId4870"/>
    <hyperlink ref="I4876" r:id="rId4871"/>
    <hyperlink ref="I4877" r:id="rId4872"/>
    <hyperlink ref="I4878" r:id="rId4873"/>
    <hyperlink ref="I4879" r:id="rId4874"/>
    <hyperlink ref="I4880" r:id="rId4875"/>
    <hyperlink ref="I4881" r:id="rId4876"/>
    <hyperlink ref="I4882" r:id="rId4877"/>
    <hyperlink ref="I4883" r:id="rId4878"/>
    <hyperlink ref="I4884" r:id="rId4879"/>
    <hyperlink ref="I4885" r:id="rId4880"/>
    <hyperlink ref="I4886" r:id="rId4881"/>
    <hyperlink ref="I4887" r:id="rId4882"/>
    <hyperlink ref="I4888" r:id="rId4883"/>
    <hyperlink ref="I4889" r:id="rId4884"/>
    <hyperlink ref="I4890" r:id="rId4885"/>
    <hyperlink ref="I4891" r:id="rId4886"/>
    <hyperlink ref="I4892" r:id="rId4887"/>
    <hyperlink ref="I4893" r:id="rId4888"/>
    <hyperlink ref="I4894" r:id="rId4889"/>
    <hyperlink ref="I4895" r:id="rId4890"/>
    <hyperlink ref="I4896" r:id="rId4891"/>
    <hyperlink ref="I4897" r:id="rId4892"/>
    <hyperlink ref="I4898" r:id="rId4893"/>
    <hyperlink ref="I4899" r:id="rId4894"/>
    <hyperlink ref="I4900" r:id="rId4895"/>
    <hyperlink ref="I4901" r:id="rId4896"/>
    <hyperlink ref="I4902" r:id="rId4897"/>
    <hyperlink ref="I4903" r:id="rId4898"/>
    <hyperlink ref="I4904" r:id="rId4899"/>
    <hyperlink ref="I4905" r:id="rId4900"/>
    <hyperlink ref="I4906" r:id="rId4901"/>
    <hyperlink ref="I4907" r:id="rId4902"/>
    <hyperlink ref="I4908" r:id="rId4903"/>
    <hyperlink ref="I4909" r:id="rId4904"/>
    <hyperlink ref="I4910" r:id="rId4905"/>
    <hyperlink ref="I4911" r:id="rId4906"/>
    <hyperlink ref="I4912" r:id="rId4907"/>
    <hyperlink ref="I4913" r:id="rId4908"/>
    <hyperlink ref="I4914" r:id="rId4909"/>
    <hyperlink ref="I4915" r:id="rId4910"/>
    <hyperlink ref="I4916" r:id="rId4911"/>
    <hyperlink ref="I4917" r:id="rId4912"/>
    <hyperlink ref="I4918" r:id="rId4913"/>
    <hyperlink ref="I4919" r:id="rId4914"/>
    <hyperlink ref="I4920" r:id="rId4915"/>
    <hyperlink ref="I4921" r:id="rId4916"/>
    <hyperlink ref="I4922" r:id="rId4917"/>
    <hyperlink ref="I4923" r:id="rId4918"/>
    <hyperlink ref="I4924" r:id="rId4919"/>
    <hyperlink ref="I4925" r:id="rId4920"/>
    <hyperlink ref="I4926" r:id="rId4921"/>
    <hyperlink ref="I4927" r:id="rId4922"/>
    <hyperlink ref="I4928" r:id="rId4923"/>
    <hyperlink ref="I4929" r:id="rId4924"/>
    <hyperlink ref="I4930" r:id="rId4925"/>
    <hyperlink ref="I4931" r:id="rId4926"/>
    <hyperlink ref="I4932" r:id="rId4927"/>
    <hyperlink ref="I4933" r:id="rId4928"/>
    <hyperlink ref="I4934" r:id="rId4929"/>
    <hyperlink ref="I4935" r:id="rId4930"/>
    <hyperlink ref="I4936" r:id="rId4931"/>
    <hyperlink ref="I4937" r:id="rId4932"/>
    <hyperlink ref="I4938" r:id="rId4933"/>
    <hyperlink ref="I4939" r:id="rId4934"/>
    <hyperlink ref="I4940" r:id="rId4935"/>
    <hyperlink ref="I4941" r:id="rId4936"/>
    <hyperlink ref="I4942" r:id="rId4937"/>
    <hyperlink ref="I4943" r:id="rId4938"/>
    <hyperlink ref="I4944" r:id="rId4939"/>
    <hyperlink ref="I4945" r:id="rId4940"/>
    <hyperlink ref="I4946" r:id="rId4941"/>
    <hyperlink ref="I4947" r:id="rId4942"/>
    <hyperlink ref="I4948" r:id="rId4943"/>
    <hyperlink ref="I4949" r:id="rId4944"/>
    <hyperlink ref="I4950" r:id="rId4945"/>
    <hyperlink ref="I4951" r:id="rId4946"/>
    <hyperlink ref="I4952" r:id="rId4947"/>
    <hyperlink ref="I4953" r:id="rId4948"/>
    <hyperlink ref="I4954" r:id="rId4949"/>
    <hyperlink ref="I4955" r:id="rId4950"/>
    <hyperlink ref="I4956" r:id="rId4951"/>
    <hyperlink ref="I4957" r:id="rId4952"/>
    <hyperlink ref="I4958" r:id="rId4953"/>
    <hyperlink ref="I4959" r:id="rId4954"/>
    <hyperlink ref="I4960" r:id="rId4955"/>
    <hyperlink ref="I4961" r:id="rId4956"/>
    <hyperlink ref="I4962" r:id="rId4957"/>
    <hyperlink ref="I4963" r:id="rId4958"/>
    <hyperlink ref="I4964" r:id="rId4959"/>
    <hyperlink ref="I4965" r:id="rId4960"/>
    <hyperlink ref="I4966" r:id="rId4961"/>
    <hyperlink ref="I4967" r:id="rId4962"/>
    <hyperlink ref="I4968" r:id="rId4963"/>
    <hyperlink ref="I4969" r:id="rId4964"/>
    <hyperlink ref="I4970" r:id="rId4965"/>
    <hyperlink ref="I4971" r:id="rId4966"/>
    <hyperlink ref="I4972" r:id="rId4967"/>
    <hyperlink ref="I4973" r:id="rId4968"/>
    <hyperlink ref="I4974" r:id="rId4969"/>
    <hyperlink ref="I4975" r:id="rId4970"/>
    <hyperlink ref="I4976" r:id="rId4971"/>
    <hyperlink ref="I4977" r:id="rId4972"/>
    <hyperlink ref="I4978" r:id="rId4973"/>
    <hyperlink ref="I4979" r:id="rId4974"/>
    <hyperlink ref="I4980" r:id="rId4975"/>
    <hyperlink ref="I4981" r:id="rId4976"/>
    <hyperlink ref="I4982" r:id="rId4977"/>
    <hyperlink ref="I4983" r:id="rId4978"/>
    <hyperlink ref="I4984" r:id="rId4979"/>
    <hyperlink ref="I4985" r:id="rId4980"/>
    <hyperlink ref="I4986" r:id="rId4981"/>
    <hyperlink ref="I4987" r:id="rId4982"/>
    <hyperlink ref="I4988" r:id="rId4983"/>
    <hyperlink ref="I4989" r:id="rId4984"/>
    <hyperlink ref="I4990" r:id="rId4985"/>
    <hyperlink ref="I4991" r:id="rId4986"/>
    <hyperlink ref="I4992" r:id="rId4987"/>
    <hyperlink ref="I4993" r:id="rId4988"/>
    <hyperlink ref="I4994" r:id="rId4989"/>
    <hyperlink ref="I4995" r:id="rId4990"/>
    <hyperlink ref="I4996" r:id="rId4991"/>
    <hyperlink ref="I4997" r:id="rId4992"/>
    <hyperlink ref="I4998" r:id="rId4993"/>
    <hyperlink ref="I4999" r:id="rId4994"/>
    <hyperlink ref="I5000" r:id="rId4995"/>
    <hyperlink ref="I5001" r:id="rId4996"/>
    <hyperlink ref="I5002" r:id="rId4997"/>
    <hyperlink ref="I5003" r:id="rId4998"/>
    <hyperlink ref="I5004" r:id="rId4999"/>
    <hyperlink ref="I5005" r:id="rId5000"/>
    <hyperlink ref="I5006" r:id="rId5001"/>
    <hyperlink ref="I5007" r:id="rId5002"/>
    <hyperlink ref="I5008" r:id="rId5003"/>
    <hyperlink ref="I5009" r:id="rId5004"/>
    <hyperlink ref="I5010" r:id="rId5005"/>
    <hyperlink ref="I5011" r:id="rId5006"/>
    <hyperlink ref="I5012" r:id="rId5007"/>
    <hyperlink ref="I5013" r:id="rId5008"/>
    <hyperlink ref="I5014" r:id="rId5009"/>
    <hyperlink ref="I5015" r:id="rId5010"/>
    <hyperlink ref="I5016" r:id="rId5011"/>
    <hyperlink ref="I5017" r:id="rId5012"/>
    <hyperlink ref="I5018" r:id="rId5013"/>
    <hyperlink ref="I5019" r:id="rId5014"/>
    <hyperlink ref="I5020" r:id="rId5015"/>
    <hyperlink ref="I5021" r:id="rId5016"/>
    <hyperlink ref="I5022" r:id="rId5017"/>
    <hyperlink ref="I5023" r:id="rId5018"/>
    <hyperlink ref="I5024" r:id="rId5019"/>
    <hyperlink ref="I5025" r:id="rId5020"/>
    <hyperlink ref="I5026" r:id="rId5021"/>
    <hyperlink ref="I5027" r:id="rId5022"/>
    <hyperlink ref="I5028" r:id="rId5023"/>
    <hyperlink ref="I5029" r:id="rId5024"/>
    <hyperlink ref="I5030" r:id="rId5025"/>
    <hyperlink ref="I5031" r:id="rId5026"/>
    <hyperlink ref="I5032" r:id="rId5027"/>
    <hyperlink ref="I5033" r:id="rId5028"/>
    <hyperlink ref="I5034" r:id="rId5029"/>
    <hyperlink ref="I5035" r:id="rId5030"/>
    <hyperlink ref="I5036" r:id="rId5031"/>
    <hyperlink ref="I5037" r:id="rId5032"/>
    <hyperlink ref="I5038" r:id="rId5033"/>
    <hyperlink ref="I5039" r:id="rId5034"/>
    <hyperlink ref="I5040" r:id="rId5035"/>
    <hyperlink ref="I5041" r:id="rId5036"/>
    <hyperlink ref="I5042" r:id="rId5037"/>
    <hyperlink ref="I5043" r:id="rId5038"/>
    <hyperlink ref="I5044" r:id="rId5039"/>
    <hyperlink ref="I5045" r:id="rId5040"/>
    <hyperlink ref="I5046" r:id="rId5041"/>
    <hyperlink ref="I5047" r:id="rId5042"/>
    <hyperlink ref="I5048" r:id="rId5043"/>
    <hyperlink ref="I5049" r:id="rId5044"/>
    <hyperlink ref="I5050" r:id="rId5045"/>
    <hyperlink ref="I5051" r:id="rId5046"/>
    <hyperlink ref="I5052" r:id="rId5047"/>
    <hyperlink ref="I5053" r:id="rId5048"/>
    <hyperlink ref="I5054" r:id="rId5049"/>
    <hyperlink ref="I5055" r:id="rId5050"/>
    <hyperlink ref="I5056" r:id="rId5051"/>
    <hyperlink ref="I5057" r:id="rId5052"/>
    <hyperlink ref="I5058" r:id="rId5053"/>
    <hyperlink ref="I5059" r:id="rId5054"/>
    <hyperlink ref="I5060" r:id="rId5055"/>
    <hyperlink ref="I5061" r:id="rId5056"/>
    <hyperlink ref="I5062" r:id="rId5057"/>
    <hyperlink ref="I5063" r:id="rId5058"/>
    <hyperlink ref="I5064" r:id="rId5059"/>
    <hyperlink ref="I5065" r:id="rId5060"/>
    <hyperlink ref="I5066" r:id="rId5061"/>
    <hyperlink ref="I5067" r:id="rId5062"/>
    <hyperlink ref="I5068" r:id="rId5063"/>
    <hyperlink ref="I5069" r:id="rId5064"/>
    <hyperlink ref="I5070" r:id="rId5065"/>
    <hyperlink ref="I5071" r:id="rId5066"/>
    <hyperlink ref="I5072" r:id="rId5067"/>
    <hyperlink ref="I5073" r:id="rId5068"/>
    <hyperlink ref="I5074" r:id="rId5069"/>
    <hyperlink ref="I5075" r:id="rId5070"/>
    <hyperlink ref="I5076" r:id="rId5071"/>
    <hyperlink ref="I5077" r:id="rId5072"/>
    <hyperlink ref="I5078" r:id="rId5073"/>
    <hyperlink ref="I5079" r:id="rId5074"/>
    <hyperlink ref="I5080" r:id="rId5075"/>
    <hyperlink ref="I5081" r:id="rId5076"/>
    <hyperlink ref="I5082" r:id="rId5077"/>
    <hyperlink ref="I5083" r:id="rId5078"/>
    <hyperlink ref="I5084" r:id="rId5079"/>
    <hyperlink ref="I5085" r:id="rId5080"/>
    <hyperlink ref="I5086" r:id="rId5081"/>
    <hyperlink ref="I5087" r:id="rId5082"/>
    <hyperlink ref="I5088" r:id="rId5083"/>
    <hyperlink ref="I5089" r:id="rId5084"/>
    <hyperlink ref="I5090" r:id="rId5085"/>
    <hyperlink ref="I5091" r:id="rId5086"/>
    <hyperlink ref="I5092" r:id="rId5087"/>
    <hyperlink ref="I5093" r:id="rId5088"/>
    <hyperlink ref="I5094" r:id="rId5089"/>
    <hyperlink ref="I5095" r:id="rId5090"/>
    <hyperlink ref="I5096" r:id="rId5091"/>
    <hyperlink ref="I5097" r:id="rId5092"/>
    <hyperlink ref="I5098" r:id="rId5093"/>
    <hyperlink ref="I5099" r:id="rId5094"/>
    <hyperlink ref="I5100" r:id="rId5095"/>
    <hyperlink ref="I5101" r:id="rId5096"/>
    <hyperlink ref="I5102" r:id="rId5097"/>
    <hyperlink ref="I5103" r:id="rId5098"/>
    <hyperlink ref="I5104" r:id="rId5099"/>
    <hyperlink ref="I5105" r:id="rId5100"/>
    <hyperlink ref="I5106" r:id="rId5101"/>
    <hyperlink ref="I5107" r:id="rId5102"/>
    <hyperlink ref="I5108" r:id="rId5103"/>
    <hyperlink ref="I5109" r:id="rId5104"/>
    <hyperlink ref="I5110" r:id="rId5105"/>
    <hyperlink ref="I5111" r:id="rId5106"/>
    <hyperlink ref="I5112" r:id="rId5107"/>
    <hyperlink ref="I5113" r:id="rId5108"/>
    <hyperlink ref="I5114" r:id="rId5109"/>
    <hyperlink ref="I5115" r:id="rId5110"/>
    <hyperlink ref="I5116" r:id="rId5111"/>
    <hyperlink ref="I5117" r:id="rId5112"/>
    <hyperlink ref="I5118" r:id="rId5113"/>
    <hyperlink ref="I5119" r:id="rId5114"/>
    <hyperlink ref="I5120" r:id="rId5115"/>
    <hyperlink ref="I5121" r:id="rId5116"/>
    <hyperlink ref="I5122" r:id="rId5117"/>
    <hyperlink ref="I5123" r:id="rId5118"/>
    <hyperlink ref="I5124" r:id="rId5119"/>
    <hyperlink ref="I5125" r:id="rId5120"/>
    <hyperlink ref="I5126" r:id="rId5121"/>
    <hyperlink ref="I5127" r:id="rId5122"/>
    <hyperlink ref="I5128" r:id="rId5123"/>
    <hyperlink ref="I5129" r:id="rId5124"/>
    <hyperlink ref="I5130" r:id="rId5125"/>
    <hyperlink ref="I5131" r:id="rId5126"/>
    <hyperlink ref="I5132" r:id="rId5127"/>
    <hyperlink ref="I5133" r:id="rId5128"/>
    <hyperlink ref="I5134" r:id="rId5129"/>
    <hyperlink ref="I5135" r:id="rId5130"/>
    <hyperlink ref="I5136" r:id="rId5131"/>
    <hyperlink ref="I5137" r:id="rId5132"/>
    <hyperlink ref="I5138" r:id="rId5133"/>
    <hyperlink ref="I5139" r:id="rId5134"/>
    <hyperlink ref="I5140" r:id="rId5135"/>
    <hyperlink ref="I5141" r:id="rId5136"/>
    <hyperlink ref="I5142" r:id="rId5137"/>
    <hyperlink ref="I5143" r:id="rId5138"/>
    <hyperlink ref="I5144" r:id="rId5139"/>
    <hyperlink ref="I5145" r:id="rId5140"/>
    <hyperlink ref="I5146" r:id="rId5141"/>
    <hyperlink ref="I5147" r:id="rId5142"/>
    <hyperlink ref="I5148" r:id="rId5143"/>
    <hyperlink ref="I5149" r:id="rId5144"/>
    <hyperlink ref="I5150" r:id="rId5145"/>
    <hyperlink ref="I5151" r:id="rId5146"/>
    <hyperlink ref="I5152" r:id="rId5147"/>
    <hyperlink ref="I5153" r:id="rId5148"/>
    <hyperlink ref="I5154" r:id="rId5149"/>
    <hyperlink ref="I5155" r:id="rId5150"/>
    <hyperlink ref="I5156" r:id="rId5151"/>
    <hyperlink ref="I5157" r:id="rId5152"/>
    <hyperlink ref="I5158" r:id="rId5153"/>
    <hyperlink ref="I5159" r:id="rId5154"/>
    <hyperlink ref="I5160" r:id="rId5155"/>
    <hyperlink ref="I5161" r:id="rId5156"/>
    <hyperlink ref="I5162" r:id="rId5157"/>
    <hyperlink ref="I5163" r:id="rId5158"/>
    <hyperlink ref="I5164" r:id="rId5159"/>
    <hyperlink ref="I5165" r:id="rId5160"/>
    <hyperlink ref="I5166" r:id="rId5161"/>
    <hyperlink ref="I5167" r:id="rId5162"/>
    <hyperlink ref="I5168" r:id="rId5163"/>
    <hyperlink ref="I5169" r:id="rId5164"/>
    <hyperlink ref="I5170" r:id="rId5165"/>
    <hyperlink ref="I5171" r:id="rId5166"/>
    <hyperlink ref="I5172" r:id="rId5167"/>
    <hyperlink ref="I5173" r:id="rId5168"/>
    <hyperlink ref="I5174" r:id="rId5169"/>
    <hyperlink ref="I5175" r:id="rId5170"/>
    <hyperlink ref="I5176" r:id="rId5171"/>
    <hyperlink ref="I5177" r:id="rId5172"/>
    <hyperlink ref="I5178" r:id="rId5173"/>
    <hyperlink ref="I5179" r:id="rId5174"/>
    <hyperlink ref="I5180" r:id="rId5175"/>
    <hyperlink ref="I5181" r:id="rId5176"/>
    <hyperlink ref="I5182" r:id="rId5177"/>
    <hyperlink ref="I5183" r:id="rId5178"/>
    <hyperlink ref="I5184" r:id="rId5179"/>
    <hyperlink ref="I5185" r:id="rId5180"/>
    <hyperlink ref="I5186" r:id="rId5181"/>
    <hyperlink ref="I5187" r:id="rId5182"/>
    <hyperlink ref="I5188" r:id="rId5183"/>
    <hyperlink ref="I5189" r:id="rId5184"/>
    <hyperlink ref="I5190" r:id="rId5185"/>
    <hyperlink ref="I5191" r:id="rId5186"/>
    <hyperlink ref="I5192" r:id="rId5187"/>
    <hyperlink ref="I5193" r:id="rId5188"/>
    <hyperlink ref="I5194" r:id="rId5189"/>
    <hyperlink ref="I5195" r:id="rId5190"/>
    <hyperlink ref="I5196" r:id="rId5191"/>
    <hyperlink ref="I5197" r:id="rId5192"/>
    <hyperlink ref="I5198" r:id="rId5193"/>
    <hyperlink ref="I5199" r:id="rId5194"/>
    <hyperlink ref="I5200" r:id="rId5195"/>
    <hyperlink ref="I5201" r:id="rId5196"/>
    <hyperlink ref="I5202" r:id="rId5197"/>
    <hyperlink ref="I5203" r:id="rId5198"/>
    <hyperlink ref="I5204" r:id="rId5199"/>
    <hyperlink ref="I5205" r:id="rId5200"/>
    <hyperlink ref="I5206" r:id="rId5201"/>
    <hyperlink ref="I5207" r:id="rId5202"/>
    <hyperlink ref="I5208" r:id="rId5203"/>
    <hyperlink ref="I5209" r:id="rId5204"/>
    <hyperlink ref="I5210" r:id="rId5205"/>
    <hyperlink ref="I5211" r:id="rId5206"/>
    <hyperlink ref="I5212" r:id="rId5207"/>
    <hyperlink ref="I5213" r:id="rId5208"/>
    <hyperlink ref="I5214" r:id="rId5209"/>
    <hyperlink ref="I5215" r:id="rId5210"/>
    <hyperlink ref="I5216" r:id="rId5211"/>
    <hyperlink ref="I5217" r:id="rId5212"/>
    <hyperlink ref="I5218" r:id="rId5213"/>
    <hyperlink ref="I5219" r:id="rId5214"/>
    <hyperlink ref="I5220" r:id="rId5215"/>
    <hyperlink ref="I5221" r:id="rId5216"/>
    <hyperlink ref="I5222" r:id="rId5217"/>
    <hyperlink ref="I5223" r:id="rId5218"/>
    <hyperlink ref="I5224" r:id="rId5219"/>
    <hyperlink ref="I5225" r:id="rId5220"/>
    <hyperlink ref="I5226" r:id="rId5221"/>
    <hyperlink ref="I5227" r:id="rId5222"/>
    <hyperlink ref="I5228" r:id="rId5223"/>
    <hyperlink ref="I5229" r:id="rId5224"/>
    <hyperlink ref="I5230" r:id="rId5225"/>
    <hyperlink ref="I5231" r:id="rId5226"/>
    <hyperlink ref="I5232" r:id="rId5227"/>
    <hyperlink ref="I5233" r:id="rId5228"/>
    <hyperlink ref="I5234" r:id="rId5229"/>
    <hyperlink ref="I5235" r:id="rId5230"/>
    <hyperlink ref="I5236" r:id="rId5231"/>
    <hyperlink ref="I5237" r:id="rId5232"/>
    <hyperlink ref="I5238" r:id="rId5233"/>
    <hyperlink ref="I5239" r:id="rId5234"/>
    <hyperlink ref="I5240" r:id="rId5235"/>
    <hyperlink ref="I5241" r:id="rId5236"/>
    <hyperlink ref="I5242" r:id="rId5237"/>
    <hyperlink ref="I5243" r:id="rId5238"/>
    <hyperlink ref="I5244" r:id="rId5239"/>
    <hyperlink ref="I5245" r:id="rId5240"/>
    <hyperlink ref="I5246" r:id="rId5241"/>
    <hyperlink ref="I5247" r:id="rId5242"/>
    <hyperlink ref="I5248" r:id="rId5243"/>
    <hyperlink ref="I5249" r:id="rId5244"/>
    <hyperlink ref="I5250" r:id="rId5245"/>
    <hyperlink ref="I5251" r:id="rId5246"/>
    <hyperlink ref="I5252" r:id="rId5247"/>
    <hyperlink ref="I5253" r:id="rId5248"/>
    <hyperlink ref="I5254" r:id="rId5249"/>
    <hyperlink ref="I5255" r:id="rId5250"/>
    <hyperlink ref="I5256" r:id="rId5251"/>
    <hyperlink ref="I5257" r:id="rId5252"/>
    <hyperlink ref="I5258" r:id="rId5253"/>
    <hyperlink ref="I5259" r:id="rId5254"/>
    <hyperlink ref="I5260" r:id="rId5255"/>
    <hyperlink ref="I5261" r:id="rId5256"/>
    <hyperlink ref="I5262" r:id="rId5257"/>
    <hyperlink ref="I5263" r:id="rId5258"/>
    <hyperlink ref="I5264" r:id="rId5259"/>
    <hyperlink ref="I5265" r:id="rId5260"/>
    <hyperlink ref="I5266" r:id="rId5261"/>
    <hyperlink ref="I5267" r:id="rId5262"/>
    <hyperlink ref="I5268" r:id="rId5263"/>
    <hyperlink ref="I5269" r:id="rId5264"/>
    <hyperlink ref="I5270" r:id="rId5265"/>
    <hyperlink ref="I5271" r:id="rId5266"/>
    <hyperlink ref="I5272" r:id="rId5267"/>
    <hyperlink ref="I5273" r:id="rId5268"/>
    <hyperlink ref="I5274" r:id="rId5269"/>
    <hyperlink ref="I5275" r:id="rId5270"/>
    <hyperlink ref="I5276" r:id="rId5271"/>
    <hyperlink ref="I5277" r:id="rId5272"/>
    <hyperlink ref="I5278" r:id="rId5273"/>
    <hyperlink ref="I5279" r:id="rId5274"/>
    <hyperlink ref="I5280" r:id="rId5275"/>
    <hyperlink ref="I5281" r:id="rId5276"/>
    <hyperlink ref="I5282" r:id="rId5277"/>
    <hyperlink ref="I5283" r:id="rId5278"/>
    <hyperlink ref="I5284" r:id="rId5279"/>
    <hyperlink ref="I5285" r:id="rId5280"/>
    <hyperlink ref="I5286" r:id="rId5281"/>
    <hyperlink ref="I5287" r:id="rId5282"/>
    <hyperlink ref="I5288" r:id="rId5283"/>
    <hyperlink ref="I5289" r:id="rId5284"/>
    <hyperlink ref="I5290" r:id="rId5285"/>
    <hyperlink ref="I5291" r:id="rId5286"/>
    <hyperlink ref="I5292" r:id="rId5287"/>
    <hyperlink ref="I5293" r:id="rId5288"/>
    <hyperlink ref="I5294" r:id="rId5289"/>
    <hyperlink ref="I5295" r:id="rId5290"/>
    <hyperlink ref="I5296" r:id="rId5291"/>
    <hyperlink ref="I5297" r:id="rId5292"/>
    <hyperlink ref="I5298" r:id="rId5293"/>
    <hyperlink ref="I5299" r:id="rId5294"/>
    <hyperlink ref="I5300" r:id="rId5295"/>
    <hyperlink ref="I5301" r:id="rId5296"/>
    <hyperlink ref="I5302" r:id="rId5297"/>
    <hyperlink ref="I5303" r:id="rId5298"/>
    <hyperlink ref="I5304" r:id="rId5299"/>
    <hyperlink ref="I5305" r:id="rId5300"/>
    <hyperlink ref="I5306" r:id="rId5301"/>
    <hyperlink ref="I5307" r:id="rId5302"/>
    <hyperlink ref="I5308" r:id="rId5303"/>
    <hyperlink ref="I5309" r:id="rId5304"/>
    <hyperlink ref="I5310" r:id="rId5305"/>
    <hyperlink ref="I5311" r:id="rId5306"/>
    <hyperlink ref="I5312" r:id="rId5307"/>
    <hyperlink ref="I5313" r:id="rId5308"/>
    <hyperlink ref="I5314" r:id="rId5309"/>
    <hyperlink ref="I5315" r:id="rId5310"/>
    <hyperlink ref="I5316" r:id="rId5311"/>
    <hyperlink ref="I5317" r:id="rId5312"/>
    <hyperlink ref="I5318" r:id="rId5313"/>
    <hyperlink ref="I5319" r:id="rId5314"/>
    <hyperlink ref="I5320" r:id="rId5315"/>
    <hyperlink ref="I5321" r:id="rId5316"/>
    <hyperlink ref="I5322" r:id="rId5317"/>
    <hyperlink ref="I5323" r:id="rId5318"/>
    <hyperlink ref="I5324" r:id="rId5319"/>
    <hyperlink ref="I5325" r:id="rId5320"/>
    <hyperlink ref="I5326" r:id="rId5321"/>
    <hyperlink ref="I5327" r:id="rId5322"/>
    <hyperlink ref="I5328" r:id="rId5323"/>
    <hyperlink ref="I5329" r:id="rId5324"/>
    <hyperlink ref="I5330" r:id="rId5325"/>
    <hyperlink ref="I5331" r:id="rId5326"/>
    <hyperlink ref="I5332" r:id="rId5327"/>
    <hyperlink ref="I5333" r:id="rId5328"/>
    <hyperlink ref="I5334" r:id="rId5329"/>
    <hyperlink ref="I5335" r:id="rId5330"/>
    <hyperlink ref="I5336" r:id="rId5331"/>
    <hyperlink ref="I5337" r:id="rId5332"/>
    <hyperlink ref="I5338" r:id="rId5333"/>
    <hyperlink ref="I5339" r:id="rId5334"/>
    <hyperlink ref="I5340" r:id="rId5335"/>
    <hyperlink ref="I5341" r:id="rId5336"/>
    <hyperlink ref="I5342" r:id="rId5337"/>
    <hyperlink ref="I5343" r:id="rId5338"/>
    <hyperlink ref="I5344" r:id="rId5339"/>
    <hyperlink ref="I5345" r:id="rId5340"/>
    <hyperlink ref="I5346" r:id="rId5341"/>
    <hyperlink ref="I5347" r:id="rId5342"/>
    <hyperlink ref="I5348" r:id="rId5343"/>
    <hyperlink ref="I5349" r:id="rId5344"/>
    <hyperlink ref="I5350" r:id="rId5345"/>
    <hyperlink ref="I5351" r:id="rId5346"/>
    <hyperlink ref="I5352" r:id="rId5347"/>
    <hyperlink ref="I5353" r:id="rId5348"/>
    <hyperlink ref="I5354" r:id="rId5349"/>
    <hyperlink ref="I5355" r:id="rId5350"/>
    <hyperlink ref="I5356" r:id="rId5351"/>
    <hyperlink ref="I5357" r:id="rId5352"/>
    <hyperlink ref="I5358" r:id="rId5353"/>
    <hyperlink ref="I5359" r:id="rId5354"/>
    <hyperlink ref="I5360" r:id="rId5355"/>
    <hyperlink ref="I5361" r:id="rId5356"/>
    <hyperlink ref="I5362" r:id="rId5357"/>
    <hyperlink ref="I5363" r:id="rId5358"/>
    <hyperlink ref="I5364" r:id="rId5359"/>
    <hyperlink ref="I5365" r:id="rId5360"/>
    <hyperlink ref="I5366" r:id="rId5361"/>
    <hyperlink ref="I5367" r:id="rId5362"/>
    <hyperlink ref="I5368" r:id="rId5363"/>
    <hyperlink ref="I5369" r:id="rId5364"/>
    <hyperlink ref="I5370" r:id="rId5365"/>
    <hyperlink ref="I5371" r:id="rId5366"/>
    <hyperlink ref="I5372" r:id="rId5367"/>
    <hyperlink ref="I5373" r:id="rId5368"/>
    <hyperlink ref="I5374" r:id="rId5369"/>
    <hyperlink ref="I5375" r:id="rId5370"/>
    <hyperlink ref="I5376" r:id="rId5371"/>
    <hyperlink ref="I5377" r:id="rId5372"/>
    <hyperlink ref="I5378" r:id="rId5373"/>
    <hyperlink ref="I5379" r:id="rId5374"/>
    <hyperlink ref="I5380" r:id="rId5375"/>
    <hyperlink ref="I5381" r:id="rId5376"/>
    <hyperlink ref="I5382" r:id="rId5377"/>
    <hyperlink ref="I5383" r:id="rId5378"/>
    <hyperlink ref="I5384" r:id="rId5379"/>
    <hyperlink ref="I5385" r:id="rId5380"/>
    <hyperlink ref="I5386" r:id="rId5381"/>
    <hyperlink ref="I5387" r:id="rId5382"/>
    <hyperlink ref="I5388" r:id="rId5383"/>
    <hyperlink ref="I5389" r:id="rId5384"/>
    <hyperlink ref="I5390" r:id="rId5385"/>
    <hyperlink ref="I5391" r:id="rId5386"/>
    <hyperlink ref="I5392" r:id="rId5387"/>
    <hyperlink ref="I5393" r:id="rId5388"/>
    <hyperlink ref="I5394" r:id="rId5389"/>
    <hyperlink ref="I5395" r:id="rId5390"/>
    <hyperlink ref="I5396" r:id="rId5391"/>
    <hyperlink ref="I5397" r:id="rId5392"/>
    <hyperlink ref="I5398" r:id="rId5393"/>
    <hyperlink ref="I5399" r:id="rId5394"/>
    <hyperlink ref="I5400" r:id="rId5395"/>
    <hyperlink ref="I5401" r:id="rId5396"/>
    <hyperlink ref="I5402" r:id="rId5397"/>
    <hyperlink ref="I5403" r:id="rId5398"/>
    <hyperlink ref="I5404" r:id="rId5399"/>
    <hyperlink ref="I5405" r:id="rId5400"/>
    <hyperlink ref="I5406" r:id="rId5401"/>
    <hyperlink ref="I5407" r:id="rId5402"/>
    <hyperlink ref="I5408" r:id="rId5403"/>
    <hyperlink ref="I5409" r:id="rId5404"/>
    <hyperlink ref="I5410" r:id="rId5405"/>
    <hyperlink ref="I5411" r:id="rId5406"/>
    <hyperlink ref="I5412" r:id="rId5407"/>
    <hyperlink ref="I5413" r:id="rId5408"/>
    <hyperlink ref="I5414" r:id="rId5409"/>
    <hyperlink ref="I5415" r:id="rId5410"/>
    <hyperlink ref="I5416" r:id="rId5411"/>
    <hyperlink ref="I5417" r:id="rId5412"/>
    <hyperlink ref="I5418" r:id="rId5413"/>
    <hyperlink ref="I5419" r:id="rId5414"/>
    <hyperlink ref="I5420" r:id="rId5415"/>
    <hyperlink ref="I5421" r:id="rId5416"/>
    <hyperlink ref="I5422" r:id="rId5417"/>
    <hyperlink ref="I5423" r:id="rId5418"/>
    <hyperlink ref="I5424" r:id="rId5419"/>
    <hyperlink ref="I5425" r:id="rId5420"/>
    <hyperlink ref="I5426" r:id="rId5421"/>
    <hyperlink ref="I5427" r:id="rId5422"/>
    <hyperlink ref="I5428" r:id="rId5423"/>
    <hyperlink ref="I5429" r:id="rId5424"/>
    <hyperlink ref="I5430" r:id="rId5425"/>
    <hyperlink ref="I5431" r:id="rId5426"/>
    <hyperlink ref="I5432" r:id="rId5427"/>
    <hyperlink ref="I5433" r:id="rId5428"/>
    <hyperlink ref="I5434" r:id="rId5429"/>
    <hyperlink ref="I5435" r:id="rId5430"/>
    <hyperlink ref="I5436" r:id="rId5431"/>
    <hyperlink ref="I5437" r:id="rId5432"/>
    <hyperlink ref="I5438" r:id="rId5433"/>
    <hyperlink ref="I5439" r:id="rId5434"/>
    <hyperlink ref="I5440" r:id="rId5435"/>
    <hyperlink ref="I5441" r:id="rId5436"/>
    <hyperlink ref="I5442" r:id="rId5437"/>
    <hyperlink ref="I5443" r:id="rId5438"/>
    <hyperlink ref="I5444" r:id="rId5439"/>
    <hyperlink ref="I5445" r:id="rId5440"/>
    <hyperlink ref="I5446" r:id="rId5441"/>
    <hyperlink ref="I5447" r:id="rId5442"/>
    <hyperlink ref="I5448" r:id="rId5443"/>
    <hyperlink ref="I5449" r:id="rId5444"/>
    <hyperlink ref="I5450" r:id="rId5445"/>
    <hyperlink ref="I5451" r:id="rId5446"/>
    <hyperlink ref="I5452" r:id="rId5447"/>
    <hyperlink ref="I5453" r:id="rId5448"/>
    <hyperlink ref="I5454" r:id="rId5449"/>
    <hyperlink ref="I5455" r:id="rId5450"/>
    <hyperlink ref="I5456" r:id="rId5451"/>
    <hyperlink ref="I5457" r:id="rId5452"/>
    <hyperlink ref="I5458" r:id="rId5453"/>
    <hyperlink ref="I5459" r:id="rId5454"/>
    <hyperlink ref="I5460" r:id="rId5455"/>
    <hyperlink ref="I5461" r:id="rId5456"/>
    <hyperlink ref="I5462" r:id="rId5457"/>
    <hyperlink ref="I5463" r:id="rId5458"/>
    <hyperlink ref="I5464" r:id="rId5459"/>
    <hyperlink ref="I5465" r:id="rId5460"/>
    <hyperlink ref="I5466" r:id="rId5461"/>
    <hyperlink ref="I5467" r:id="rId5462"/>
    <hyperlink ref="I5468" r:id="rId5463"/>
    <hyperlink ref="I5469" r:id="rId5464"/>
    <hyperlink ref="I5470" r:id="rId5465"/>
    <hyperlink ref="I5471" r:id="rId5466"/>
    <hyperlink ref="I5472" r:id="rId5467"/>
    <hyperlink ref="I5473" r:id="rId5468"/>
    <hyperlink ref="I5474" r:id="rId5469"/>
    <hyperlink ref="I5475" r:id="rId5470"/>
    <hyperlink ref="I5476" r:id="rId5471"/>
    <hyperlink ref="I5477" r:id="rId5472"/>
    <hyperlink ref="I5478" r:id="rId5473"/>
    <hyperlink ref="I5479" r:id="rId5474"/>
    <hyperlink ref="I5480" r:id="rId5475"/>
    <hyperlink ref="I5481" r:id="rId5476"/>
    <hyperlink ref="I5482" r:id="rId5477"/>
    <hyperlink ref="I5483" r:id="rId5478"/>
    <hyperlink ref="I5484" r:id="rId5479"/>
    <hyperlink ref="I5485" r:id="rId5480"/>
    <hyperlink ref="I5486" r:id="rId5481"/>
    <hyperlink ref="I5487" r:id="rId5482"/>
    <hyperlink ref="I5488" r:id="rId5483"/>
    <hyperlink ref="I5489" r:id="rId5484"/>
    <hyperlink ref="I5490" r:id="rId5485"/>
    <hyperlink ref="I5491" r:id="rId5486"/>
    <hyperlink ref="I5492" r:id="rId5487"/>
    <hyperlink ref="I5493" r:id="rId5488"/>
    <hyperlink ref="I5494" r:id="rId5489"/>
    <hyperlink ref="I5495" r:id="rId5490"/>
    <hyperlink ref="I5496" r:id="rId5491"/>
    <hyperlink ref="I5497" r:id="rId5492"/>
    <hyperlink ref="I5498" r:id="rId5493"/>
    <hyperlink ref="I5499" r:id="rId5494"/>
    <hyperlink ref="I5500" r:id="rId5495"/>
    <hyperlink ref="I5501" r:id="rId5496"/>
    <hyperlink ref="I5502" r:id="rId5497"/>
    <hyperlink ref="I5503" r:id="rId5498"/>
    <hyperlink ref="I5504" r:id="rId5499"/>
    <hyperlink ref="I5505" r:id="rId5500"/>
    <hyperlink ref="I5506" r:id="rId5501"/>
    <hyperlink ref="I5507" r:id="rId5502"/>
    <hyperlink ref="I5508" r:id="rId5503"/>
    <hyperlink ref="I5509" r:id="rId5504"/>
    <hyperlink ref="I5510" r:id="rId5505"/>
    <hyperlink ref="I5511" r:id="rId5506"/>
    <hyperlink ref="I5512" r:id="rId5507"/>
    <hyperlink ref="I5513" r:id="rId5508"/>
    <hyperlink ref="I5514" r:id="rId5509"/>
    <hyperlink ref="I5515" r:id="rId5510"/>
    <hyperlink ref="I5516" r:id="rId5511"/>
    <hyperlink ref="I5517" r:id="rId5512"/>
    <hyperlink ref="I5518" r:id="rId5513"/>
    <hyperlink ref="I5519" r:id="rId5514"/>
    <hyperlink ref="I5520" r:id="rId5515"/>
    <hyperlink ref="I5521" r:id="rId5516"/>
    <hyperlink ref="I5522" r:id="rId5517"/>
    <hyperlink ref="I5523" r:id="rId5518"/>
    <hyperlink ref="I5524" r:id="rId5519"/>
    <hyperlink ref="I5525" r:id="rId5520"/>
    <hyperlink ref="I5526" r:id="rId5521"/>
    <hyperlink ref="I5527" r:id="rId5522"/>
    <hyperlink ref="I5528" r:id="rId5523"/>
    <hyperlink ref="I5529" r:id="rId5524"/>
    <hyperlink ref="I5530" r:id="rId5525"/>
    <hyperlink ref="I5531" r:id="rId5526"/>
    <hyperlink ref="I5532" r:id="rId5527"/>
    <hyperlink ref="I5533" r:id="rId5528"/>
    <hyperlink ref="I5534" r:id="rId5529"/>
    <hyperlink ref="I5535" r:id="rId5530"/>
    <hyperlink ref="I5536" r:id="rId5531"/>
    <hyperlink ref="I5537" r:id="rId5532"/>
    <hyperlink ref="I5538" r:id="rId5533"/>
    <hyperlink ref="I5539" r:id="rId5534"/>
    <hyperlink ref="I5540" r:id="rId5535"/>
    <hyperlink ref="I5541" r:id="rId5536"/>
    <hyperlink ref="I5542" r:id="rId5537"/>
    <hyperlink ref="I5543" r:id="rId5538"/>
    <hyperlink ref="I5544" r:id="rId5539"/>
    <hyperlink ref="I5545" r:id="rId5540"/>
    <hyperlink ref="I5546" r:id="rId5541"/>
    <hyperlink ref="I5547" r:id="rId5542"/>
    <hyperlink ref="I5548" r:id="rId5543"/>
    <hyperlink ref="I5549" r:id="rId5544"/>
    <hyperlink ref="I5550" r:id="rId5545"/>
    <hyperlink ref="I5551" r:id="rId5546"/>
    <hyperlink ref="I5552" r:id="rId5547"/>
    <hyperlink ref="I5553" r:id="rId5548"/>
    <hyperlink ref="I5554" r:id="rId5549"/>
    <hyperlink ref="I5555" r:id="rId5550"/>
    <hyperlink ref="I5556" r:id="rId5551"/>
    <hyperlink ref="I5557" r:id="rId5552"/>
    <hyperlink ref="I5558" r:id="rId5553"/>
    <hyperlink ref="I5559" r:id="rId5554"/>
    <hyperlink ref="I5560" r:id="rId5555"/>
    <hyperlink ref="I5561" r:id="rId5556"/>
    <hyperlink ref="I5562" r:id="rId5557"/>
    <hyperlink ref="I5563" r:id="rId5558"/>
    <hyperlink ref="I5564" r:id="rId5559"/>
    <hyperlink ref="I5565" r:id="rId5560"/>
    <hyperlink ref="I5566" r:id="rId5561"/>
    <hyperlink ref="I5567" r:id="rId5562"/>
    <hyperlink ref="I5568" r:id="rId5563"/>
    <hyperlink ref="I5569" r:id="rId5564"/>
    <hyperlink ref="I5570" r:id="rId5565"/>
    <hyperlink ref="I5571" r:id="rId5566"/>
    <hyperlink ref="I5572" r:id="rId5567"/>
    <hyperlink ref="I5573" r:id="rId5568"/>
    <hyperlink ref="I5574" r:id="rId5569"/>
    <hyperlink ref="I5575" r:id="rId5570"/>
    <hyperlink ref="I5576" r:id="rId5571"/>
    <hyperlink ref="I5577" r:id="rId5572"/>
    <hyperlink ref="I5578" r:id="rId5573"/>
    <hyperlink ref="I5579" r:id="rId5574"/>
    <hyperlink ref="I5580" r:id="rId5575"/>
    <hyperlink ref="I5581" r:id="rId5576"/>
    <hyperlink ref="I5582" r:id="rId5577"/>
    <hyperlink ref="I5583" r:id="rId5578"/>
    <hyperlink ref="I5584" r:id="rId5579"/>
    <hyperlink ref="I5585" r:id="rId5580"/>
    <hyperlink ref="I5586" r:id="rId5581"/>
    <hyperlink ref="I5587" r:id="rId5582"/>
    <hyperlink ref="I5588" r:id="rId5583"/>
    <hyperlink ref="I5589" r:id="rId5584"/>
    <hyperlink ref="I5590" r:id="rId5585"/>
    <hyperlink ref="I5591" r:id="rId5586"/>
    <hyperlink ref="I5592" r:id="rId5587"/>
    <hyperlink ref="I5593" r:id="rId5588"/>
    <hyperlink ref="I5594" r:id="rId5589"/>
    <hyperlink ref="I5595" r:id="rId5590"/>
    <hyperlink ref="I5596" r:id="rId5591"/>
    <hyperlink ref="I5597" r:id="rId5592"/>
    <hyperlink ref="I5598" r:id="rId5593"/>
    <hyperlink ref="I5599" r:id="rId5594"/>
    <hyperlink ref="I5600" r:id="rId5595"/>
    <hyperlink ref="I5601" r:id="rId5596"/>
    <hyperlink ref="I5602" r:id="rId5597"/>
    <hyperlink ref="I5603" r:id="rId5598"/>
    <hyperlink ref="I5604" r:id="rId5599"/>
    <hyperlink ref="I5605" r:id="rId5600"/>
    <hyperlink ref="I5606" r:id="rId5601"/>
    <hyperlink ref="I5607" r:id="rId5602"/>
    <hyperlink ref="I5608" r:id="rId5603"/>
    <hyperlink ref="I5609" r:id="rId5604"/>
    <hyperlink ref="I5610" r:id="rId5605"/>
    <hyperlink ref="I5611" r:id="rId5606"/>
    <hyperlink ref="I5612" r:id="rId5607"/>
    <hyperlink ref="I5613" r:id="rId5608"/>
    <hyperlink ref="I5614" r:id="rId5609"/>
    <hyperlink ref="I5615" r:id="rId5610"/>
    <hyperlink ref="I5616" r:id="rId5611"/>
    <hyperlink ref="I5617" r:id="rId5612"/>
    <hyperlink ref="I5618" r:id="rId5613"/>
    <hyperlink ref="I5619" r:id="rId5614"/>
    <hyperlink ref="I5620" r:id="rId5615"/>
    <hyperlink ref="I5621" r:id="rId5616"/>
    <hyperlink ref="I5622" r:id="rId5617"/>
    <hyperlink ref="I5623" r:id="rId5618"/>
    <hyperlink ref="I5624" r:id="rId5619"/>
    <hyperlink ref="I5625" r:id="rId5620"/>
    <hyperlink ref="I5626" r:id="rId5621"/>
    <hyperlink ref="I5627" r:id="rId5622"/>
    <hyperlink ref="I5628" r:id="rId5623"/>
    <hyperlink ref="I5629" r:id="rId5624"/>
    <hyperlink ref="I5630" r:id="rId5625"/>
    <hyperlink ref="I5631" r:id="rId5626"/>
    <hyperlink ref="I5632" r:id="rId5627"/>
    <hyperlink ref="I5633" r:id="rId5628"/>
    <hyperlink ref="I5634" r:id="rId5629"/>
    <hyperlink ref="I5635" r:id="rId5630"/>
    <hyperlink ref="I5636" r:id="rId5631"/>
    <hyperlink ref="I5637" r:id="rId5632"/>
    <hyperlink ref="I5638" r:id="rId5633"/>
    <hyperlink ref="I5639" r:id="rId5634"/>
    <hyperlink ref="I5640" r:id="rId5635"/>
    <hyperlink ref="I5641" r:id="rId5636"/>
    <hyperlink ref="I5642" r:id="rId5637"/>
    <hyperlink ref="I5643" r:id="rId5638"/>
    <hyperlink ref="I5644" r:id="rId5639"/>
    <hyperlink ref="I5645" r:id="rId5640"/>
    <hyperlink ref="I5646" r:id="rId5641"/>
    <hyperlink ref="I5647" r:id="rId5642"/>
    <hyperlink ref="I5648" r:id="rId5643"/>
    <hyperlink ref="I5649" r:id="rId5644"/>
    <hyperlink ref="I5650" r:id="rId5645"/>
    <hyperlink ref="I5651" r:id="rId5646"/>
    <hyperlink ref="I5652" r:id="rId5647"/>
    <hyperlink ref="I5653" r:id="rId5648"/>
    <hyperlink ref="I5654" r:id="rId5649"/>
    <hyperlink ref="I5655" r:id="rId5650"/>
    <hyperlink ref="I5656" r:id="rId5651"/>
    <hyperlink ref="I5657" r:id="rId5652"/>
    <hyperlink ref="I5658" r:id="rId5653"/>
    <hyperlink ref="I5659" r:id="rId5654"/>
    <hyperlink ref="I5660" r:id="rId5655"/>
    <hyperlink ref="I5661" r:id="rId5656"/>
    <hyperlink ref="I5662" r:id="rId5657"/>
    <hyperlink ref="I5663" r:id="rId5658"/>
    <hyperlink ref="I5664" r:id="rId5659"/>
    <hyperlink ref="I5665" r:id="rId5660"/>
    <hyperlink ref="I5666" r:id="rId5661"/>
    <hyperlink ref="I5667" r:id="rId5662"/>
    <hyperlink ref="I5668" r:id="rId5663"/>
    <hyperlink ref="I5669" r:id="rId5664"/>
    <hyperlink ref="I5670" r:id="rId5665"/>
    <hyperlink ref="I5671" r:id="rId5666"/>
    <hyperlink ref="I5672" r:id="rId5667"/>
    <hyperlink ref="I5673" r:id="rId5668"/>
    <hyperlink ref="I5674" r:id="rId5669"/>
    <hyperlink ref="I5675" r:id="rId5670"/>
    <hyperlink ref="I5676" r:id="rId5671"/>
    <hyperlink ref="I5677" r:id="rId5672"/>
    <hyperlink ref="I5678" r:id="rId5673"/>
    <hyperlink ref="I5679" r:id="rId5674"/>
    <hyperlink ref="I5680" r:id="rId5675"/>
    <hyperlink ref="I5681" r:id="rId5676"/>
    <hyperlink ref="I5682" r:id="rId5677"/>
    <hyperlink ref="I5683" r:id="rId5678"/>
    <hyperlink ref="I5684" r:id="rId5679"/>
    <hyperlink ref="I5685" r:id="rId5680"/>
    <hyperlink ref="I5686" r:id="rId5681"/>
    <hyperlink ref="I5687" r:id="rId5682"/>
    <hyperlink ref="I5688" r:id="rId5683"/>
    <hyperlink ref="I5689" r:id="rId5684"/>
    <hyperlink ref="I5690" r:id="rId5685"/>
    <hyperlink ref="I5691" r:id="rId5686"/>
    <hyperlink ref="I5692" r:id="rId5687"/>
    <hyperlink ref="I5693" r:id="rId5688"/>
    <hyperlink ref="I5694" r:id="rId5689"/>
    <hyperlink ref="I5695" r:id="rId5690"/>
    <hyperlink ref="I5696" r:id="rId5691"/>
    <hyperlink ref="I5697" r:id="rId5692"/>
    <hyperlink ref="I5698" r:id="rId5693"/>
    <hyperlink ref="I5699" r:id="rId5694"/>
    <hyperlink ref="I5700" r:id="rId5695"/>
    <hyperlink ref="I5701" r:id="rId5696"/>
    <hyperlink ref="I5702" r:id="rId5697"/>
    <hyperlink ref="I5703" r:id="rId5698"/>
    <hyperlink ref="I5704" r:id="rId5699"/>
    <hyperlink ref="I5705" r:id="rId5700"/>
    <hyperlink ref="I5706" r:id="rId5701"/>
    <hyperlink ref="I5707" r:id="rId5702"/>
    <hyperlink ref="I5708" r:id="rId5703"/>
    <hyperlink ref="I5709" r:id="rId5704"/>
    <hyperlink ref="I5710" r:id="rId5705"/>
    <hyperlink ref="I5711" r:id="rId5706"/>
    <hyperlink ref="I5712" r:id="rId5707"/>
    <hyperlink ref="I5713" r:id="rId5708"/>
    <hyperlink ref="I5714" r:id="rId5709"/>
    <hyperlink ref="I5715" r:id="rId5710"/>
    <hyperlink ref="I5716" r:id="rId5711"/>
    <hyperlink ref="I5717" r:id="rId5712"/>
    <hyperlink ref="I5718" r:id="rId5713"/>
    <hyperlink ref="I5719" r:id="rId5714"/>
    <hyperlink ref="I5720" r:id="rId5715"/>
    <hyperlink ref="I5721" r:id="rId5716"/>
    <hyperlink ref="I5722" r:id="rId5717"/>
    <hyperlink ref="I5723" r:id="rId5718"/>
    <hyperlink ref="I5724" r:id="rId5719"/>
    <hyperlink ref="I5725" r:id="rId5720"/>
    <hyperlink ref="I5726" r:id="rId5721"/>
    <hyperlink ref="I5727" r:id="rId5722"/>
    <hyperlink ref="I5728" r:id="rId5723"/>
    <hyperlink ref="I5729" r:id="rId5724"/>
    <hyperlink ref="I5730" r:id="rId5725"/>
    <hyperlink ref="I5731" r:id="rId5726"/>
    <hyperlink ref="I5732" r:id="rId5727"/>
    <hyperlink ref="I5733" r:id="rId5728"/>
    <hyperlink ref="I5734" r:id="rId5729"/>
    <hyperlink ref="I5735" r:id="rId5730"/>
    <hyperlink ref="I5736" r:id="rId5731"/>
    <hyperlink ref="I5737" r:id="rId5732"/>
    <hyperlink ref="I5738" r:id="rId5733"/>
    <hyperlink ref="I5739" r:id="rId5734"/>
    <hyperlink ref="I5740" r:id="rId5735"/>
    <hyperlink ref="I5741" r:id="rId5736"/>
    <hyperlink ref="I5742" r:id="rId5737"/>
    <hyperlink ref="I5743" r:id="rId5738"/>
    <hyperlink ref="I5744" r:id="rId5739"/>
    <hyperlink ref="I5745" r:id="rId5740"/>
    <hyperlink ref="I5746" r:id="rId5741"/>
    <hyperlink ref="I5747" r:id="rId5742"/>
    <hyperlink ref="I5748" r:id="rId5743"/>
    <hyperlink ref="I5749" r:id="rId5744"/>
    <hyperlink ref="I5750" r:id="rId5745"/>
    <hyperlink ref="I5751" r:id="rId5746"/>
    <hyperlink ref="I5752" r:id="rId5747"/>
    <hyperlink ref="I5753" r:id="rId5748"/>
    <hyperlink ref="I5754" r:id="rId5749"/>
    <hyperlink ref="I5755" r:id="rId5750"/>
    <hyperlink ref="I5756" r:id="rId5751"/>
    <hyperlink ref="I5757" r:id="rId5752"/>
    <hyperlink ref="I5758" r:id="rId5753"/>
    <hyperlink ref="I5759" r:id="rId5754"/>
    <hyperlink ref="I5760" r:id="rId5755"/>
    <hyperlink ref="I5761" r:id="rId5756"/>
    <hyperlink ref="I5762" r:id="rId5757"/>
    <hyperlink ref="I5763" r:id="rId5758"/>
    <hyperlink ref="I5764" r:id="rId5759"/>
    <hyperlink ref="I5765" r:id="rId5760"/>
    <hyperlink ref="I5766" r:id="rId5761"/>
    <hyperlink ref="I5767" r:id="rId5762"/>
    <hyperlink ref="I5768" r:id="rId5763"/>
    <hyperlink ref="I5769" r:id="rId5764"/>
    <hyperlink ref="I5770" r:id="rId5765"/>
    <hyperlink ref="I5771" r:id="rId5766"/>
    <hyperlink ref="I5772" r:id="rId5767"/>
    <hyperlink ref="I5773" r:id="rId5768"/>
    <hyperlink ref="I5774" r:id="rId5769"/>
    <hyperlink ref="I5775" r:id="rId5770"/>
    <hyperlink ref="I5776" r:id="rId5771"/>
    <hyperlink ref="I5777" r:id="rId5772"/>
    <hyperlink ref="I5778" r:id="rId5773"/>
    <hyperlink ref="I5779" r:id="rId5774"/>
    <hyperlink ref="I5780" r:id="rId5775"/>
    <hyperlink ref="I5781" r:id="rId5776"/>
    <hyperlink ref="I5782" r:id="rId5777"/>
    <hyperlink ref="I5783" r:id="rId5778"/>
    <hyperlink ref="I5784" r:id="rId5779"/>
    <hyperlink ref="I5785" r:id="rId5780"/>
    <hyperlink ref="I5786" r:id="rId5781"/>
    <hyperlink ref="I5787" r:id="rId5782"/>
    <hyperlink ref="I5788" r:id="rId5783"/>
    <hyperlink ref="I5789" r:id="rId5784"/>
    <hyperlink ref="I5790" r:id="rId5785"/>
    <hyperlink ref="I5791" r:id="rId5786"/>
    <hyperlink ref="I5792" r:id="rId5787"/>
    <hyperlink ref="I5793" r:id="rId5788"/>
    <hyperlink ref="I5794" r:id="rId5789"/>
    <hyperlink ref="I5795" r:id="rId5790"/>
    <hyperlink ref="I5796" r:id="rId5791"/>
    <hyperlink ref="I5797" r:id="rId5792"/>
    <hyperlink ref="I5798" r:id="rId5793"/>
    <hyperlink ref="I5799" r:id="rId5794"/>
    <hyperlink ref="I5800" r:id="rId5795"/>
    <hyperlink ref="I5801" r:id="rId5796"/>
    <hyperlink ref="I5802" r:id="rId5797"/>
    <hyperlink ref="I5803" r:id="rId5798"/>
    <hyperlink ref="I5804" r:id="rId5799"/>
    <hyperlink ref="I5805" r:id="rId5800"/>
    <hyperlink ref="I5806" r:id="rId5801"/>
    <hyperlink ref="I5807" r:id="rId5802"/>
    <hyperlink ref="I5808" r:id="rId5803"/>
    <hyperlink ref="I5809" r:id="rId5804"/>
    <hyperlink ref="I5810" r:id="rId5805"/>
    <hyperlink ref="I5811" r:id="rId5806"/>
    <hyperlink ref="I5812" r:id="rId5807"/>
    <hyperlink ref="I5813" r:id="rId5808"/>
    <hyperlink ref="I5814" r:id="rId5809"/>
    <hyperlink ref="I5815" r:id="rId5810"/>
    <hyperlink ref="I5816" r:id="rId5811"/>
    <hyperlink ref="I5817" r:id="rId5812"/>
    <hyperlink ref="I5818" r:id="rId5813"/>
    <hyperlink ref="I5819" r:id="rId5814"/>
    <hyperlink ref="I5820" r:id="rId5815"/>
    <hyperlink ref="I5821" r:id="rId5816"/>
    <hyperlink ref="I5822" r:id="rId5817"/>
    <hyperlink ref="I5823" r:id="rId5818"/>
    <hyperlink ref="I5824" r:id="rId5819"/>
    <hyperlink ref="I5825" r:id="rId5820"/>
    <hyperlink ref="I5826" r:id="rId5821"/>
    <hyperlink ref="I5827" r:id="rId5822"/>
    <hyperlink ref="I5828" r:id="rId5823"/>
    <hyperlink ref="I5829" r:id="rId5824"/>
    <hyperlink ref="I5830" r:id="rId5825"/>
    <hyperlink ref="I5831" r:id="rId5826"/>
    <hyperlink ref="I5832" r:id="rId5827"/>
    <hyperlink ref="I5833" r:id="rId5828"/>
    <hyperlink ref="I5834" r:id="rId5829"/>
    <hyperlink ref="I5835" r:id="rId5830"/>
    <hyperlink ref="I5836" r:id="rId5831"/>
    <hyperlink ref="I5837" r:id="rId5832"/>
    <hyperlink ref="I5838" r:id="rId5833"/>
    <hyperlink ref="I5839" r:id="rId5834"/>
    <hyperlink ref="I5840" r:id="rId5835"/>
    <hyperlink ref="I5841" r:id="rId5836"/>
    <hyperlink ref="I5842" r:id="rId5837"/>
    <hyperlink ref="I5843" r:id="rId5838"/>
    <hyperlink ref="I5844" r:id="rId5839"/>
    <hyperlink ref="I5845" r:id="rId5840"/>
    <hyperlink ref="I5846" r:id="rId5841"/>
    <hyperlink ref="I5847" r:id="rId5842"/>
    <hyperlink ref="I5848" r:id="rId5843"/>
    <hyperlink ref="I5849" r:id="rId5844"/>
    <hyperlink ref="I5850" r:id="rId5845"/>
    <hyperlink ref="I5851" r:id="rId5846"/>
    <hyperlink ref="I5852" r:id="rId5847"/>
    <hyperlink ref="I5853" r:id="rId5848"/>
    <hyperlink ref="I5854" r:id="rId5849"/>
    <hyperlink ref="I5855" r:id="rId5850"/>
    <hyperlink ref="I5856" r:id="rId5851"/>
    <hyperlink ref="I5857" r:id="rId5852"/>
    <hyperlink ref="I5858" r:id="rId5853"/>
    <hyperlink ref="I5859" r:id="rId5854"/>
    <hyperlink ref="I5860" r:id="rId5855"/>
    <hyperlink ref="I5861" r:id="rId5856"/>
    <hyperlink ref="I5862" r:id="rId5857"/>
    <hyperlink ref="I5863" r:id="rId5858"/>
    <hyperlink ref="I5864" r:id="rId5859"/>
    <hyperlink ref="I5865" r:id="rId5860"/>
    <hyperlink ref="I5866" r:id="rId5861"/>
    <hyperlink ref="I5867" r:id="rId5862"/>
    <hyperlink ref="I5868" r:id="rId5863"/>
    <hyperlink ref="I5869" r:id="rId5864"/>
    <hyperlink ref="I5870" r:id="rId5865"/>
    <hyperlink ref="I5871" r:id="rId5866"/>
    <hyperlink ref="I5872" r:id="rId5867"/>
    <hyperlink ref="I5873" r:id="rId5868"/>
    <hyperlink ref="I5874" r:id="rId5869"/>
    <hyperlink ref="I5875" r:id="rId5870"/>
    <hyperlink ref="I5876" r:id="rId5871"/>
    <hyperlink ref="I5877" r:id="rId5872"/>
    <hyperlink ref="I5878" r:id="rId5873"/>
    <hyperlink ref="I5879" r:id="rId5874"/>
    <hyperlink ref="I5880" r:id="rId5875"/>
    <hyperlink ref="I5881" r:id="rId5876"/>
    <hyperlink ref="I5882" r:id="rId5877"/>
    <hyperlink ref="I5883" r:id="rId5878"/>
    <hyperlink ref="I5884" r:id="rId5879"/>
    <hyperlink ref="I5885" r:id="rId5880"/>
    <hyperlink ref="I5886" r:id="rId5881"/>
    <hyperlink ref="I5887" r:id="rId5882"/>
    <hyperlink ref="I5888" r:id="rId5883"/>
    <hyperlink ref="I5889" r:id="rId5884"/>
    <hyperlink ref="I5890" r:id="rId5885"/>
    <hyperlink ref="I5891" r:id="rId5886"/>
    <hyperlink ref="I5892" r:id="rId5887"/>
    <hyperlink ref="I5893" r:id="rId5888"/>
    <hyperlink ref="I5894" r:id="rId5889"/>
    <hyperlink ref="I5895" r:id="rId5890"/>
    <hyperlink ref="I5896" r:id="rId5891"/>
    <hyperlink ref="I5897" r:id="rId5892"/>
    <hyperlink ref="I5898" r:id="rId5893"/>
    <hyperlink ref="I5899" r:id="rId5894"/>
    <hyperlink ref="I5900" r:id="rId5895"/>
    <hyperlink ref="I5901" r:id="rId5896"/>
    <hyperlink ref="I5902" r:id="rId5897"/>
    <hyperlink ref="I5903" r:id="rId5898"/>
    <hyperlink ref="I5904" r:id="rId5899"/>
    <hyperlink ref="I5905" r:id="rId5900"/>
    <hyperlink ref="I5906" r:id="rId5901"/>
    <hyperlink ref="I5907" r:id="rId5902"/>
    <hyperlink ref="I5908" r:id="rId5903"/>
    <hyperlink ref="I5909" r:id="rId5904"/>
    <hyperlink ref="I5910" r:id="rId5905"/>
    <hyperlink ref="I5911" r:id="rId5906"/>
    <hyperlink ref="I5912" r:id="rId5907"/>
    <hyperlink ref="I5913" r:id="rId5908"/>
    <hyperlink ref="I5914" r:id="rId5909"/>
    <hyperlink ref="I5915" r:id="rId5910"/>
    <hyperlink ref="I5916" r:id="rId5911"/>
    <hyperlink ref="I5917" r:id="rId5912"/>
    <hyperlink ref="I5918" r:id="rId5913"/>
    <hyperlink ref="I5919" r:id="rId5914"/>
    <hyperlink ref="I5920" r:id="rId5915"/>
    <hyperlink ref="I5921" r:id="rId5916"/>
    <hyperlink ref="I5922" r:id="rId5917"/>
    <hyperlink ref="I5923" r:id="rId5918"/>
    <hyperlink ref="I5924" r:id="rId5919"/>
    <hyperlink ref="I5925" r:id="rId5920"/>
    <hyperlink ref="I5926" r:id="rId5921"/>
    <hyperlink ref="I5927" r:id="rId5922"/>
    <hyperlink ref="I5928" r:id="rId5923"/>
    <hyperlink ref="I5929" r:id="rId5924"/>
    <hyperlink ref="I5930" r:id="rId5925"/>
    <hyperlink ref="I5931" r:id="rId5926"/>
    <hyperlink ref="I5932" r:id="rId5927"/>
    <hyperlink ref="I5933" r:id="rId5928"/>
    <hyperlink ref="I5934" r:id="rId5929"/>
    <hyperlink ref="I5935" r:id="rId5930"/>
    <hyperlink ref="I5936" r:id="rId5931"/>
    <hyperlink ref="I5937" r:id="rId5932"/>
    <hyperlink ref="I5938" r:id="rId5933"/>
    <hyperlink ref="I5939" r:id="rId5934"/>
    <hyperlink ref="I5940" r:id="rId5935"/>
    <hyperlink ref="I5941" r:id="rId5936"/>
    <hyperlink ref="I5942" r:id="rId5937"/>
    <hyperlink ref="I5943" r:id="rId5938"/>
    <hyperlink ref="I5944" r:id="rId5939"/>
    <hyperlink ref="I5945" r:id="rId5940"/>
    <hyperlink ref="I5946" r:id="rId5941"/>
    <hyperlink ref="I5947" r:id="rId5942"/>
    <hyperlink ref="I5948" r:id="rId5943"/>
    <hyperlink ref="I5949" r:id="rId5944"/>
    <hyperlink ref="I5950" r:id="rId5945"/>
    <hyperlink ref="I5951" r:id="rId5946"/>
    <hyperlink ref="I5952" r:id="rId5947"/>
    <hyperlink ref="I5953" r:id="rId5948"/>
    <hyperlink ref="I5954" r:id="rId5949"/>
    <hyperlink ref="I5955" r:id="rId5950"/>
    <hyperlink ref="I5956" r:id="rId5951"/>
    <hyperlink ref="I5957" r:id="rId5952"/>
    <hyperlink ref="I5958" r:id="rId5953"/>
    <hyperlink ref="I5959" r:id="rId5954"/>
    <hyperlink ref="I5960" r:id="rId5955"/>
    <hyperlink ref="I5961" r:id="rId5956"/>
    <hyperlink ref="I5962" r:id="rId5957"/>
    <hyperlink ref="I5963" r:id="rId5958"/>
    <hyperlink ref="I5964" r:id="rId5959"/>
    <hyperlink ref="I5965" r:id="rId5960"/>
    <hyperlink ref="I5966" r:id="rId5961"/>
    <hyperlink ref="I5967" r:id="rId5962"/>
    <hyperlink ref="I5968" r:id="rId5963"/>
    <hyperlink ref="I5969" r:id="rId5964"/>
    <hyperlink ref="I5970" r:id="rId5965"/>
    <hyperlink ref="I5971" r:id="rId5966"/>
    <hyperlink ref="I5972" r:id="rId5967"/>
    <hyperlink ref="I5973" r:id="rId5968"/>
    <hyperlink ref="I5974" r:id="rId5969"/>
    <hyperlink ref="I5975" r:id="rId5970"/>
    <hyperlink ref="I5976" r:id="rId5971"/>
    <hyperlink ref="I5977" r:id="rId5972"/>
    <hyperlink ref="I5978" r:id="rId5973"/>
    <hyperlink ref="I5979" r:id="rId5974"/>
    <hyperlink ref="I5980" r:id="rId5975"/>
    <hyperlink ref="I5981" r:id="rId5976"/>
    <hyperlink ref="I5982" r:id="rId5977"/>
    <hyperlink ref="I5983" r:id="rId5978"/>
    <hyperlink ref="I5984" r:id="rId5979"/>
    <hyperlink ref="I5985" r:id="rId5980"/>
    <hyperlink ref="I5986" r:id="rId5981"/>
    <hyperlink ref="I5987" r:id="rId5982"/>
    <hyperlink ref="I5988" r:id="rId5983"/>
    <hyperlink ref="I5989" r:id="rId5984"/>
    <hyperlink ref="I5990" r:id="rId5985"/>
    <hyperlink ref="I5991" r:id="rId5986"/>
    <hyperlink ref="I5992" r:id="rId5987"/>
    <hyperlink ref="I5993" r:id="rId5988"/>
    <hyperlink ref="I5994" r:id="rId5989"/>
    <hyperlink ref="I5995" r:id="rId5990"/>
    <hyperlink ref="I5996" r:id="rId5991"/>
    <hyperlink ref="I5997" r:id="rId5992"/>
    <hyperlink ref="I5998" r:id="rId5993"/>
    <hyperlink ref="I5999" r:id="rId5994"/>
    <hyperlink ref="I6000" r:id="rId5995"/>
    <hyperlink ref="I6001" r:id="rId5996"/>
    <hyperlink ref="I6002" r:id="rId5997"/>
    <hyperlink ref="I6003" r:id="rId5998"/>
    <hyperlink ref="I6004" r:id="rId5999"/>
    <hyperlink ref="I6005" r:id="rId6000"/>
    <hyperlink ref="I6006" r:id="rId6001"/>
    <hyperlink ref="I6007" r:id="rId6002"/>
    <hyperlink ref="I6008" r:id="rId6003"/>
    <hyperlink ref="I6009" r:id="rId6004"/>
    <hyperlink ref="I6010" r:id="rId6005"/>
    <hyperlink ref="I6011" r:id="rId6006"/>
    <hyperlink ref="I6012" r:id="rId6007"/>
    <hyperlink ref="I6013" r:id="rId6008"/>
    <hyperlink ref="I6014" r:id="rId6009"/>
    <hyperlink ref="I6015" r:id="rId6010"/>
    <hyperlink ref="I6016" r:id="rId6011"/>
    <hyperlink ref="I6017" r:id="rId6012"/>
    <hyperlink ref="I6018" r:id="rId6013"/>
    <hyperlink ref="I6019" r:id="rId6014"/>
    <hyperlink ref="I6020" r:id="rId6015"/>
    <hyperlink ref="I6021" r:id="rId6016"/>
    <hyperlink ref="I6022" r:id="rId6017"/>
    <hyperlink ref="I6023" r:id="rId6018"/>
    <hyperlink ref="I6024" r:id="rId6019"/>
    <hyperlink ref="I6025" r:id="rId6020"/>
    <hyperlink ref="I6026" r:id="rId6021"/>
    <hyperlink ref="I6027" r:id="rId6022"/>
    <hyperlink ref="I6028" r:id="rId6023"/>
    <hyperlink ref="I6029" r:id="rId6024"/>
    <hyperlink ref="I6030" r:id="rId6025"/>
    <hyperlink ref="I6031" r:id="rId6026"/>
    <hyperlink ref="I6032" r:id="rId6027"/>
    <hyperlink ref="I6033" r:id="rId6028"/>
    <hyperlink ref="I6034" r:id="rId6029"/>
    <hyperlink ref="I6035" r:id="rId6030"/>
    <hyperlink ref="I6036" r:id="rId6031"/>
    <hyperlink ref="I6037" r:id="rId6032"/>
    <hyperlink ref="I6038" r:id="rId6033"/>
    <hyperlink ref="I6039" r:id="rId6034"/>
    <hyperlink ref="I6040" r:id="rId6035"/>
    <hyperlink ref="I6041" r:id="rId6036"/>
    <hyperlink ref="I6042" r:id="rId6037"/>
    <hyperlink ref="I6043" r:id="rId6038"/>
    <hyperlink ref="I6044" r:id="rId6039"/>
    <hyperlink ref="I6045" r:id="rId6040"/>
    <hyperlink ref="I6046" r:id="rId6041"/>
    <hyperlink ref="I6047" r:id="rId6042"/>
    <hyperlink ref="I6048" r:id="rId6043"/>
    <hyperlink ref="I6049" r:id="rId6044"/>
    <hyperlink ref="I6050" r:id="rId6045"/>
    <hyperlink ref="I6051" r:id="rId6046"/>
    <hyperlink ref="I6052" r:id="rId6047"/>
    <hyperlink ref="I6053" r:id="rId6048"/>
    <hyperlink ref="I6054" r:id="rId6049"/>
    <hyperlink ref="I6055" r:id="rId6050"/>
    <hyperlink ref="I6056" r:id="rId6051"/>
    <hyperlink ref="I6057" r:id="rId6052"/>
    <hyperlink ref="I6058" r:id="rId6053"/>
    <hyperlink ref="I6059" r:id="rId6054"/>
    <hyperlink ref="I6060" r:id="rId6055"/>
    <hyperlink ref="I6061" r:id="rId6056"/>
    <hyperlink ref="I6062" r:id="rId6057"/>
    <hyperlink ref="I6063" r:id="rId6058"/>
    <hyperlink ref="I6064" r:id="rId6059"/>
    <hyperlink ref="I6065" r:id="rId6060"/>
    <hyperlink ref="I6066" r:id="rId6061"/>
    <hyperlink ref="I6067" r:id="rId6062"/>
    <hyperlink ref="I6068" r:id="rId6063"/>
    <hyperlink ref="I6069" r:id="rId6064"/>
    <hyperlink ref="I6070" r:id="rId6065"/>
    <hyperlink ref="I6071" r:id="rId6066"/>
    <hyperlink ref="I6072" r:id="rId6067"/>
    <hyperlink ref="I6073" r:id="rId6068"/>
    <hyperlink ref="I6074" r:id="rId6069"/>
    <hyperlink ref="I6075" r:id="rId6070"/>
    <hyperlink ref="I6076" r:id="rId6071"/>
    <hyperlink ref="I6077" r:id="rId6072"/>
    <hyperlink ref="I6078" r:id="rId6073"/>
    <hyperlink ref="I6079" r:id="rId6074"/>
    <hyperlink ref="I6080" r:id="rId6075"/>
    <hyperlink ref="I6081" r:id="rId6076"/>
    <hyperlink ref="I6082" r:id="rId6077"/>
    <hyperlink ref="I6083" r:id="rId6078"/>
    <hyperlink ref="I6084" r:id="rId6079"/>
    <hyperlink ref="I6085" r:id="rId6080"/>
    <hyperlink ref="I6086" r:id="rId6081"/>
    <hyperlink ref="I6087" r:id="rId6082"/>
    <hyperlink ref="I6088" r:id="rId6083"/>
    <hyperlink ref="I6089" r:id="rId6084"/>
    <hyperlink ref="I6090" r:id="rId6085"/>
    <hyperlink ref="I6091" r:id="rId6086"/>
    <hyperlink ref="I6092" r:id="rId6087"/>
    <hyperlink ref="I6093" r:id="rId6088"/>
    <hyperlink ref="I6094" r:id="rId6089"/>
    <hyperlink ref="I6095" r:id="rId6090"/>
    <hyperlink ref="I6096" r:id="rId6091"/>
    <hyperlink ref="I6097" r:id="rId6092"/>
    <hyperlink ref="I6098" r:id="rId6093"/>
    <hyperlink ref="I6099" r:id="rId6094"/>
    <hyperlink ref="I6100" r:id="rId6095"/>
    <hyperlink ref="I6101" r:id="rId6096"/>
    <hyperlink ref="I6102" r:id="rId6097"/>
    <hyperlink ref="I6103" r:id="rId6098"/>
    <hyperlink ref="I6104" r:id="rId6099"/>
    <hyperlink ref="I6105" r:id="rId6100"/>
    <hyperlink ref="I6106" r:id="rId6101"/>
    <hyperlink ref="I6107" r:id="rId6102"/>
    <hyperlink ref="I6108" r:id="rId6103"/>
    <hyperlink ref="I6109" r:id="rId6104"/>
    <hyperlink ref="I6110" r:id="rId6105"/>
    <hyperlink ref="I6111" r:id="rId6106"/>
    <hyperlink ref="I6112" r:id="rId6107"/>
    <hyperlink ref="I6113" r:id="rId6108"/>
    <hyperlink ref="I6114" r:id="rId6109"/>
    <hyperlink ref="I6115" r:id="rId6110"/>
    <hyperlink ref="I6116" r:id="rId6111"/>
    <hyperlink ref="I6117" r:id="rId6112"/>
    <hyperlink ref="I6118" r:id="rId6113"/>
    <hyperlink ref="I6119" r:id="rId6114"/>
    <hyperlink ref="I6120" r:id="rId6115"/>
    <hyperlink ref="I6121" r:id="rId6116"/>
    <hyperlink ref="I6122" r:id="rId6117"/>
    <hyperlink ref="I6123" r:id="rId6118"/>
    <hyperlink ref="I6124" r:id="rId6119"/>
    <hyperlink ref="I6125" r:id="rId6120"/>
    <hyperlink ref="I6126" r:id="rId6121"/>
    <hyperlink ref="I6127" r:id="rId6122"/>
    <hyperlink ref="I6128" r:id="rId6123"/>
    <hyperlink ref="I6129" r:id="rId6124"/>
    <hyperlink ref="I6130" r:id="rId6125"/>
    <hyperlink ref="I6131" r:id="rId6126"/>
    <hyperlink ref="I6132" r:id="rId6127"/>
    <hyperlink ref="I6133" r:id="rId6128"/>
    <hyperlink ref="I6134" r:id="rId6129"/>
    <hyperlink ref="I6135" r:id="rId6130"/>
    <hyperlink ref="I6136" r:id="rId6131"/>
    <hyperlink ref="I6137" r:id="rId6132"/>
    <hyperlink ref="I6138" r:id="rId6133"/>
    <hyperlink ref="I6139" r:id="rId6134"/>
    <hyperlink ref="I6140" r:id="rId6135"/>
    <hyperlink ref="I6141" r:id="rId6136"/>
    <hyperlink ref="I6142" r:id="rId6137"/>
    <hyperlink ref="I6143" r:id="rId6138"/>
    <hyperlink ref="I6144" r:id="rId6139"/>
    <hyperlink ref="I6145" r:id="rId6140"/>
    <hyperlink ref="I6146" r:id="rId6141"/>
    <hyperlink ref="I6147" r:id="rId6142"/>
    <hyperlink ref="I6148" r:id="rId6143"/>
    <hyperlink ref="I6149" r:id="rId6144"/>
    <hyperlink ref="I6150" r:id="rId6145"/>
    <hyperlink ref="I6151" r:id="rId6146"/>
    <hyperlink ref="I6152" r:id="rId6147"/>
    <hyperlink ref="I6153" r:id="rId6148"/>
    <hyperlink ref="I6154" r:id="rId6149"/>
    <hyperlink ref="I6155" r:id="rId6150"/>
    <hyperlink ref="I6156" r:id="rId6151"/>
    <hyperlink ref="I6157" r:id="rId6152"/>
    <hyperlink ref="I6158" r:id="rId6153"/>
    <hyperlink ref="I6159" r:id="rId6154"/>
    <hyperlink ref="I6160" r:id="rId6155"/>
    <hyperlink ref="I6161" r:id="rId6156"/>
    <hyperlink ref="I6162" r:id="rId6157"/>
    <hyperlink ref="I6163" r:id="rId6158"/>
    <hyperlink ref="I6164" r:id="rId6159"/>
    <hyperlink ref="I6165" r:id="rId6160"/>
    <hyperlink ref="I6166" r:id="rId6161"/>
    <hyperlink ref="I6167" r:id="rId6162"/>
    <hyperlink ref="I6168" r:id="rId6163"/>
    <hyperlink ref="I6169" r:id="rId6164"/>
    <hyperlink ref="I6170" r:id="rId6165"/>
    <hyperlink ref="I6171" r:id="rId6166"/>
    <hyperlink ref="I6172" r:id="rId6167"/>
    <hyperlink ref="I6173" r:id="rId6168"/>
    <hyperlink ref="I6174" r:id="rId6169"/>
    <hyperlink ref="I6175" r:id="rId6170"/>
    <hyperlink ref="I6176" r:id="rId6171"/>
    <hyperlink ref="I6177" r:id="rId6172"/>
    <hyperlink ref="I6178" r:id="rId6173"/>
    <hyperlink ref="I6179" r:id="rId6174"/>
    <hyperlink ref="I6180" r:id="rId6175"/>
    <hyperlink ref="I6181" r:id="rId6176"/>
    <hyperlink ref="I6182" r:id="rId6177"/>
    <hyperlink ref="I6183" r:id="rId6178"/>
    <hyperlink ref="I6184" r:id="rId6179"/>
    <hyperlink ref="I6185" r:id="rId6180"/>
    <hyperlink ref="I6186" r:id="rId6181"/>
    <hyperlink ref="I6187" r:id="rId6182"/>
    <hyperlink ref="I6188" r:id="rId6183"/>
    <hyperlink ref="I6189" r:id="rId6184"/>
    <hyperlink ref="I6190" r:id="rId6185"/>
    <hyperlink ref="I6191" r:id="rId6186"/>
    <hyperlink ref="I6192" r:id="rId6187"/>
    <hyperlink ref="I6193" r:id="rId6188"/>
    <hyperlink ref="I6194" r:id="rId6189"/>
    <hyperlink ref="I6195" r:id="rId6190"/>
    <hyperlink ref="I6196" r:id="rId6191"/>
    <hyperlink ref="I6197" r:id="rId6192"/>
    <hyperlink ref="I6198" r:id="rId6193"/>
    <hyperlink ref="I6199" r:id="rId6194"/>
    <hyperlink ref="I6200" r:id="rId6195"/>
    <hyperlink ref="I6201" r:id="rId6196"/>
    <hyperlink ref="I6202" r:id="rId6197"/>
    <hyperlink ref="I6203" r:id="rId6198"/>
    <hyperlink ref="I6204" r:id="rId6199"/>
    <hyperlink ref="I6205" r:id="rId6200"/>
    <hyperlink ref="I6206" r:id="rId6201"/>
    <hyperlink ref="I6207" r:id="rId6202"/>
    <hyperlink ref="I6208" r:id="rId6203"/>
    <hyperlink ref="I6209" r:id="rId6204"/>
    <hyperlink ref="I6210" r:id="rId6205"/>
    <hyperlink ref="I6211" r:id="rId6206"/>
    <hyperlink ref="I6212" r:id="rId6207"/>
    <hyperlink ref="I6213" r:id="rId6208"/>
    <hyperlink ref="I6214" r:id="rId6209"/>
    <hyperlink ref="I6215" r:id="rId6210"/>
    <hyperlink ref="I6216" r:id="rId6211"/>
    <hyperlink ref="I6217" r:id="rId6212"/>
    <hyperlink ref="I6218" r:id="rId6213"/>
    <hyperlink ref="I6219" r:id="rId6214"/>
    <hyperlink ref="I6220" r:id="rId6215"/>
    <hyperlink ref="I6221" r:id="rId6216"/>
    <hyperlink ref="I6222" r:id="rId6217"/>
    <hyperlink ref="I6223" r:id="rId6218"/>
    <hyperlink ref="I6224" r:id="rId6219"/>
    <hyperlink ref="I6225" r:id="rId6220"/>
    <hyperlink ref="I6226" r:id="rId6221"/>
    <hyperlink ref="I6227" r:id="rId6222"/>
    <hyperlink ref="I6228" r:id="rId6223"/>
    <hyperlink ref="I6229" r:id="rId6224"/>
    <hyperlink ref="I6230" r:id="rId6225"/>
    <hyperlink ref="I6231" r:id="rId6226"/>
    <hyperlink ref="I6232" r:id="rId6227"/>
    <hyperlink ref="I6233" r:id="rId6228"/>
    <hyperlink ref="I6234" r:id="rId6229"/>
    <hyperlink ref="I6235" r:id="rId6230"/>
    <hyperlink ref="I6236" r:id="rId6231"/>
    <hyperlink ref="I6237" r:id="rId6232"/>
    <hyperlink ref="I6238" r:id="rId6233"/>
    <hyperlink ref="I6239" r:id="rId6234"/>
    <hyperlink ref="I6240" r:id="rId6235"/>
    <hyperlink ref="I6241" r:id="rId6236"/>
    <hyperlink ref="I6242" r:id="rId6237"/>
    <hyperlink ref="I6243" r:id="rId6238"/>
    <hyperlink ref="I6244" r:id="rId6239"/>
    <hyperlink ref="I6245" r:id="rId6240"/>
    <hyperlink ref="I6246" r:id="rId6241"/>
    <hyperlink ref="I6247" r:id="rId6242"/>
    <hyperlink ref="I6248" r:id="rId6243"/>
    <hyperlink ref="I6249" r:id="rId6244"/>
    <hyperlink ref="I6250" r:id="rId6245"/>
    <hyperlink ref="I6251" r:id="rId6246"/>
    <hyperlink ref="I6252" r:id="rId6247"/>
    <hyperlink ref="I6253" r:id="rId6248"/>
    <hyperlink ref="I6254" r:id="rId6249"/>
    <hyperlink ref="I6255" r:id="rId6250"/>
    <hyperlink ref="I6256" r:id="rId6251"/>
    <hyperlink ref="I6257" r:id="rId6252"/>
    <hyperlink ref="I6258" r:id="rId6253"/>
    <hyperlink ref="I6259" r:id="rId6254"/>
    <hyperlink ref="I6260" r:id="rId6255"/>
    <hyperlink ref="I6261" r:id="rId6256"/>
    <hyperlink ref="I6262" r:id="rId6257"/>
    <hyperlink ref="I6263" r:id="rId6258"/>
    <hyperlink ref="I6264" r:id="rId6259"/>
    <hyperlink ref="I6265" r:id="rId6260"/>
    <hyperlink ref="I6266" r:id="rId6261"/>
    <hyperlink ref="I6267" r:id="rId6262"/>
    <hyperlink ref="I6268" r:id="rId6263"/>
    <hyperlink ref="I6269" r:id="rId6264"/>
    <hyperlink ref="I6270" r:id="rId6265"/>
    <hyperlink ref="I6271" r:id="rId6266"/>
    <hyperlink ref="I6272" r:id="rId6267"/>
    <hyperlink ref="I6273" r:id="rId6268"/>
    <hyperlink ref="I6274" r:id="rId6269"/>
    <hyperlink ref="I6275" r:id="rId6270"/>
    <hyperlink ref="I6276" r:id="rId6271"/>
    <hyperlink ref="I6277" r:id="rId6272"/>
    <hyperlink ref="I6278" r:id="rId6273"/>
    <hyperlink ref="I6279" r:id="rId6274"/>
    <hyperlink ref="I6280" r:id="rId6275"/>
    <hyperlink ref="I6281" r:id="rId6276"/>
    <hyperlink ref="I6282" r:id="rId6277"/>
    <hyperlink ref="I6283" r:id="rId6278"/>
    <hyperlink ref="I6284" r:id="rId6279"/>
    <hyperlink ref="I6285" r:id="rId6280"/>
    <hyperlink ref="I6286" r:id="rId6281"/>
    <hyperlink ref="I6287" r:id="rId6282"/>
    <hyperlink ref="I6288" r:id="rId6283"/>
    <hyperlink ref="I6289" r:id="rId6284"/>
    <hyperlink ref="I6290" r:id="rId6285"/>
    <hyperlink ref="I6291" r:id="rId6286"/>
    <hyperlink ref="I6292" r:id="rId6287"/>
    <hyperlink ref="I6293" r:id="rId6288"/>
    <hyperlink ref="I6294" r:id="rId6289"/>
    <hyperlink ref="I6295" r:id="rId6290"/>
    <hyperlink ref="I6296" r:id="rId6291"/>
    <hyperlink ref="I6297" r:id="rId6292"/>
    <hyperlink ref="I6298" r:id="rId6293"/>
    <hyperlink ref="I6299" r:id="rId6294"/>
    <hyperlink ref="I6300" r:id="rId6295"/>
    <hyperlink ref="I6301" r:id="rId6296"/>
    <hyperlink ref="I6302" r:id="rId6297"/>
    <hyperlink ref="I6303" r:id="rId6298"/>
    <hyperlink ref="I6304" r:id="rId6299"/>
    <hyperlink ref="I6305" r:id="rId6300"/>
    <hyperlink ref="I6306" r:id="rId6301"/>
    <hyperlink ref="I6307" r:id="rId6302"/>
    <hyperlink ref="I6308" r:id="rId6303"/>
    <hyperlink ref="I6309" r:id="rId6304"/>
    <hyperlink ref="I6310" r:id="rId6305"/>
    <hyperlink ref="I6311" r:id="rId6306"/>
    <hyperlink ref="I6312" r:id="rId6307"/>
    <hyperlink ref="I6313" r:id="rId6308"/>
    <hyperlink ref="I6314" r:id="rId6309"/>
    <hyperlink ref="I6315" r:id="rId6310"/>
    <hyperlink ref="I6316" r:id="rId6311"/>
    <hyperlink ref="I6317" r:id="rId6312"/>
    <hyperlink ref="I6318" r:id="rId6313"/>
    <hyperlink ref="I6319" r:id="rId6314"/>
    <hyperlink ref="I6320" r:id="rId6315"/>
    <hyperlink ref="I6321" r:id="rId6316"/>
    <hyperlink ref="I6322" r:id="rId6317"/>
    <hyperlink ref="I6323" r:id="rId6318"/>
    <hyperlink ref="I6324" r:id="rId6319"/>
    <hyperlink ref="I6325" r:id="rId6320"/>
    <hyperlink ref="I6326" r:id="rId6321"/>
    <hyperlink ref="I6327" r:id="rId6322"/>
    <hyperlink ref="I6328" r:id="rId6323"/>
    <hyperlink ref="I6329" r:id="rId6324"/>
    <hyperlink ref="I6330" r:id="rId6325"/>
    <hyperlink ref="I6331" r:id="rId6326"/>
    <hyperlink ref="I6332" r:id="rId6327"/>
    <hyperlink ref="I6333" r:id="rId6328"/>
    <hyperlink ref="I6334" r:id="rId6329"/>
    <hyperlink ref="I6335" r:id="rId6330"/>
    <hyperlink ref="I6336" r:id="rId6331"/>
    <hyperlink ref="I6337" r:id="rId6332"/>
    <hyperlink ref="I6338" r:id="rId6333"/>
    <hyperlink ref="I6339" r:id="rId6334"/>
    <hyperlink ref="I6340" r:id="rId6335"/>
    <hyperlink ref="I6341" r:id="rId6336"/>
    <hyperlink ref="I6342" r:id="rId6337"/>
    <hyperlink ref="I6343" r:id="rId6338"/>
    <hyperlink ref="I6344" r:id="rId6339"/>
    <hyperlink ref="I6345" r:id="rId6340"/>
    <hyperlink ref="I6346" r:id="rId6341"/>
    <hyperlink ref="I6347" r:id="rId6342"/>
    <hyperlink ref="I6348" r:id="rId6343"/>
    <hyperlink ref="I6349" r:id="rId6344"/>
    <hyperlink ref="I6350" r:id="rId6345"/>
    <hyperlink ref="I6351" r:id="rId6346"/>
    <hyperlink ref="I6352" r:id="rId6347"/>
    <hyperlink ref="I6353" r:id="rId6348"/>
    <hyperlink ref="I6354" r:id="rId6349"/>
    <hyperlink ref="I6355" r:id="rId6350"/>
    <hyperlink ref="I6356" r:id="rId6351"/>
    <hyperlink ref="I6357" r:id="rId6352"/>
    <hyperlink ref="I6358" r:id="rId6353"/>
    <hyperlink ref="I6359" r:id="rId6354"/>
    <hyperlink ref="I6360" r:id="rId6355"/>
    <hyperlink ref="I6361" r:id="rId6356"/>
    <hyperlink ref="I6362" r:id="rId6357"/>
    <hyperlink ref="I6363" r:id="rId6358"/>
    <hyperlink ref="I6364" r:id="rId6359"/>
    <hyperlink ref="I6365" r:id="rId6360"/>
    <hyperlink ref="I6366" r:id="rId6361"/>
    <hyperlink ref="I6367" r:id="rId6362"/>
    <hyperlink ref="I6368" r:id="rId6363"/>
    <hyperlink ref="I6369" r:id="rId6364"/>
    <hyperlink ref="I6370" r:id="rId6365"/>
    <hyperlink ref="I6371" r:id="rId6366"/>
    <hyperlink ref="I6372" r:id="rId6367"/>
    <hyperlink ref="I6373" r:id="rId6368"/>
    <hyperlink ref="I6374" r:id="rId6369"/>
    <hyperlink ref="I6375" r:id="rId6370"/>
    <hyperlink ref="I6376" r:id="rId6371"/>
    <hyperlink ref="I6377" r:id="rId6372"/>
    <hyperlink ref="I6378" r:id="rId6373"/>
    <hyperlink ref="I6379" r:id="rId6374"/>
    <hyperlink ref="I6380" r:id="rId6375"/>
    <hyperlink ref="I6381" r:id="rId6376"/>
    <hyperlink ref="I6382" r:id="rId6377"/>
    <hyperlink ref="I6383" r:id="rId6378"/>
    <hyperlink ref="I6384" r:id="rId6379"/>
    <hyperlink ref="I6385" r:id="rId6380"/>
    <hyperlink ref="I6386" r:id="rId6381"/>
    <hyperlink ref="I6387" r:id="rId6382"/>
    <hyperlink ref="I6388" r:id="rId6383"/>
    <hyperlink ref="I6389" r:id="rId6384"/>
    <hyperlink ref="I6390" r:id="rId6385"/>
    <hyperlink ref="I6391" r:id="rId6386"/>
    <hyperlink ref="I6392" r:id="rId6387"/>
    <hyperlink ref="I6393" r:id="rId6388"/>
    <hyperlink ref="I6394" r:id="rId6389"/>
    <hyperlink ref="I6395" r:id="rId6390"/>
    <hyperlink ref="I6396" r:id="rId6391"/>
    <hyperlink ref="I6397" r:id="rId6392"/>
    <hyperlink ref="I6398" r:id="rId6393"/>
    <hyperlink ref="I6399" r:id="rId6394"/>
    <hyperlink ref="I6400" r:id="rId6395"/>
    <hyperlink ref="I6401" r:id="rId6396"/>
    <hyperlink ref="I6402" r:id="rId6397"/>
    <hyperlink ref="I6403" r:id="rId6398"/>
    <hyperlink ref="I6404" r:id="rId6399"/>
    <hyperlink ref="I6405" r:id="rId6400"/>
    <hyperlink ref="I6406" r:id="rId6401"/>
    <hyperlink ref="I6407" r:id="rId6402"/>
    <hyperlink ref="I6408" r:id="rId6403"/>
    <hyperlink ref="I6409" r:id="rId6404"/>
    <hyperlink ref="I6410" r:id="rId6405"/>
    <hyperlink ref="I6411" r:id="rId6406"/>
    <hyperlink ref="I6412" r:id="rId6407"/>
    <hyperlink ref="I6413" r:id="rId6408"/>
    <hyperlink ref="I6414" r:id="rId6409"/>
    <hyperlink ref="I6415" r:id="rId6410"/>
    <hyperlink ref="I6416" r:id="rId6411"/>
    <hyperlink ref="I6417" r:id="rId6412"/>
    <hyperlink ref="I6418" r:id="rId6413"/>
    <hyperlink ref="I6419" r:id="rId6414"/>
    <hyperlink ref="I6420" r:id="rId6415"/>
    <hyperlink ref="I6421" r:id="rId6416"/>
    <hyperlink ref="I6422" r:id="rId6417"/>
    <hyperlink ref="I6423" r:id="rId6418"/>
    <hyperlink ref="I6424" r:id="rId6419"/>
    <hyperlink ref="I6425" r:id="rId6420"/>
    <hyperlink ref="I6426" r:id="rId6421"/>
    <hyperlink ref="I6427" r:id="rId6422"/>
    <hyperlink ref="I6428" r:id="rId6423"/>
    <hyperlink ref="I6429" r:id="rId6424"/>
    <hyperlink ref="I6430" r:id="rId6425"/>
    <hyperlink ref="I6431" r:id="rId6426"/>
    <hyperlink ref="I6432" r:id="rId6427"/>
    <hyperlink ref="I6433" r:id="rId6428"/>
    <hyperlink ref="I6434" r:id="rId6429"/>
    <hyperlink ref="I6435" r:id="rId6430"/>
    <hyperlink ref="I6436" r:id="rId6431"/>
    <hyperlink ref="I6437" r:id="rId6432"/>
    <hyperlink ref="I6438" r:id="rId6433"/>
    <hyperlink ref="I6439" r:id="rId6434"/>
    <hyperlink ref="I6440" r:id="rId6435"/>
    <hyperlink ref="I6441" r:id="rId6436"/>
    <hyperlink ref="I6442" r:id="rId6437"/>
    <hyperlink ref="I6443" r:id="rId6438"/>
    <hyperlink ref="I6444" r:id="rId6439"/>
    <hyperlink ref="I6445" r:id="rId6440"/>
    <hyperlink ref="I6446" r:id="rId6441"/>
    <hyperlink ref="I6447" r:id="rId6442"/>
    <hyperlink ref="I6448" r:id="rId6443"/>
    <hyperlink ref="I6449" r:id="rId6444"/>
    <hyperlink ref="I6450" r:id="rId6445"/>
    <hyperlink ref="I6451" r:id="rId6446"/>
    <hyperlink ref="I6452" r:id="rId6447"/>
    <hyperlink ref="I6453" r:id="rId6448"/>
    <hyperlink ref="I6454" r:id="rId6449"/>
    <hyperlink ref="I6455" r:id="rId6450"/>
    <hyperlink ref="I6456" r:id="rId6451"/>
    <hyperlink ref="I6457" r:id="rId6452"/>
    <hyperlink ref="I6458" r:id="rId6453"/>
    <hyperlink ref="I6459" r:id="rId6454"/>
    <hyperlink ref="I6460" r:id="rId6455"/>
    <hyperlink ref="I6461" r:id="rId6456"/>
    <hyperlink ref="I6462" r:id="rId6457"/>
    <hyperlink ref="I6463" r:id="rId6458"/>
    <hyperlink ref="I6464" r:id="rId6459"/>
    <hyperlink ref="I6465" r:id="rId6460"/>
    <hyperlink ref="I6466" r:id="rId6461"/>
    <hyperlink ref="I6467" r:id="rId6462"/>
    <hyperlink ref="I6468" r:id="rId6463"/>
    <hyperlink ref="I6469" r:id="rId6464"/>
    <hyperlink ref="I6470" r:id="rId6465"/>
    <hyperlink ref="I6471" r:id="rId6466"/>
    <hyperlink ref="I6472" r:id="rId6467"/>
    <hyperlink ref="I6473" r:id="rId6468"/>
    <hyperlink ref="I6474" r:id="rId6469"/>
    <hyperlink ref="I6475" r:id="rId6470"/>
    <hyperlink ref="I6476" r:id="rId6471"/>
    <hyperlink ref="I6477" r:id="rId6472"/>
    <hyperlink ref="I6478" r:id="rId6473"/>
    <hyperlink ref="I6479" r:id="rId6474"/>
    <hyperlink ref="I6480" r:id="rId6475"/>
    <hyperlink ref="I6481" r:id="rId6476"/>
    <hyperlink ref="I6482" r:id="rId6477"/>
    <hyperlink ref="I6483" r:id="rId6478"/>
    <hyperlink ref="I6484" r:id="rId6479"/>
    <hyperlink ref="I6485" r:id="rId6480"/>
    <hyperlink ref="I6486" r:id="rId6481"/>
    <hyperlink ref="I6487" r:id="rId6482"/>
    <hyperlink ref="I6488" r:id="rId6483"/>
    <hyperlink ref="I6489" r:id="rId6484"/>
    <hyperlink ref="I6490" r:id="rId6485"/>
    <hyperlink ref="I6491" r:id="rId6486"/>
    <hyperlink ref="I6492" r:id="rId6487"/>
    <hyperlink ref="I6493" r:id="rId6488"/>
    <hyperlink ref="I6494" r:id="rId6489"/>
    <hyperlink ref="I6495" r:id="rId6490"/>
    <hyperlink ref="I6496" r:id="rId6491"/>
    <hyperlink ref="I6497" r:id="rId6492"/>
    <hyperlink ref="I6498" r:id="rId6493"/>
    <hyperlink ref="I6499" r:id="rId6494"/>
    <hyperlink ref="I6500" r:id="rId6495"/>
    <hyperlink ref="I6501" r:id="rId6496"/>
    <hyperlink ref="I6502" r:id="rId6497"/>
    <hyperlink ref="I6503" r:id="rId6498"/>
    <hyperlink ref="I6504" r:id="rId6499"/>
    <hyperlink ref="I6505" r:id="rId6500"/>
    <hyperlink ref="I6506" r:id="rId6501"/>
    <hyperlink ref="I6507" r:id="rId6502"/>
    <hyperlink ref="I6508" r:id="rId6503"/>
    <hyperlink ref="I6509" r:id="rId6504"/>
    <hyperlink ref="I6510" r:id="rId6505"/>
    <hyperlink ref="I6511" r:id="rId6506"/>
    <hyperlink ref="I6512" r:id="rId6507"/>
    <hyperlink ref="I6513" r:id="rId6508"/>
    <hyperlink ref="I6514" r:id="rId6509"/>
    <hyperlink ref="I6515" r:id="rId6510"/>
    <hyperlink ref="I6516" r:id="rId6511"/>
    <hyperlink ref="I6517" r:id="rId6512"/>
    <hyperlink ref="I6518" r:id="rId6513"/>
    <hyperlink ref="I6519" r:id="rId6514"/>
    <hyperlink ref="I6520" r:id="rId6515"/>
    <hyperlink ref="I6521" r:id="rId6516"/>
    <hyperlink ref="I6522" r:id="rId6517"/>
    <hyperlink ref="I6523" r:id="rId6518"/>
    <hyperlink ref="I6524" r:id="rId6519"/>
    <hyperlink ref="I6525" r:id="rId6520"/>
    <hyperlink ref="I6526" r:id="rId6521"/>
    <hyperlink ref="I6527" r:id="rId6522"/>
    <hyperlink ref="I6528" r:id="rId6523"/>
    <hyperlink ref="I6529" r:id="rId6524"/>
    <hyperlink ref="I6530" r:id="rId6525"/>
    <hyperlink ref="I6531" r:id="rId6526"/>
    <hyperlink ref="I6532" r:id="rId6527"/>
    <hyperlink ref="I6533" r:id="rId6528"/>
    <hyperlink ref="I6534" r:id="rId6529"/>
    <hyperlink ref="I6535" r:id="rId6530"/>
    <hyperlink ref="I6536" r:id="rId6531"/>
    <hyperlink ref="I6537" r:id="rId6532"/>
    <hyperlink ref="I6538" r:id="rId6533"/>
    <hyperlink ref="I6539" r:id="rId6534"/>
    <hyperlink ref="I6540" r:id="rId6535"/>
    <hyperlink ref="I6541" r:id="rId6536"/>
    <hyperlink ref="I6542" r:id="rId6537"/>
    <hyperlink ref="I6543" r:id="rId6538"/>
    <hyperlink ref="I6544" r:id="rId6539"/>
    <hyperlink ref="I6545" r:id="rId6540"/>
    <hyperlink ref="I6546" r:id="rId6541"/>
    <hyperlink ref="I6547" r:id="rId6542"/>
    <hyperlink ref="I6548" r:id="rId6543"/>
    <hyperlink ref="I6549" r:id="rId6544"/>
    <hyperlink ref="I6550" r:id="rId6545"/>
    <hyperlink ref="I6551" r:id="rId6546"/>
    <hyperlink ref="I6552" r:id="rId6547"/>
    <hyperlink ref="I6553" r:id="rId6548"/>
    <hyperlink ref="I6554" r:id="rId6549"/>
    <hyperlink ref="I6555" r:id="rId6550"/>
    <hyperlink ref="I6556" r:id="rId6551"/>
    <hyperlink ref="I6557" r:id="rId6552"/>
    <hyperlink ref="I6558" r:id="rId6553"/>
    <hyperlink ref="I6559" r:id="rId6554"/>
    <hyperlink ref="I6560" r:id="rId6555"/>
    <hyperlink ref="I6561" r:id="rId6556"/>
    <hyperlink ref="I6562" r:id="rId6557"/>
    <hyperlink ref="I6563" r:id="rId6558"/>
    <hyperlink ref="I6564" r:id="rId6559"/>
    <hyperlink ref="I6565" r:id="rId6560"/>
    <hyperlink ref="I6566" r:id="rId6561"/>
    <hyperlink ref="I6567" r:id="rId6562"/>
    <hyperlink ref="I6568" r:id="rId6563"/>
    <hyperlink ref="I6569" r:id="rId6564"/>
    <hyperlink ref="I6570" r:id="rId6565"/>
    <hyperlink ref="I6571" r:id="rId6566"/>
    <hyperlink ref="I6572" r:id="rId6567"/>
    <hyperlink ref="I6573" r:id="rId6568"/>
    <hyperlink ref="I6574" r:id="rId6569"/>
    <hyperlink ref="I6575" r:id="rId6570"/>
    <hyperlink ref="I6576" r:id="rId6571"/>
    <hyperlink ref="I6577" r:id="rId6572"/>
    <hyperlink ref="I6578" r:id="rId6573"/>
    <hyperlink ref="I6579" r:id="rId6574"/>
    <hyperlink ref="I6580" r:id="rId6575"/>
    <hyperlink ref="I6581" r:id="rId6576"/>
    <hyperlink ref="I6582" r:id="rId6577"/>
    <hyperlink ref="I6583" r:id="rId6578"/>
    <hyperlink ref="I6584" r:id="rId6579"/>
    <hyperlink ref="I6585" r:id="rId6580"/>
    <hyperlink ref="I6586" r:id="rId6581"/>
    <hyperlink ref="I6587" r:id="rId6582"/>
    <hyperlink ref="I6588" r:id="rId6583"/>
    <hyperlink ref="I6589" r:id="rId6584"/>
    <hyperlink ref="I6590" r:id="rId6585"/>
    <hyperlink ref="I6591" r:id="rId6586"/>
    <hyperlink ref="I6592" r:id="rId6587"/>
    <hyperlink ref="I6593" r:id="rId6588"/>
    <hyperlink ref="I6594" r:id="rId6589"/>
    <hyperlink ref="I6595" r:id="rId6590"/>
    <hyperlink ref="I6596" r:id="rId6591"/>
    <hyperlink ref="I6597" r:id="rId6592"/>
    <hyperlink ref="I6598" r:id="rId6593"/>
    <hyperlink ref="I6599" r:id="rId6594"/>
    <hyperlink ref="I6600" r:id="rId6595"/>
    <hyperlink ref="I6601" r:id="rId6596"/>
    <hyperlink ref="I6602" r:id="rId6597"/>
    <hyperlink ref="I6603" r:id="rId6598"/>
    <hyperlink ref="I6604" r:id="rId6599"/>
    <hyperlink ref="I6605" r:id="rId6600"/>
    <hyperlink ref="I6606" r:id="rId6601"/>
    <hyperlink ref="I6607" r:id="rId6602"/>
    <hyperlink ref="I6608" r:id="rId6603"/>
    <hyperlink ref="I6609" r:id="rId6604"/>
    <hyperlink ref="I6610" r:id="rId6605"/>
    <hyperlink ref="I6611" r:id="rId6606"/>
    <hyperlink ref="I6612" r:id="rId6607"/>
    <hyperlink ref="I6613" r:id="rId6608"/>
    <hyperlink ref="I6614" r:id="rId6609"/>
    <hyperlink ref="I6615" r:id="rId6610"/>
    <hyperlink ref="I6616" r:id="rId6611"/>
    <hyperlink ref="I6617" r:id="rId6612"/>
    <hyperlink ref="I6618" r:id="rId6613"/>
    <hyperlink ref="I6619" r:id="rId6614"/>
    <hyperlink ref="I6620" r:id="rId6615"/>
    <hyperlink ref="I6621" r:id="rId6616"/>
    <hyperlink ref="I6622" r:id="rId6617"/>
    <hyperlink ref="I6623" r:id="rId6618"/>
    <hyperlink ref="I6624" r:id="rId6619"/>
    <hyperlink ref="I6625" r:id="rId6620"/>
    <hyperlink ref="I6626" r:id="rId6621"/>
    <hyperlink ref="I6627" r:id="rId6622"/>
    <hyperlink ref="I6628" r:id="rId6623"/>
    <hyperlink ref="I6629" r:id="rId6624"/>
    <hyperlink ref="I6630" r:id="rId6625"/>
    <hyperlink ref="I6631" r:id="rId6626"/>
    <hyperlink ref="I6632" r:id="rId6627"/>
    <hyperlink ref="I6633" r:id="rId6628"/>
    <hyperlink ref="I6634" r:id="rId6629"/>
    <hyperlink ref="I6635" r:id="rId6630"/>
    <hyperlink ref="I6636" r:id="rId6631"/>
    <hyperlink ref="I6637" r:id="rId6632"/>
    <hyperlink ref="I6638" r:id="rId6633"/>
    <hyperlink ref="I6639" r:id="rId6634"/>
    <hyperlink ref="I6640" r:id="rId6635"/>
    <hyperlink ref="I6641" r:id="rId6636"/>
    <hyperlink ref="I6642" r:id="rId6637"/>
    <hyperlink ref="I6643" r:id="rId6638"/>
    <hyperlink ref="I6644" r:id="rId6639"/>
    <hyperlink ref="I6645" r:id="rId6640"/>
    <hyperlink ref="I6646" r:id="rId6641"/>
    <hyperlink ref="I6647" r:id="rId6642"/>
    <hyperlink ref="I6648" r:id="rId6643"/>
    <hyperlink ref="I6649" r:id="rId6644"/>
    <hyperlink ref="I6650" r:id="rId6645"/>
    <hyperlink ref="I6651" r:id="rId6646"/>
    <hyperlink ref="I6652" r:id="rId6647"/>
    <hyperlink ref="I6653" r:id="rId6648"/>
    <hyperlink ref="I6654" r:id="rId6649"/>
    <hyperlink ref="I6655" r:id="rId6650"/>
    <hyperlink ref="I6656" r:id="rId6651"/>
    <hyperlink ref="I6657" r:id="rId6652"/>
    <hyperlink ref="I6658" r:id="rId6653"/>
    <hyperlink ref="I6659" r:id="rId6654"/>
    <hyperlink ref="I6660" r:id="rId6655"/>
    <hyperlink ref="I6661" r:id="rId6656"/>
    <hyperlink ref="I6662" r:id="rId6657"/>
    <hyperlink ref="I6663" r:id="rId6658"/>
    <hyperlink ref="I6664" r:id="rId6659"/>
    <hyperlink ref="I6665" r:id="rId6660"/>
    <hyperlink ref="I6666" r:id="rId6661"/>
    <hyperlink ref="I6667" r:id="rId6662"/>
    <hyperlink ref="I6668" r:id="rId6663"/>
    <hyperlink ref="I6669" r:id="rId6664"/>
    <hyperlink ref="I6670" r:id="rId6665"/>
    <hyperlink ref="I6671" r:id="rId6666"/>
    <hyperlink ref="I6672" r:id="rId6667"/>
    <hyperlink ref="I6673" r:id="rId6668"/>
    <hyperlink ref="I6674" r:id="rId6669"/>
    <hyperlink ref="I6675" r:id="rId6670"/>
    <hyperlink ref="I6676" r:id="rId6671"/>
    <hyperlink ref="I6677" r:id="rId6672"/>
    <hyperlink ref="I6678" r:id="rId6673"/>
    <hyperlink ref="I6679" r:id="rId6674"/>
    <hyperlink ref="I6680" r:id="rId6675"/>
    <hyperlink ref="I6681" r:id="rId6676"/>
    <hyperlink ref="I6682" r:id="rId6677"/>
    <hyperlink ref="I6683" r:id="rId6678"/>
    <hyperlink ref="I6684" r:id="rId6679"/>
    <hyperlink ref="I6685" r:id="rId6680"/>
    <hyperlink ref="I6686" r:id="rId6681"/>
    <hyperlink ref="I6687" r:id="rId6682"/>
    <hyperlink ref="I6688" r:id="rId6683"/>
    <hyperlink ref="I6689" r:id="rId6684"/>
    <hyperlink ref="I6690" r:id="rId6685"/>
    <hyperlink ref="I6691" r:id="rId6686"/>
    <hyperlink ref="I6692" r:id="rId6687"/>
    <hyperlink ref="I6693" r:id="rId6688"/>
    <hyperlink ref="I6694" r:id="rId6689"/>
    <hyperlink ref="I6695" r:id="rId6690"/>
    <hyperlink ref="I6696" r:id="rId6691"/>
    <hyperlink ref="I6697" r:id="rId6692"/>
    <hyperlink ref="I6698" r:id="rId6693"/>
    <hyperlink ref="I6699" r:id="rId6694"/>
    <hyperlink ref="I6700" r:id="rId6695"/>
    <hyperlink ref="I6701" r:id="rId6696"/>
    <hyperlink ref="I6702" r:id="rId6697"/>
    <hyperlink ref="I6703" r:id="rId6698"/>
    <hyperlink ref="I6704" r:id="rId6699"/>
    <hyperlink ref="I6705" r:id="rId6700"/>
    <hyperlink ref="I6706" r:id="rId6701"/>
    <hyperlink ref="I6707" r:id="rId6702"/>
    <hyperlink ref="I6708" r:id="rId6703"/>
    <hyperlink ref="I6709" r:id="rId6704"/>
    <hyperlink ref="I6710" r:id="rId6705"/>
    <hyperlink ref="I6711" r:id="rId6706"/>
    <hyperlink ref="I6712" r:id="rId6707"/>
    <hyperlink ref="I6713" r:id="rId6708"/>
    <hyperlink ref="I6714" r:id="rId6709"/>
    <hyperlink ref="I6715" r:id="rId6710"/>
    <hyperlink ref="I6716" r:id="rId6711"/>
    <hyperlink ref="I6717" r:id="rId6712"/>
    <hyperlink ref="I6718" r:id="rId6713"/>
    <hyperlink ref="I6719" r:id="rId6714"/>
    <hyperlink ref="I6720" r:id="rId6715"/>
    <hyperlink ref="I6721" r:id="rId6716"/>
    <hyperlink ref="I6722" r:id="rId6717"/>
    <hyperlink ref="I6723" r:id="rId6718"/>
    <hyperlink ref="I6724" r:id="rId6719"/>
    <hyperlink ref="I6725" r:id="rId6720"/>
    <hyperlink ref="I6726" r:id="rId6721"/>
    <hyperlink ref="I6727" r:id="rId6722"/>
    <hyperlink ref="I6728" r:id="rId6723"/>
    <hyperlink ref="I6729" r:id="rId6724"/>
    <hyperlink ref="I6730" r:id="rId6725"/>
    <hyperlink ref="I6731" r:id="rId6726"/>
    <hyperlink ref="I6732" r:id="rId6727"/>
    <hyperlink ref="I6733" r:id="rId6728"/>
    <hyperlink ref="I6734" r:id="rId6729"/>
    <hyperlink ref="I6735" r:id="rId6730"/>
    <hyperlink ref="I6736" r:id="rId6731"/>
    <hyperlink ref="I6737" r:id="rId6732"/>
    <hyperlink ref="I6738" r:id="rId6733"/>
    <hyperlink ref="I6739" r:id="rId6734"/>
    <hyperlink ref="I6740" r:id="rId6735"/>
    <hyperlink ref="I6741" r:id="rId6736"/>
    <hyperlink ref="I6742" r:id="rId6737"/>
    <hyperlink ref="I6743" r:id="rId6738"/>
    <hyperlink ref="I6744" r:id="rId6739"/>
    <hyperlink ref="I6745" r:id="rId6740"/>
    <hyperlink ref="I6746" r:id="rId6741"/>
    <hyperlink ref="I6747" r:id="rId6742"/>
    <hyperlink ref="I6748" r:id="rId6743"/>
    <hyperlink ref="I6749" r:id="rId6744"/>
    <hyperlink ref="I6750" r:id="rId6745"/>
    <hyperlink ref="I6751" r:id="rId6746"/>
    <hyperlink ref="I6752" r:id="rId6747"/>
    <hyperlink ref="I6753" r:id="rId6748"/>
    <hyperlink ref="I6754" r:id="rId6749"/>
    <hyperlink ref="I6755" r:id="rId6750"/>
    <hyperlink ref="I6756" r:id="rId6751"/>
    <hyperlink ref="I6757" r:id="rId6752"/>
    <hyperlink ref="I6758" r:id="rId6753"/>
    <hyperlink ref="I6759" r:id="rId6754"/>
    <hyperlink ref="I6760" r:id="rId6755"/>
    <hyperlink ref="I6761" r:id="rId6756"/>
    <hyperlink ref="I6762" r:id="rId6757"/>
    <hyperlink ref="I6763" r:id="rId6758"/>
    <hyperlink ref="I6764" r:id="rId6759"/>
    <hyperlink ref="I6765" r:id="rId6760"/>
    <hyperlink ref="I6766" r:id="rId6761"/>
    <hyperlink ref="I6767" r:id="rId6762"/>
    <hyperlink ref="I6768" r:id="rId6763"/>
    <hyperlink ref="I6769" r:id="rId6764"/>
    <hyperlink ref="I6770" r:id="rId6765"/>
    <hyperlink ref="I6771" r:id="rId6766"/>
    <hyperlink ref="I6772" r:id="rId6767"/>
    <hyperlink ref="I6773" r:id="rId6768"/>
    <hyperlink ref="I6774" r:id="rId6769"/>
    <hyperlink ref="I6775" r:id="rId6770"/>
    <hyperlink ref="I6776" r:id="rId6771"/>
    <hyperlink ref="I6777" r:id="rId6772"/>
    <hyperlink ref="I6778" r:id="rId6773"/>
    <hyperlink ref="I6779" r:id="rId6774"/>
    <hyperlink ref="I6780" r:id="rId6775"/>
    <hyperlink ref="I6781" r:id="rId6776"/>
    <hyperlink ref="I6782" r:id="rId6777"/>
    <hyperlink ref="I6783" r:id="rId6778"/>
    <hyperlink ref="I6784" r:id="rId6779"/>
    <hyperlink ref="I6785" r:id="rId6780"/>
    <hyperlink ref="I6786" r:id="rId6781"/>
    <hyperlink ref="I6787" r:id="rId6782"/>
    <hyperlink ref="I6788" r:id="rId6783"/>
    <hyperlink ref="I6789" r:id="rId6784"/>
    <hyperlink ref="I6790" r:id="rId6785"/>
    <hyperlink ref="I6791" r:id="rId6786"/>
    <hyperlink ref="I6792" r:id="rId6787"/>
    <hyperlink ref="I6793" r:id="rId6788"/>
    <hyperlink ref="I6794" r:id="rId6789"/>
    <hyperlink ref="I6795" r:id="rId6790"/>
    <hyperlink ref="I6796" r:id="rId6791"/>
    <hyperlink ref="I6797" r:id="rId6792"/>
    <hyperlink ref="I6798" r:id="rId6793"/>
    <hyperlink ref="I6799" r:id="rId6794"/>
    <hyperlink ref="I6800" r:id="rId6795"/>
    <hyperlink ref="I6801" r:id="rId6796"/>
    <hyperlink ref="I6802" r:id="rId6797"/>
    <hyperlink ref="I6803" r:id="rId6798"/>
    <hyperlink ref="I6804" r:id="rId6799"/>
    <hyperlink ref="I6805" r:id="rId6800"/>
    <hyperlink ref="I6806" r:id="rId6801"/>
    <hyperlink ref="I6807" r:id="rId6802"/>
    <hyperlink ref="I6808" r:id="rId6803"/>
    <hyperlink ref="I6809" r:id="rId6804"/>
    <hyperlink ref="I6810" r:id="rId6805"/>
    <hyperlink ref="I6811" r:id="rId6806"/>
    <hyperlink ref="I6812" r:id="rId6807"/>
    <hyperlink ref="I6813" r:id="rId6808"/>
    <hyperlink ref="I6814" r:id="rId6809"/>
    <hyperlink ref="I6815" r:id="rId6810"/>
    <hyperlink ref="I6816" r:id="rId6811"/>
    <hyperlink ref="I6817" r:id="rId6812"/>
    <hyperlink ref="I6818" r:id="rId6813"/>
    <hyperlink ref="I6819" r:id="rId6814"/>
    <hyperlink ref="I6820" r:id="rId6815"/>
    <hyperlink ref="I6821" r:id="rId6816"/>
    <hyperlink ref="I6822" r:id="rId6817"/>
    <hyperlink ref="I6823" r:id="rId6818"/>
    <hyperlink ref="I6824" r:id="rId6819"/>
    <hyperlink ref="I6825" r:id="rId6820"/>
    <hyperlink ref="I6826" r:id="rId6821"/>
    <hyperlink ref="I6827" r:id="rId6822"/>
    <hyperlink ref="I6828" r:id="rId6823"/>
    <hyperlink ref="I6829" r:id="rId6824"/>
    <hyperlink ref="I6830" r:id="rId6825"/>
    <hyperlink ref="I6831" r:id="rId6826"/>
    <hyperlink ref="I6832" r:id="rId6827"/>
    <hyperlink ref="I6833" r:id="rId6828"/>
    <hyperlink ref="I6834" r:id="rId6829"/>
    <hyperlink ref="I6835" r:id="rId6830"/>
    <hyperlink ref="I6836" r:id="rId6831"/>
    <hyperlink ref="I6837" r:id="rId6832"/>
    <hyperlink ref="I6838" r:id="rId6833"/>
    <hyperlink ref="I6839" r:id="rId6834"/>
    <hyperlink ref="I6840" r:id="rId6835"/>
    <hyperlink ref="I6841" r:id="rId6836"/>
    <hyperlink ref="I6842" r:id="rId6837"/>
    <hyperlink ref="I6843" r:id="rId6838"/>
    <hyperlink ref="I6844" r:id="rId6839"/>
    <hyperlink ref="I6845" r:id="rId6840"/>
    <hyperlink ref="I6846" r:id="rId6841"/>
    <hyperlink ref="I6847" r:id="rId6842"/>
    <hyperlink ref="I6848" r:id="rId6843"/>
    <hyperlink ref="I6849" r:id="rId6844"/>
    <hyperlink ref="I6850" r:id="rId6845"/>
    <hyperlink ref="I6851" r:id="rId6846"/>
    <hyperlink ref="I6852" r:id="rId6847"/>
    <hyperlink ref="I6853" r:id="rId6848"/>
    <hyperlink ref="I6854" r:id="rId6849"/>
    <hyperlink ref="I6855" r:id="rId6850"/>
    <hyperlink ref="I6856" r:id="rId6851"/>
    <hyperlink ref="I6857" r:id="rId6852"/>
    <hyperlink ref="I6858" r:id="rId6853"/>
    <hyperlink ref="I6859" r:id="rId6854"/>
    <hyperlink ref="I6860" r:id="rId6855"/>
    <hyperlink ref="I6861" r:id="rId6856"/>
    <hyperlink ref="I6862" r:id="rId6857"/>
    <hyperlink ref="I6863" r:id="rId6858"/>
    <hyperlink ref="I6864" r:id="rId6859"/>
    <hyperlink ref="I6865" r:id="rId6860"/>
    <hyperlink ref="I6866" r:id="rId6861"/>
    <hyperlink ref="I6867" r:id="rId6862"/>
    <hyperlink ref="I6868" r:id="rId6863"/>
    <hyperlink ref="I6869" r:id="rId6864"/>
    <hyperlink ref="I6870" r:id="rId6865"/>
    <hyperlink ref="I6871" r:id="rId6866"/>
    <hyperlink ref="I6872" r:id="rId6867"/>
    <hyperlink ref="I6873" r:id="rId6868"/>
    <hyperlink ref="I6874" r:id="rId6869"/>
    <hyperlink ref="I6875" r:id="rId6870"/>
    <hyperlink ref="I6876" r:id="rId6871"/>
    <hyperlink ref="I6877" r:id="rId6872"/>
    <hyperlink ref="I6878" r:id="rId6873"/>
    <hyperlink ref="I6879" r:id="rId6874"/>
    <hyperlink ref="I6880" r:id="rId6875"/>
    <hyperlink ref="I6881" r:id="rId6876"/>
    <hyperlink ref="I6882" r:id="rId6877"/>
    <hyperlink ref="I6883" r:id="rId6878"/>
    <hyperlink ref="I6884" r:id="rId6879"/>
    <hyperlink ref="I6885" r:id="rId6880"/>
    <hyperlink ref="I6886" r:id="rId6881"/>
    <hyperlink ref="I6887" r:id="rId6882"/>
    <hyperlink ref="I6888" r:id="rId6883"/>
    <hyperlink ref="I6889" r:id="rId6884"/>
    <hyperlink ref="I6890" r:id="rId6885"/>
    <hyperlink ref="I6891" r:id="rId6886"/>
    <hyperlink ref="I6892" r:id="rId6887"/>
    <hyperlink ref="I6893" r:id="rId6888"/>
    <hyperlink ref="I6894" r:id="rId6889"/>
    <hyperlink ref="I6895" r:id="rId6890"/>
    <hyperlink ref="I6896" r:id="rId6891"/>
    <hyperlink ref="I6897" r:id="rId6892"/>
    <hyperlink ref="I6898" r:id="rId6893"/>
    <hyperlink ref="I6899" r:id="rId6894"/>
    <hyperlink ref="I6900" r:id="rId6895"/>
    <hyperlink ref="I6901" r:id="rId6896"/>
    <hyperlink ref="I6902" r:id="rId6897"/>
    <hyperlink ref="I6903" r:id="rId6898"/>
    <hyperlink ref="I6904" r:id="rId6899"/>
    <hyperlink ref="I6905" r:id="rId6900"/>
    <hyperlink ref="I6906" r:id="rId6901"/>
    <hyperlink ref="I6907" r:id="rId6902"/>
    <hyperlink ref="I6908" r:id="rId6903"/>
    <hyperlink ref="I6909" r:id="rId6904"/>
    <hyperlink ref="I6910" r:id="rId6905"/>
    <hyperlink ref="I6911" r:id="rId6906"/>
    <hyperlink ref="I6912" r:id="rId6907"/>
    <hyperlink ref="I6913" r:id="rId6908"/>
    <hyperlink ref="I6914" r:id="rId6909"/>
    <hyperlink ref="I6915" r:id="rId6910"/>
    <hyperlink ref="I6916" r:id="rId6911"/>
    <hyperlink ref="I6917" r:id="rId6912"/>
    <hyperlink ref="I6918" r:id="rId6913"/>
    <hyperlink ref="I6919" r:id="rId6914"/>
    <hyperlink ref="I6920" r:id="rId6915"/>
    <hyperlink ref="I6921" r:id="rId6916"/>
    <hyperlink ref="I6922" r:id="rId6917"/>
    <hyperlink ref="I6923" r:id="rId6918"/>
    <hyperlink ref="I6924" r:id="rId6919"/>
    <hyperlink ref="I6925" r:id="rId6920"/>
    <hyperlink ref="I6926" r:id="rId6921"/>
    <hyperlink ref="I6927" r:id="rId6922"/>
    <hyperlink ref="I6928" r:id="rId6923"/>
    <hyperlink ref="I6929" r:id="rId6924"/>
    <hyperlink ref="I6930" r:id="rId6925"/>
    <hyperlink ref="I6931" r:id="rId6926"/>
    <hyperlink ref="I6932" r:id="rId6927"/>
    <hyperlink ref="I6933" r:id="rId6928"/>
    <hyperlink ref="I6934" r:id="rId6929"/>
    <hyperlink ref="I6935" r:id="rId6930"/>
    <hyperlink ref="I6936" r:id="rId6931"/>
    <hyperlink ref="I6937" r:id="rId6932"/>
    <hyperlink ref="I6938" r:id="rId6933"/>
    <hyperlink ref="I6939" r:id="rId6934"/>
    <hyperlink ref="I6940" r:id="rId6935"/>
    <hyperlink ref="I6941" r:id="rId6936"/>
    <hyperlink ref="I6942" r:id="rId6937"/>
    <hyperlink ref="I6943" r:id="rId6938"/>
    <hyperlink ref="I6944" r:id="rId6939"/>
    <hyperlink ref="I6945" r:id="rId6940"/>
    <hyperlink ref="I6946" r:id="rId6941"/>
    <hyperlink ref="I6947" r:id="rId6942"/>
    <hyperlink ref="I6948" r:id="rId6943"/>
    <hyperlink ref="I6949" r:id="rId6944"/>
    <hyperlink ref="I6950" r:id="rId6945"/>
    <hyperlink ref="I6951" r:id="rId6946"/>
    <hyperlink ref="I6952" r:id="rId6947"/>
    <hyperlink ref="I6953" r:id="rId6948"/>
    <hyperlink ref="I6954" r:id="rId6949"/>
    <hyperlink ref="I6955" r:id="rId6950"/>
    <hyperlink ref="I6956" r:id="rId6951"/>
    <hyperlink ref="I6957" r:id="rId6952"/>
    <hyperlink ref="I6958" r:id="rId6953"/>
    <hyperlink ref="I6959" r:id="rId6954"/>
    <hyperlink ref="I6960" r:id="rId6955"/>
    <hyperlink ref="I6961" r:id="rId6956"/>
    <hyperlink ref="I6962" r:id="rId6957"/>
    <hyperlink ref="I6963" r:id="rId6958"/>
    <hyperlink ref="I6964" r:id="rId6959"/>
    <hyperlink ref="I6965" r:id="rId6960"/>
    <hyperlink ref="I6966" r:id="rId6961"/>
    <hyperlink ref="I6967" r:id="rId6962"/>
    <hyperlink ref="I6968" r:id="rId6963"/>
    <hyperlink ref="I6969" r:id="rId6964"/>
    <hyperlink ref="I6970" r:id="rId6965"/>
    <hyperlink ref="I6971" r:id="rId6966"/>
    <hyperlink ref="I6972" r:id="rId6967"/>
    <hyperlink ref="I6973" r:id="rId6968"/>
    <hyperlink ref="I6974" r:id="rId6969"/>
    <hyperlink ref="I6975" r:id="rId6970"/>
    <hyperlink ref="I6976" r:id="rId6971"/>
    <hyperlink ref="I6977" r:id="rId6972"/>
    <hyperlink ref="I6978" r:id="rId6973"/>
    <hyperlink ref="I6979" r:id="rId6974"/>
    <hyperlink ref="I6980" r:id="rId6975"/>
    <hyperlink ref="I6981" r:id="rId6976"/>
    <hyperlink ref="I6982" r:id="rId6977"/>
    <hyperlink ref="I6983" r:id="rId6978"/>
    <hyperlink ref="I6984" r:id="rId6979"/>
    <hyperlink ref="I6985" r:id="rId6980"/>
    <hyperlink ref="I6986" r:id="rId6981"/>
    <hyperlink ref="I6987" r:id="rId6982"/>
    <hyperlink ref="I6988" r:id="rId6983"/>
    <hyperlink ref="I6989" r:id="rId6984"/>
    <hyperlink ref="I6990" r:id="rId6985"/>
    <hyperlink ref="I6991" r:id="rId6986"/>
    <hyperlink ref="I6992" r:id="rId6987"/>
    <hyperlink ref="I6993" r:id="rId6988"/>
    <hyperlink ref="I6994" r:id="rId6989"/>
    <hyperlink ref="I6995" r:id="rId6990"/>
    <hyperlink ref="I6996" r:id="rId6991"/>
    <hyperlink ref="I6997" r:id="rId6992"/>
    <hyperlink ref="I6998" r:id="rId6993"/>
    <hyperlink ref="I6999" r:id="rId6994"/>
    <hyperlink ref="I7000" r:id="rId6995"/>
    <hyperlink ref="I7001" r:id="rId6996"/>
    <hyperlink ref="I7002" r:id="rId6997"/>
    <hyperlink ref="I7003" r:id="rId6998"/>
    <hyperlink ref="I7004" r:id="rId6999"/>
    <hyperlink ref="I7005" r:id="rId7000"/>
    <hyperlink ref="I7006" r:id="rId7001"/>
    <hyperlink ref="I7007" r:id="rId7002"/>
    <hyperlink ref="I7008" r:id="rId7003"/>
    <hyperlink ref="I7009" r:id="rId7004"/>
    <hyperlink ref="I7010" r:id="rId7005"/>
    <hyperlink ref="I7011" r:id="rId7006"/>
    <hyperlink ref="I7012" r:id="rId7007"/>
    <hyperlink ref="I7013" r:id="rId7008"/>
    <hyperlink ref="I7014" r:id="rId7009"/>
    <hyperlink ref="I7015" r:id="rId7010"/>
    <hyperlink ref="I7016" r:id="rId7011"/>
    <hyperlink ref="I7017" r:id="rId7012"/>
    <hyperlink ref="I7018" r:id="rId7013"/>
    <hyperlink ref="I7019" r:id="rId7014"/>
    <hyperlink ref="I7020" r:id="rId7015"/>
    <hyperlink ref="I7021" r:id="rId7016"/>
    <hyperlink ref="I7022" r:id="rId7017"/>
    <hyperlink ref="I7023" r:id="rId7018"/>
    <hyperlink ref="I7024" r:id="rId7019"/>
    <hyperlink ref="I7025" r:id="rId7020"/>
    <hyperlink ref="I7026" r:id="rId7021"/>
    <hyperlink ref="I7027" r:id="rId7022"/>
    <hyperlink ref="I7028" r:id="rId7023"/>
    <hyperlink ref="I7029" r:id="rId7024"/>
    <hyperlink ref="I7030" r:id="rId7025"/>
    <hyperlink ref="I7031" r:id="rId7026"/>
    <hyperlink ref="I7032" r:id="rId7027"/>
    <hyperlink ref="I7033" r:id="rId7028"/>
    <hyperlink ref="I7034" r:id="rId7029"/>
    <hyperlink ref="I7035" r:id="rId7030"/>
    <hyperlink ref="I7036" r:id="rId7031"/>
    <hyperlink ref="I7037" r:id="rId7032"/>
    <hyperlink ref="I7038" r:id="rId7033"/>
    <hyperlink ref="I7039" r:id="rId7034"/>
    <hyperlink ref="I7040" r:id="rId7035"/>
    <hyperlink ref="I7041" r:id="rId7036"/>
    <hyperlink ref="I7042" r:id="rId7037"/>
    <hyperlink ref="I7043" r:id="rId7038"/>
    <hyperlink ref="I7044" r:id="rId7039"/>
    <hyperlink ref="I7045" r:id="rId7040"/>
    <hyperlink ref="I7046" r:id="rId7041"/>
    <hyperlink ref="I7047" r:id="rId7042"/>
    <hyperlink ref="I7048" r:id="rId7043"/>
    <hyperlink ref="I7049" r:id="rId7044"/>
    <hyperlink ref="I7050" r:id="rId7045"/>
    <hyperlink ref="I7051" r:id="rId7046"/>
    <hyperlink ref="I7052" r:id="rId7047"/>
    <hyperlink ref="I7053" r:id="rId7048"/>
    <hyperlink ref="I7054" r:id="rId7049"/>
    <hyperlink ref="I7055" r:id="rId7050"/>
    <hyperlink ref="I7056" r:id="rId7051"/>
    <hyperlink ref="I7057" r:id="rId7052"/>
    <hyperlink ref="I7058" r:id="rId7053"/>
    <hyperlink ref="I7059" r:id="rId7054"/>
    <hyperlink ref="I7060" r:id="rId7055"/>
    <hyperlink ref="I7061" r:id="rId7056"/>
    <hyperlink ref="I7062" r:id="rId7057"/>
    <hyperlink ref="I7063" r:id="rId7058"/>
    <hyperlink ref="I7064" r:id="rId7059"/>
    <hyperlink ref="I7065" r:id="rId7060"/>
    <hyperlink ref="I7066" r:id="rId7061"/>
    <hyperlink ref="I7067" r:id="rId7062"/>
    <hyperlink ref="I7068" r:id="rId7063"/>
    <hyperlink ref="I7069" r:id="rId7064"/>
    <hyperlink ref="I7070" r:id="rId7065"/>
    <hyperlink ref="I7071" r:id="rId7066"/>
    <hyperlink ref="I7072" r:id="rId7067"/>
    <hyperlink ref="I7073" r:id="rId7068"/>
    <hyperlink ref="I7074" r:id="rId7069"/>
    <hyperlink ref="I7075" r:id="rId7070"/>
    <hyperlink ref="I7076" r:id="rId7071"/>
    <hyperlink ref="I7077" r:id="rId7072"/>
    <hyperlink ref="I7078" r:id="rId7073"/>
    <hyperlink ref="I7079" r:id="rId7074"/>
    <hyperlink ref="I7080" r:id="rId7075"/>
    <hyperlink ref="I7081" r:id="rId7076"/>
    <hyperlink ref="I7082" r:id="rId7077"/>
    <hyperlink ref="I7083" r:id="rId7078"/>
    <hyperlink ref="I7084" r:id="rId7079"/>
    <hyperlink ref="I7085" r:id="rId7080"/>
    <hyperlink ref="I7086" r:id="rId7081"/>
    <hyperlink ref="I7087" r:id="rId7082"/>
    <hyperlink ref="I7088" r:id="rId7083"/>
    <hyperlink ref="I7089" r:id="rId7084"/>
    <hyperlink ref="I7090" r:id="rId7085"/>
    <hyperlink ref="I7091" r:id="rId7086"/>
    <hyperlink ref="I7092" r:id="rId7087"/>
    <hyperlink ref="I7093" r:id="rId7088"/>
    <hyperlink ref="I7094" r:id="rId7089"/>
    <hyperlink ref="I7095" r:id="rId7090"/>
    <hyperlink ref="I7096" r:id="rId7091"/>
    <hyperlink ref="I7097" r:id="rId7092"/>
    <hyperlink ref="I7098" r:id="rId7093"/>
    <hyperlink ref="I7099" r:id="rId7094"/>
    <hyperlink ref="I7100" r:id="rId7095"/>
    <hyperlink ref="I7101" r:id="rId7096"/>
    <hyperlink ref="I7102" r:id="rId7097"/>
    <hyperlink ref="I7103" r:id="rId7098"/>
    <hyperlink ref="I7104" r:id="rId7099"/>
    <hyperlink ref="I7105" r:id="rId7100"/>
    <hyperlink ref="I7106" r:id="rId7101"/>
    <hyperlink ref="I7107" r:id="rId7102"/>
    <hyperlink ref="I7108" r:id="rId7103"/>
    <hyperlink ref="I7109" r:id="rId7104"/>
    <hyperlink ref="I7110" r:id="rId7105"/>
    <hyperlink ref="I7111" r:id="rId7106"/>
    <hyperlink ref="I7112" r:id="rId7107"/>
    <hyperlink ref="I7113" r:id="rId7108"/>
    <hyperlink ref="I7114" r:id="rId7109"/>
    <hyperlink ref="I7115" r:id="rId7110"/>
    <hyperlink ref="I7116" r:id="rId7111"/>
    <hyperlink ref="I7117" r:id="rId7112"/>
    <hyperlink ref="I7118" r:id="rId7113"/>
    <hyperlink ref="I7119" r:id="rId7114"/>
    <hyperlink ref="I7120" r:id="rId7115"/>
    <hyperlink ref="I7121" r:id="rId7116"/>
    <hyperlink ref="I7122" r:id="rId7117"/>
    <hyperlink ref="I7123" r:id="rId7118"/>
    <hyperlink ref="I7124" r:id="rId7119"/>
    <hyperlink ref="I7125" r:id="rId7120"/>
    <hyperlink ref="I7126" r:id="rId7121"/>
    <hyperlink ref="I7127" r:id="rId7122"/>
    <hyperlink ref="I7128" r:id="rId7123"/>
    <hyperlink ref="I7129" r:id="rId7124"/>
    <hyperlink ref="I7130" r:id="rId7125"/>
    <hyperlink ref="I7131" r:id="rId7126"/>
    <hyperlink ref="I7132" r:id="rId7127"/>
    <hyperlink ref="I7133" r:id="rId7128"/>
    <hyperlink ref="I7134" r:id="rId7129"/>
    <hyperlink ref="I7135" r:id="rId7130"/>
    <hyperlink ref="I7136" r:id="rId7131"/>
    <hyperlink ref="I7137" r:id="rId7132"/>
    <hyperlink ref="I7138" r:id="rId7133"/>
    <hyperlink ref="I7139" r:id="rId7134"/>
    <hyperlink ref="I7140" r:id="rId7135"/>
    <hyperlink ref="I7141" r:id="rId7136"/>
    <hyperlink ref="I7142" r:id="rId7137"/>
    <hyperlink ref="I7143" r:id="rId7138"/>
    <hyperlink ref="I7144" r:id="rId7139"/>
    <hyperlink ref="I7145" r:id="rId7140"/>
    <hyperlink ref="I7146" r:id="rId7141"/>
    <hyperlink ref="I7147" r:id="rId7142"/>
    <hyperlink ref="I7148" r:id="rId7143"/>
    <hyperlink ref="I7149" r:id="rId7144"/>
    <hyperlink ref="I7150" r:id="rId7145"/>
    <hyperlink ref="I7151" r:id="rId7146"/>
    <hyperlink ref="I7152" r:id="rId7147"/>
    <hyperlink ref="I7153" r:id="rId7148"/>
    <hyperlink ref="I7154" r:id="rId7149"/>
    <hyperlink ref="I7155" r:id="rId7150"/>
    <hyperlink ref="I7156" r:id="rId7151"/>
    <hyperlink ref="I7157" r:id="rId7152"/>
    <hyperlink ref="I7158" r:id="rId7153"/>
    <hyperlink ref="I7159" r:id="rId7154"/>
    <hyperlink ref="I7160" r:id="rId7155"/>
    <hyperlink ref="I7161" r:id="rId7156"/>
    <hyperlink ref="I7162" r:id="rId7157"/>
    <hyperlink ref="I7163" r:id="rId7158"/>
    <hyperlink ref="I7164" r:id="rId7159"/>
    <hyperlink ref="I7165" r:id="rId7160"/>
    <hyperlink ref="I7166" r:id="rId7161"/>
    <hyperlink ref="I7167" r:id="rId7162"/>
    <hyperlink ref="I7168" r:id="rId7163"/>
    <hyperlink ref="I7169" r:id="rId7164"/>
    <hyperlink ref="I7170" r:id="rId7165"/>
    <hyperlink ref="I7171" r:id="rId7166"/>
    <hyperlink ref="I7172" r:id="rId7167"/>
    <hyperlink ref="I7173" r:id="rId7168"/>
    <hyperlink ref="I7174" r:id="rId7169"/>
    <hyperlink ref="I7175" r:id="rId7170"/>
    <hyperlink ref="I7176" r:id="rId7171"/>
    <hyperlink ref="I7177" r:id="rId7172"/>
    <hyperlink ref="I7178" r:id="rId7173"/>
    <hyperlink ref="I7179" r:id="rId7174"/>
    <hyperlink ref="I7180" r:id="rId7175"/>
    <hyperlink ref="I7181" r:id="rId7176"/>
    <hyperlink ref="I7182" r:id="rId7177"/>
    <hyperlink ref="I7183" r:id="rId7178"/>
    <hyperlink ref="I7184" r:id="rId7179"/>
    <hyperlink ref="I7185" r:id="rId7180"/>
    <hyperlink ref="I7186" r:id="rId7181"/>
    <hyperlink ref="I7187" r:id="rId7182"/>
    <hyperlink ref="I7188" r:id="rId7183"/>
    <hyperlink ref="I7189" r:id="rId7184"/>
    <hyperlink ref="I7190" r:id="rId7185"/>
    <hyperlink ref="I7191" r:id="rId7186"/>
    <hyperlink ref="I7192" r:id="rId7187"/>
    <hyperlink ref="I7193" r:id="rId7188"/>
    <hyperlink ref="I7194" r:id="rId7189"/>
    <hyperlink ref="I7195" r:id="rId7190"/>
    <hyperlink ref="I7196" r:id="rId7191"/>
    <hyperlink ref="I7197" r:id="rId7192"/>
    <hyperlink ref="I7198" r:id="rId7193"/>
    <hyperlink ref="I7199" r:id="rId7194"/>
    <hyperlink ref="I7200" r:id="rId7195"/>
    <hyperlink ref="I7201" r:id="rId7196"/>
    <hyperlink ref="I7202" r:id="rId7197"/>
    <hyperlink ref="I7203" r:id="rId7198"/>
    <hyperlink ref="I7204" r:id="rId7199"/>
    <hyperlink ref="I7205" r:id="rId7200"/>
    <hyperlink ref="I7206" r:id="rId7201"/>
    <hyperlink ref="I7207" r:id="rId7202"/>
    <hyperlink ref="I7208" r:id="rId7203"/>
    <hyperlink ref="I7209" r:id="rId7204"/>
    <hyperlink ref="I7210" r:id="rId7205"/>
    <hyperlink ref="I7211" r:id="rId7206"/>
    <hyperlink ref="I7212" r:id="rId7207"/>
    <hyperlink ref="I7213" r:id="rId7208"/>
    <hyperlink ref="I7214" r:id="rId7209"/>
    <hyperlink ref="I7215" r:id="rId7210"/>
    <hyperlink ref="I7216" r:id="rId7211"/>
    <hyperlink ref="I7217" r:id="rId7212"/>
    <hyperlink ref="I7218" r:id="rId7213"/>
    <hyperlink ref="I7219" r:id="rId7214"/>
    <hyperlink ref="I7220" r:id="rId7215"/>
    <hyperlink ref="I7221" r:id="rId7216"/>
    <hyperlink ref="I7222" r:id="rId7217"/>
    <hyperlink ref="I7223" r:id="rId7218"/>
    <hyperlink ref="I7224" r:id="rId7219"/>
    <hyperlink ref="I7225" r:id="rId7220"/>
    <hyperlink ref="I7226" r:id="rId7221"/>
    <hyperlink ref="I7227" r:id="rId7222"/>
    <hyperlink ref="I7228" r:id="rId7223"/>
    <hyperlink ref="I7229" r:id="rId7224"/>
    <hyperlink ref="I7230" r:id="rId7225"/>
    <hyperlink ref="I7231" r:id="rId7226"/>
    <hyperlink ref="I7232" r:id="rId7227"/>
    <hyperlink ref="I7233" r:id="rId7228"/>
    <hyperlink ref="I7234" r:id="rId7229"/>
    <hyperlink ref="I7235" r:id="rId7230"/>
    <hyperlink ref="I7236" r:id="rId7231"/>
    <hyperlink ref="I7237" r:id="rId7232"/>
    <hyperlink ref="I7238" r:id="rId7233"/>
    <hyperlink ref="I7239" r:id="rId7234"/>
    <hyperlink ref="I7240" r:id="rId7235"/>
    <hyperlink ref="I7241" r:id="rId7236"/>
    <hyperlink ref="I7242" r:id="rId7237"/>
    <hyperlink ref="I7243" r:id="rId7238"/>
    <hyperlink ref="I7244" r:id="rId7239"/>
    <hyperlink ref="I7245" r:id="rId7240"/>
    <hyperlink ref="I7246" r:id="rId7241"/>
    <hyperlink ref="I7247" r:id="rId7242"/>
    <hyperlink ref="I7248" r:id="rId7243"/>
    <hyperlink ref="I7249" r:id="rId7244"/>
    <hyperlink ref="I7250" r:id="rId7245"/>
    <hyperlink ref="I7251" r:id="rId7246"/>
    <hyperlink ref="I7252" r:id="rId7247"/>
    <hyperlink ref="I7253" r:id="rId7248"/>
    <hyperlink ref="I7254" r:id="rId7249"/>
    <hyperlink ref="I7255" r:id="rId7250"/>
    <hyperlink ref="I7256" r:id="rId7251"/>
    <hyperlink ref="I7257" r:id="rId7252"/>
    <hyperlink ref="I7258" r:id="rId7253"/>
    <hyperlink ref="I7259" r:id="rId7254"/>
    <hyperlink ref="I7260" r:id="rId7255"/>
    <hyperlink ref="I7261" r:id="rId7256"/>
    <hyperlink ref="I7262" r:id="rId7257"/>
    <hyperlink ref="I7263" r:id="rId7258"/>
    <hyperlink ref="I7264" r:id="rId7259"/>
    <hyperlink ref="I7265" r:id="rId7260"/>
    <hyperlink ref="I7266" r:id="rId7261"/>
    <hyperlink ref="I7267" r:id="rId7262"/>
    <hyperlink ref="I7268" r:id="rId7263"/>
    <hyperlink ref="I7269" r:id="rId7264"/>
    <hyperlink ref="I7270" r:id="rId7265"/>
    <hyperlink ref="I7271" r:id="rId7266"/>
    <hyperlink ref="I7272" r:id="rId7267"/>
    <hyperlink ref="I7273" r:id="rId7268"/>
    <hyperlink ref="I7274" r:id="rId7269"/>
    <hyperlink ref="I7275" r:id="rId7270"/>
    <hyperlink ref="I7276" r:id="rId7271"/>
    <hyperlink ref="I7277" r:id="rId7272"/>
    <hyperlink ref="I7278" r:id="rId7273"/>
    <hyperlink ref="I7279" r:id="rId7274"/>
    <hyperlink ref="I7280" r:id="rId7275"/>
    <hyperlink ref="I7281" r:id="rId7276"/>
    <hyperlink ref="I7282" r:id="rId7277"/>
    <hyperlink ref="I7283" r:id="rId7278"/>
    <hyperlink ref="I7284" r:id="rId7279"/>
    <hyperlink ref="I7285" r:id="rId7280"/>
    <hyperlink ref="I7286" r:id="rId7281"/>
    <hyperlink ref="I7287" r:id="rId7282"/>
    <hyperlink ref="I7288" r:id="rId7283"/>
    <hyperlink ref="I7289" r:id="rId7284"/>
    <hyperlink ref="I7290" r:id="rId7285"/>
    <hyperlink ref="I7291" r:id="rId7286"/>
    <hyperlink ref="I7292" r:id="rId7287"/>
    <hyperlink ref="I7293" r:id="rId7288"/>
    <hyperlink ref="I7294" r:id="rId7289"/>
    <hyperlink ref="I7295" r:id="rId7290"/>
    <hyperlink ref="I7296" r:id="rId7291"/>
    <hyperlink ref="I7297" r:id="rId7292"/>
    <hyperlink ref="I7298" r:id="rId7293"/>
    <hyperlink ref="I7299" r:id="rId7294"/>
    <hyperlink ref="I7300" r:id="rId7295"/>
    <hyperlink ref="I7301" r:id="rId7296"/>
    <hyperlink ref="I7302" r:id="rId7297"/>
    <hyperlink ref="I7303" r:id="rId7298"/>
    <hyperlink ref="I7304" r:id="rId7299"/>
    <hyperlink ref="I7305" r:id="rId7300"/>
    <hyperlink ref="I7306" r:id="rId7301"/>
    <hyperlink ref="I7307" r:id="rId7302"/>
    <hyperlink ref="I7308" r:id="rId7303"/>
    <hyperlink ref="I7309" r:id="rId7304"/>
    <hyperlink ref="I7310" r:id="rId7305"/>
    <hyperlink ref="I7311" r:id="rId7306"/>
    <hyperlink ref="I7312" r:id="rId7307"/>
    <hyperlink ref="I7313" r:id="rId7308"/>
    <hyperlink ref="I7314" r:id="rId7309"/>
    <hyperlink ref="I7315" r:id="rId7310"/>
    <hyperlink ref="I7316" r:id="rId7311"/>
    <hyperlink ref="I7317" r:id="rId7312"/>
    <hyperlink ref="I7318" r:id="rId7313"/>
    <hyperlink ref="I7319" r:id="rId7314"/>
    <hyperlink ref="I7320" r:id="rId7315"/>
    <hyperlink ref="I7321" r:id="rId7316"/>
    <hyperlink ref="I7322" r:id="rId7317"/>
    <hyperlink ref="I7323" r:id="rId7318"/>
    <hyperlink ref="I7324" r:id="rId7319"/>
    <hyperlink ref="I7325" r:id="rId7320"/>
    <hyperlink ref="I7326" r:id="rId7321"/>
    <hyperlink ref="I7327" r:id="rId7322"/>
    <hyperlink ref="I7328" r:id="rId7323"/>
    <hyperlink ref="I7329" r:id="rId7324"/>
    <hyperlink ref="I7330" r:id="rId7325"/>
    <hyperlink ref="I7331" r:id="rId7326"/>
    <hyperlink ref="I7332" r:id="rId7327"/>
    <hyperlink ref="I7333" r:id="rId7328"/>
    <hyperlink ref="I7334" r:id="rId7329"/>
    <hyperlink ref="I7335" r:id="rId7330"/>
    <hyperlink ref="I7336" r:id="rId7331"/>
    <hyperlink ref="I7337" r:id="rId7332"/>
    <hyperlink ref="I7338" r:id="rId7333"/>
    <hyperlink ref="I7339" r:id="rId7334"/>
    <hyperlink ref="I7340" r:id="rId7335"/>
    <hyperlink ref="I7341" r:id="rId7336"/>
    <hyperlink ref="I7342" r:id="rId7337"/>
    <hyperlink ref="I7343" r:id="rId7338"/>
    <hyperlink ref="I7344" r:id="rId7339"/>
    <hyperlink ref="I7345" r:id="rId7340"/>
    <hyperlink ref="I7346" r:id="rId7341"/>
    <hyperlink ref="I7347" r:id="rId7342"/>
    <hyperlink ref="I7348" r:id="rId7343"/>
    <hyperlink ref="I7349" r:id="rId7344"/>
    <hyperlink ref="I7350" r:id="rId7345"/>
    <hyperlink ref="I7351" r:id="rId7346"/>
    <hyperlink ref="I7352" r:id="rId7347"/>
    <hyperlink ref="I7353" r:id="rId7348"/>
    <hyperlink ref="I7354" r:id="rId7349"/>
    <hyperlink ref="I7355" r:id="rId7350"/>
    <hyperlink ref="I7356" r:id="rId7351"/>
    <hyperlink ref="I7357" r:id="rId7352"/>
    <hyperlink ref="I7358" r:id="rId7353"/>
    <hyperlink ref="I7359" r:id="rId7354"/>
    <hyperlink ref="I7360" r:id="rId7355"/>
    <hyperlink ref="I7361" r:id="rId7356"/>
    <hyperlink ref="I7362" r:id="rId7357"/>
    <hyperlink ref="I7363" r:id="rId7358"/>
    <hyperlink ref="I7364" r:id="rId7359"/>
    <hyperlink ref="I7365" r:id="rId7360"/>
    <hyperlink ref="I7366" r:id="rId7361"/>
    <hyperlink ref="I7367" r:id="rId7362"/>
    <hyperlink ref="I7368" r:id="rId7363"/>
    <hyperlink ref="I7369" r:id="rId7364"/>
    <hyperlink ref="I7370" r:id="rId7365"/>
    <hyperlink ref="I7371" r:id="rId7366"/>
    <hyperlink ref="I7372" r:id="rId7367"/>
    <hyperlink ref="I7373" r:id="rId7368"/>
    <hyperlink ref="I7374" r:id="rId7369"/>
    <hyperlink ref="I7375" r:id="rId7370"/>
    <hyperlink ref="I7376" r:id="rId7371"/>
    <hyperlink ref="I7377" r:id="rId7372"/>
    <hyperlink ref="I7378" r:id="rId7373"/>
    <hyperlink ref="I7379" r:id="rId7374"/>
    <hyperlink ref="I7380" r:id="rId7375"/>
    <hyperlink ref="I7381" r:id="rId7376"/>
    <hyperlink ref="I7382" r:id="rId7377"/>
    <hyperlink ref="I7383" r:id="rId7378"/>
    <hyperlink ref="I7384" r:id="rId7379"/>
    <hyperlink ref="I7385" r:id="rId7380"/>
    <hyperlink ref="I7386" r:id="rId7381"/>
    <hyperlink ref="I7387" r:id="rId7382"/>
    <hyperlink ref="I7388" r:id="rId7383"/>
    <hyperlink ref="I7389" r:id="rId7384"/>
    <hyperlink ref="I7390" r:id="rId7385"/>
    <hyperlink ref="I7391" r:id="rId7386"/>
    <hyperlink ref="I7392" r:id="rId7387"/>
    <hyperlink ref="I7393" r:id="rId7388"/>
    <hyperlink ref="I7394" r:id="rId7389"/>
    <hyperlink ref="I7395" r:id="rId7390"/>
    <hyperlink ref="I7396" r:id="rId7391"/>
    <hyperlink ref="I7397" r:id="rId7392"/>
    <hyperlink ref="I7398" r:id="rId7393"/>
    <hyperlink ref="I7399" r:id="rId7394"/>
    <hyperlink ref="I7400" r:id="rId7395"/>
    <hyperlink ref="I7401" r:id="rId7396"/>
    <hyperlink ref="I7402" r:id="rId7397"/>
    <hyperlink ref="I7403" r:id="rId7398"/>
    <hyperlink ref="I7404" r:id="rId7399"/>
    <hyperlink ref="I7405" r:id="rId7400"/>
    <hyperlink ref="I7406" r:id="rId7401"/>
    <hyperlink ref="I7407" r:id="rId7402"/>
    <hyperlink ref="I7408" r:id="rId7403"/>
    <hyperlink ref="I7409" r:id="rId7404"/>
    <hyperlink ref="I7410" r:id="rId7405"/>
    <hyperlink ref="I7411" r:id="rId7406"/>
    <hyperlink ref="I7412" r:id="rId7407"/>
    <hyperlink ref="I7413" r:id="rId7408"/>
    <hyperlink ref="I7414" r:id="rId7409"/>
    <hyperlink ref="I7415" r:id="rId7410"/>
    <hyperlink ref="I7416" r:id="rId7411"/>
    <hyperlink ref="I7417" r:id="rId7412"/>
    <hyperlink ref="I7418" r:id="rId7413"/>
    <hyperlink ref="I7419" r:id="rId7414"/>
    <hyperlink ref="I7420" r:id="rId7415"/>
    <hyperlink ref="I7421" r:id="rId7416"/>
    <hyperlink ref="I7422" r:id="rId7417"/>
    <hyperlink ref="I7423" r:id="rId7418"/>
    <hyperlink ref="I7424" r:id="rId7419"/>
    <hyperlink ref="I7425" r:id="rId7420"/>
    <hyperlink ref="I7426" r:id="rId7421"/>
    <hyperlink ref="I7427" r:id="rId7422"/>
    <hyperlink ref="I7428" r:id="rId7423"/>
    <hyperlink ref="I7429" r:id="rId7424"/>
    <hyperlink ref="I7430" r:id="rId7425"/>
    <hyperlink ref="I7431" r:id="rId7426"/>
    <hyperlink ref="I7432" r:id="rId7427"/>
    <hyperlink ref="I7433" r:id="rId7428"/>
    <hyperlink ref="I7434" r:id="rId7429"/>
    <hyperlink ref="I7435" r:id="rId7430"/>
    <hyperlink ref="I7436" r:id="rId7431"/>
    <hyperlink ref="I7437" r:id="rId7432"/>
    <hyperlink ref="I7438" r:id="rId7433"/>
    <hyperlink ref="I7439" r:id="rId7434"/>
    <hyperlink ref="I7440" r:id="rId7435"/>
    <hyperlink ref="I7441" r:id="rId7436"/>
    <hyperlink ref="I7442" r:id="rId7437"/>
    <hyperlink ref="I7443" r:id="rId7438"/>
    <hyperlink ref="I7444" r:id="rId7439"/>
    <hyperlink ref="I7445" r:id="rId7440"/>
    <hyperlink ref="I7446" r:id="rId7441"/>
    <hyperlink ref="I7447" r:id="rId7442"/>
    <hyperlink ref="I7448" r:id="rId7443"/>
    <hyperlink ref="I7449" r:id="rId7444"/>
    <hyperlink ref="I7450" r:id="rId7445"/>
    <hyperlink ref="I7451" r:id="rId7446"/>
    <hyperlink ref="I7452" r:id="rId7447"/>
    <hyperlink ref="I7453" r:id="rId7448"/>
    <hyperlink ref="I7454" r:id="rId7449"/>
    <hyperlink ref="I7455" r:id="rId7450"/>
    <hyperlink ref="I7456" r:id="rId7451"/>
    <hyperlink ref="I7457" r:id="rId7452"/>
    <hyperlink ref="I7458" r:id="rId7453"/>
    <hyperlink ref="I7459" r:id="rId7454"/>
    <hyperlink ref="I7460" r:id="rId7455"/>
    <hyperlink ref="I7461" r:id="rId7456"/>
    <hyperlink ref="I7462" r:id="rId7457"/>
    <hyperlink ref="I7463" r:id="rId7458"/>
    <hyperlink ref="I7464" r:id="rId7459"/>
    <hyperlink ref="I7465" r:id="rId7460"/>
    <hyperlink ref="I7466" r:id="rId7461"/>
    <hyperlink ref="I7467" r:id="rId7462"/>
    <hyperlink ref="I7468" r:id="rId7463"/>
    <hyperlink ref="I7469" r:id="rId7464"/>
    <hyperlink ref="I7470" r:id="rId7465"/>
    <hyperlink ref="I7471" r:id="rId7466"/>
    <hyperlink ref="I7472" r:id="rId7467"/>
    <hyperlink ref="I7473" r:id="rId7468"/>
    <hyperlink ref="I7474" r:id="rId7469"/>
    <hyperlink ref="I7475" r:id="rId7470"/>
    <hyperlink ref="I7476" r:id="rId7471"/>
    <hyperlink ref="I7477" r:id="rId7472"/>
    <hyperlink ref="I7478" r:id="rId7473"/>
    <hyperlink ref="I7479" r:id="rId7474"/>
    <hyperlink ref="I7480" r:id="rId7475"/>
    <hyperlink ref="I7481" r:id="rId7476"/>
    <hyperlink ref="I7482" r:id="rId7477"/>
    <hyperlink ref="I7483" r:id="rId7478"/>
    <hyperlink ref="I7484" r:id="rId7479"/>
    <hyperlink ref="I7485" r:id="rId7480"/>
    <hyperlink ref="I7486" r:id="rId7481"/>
    <hyperlink ref="I7487" r:id="rId7482"/>
    <hyperlink ref="I7488" r:id="rId7483"/>
    <hyperlink ref="I7489" r:id="rId7484"/>
    <hyperlink ref="I7490" r:id="rId7485"/>
    <hyperlink ref="I7491" r:id="rId7486"/>
    <hyperlink ref="I7492" r:id="rId7487"/>
    <hyperlink ref="I7493" r:id="rId7488"/>
    <hyperlink ref="I7494" r:id="rId7489"/>
    <hyperlink ref="I7495" r:id="rId7490"/>
    <hyperlink ref="I7496" r:id="rId7491"/>
    <hyperlink ref="I7497" r:id="rId7492"/>
    <hyperlink ref="I7498" r:id="rId7493"/>
    <hyperlink ref="I7499" r:id="rId7494"/>
    <hyperlink ref="I7500" r:id="rId7495"/>
    <hyperlink ref="I7501" r:id="rId7496"/>
    <hyperlink ref="I7502" r:id="rId7497"/>
    <hyperlink ref="I7503" r:id="rId7498"/>
    <hyperlink ref="I7504" r:id="rId7499"/>
    <hyperlink ref="I7505" r:id="rId7500"/>
    <hyperlink ref="I7506" r:id="rId7501"/>
    <hyperlink ref="I7507" r:id="rId7502"/>
    <hyperlink ref="I7508" r:id="rId7503"/>
    <hyperlink ref="I7509" r:id="rId7504"/>
    <hyperlink ref="I7510" r:id="rId7505"/>
    <hyperlink ref="I7511" r:id="rId7506"/>
    <hyperlink ref="I7512" r:id="rId7507"/>
    <hyperlink ref="I7513" r:id="rId7508"/>
    <hyperlink ref="I7514" r:id="rId7509"/>
    <hyperlink ref="I7515" r:id="rId7510"/>
    <hyperlink ref="I7516" r:id="rId7511"/>
    <hyperlink ref="I7517" r:id="rId7512"/>
    <hyperlink ref="I7518" r:id="rId7513"/>
    <hyperlink ref="I7519" r:id="rId7514"/>
    <hyperlink ref="I7520" r:id="rId7515"/>
    <hyperlink ref="I7521" r:id="rId7516"/>
    <hyperlink ref="I7522" r:id="rId7517"/>
    <hyperlink ref="I7523" r:id="rId7518"/>
    <hyperlink ref="I7524" r:id="rId7519"/>
    <hyperlink ref="I7525" r:id="rId7520"/>
    <hyperlink ref="I7526" r:id="rId7521"/>
    <hyperlink ref="I7527" r:id="rId7522"/>
    <hyperlink ref="I7528" r:id="rId7523"/>
    <hyperlink ref="I7529" r:id="rId7524"/>
    <hyperlink ref="I7530" r:id="rId7525"/>
    <hyperlink ref="I7531" r:id="rId7526"/>
    <hyperlink ref="I7532" r:id="rId7527"/>
    <hyperlink ref="I7533" r:id="rId7528"/>
    <hyperlink ref="I7534" r:id="rId7529"/>
    <hyperlink ref="I7535" r:id="rId7530"/>
    <hyperlink ref="I7536" r:id="rId7531"/>
    <hyperlink ref="I7537" r:id="rId7532"/>
    <hyperlink ref="I7538" r:id="rId7533"/>
    <hyperlink ref="I7539" r:id="rId7534"/>
    <hyperlink ref="I7540" r:id="rId7535"/>
    <hyperlink ref="I7541" r:id="rId7536"/>
    <hyperlink ref="I7542" r:id="rId7537"/>
    <hyperlink ref="I7543" r:id="rId7538"/>
    <hyperlink ref="I7544" r:id="rId7539"/>
    <hyperlink ref="I7545" r:id="rId7540"/>
    <hyperlink ref="I7546" r:id="rId7541"/>
    <hyperlink ref="I7547" r:id="rId7542"/>
    <hyperlink ref="I7548" r:id="rId7543"/>
    <hyperlink ref="I7549" r:id="rId7544"/>
    <hyperlink ref="I7550" r:id="rId7545"/>
    <hyperlink ref="I7551" r:id="rId7546"/>
    <hyperlink ref="I7552" r:id="rId7547"/>
    <hyperlink ref="I7553" r:id="rId7548"/>
    <hyperlink ref="I7554" r:id="rId7549"/>
    <hyperlink ref="I7555" r:id="rId7550"/>
    <hyperlink ref="I7556" r:id="rId7551"/>
    <hyperlink ref="I7557" r:id="rId7552"/>
    <hyperlink ref="I7558" r:id="rId7553"/>
    <hyperlink ref="I7559" r:id="rId7554"/>
    <hyperlink ref="I7560" r:id="rId7555"/>
    <hyperlink ref="I7561" r:id="rId7556"/>
    <hyperlink ref="I7562" r:id="rId7557"/>
    <hyperlink ref="I7563" r:id="rId7558"/>
    <hyperlink ref="I7564" r:id="rId7559"/>
    <hyperlink ref="I7565" r:id="rId7560"/>
    <hyperlink ref="I7566" r:id="rId7561"/>
    <hyperlink ref="I7567" r:id="rId7562"/>
    <hyperlink ref="I7568" r:id="rId7563"/>
    <hyperlink ref="I7569" r:id="rId7564"/>
    <hyperlink ref="I7570" r:id="rId7565"/>
    <hyperlink ref="I7571" r:id="rId7566"/>
    <hyperlink ref="I7572" r:id="rId7567"/>
    <hyperlink ref="I7573" r:id="rId7568"/>
    <hyperlink ref="I7574" r:id="rId7569"/>
    <hyperlink ref="I7575" r:id="rId7570"/>
    <hyperlink ref="I7576" r:id="rId7571"/>
    <hyperlink ref="I7577" r:id="rId7572"/>
    <hyperlink ref="I7578" r:id="rId7573"/>
    <hyperlink ref="I7579" r:id="rId7574"/>
    <hyperlink ref="I7580" r:id="rId7575"/>
    <hyperlink ref="I7581" r:id="rId7576"/>
    <hyperlink ref="I7582" r:id="rId7577"/>
    <hyperlink ref="I7583" r:id="rId7578"/>
    <hyperlink ref="I7584" r:id="rId7579"/>
    <hyperlink ref="I7585" r:id="rId7580"/>
    <hyperlink ref="I7586" r:id="rId7581"/>
    <hyperlink ref="I7587" r:id="rId7582"/>
    <hyperlink ref="I7588" r:id="rId7583"/>
    <hyperlink ref="I7589" r:id="rId7584"/>
    <hyperlink ref="I7590" r:id="rId7585"/>
    <hyperlink ref="I7591" r:id="rId7586"/>
    <hyperlink ref="I7592" r:id="rId7587"/>
    <hyperlink ref="I7593" r:id="rId7588"/>
    <hyperlink ref="I7594" r:id="rId7589"/>
    <hyperlink ref="I7595" r:id="rId7590"/>
    <hyperlink ref="I7596" r:id="rId7591"/>
    <hyperlink ref="I7597" r:id="rId7592"/>
    <hyperlink ref="I7598" r:id="rId7593"/>
    <hyperlink ref="I7599" r:id="rId7594"/>
    <hyperlink ref="I7600" r:id="rId7595"/>
    <hyperlink ref="I7601" r:id="rId7596"/>
    <hyperlink ref="I7602" r:id="rId7597"/>
    <hyperlink ref="I7603" r:id="rId7598"/>
    <hyperlink ref="I7604" r:id="rId7599"/>
    <hyperlink ref="I7605" r:id="rId7600"/>
    <hyperlink ref="I7606" r:id="rId7601"/>
    <hyperlink ref="I7607" r:id="rId7602"/>
    <hyperlink ref="I7608" r:id="rId7603"/>
    <hyperlink ref="I7609" r:id="rId7604"/>
    <hyperlink ref="I7610" r:id="rId7605"/>
    <hyperlink ref="I7611" r:id="rId7606"/>
    <hyperlink ref="I7612" r:id="rId7607"/>
    <hyperlink ref="I7613" r:id="rId7608"/>
    <hyperlink ref="I7614" r:id="rId7609"/>
    <hyperlink ref="I7615" r:id="rId7610"/>
    <hyperlink ref="I7616" r:id="rId7611"/>
    <hyperlink ref="I7617" r:id="rId7612"/>
    <hyperlink ref="I7618" r:id="rId7613"/>
    <hyperlink ref="I7619" r:id="rId7614"/>
    <hyperlink ref="I7620" r:id="rId7615"/>
    <hyperlink ref="I7621" r:id="rId7616"/>
    <hyperlink ref="I7622" r:id="rId7617"/>
    <hyperlink ref="I7623" r:id="rId7618"/>
    <hyperlink ref="I7624" r:id="rId7619"/>
    <hyperlink ref="I7625" r:id="rId7620"/>
    <hyperlink ref="I7626" r:id="rId7621"/>
    <hyperlink ref="I7627" r:id="rId7622"/>
    <hyperlink ref="I7628" r:id="rId7623"/>
    <hyperlink ref="I7629" r:id="rId7624"/>
    <hyperlink ref="I7630" r:id="rId7625"/>
    <hyperlink ref="I7631" r:id="rId7626"/>
    <hyperlink ref="I7632" r:id="rId7627"/>
    <hyperlink ref="I7633" r:id="rId7628"/>
    <hyperlink ref="I7634" r:id="rId7629"/>
    <hyperlink ref="I7635" r:id="rId7630"/>
    <hyperlink ref="I7636" r:id="rId7631"/>
    <hyperlink ref="I7637" r:id="rId7632"/>
    <hyperlink ref="I7638" r:id="rId7633"/>
    <hyperlink ref="I7639" r:id="rId7634"/>
    <hyperlink ref="I7640" r:id="rId7635"/>
    <hyperlink ref="I7641" r:id="rId7636"/>
    <hyperlink ref="I7642" r:id="rId7637"/>
    <hyperlink ref="I7643" r:id="rId7638"/>
    <hyperlink ref="I7644" r:id="rId7639"/>
    <hyperlink ref="I7645" r:id="rId7640"/>
    <hyperlink ref="I7646" r:id="rId7641"/>
    <hyperlink ref="I7647" r:id="rId7642"/>
    <hyperlink ref="I7648" r:id="rId7643"/>
    <hyperlink ref="I7649" r:id="rId7644"/>
    <hyperlink ref="I7650" r:id="rId7645"/>
    <hyperlink ref="I7651" r:id="rId7646"/>
    <hyperlink ref="I7652" r:id="rId7647"/>
    <hyperlink ref="I7653" r:id="rId7648"/>
    <hyperlink ref="I7654" r:id="rId7649"/>
    <hyperlink ref="I7655" r:id="rId7650"/>
    <hyperlink ref="I7656" r:id="rId7651"/>
    <hyperlink ref="I7657" r:id="rId7652"/>
    <hyperlink ref="I7658" r:id="rId7653"/>
    <hyperlink ref="I7659" r:id="rId7654"/>
    <hyperlink ref="I7660" r:id="rId7655"/>
    <hyperlink ref="I7661" r:id="rId7656"/>
    <hyperlink ref="I7662" r:id="rId7657"/>
    <hyperlink ref="I7663" r:id="rId7658"/>
    <hyperlink ref="I7664" r:id="rId7659"/>
    <hyperlink ref="I7665" r:id="rId7660"/>
    <hyperlink ref="I7666" r:id="rId7661"/>
    <hyperlink ref="I7667" r:id="rId7662"/>
    <hyperlink ref="I7668" r:id="rId7663"/>
    <hyperlink ref="I7669" r:id="rId7664"/>
    <hyperlink ref="I7670" r:id="rId7665"/>
    <hyperlink ref="I7671" r:id="rId7666"/>
    <hyperlink ref="I7672" r:id="rId7667"/>
    <hyperlink ref="I7673" r:id="rId7668"/>
    <hyperlink ref="I7674" r:id="rId7669"/>
    <hyperlink ref="I7675" r:id="rId7670"/>
    <hyperlink ref="I7676" r:id="rId7671"/>
    <hyperlink ref="I7677" r:id="rId7672"/>
    <hyperlink ref="I7678" r:id="rId7673"/>
    <hyperlink ref="I7679" r:id="rId7674"/>
    <hyperlink ref="I7680" r:id="rId7675"/>
    <hyperlink ref="I7681" r:id="rId7676"/>
    <hyperlink ref="I7682" r:id="rId7677"/>
    <hyperlink ref="I7683" r:id="rId7678"/>
    <hyperlink ref="I7684" r:id="rId7679"/>
    <hyperlink ref="I7685" r:id="rId7680"/>
    <hyperlink ref="I7686" r:id="rId7681"/>
    <hyperlink ref="I7687" r:id="rId7682"/>
    <hyperlink ref="I7688" r:id="rId7683"/>
    <hyperlink ref="I7689" r:id="rId7684"/>
    <hyperlink ref="I7690" r:id="rId7685"/>
    <hyperlink ref="I7691" r:id="rId7686"/>
    <hyperlink ref="I7692" r:id="rId7687"/>
    <hyperlink ref="I7693" r:id="rId7688"/>
    <hyperlink ref="I7694" r:id="rId7689"/>
    <hyperlink ref="I7695" r:id="rId7690"/>
    <hyperlink ref="I7696" r:id="rId7691"/>
    <hyperlink ref="I7697" r:id="rId7692"/>
    <hyperlink ref="I7698" r:id="rId7693"/>
    <hyperlink ref="I7699" r:id="rId7694"/>
    <hyperlink ref="I7700" r:id="rId7695"/>
    <hyperlink ref="I7701" r:id="rId7696"/>
    <hyperlink ref="I7702" r:id="rId7697"/>
    <hyperlink ref="I7703" r:id="rId7698"/>
    <hyperlink ref="I7704" r:id="rId7699"/>
    <hyperlink ref="I7705" r:id="rId7700"/>
    <hyperlink ref="I7706" r:id="rId7701"/>
    <hyperlink ref="I7707" r:id="rId7702"/>
    <hyperlink ref="I7708" r:id="rId7703"/>
    <hyperlink ref="I7709" r:id="rId7704"/>
    <hyperlink ref="I7710" r:id="rId7705"/>
    <hyperlink ref="I7711" r:id="rId7706"/>
    <hyperlink ref="I7712" r:id="rId7707"/>
    <hyperlink ref="I7713" r:id="rId7708"/>
    <hyperlink ref="I7714" r:id="rId7709"/>
    <hyperlink ref="I7715" r:id="rId7710"/>
    <hyperlink ref="I7716" r:id="rId7711"/>
    <hyperlink ref="I7717" r:id="rId7712"/>
    <hyperlink ref="I7718" r:id="rId7713"/>
    <hyperlink ref="I7719" r:id="rId7714"/>
    <hyperlink ref="I7720" r:id="rId7715"/>
    <hyperlink ref="I7721" r:id="rId7716"/>
    <hyperlink ref="I7722" r:id="rId7717"/>
    <hyperlink ref="I7723" r:id="rId7718"/>
    <hyperlink ref="I7724" r:id="rId7719"/>
    <hyperlink ref="I7725" r:id="rId7720"/>
    <hyperlink ref="I7726" r:id="rId7721"/>
    <hyperlink ref="I7727" r:id="rId7722"/>
    <hyperlink ref="I7728" r:id="rId7723"/>
    <hyperlink ref="I7729" r:id="rId7724"/>
    <hyperlink ref="I7730" r:id="rId7725"/>
    <hyperlink ref="I7731" r:id="rId7726"/>
    <hyperlink ref="I7732" r:id="rId7727"/>
    <hyperlink ref="I7733" r:id="rId7728"/>
    <hyperlink ref="I7734" r:id="rId7729"/>
    <hyperlink ref="I7735" r:id="rId7730"/>
    <hyperlink ref="I7736" r:id="rId7731"/>
    <hyperlink ref="I7737" r:id="rId7732"/>
    <hyperlink ref="I7738" r:id="rId7733"/>
    <hyperlink ref="I7739" r:id="rId7734"/>
    <hyperlink ref="I7740" r:id="rId7735"/>
    <hyperlink ref="I7741" r:id="rId7736"/>
    <hyperlink ref="I7742" r:id="rId7737"/>
    <hyperlink ref="I7743" r:id="rId7738"/>
    <hyperlink ref="I7744" r:id="rId7739"/>
    <hyperlink ref="I7745" r:id="rId7740"/>
    <hyperlink ref="I7746" r:id="rId7741"/>
    <hyperlink ref="I7747" r:id="rId7742"/>
    <hyperlink ref="I7748" r:id="rId7743"/>
    <hyperlink ref="I7749" r:id="rId7744"/>
    <hyperlink ref="I7750" r:id="rId7745"/>
    <hyperlink ref="I7751" r:id="rId7746"/>
    <hyperlink ref="I7752" r:id="rId7747"/>
    <hyperlink ref="I7753" r:id="rId7748"/>
    <hyperlink ref="I7754" r:id="rId7749"/>
    <hyperlink ref="I7755" r:id="rId7750"/>
    <hyperlink ref="I7756" r:id="rId7751"/>
    <hyperlink ref="I7757" r:id="rId7752"/>
    <hyperlink ref="I7758" r:id="rId7753"/>
    <hyperlink ref="I7759" r:id="rId7754"/>
    <hyperlink ref="I7760" r:id="rId7755"/>
    <hyperlink ref="I7761" r:id="rId7756"/>
    <hyperlink ref="I7762" r:id="rId7757"/>
    <hyperlink ref="I7763" r:id="rId7758"/>
    <hyperlink ref="I7764" r:id="rId7759"/>
    <hyperlink ref="I7765" r:id="rId7760"/>
    <hyperlink ref="I7766" r:id="rId7761"/>
    <hyperlink ref="I7767" r:id="rId7762"/>
    <hyperlink ref="I7768" r:id="rId7763"/>
    <hyperlink ref="I7769" r:id="rId7764"/>
    <hyperlink ref="I7770" r:id="rId7765"/>
    <hyperlink ref="I7771" r:id="rId7766"/>
    <hyperlink ref="I7772" r:id="rId7767"/>
    <hyperlink ref="I7773" r:id="rId7768"/>
    <hyperlink ref="I7774" r:id="rId7769"/>
    <hyperlink ref="I7775" r:id="rId7770"/>
    <hyperlink ref="I7776" r:id="rId7771"/>
    <hyperlink ref="I7777" r:id="rId7772"/>
    <hyperlink ref="I7778" r:id="rId7773"/>
    <hyperlink ref="I7779" r:id="rId7774"/>
    <hyperlink ref="I7780" r:id="rId7775"/>
    <hyperlink ref="I7781" r:id="rId7776"/>
    <hyperlink ref="I7782" r:id="rId7777"/>
    <hyperlink ref="I7783" r:id="rId7778"/>
    <hyperlink ref="I7784" r:id="rId7779"/>
    <hyperlink ref="I7785" r:id="rId7780"/>
    <hyperlink ref="I7786" r:id="rId7781"/>
    <hyperlink ref="I7787" r:id="rId7782"/>
    <hyperlink ref="I7788" r:id="rId7783"/>
    <hyperlink ref="I7789" r:id="rId7784"/>
    <hyperlink ref="I7790" r:id="rId7785"/>
    <hyperlink ref="I7791" r:id="rId7786"/>
    <hyperlink ref="I7792" r:id="rId7787"/>
    <hyperlink ref="I7793" r:id="rId7788"/>
    <hyperlink ref="I7794" r:id="rId7789"/>
    <hyperlink ref="I7795" r:id="rId7790"/>
    <hyperlink ref="I7796" r:id="rId7791"/>
    <hyperlink ref="I7797" r:id="rId7792"/>
    <hyperlink ref="I7798" r:id="rId7793"/>
    <hyperlink ref="I7799" r:id="rId7794"/>
    <hyperlink ref="I7800" r:id="rId7795"/>
    <hyperlink ref="I7801" r:id="rId7796"/>
    <hyperlink ref="I7802" r:id="rId7797"/>
    <hyperlink ref="I7803" r:id="rId7798"/>
    <hyperlink ref="I7804" r:id="rId7799"/>
    <hyperlink ref="I7805" r:id="rId7800"/>
    <hyperlink ref="I7806" r:id="rId7801"/>
    <hyperlink ref="I7807" r:id="rId7802"/>
    <hyperlink ref="I7808" r:id="rId7803"/>
    <hyperlink ref="I7809" r:id="rId7804"/>
    <hyperlink ref="I7810" r:id="rId7805"/>
    <hyperlink ref="I7811" r:id="rId7806"/>
    <hyperlink ref="I7812" r:id="rId7807"/>
    <hyperlink ref="I7813" r:id="rId7808"/>
    <hyperlink ref="I7814" r:id="rId7809"/>
    <hyperlink ref="I7815" r:id="rId7810"/>
    <hyperlink ref="I7816" r:id="rId7811"/>
    <hyperlink ref="I7817" r:id="rId7812"/>
    <hyperlink ref="I7818" r:id="rId7813"/>
    <hyperlink ref="I7819" r:id="rId7814"/>
    <hyperlink ref="I7820" r:id="rId7815"/>
    <hyperlink ref="I7821" r:id="rId7816"/>
    <hyperlink ref="I7822" r:id="rId7817"/>
    <hyperlink ref="I7823" r:id="rId7818"/>
    <hyperlink ref="I7824" r:id="rId7819"/>
    <hyperlink ref="I7825" r:id="rId7820"/>
    <hyperlink ref="I7826" r:id="rId7821"/>
    <hyperlink ref="I7827" r:id="rId7822"/>
    <hyperlink ref="I7828" r:id="rId7823"/>
    <hyperlink ref="I7829" r:id="rId7824"/>
    <hyperlink ref="I7830" r:id="rId7825"/>
    <hyperlink ref="I7831" r:id="rId7826"/>
    <hyperlink ref="I7832" r:id="rId7827"/>
    <hyperlink ref="I7833" r:id="rId7828"/>
    <hyperlink ref="I7834" r:id="rId7829"/>
    <hyperlink ref="I7835" r:id="rId7830"/>
    <hyperlink ref="I7836" r:id="rId7831"/>
    <hyperlink ref="I7837" r:id="rId7832"/>
    <hyperlink ref="I7838" r:id="rId7833"/>
    <hyperlink ref="I7839" r:id="rId7834"/>
    <hyperlink ref="I7840" r:id="rId7835"/>
    <hyperlink ref="I7841" r:id="rId7836"/>
    <hyperlink ref="I7842" r:id="rId7837"/>
    <hyperlink ref="I7843" r:id="rId7838"/>
    <hyperlink ref="I7844" r:id="rId7839"/>
    <hyperlink ref="I7845" r:id="rId7840"/>
    <hyperlink ref="I7846" r:id="rId7841"/>
    <hyperlink ref="I7847" r:id="rId7842"/>
    <hyperlink ref="I7848" r:id="rId7843"/>
    <hyperlink ref="I7849" r:id="rId7844"/>
    <hyperlink ref="I7850" r:id="rId7845"/>
    <hyperlink ref="I7851" r:id="rId7846"/>
    <hyperlink ref="I7852" r:id="rId7847"/>
    <hyperlink ref="I7853" r:id="rId7848"/>
    <hyperlink ref="I7854" r:id="rId7849"/>
    <hyperlink ref="I7855" r:id="rId7850"/>
    <hyperlink ref="I7856" r:id="rId7851"/>
    <hyperlink ref="I7857" r:id="rId7852"/>
    <hyperlink ref="I7858" r:id="rId7853"/>
    <hyperlink ref="I7859" r:id="rId7854"/>
    <hyperlink ref="I7860" r:id="rId7855"/>
    <hyperlink ref="I7861" r:id="rId7856"/>
    <hyperlink ref="I7862" r:id="rId7857"/>
    <hyperlink ref="I7863" r:id="rId7858"/>
    <hyperlink ref="I7864" r:id="rId7859"/>
    <hyperlink ref="I7865" r:id="rId7860"/>
    <hyperlink ref="I7866" r:id="rId7861"/>
    <hyperlink ref="I7867" r:id="rId7862"/>
    <hyperlink ref="I7868" r:id="rId7863"/>
    <hyperlink ref="I7869" r:id="rId7864"/>
    <hyperlink ref="I7870" r:id="rId7865"/>
    <hyperlink ref="I7871" r:id="rId7866"/>
    <hyperlink ref="I7872" r:id="rId7867"/>
    <hyperlink ref="I7873" r:id="rId7868"/>
    <hyperlink ref="I7874" r:id="rId7869"/>
    <hyperlink ref="I7875" r:id="rId7870"/>
    <hyperlink ref="I7876" r:id="rId7871"/>
    <hyperlink ref="I7877" r:id="rId7872"/>
    <hyperlink ref="I7878" r:id="rId7873"/>
    <hyperlink ref="I7879" r:id="rId7874"/>
    <hyperlink ref="I7880" r:id="rId7875"/>
    <hyperlink ref="I7881" r:id="rId7876"/>
    <hyperlink ref="I7882" r:id="rId7877"/>
    <hyperlink ref="I7883" r:id="rId7878"/>
    <hyperlink ref="I7884" r:id="rId7879"/>
    <hyperlink ref="I7885" r:id="rId7880"/>
    <hyperlink ref="I7886" r:id="rId7881"/>
    <hyperlink ref="I7887" r:id="rId7882"/>
    <hyperlink ref="I7888" r:id="rId7883"/>
    <hyperlink ref="I7889" r:id="rId7884"/>
    <hyperlink ref="I7890" r:id="rId7885"/>
    <hyperlink ref="I7891" r:id="rId7886"/>
    <hyperlink ref="I7892" r:id="rId7887"/>
    <hyperlink ref="I7893" r:id="rId7888"/>
    <hyperlink ref="I7894" r:id="rId7889"/>
    <hyperlink ref="I7895" r:id="rId7890"/>
    <hyperlink ref="I7896" r:id="rId7891"/>
    <hyperlink ref="I7897" r:id="rId7892"/>
    <hyperlink ref="I7898" r:id="rId7893"/>
    <hyperlink ref="I7899" r:id="rId7894"/>
    <hyperlink ref="I7900" r:id="rId7895"/>
    <hyperlink ref="I7901" r:id="rId7896"/>
    <hyperlink ref="I7902" r:id="rId7897"/>
    <hyperlink ref="I7903" r:id="rId7898"/>
    <hyperlink ref="I7904" r:id="rId7899"/>
    <hyperlink ref="I7905" r:id="rId7900"/>
    <hyperlink ref="I7906" r:id="rId7901"/>
    <hyperlink ref="I7907" r:id="rId7902"/>
    <hyperlink ref="I7908" r:id="rId7903"/>
    <hyperlink ref="I7909" r:id="rId7904"/>
    <hyperlink ref="I7910" r:id="rId7905"/>
    <hyperlink ref="I7911" r:id="rId7906"/>
    <hyperlink ref="I7912" r:id="rId7907"/>
    <hyperlink ref="I7913" r:id="rId7908"/>
    <hyperlink ref="I7914" r:id="rId7909"/>
    <hyperlink ref="I7915" r:id="rId7910"/>
    <hyperlink ref="I7916" r:id="rId7911"/>
    <hyperlink ref="I7917" r:id="rId7912"/>
    <hyperlink ref="I7918" r:id="rId7913"/>
    <hyperlink ref="I7919" r:id="rId7914"/>
    <hyperlink ref="I7920" r:id="rId7915"/>
    <hyperlink ref="I7921" r:id="rId7916"/>
    <hyperlink ref="I7922" r:id="rId7917"/>
    <hyperlink ref="I7923" r:id="rId7918"/>
    <hyperlink ref="I7924" r:id="rId7919"/>
    <hyperlink ref="I7925" r:id="rId7920"/>
    <hyperlink ref="I7926" r:id="rId7921"/>
    <hyperlink ref="I7927" r:id="rId7922"/>
    <hyperlink ref="I7928" r:id="rId7923"/>
    <hyperlink ref="I7929" r:id="rId7924"/>
    <hyperlink ref="I7930" r:id="rId7925"/>
    <hyperlink ref="I7931" r:id="rId7926"/>
    <hyperlink ref="I7932" r:id="rId7927"/>
    <hyperlink ref="I7933" r:id="rId7928"/>
    <hyperlink ref="I7934" r:id="rId7929"/>
    <hyperlink ref="I7935" r:id="rId7930"/>
    <hyperlink ref="I7936" r:id="rId7931"/>
    <hyperlink ref="I7937" r:id="rId7932"/>
    <hyperlink ref="I7938" r:id="rId7933"/>
    <hyperlink ref="I7939" r:id="rId7934"/>
    <hyperlink ref="I7940" r:id="rId7935"/>
    <hyperlink ref="I7941" r:id="rId7936"/>
    <hyperlink ref="I7942" r:id="rId7937"/>
    <hyperlink ref="I7943" r:id="rId7938"/>
    <hyperlink ref="I7944" r:id="rId7939"/>
    <hyperlink ref="I7945" r:id="rId7940"/>
    <hyperlink ref="I7946" r:id="rId7941"/>
    <hyperlink ref="I7947" r:id="rId7942"/>
    <hyperlink ref="I7948" r:id="rId7943"/>
    <hyperlink ref="I7949" r:id="rId7944"/>
    <hyperlink ref="I7950" r:id="rId7945"/>
    <hyperlink ref="I7951" r:id="rId7946"/>
    <hyperlink ref="I7952" r:id="rId7947"/>
    <hyperlink ref="I7953" r:id="rId7948"/>
    <hyperlink ref="I7954" r:id="rId7949"/>
    <hyperlink ref="I7955" r:id="rId7950"/>
    <hyperlink ref="I7956" r:id="rId7951"/>
    <hyperlink ref="I7957" r:id="rId7952"/>
    <hyperlink ref="I7958" r:id="rId7953"/>
    <hyperlink ref="I7959" r:id="rId7954"/>
    <hyperlink ref="I7960" r:id="rId7955"/>
    <hyperlink ref="I7961" r:id="rId7956"/>
    <hyperlink ref="I7962" r:id="rId7957"/>
    <hyperlink ref="I7963" r:id="rId7958"/>
    <hyperlink ref="I7964" r:id="rId7959"/>
    <hyperlink ref="I7965" r:id="rId7960"/>
    <hyperlink ref="I7966" r:id="rId7961"/>
    <hyperlink ref="I7967" r:id="rId7962"/>
    <hyperlink ref="I7968" r:id="rId7963"/>
    <hyperlink ref="I7969" r:id="rId7964"/>
    <hyperlink ref="I7970" r:id="rId7965"/>
    <hyperlink ref="I7971" r:id="rId7966"/>
    <hyperlink ref="I7972" r:id="rId7967"/>
    <hyperlink ref="I7973" r:id="rId7968"/>
    <hyperlink ref="I7974" r:id="rId7969"/>
    <hyperlink ref="I7975" r:id="rId7970"/>
    <hyperlink ref="I7976" r:id="rId7971"/>
    <hyperlink ref="I7977" r:id="rId7972"/>
    <hyperlink ref="I7978" r:id="rId7973"/>
    <hyperlink ref="I7979" r:id="rId7974"/>
    <hyperlink ref="I7980" r:id="rId7975"/>
    <hyperlink ref="I7981" r:id="rId7976"/>
    <hyperlink ref="I7982" r:id="rId7977"/>
    <hyperlink ref="I7983" r:id="rId7978"/>
    <hyperlink ref="I7984" r:id="rId7979"/>
    <hyperlink ref="I7985" r:id="rId7980"/>
    <hyperlink ref="I7986" r:id="rId7981"/>
    <hyperlink ref="I7987" r:id="rId7982"/>
    <hyperlink ref="I7988" r:id="rId7983"/>
    <hyperlink ref="I7989" r:id="rId7984"/>
    <hyperlink ref="I7990" r:id="rId7985"/>
    <hyperlink ref="I7991" r:id="rId7986"/>
    <hyperlink ref="I7992" r:id="rId7987"/>
    <hyperlink ref="I7993" r:id="rId7988"/>
    <hyperlink ref="I7994" r:id="rId7989"/>
    <hyperlink ref="I7995" r:id="rId7990"/>
    <hyperlink ref="I7996" r:id="rId7991"/>
    <hyperlink ref="I7997" r:id="rId7992"/>
    <hyperlink ref="I7998" r:id="rId7993"/>
    <hyperlink ref="I7999" r:id="rId7994"/>
    <hyperlink ref="I8000" r:id="rId7995"/>
    <hyperlink ref="I8001" r:id="rId7996"/>
    <hyperlink ref="I8002" r:id="rId7997"/>
    <hyperlink ref="I8003" r:id="rId7998"/>
    <hyperlink ref="I8004" r:id="rId7999"/>
    <hyperlink ref="I8005" r:id="rId8000"/>
    <hyperlink ref="I8006" r:id="rId8001"/>
    <hyperlink ref="I8007" r:id="rId8002"/>
    <hyperlink ref="I8008" r:id="rId8003"/>
    <hyperlink ref="I8009" r:id="rId8004"/>
    <hyperlink ref="I8010" r:id="rId8005"/>
    <hyperlink ref="I8011" r:id="rId8006"/>
    <hyperlink ref="I8012" r:id="rId8007"/>
    <hyperlink ref="I8013" r:id="rId8008"/>
    <hyperlink ref="I8014" r:id="rId8009"/>
    <hyperlink ref="I8015" r:id="rId8010"/>
    <hyperlink ref="I8016" r:id="rId8011"/>
    <hyperlink ref="I8017" r:id="rId8012"/>
    <hyperlink ref="I8018" r:id="rId8013"/>
    <hyperlink ref="I8019" r:id="rId8014"/>
    <hyperlink ref="I8020" r:id="rId8015"/>
    <hyperlink ref="I8021" r:id="rId8016"/>
    <hyperlink ref="I8022" r:id="rId8017"/>
    <hyperlink ref="I8023" r:id="rId8018"/>
    <hyperlink ref="I8024" r:id="rId8019"/>
    <hyperlink ref="I8025" r:id="rId8020"/>
    <hyperlink ref="I8026" r:id="rId8021"/>
    <hyperlink ref="I8027" r:id="rId8022"/>
    <hyperlink ref="I8028" r:id="rId8023"/>
    <hyperlink ref="I8029" r:id="rId8024"/>
    <hyperlink ref="I8030" r:id="rId8025"/>
    <hyperlink ref="I8031" r:id="rId8026"/>
    <hyperlink ref="I8032" r:id="rId8027"/>
    <hyperlink ref="I8033" r:id="rId8028"/>
    <hyperlink ref="I8034" r:id="rId8029"/>
    <hyperlink ref="I8035" r:id="rId8030"/>
    <hyperlink ref="I8036" r:id="rId8031"/>
    <hyperlink ref="I8037" r:id="rId8032"/>
    <hyperlink ref="I8038" r:id="rId8033"/>
    <hyperlink ref="I8039" r:id="rId8034"/>
    <hyperlink ref="I8040" r:id="rId8035"/>
    <hyperlink ref="I8041" r:id="rId8036"/>
    <hyperlink ref="I8042" r:id="rId8037"/>
    <hyperlink ref="I8043" r:id="rId8038"/>
    <hyperlink ref="I8044" r:id="rId8039"/>
    <hyperlink ref="I8045" r:id="rId8040"/>
    <hyperlink ref="I8046" r:id="rId8041"/>
    <hyperlink ref="I8047" r:id="rId8042"/>
    <hyperlink ref="I8048" r:id="rId8043"/>
    <hyperlink ref="I8049" r:id="rId8044"/>
    <hyperlink ref="I8050" r:id="rId8045"/>
    <hyperlink ref="I8051" r:id="rId8046"/>
    <hyperlink ref="I8052" r:id="rId8047"/>
    <hyperlink ref="I8053" r:id="rId8048"/>
    <hyperlink ref="I8054" r:id="rId8049"/>
    <hyperlink ref="I8055" r:id="rId8050"/>
    <hyperlink ref="I8056" r:id="rId8051"/>
    <hyperlink ref="I8057" r:id="rId8052"/>
    <hyperlink ref="I8058" r:id="rId8053"/>
    <hyperlink ref="I8059" r:id="rId8054"/>
    <hyperlink ref="I8060" r:id="rId8055"/>
    <hyperlink ref="I8061" r:id="rId8056"/>
    <hyperlink ref="I8062" r:id="rId8057"/>
    <hyperlink ref="I8063" r:id="rId8058"/>
    <hyperlink ref="I8064" r:id="rId8059"/>
    <hyperlink ref="I8065" r:id="rId8060"/>
    <hyperlink ref="I8066" r:id="rId8061"/>
    <hyperlink ref="I8067" r:id="rId8062"/>
    <hyperlink ref="I8068" r:id="rId8063"/>
    <hyperlink ref="I8069" r:id="rId8064"/>
    <hyperlink ref="I8070" r:id="rId8065"/>
    <hyperlink ref="I8071" r:id="rId8066"/>
    <hyperlink ref="I8072" r:id="rId8067"/>
    <hyperlink ref="I8073" r:id="rId8068"/>
    <hyperlink ref="I8074" r:id="rId8069"/>
    <hyperlink ref="I8075" r:id="rId8070"/>
    <hyperlink ref="I8076" r:id="rId8071"/>
    <hyperlink ref="I8077" r:id="rId8072"/>
    <hyperlink ref="I8078" r:id="rId8073"/>
    <hyperlink ref="I8079" r:id="rId8074"/>
    <hyperlink ref="I8080" r:id="rId8075"/>
    <hyperlink ref="I8081" r:id="rId8076"/>
    <hyperlink ref="I8082" r:id="rId8077"/>
    <hyperlink ref="I8083" r:id="rId8078"/>
    <hyperlink ref="I8084" r:id="rId8079"/>
    <hyperlink ref="I8085" r:id="rId8080"/>
    <hyperlink ref="I8086" r:id="rId8081"/>
    <hyperlink ref="I8087" r:id="rId8082"/>
    <hyperlink ref="I8088" r:id="rId8083"/>
    <hyperlink ref="I8089" r:id="rId8084"/>
    <hyperlink ref="I8090" r:id="rId8085"/>
    <hyperlink ref="I8091" r:id="rId8086"/>
    <hyperlink ref="I8092" r:id="rId8087"/>
    <hyperlink ref="I8093" r:id="rId8088"/>
    <hyperlink ref="I8094" r:id="rId8089"/>
    <hyperlink ref="I8095" r:id="rId8090"/>
    <hyperlink ref="I8096" r:id="rId8091"/>
    <hyperlink ref="I8097" r:id="rId8092"/>
    <hyperlink ref="I8098" r:id="rId8093"/>
    <hyperlink ref="I8099" r:id="rId8094"/>
    <hyperlink ref="I8100" r:id="rId8095"/>
    <hyperlink ref="I8101" r:id="rId8096"/>
    <hyperlink ref="I8102" r:id="rId8097"/>
    <hyperlink ref="I8103" r:id="rId8098"/>
    <hyperlink ref="I8104" r:id="rId8099"/>
    <hyperlink ref="I8105" r:id="rId8100"/>
    <hyperlink ref="I8106" r:id="rId8101"/>
    <hyperlink ref="I8107" r:id="rId8102"/>
    <hyperlink ref="I8108" r:id="rId8103"/>
    <hyperlink ref="I8109" r:id="rId8104"/>
    <hyperlink ref="I8110" r:id="rId8105"/>
    <hyperlink ref="I8111" r:id="rId8106"/>
    <hyperlink ref="I8112" r:id="rId8107"/>
    <hyperlink ref="I8113" r:id="rId8108"/>
    <hyperlink ref="I8114" r:id="rId8109"/>
    <hyperlink ref="I8115" r:id="rId8110"/>
    <hyperlink ref="I8116" r:id="rId8111"/>
    <hyperlink ref="I8117" r:id="rId8112"/>
    <hyperlink ref="I8118" r:id="rId8113"/>
    <hyperlink ref="I8119" r:id="rId8114"/>
    <hyperlink ref="I8120" r:id="rId8115"/>
    <hyperlink ref="I8121" r:id="rId8116"/>
    <hyperlink ref="I8122" r:id="rId8117"/>
    <hyperlink ref="I8123" r:id="rId8118"/>
    <hyperlink ref="I8124" r:id="rId8119"/>
    <hyperlink ref="I8125" r:id="rId8120"/>
    <hyperlink ref="I8126" r:id="rId8121"/>
    <hyperlink ref="I8127" r:id="rId8122"/>
    <hyperlink ref="I8128" r:id="rId8123"/>
    <hyperlink ref="I8129" r:id="rId8124"/>
    <hyperlink ref="I8130" r:id="rId8125"/>
    <hyperlink ref="I8131" r:id="rId8126"/>
    <hyperlink ref="I8132" r:id="rId8127"/>
    <hyperlink ref="I8133" r:id="rId8128"/>
    <hyperlink ref="I8134" r:id="rId8129"/>
    <hyperlink ref="I8135" r:id="rId8130"/>
    <hyperlink ref="I8136" r:id="rId8131"/>
    <hyperlink ref="I8137" r:id="rId8132"/>
    <hyperlink ref="I8138" r:id="rId8133"/>
    <hyperlink ref="I8139" r:id="rId8134"/>
    <hyperlink ref="I8140" r:id="rId8135"/>
    <hyperlink ref="I8141" r:id="rId8136"/>
    <hyperlink ref="I8142" r:id="rId8137"/>
    <hyperlink ref="I8143" r:id="rId8138"/>
    <hyperlink ref="I8144" r:id="rId8139"/>
    <hyperlink ref="I8145" r:id="rId8140"/>
    <hyperlink ref="I8146" r:id="rId8141"/>
    <hyperlink ref="I8147" r:id="rId8142"/>
    <hyperlink ref="I8148" r:id="rId8143"/>
    <hyperlink ref="I8149" r:id="rId8144"/>
    <hyperlink ref="I8150" r:id="rId8145"/>
    <hyperlink ref="I8151" r:id="rId8146"/>
    <hyperlink ref="I8152" r:id="rId8147"/>
    <hyperlink ref="I8153" r:id="rId8148"/>
    <hyperlink ref="I8154" r:id="rId8149"/>
    <hyperlink ref="I8155" r:id="rId8150"/>
    <hyperlink ref="I8156" r:id="rId8151"/>
    <hyperlink ref="I8157" r:id="rId8152"/>
    <hyperlink ref="I8158" r:id="rId8153"/>
    <hyperlink ref="I8159" r:id="rId8154"/>
    <hyperlink ref="I8160" r:id="rId8155"/>
    <hyperlink ref="I8161" r:id="rId8156"/>
    <hyperlink ref="I8162" r:id="rId8157"/>
    <hyperlink ref="I8163" r:id="rId8158"/>
    <hyperlink ref="I8164" r:id="rId8159"/>
    <hyperlink ref="I8165" r:id="rId8160"/>
    <hyperlink ref="I8166" r:id="rId8161"/>
    <hyperlink ref="I8167" r:id="rId8162"/>
    <hyperlink ref="I8168" r:id="rId8163"/>
    <hyperlink ref="I8169" r:id="rId8164"/>
    <hyperlink ref="I8170" r:id="rId8165"/>
    <hyperlink ref="I8171" r:id="rId8166"/>
    <hyperlink ref="I8172" r:id="rId8167"/>
    <hyperlink ref="I8173" r:id="rId8168"/>
    <hyperlink ref="I8174" r:id="rId8169"/>
    <hyperlink ref="I8175" r:id="rId8170"/>
    <hyperlink ref="I8176" r:id="rId8171"/>
    <hyperlink ref="I8177" r:id="rId8172"/>
    <hyperlink ref="I8178" r:id="rId8173"/>
    <hyperlink ref="I8179" r:id="rId8174"/>
    <hyperlink ref="I8180" r:id="rId8175"/>
    <hyperlink ref="I8181" r:id="rId8176"/>
    <hyperlink ref="I8182" r:id="rId8177"/>
    <hyperlink ref="I8183" r:id="rId8178"/>
    <hyperlink ref="I8184" r:id="rId8179"/>
    <hyperlink ref="I8185" r:id="rId8180"/>
    <hyperlink ref="I8186" r:id="rId8181"/>
    <hyperlink ref="I8187" r:id="rId8182"/>
    <hyperlink ref="I8188" r:id="rId8183"/>
    <hyperlink ref="I8189" r:id="rId8184"/>
    <hyperlink ref="I8190" r:id="rId8185"/>
    <hyperlink ref="I8191" r:id="rId8186"/>
    <hyperlink ref="I8192" r:id="rId8187"/>
    <hyperlink ref="I8193" r:id="rId8188"/>
    <hyperlink ref="I8194" r:id="rId8189"/>
    <hyperlink ref="I8195" r:id="rId8190"/>
    <hyperlink ref="I8196" r:id="rId8191"/>
    <hyperlink ref="I8197" r:id="rId8192"/>
    <hyperlink ref="I8198" r:id="rId8193"/>
    <hyperlink ref="I8199" r:id="rId8194"/>
    <hyperlink ref="I8200" r:id="rId8195"/>
    <hyperlink ref="I8201" r:id="rId8196"/>
    <hyperlink ref="I8202" r:id="rId8197"/>
    <hyperlink ref="I8203" r:id="rId8198"/>
    <hyperlink ref="I8204" r:id="rId8199"/>
    <hyperlink ref="I8205" r:id="rId8200"/>
    <hyperlink ref="I8206" r:id="rId8201"/>
    <hyperlink ref="I8207" r:id="rId8202"/>
    <hyperlink ref="I8208" r:id="rId8203"/>
    <hyperlink ref="I8209" r:id="rId8204"/>
    <hyperlink ref="I8210" r:id="rId8205"/>
    <hyperlink ref="I8211" r:id="rId8206"/>
    <hyperlink ref="I8212" r:id="rId8207"/>
    <hyperlink ref="I8213" r:id="rId8208"/>
    <hyperlink ref="I8214" r:id="rId8209"/>
    <hyperlink ref="I8215" r:id="rId8210"/>
    <hyperlink ref="I8216" r:id="rId8211"/>
    <hyperlink ref="I8217" r:id="rId8212"/>
    <hyperlink ref="I8218" r:id="rId8213"/>
    <hyperlink ref="I8219" r:id="rId8214"/>
    <hyperlink ref="I8220" r:id="rId8215"/>
    <hyperlink ref="I8221" r:id="rId8216"/>
    <hyperlink ref="I8222" r:id="rId8217"/>
    <hyperlink ref="I8223" r:id="rId8218"/>
    <hyperlink ref="I8224" r:id="rId8219"/>
    <hyperlink ref="I8225" r:id="rId8220"/>
    <hyperlink ref="I8226" r:id="rId8221"/>
    <hyperlink ref="I8227" r:id="rId8222"/>
    <hyperlink ref="I8228" r:id="rId8223"/>
    <hyperlink ref="I8229" r:id="rId8224"/>
    <hyperlink ref="I8230" r:id="rId8225"/>
    <hyperlink ref="I8231" r:id="rId8226"/>
    <hyperlink ref="I8232" r:id="rId8227"/>
    <hyperlink ref="I8233" r:id="rId8228"/>
    <hyperlink ref="I8234" r:id="rId8229"/>
    <hyperlink ref="I8235" r:id="rId8230"/>
    <hyperlink ref="I8236" r:id="rId8231"/>
    <hyperlink ref="I8237" r:id="rId8232"/>
    <hyperlink ref="I8238" r:id="rId8233"/>
    <hyperlink ref="I8239" r:id="rId8234"/>
    <hyperlink ref="I8240" r:id="rId8235"/>
    <hyperlink ref="I8241" r:id="rId8236"/>
    <hyperlink ref="I8242" r:id="rId8237"/>
    <hyperlink ref="I8243" r:id="rId8238"/>
    <hyperlink ref="I8244" r:id="rId8239"/>
    <hyperlink ref="I8245" r:id="rId8240"/>
    <hyperlink ref="I8246" r:id="rId8241"/>
    <hyperlink ref="I8247" r:id="rId8242"/>
    <hyperlink ref="I8248" r:id="rId8243"/>
    <hyperlink ref="I8249" r:id="rId8244"/>
    <hyperlink ref="I8250" r:id="rId8245"/>
    <hyperlink ref="I8251" r:id="rId8246"/>
    <hyperlink ref="I8252" r:id="rId8247"/>
    <hyperlink ref="I8253" r:id="rId8248"/>
    <hyperlink ref="I8254" r:id="rId8249"/>
    <hyperlink ref="I8255" r:id="rId8250"/>
    <hyperlink ref="I8256" r:id="rId8251"/>
    <hyperlink ref="I8257" r:id="rId8252"/>
    <hyperlink ref="I8258" r:id="rId8253"/>
    <hyperlink ref="I8259" r:id="rId8254"/>
    <hyperlink ref="I8260" r:id="rId8255"/>
    <hyperlink ref="I8261" r:id="rId8256"/>
    <hyperlink ref="I8262" r:id="rId8257"/>
    <hyperlink ref="I8263" r:id="rId8258"/>
    <hyperlink ref="I8264" r:id="rId8259"/>
    <hyperlink ref="I8265" r:id="rId8260"/>
    <hyperlink ref="I8266" r:id="rId8261"/>
    <hyperlink ref="I8267" r:id="rId8262"/>
    <hyperlink ref="I8268" r:id="rId8263"/>
    <hyperlink ref="I8269" r:id="rId8264"/>
    <hyperlink ref="I8270" r:id="rId8265"/>
    <hyperlink ref="I8271" r:id="rId8266"/>
    <hyperlink ref="I8272" r:id="rId8267"/>
    <hyperlink ref="I8273" r:id="rId8268"/>
    <hyperlink ref="I8274" r:id="rId8269"/>
    <hyperlink ref="I8275" r:id="rId8270"/>
    <hyperlink ref="I8276" r:id="rId8271"/>
    <hyperlink ref="I8277" r:id="rId8272"/>
    <hyperlink ref="I8278" r:id="rId8273"/>
    <hyperlink ref="I8279" r:id="rId8274"/>
    <hyperlink ref="I8280" r:id="rId8275"/>
    <hyperlink ref="I8281" r:id="rId8276"/>
    <hyperlink ref="I8282" r:id="rId8277"/>
    <hyperlink ref="I8283" r:id="rId8278"/>
    <hyperlink ref="I8284" r:id="rId8279"/>
    <hyperlink ref="I8285" r:id="rId8280"/>
    <hyperlink ref="I8286" r:id="rId8281"/>
    <hyperlink ref="I8287" r:id="rId8282"/>
    <hyperlink ref="I8288" r:id="rId8283"/>
    <hyperlink ref="I8289" r:id="rId8284"/>
    <hyperlink ref="I8290" r:id="rId8285"/>
    <hyperlink ref="I8291" r:id="rId8286"/>
    <hyperlink ref="I8292" r:id="rId8287"/>
    <hyperlink ref="I8293" r:id="rId8288"/>
    <hyperlink ref="I8294" r:id="rId8289"/>
    <hyperlink ref="I8295" r:id="rId8290"/>
    <hyperlink ref="I8296" r:id="rId8291"/>
    <hyperlink ref="I8297" r:id="rId8292"/>
    <hyperlink ref="I8298" r:id="rId8293"/>
    <hyperlink ref="I8299" r:id="rId8294"/>
    <hyperlink ref="I8300" r:id="rId8295"/>
    <hyperlink ref="I8301" r:id="rId8296"/>
    <hyperlink ref="I8302" r:id="rId8297"/>
    <hyperlink ref="I8303" r:id="rId8298"/>
    <hyperlink ref="I8304" r:id="rId8299"/>
    <hyperlink ref="I8305" r:id="rId8300"/>
    <hyperlink ref="I8306" r:id="rId8301"/>
    <hyperlink ref="I8307" r:id="rId8302"/>
    <hyperlink ref="I8308" r:id="rId8303"/>
    <hyperlink ref="I8309" r:id="rId8304"/>
    <hyperlink ref="I8310" r:id="rId8305"/>
    <hyperlink ref="I8311" r:id="rId8306"/>
    <hyperlink ref="I8312" r:id="rId8307"/>
    <hyperlink ref="I8313" r:id="rId8308"/>
    <hyperlink ref="I8314" r:id="rId8309"/>
    <hyperlink ref="I8315" r:id="rId8310"/>
    <hyperlink ref="I8316" r:id="rId8311"/>
    <hyperlink ref="I8317" r:id="rId8312"/>
    <hyperlink ref="I8318" r:id="rId8313"/>
    <hyperlink ref="I8319" r:id="rId8314"/>
    <hyperlink ref="I8320" r:id="rId8315"/>
    <hyperlink ref="I8321" r:id="rId8316"/>
    <hyperlink ref="I8322" r:id="rId8317"/>
    <hyperlink ref="I8323" r:id="rId8318"/>
    <hyperlink ref="I8324" r:id="rId8319"/>
    <hyperlink ref="I8325" r:id="rId8320"/>
    <hyperlink ref="I8326" r:id="rId8321"/>
    <hyperlink ref="I8327" r:id="rId8322"/>
    <hyperlink ref="I8328" r:id="rId8323"/>
    <hyperlink ref="I8329" r:id="rId8324"/>
    <hyperlink ref="I8330" r:id="rId8325"/>
    <hyperlink ref="I8331" r:id="rId8326"/>
    <hyperlink ref="I8332" r:id="rId8327"/>
    <hyperlink ref="I8333" r:id="rId8328"/>
    <hyperlink ref="I8334" r:id="rId8329"/>
    <hyperlink ref="I8335" r:id="rId8330"/>
    <hyperlink ref="I8336" r:id="rId8331"/>
    <hyperlink ref="I8337" r:id="rId8332"/>
    <hyperlink ref="I8338" r:id="rId8333"/>
    <hyperlink ref="I8339" r:id="rId8334"/>
    <hyperlink ref="I8340" r:id="rId8335"/>
    <hyperlink ref="I8341" r:id="rId8336"/>
    <hyperlink ref="I8342" r:id="rId8337"/>
    <hyperlink ref="I8343" r:id="rId8338"/>
    <hyperlink ref="I8344" r:id="rId8339"/>
    <hyperlink ref="I8345" r:id="rId8340"/>
    <hyperlink ref="I8346" r:id="rId8341"/>
    <hyperlink ref="I8347" r:id="rId8342"/>
    <hyperlink ref="I8348" r:id="rId8343"/>
    <hyperlink ref="I8349" r:id="rId8344"/>
    <hyperlink ref="I8350" r:id="rId8345"/>
    <hyperlink ref="I8351" r:id="rId8346"/>
    <hyperlink ref="I8352" r:id="rId8347"/>
    <hyperlink ref="I8353" r:id="rId8348"/>
    <hyperlink ref="I8354" r:id="rId8349"/>
    <hyperlink ref="I8355" r:id="rId8350"/>
    <hyperlink ref="I8356" r:id="rId8351"/>
    <hyperlink ref="I8357" r:id="rId8352"/>
    <hyperlink ref="I8358" r:id="rId8353"/>
    <hyperlink ref="I8359" r:id="rId8354"/>
    <hyperlink ref="I8360" r:id="rId8355"/>
    <hyperlink ref="I8361" r:id="rId8356"/>
    <hyperlink ref="I8362" r:id="rId8357"/>
    <hyperlink ref="I8363" r:id="rId8358"/>
    <hyperlink ref="I8364" r:id="rId8359"/>
    <hyperlink ref="I8365" r:id="rId8360"/>
    <hyperlink ref="I8366" r:id="rId8361"/>
    <hyperlink ref="I8367" r:id="rId8362"/>
    <hyperlink ref="I8368" r:id="rId8363"/>
    <hyperlink ref="I8369" r:id="rId8364"/>
    <hyperlink ref="I8370" r:id="rId8365"/>
    <hyperlink ref="I8371" r:id="rId8366"/>
    <hyperlink ref="I8372" r:id="rId8367"/>
    <hyperlink ref="I8373" r:id="rId8368"/>
    <hyperlink ref="I8374" r:id="rId8369"/>
    <hyperlink ref="I8375" r:id="rId8370"/>
    <hyperlink ref="I8376" r:id="rId8371"/>
    <hyperlink ref="I8377" r:id="rId8372"/>
    <hyperlink ref="I8378" r:id="rId8373"/>
    <hyperlink ref="I8379" r:id="rId8374"/>
    <hyperlink ref="I8380" r:id="rId8375"/>
    <hyperlink ref="I8381" r:id="rId8376"/>
    <hyperlink ref="I8382" r:id="rId8377"/>
    <hyperlink ref="I8383" r:id="rId8378"/>
    <hyperlink ref="I8384" r:id="rId8379"/>
    <hyperlink ref="I8385" r:id="rId8380"/>
    <hyperlink ref="I8386" r:id="rId8381"/>
    <hyperlink ref="I8387" r:id="rId8382"/>
    <hyperlink ref="I8388" r:id="rId8383"/>
    <hyperlink ref="I8389" r:id="rId8384"/>
    <hyperlink ref="I8390" r:id="rId8385"/>
    <hyperlink ref="I8391" r:id="rId8386"/>
    <hyperlink ref="I8392" r:id="rId8387"/>
    <hyperlink ref="I8393" r:id="rId8388"/>
    <hyperlink ref="I8394" r:id="rId8389"/>
    <hyperlink ref="I8395" r:id="rId8390"/>
    <hyperlink ref="I8396" r:id="rId8391"/>
    <hyperlink ref="I8397" r:id="rId8392"/>
    <hyperlink ref="I8398" r:id="rId8393"/>
    <hyperlink ref="I8399" r:id="rId8394"/>
    <hyperlink ref="I8400" r:id="rId8395"/>
    <hyperlink ref="I8401" r:id="rId8396"/>
    <hyperlink ref="I8402" r:id="rId8397"/>
    <hyperlink ref="I8403" r:id="rId8398"/>
    <hyperlink ref="I8404" r:id="rId8399"/>
    <hyperlink ref="I8405" r:id="rId8400"/>
    <hyperlink ref="I8406" r:id="rId8401"/>
    <hyperlink ref="I8407" r:id="rId8402"/>
    <hyperlink ref="I8408" r:id="rId8403"/>
    <hyperlink ref="I8409" r:id="rId8404"/>
    <hyperlink ref="I8410" r:id="rId8405"/>
    <hyperlink ref="I8411" r:id="rId8406"/>
    <hyperlink ref="I8412" r:id="rId8407"/>
    <hyperlink ref="I8413" r:id="rId8408"/>
    <hyperlink ref="I8414" r:id="rId8409"/>
    <hyperlink ref="I8415" r:id="rId8410"/>
    <hyperlink ref="I8416" r:id="rId8411"/>
    <hyperlink ref="I8417" r:id="rId8412"/>
    <hyperlink ref="I8418" r:id="rId8413"/>
    <hyperlink ref="I8419" r:id="rId8414"/>
    <hyperlink ref="I8420" r:id="rId8415"/>
    <hyperlink ref="I8421" r:id="rId8416"/>
    <hyperlink ref="I8422" r:id="rId8417"/>
    <hyperlink ref="I8423" r:id="rId8418"/>
    <hyperlink ref="I8424" r:id="rId8419"/>
    <hyperlink ref="I8425" r:id="rId8420"/>
    <hyperlink ref="I8426" r:id="rId8421"/>
    <hyperlink ref="I8427" r:id="rId8422"/>
    <hyperlink ref="I8428" r:id="rId8423"/>
    <hyperlink ref="I8429" r:id="rId8424"/>
    <hyperlink ref="I8430" r:id="rId8425"/>
    <hyperlink ref="I8431" r:id="rId8426"/>
    <hyperlink ref="I8432" r:id="rId8427"/>
    <hyperlink ref="I8433" r:id="rId8428"/>
    <hyperlink ref="I8434" r:id="rId8429"/>
    <hyperlink ref="I8435" r:id="rId8430"/>
    <hyperlink ref="I8436" r:id="rId8431"/>
    <hyperlink ref="I8437" r:id="rId8432"/>
    <hyperlink ref="I8438" r:id="rId8433"/>
    <hyperlink ref="I8439" r:id="rId8434"/>
    <hyperlink ref="I8440" r:id="rId8435"/>
    <hyperlink ref="I8441" r:id="rId8436"/>
    <hyperlink ref="I8442" r:id="rId8437"/>
    <hyperlink ref="I8443" r:id="rId8438"/>
    <hyperlink ref="I8444" r:id="rId8439"/>
    <hyperlink ref="I8445" r:id="rId8440"/>
    <hyperlink ref="I8446" r:id="rId8441"/>
    <hyperlink ref="I8447" r:id="rId8442"/>
    <hyperlink ref="I8448" r:id="rId8443"/>
    <hyperlink ref="I8449" r:id="rId8444"/>
    <hyperlink ref="I8450" r:id="rId8445"/>
    <hyperlink ref="I8451" r:id="rId8446"/>
    <hyperlink ref="I8452" r:id="rId8447"/>
    <hyperlink ref="I8453" r:id="rId8448"/>
    <hyperlink ref="I8454" r:id="rId8449"/>
    <hyperlink ref="I8455" r:id="rId8450"/>
    <hyperlink ref="I8456" r:id="rId8451"/>
    <hyperlink ref="I8457" r:id="rId8452"/>
    <hyperlink ref="I8458" r:id="rId8453"/>
    <hyperlink ref="I8459" r:id="rId8454"/>
    <hyperlink ref="I8460" r:id="rId8455"/>
    <hyperlink ref="I8461" r:id="rId8456"/>
    <hyperlink ref="I8462" r:id="rId8457"/>
    <hyperlink ref="I8463" r:id="rId8458"/>
    <hyperlink ref="I8464" r:id="rId8459"/>
    <hyperlink ref="I8465" r:id="rId8460"/>
    <hyperlink ref="I8466" r:id="rId8461"/>
    <hyperlink ref="I8467" r:id="rId8462"/>
    <hyperlink ref="I8468" r:id="rId8463"/>
    <hyperlink ref="I8469" r:id="rId8464"/>
    <hyperlink ref="I8470" r:id="rId8465"/>
    <hyperlink ref="I8471" r:id="rId8466"/>
    <hyperlink ref="I8472" r:id="rId8467"/>
    <hyperlink ref="I8473" r:id="rId8468"/>
    <hyperlink ref="I8474" r:id="rId8469"/>
    <hyperlink ref="I8475" r:id="rId8470"/>
    <hyperlink ref="I8476" r:id="rId8471"/>
    <hyperlink ref="I8477" r:id="rId8472"/>
    <hyperlink ref="I8478" r:id="rId8473"/>
    <hyperlink ref="I8479" r:id="rId8474"/>
    <hyperlink ref="I8480" r:id="rId8475"/>
    <hyperlink ref="I8481" r:id="rId8476"/>
    <hyperlink ref="I8482" r:id="rId8477"/>
    <hyperlink ref="I8483" r:id="rId8478"/>
    <hyperlink ref="I8484" r:id="rId8479"/>
    <hyperlink ref="I8485" r:id="rId8480"/>
    <hyperlink ref="I8486" r:id="rId8481"/>
    <hyperlink ref="I8487" r:id="rId8482"/>
    <hyperlink ref="I8488" r:id="rId8483"/>
    <hyperlink ref="I8489" r:id="rId8484"/>
    <hyperlink ref="I8490" r:id="rId8485"/>
    <hyperlink ref="I8491" r:id="rId8486"/>
    <hyperlink ref="I8492" r:id="rId8487"/>
    <hyperlink ref="I8493" r:id="rId8488"/>
    <hyperlink ref="I8494" r:id="rId8489"/>
    <hyperlink ref="I8495" r:id="rId8490"/>
    <hyperlink ref="I8496" r:id="rId8491"/>
    <hyperlink ref="I8497" r:id="rId8492"/>
    <hyperlink ref="I8498" r:id="rId8493"/>
    <hyperlink ref="I8499" r:id="rId8494"/>
    <hyperlink ref="I8500" r:id="rId8495"/>
    <hyperlink ref="I8501" r:id="rId8496"/>
    <hyperlink ref="I8502" r:id="rId8497"/>
    <hyperlink ref="I8503" r:id="rId8498"/>
    <hyperlink ref="I8504" r:id="rId8499"/>
    <hyperlink ref="I8505" r:id="rId8500"/>
    <hyperlink ref="I8506" r:id="rId8501"/>
    <hyperlink ref="I8507" r:id="rId8502"/>
    <hyperlink ref="I8508" r:id="rId8503"/>
    <hyperlink ref="I8509" r:id="rId8504"/>
    <hyperlink ref="I8510" r:id="rId8505"/>
    <hyperlink ref="I8511" r:id="rId8506"/>
    <hyperlink ref="I8512" r:id="rId8507"/>
    <hyperlink ref="I8513" r:id="rId8508"/>
    <hyperlink ref="I8514" r:id="rId8509"/>
    <hyperlink ref="I8515" r:id="rId8510"/>
    <hyperlink ref="I8516" r:id="rId8511"/>
    <hyperlink ref="I8517" r:id="rId8512"/>
    <hyperlink ref="I8518" r:id="rId8513"/>
    <hyperlink ref="I8519" r:id="rId8514"/>
    <hyperlink ref="I8520" r:id="rId8515"/>
    <hyperlink ref="I8521" r:id="rId8516"/>
    <hyperlink ref="I8522" r:id="rId8517"/>
    <hyperlink ref="I8523" r:id="rId8518"/>
    <hyperlink ref="I8524" r:id="rId8519"/>
    <hyperlink ref="I8525" r:id="rId8520"/>
    <hyperlink ref="I8526" r:id="rId8521"/>
    <hyperlink ref="I8527" r:id="rId8522"/>
    <hyperlink ref="I8528" r:id="rId8523"/>
    <hyperlink ref="I8529" r:id="rId8524"/>
    <hyperlink ref="I8530" r:id="rId8525"/>
    <hyperlink ref="I8531" r:id="rId8526"/>
    <hyperlink ref="I8532" r:id="rId8527"/>
    <hyperlink ref="I8533" r:id="rId8528"/>
    <hyperlink ref="I8534" r:id="rId8529"/>
    <hyperlink ref="I8535" r:id="rId8530"/>
    <hyperlink ref="I8536" r:id="rId8531"/>
    <hyperlink ref="I8537" r:id="rId8532"/>
    <hyperlink ref="I8538" r:id="rId8533"/>
    <hyperlink ref="I8539" r:id="rId8534"/>
    <hyperlink ref="I8540" r:id="rId8535"/>
    <hyperlink ref="I8541" r:id="rId8536"/>
    <hyperlink ref="I8542" r:id="rId8537"/>
    <hyperlink ref="I8543" r:id="rId8538"/>
    <hyperlink ref="I8544" r:id="rId8539"/>
    <hyperlink ref="I8545" r:id="rId8540"/>
    <hyperlink ref="I8546" r:id="rId8541"/>
    <hyperlink ref="I8547" r:id="rId8542"/>
    <hyperlink ref="I8548" r:id="rId8543"/>
    <hyperlink ref="I8549" r:id="rId8544"/>
    <hyperlink ref="I8550" r:id="rId8545"/>
    <hyperlink ref="I8551" r:id="rId8546"/>
    <hyperlink ref="I8552" r:id="rId8547"/>
    <hyperlink ref="I8553" r:id="rId8548"/>
    <hyperlink ref="I8554" r:id="rId8549"/>
    <hyperlink ref="I8555" r:id="rId8550"/>
    <hyperlink ref="I8556" r:id="rId8551"/>
    <hyperlink ref="I8557" r:id="rId8552"/>
    <hyperlink ref="I8558" r:id="rId8553"/>
    <hyperlink ref="I8559" r:id="rId8554"/>
    <hyperlink ref="I8560" r:id="rId8555"/>
    <hyperlink ref="I8561" r:id="rId8556"/>
    <hyperlink ref="I8562" r:id="rId8557"/>
    <hyperlink ref="I8563" r:id="rId8558"/>
    <hyperlink ref="I8564" r:id="rId8559"/>
    <hyperlink ref="I8565" r:id="rId8560"/>
    <hyperlink ref="I8566" r:id="rId8561"/>
    <hyperlink ref="I8567" r:id="rId8562"/>
    <hyperlink ref="I8568" r:id="rId8563"/>
    <hyperlink ref="I8569" r:id="rId8564"/>
    <hyperlink ref="I8570" r:id="rId8565"/>
    <hyperlink ref="I8571" r:id="rId8566"/>
    <hyperlink ref="I8572" r:id="rId8567"/>
    <hyperlink ref="I8573" r:id="rId8568"/>
    <hyperlink ref="I8574" r:id="rId8569"/>
    <hyperlink ref="I8575" r:id="rId8570"/>
    <hyperlink ref="I8576" r:id="rId8571"/>
    <hyperlink ref="I8577" r:id="rId8572"/>
    <hyperlink ref="I8578" r:id="rId8573"/>
    <hyperlink ref="I8579" r:id="rId8574"/>
    <hyperlink ref="I8580" r:id="rId8575"/>
    <hyperlink ref="I8581" r:id="rId8576"/>
    <hyperlink ref="I8582" r:id="rId8577"/>
    <hyperlink ref="I8583" r:id="rId8578"/>
    <hyperlink ref="I8584" r:id="rId8579"/>
    <hyperlink ref="I8585" r:id="rId8580"/>
    <hyperlink ref="I8586" r:id="rId8581"/>
    <hyperlink ref="I8587" r:id="rId8582"/>
    <hyperlink ref="I8588" r:id="rId8583"/>
    <hyperlink ref="I8589" r:id="rId8584"/>
    <hyperlink ref="I8590" r:id="rId8585"/>
    <hyperlink ref="I8591" r:id="rId8586"/>
    <hyperlink ref="I8592" r:id="rId8587"/>
    <hyperlink ref="I8593" r:id="rId8588"/>
    <hyperlink ref="I8594" r:id="rId8589"/>
    <hyperlink ref="I8595" r:id="rId8590"/>
    <hyperlink ref="I8596" r:id="rId8591"/>
    <hyperlink ref="I8597" r:id="rId8592"/>
    <hyperlink ref="I8598" r:id="rId8593"/>
    <hyperlink ref="I8599" r:id="rId8594"/>
    <hyperlink ref="I8600" r:id="rId8595"/>
    <hyperlink ref="I8601" r:id="rId8596"/>
    <hyperlink ref="I8602" r:id="rId8597"/>
    <hyperlink ref="I8603" r:id="rId8598"/>
    <hyperlink ref="I8604" r:id="rId8599"/>
    <hyperlink ref="I8605" r:id="rId8600"/>
    <hyperlink ref="I8606" r:id="rId8601"/>
    <hyperlink ref="I8607" r:id="rId8602"/>
    <hyperlink ref="I8608" r:id="rId8603"/>
    <hyperlink ref="I8609" r:id="rId8604"/>
    <hyperlink ref="I8610" r:id="rId8605"/>
    <hyperlink ref="I8611" r:id="rId8606"/>
    <hyperlink ref="I8612" r:id="rId8607"/>
    <hyperlink ref="I8613" r:id="rId8608"/>
    <hyperlink ref="I8614" r:id="rId8609"/>
    <hyperlink ref="I8615" r:id="rId8610"/>
    <hyperlink ref="I8616" r:id="rId8611"/>
    <hyperlink ref="I8617" r:id="rId8612"/>
    <hyperlink ref="I8618" r:id="rId8613"/>
    <hyperlink ref="I8619" r:id="rId8614"/>
    <hyperlink ref="I8620" r:id="rId8615"/>
    <hyperlink ref="I8621" r:id="rId8616"/>
    <hyperlink ref="I8622" r:id="rId8617"/>
    <hyperlink ref="I8623" r:id="rId8618"/>
    <hyperlink ref="I8624" r:id="rId8619"/>
    <hyperlink ref="I8625" r:id="rId8620"/>
    <hyperlink ref="I8626" r:id="rId8621"/>
    <hyperlink ref="I8627" r:id="rId8622"/>
    <hyperlink ref="I8628" r:id="rId8623"/>
    <hyperlink ref="I8629" r:id="rId8624"/>
    <hyperlink ref="I8630" r:id="rId8625"/>
    <hyperlink ref="I8631" r:id="rId8626"/>
    <hyperlink ref="I8632" r:id="rId8627"/>
    <hyperlink ref="I8633" r:id="rId8628"/>
    <hyperlink ref="I8634" r:id="rId8629"/>
    <hyperlink ref="I8635" r:id="rId8630"/>
    <hyperlink ref="I8636" r:id="rId8631"/>
    <hyperlink ref="I8637" r:id="rId8632"/>
    <hyperlink ref="I8638" r:id="rId8633"/>
    <hyperlink ref="I8639" r:id="rId8634"/>
    <hyperlink ref="I8640" r:id="rId8635"/>
    <hyperlink ref="I8641" r:id="rId8636"/>
    <hyperlink ref="I8642" r:id="rId8637"/>
    <hyperlink ref="I8643" r:id="rId8638"/>
    <hyperlink ref="I8644" r:id="rId8639"/>
    <hyperlink ref="I8645" r:id="rId8640"/>
    <hyperlink ref="I8646" r:id="rId8641"/>
    <hyperlink ref="I8647" r:id="rId8642"/>
    <hyperlink ref="I8648" r:id="rId8643"/>
    <hyperlink ref="I8649" r:id="rId8644"/>
    <hyperlink ref="I8650" r:id="rId8645"/>
    <hyperlink ref="I8651" r:id="rId8646"/>
    <hyperlink ref="I8652" r:id="rId8647"/>
    <hyperlink ref="I8653" r:id="rId8648"/>
    <hyperlink ref="I8654" r:id="rId8649"/>
    <hyperlink ref="I8655" r:id="rId8650"/>
    <hyperlink ref="I8656" r:id="rId8651"/>
    <hyperlink ref="I8657" r:id="rId8652"/>
    <hyperlink ref="I8658" r:id="rId8653"/>
    <hyperlink ref="I8659" r:id="rId8654"/>
    <hyperlink ref="I8660" r:id="rId8655"/>
    <hyperlink ref="I8661" r:id="rId8656"/>
    <hyperlink ref="I8662" r:id="rId8657"/>
    <hyperlink ref="I8663" r:id="rId8658"/>
    <hyperlink ref="I8664" r:id="rId8659"/>
    <hyperlink ref="I8665" r:id="rId8660"/>
    <hyperlink ref="I8666" r:id="rId8661"/>
    <hyperlink ref="I8667" r:id="rId8662"/>
    <hyperlink ref="I8668" r:id="rId8663"/>
    <hyperlink ref="I8669" r:id="rId8664"/>
    <hyperlink ref="I8670" r:id="rId8665"/>
    <hyperlink ref="I8671" r:id="rId8666"/>
    <hyperlink ref="I8672" r:id="rId8667"/>
    <hyperlink ref="I8673" r:id="rId8668"/>
    <hyperlink ref="I8674" r:id="rId8669"/>
    <hyperlink ref="I8675" r:id="rId8670"/>
    <hyperlink ref="I8676" r:id="rId8671"/>
    <hyperlink ref="I8677" r:id="rId8672"/>
    <hyperlink ref="I8678" r:id="rId8673"/>
    <hyperlink ref="I8679" r:id="rId8674"/>
    <hyperlink ref="I8680" r:id="rId8675"/>
    <hyperlink ref="I8681" r:id="rId8676"/>
    <hyperlink ref="I8682" r:id="rId8677"/>
    <hyperlink ref="I8683" r:id="rId8678"/>
    <hyperlink ref="I8684" r:id="rId8679"/>
    <hyperlink ref="I8685" r:id="rId8680"/>
    <hyperlink ref="I8686" r:id="rId8681"/>
    <hyperlink ref="I8687" r:id="rId8682"/>
    <hyperlink ref="I8688" r:id="rId8683"/>
    <hyperlink ref="I8689" r:id="rId8684"/>
    <hyperlink ref="I8690" r:id="rId8685"/>
    <hyperlink ref="I8691" r:id="rId8686"/>
    <hyperlink ref="I8692" r:id="rId8687"/>
    <hyperlink ref="I8693" r:id="rId8688"/>
    <hyperlink ref="I8694" r:id="rId8689"/>
    <hyperlink ref="I8695" r:id="rId8690"/>
    <hyperlink ref="I8696" r:id="rId8691"/>
    <hyperlink ref="I8697" r:id="rId8692"/>
    <hyperlink ref="I8698" r:id="rId8693"/>
    <hyperlink ref="I8699" r:id="rId8694"/>
    <hyperlink ref="I8700" r:id="rId8695"/>
    <hyperlink ref="I8701" r:id="rId8696"/>
    <hyperlink ref="I8702" r:id="rId8697"/>
    <hyperlink ref="I8703" r:id="rId8698"/>
    <hyperlink ref="I8704" r:id="rId8699"/>
    <hyperlink ref="I8705" r:id="rId8700"/>
    <hyperlink ref="I8706" r:id="rId8701"/>
    <hyperlink ref="I8707" r:id="rId8702"/>
    <hyperlink ref="I8708" r:id="rId8703"/>
    <hyperlink ref="I8709" r:id="rId8704"/>
    <hyperlink ref="I8710" r:id="rId8705"/>
    <hyperlink ref="I8711" r:id="rId8706"/>
    <hyperlink ref="I8712" r:id="rId8707"/>
    <hyperlink ref="I8713" r:id="rId8708"/>
    <hyperlink ref="I8714" r:id="rId8709"/>
    <hyperlink ref="I8715" r:id="rId8710"/>
    <hyperlink ref="I8716" r:id="rId8711"/>
    <hyperlink ref="I8717" r:id="rId8712"/>
    <hyperlink ref="I8718" r:id="rId8713"/>
    <hyperlink ref="I8719" r:id="rId8714"/>
    <hyperlink ref="I8720" r:id="rId8715"/>
    <hyperlink ref="I8721" r:id="rId8716"/>
    <hyperlink ref="I8722" r:id="rId8717"/>
    <hyperlink ref="I8723" r:id="rId8718"/>
    <hyperlink ref="I8724" r:id="rId8719"/>
    <hyperlink ref="I8725" r:id="rId8720"/>
    <hyperlink ref="I8726" r:id="rId8721"/>
    <hyperlink ref="I8727" r:id="rId8722"/>
    <hyperlink ref="I8728" r:id="rId8723"/>
    <hyperlink ref="I8729" r:id="rId8724"/>
    <hyperlink ref="I8730" r:id="rId8725"/>
    <hyperlink ref="I8731" r:id="rId8726"/>
    <hyperlink ref="I8732" r:id="rId8727"/>
    <hyperlink ref="I8733" r:id="rId8728"/>
    <hyperlink ref="I8734" r:id="rId8729"/>
    <hyperlink ref="I8735" r:id="rId8730"/>
    <hyperlink ref="I8736" r:id="rId8731"/>
    <hyperlink ref="I8737" r:id="rId8732"/>
    <hyperlink ref="I8738" r:id="rId8733"/>
    <hyperlink ref="I8739" r:id="rId8734"/>
    <hyperlink ref="I8740" r:id="rId8735"/>
    <hyperlink ref="I8741" r:id="rId8736"/>
    <hyperlink ref="I8742" r:id="rId8737"/>
    <hyperlink ref="I8743" r:id="rId8738"/>
    <hyperlink ref="I8744" r:id="rId8739"/>
    <hyperlink ref="I8745" r:id="rId8740"/>
    <hyperlink ref="I8746" r:id="rId8741"/>
    <hyperlink ref="I8747" r:id="rId8742"/>
    <hyperlink ref="I8748" r:id="rId8743"/>
    <hyperlink ref="I8749" r:id="rId8744"/>
    <hyperlink ref="I8750" r:id="rId8745"/>
    <hyperlink ref="I8751" r:id="rId8746"/>
    <hyperlink ref="I8752" r:id="rId8747"/>
    <hyperlink ref="I8753" r:id="rId8748"/>
    <hyperlink ref="I8754" r:id="rId8749"/>
    <hyperlink ref="I8755" r:id="rId8750"/>
    <hyperlink ref="I8756" r:id="rId8751"/>
    <hyperlink ref="I8757" r:id="rId8752"/>
    <hyperlink ref="I8758" r:id="rId8753"/>
    <hyperlink ref="I8759" r:id="rId8754"/>
    <hyperlink ref="I8760" r:id="rId8755"/>
    <hyperlink ref="I8761" r:id="rId8756"/>
    <hyperlink ref="I8762" r:id="rId8757"/>
    <hyperlink ref="I8763" r:id="rId8758"/>
    <hyperlink ref="I8764" r:id="rId8759"/>
    <hyperlink ref="I8765" r:id="rId8760"/>
    <hyperlink ref="I8766" r:id="rId8761"/>
    <hyperlink ref="I8767" r:id="rId8762"/>
    <hyperlink ref="I8768" r:id="rId8763"/>
    <hyperlink ref="I8769" r:id="rId8764"/>
    <hyperlink ref="I8770" r:id="rId8765"/>
    <hyperlink ref="I8771" r:id="rId8766"/>
    <hyperlink ref="I8772" r:id="rId8767"/>
    <hyperlink ref="I8773" r:id="rId8768"/>
    <hyperlink ref="I8774" r:id="rId8769"/>
    <hyperlink ref="I8775" r:id="rId8770"/>
    <hyperlink ref="I8776" r:id="rId8771"/>
    <hyperlink ref="I8777" r:id="rId8772"/>
    <hyperlink ref="I8778" r:id="rId8773"/>
    <hyperlink ref="I8779" r:id="rId8774"/>
    <hyperlink ref="I8780" r:id="rId8775"/>
    <hyperlink ref="I8781" r:id="rId8776"/>
    <hyperlink ref="I8782" r:id="rId8777"/>
    <hyperlink ref="I8783" r:id="rId8778"/>
    <hyperlink ref="I8784" r:id="rId8779"/>
    <hyperlink ref="I8785" r:id="rId8780"/>
    <hyperlink ref="I8786" r:id="rId8781"/>
    <hyperlink ref="I8787" r:id="rId8782"/>
    <hyperlink ref="I8788" r:id="rId8783"/>
    <hyperlink ref="I8789" r:id="rId8784"/>
    <hyperlink ref="I8790" r:id="rId8785"/>
    <hyperlink ref="I8791" r:id="rId8786"/>
    <hyperlink ref="I8792" r:id="rId8787"/>
    <hyperlink ref="I8793" r:id="rId8788"/>
    <hyperlink ref="I8794" r:id="rId8789"/>
    <hyperlink ref="I8795" r:id="rId8790"/>
    <hyperlink ref="I8796" r:id="rId8791"/>
    <hyperlink ref="I8797" r:id="rId8792"/>
    <hyperlink ref="I8798" r:id="rId8793"/>
    <hyperlink ref="I8799" r:id="rId8794"/>
    <hyperlink ref="I8800" r:id="rId8795"/>
    <hyperlink ref="I8801" r:id="rId8796"/>
    <hyperlink ref="I8802" r:id="rId8797"/>
    <hyperlink ref="I8803" r:id="rId8798"/>
    <hyperlink ref="I8804" r:id="rId8799"/>
    <hyperlink ref="I8805" r:id="rId8800"/>
    <hyperlink ref="I8806" r:id="rId8801"/>
    <hyperlink ref="I8807" r:id="rId8802"/>
    <hyperlink ref="I8808" r:id="rId8803"/>
    <hyperlink ref="I8809" r:id="rId8804"/>
    <hyperlink ref="I8810" r:id="rId8805"/>
    <hyperlink ref="I8811" r:id="rId8806"/>
    <hyperlink ref="I8812" r:id="rId8807"/>
    <hyperlink ref="I8813" r:id="rId8808"/>
    <hyperlink ref="I8814" r:id="rId8809"/>
    <hyperlink ref="I8815" r:id="rId8810"/>
    <hyperlink ref="I8816" r:id="rId8811"/>
    <hyperlink ref="I8817" r:id="rId8812"/>
    <hyperlink ref="I8818" r:id="rId8813"/>
    <hyperlink ref="I8819" r:id="rId8814"/>
    <hyperlink ref="I8820" r:id="rId8815"/>
    <hyperlink ref="I8821" r:id="rId8816"/>
    <hyperlink ref="I8822" r:id="rId8817"/>
    <hyperlink ref="I8823" r:id="rId8818"/>
    <hyperlink ref="I8824" r:id="rId8819"/>
    <hyperlink ref="I8825" r:id="rId8820"/>
    <hyperlink ref="I8826" r:id="rId8821"/>
    <hyperlink ref="I8827" r:id="rId8822"/>
    <hyperlink ref="I8828" r:id="rId8823"/>
    <hyperlink ref="I8829" r:id="rId8824"/>
    <hyperlink ref="I8830" r:id="rId8825"/>
    <hyperlink ref="I8831" r:id="rId8826"/>
    <hyperlink ref="I8832" r:id="rId8827"/>
    <hyperlink ref="I8833" r:id="rId8828"/>
    <hyperlink ref="I8834" r:id="rId8829"/>
    <hyperlink ref="I8835" r:id="rId8830"/>
    <hyperlink ref="I8836" r:id="rId8831"/>
    <hyperlink ref="I8837" r:id="rId8832"/>
    <hyperlink ref="I8838" r:id="rId8833"/>
    <hyperlink ref="I8839" r:id="rId8834"/>
    <hyperlink ref="I8840" r:id="rId8835"/>
    <hyperlink ref="I8841" r:id="rId8836"/>
    <hyperlink ref="I8842" r:id="rId8837"/>
    <hyperlink ref="I8843" r:id="rId8838"/>
    <hyperlink ref="I8844" r:id="rId8839"/>
    <hyperlink ref="I8845" r:id="rId8840"/>
    <hyperlink ref="I8846" r:id="rId8841"/>
    <hyperlink ref="I8847" r:id="rId8842"/>
    <hyperlink ref="I8848" r:id="rId8843"/>
    <hyperlink ref="I8849" r:id="rId8844"/>
    <hyperlink ref="I8850" r:id="rId8845"/>
    <hyperlink ref="I8851" r:id="rId8846"/>
    <hyperlink ref="I8852" r:id="rId8847"/>
    <hyperlink ref="I8853" r:id="rId8848"/>
    <hyperlink ref="I8854" r:id="rId8849"/>
    <hyperlink ref="I8855" r:id="rId8850"/>
    <hyperlink ref="I8856" r:id="rId8851"/>
    <hyperlink ref="I8857" r:id="rId8852"/>
    <hyperlink ref="I8858" r:id="rId8853"/>
    <hyperlink ref="I8859" r:id="rId8854"/>
    <hyperlink ref="I8860" r:id="rId8855"/>
    <hyperlink ref="I8861" r:id="rId8856"/>
    <hyperlink ref="I8862" r:id="rId8857"/>
    <hyperlink ref="I8863" r:id="rId8858"/>
    <hyperlink ref="I8864" r:id="rId8859"/>
    <hyperlink ref="I8865" r:id="rId8860"/>
    <hyperlink ref="I8866" r:id="rId8861"/>
    <hyperlink ref="I8867" r:id="rId8862"/>
    <hyperlink ref="I8868" r:id="rId8863"/>
    <hyperlink ref="I8869" r:id="rId8864"/>
    <hyperlink ref="I8870" r:id="rId8865"/>
    <hyperlink ref="I8871" r:id="rId8866"/>
    <hyperlink ref="I8872" r:id="rId8867"/>
    <hyperlink ref="I8873" r:id="rId8868"/>
    <hyperlink ref="I8874" r:id="rId8869"/>
    <hyperlink ref="I8875" r:id="rId8870"/>
    <hyperlink ref="I8876" r:id="rId8871"/>
    <hyperlink ref="I8877" r:id="rId8872"/>
    <hyperlink ref="I8878" r:id="rId8873"/>
    <hyperlink ref="I8879" r:id="rId8874"/>
    <hyperlink ref="I8880" r:id="rId8875"/>
    <hyperlink ref="I8881" r:id="rId8876"/>
    <hyperlink ref="I8882" r:id="rId8877"/>
    <hyperlink ref="I8883" r:id="rId8878"/>
    <hyperlink ref="I8884" r:id="rId8879"/>
    <hyperlink ref="I8885" r:id="rId8880"/>
    <hyperlink ref="I8886" r:id="rId8881"/>
    <hyperlink ref="I8887" r:id="rId8882"/>
    <hyperlink ref="I8888" r:id="rId8883"/>
    <hyperlink ref="I8889" r:id="rId8884"/>
    <hyperlink ref="I8890" r:id="rId8885"/>
    <hyperlink ref="I8891" r:id="rId8886"/>
    <hyperlink ref="I8892" r:id="rId8887"/>
    <hyperlink ref="I8893" r:id="rId8888"/>
    <hyperlink ref="I8894" r:id="rId8889"/>
    <hyperlink ref="I8895" r:id="rId8890"/>
    <hyperlink ref="I8896" r:id="rId8891"/>
    <hyperlink ref="I8897" r:id="rId8892"/>
    <hyperlink ref="I8898" r:id="rId8893"/>
    <hyperlink ref="I8899" r:id="rId8894"/>
    <hyperlink ref="I8900" r:id="rId8895"/>
    <hyperlink ref="I8901" r:id="rId8896"/>
    <hyperlink ref="I8902" r:id="rId8897"/>
    <hyperlink ref="I8903" r:id="rId8898"/>
    <hyperlink ref="I8904" r:id="rId8899"/>
    <hyperlink ref="I8905" r:id="rId8900"/>
    <hyperlink ref="I8906" r:id="rId8901"/>
    <hyperlink ref="I8907" r:id="rId8902"/>
    <hyperlink ref="I8908" r:id="rId8903"/>
    <hyperlink ref="I8909" r:id="rId8904"/>
    <hyperlink ref="I8910" r:id="rId8905"/>
    <hyperlink ref="I8911" r:id="rId8906"/>
    <hyperlink ref="I8912" r:id="rId8907"/>
    <hyperlink ref="I8913" r:id="rId8908"/>
    <hyperlink ref="I8914" r:id="rId8909"/>
    <hyperlink ref="I8915" r:id="rId8910"/>
    <hyperlink ref="I8916" r:id="rId8911"/>
    <hyperlink ref="I8917" r:id="rId8912"/>
    <hyperlink ref="I8918" r:id="rId8913"/>
    <hyperlink ref="I8919" r:id="rId8914"/>
    <hyperlink ref="I8920" r:id="rId8915"/>
    <hyperlink ref="I8921" r:id="rId8916"/>
    <hyperlink ref="I8922" r:id="rId8917"/>
    <hyperlink ref="I8923" r:id="rId8918"/>
    <hyperlink ref="I8924" r:id="rId8919"/>
    <hyperlink ref="I8925" r:id="rId8920"/>
    <hyperlink ref="I8926" r:id="rId8921"/>
    <hyperlink ref="I8927" r:id="rId8922"/>
    <hyperlink ref="I8928" r:id="rId8923"/>
    <hyperlink ref="I8929" r:id="rId8924"/>
    <hyperlink ref="I8930" r:id="rId8925"/>
    <hyperlink ref="I8931" r:id="rId8926"/>
    <hyperlink ref="I8932" r:id="rId8927"/>
    <hyperlink ref="I8933" r:id="rId8928"/>
    <hyperlink ref="I8934" r:id="rId8929"/>
    <hyperlink ref="I8935" r:id="rId8930"/>
    <hyperlink ref="I8936" r:id="rId8931"/>
    <hyperlink ref="I8937" r:id="rId8932"/>
    <hyperlink ref="I8938" r:id="rId8933"/>
    <hyperlink ref="I8939" r:id="rId8934"/>
    <hyperlink ref="I8940" r:id="rId8935"/>
    <hyperlink ref="I8941" r:id="rId8936"/>
    <hyperlink ref="I8942" r:id="rId8937"/>
    <hyperlink ref="I8943" r:id="rId8938"/>
    <hyperlink ref="I8944" r:id="rId8939"/>
    <hyperlink ref="I8945" r:id="rId8940"/>
    <hyperlink ref="I8946" r:id="rId8941"/>
    <hyperlink ref="I8947" r:id="rId8942"/>
    <hyperlink ref="I8948" r:id="rId8943"/>
    <hyperlink ref="I8949" r:id="rId8944"/>
    <hyperlink ref="I8950" r:id="rId8945"/>
    <hyperlink ref="I8951" r:id="rId8946"/>
    <hyperlink ref="I8952" r:id="rId8947"/>
    <hyperlink ref="I8953" r:id="rId8948"/>
    <hyperlink ref="I8954" r:id="rId8949"/>
    <hyperlink ref="I8955" r:id="rId8950"/>
    <hyperlink ref="I8956" r:id="rId8951"/>
    <hyperlink ref="I8957" r:id="rId8952"/>
    <hyperlink ref="I8958" r:id="rId8953"/>
    <hyperlink ref="I8959" r:id="rId8954"/>
    <hyperlink ref="I8960" r:id="rId8955"/>
    <hyperlink ref="I8961" r:id="rId8956"/>
    <hyperlink ref="I8962" r:id="rId8957"/>
    <hyperlink ref="I8963" r:id="rId8958"/>
    <hyperlink ref="I8964" r:id="rId8959"/>
    <hyperlink ref="I8965" r:id="rId8960"/>
    <hyperlink ref="I8966" r:id="rId8961"/>
    <hyperlink ref="I8967" r:id="rId8962"/>
    <hyperlink ref="I8968" r:id="rId8963"/>
    <hyperlink ref="I8969" r:id="rId8964"/>
    <hyperlink ref="I8970" r:id="rId8965"/>
    <hyperlink ref="I8971" r:id="rId8966"/>
    <hyperlink ref="I8972" r:id="rId8967"/>
    <hyperlink ref="I8973" r:id="rId8968"/>
    <hyperlink ref="I8974" r:id="rId8969"/>
    <hyperlink ref="I8975" r:id="rId8970"/>
    <hyperlink ref="I8976" r:id="rId8971"/>
    <hyperlink ref="I8977" r:id="rId8972"/>
    <hyperlink ref="I8978" r:id="rId8973"/>
    <hyperlink ref="I8979" r:id="rId8974"/>
    <hyperlink ref="I8980" r:id="rId8975"/>
    <hyperlink ref="I8981" r:id="rId8976"/>
    <hyperlink ref="I8982" r:id="rId8977"/>
    <hyperlink ref="I8983" r:id="rId8978"/>
    <hyperlink ref="I8984" r:id="rId8979"/>
    <hyperlink ref="I8985" r:id="rId8980"/>
    <hyperlink ref="I8986" r:id="rId8981"/>
    <hyperlink ref="I8987" r:id="rId8982"/>
    <hyperlink ref="I8988" r:id="rId8983"/>
    <hyperlink ref="I8989" r:id="rId8984"/>
    <hyperlink ref="I8990" r:id="rId8985"/>
    <hyperlink ref="I8991" r:id="rId8986"/>
    <hyperlink ref="I8992" r:id="rId8987"/>
    <hyperlink ref="I8993" r:id="rId8988"/>
    <hyperlink ref="I8994" r:id="rId8989"/>
    <hyperlink ref="I8995" r:id="rId8990"/>
    <hyperlink ref="I8996" r:id="rId8991"/>
    <hyperlink ref="I8997" r:id="rId8992"/>
    <hyperlink ref="I8998" r:id="rId8993"/>
    <hyperlink ref="I8999" r:id="rId8994"/>
    <hyperlink ref="I9000" r:id="rId8995"/>
    <hyperlink ref="I9001" r:id="rId8996"/>
    <hyperlink ref="I9002" r:id="rId8997"/>
    <hyperlink ref="I9003" r:id="rId8998"/>
    <hyperlink ref="I9004" r:id="rId8999"/>
    <hyperlink ref="I9005" r:id="rId9000"/>
    <hyperlink ref="I9006" r:id="rId9001"/>
    <hyperlink ref="I9007" r:id="rId9002"/>
    <hyperlink ref="I9008" r:id="rId9003"/>
    <hyperlink ref="I9009" r:id="rId9004"/>
    <hyperlink ref="I9010" r:id="rId9005"/>
    <hyperlink ref="I9011" r:id="rId9006"/>
    <hyperlink ref="I9012" r:id="rId9007"/>
    <hyperlink ref="I9013" r:id="rId9008"/>
    <hyperlink ref="I9014" r:id="rId9009"/>
    <hyperlink ref="I9015" r:id="rId9010"/>
    <hyperlink ref="I9016" r:id="rId9011"/>
    <hyperlink ref="I9017" r:id="rId9012"/>
    <hyperlink ref="I9018" r:id="rId9013"/>
    <hyperlink ref="I9019" r:id="rId9014"/>
    <hyperlink ref="I9020" r:id="rId9015"/>
    <hyperlink ref="I9021" r:id="rId9016"/>
    <hyperlink ref="I9022" r:id="rId9017"/>
    <hyperlink ref="I9023" r:id="rId9018"/>
    <hyperlink ref="I9024" r:id="rId9019"/>
    <hyperlink ref="I9025" r:id="rId9020"/>
    <hyperlink ref="I9026" r:id="rId9021"/>
    <hyperlink ref="I9027" r:id="rId9022"/>
    <hyperlink ref="I9028" r:id="rId9023"/>
    <hyperlink ref="I9029" r:id="rId9024"/>
    <hyperlink ref="I9030" r:id="rId9025"/>
    <hyperlink ref="I9031" r:id="rId9026"/>
    <hyperlink ref="I9032" r:id="rId9027"/>
    <hyperlink ref="I9033" r:id="rId9028"/>
    <hyperlink ref="I9034" r:id="rId9029"/>
    <hyperlink ref="I9035" r:id="rId9030"/>
    <hyperlink ref="I9036" r:id="rId9031"/>
    <hyperlink ref="I9037" r:id="rId9032"/>
    <hyperlink ref="I9038" r:id="rId9033"/>
    <hyperlink ref="I9039" r:id="rId9034"/>
    <hyperlink ref="I9040" r:id="rId9035"/>
    <hyperlink ref="I9041" r:id="rId9036"/>
    <hyperlink ref="I9042" r:id="rId9037"/>
    <hyperlink ref="I9043" r:id="rId9038"/>
    <hyperlink ref="I9044" r:id="rId9039"/>
    <hyperlink ref="I9045" r:id="rId9040"/>
    <hyperlink ref="I9046" r:id="rId9041"/>
    <hyperlink ref="I9047" r:id="rId9042"/>
    <hyperlink ref="I9048" r:id="rId9043"/>
    <hyperlink ref="I9049" r:id="rId9044"/>
    <hyperlink ref="I9050" r:id="rId9045"/>
    <hyperlink ref="I9051" r:id="rId9046"/>
    <hyperlink ref="I9052" r:id="rId9047"/>
    <hyperlink ref="I9053" r:id="rId9048"/>
    <hyperlink ref="I9054" r:id="rId9049"/>
    <hyperlink ref="I9055" r:id="rId9050"/>
    <hyperlink ref="I9056" r:id="rId9051"/>
    <hyperlink ref="I9057" r:id="rId9052"/>
    <hyperlink ref="I9058" r:id="rId9053"/>
    <hyperlink ref="I9059" r:id="rId9054"/>
    <hyperlink ref="I9060" r:id="rId9055"/>
    <hyperlink ref="I9061" r:id="rId9056"/>
    <hyperlink ref="I9062" r:id="rId9057"/>
    <hyperlink ref="I9063" r:id="rId9058"/>
    <hyperlink ref="I9064" r:id="rId9059"/>
    <hyperlink ref="I9065" r:id="rId9060"/>
    <hyperlink ref="I9066" r:id="rId9061"/>
    <hyperlink ref="I9067" r:id="rId9062"/>
    <hyperlink ref="I9068" r:id="rId9063"/>
    <hyperlink ref="I9069" r:id="rId9064"/>
    <hyperlink ref="I9070" r:id="rId9065"/>
    <hyperlink ref="I9071" r:id="rId9066"/>
    <hyperlink ref="I9072" r:id="rId9067"/>
    <hyperlink ref="I9073" r:id="rId9068"/>
    <hyperlink ref="I9074" r:id="rId9069"/>
    <hyperlink ref="I9075" r:id="rId9070"/>
    <hyperlink ref="I9076" r:id="rId9071"/>
    <hyperlink ref="I9077" r:id="rId9072"/>
    <hyperlink ref="I9078" r:id="rId9073"/>
    <hyperlink ref="I9079" r:id="rId9074"/>
    <hyperlink ref="I9080" r:id="rId9075"/>
    <hyperlink ref="I9081" r:id="rId9076"/>
    <hyperlink ref="I9082" r:id="rId9077"/>
    <hyperlink ref="I9083" r:id="rId9078"/>
    <hyperlink ref="I9084" r:id="rId9079"/>
    <hyperlink ref="I9085" r:id="rId9080"/>
    <hyperlink ref="I9086" r:id="rId9081"/>
    <hyperlink ref="I9087" r:id="rId9082"/>
    <hyperlink ref="I9088" r:id="rId9083"/>
    <hyperlink ref="I9089" r:id="rId9084"/>
    <hyperlink ref="I9090" r:id="rId9085"/>
    <hyperlink ref="I9091" r:id="rId9086"/>
    <hyperlink ref="I9092" r:id="rId9087"/>
    <hyperlink ref="I9093" r:id="rId9088"/>
    <hyperlink ref="I9094" r:id="rId9089"/>
    <hyperlink ref="I9095" r:id="rId9090"/>
    <hyperlink ref="I9096" r:id="rId9091"/>
    <hyperlink ref="I9097" r:id="rId9092"/>
    <hyperlink ref="I9098" r:id="rId9093"/>
    <hyperlink ref="I9099" r:id="rId9094"/>
    <hyperlink ref="I9100" r:id="rId9095"/>
    <hyperlink ref="I9101" r:id="rId9096"/>
    <hyperlink ref="I9102" r:id="rId9097"/>
    <hyperlink ref="I9103" r:id="rId9098"/>
    <hyperlink ref="I9104" r:id="rId9099"/>
    <hyperlink ref="I9105" r:id="rId9100"/>
    <hyperlink ref="I9106" r:id="rId9101"/>
    <hyperlink ref="I9107" r:id="rId9102"/>
    <hyperlink ref="I9108" r:id="rId9103"/>
    <hyperlink ref="I9109" r:id="rId9104"/>
    <hyperlink ref="I9110" r:id="rId9105"/>
    <hyperlink ref="I9111" r:id="rId9106"/>
    <hyperlink ref="I9112" r:id="rId9107"/>
    <hyperlink ref="I9113" r:id="rId9108"/>
    <hyperlink ref="I9114" r:id="rId9109"/>
    <hyperlink ref="I9115" r:id="rId9110"/>
    <hyperlink ref="I9116" r:id="rId9111"/>
    <hyperlink ref="I9117" r:id="rId9112"/>
    <hyperlink ref="I9118" r:id="rId9113"/>
    <hyperlink ref="I9119" r:id="rId9114"/>
    <hyperlink ref="I9120" r:id="rId9115"/>
    <hyperlink ref="I9121" r:id="rId9116"/>
    <hyperlink ref="I9122" r:id="rId9117"/>
    <hyperlink ref="I9123" r:id="rId9118"/>
    <hyperlink ref="I9124" r:id="rId9119"/>
    <hyperlink ref="I9125" r:id="rId9120"/>
    <hyperlink ref="I9126" r:id="rId9121"/>
    <hyperlink ref="I9127" r:id="rId9122"/>
    <hyperlink ref="I9128" r:id="rId9123"/>
    <hyperlink ref="I9129" r:id="rId9124"/>
    <hyperlink ref="I9130" r:id="rId9125"/>
    <hyperlink ref="I9131" r:id="rId9126"/>
    <hyperlink ref="I9132" r:id="rId9127"/>
    <hyperlink ref="I9133" r:id="rId9128"/>
    <hyperlink ref="I9134" r:id="rId9129"/>
    <hyperlink ref="I9135" r:id="rId9130"/>
    <hyperlink ref="I9136" r:id="rId9131"/>
    <hyperlink ref="I9137" r:id="rId9132"/>
    <hyperlink ref="I9138" r:id="rId9133"/>
    <hyperlink ref="I9139" r:id="rId9134"/>
    <hyperlink ref="I9140" r:id="rId9135"/>
    <hyperlink ref="I9141" r:id="rId9136"/>
    <hyperlink ref="I9142" r:id="rId9137"/>
    <hyperlink ref="I9143" r:id="rId9138"/>
    <hyperlink ref="I9144" r:id="rId9139"/>
    <hyperlink ref="I9145" r:id="rId9140"/>
    <hyperlink ref="I9146" r:id="rId9141"/>
    <hyperlink ref="I9147" r:id="rId9142"/>
    <hyperlink ref="I9148" r:id="rId9143"/>
    <hyperlink ref="I9149" r:id="rId9144"/>
    <hyperlink ref="I9150" r:id="rId9145"/>
    <hyperlink ref="I9151" r:id="rId9146"/>
    <hyperlink ref="I9152" r:id="rId9147"/>
    <hyperlink ref="I9153" r:id="rId9148"/>
    <hyperlink ref="I9154" r:id="rId9149"/>
    <hyperlink ref="I9155" r:id="rId9150"/>
    <hyperlink ref="I9156" r:id="rId9151"/>
    <hyperlink ref="I9157" r:id="rId9152"/>
    <hyperlink ref="I9158" r:id="rId9153"/>
    <hyperlink ref="I9159" r:id="rId9154"/>
    <hyperlink ref="I9160" r:id="rId9155"/>
    <hyperlink ref="I9161" r:id="rId9156"/>
    <hyperlink ref="I9162" r:id="rId9157"/>
    <hyperlink ref="I9163" r:id="rId9158"/>
    <hyperlink ref="I9164" r:id="rId9159"/>
    <hyperlink ref="I9165" r:id="rId9160"/>
    <hyperlink ref="I9166" r:id="rId9161"/>
    <hyperlink ref="I9167" r:id="rId9162"/>
    <hyperlink ref="I9168" r:id="rId9163"/>
    <hyperlink ref="I9169" r:id="rId9164"/>
    <hyperlink ref="I9170" r:id="rId9165"/>
    <hyperlink ref="I9171" r:id="rId9166"/>
    <hyperlink ref="I9172" r:id="rId9167"/>
    <hyperlink ref="I9173" r:id="rId9168"/>
    <hyperlink ref="I9174" r:id="rId9169"/>
    <hyperlink ref="I9175" r:id="rId9170"/>
    <hyperlink ref="I9176" r:id="rId9171"/>
    <hyperlink ref="I9177" r:id="rId9172"/>
    <hyperlink ref="I9178" r:id="rId9173"/>
    <hyperlink ref="I9179" r:id="rId9174"/>
    <hyperlink ref="I9180" r:id="rId9175"/>
    <hyperlink ref="I9181" r:id="rId9176"/>
    <hyperlink ref="I9182" r:id="rId9177"/>
    <hyperlink ref="I9183" r:id="rId9178"/>
    <hyperlink ref="I9184" r:id="rId9179"/>
    <hyperlink ref="I9185" r:id="rId9180"/>
    <hyperlink ref="I9186" r:id="rId9181"/>
    <hyperlink ref="I9187" r:id="rId9182"/>
    <hyperlink ref="I9188" r:id="rId9183"/>
    <hyperlink ref="I9189" r:id="rId9184"/>
    <hyperlink ref="I9190" r:id="rId9185"/>
    <hyperlink ref="I9191" r:id="rId9186"/>
    <hyperlink ref="I9192" r:id="rId9187"/>
    <hyperlink ref="I9193" r:id="rId9188"/>
    <hyperlink ref="I9194" r:id="rId9189"/>
    <hyperlink ref="I9195" r:id="rId9190"/>
    <hyperlink ref="I9196" r:id="rId9191"/>
    <hyperlink ref="I9197" r:id="rId9192"/>
    <hyperlink ref="I9198" r:id="rId9193"/>
    <hyperlink ref="I9199" r:id="rId9194"/>
    <hyperlink ref="I9200" r:id="rId9195"/>
    <hyperlink ref="I9201" r:id="rId9196"/>
    <hyperlink ref="I9202" r:id="rId9197"/>
    <hyperlink ref="I9203" r:id="rId9198"/>
    <hyperlink ref="I9204" r:id="rId9199"/>
    <hyperlink ref="I9205" r:id="rId9200"/>
    <hyperlink ref="I9206" r:id="rId9201"/>
    <hyperlink ref="I9207" r:id="rId9202"/>
    <hyperlink ref="I9208" r:id="rId9203"/>
    <hyperlink ref="I9209" r:id="rId9204"/>
    <hyperlink ref="I9210" r:id="rId9205"/>
    <hyperlink ref="I9211" r:id="rId9206"/>
    <hyperlink ref="I9212" r:id="rId9207"/>
    <hyperlink ref="I9213" r:id="rId9208"/>
    <hyperlink ref="I9214" r:id="rId9209"/>
    <hyperlink ref="I9215" r:id="rId9210"/>
    <hyperlink ref="I9216" r:id="rId9211"/>
    <hyperlink ref="I9217" r:id="rId9212"/>
    <hyperlink ref="I9218" r:id="rId9213"/>
    <hyperlink ref="I9219" r:id="rId9214"/>
    <hyperlink ref="I9220" r:id="rId9215"/>
    <hyperlink ref="I9221" r:id="rId9216"/>
    <hyperlink ref="I9222" r:id="rId9217"/>
    <hyperlink ref="I9223" r:id="rId9218"/>
    <hyperlink ref="I9224" r:id="rId9219"/>
    <hyperlink ref="I9225" r:id="rId9220"/>
    <hyperlink ref="I9226" r:id="rId9221"/>
    <hyperlink ref="I9227" r:id="rId9222"/>
    <hyperlink ref="I9228" r:id="rId9223"/>
    <hyperlink ref="I9229" r:id="rId9224"/>
    <hyperlink ref="I9230" r:id="rId9225"/>
    <hyperlink ref="I9231" r:id="rId9226"/>
    <hyperlink ref="I9232" r:id="rId9227"/>
    <hyperlink ref="I9233" r:id="rId9228"/>
    <hyperlink ref="I9234" r:id="rId9229"/>
    <hyperlink ref="I9235" r:id="rId9230"/>
    <hyperlink ref="I9236" r:id="rId9231"/>
    <hyperlink ref="I9237" r:id="rId9232"/>
    <hyperlink ref="I9238" r:id="rId9233"/>
    <hyperlink ref="I9239" r:id="rId9234"/>
    <hyperlink ref="I9240" r:id="rId9235"/>
    <hyperlink ref="I9241" r:id="rId9236"/>
    <hyperlink ref="I9242" r:id="rId9237"/>
    <hyperlink ref="I9243" r:id="rId9238"/>
    <hyperlink ref="I9244" r:id="rId9239"/>
    <hyperlink ref="I9245" r:id="rId9240"/>
    <hyperlink ref="I9246" r:id="rId9241"/>
    <hyperlink ref="I9247" r:id="rId9242"/>
    <hyperlink ref="I9248" r:id="rId9243"/>
    <hyperlink ref="I9249" r:id="rId9244"/>
    <hyperlink ref="I9250" r:id="rId9245"/>
    <hyperlink ref="I9251" r:id="rId9246"/>
    <hyperlink ref="I9252" r:id="rId9247"/>
    <hyperlink ref="I9253" r:id="rId9248"/>
    <hyperlink ref="I9254" r:id="rId9249"/>
    <hyperlink ref="I9255" r:id="rId9250"/>
    <hyperlink ref="I9256" r:id="rId9251"/>
    <hyperlink ref="I9257" r:id="rId9252"/>
    <hyperlink ref="I9258" r:id="rId9253"/>
    <hyperlink ref="I9259" r:id="rId9254"/>
    <hyperlink ref="I9260" r:id="rId9255"/>
    <hyperlink ref="I9261" r:id="rId9256"/>
    <hyperlink ref="I9262" r:id="rId9257"/>
    <hyperlink ref="I9263" r:id="rId9258"/>
    <hyperlink ref="I9264" r:id="rId9259"/>
    <hyperlink ref="I9265" r:id="rId9260"/>
    <hyperlink ref="I9266" r:id="rId9261"/>
    <hyperlink ref="I9267" r:id="rId9262"/>
    <hyperlink ref="I9268" r:id="rId9263"/>
    <hyperlink ref="I9269" r:id="rId9264"/>
    <hyperlink ref="I9270" r:id="rId9265"/>
    <hyperlink ref="I9271" r:id="rId9266"/>
    <hyperlink ref="I9272" r:id="rId9267"/>
    <hyperlink ref="I9273" r:id="rId9268"/>
    <hyperlink ref="I9274" r:id="rId9269"/>
    <hyperlink ref="I9275" r:id="rId9270"/>
    <hyperlink ref="I9276" r:id="rId9271"/>
    <hyperlink ref="I9277" r:id="rId9272"/>
    <hyperlink ref="I9278" r:id="rId9273"/>
    <hyperlink ref="I9279" r:id="rId9274"/>
    <hyperlink ref="I9280" r:id="rId9275"/>
    <hyperlink ref="I9281" r:id="rId9276"/>
    <hyperlink ref="I9282" r:id="rId9277"/>
    <hyperlink ref="I9283" r:id="rId9278"/>
    <hyperlink ref="I9284" r:id="rId9279"/>
    <hyperlink ref="I9285" r:id="rId9280"/>
    <hyperlink ref="I9286" r:id="rId9281"/>
    <hyperlink ref="I9287" r:id="rId9282"/>
    <hyperlink ref="I9288" r:id="rId9283"/>
    <hyperlink ref="I9289" r:id="rId9284"/>
    <hyperlink ref="I9290" r:id="rId9285"/>
    <hyperlink ref="I9291" r:id="rId9286"/>
    <hyperlink ref="I9292" r:id="rId9287"/>
    <hyperlink ref="I9293" r:id="rId9288"/>
    <hyperlink ref="I9294" r:id="rId9289"/>
    <hyperlink ref="I9295" r:id="rId9290"/>
    <hyperlink ref="I9296" r:id="rId9291"/>
    <hyperlink ref="I9297" r:id="rId9292"/>
    <hyperlink ref="I9298" r:id="rId9293"/>
    <hyperlink ref="I9299" r:id="rId9294"/>
    <hyperlink ref="I9300" r:id="rId9295"/>
    <hyperlink ref="I9301" r:id="rId9296"/>
    <hyperlink ref="I9302" r:id="rId9297"/>
    <hyperlink ref="I9303" r:id="rId9298"/>
    <hyperlink ref="I9304" r:id="rId9299"/>
    <hyperlink ref="I9305" r:id="rId9300"/>
    <hyperlink ref="I9306" r:id="rId9301"/>
    <hyperlink ref="I9307" r:id="rId9302"/>
    <hyperlink ref="I9308" r:id="rId9303"/>
    <hyperlink ref="I9309" r:id="rId9304"/>
    <hyperlink ref="I9310" r:id="rId9305"/>
    <hyperlink ref="I9311" r:id="rId9306"/>
    <hyperlink ref="I9312" r:id="rId9307"/>
    <hyperlink ref="I9313" r:id="rId9308"/>
    <hyperlink ref="I9314" r:id="rId9309"/>
    <hyperlink ref="I9315" r:id="rId9310"/>
    <hyperlink ref="I9316" r:id="rId9311"/>
    <hyperlink ref="I9317" r:id="rId9312"/>
    <hyperlink ref="I9318" r:id="rId9313"/>
    <hyperlink ref="I9319" r:id="rId9314"/>
    <hyperlink ref="I9320" r:id="rId9315"/>
    <hyperlink ref="I9321" r:id="rId9316"/>
    <hyperlink ref="I9322" r:id="rId9317"/>
    <hyperlink ref="I9323" r:id="rId9318"/>
    <hyperlink ref="I9324" r:id="rId9319"/>
    <hyperlink ref="I9325" r:id="rId9320"/>
    <hyperlink ref="I9326" r:id="rId9321"/>
    <hyperlink ref="I9327" r:id="rId9322"/>
    <hyperlink ref="I9328" r:id="rId9323"/>
    <hyperlink ref="I9329" r:id="rId9324"/>
    <hyperlink ref="I9330" r:id="rId9325"/>
    <hyperlink ref="I9331" r:id="rId9326"/>
    <hyperlink ref="I9332" r:id="rId9327"/>
    <hyperlink ref="I9333" r:id="rId9328"/>
    <hyperlink ref="I9334" r:id="rId9329"/>
    <hyperlink ref="I9335" r:id="rId9330"/>
    <hyperlink ref="I9336" r:id="rId9331"/>
    <hyperlink ref="I9337" r:id="rId9332"/>
    <hyperlink ref="I9338" r:id="rId9333"/>
    <hyperlink ref="I9339" r:id="rId9334"/>
    <hyperlink ref="I9340" r:id="rId9335"/>
    <hyperlink ref="I9341" r:id="rId9336"/>
    <hyperlink ref="I9342" r:id="rId9337"/>
    <hyperlink ref="I9343" r:id="rId9338"/>
    <hyperlink ref="I9344" r:id="rId9339"/>
    <hyperlink ref="I9345" r:id="rId9340"/>
    <hyperlink ref="I9346" r:id="rId9341"/>
    <hyperlink ref="I9347" r:id="rId9342"/>
    <hyperlink ref="I9348" r:id="rId9343"/>
    <hyperlink ref="I9349" r:id="rId9344"/>
    <hyperlink ref="I9350" r:id="rId9345"/>
    <hyperlink ref="I9351" r:id="rId9346"/>
    <hyperlink ref="I9352" r:id="rId9347"/>
    <hyperlink ref="I9353" r:id="rId9348"/>
    <hyperlink ref="I9354" r:id="rId9349"/>
    <hyperlink ref="I9355" r:id="rId9350"/>
    <hyperlink ref="I9356" r:id="rId9351"/>
    <hyperlink ref="I9357" r:id="rId9352"/>
    <hyperlink ref="I9358" r:id="rId9353"/>
    <hyperlink ref="I9359" r:id="rId9354"/>
    <hyperlink ref="I9360" r:id="rId9355"/>
    <hyperlink ref="I9361" r:id="rId9356"/>
    <hyperlink ref="I9362" r:id="rId9357"/>
    <hyperlink ref="I9363" r:id="rId9358"/>
    <hyperlink ref="I9364" r:id="rId9359"/>
    <hyperlink ref="I9365" r:id="rId9360"/>
    <hyperlink ref="I9366" r:id="rId9361"/>
    <hyperlink ref="I9367" r:id="rId9362"/>
    <hyperlink ref="I9368" r:id="rId9363"/>
    <hyperlink ref="I9369" r:id="rId9364"/>
    <hyperlink ref="I9370" r:id="rId9365"/>
    <hyperlink ref="I9371" r:id="rId9366"/>
    <hyperlink ref="I9372" r:id="rId9367"/>
    <hyperlink ref="I9373" r:id="rId9368"/>
    <hyperlink ref="I9374" r:id="rId9369"/>
    <hyperlink ref="I9375" r:id="rId9370"/>
    <hyperlink ref="I9376" r:id="rId9371"/>
    <hyperlink ref="I9377" r:id="rId9372"/>
    <hyperlink ref="I9378" r:id="rId9373"/>
    <hyperlink ref="I9379" r:id="rId9374"/>
    <hyperlink ref="I9380" r:id="rId9375"/>
    <hyperlink ref="I9381" r:id="rId9376"/>
    <hyperlink ref="I9382" r:id="rId9377"/>
    <hyperlink ref="I9383" r:id="rId9378"/>
    <hyperlink ref="I9384" r:id="rId9379"/>
    <hyperlink ref="I9385" r:id="rId9380"/>
    <hyperlink ref="I9386" r:id="rId9381"/>
    <hyperlink ref="I9387" r:id="rId9382"/>
    <hyperlink ref="I9388" r:id="rId9383"/>
    <hyperlink ref="I9389" r:id="rId9384"/>
    <hyperlink ref="I9390" r:id="rId9385"/>
    <hyperlink ref="I9391" r:id="rId9386"/>
    <hyperlink ref="I9392" r:id="rId9387"/>
    <hyperlink ref="I9393" r:id="rId9388"/>
    <hyperlink ref="I9394" r:id="rId9389"/>
    <hyperlink ref="I9395" r:id="rId9390"/>
    <hyperlink ref="I9396" r:id="rId9391"/>
    <hyperlink ref="I9397" r:id="rId9392"/>
    <hyperlink ref="I9398" r:id="rId9393"/>
    <hyperlink ref="I9399" r:id="rId9394"/>
    <hyperlink ref="I9400" r:id="rId9395"/>
    <hyperlink ref="I9401" r:id="rId9396"/>
    <hyperlink ref="I9402" r:id="rId9397"/>
    <hyperlink ref="I9403" r:id="rId9398"/>
    <hyperlink ref="I9404" r:id="rId9399"/>
    <hyperlink ref="I9405" r:id="rId9400"/>
    <hyperlink ref="I9406" r:id="rId9401"/>
    <hyperlink ref="I9407" r:id="rId9402"/>
    <hyperlink ref="I9408" r:id="rId9403"/>
    <hyperlink ref="I9409" r:id="rId9404"/>
    <hyperlink ref="I9410" r:id="rId9405"/>
    <hyperlink ref="I9411" r:id="rId9406"/>
    <hyperlink ref="I9412" r:id="rId9407"/>
    <hyperlink ref="I9413:I9479" r:id="rId9408" display="https://www.nerbe-plus.de/ENU/14723/Home.aspx?"/>
  </hyperlinks>
  <pageMargins left="0.31496062992125984" right="0.11811023622047245" top="0.74803149606299213" bottom="0.15748031496062992" header="0.31496062992125984" footer="0.31496062992125984"/>
  <pageSetup paperSize="9" scale="70" orientation="landscape" verticalDpi="0" r:id="rId940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762"/>
  <sheetViews>
    <sheetView workbookViewId="0">
      <selection activeCell="H458" sqref="H458"/>
    </sheetView>
  </sheetViews>
  <sheetFormatPr defaultRowHeight="15" x14ac:dyDescent="0.25"/>
  <cols>
    <col min="2" max="2" width="8.85546875" style="27" customWidth="1"/>
    <col min="3" max="3" width="3.5703125" customWidth="1"/>
    <col min="4" max="4" width="8.85546875" hidden="1" customWidth="1"/>
  </cols>
  <sheetData>
    <row r="2" spans="2:2" x14ac:dyDescent="0.25">
      <c r="B2" s="26"/>
    </row>
    <row r="3" spans="2:2" x14ac:dyDescent="0.25">
      <c r="B3" s="26"/>
    </row>
    <row r="4" spans="2:2" x14ac:dyDescent="0.25">
      <c r="B4" s="26"/>
    </row>
    <row r="5" spans="2:2" x14ac:dyDescent="0.25">
      <c r="B5" s="26"/>
    </row>
    <row r="6" spans="2:2" x14ac:dyDescent="0.25">
      <c r="B6" s="26"/>
    </row>
    <row r="7" spans="2:2" x14ac:dyDescent="0.25">
      <c r="B7" s="26"/>
    </row>
    <row r="8" spans="2:2" x14ac:dyDescent="0.25">
      <c r="B8" s="26"/>
    </row>
    <row r="9" spans="2:2" x14ac:dyDescent="0.25">
      <c r="B9" s="26"/>
    </row>
    <row r="10" spans="2:2" x14ac:dyDescent="0.25">
      <c r="B10" s="26"/>
    </row>
    <row r="11" spans="2:2" x14ac:dyDescent="0.25">
      <c r="B11" s="26"/>
    </row>
    <row r="12" spans="2:2" x14ac:dyDescent="0.25">
      <c r="B12" s="26"/>
    </row>
    <row r="13" spans="2:2" x14ac:dyDescent="0.25">
      <c r="B13" s="26"/>
    </row>
    <row r="14" spans="2:2" x14ac:dyDescent="0.25">
      <c r="B14" s="26"/>
    </row>
    <row r="15" spans="2:2" x14ac:dyDescent="0.25">
      <c r="B15" s="26"/>
    </row>
    <row r="16" spans="2:2" x14ac:dyDescent="0.25">
      <c r="B16" s="26"/>
    </row>
    <row r="17" spans="2:2" x14ac:dyDescent="0.25">
      <c r="B17" s="26"/>
    </row>
    <row r="18" spans="2:2" x14ac:dyDescent="0.25">
      <c r="B18" s="26"/>
    </row>
    <row r="19" spans="2:2" x14ac:dyDescent="0.25">
      <c r="B19" s="26"/>
    </row>
    <row r="20" spans="2:2" x14ac:dyDescent="0.25">
      <c r="B20" s="26"/>
    </row>
    <row r="21" spans="2:2" x14ac:dyDescent="0.25">
      <c r="B21" s="26"/>
    </row>
    <row r="22" spans="2:2" x14ac:dyDescent="0.25">
      <c r="B22" s="26"/>
    </row>
    <row r="23" spans="2:2" x14ac:dyDescent="0.25">
      <c r="B23" s="26"/>
    </row>
    <row r="24" spans="2:2" x14ac:dyDescent="0.25">
      <c r="B24" s="26"/>
    </row>
    <row r="25" spans="2:2" x14ac:dyDescent="0.25">
      <c r="B25" s="26"/>
    </row>
    <row r="26" spans="2:2" x14ac:dyDescent="0.25">
      <c r="B26" s="26"/>
    </row>
    <row r="27" spans="2:2" x14ac:dyDescent="0.25">
      <c r="B27" s="26"/>
    </row>
    <row r="28" spans="2:2" x14ac:dyDescent="0.25">
      <c r="B28" s="26"/>
    </row>
    <row r="29" spans="2:2" x14ac:dyDescent="0.25">
      <c r="B29" s="26"/>
    </row>
    <row r="30" spans="2:2" x14ac:dyDescent="0.25">
      <c r="B30" s="26"/>
    </row>
    <row r="31" spans="2:2" x14ac:dyDescent="0.25">
      <c r="B31" s="26"/>
    </row>
    <row r="32" spans="2:2" x14ac:dyDescent="0.25">
      <c r="B32" s="26"/>
    </row>
    <row r="33" spans="2:2" x14ac:dyDescent="0.25">
      <c r="B33" s="26"/>
    </row>
    <row r="34" spans="2:2" x14ac:dyDescent="0.25">
      <c r="B34" s="26"/>
    </row>
    <row r="35" spans="2:2" x14ac:dyDescent="0.25">
      <c r="B35" s="26"/>
    </row>
    <row r="36" spans="2:2" x14ac:dyDescent="0.25">
      <c r="B36" s="26"/>
    </row>
    <row r="37" spans="2:2" x14ac:dyDescent="0.25">
      <c r="B37" s="26"/>
    </row>
    <row r="38" spans="2:2" x14ac:dyDescent="0.25">
      <c r="B38" s="26"/>
    </row>
    <row r="39" spans="2:2" x14ac:dyDescent="0.25">
      <c r="B39" s="26"/>
    </row>
    <row r="40" spans="2:2" x14ac:dyDescent="0.25">
      <c r="B40" s="26"/>
    </row>
    <row r="41" spans="2:2" x14ac:dyDescent="0.25">
      <c r="B41" s="26"/>
    </row>
    <row r="42" spans="2:2" x14ac:dyDescent="0.25">
      <c r="B42" s="26"/>
    </row>
    <row r="43" spans="2:2" x14ac:dyDescent="0.25">
      <c r="B43" s="26"/>
    </row>
    <row r="44" spans="2:2" x14ac:dyDescent="0.25">
      <c r="B44" s="26"/>
    </row>
    <row r="45" spans="2:2" x14ac:dyDescent="0.25">
      <c r="B45" s="26"/>
    </row>
    <row r="46" spans="2:2" x14ac:dyDescent="0.25">
      <c r="B46" s="26"/>
    </row>
    <row r="47" spans="2:2" x14ac:dyDescent="0.25">
      <c r="B47" s="26"/>
    </row>
    <row r="48" spans="2:2" x14ac:dyDescent="0.25">
      <c r="B48" s="26"/>
    </row>
    <row r="49" spans="2:2" x14ac:dyDescent="0.25">
      <c r="B49" s="26"/>
    </row>
    <row r="50" spans="2:2" x14ac:dyDescent="0.25">
      <c r="B50" s="26"/>
    </row>
    <row r="51" spans="2:2" x14ac:dyDescent="0.25">
      <c r="B51" s="26"/>
    </row>
    <row r="52" spans="2:2" x14ac:dyDescent="0.25">
      <c r="B52" s="26"/>
    </row>
    <row r="53" spans="2:2" x14ac:dyDescent="0.25">
      <c r="B53" s="26"/>
    </row>
    <row r="54" spans="2:2" x14ac:dyDescent="0.25">
      <c r="B54" s="26"/>
    </row>
    <row r="55" spans="2:2" x14ac:dyDescent="0.25">
      <c r="B55" s="26"/>
    </row>
    <row r="56" spans="2:2" x14ac:dyDescent="0.25">
      <c r="B56" s="26"/>
    </row>
    <row r="57" spans="2:2" x14ac:dyDescent="0.25">
      <c r="B57" s="26"/>
    </row>
    <row r="58" spans="2:2" x14ac:dyDescent="0.25">
      <c r="B58" s="26"/>
    </row>
    <row r="59" spans="2:2" x14ac:dyDescent="0.25">
      <c r="B59" s="26"/>
    </row>
    <row r="60" spans="2:2" x14ac:dyDescent="0.25">
      <c r="B60" s="26"/>
    </row>
    <row r="61" spans="2:2" x14ac:dyDescent="0.25">
      <c r="B61" s="26"/>
    </row>
    <row r="62" spans="2:2" x14ac:dyDescent="0.25">
      <c r="B62" s="26"/>
    </row>
    <row r="63" spans="2:2" x14ac:dyDescent="0.25">
      <c r="B63" s="26"/>
    </row>
    <row r="64" spans="2:2" x14ac:dyDescent="0.25">
      <c r="B64" s="26"/>
    </row>
    <row r="65" spans="2:2" x14ac:dyDescent="0.25">
      <c r="B65" s="26"/>
    </row>
    <row r="66" spans="2:2" x14ac:dyDescent="0.25">
      <c r="B66" s="26"/>
    </row>
    <row r="67" spans="2:2" x14ac:dyDescent="0.25">
      <c r="B67" s="26"/>
    </row>
    <row r="68" spans="2:2" x14ac:dyDescent="0.25">
      <c r="B68" s="26"/>
    </row>
    <row r="69" spans="2:2" x14ac:dyDescent="0.25">
      <c r="B69" s="26"/>
    </row>
    <row r="70" spans="2:2" x14ac:dyDescent="0.25">
      <c r="B70" s="26"/>
    </row>
    <row r="71" spans="2:2" x14ac:dyDescent="0.25">
      <c r="B71" s="26"/>
    </row>
    <row r="72" spans="2:2" x14ac:dyDescent="0.25">
      <c r="B72" s="26"/>
    </row>
    <row r="73" spans="2:2" x14ac:dyDescent="0.25">
      <c r="B73" s="26"/>
    </row>
    <row r="74" spans="2:2" x14ac:dyDescent="0.25">
      <c r="B74" s="26"/>
    </row>
    <row r="75" spans="2:2" x14ac:dyDescent="0.25">
      <c r="B75" s="26"/>
    </row>
    <row r="76" spans="2:2" x14ac:dyDescent="0.25">
      <c r="B76" s="26"/>
    </row>
    <row r="77" spans="2:2" x14ac:dyDescent="0.25">
      <c r="B77" s="26"/>
    </row>
    <row r="78" spans="2:2" x14ac:dyDescent="0.25">
      <c r="B78" s="26"/>
    </row>
    <row r="79" spans="2:2" x14ac:dyDescent="0.25">
      <c r="B79" s="26"/>
    </row>
    <row r="80" spans="2:2" x14ac:dyDescent="0.25">
      <c r="B80" s="26"/>
    </row>
    <row r="81" spans="2:2" x14ac:dyDescent="0.25">
      <c r="B81" s="26"/>
    </row>
    <row r="82" spans="2:2" x14ac:dyDescent="0.25">
      <c r="B82" s="26"/>
    </row>
    <row r="83" spans="2:2" x14ac:dyDescent="0.25">
      <c r="B83" s="26"/>
    </row>
    <row r="84" spans="2:2" x14ac:dyDescent="0.25">
      <c r="B84" s="26"/>
    </row>
    <row r="85" spans="2:2" x14ac:dyDescent="0.25">
      <c r="B85" s="26"/>
    </row>
    <row r="86" spans="2:2" x14ac:dyDescent="0.25">
      <c r="B86" s="26"/>
    </row>
    <row r="87" spans="2:2" x14ac:dyDescent="0.25">
      <c r="B87" s="26"/>
    </row>
    <row r="88" spans="2:2" x14ac:dyDescent="0.25">
      <c r="B88" s="26"/>
    </row>
    <row r="89" spans="2:2" x14ac:dyDescent="0.25">
      <c r="B89" s="26"/>
    </row>
    <row r="90" spans="2:2" x14ac:dyDescent="0.25">
      <c r="B90" s="26"/>
    </row>
    <row r="91" spans="2:2" x14ac:dyDescent="0.25">
      <c r="B91" s="26"/>
    </row>
    <row r="92" spans="2:2" x14ac:dyDescent="0.25">
      <c r="B92" s="26"/>
    </row>
    <row r="93" spans="2:2" x14ac:dyDescent="0.25">
      <c r="B93" s="26"/>
    </row>
    <row r="94" spans="2:2" x14ac:dyDescent="0.25">
      <c r="B94" s="26"/>
    </row>
    <row r="95" spans="2:2" x14ac:dyDescent="0.25">
      <c r="B95" s="26"/>
    </row>
    <row r="96" spans="2:2" x14ac:dyDescent="0.25">
      <c r="B96" s="26"/>
    </row>
    <row r="97" spans="2:2" x14ac:dyDescent="0.25">
      <c r="B97" s="26"/>
    </row>
    <row r="98" spans="2:2" x14ac:dyDescent="0.25">
      <c r="B98" s="26"/>
    </row>
    <row r="99" spans="2:2" x14ac:dyDescent="0.25">
      <c r="B99" s="26"/>
    </row>
    <row r="100" spans="2:2" x14ac:dyDescent="0.25">
      <c r="B100" s="26"/>
    </row>
    <row r="101" spans="2:2" x14ac:dyDescent="0.25">
      <c r="B101" s="26"/>
    </row>
    <row r="102" spans="2:2" x14ac:dyDescent="0.25">
      <c r="B102" s="26"/>
    </row>
    <row r="103" spans="2:2" x14ac:dyDescent="0.25">
      <c r="B103" s="26"/>
    </row>
    <row r="104" spans="2:2" x14ac:dyDescent="0.25">
      <c r="B104" s="26"/>
    </row>
    <row r="105" spans="2:2" x14ac:dyDescent="0.25">
      <c r="B105" s="26"/>
    </row>
    <row r="106" spans="2:2" x14ac:dyDescent="0.25">
      <c r="B106" s="26"/>
    </row>
    <row r="107" spans="2:2" x14ac:dyDescent="0.25">
      <c r="B107" s="26"/>
    </row>
    <row r="108" spans="2:2" x14ac:dyDescent="0.25">
      <c r="B108" s="26"/>
    </row>
    <row r="109" spans="2:2" x14ac:dyDescent="0.25">
      <c r="B109" s="26"/>
    </row>
    <row r="110" spans="2:2" x14ac:dyDescent="0.25">
      <c r="B110" s="26"/>
    </row>
    <row r="111" spans="2:2" x14ac:dyDescent="0.25">
      <c r="B111" s="26"/>
    </row>
    <row r="112" spans="2:2" x14ac:dyDescent="0.25">
      <c r="B112" s="26"/>
    </row>
    <row r="113" spans="2:2" x14ac:dyDescent="0.25">
      <c r="B113" s="26"/>
    </row>
    <row r="114" spans="2:2" x14ac:dyDescent="0.25">
      <c r="B114" s="26"/>
    </row>
    <row r="115" spans="2:2" x14ac:dyDescent="0.25">
      <c r="B115" s="26"/>
    </row>
    <row r="116" spans="2:2" x14ac:dyDescent="0.25">
      <c r="B116" s="26"/>
    </row>
    <row r="117" spans="2:2" x14ac:dyDescent="0.25">
      <c r="B117" s="26"/>
    </row>
    <row r="118" spans="2:2" x14ac:dyDescent="0.25">
      <c r="B118" s="26"/>
    </row>
    <row r="119" spans="2:2" x14ac:dyDescent="0.25">
      <c r="B119" s="26"/>
    </row>
    <row r="120" spans="2:2" x14ac:dyDescent="0.25">
      <c r="B120" s="26"/>
    </row>
    <row r="121" spans="2:2" x14ac:dyDescent="0.25">
      <c r="B121" s="26"/>
    </row>
    <row r="122" spans="2:2" x14ac:dyDescent="0.25">
      <c r="B122" s="26"/>
    </row>
    <row r="123" spans="2:2" x14ac:dyDescent="0.25">
      <c r="B123" s="26"/>
    </row>
    <row r="124" spans="2:2" x14ac:dyDescent="0.25">
      <c r="B124" s="26"/>
    </row>
    <row r="125" spans="2:2" x14ac:dyDescent="0.25">
      <c r="B125" s="26"/>
    </row>
    <row r="126" spans="2:2" x14ac:dyDescent="0.25">
      <c r="B126" s="26"/>
    </row>
    <row r="127" spans="2:2" x14ac:dyDescent="0.25">
      <c r="B127" s="26"/>
    </row>
    <row r="128" spans="2:2" x14ac:dyDescent="0.25">
      <c r="B128" s="26"/>
    </row>
    <row r="129" spans="2:2" x14ac:dyDescent="0.25">
      <c r="B129" s="26"/>
    </row>
    <row r="130" spans="2:2" x14ac:dyDescent="0.25">
      <c r="B130" s="26"/>
    </row>
    <row r="131" spans="2:2" x14ac:dyDescent="0.25">
      <c r="B131" s="26"/>
    </row>
    <row r="132" spans="2:2" x14ac:dyDescent="0.25">
      <c r="B132" s="26"/>
    </row>
    <row r="133" spans="2:2" x14ac:dyDescent="0.25">
      <c r="B133" s="26"/>
    </row>
    <row r="134" spans="2:2" x14ac:dyDescent="0.25">
      <c r="B134" s="26"/>
    </row>
    <row r="135" spans="2:2" x14ac:dyDescent="0.25">
      <c r="B135" s="26"/>
    </row>
    <row r="136" spans="2:2" x14ac:dyDescent="0.25">
      <c r="B136" s="26"/>
    </row>
    <row r="137" spans="2:2" x14ac:dyDescent="0.25">
      <c r="B137" s="26"/>
    </row>
    <row r="138" spans="2:2" x14ac:dyDescent="0.25">
      <c r="B138" s="26"/>
    </row>
    <row r="139" spans="2:2" x14ac:dyDescent="0.25">
      <c r="B139" s="26"/>
    </row>
    <row r="140" spans="2:2" x14ac:dyDescent="0.25">
      <c r="B140" s="26"/>
    </row>
    <row r="141" spans="2:2" x14ac:dyDescent="0.25">
      <c r="B141" s="26"/>
    </row>
    <row r="142" spans="2:2" x14ac:dyDescent="0.25">
      <c r="B142" s="26"/>
    </row>
    <row r="143" spans="2:2" x14ac:dyDescent="0.25">
      <c r="B143" s="26"/>
    </row>
    <row r="144" spans="2:2" x14ac:dyDescent="0.25">
      <c r="B144" s="26"/>
    </row>
    <row r="145" spans="2:2" x14ac:dyDescent="0.25">
      <c r="B145" s="26"/>
    </row>
    <row r="146" spans="2:2" x14ac:dyDescent="0.25">
      <c r="B146" s="26"/>
    </row>
    <row r="147" spans="2:2" x14ac:dyDescent="0.25">
      <c r="B147" s="26"/>
    </row>
    <row r="148" spans="2:2" x14ac:dyDescent="0.25">
      <c r="B148" s="26"/>
    </row>
    <row r="149" spans="2:2" x14ac:dyDescent="0.25">
      <c r="B149" s="26"/>
    </row>
    <row r="150" spans="2:2" x14ac:dyDescent="0.25">
      <c r="B150" s="26"/>
    </row>
    <row r="151" spans="2:2" x14ac:dyDescent="0.25">
      <c r="B151" s="26"/>
    </row>
    <row r="152" spans="2:2" x14ac:dyDescent="0.25">
      <c r="B152" s="26"/>
    </row>
    <row r="153" spans="2:2" x14ac:dyDescent="0.25">
      <c r="B153" s="26"/>
    </row>
    <row r="154" spans="2:2" x14ac:dyDescent="0.25">
      <c r="B154" s="26"/>
    </row>
    <row r="155" spans="2:2" x14ac:dyDescent="0.25">
      <c r="B155" s="26"/>
    </row>
    <row r="156" spans="2:2" x14ac:dyDescent="0.25">
      <c r="B156" s="26"/>
    </row>
    <row r="157" spans="2:2" x14ac:dyDescent="0.25">
      <c r="B157" s="26"/>
    </row>
    <row r="158" spans="2:2" x14ac:dyDescent="0.25">
      <c r="B158" s="26"/>
    </row>
    <row r="159" spans="2:2" x14ac:dyDescent="0.25">
      <c r="B159" s="26"/>
    </row>
    <row r="160" spans="2:2" x14ac:dyDescent="0.25">
      <c r="B160" s="26"/>
    </row>
    <row r="161" spans="2:2" x14ac:dyDescent="0.25">
      <c r="B161" s="26"/>
    </row>
    <row r="162" spans="2:2" x14ac:dyDescent="0.25">
      <c r="B162" s="26"/>
    </row>
    <row r="163" spans="2:2" x14ac:dyDescent="0.25">
      <c r="B163" s="26"/>
    </row>
    <row r="164" spans="2:2" x14ac:dyDescent="0.25">
      <c r="B164" s="26"/>
    </row>
    <row r="165" spans="2:2" x14ac:dyDescent="0.25">
      <c r="B165" s="26"/>
    </row>
    <row r="166" spans="2:2" x14ac:dyDescent="0.25">
      <c r="B166" s="26"/>
    </row>
    <row r="167" spans="2:2" x14ac:dyDescent="0.25">
      <c r="B167" s="26"/>
    </row>
    <row r="168" spans="2:2" x14ac:dyDescent="0.25">
      <c r="B168" s="26"/>
    </row>
    <row r="169" spans="2:2" x14ac:dyDescent="0.25">
      <c r="B169" s="26"/>
    </row>
    <row r="170" spans="2:2" x14ac:dyDescent="0.25">
      <c r="B170" s="26"/>
    </row>
    <row r="171" spans="2:2" x14ac:dyDescent="0.25">
      <c r="B171" s="26"/>
    </row>
    <row r="172" spans="2:2" x14ac:dyDescent="0.25">
      <c r="B172" s="26"/>
    </row>
    <row r="173" spans="2:2" x14ac:dyDescent="0.25">
      <c r="B173" s="26"/>
    </row>
    <row r="174" spans="2:2" x14ac:dyDescent="0.25">
      <c r="B174" s="26"/>
    </row>
    <row r="175" spans="2:2" x14ac:dyDescent="0.25">
      <c r="B175" s="26"/>
    </row>
    <row r="176" spans="2:2" x14ac:dyDescent="0.25">
      <c r="B176" s="26"/>
    </row>
    <row r="177" spans="2:2" x14ac:dyDescent="0.25">
      <c r="B177" s="26"/>
    </row>
    <row r="178" spans="2:2" x14ac:dyDescent="0.25">
      <c r="B178" s="26"/>
    </row>
    <row r="179" spans="2:2" x14ac:dyDescent="0.25">
      <c r="B179" s="26"/>
    </row>
    <row r="180" spans="2:2" x14ac:dyDescent="0.25">
      <c r="B180" s="26"/>
    </row>
    <row r="181" spans="2:2" x14ac:dyDescent="0.25">
      <c r="B181" s="26"/>
    </row>
    <row r="182" spans="2:2" x14ac:dyDescent="0.25">
      <c r="B182" s="26"/>
    </row>
    <row r="183" spans="2:2" x14ac:dyDescent="0.25">
      <c r="B183" s="26"/>
    </row>
    <row r="184" spans="2:2" x14ac:dyDescent="0.25">
      <c r="B184" s="26"/>
    </row>
    <row r="185" spans="2:2" x14ac:dyDescent="0.25">
      <c r="B185" s="26"/>
    </row>
    <row r="186" spans="2:2" x14ac:dyDescent="0.25">
      <c r="B186" s="26"/>
    </row>
    <row r="187" spans="2:2" x14ac:dyDescent="0.25">
      <c r="B187" s="26"/>
    </row>
    <row r="188" spans="2:2" x14ac:dyDescent="0.25">
      <c r="B188" s="26"/>
    </row>
    <row r="189" spans="2:2" x14ac:dyDescent="0.25">
      <c r="B189" s="26"/>
    </row>
    <row r="190" spans="2:2" x14ac:dyDescent="0.25">
      <c r="B190" s="26"/>
    </row>
    <row r="191" spans="2:2" x14ac:dyDescent="0.25">
      <c r="B191" s="26"/>
    </row>
    <row r="192" spans="2:2" x14ac:dyDescent="0.25">
      <c r="B192" s="26"/>
    </row>
    <row r="193" spans="2:2" x14ac:dyDescent="0.25">
      <c r="B193" s="26"/>
    </row>
    <row r="194" spans="2:2" x14ac:dyDescent="0.25">
      <c r="B194" s="26"/>
    </row>
    <row r="195" spans="2:2" x14ac:dyDescent="0.25">
      <c r="B195" s="26"/>
    </row>
    <row r="196" spans="2:2" x14ac:dyDescent="0.25">
      <c r="B196" s="26"/>
    </row>
    <row r="197" spans="2:2" x14ac:dyDescent="0.25">
      <c r="B197" s="26"/>
    </row>
    <row r="198" spans="2:2" x14ac:dyDescent="0.25">
      <c r="B198" s="26"/>
    </row>
    <row r="199" spans="2:2" x14ac:dyDescent="0.25">
      <c r="B199" s="26"/>
    </row>
    <row r="200" spans="2:2" x14ac:dyDescent="0.25">
      <c r="B200" s="26"/>
    </row>
    <row r="201" spans="2:2" x14ac:dyDescent="0.25">
      <c r="B201" s="26"/>
    </row>
    <row r="202" spans="2:2" x14ac:dyDescent="0.25">
      <c r="B202" s="26"/>
    </row>
    <row r="203" spans="2:2" x14ac:dyDescent="0.25">
      <c r="B203" s="26"/>
    </row>
    <row r="204" spans="2:2" x14ac:dyDescent="0.25">
      <c r="B204" s="26"/>
    </row>
    <row r="205" spans="2:2" x14ac:dyDescent="0.25">
      <c r="B205" s="26"/>
    </row>
    <row r="206" spans="2:2" x14ac:dyDescent="0.25">
      <c r="B206" s="26"/>
    </row>
    <row r="207" spans="2:2" x14ac:dyDescent="0.25">
      <c r="B207" s="26"/>
    </row>
    <row r="208" spans="2:2" x14ac:dyDescent="0.25">
      <c r="B208" s="26"/>
    </row>
    <row r="209" spans="2:2" x14ac:dyDescent="0.25">
      <c r="B209" s="26"/>
    </row>
    <row r="210" spans="2:2" x14ac:dyDescent="0.25">
      <c r="B210" s="26"/>
    </row>
    <row r="211" spans="2:2" x14ac:dyDescent="0.25">
      <c r="B211" s="26"/>
    </row>
    <row r="212" spans="2:2" x14ac:dyDescent="0.25">
      <c r="B212" s="26"/>
    </row>
    <row r="213" spans="2:2" x14ac:dyDescent="0.25">
      <c r="B213" s="26"/>
    </row>
    <row r="214" spans="2:2" x14ac:dyDescent="0.25">
      <c r="B214" s="26"/>
    </row>
    <row r="215" spans="2:2" x14ac:dyDescent="0.25">
      <c r="B215" s="26"/>
    </row>
    <row r="216" spans="2:2" x14ac:dyDescent="0.25">
      <c r="B216" s="26"/>
    </row>
    <row r="217" spans="2:2" x14ac:dyDescent="0.25">
      <c r="B217" s="26"/>
    </row>
    <row r="218" spans="2:2" x14ac:dyDescent="0.25">
      <c r="B218" s="26"/>
    </row>
    <row r="219" spans="2:2" x14ac:dyDescent="0.25">
      <c r="B219" s="26"/>
    </row>
    <row r="220" spans="2:2" x14ac:dyDescent="0.25">
      <c r="B220" s="26"/>
    </row>
    <row r="221" spans="2:2" x14ac:dyDescent="0.25">
      <c r="B221" s="26"/>
    </row>
    <row r="222" spans="2:2" x14ac:dyDescent="0.25">
      <c r="B222" s="26"/>
    </row>
    <row r="223" spans="2:2" x14ac:dyDescent="0.25">
      <c r="B223" s="26"/>
    </row>
    <row r="224" spans="2:2" x14ac:dyDescent="0.25">
      <c r="B224" s="26"/>
    </row>
    <row r="225" spans="2:2" x14ac:dyDescent="0.25">
      <c r="B225" s="26"/>
    </row>
    <row r="226" spans="2:2" x14ac:dyDescent="0.25">
      <c r="B226" s="26"/>
    </row>
    <row r="227" spans="2:2" x14ac:dyDescent="0.25">
      <c r="B227" s="26"/>
    </row>
    <row r="228" spans="2:2" x14ac:dyDescent="0.25">
      <c r="B228" s="26"/>
    </row>
    <row r="229" spans="2:2" x14ac:dyDescent="0.25">
      <c r="B229" s="26"/>
    </row>
    <row r="230" spans="2:2" x14ac:dyDescent="0.25">
      <c r="B230" s="26"/>
    </row>
    <row r="231" spans="2:2" x14ac:dyDescent="0.25">
      <c r="B231" s="26"/>
    </row>
    <row r="232" spans="2:2" x14ac:dyDescent="0.25">
      <c r="B232" s="26"/>
    </row>
    <row r="233" spans="2:2" x14ac:dyDescent="0.25">
      <c r="B233" s="26"/>
    </row>
    <row r="234" spans="2:2" x14ac:dyDescent="0.25">
      <c r="B234" s="26"/>
    </row>
    <row r="235" spans="2:2" x14ac:dyDescent="0.25">
      <c r="B235" s="26"/>
    </row>
    <row r="236" spans="2:2" x14ac:dyDescent="0.25">
      <c r="B236" s="26"/>
    </row>
    <row r="237" spans="2:2" x14ac:dyDescent="0.25">
      <c r="B237" s="26"/>
    </row>
    <row r="238" spans="2:2" x14ac:dyDescent="0.25">
      <c r="B238" s="26"/>
    </row>
    <row r="239" spans="2:2" x14ac:dyDescent="0.25">
      <c r="B239" s="26"/>
    </row>
    <row r="240" spans="2:2" x14ac:dyDescent="0.25">
      <c r="B240" s="26"/>
    </row>
    <row r="241" spans="2:2" x14ac:dyDescent="0.25">
      <c r="B241" s="26"/>
    </row>
    <row r="242" spans="2:2" x14ac:dyDescent="0.25">
      <c r="B242" s="26"/>
    </row>
    <row r="243" spans="2:2" x14ac:dyDescent="0.25">
      <c r="B243" s="26"/>
    </row>
    <row r="244" spans="2:2" x14ac:dyDescent="0.25">
      <c r="B244" s="26"/>
    </row>
    <row r="245" spans="2:2" x14ac:dyDescent="0.25">
      <c r="B245" s="26"/>
    </row>
    <row r="246" spans="2:2" x14ac:dyDescent="0.25">
      <c r="B246" s="26"/>
    </row>
    <row r="247" spans="2:2" x14ac:dyDescent="0.25">
      <c r="B247" s="26"/>
    </row>
    <row r="248" spans="2:2" x14ac:dyDescent="0.25">
      <c r="B248" s="26"/>
    </row>
    <row r="249" spans="2:2" x14ac:dyDescent="0.25">
      <c r="B249" s="26"/>
    </row>
    <row r="250" spans="2:2" x14ac:dyDescent="0.25">
      <c r="B250" s="26"/>
    </row>
    <row r="251" spans="2:2" x14ac:dyDescent="0.25">
      <c r="B251" s="26"/>
    </row>
    <row r="252" spans="2:2" x14ac:dyDescent="0.25">
      <c r="B252" s="26"/>
    </row>
    <row r="253" spans="2:2" x14ac:dyDescent="0.25">
      <c r="B253" s="26"/>
    </row>
    <row r="254" spans="2:2" x14ac:dyDescent="0.25">
      <c r="B254" s="26"/>
    </row>
    <row r="255" spans="2:2" x14ac:dyDescent="0.25">
      <c r="B255" s="26"/>
    </row>
    <row r="256" spans="2:2" x14ac:dyDescent="0.25">
      <c r="B256" s="26"/>
    </row>
    <row r="257" spans="2:2" x14ac:dyDescent="0.25">
      <c r="B257" s="26"/>
    </row>
    <row r="258" spans="2:2" x14ac:dyDescent="0.25">
      <c r="B258" s="26"/>
    </row>
    <row r="259" spans="2:2" x14ac:dyDescent="0.25">
      <c r="B259" s="26"/>
    </row>
    <row r="260" spans="2:2" x14ac:dyDescent="0.25">
      <c r="B260" s="26"/>
    </row>
    <row r="261" spans="2:2" x14ac:dyDescent="0.25">
      <c r="B261" s="26"/>
    </row>
    <row r="262" spans="2:2" x14ac:dyDescent="0.25">
      <c r="B262" s="26"/>
    </row>
    <row r="263" spans="2:2" x14ac:dyDescent="0.25">
      <c r="B263" s="26"/>
    </row>
    <row r="264" spans="2:2" x14ac:dyDescent="0.25">
      <c r="B264" s="26"/>
    </row>
    <row r="265" spans="2:2" x14ac:dyDescent="0.25">
      <c r="B265" s="26"/>
    </row>
    <row r="266" spans="2:2" x14ac:dyDescent="0.25">
      <c r="B266" s="26"/>
    </row>
    <row r="267" spans="2:2" x14ac:dyDescent="0.25">
      <c r="B267" s="26"/>
    </row>
    <row r="268" spans="2:2" x14ac:dyDescent="0.25">
      <c r="B268" s="26"/>
    </row>
    <row r="269" spans="2:2" x14ac:dyDescent="0.25">
      <c r="B269" s="26"/>
    </row>
    <row r="270" spans="2:2" x14ac:dyDescent="0.25">
      <c r="B270" s="26"/>
    </row>
    <row r="271" spans="2:2" x14ac:dyDescent="0.25">
      <c r="B271" s="26"/>
    </row>
    <row r="272" spans="2:2" x14ac:dyDescent="0.25">
      <c r="B272" s="26"/>
    </row>
    <row r="273" spans="2:2" x14ac:dyDescent="0.25">
      <c r="B273" s="26"/>
    </row>
    <row r="274" spans="2:2" x14ac:dyDescent="0.25">
      <c r="B274" s="26"/>
    </row>
    <row r="275" spans="2:2" x14ac:dyDescent="0.25">
      <c r="B275" s="26"/>
    </row>
    <row r="276" spans="2:2" x14ac:dyDescent="0.25">
      <c r="B276" s="26"/>
    </row>
    <row r="277" spans="2:2" x14ac:dyDescent="0.25">
      <c r="B277" s="26"/>
    </row>
    <row r="278" spans="2:2" x14ac:dyDescent="0.25">
      <c r="B278" s="26"/>
    </row>
    <row r="279" spans="2:2" x14ac:dyDescent="0.25">
      <c r="B279" s="26"/>
    </row>
    <row r="280" spans="2:2" x14ac:dyDescent="0.25">
      <c r="B280" s="26"/>
    </row>
    <row r="281" spans="2:2" x14ac:dyDescent="0.25">
      <c r="B281" s="26"/>
    </row>
    <row r="282" spans="2:2" x14ac:dyDescent="0.25">
      <c r="B282" s="26"/>
    </row>
    <row r="283" spans="2:2" x14ac:dyDescent="0.25">
      <c r="B283" s="26"/>
    </row>
    <row r="284" spans="2:2" x14ac:dyDescent="0.25">
      <c r="B284" s="26"/>
    </row>
    <row r="285" spans="2:2" x14ac:dyDescent="0.25">
      <c r="B285" s="26"/>
    </row>
    <row r="286" spans="2:2" x14ac:dyDescent="0.25">
      <c r="B286" s="26"/>
    </row>
    <row r="287" spans="2:2" x14ac:dyDescent="0.25">
      <c r="B287" s="26"/>
    </row>
    <row r="288" spans="2:2" x14ac:dyDescent="0.25">
      <c r="B288" s="26"/>
    </row>
    <row r="289" spans="2:2" x14ac:dyDescent="0.25">
      <c r="B289" s="26"/>
    </row>
    <row r="290" spans="2:2" x14ac:dyDescent="0.25">
      <c r="B290" s="26"/>
    </row>
    <row r="291" spans="2:2" x14ac:dyDescent="0.25">
      <c r="B291" s="26"/>
    </row>
    <row r="292" spans="2:2" x14ac:dyDescent="0.25">
      <c r="B292" s="26"/>
    </row>
    <row r="293" spans="2:2" x14ac:dyDescent="0.25">
      <c r="B293" s="26"/>
    </row>
    <row r="294" spans="2:2" x14ac:dyDescent="0.25">
      <c r="B294" s="26"/>
    </row>
    <row r="295" spans="2:2" x14ac:dyDescent="0.25">
      <c r="B295" s="26"/>
    </row>
    <row r="296" spans="2:2" x14ac:dyDescent="0.25">
      <c r="B296" s="26"/>
    </row>
    <row r="297" spans="2:2" x14ac:dyDescent="0.25">
      <c r="B297" s="26"/>
    </row>
    <row r="298" spans="2:2" x14ac:dyDescent="0.25">
      <c r="B298" s="26"/>
    </row>
    <row r="299" spans="2:2" x14ac:dyDescent="0.25">
      <c r="B299" s="26"/>
    </row>
    <row r="300" spans="2:2" x14ac:dyDescent="0.25">
      <c r="B300" s="26"/>
    </row>
    <row r="301" spans="2:2" x14ac:dyDescent="0.25">
      <c r="B301" s="26"/>
    </row>
    <row r="302" spans="2:2" x14ac:dyDescent="0.25">
      <c r="B302" s="26"/>
    </row>
    <row r="303" spans="2:2" x14ac:dyDescent="0.25">
      <c r="B303" s="26"/>
    </row>
    <row r="304" spans="2:2" x14ac:dyDescent="0.25">
      <c r="B304" s="26"/>
    </row>
    <row r="305" spans="2:2" x14ac:dyDescent="0.25">
      <c r="B305" s="26"/>
    </row>
    <row r="306" spans="2:2" x14ac:dyDescent="0.25">
      <c r="B306" s="26"/>
    </row>
    <row r="307" spans="2:2" x14ac:dyDescent="0.25">
      <c r="B307" s="26"/>
    </row>
    <row r="308" spans="2:2" x14ac:dyDescent="0.25">
      <c r="B308" s="26"/>
    </row>
    <row r="309" spans="2:2" x14ac:dyDescent="0.25">
      <c r="B309" s="26"/>
    </row>
    <row r="310" spans="2:2" x14ac:dyDescent="0.25">
      <c r="B310" s="26"/>
    </row>
    <row r="311" spans="2:2" x14ac:dyDescent="0.25">
      <c r="B311" s="26"/>
    </row>
    <row r="312" spans="2:2" x14ac:dyDescent="0.25">
      <c r="B312" s="26"/>
    </row>
    <row r="313" spans="2:2" x14ac:dyDescent="0.25">
      <c r="B313" s="26"/>
    </row>
    <row r="314" spans="2:2" x14ac:dyDescent="0.25">
      <c r="B314" s="26"/>
    </row>
    <row r="315" spans="2:2" x14ac:dyDescent="0.25">
      <c r="B315" s="26"/>
    </row>
    <row r="316" spans="2:2" x14ac:dyDescent="0.25">
      <c r="B316" s="26"/>
    </row>
    <row r="317" spans="2:2" x14ac:dyDescent="0.25">
      <c r="B317" s="26"/>
    </row>
    <row r="318" spans="2:2" x14ac:dyDescent="0.25">
      <c r="B318" s="26"/>
    </row>
    <row r="319" spans="2:2" x14ac:dyDescent="0.25">
      <c r="B319" s="26"/>
    </row>
    <row r="320" spans="2:2" x14ac:dyDescent="0.25">
      <c r="B320" s="26"/>
    </row>
    <row r="321" spans="2:2" x14ac:dyDescent="0.25">
      <c r="B321" s="26"/>
    </row>
    <row r="322" spans="2:2" x14ac:dyDescent="0.25">
      <c r="B322" s="26"/>
    </row>
    <row r="323" spans="2:2" x14ac:dyDescent="0.25">
      <c r="B323" s="26"/>
    </row>
    <row r="324" spans="2:2" x14ac:dyDescent="0.25">
      <c r="B324" s="26"/>
    </row>
    <row r="325" spans="2:2" x14ac:dyDescent="0.25">
      <c r="B325" s="26"/>
    </row>
    <row r="326" spans="2:2" x14ac:dyDescent="0.25">
      <c r="B326" s="26"/>
    </row>
    <row r="327" spans="2:2" x14ac:dyDescent="0.25">
      <c r="B327" s="26"/>
    </row>
    <row r="328" spans="2:2" x14ac:dyDescent="0.25">
      <c r="B328" s="26"/>
    </row>
    <row r="329" spans="2:2" x14ac:dyDescent="0.25">
      <c r="B329" s="26"/>
    </row>
    <row r="330" spans="2:2" x14ac:dyDescent="0.25">
      <c r="B330" s="26"/>
    </row>
    <row r="331" spans="2:2" x14ac:dyDescent="0.25">
      <c r="B331" s="26"/>
    </row>
    <row r="332" spans="2:2" x14ac:dyDescent="0.25">
      <c r="B332" s="26"/>
    </row>
    <row r="333" spans="2:2" x14ac:dyDescent="0.25">
      <c r="B333" s="26"/>
    </row>
    <row r="334" spans="2:2" x14ac:dyDescent="0.25">
      <c r="B334" s="26"/>
    </row>
    <row r="335" spans="2:2" x14ac:dyDescent="0.25">
      <c r="B335" s="26"/>
    </row>
    <row r="336" spans="2:2" x14ac:dyDescent="0.25">
      <c r="B336" s="26"/>
    </row>
    <row r="337" spans="2:2" x14ac:dyDescent="0.25">
      <c r="B337" s="26"/>
    </row>
    <row r="338" spans="2:2" x14ac:dyDescent="0.25">
      <c r="B338" s="26"/>
    </row>
    <row r="339" spans="2:2" x14ac:dyDescent="0.25">
      <c r="B339" s="26"/>
    </row>
    <row r="340" spans="2:2" x14ac:dyDescent="0.25">
      <c r="B340" s="26"/>
    </row>
    <row r="341" spans="2:2" x14ac:dyDescent="0.25">
      <c r="B341" s="26"/>
    </row>
    <row r="342" spans="2:2" x14ac:dyDescent="0.25">
      <c r="B342" s="26"/>
    </row>
    <row r="343" spans="2:2" x14ac:dyDescent="0.25">
      <c r="B343" s="26"/>
    </row>
    <row r="344" spans="2:2" x14ac:dyDescent="0.25">
      <c r="B344" s="26"/>
    </row>
    <row r="345" spans="2:2" x14ac:dyDescent="0.25">
      <c r="B345" s="26"/>
    </row>
    <row r="346" spans="2:2" x14ac:dyDescent="0.25">
      <c r="B346" s="26"/>
    </row>
    <row r="347" spans="2:2" x14ac:dyDescent="0.25">
      <c r="B347" s="26"/>
    </row>
    <row r="348" spans="2:2" x14ac:dyDescent="0.25">
      <c r="B348" s="26"/>
    </row>
    <row r="349" spans="2:2" x14ac:dyDescent="0.25">
      <c r="B349" s="26"/>
    </row>
    <row r="350" spans="2:2" x14ac:dyDescent="0.25">
      <c r="B350" s="26"/>
    </row>
    <row r="351" spans="2:2" x14ac:dyDescent="0.25">
      <c r="B351" s="26"/>
    </row>
    <row r="352" spans="2:2" x14ac:dyDescent="0.25">
      <c r="B352" s="26"/>
    </row>
    <row r="353" spans="2:2" x14ac:dyDescent="0.25">
      <c r="B353" s="26"/>
    </row>
    <row r="354" spans="2:2" x14ac:dyDescent="0.25">
      <c r="B354" s="26"/>
    </row>
    <row r="355" spans="2:2" x14ac:dyDescent="0.25">
      <c r="B355" s="26"/>
    </row>
    <row r="356" spans="2:2" x14ac:dyDescent="0.25">
      <c r="B356" s="26"/>
    </row>
    <row r="357" spans="2:2" x14ac:dyDescent="0.25">
      <c r="B357" s="26"/>
    </row>
    <row r="358" spans="2:2" x14ac:dyDescent="0.25">
      <c r="B358" s="26"/>
    </row>
    <row r="359" spans="2:2" x14ac:dyDescent="0.25">
      <c r="B359" s="26"/>
    </row>
    <row r="360" spans="2:2" x14ac:dyDescent="0.25">
      <c r="B360" s="26"/>
    </row>
    <row r="361" spans="2:2" x14ac:dyDescent="0.25">
      <c r="B361" s="26"/>
    </row>
    <row r="362" spans="2:2" x14ac:dyDescent="0.25">
      <c r="B362" s="26"/>
    </row>
    <row r="363" spans="2:2" x14ac:dyDescent="0.25">
      <c r="B363" s="26"/>
    </row>
    <row r="364" spans="2:2" x14ac:dyDescent="0.25">
      <c r="B364" s="26"/>
    </row>
    <row r="365" spans="2:2" x14ac:dyDescent="0.25">
      <c r="B365" s="26"/>
    </row>
    <row r="366" spans="2:2" x14ac:dyDescent="0.25">
      <c r="B366" s="26"/>
    </row>
    <row r="367" spans="2:2" x14ac:dyDescent="0.25">
      <c r="B367" s="26"/>
    </row>
    <row r="368" spans="2:2" x14ac:dyDescent="0.25">
      <c r="B368" s="26"/>
    </row>
    <row r="369" spans="2:2" x14ac:dyDescent="0.25">
      <c r="B369" s="26"/>
    </row>
    <row r="370" spans="2:2" x14ac:dyDescent="0.25">
      <c r="B370" s="26"/>
    </row>
    <row r="371" spans="2:2" x14ac:dyDescent="0.25">
      <c r="B371" s="26"/>
    </row>
    <row r="372" spans="2:2" x14ac:dyDescent="0.25">
      <c r="B372" s="26"/>
    </row>
    <row r="373" spans="2:2" x14ac:dyDescent="0.25">
      <c r="B373" s="26"/>
    </row>
    <row r="374" spans="2:2" x14ac:dyDescent="0.25">
      <c r="B374" s="26"/>
    </row>
    <row r="375" spans="2:2" x14ac:dyDescent="0.25">
      <c r="B375" s="26"/>
    </row>
    <row r="376" spans="2:2" x14ac:dyDescent="0.25">
      <c r="B376" s="26"/>
    </row>
    <row r="377" spans="2:2" x14ac:dyDescent="0.25">
      <c r="B377" s="26"/>
    </row>
    <row r="378" spans="2:2" x14ac:dyDescent="0.25">
      <c r="B378" s="26"/>
    </row>
    <row r="379" spans="2:2" x14ac:dyDescent="0.25">
      <c r="B379" s="26"/>
    </row>
    <row r="380" spans="2:2" x14ac:dyDescent="0.25">
      <c r="B380" s="26"/>
    </row>
    <row r="381" spans="2:2" x14ac:dyDescent="0.25">
      <c r="B381" s="26"/>
    </row>
    <row r="382" spans="2:2" x14ac:dyDescent="0.25">
      <c r="B382" s="26"/>
    </row>
    <row r="383" spans="2:2" x14ac:dyDescent="0.25">
      <c r="B383" s="26"/>
    </row>
    <row r="384" spans="2:2" x14ac:dyDescent="0.25">
      <c r="B384" s="26"/>
    </row>
    <row r="385" spans="2:2" x14ac:dyDescent="0.25">
      <c r="B385" s="26"/>
    </row>
    <row r="386" spans="2:2" x14ac:dyDescent="0.25">
      <c r="B386" s="26"/>
    </row>
    <row r="387" spans="2:2" x14ac:dyDescent="0.25">
      <c r="B387" s="26"/>
    </row>
    <row r="388" spans="2:2" x14ac:dyDescent="0.25">
      <c r="B388" s="26"/>
    </row>
    <row r="389" spans="2:2" x14ac:dyDescent="0.25">
      <c r="B389" s="26"/>
    </row>
    <row r="390" spans="2:2" x14ac:dyDescent="0.25">
      <c r="B390" s="26"/>
    </row>
    <row r="391" spans="2:2" x14ac:dyDescent="0.25">
      <c r="B391" s="26"/>
    </row>
    <row r="392" spans="2:2" x14ac:dyDescent="0.25">
      <c r="B392" s="26"/>
    </row>
    <row r="393" spans="2:2" x14ac:dyDescent="0.25">
      <c r="B393" s="26"/>
    </row>
    <row r="394" spans="2:2" x14ac:dyDescent="0.25">
      <c r="B394" s="26"/>
    </row>
    <row r="395" spans="2:2" x14ac:dyDescent="0.25">
      <c r="B395" s="26"/>
    </row>
    <row r="396" spans="2:2" x14ac:dyDescent="0.25">
      <c r="B396" s="26"/>
    </row>
    <row r="397" spans="2:2" x14ac:dyDescent="0.25">
      <c r="B397" s="26"/>
    </row>
    <row r="398" spans="2:2" x14ac:dyDescent="0.25">
      <c r="B398" s="26"/>
    </row>
    <row r="399" spans="2:2" x14ac:dyDescent="0.25">
      <c r="B399" s="26"/>
    </row>
    <row r="400" spans="2:2" x14ac:dyDescent="0.25">
      <c r="B400" s="26"/>
    </row>
    <row r="401" spans="2:2" x14ac:dyDescent="0.25">
      <c r="B401" s="26"/>
    </row>
    <row r="402" spans="2:2" x14ac:dyDescent="0.25">
      <c r="B402" s="26"/>
    </row>
    <row r="403" spans="2:2" x14ac:dyDescent="0.25">
      <c r="B403" s="26"/>
    </row>
    <row r="404" spans="2:2" x14ac:dyDescent="0.25">
      <c r="B404" s="26"/>
    </row>
    <row r="405" spans="2:2" x14ac:dyDescent="0.25">
      <c r="B405" s="26"/>
    </row>
    <row r="406" spans="2:2" x14ac:dyDescent="0.25">
      <c r="B406" s="26"/>
    </row>
    <row r="407" spans="2:2" x14ac:dyDescent="0.25">
      <c r="B407" s="26"/>
    </row>
    <row r="408" spans="2:2" x14ac:dyDescent="0.25">
      <c r="B408" s="26"/>
    </row>
    <row r="409" spans="2:2" x14ac:dyDescent="0.25">
      <c r="B409" s="26"/>
    </row>
    <row r="410" spans="2:2" x14ac:dyDescent="0.25">
      <c r="B410" s="26"/>
    </row>
    <row r="411" spans="2:2" x14ac:dyDescent="0.25">
      <c r="B411" s="26"/>
    </row>
    <row r="412" spans="2:2" x14ac:dyDescent="0.25">
      <c r="B412" s="26"/>
    </row>
    <row r="413" spans="2:2" x14ac:dyDescent="0.25">
      <c r="B413" s="26"/>
    </row>
    <row r="414" spans="2:2" x14ac:dyDescent="0.25">
      <c r="B414" s="26"/>
    </row>
    <row r="415" spans="2:2" x14ac:dyDescent="0.25">
      <c r="B415" s="26"/>
    </row>
    <row r="416" spans="2:2" x14ac:dyDescent="0.25">
      <c r="B416" s="26"/>
    </row>
    <row r="417" spans="2:2" x14ac:dyDescent="0.25">
      <c r="B417" s="26"/>
    </row>
    <row r="418" spans="2:2" x14ac:dyDescent="0.25">
      <c r="B418" s="26"/>
    </row>
    <row r="419" spans="2:2" x14ac:dyDescent="0.25">
      <c r="B419" s="26"/>
    </row>
    <row r="420" spans="2:2" x14ac:dyDescent="0.25">
      <c r="B420" s="26"/>
    </row>
    <row r="421" spans="2:2" x14ac:dyDescent="0.25">
      <c r="B421" s="26"/>
    </row>
    <row r="422" spans="2:2" x14ac:dyDescent="0.25">
      <c r="B422" s="26"/>
    </row>
    <row r="423" spans="2:2" x14ac:dyDescent="0.25">
      <c r="B423" s="26"/>
    </row>
    <row r="424" spans="2:2" x14ac:dyDescent="0.25">
      <c r="B424" s="26"/>
    </row>
    <row r="425" spans="2:2" x14ac:dyDescent="0.25">
      <c r="B425" s="26"/>
    </row>
    <row r="426" spans="2:2" x14ac:dyDescent="0.25">
      <c r="B426" s="26"/>
    </row>
    <row r="427" spans="2:2" x14ac:dyDescent="0.25">
      <c r="B427" s="26"/>
    </row>
    <row r="428" spans="2:2" x14ac:dyDescent="0.25">
      <c r="B428" s="26"/>
    </row>
    <row r="429" spans="2:2" x14ac:dyDescent="0.25">
      <c r="B429" s="26"/>
    </row>
    <row r="430" spans="2:2" x14ac:dyDescent="0.25">
      <c r="B430" s="26"/>
    </row>
    <row r="431" spans="2:2" x14ac:dyDescent="0.25">
      <c r="B431" s="26"/>
    </row>
    <row r="432" spans="2:2" x14ac:dyDescent="0.25">
      <c r="B432" s="26"/>
    </row>
    <row r="433" spans="2:2" x14ac:dyDescent="0.25">
      <c r="B433" s="26"/>
    </row>
    <row r="434" spans="2:2" x14ac:dyDescent="0.25">
      <c r="B434" s="26"/>
    </row>
    <row r="435" spans="2:2" x14ac:dyDescent="0.25">
      <c r="B435" s="26"/>
    </row>
    <row r="436" spans="2:2" x14ac:dyDescent="0.25">
      <c r="B436" s="26"/>
    </row>
    <row r="437" spans="2:2" x14ac:dyDescent="0.25">
      <c r="B437" s="26"/>
    </row>
    <row r="438" spans="2:2" x14ac:dyDescent="0.25">
      <c r="B438" s="26"/>
    </row>
    <row r="439" spans="2:2" x14ac:dyDescent="0.25">
      <c r="B439" s="26"/>
    </row>
    <row r="440" spans="2:2" x14ac:dyDescent="0.25">
      <c r="B440" s="26"/>
    </row>
    <row r="441" spans="2:2" x14ac:dyDescent="0.25">
      <c r="B441" s="26"/>
    </row>
    <row r="442" spans="2:2" x14ac:dyDescent="0.25">
      <c r="B442" s="26"/>
    </row>
    <row r="443" spans="2:2" x14ac:dyDescent="0.25">
      <c r="B443" s="26"/>
    </row>
    <row r="444" spans="2:2" x14ac:dyDescent="0.25">
      <c r="B444" s="26"/>
    </row>
    <row r="445" spans="2:2" x14ac:dyDescent="0.25">
      <c r="B445" s="26"/>
    </row>
    <row r="446" spans="2:2" x14ac:dyDescent="0.25">
      <c r="B446" s="26"/>
    </row>
    <row r="447" spans="2:2" x14ac:dyDescent="0.25">
      <c r="B447" s="26"/>
    </row>
    <row r="448" spans="2:2" x14ac:dyDescent="0.25">
      <c r="B448" s="26"/>
    </row>
    <row r="449" spans="2:2" x14ac:dyDescent="0.25">
      <c r="B449" s="26"/>
    </row>
    <row r="450" spans="2:2" x14ac:dyDescent="0.25">
      <c r="B450" s="26"/>
    </row>
    <row r="451" spans="2:2" x14ac:dyDescent="0.25">
      <c r="B451" s="26"/>
    </row>
    <row r="452" spans="2:2" x14ac:dyDescent="0.25">
      <c r="B452" s="26"/>
    </row>
    <row r="453" spans="2:2" x14ac:dyDescent="0.25">
      <c r="B453" s="26"/>
    </row>
    <row r="454" spans="2:2" x14ac:dyDescent="0.25">
      <c r="B454" s="26"/>
    </row>
    <row r="455" spans="2:2" x14ac:dyDescent="0.25">
      <c r="B455" s="26"/>
    </row>
    <row r="456" spans="2:2" x14ac:dyDescent="0.25">
      <c r="B456" s="26"/>
    </row>
    <row r="457" spans="2:2" x14ac:dyDescent="0.25">
      <c r="B457" s="26"/>
    </row>
    <row r="458" spans="2:2" x14ac:dyDescent="0.25">
      <c r="B458" s="26"/>
    </row>
    <row r="459" spans="2:2" x14ac:dyDescent="0.25">
      <c r="B459" s="26"/>
    </row>
    <row r="460" spans="2:2" x14ac:dyDescent="0.25">
      <c r="B460" s="26"/>
    </row>
    <row r="461" spans="2:2" x14ac:dyDescent="0.25">
      <c r="B461" s="26"/>
    </row>
    <row r="462" spans="2:2" x14ac:dyDescent="0.25">
      <c r="B462" s="26"/>
    </row>
    <row r="463" spans="2:2" x14ac:dyDescent="0.25">
      <c r="B463" s="26"/>
    </row>
    <row r="464" spans="2:2" x14ac:dyDescent="0.25">
      <c r="B464" s="26"/>
    </row>
    <row r="465" spans="2:2" x14ac:dyDescent="0.25">
      <c r="B465" s="26"/>
    </row>
    <row r="466" spans="2:2" x14ac:dyDescent="0.25">
      <c r="B466" s="26"/>
    </row>
    <row r="467" spans="2:2" x14ac:dyDescent="0.25">
      <c r="B467" s="26"/>
    </row>
    <row r="468" spans="2:2" x14ac:dyDescent="0.25">
      <c r="B468" s="26"/>
    </row>
    <row r="469" spans="2:2" x14ac:dyDescent="0.25">
      <c r="B469" s="26"/>
    </row>
    <row r="470" spans="2:2" x14ac:dyDescent="0.25">
      <c r="B470" s="26"/>
    </row>
    <row r="471" spans="2:2" x14ac:dyDescent="0.25">
      <c r="B471" s="26"/>
    </row>
    <row r="472" spans="2:2" x14ac:dyDescent="0.25">
      <c r="B472" s="26"/>
    </row>
    <row r="473" spans="2:2" x14ac:dyDescent="0.25">
      <c r="B473" s="26"/>
    </row>
    <row r="474" spans="2:2" x14ac:dyDescent="0.25">
      <c r="B474" s="26"/>
    </row>
    <row r="475" spans="2:2" x14ac:dyDescent="0.25">
      <c r="B475" s="26"/>
    </row>
    <row r="476" spans="2:2" x14ac:dyDescent="0.25">
      <c r="B476" s="26"/>
    </row>
    <row r="477" spans="2:2" x14ac:dyDescent="0.25">
      <c r="B477" s="26"/>
    </row>
    <row r="478" spans="2:2" x14ac:dyDescent="0.25">
      <c r="B478" s="26"/>
    </row>
    <row r="479" spans="2:2" x14ac:dyDescent="0.25">
      <c r="B479" s="26"/>
    </row>
    <row r="480" spans="2:2" x14ac:dyDescent="0.25">
      <c r="B480" s="26"/>
    </row>
    <row r="481" spans="2:2" x14ac:dyDescent="0.25">
      <c r="B481" s="26"/>
    </row>
    <row r="482" spans="2:2" x14ac:dyDescent="0.25">
      <c r="B482" s="26"/>
    </row>
    <row r="483" spans="2:2" x14ac:dyDescent="0.25">
      <c r="B483" s="26"/>
    </row>
    <row r="484" spans="2:2" x14ac:dyDescent="0.25">
      <c r="B484" s="26"/>
    </row>
    <row r="485" spans="2:2" x14ac:dyDescent="0.25">
      <c r="B485" s="26"/>
    </row>
    <row r="486" spans="2:2" x14ac:dyDescent="0.25">
      <c r="B486" s="26"/>
    </row>
    <row r="487" spans="2:2" x14ac:dyDescent="0.25">
      <c r="B487" s="26"/>
    </row>
    <row r="488" spans="2:2" x14ac:dyDescent="0.25">
      <c r="B488" s="26"/>
    </row>
    <row r="489" spans="2:2" x14ac:dyDescent="0.25">
      <c r="B489" s="26"/>
    </row>
    <row r="490" spans="2:2" x14ac:dyDescent="0.25">
      <c r="B490" s="26"/>
    </row>
    <row r="491" spans="2:2" x14ac:dyDescent="0.25">
      <c r="B491" s="26"/>
    </row>
    <row r="492" spans="2:2" x14ac:dyDescent="0.25">
      <c r="B492" s="26"/>
    </row>
    <row r="493" spans="2:2" x14ac:dyDescent="0.25">
      <c r="B493" s="26"/>
    </row>
    <row r="494" spans="2:2" x14ac:dyDescent="0.25">
      <c r="B494" s="26"/>
    </row>
    <row r="495" spans="2:2" x14ac:dyDescent="0.25">
      <c r="B495" s="26"/>
    </row>
    <row r="496" spans="2:2" x14ac:dyDescent="0.25">
      <c r="B496" s="26"/>
    </row>
    <row r="497" spans="2:2" x14ac:dyDescent="0.25">
      <c r="B497" s="26"/>
    </row>
    <row r="498" spans="2:2" x14ac:dyDescent="0.25">
      <c r="B498" s="26"/>
    </row>
    <row r="499" spans="2:2" x14ac:dyDescent="0.25">
      <c r="B499" s="26"/>
    </row>
    <row r="500" spans="2:2" x14ac:dyDescent="0.25">
      <c r="B500" s="26"/>
    </row>
    <row r="501" spans="2:2" x14ac:dyDescent="0.25">
      <c r="B501" s="26"/>
    </row>
    <row r="502" spans="2:2" x14ac:dyDescent="0.25">
      <c r="B502" s="26"/>
    </row>
    <row r="503" spans="2:2" x14ac:dyDescent="0.25">
      <c r="B503" s="26"/>
    </row>
    <row r="504" spans="2:2" x14ac:dyDescent="0.25">
      <c r="B504" s="26"/>
    </row>
    <row r="505" spans="2:2" x14ac:dyDescent="0.25">
      <c r="B505" s="26"/>
    </row>
    <row r="506" spans="2:2" x14ac:dyDescent="0.25">
      <c r="B506" s="26"/>
    </row>
    <row r="507" spans="2:2" x14ac:dyDescent="0.25">
      <c r="B507" s="26"/>
    </row>
    <row r="508" spans="2:2" x14ac:dyDescent="0.25">
      <c r="B508" s="26"/>
    </row>
    <row r="509" spans="2:2" x14ac:dyDescent="0.25">
      <c r="B509" s="26"/>
    </row>
    <row r="510" spans="2:2" x14ac:dyDescent="0.25">
      <c r="B510" s="26"/>
    </row>
    <row r="511" spans="2:2" x14ac:dyDescent="0.25">
      <c r="B511" s="26"/>
    </row>
    <row r="512" spans="2:2" x14ac:dyDescent="0.25">
      <c r="B512" s="26"/>
    </row>
    <row r="513" spans="2:2" x14ac:dyDescent="0.25">
      <c r="B513" s="26"/>
    </row>
    <row r="514" spans="2:2" x14ac:dyDescent="0.25">
      <c r="B514" s="26"/>
    </row>
    <row r="515" spans="2:2" x14ac:dyDescent="0.25">
      <c r="B515" s="26"/>
    </row>
    <row r="516" spans="2:2" x14ac:dyDescent="0.25">
      <c r="B516" s="26"/>
    </row>
    <row r="517" spans="2:2" x14ac:dyDescent="0.25">
      <c r="B517" s="26"/>
    </row>
    <row r="518" spans="2:2" x14ac:dyDescent="0.25">
      <c r="B518" s="26"/>
    </row>
    <row r="519" spans="2:2" x14ac:dyDescent="0.25">
      <c r="B519" s="26"/>
    </row>
    <row r="520" spans="2:2" x14ac:dyDescent="0.25">
      <c r="B520" s="26"/>
    </row>
    <row r="521" spans="2:2" x14ac:dyDescent="0.25">
      <c r="B521" s="26"/>
    </row>
    <row r="522" spans="2:2" x14ac:dyDescent="0.25">
      <c r="B522" s="26"/>
    </row>
    <row r="523" spans="2:2" x14ac:dyDescent="0.25">
      <c r="B523" s="26"/>
    </row>
    <row r="524" spans="2:2" x14ac:dyDescent="0.25">
      <c r="B524" s="26"/>
    </row>
    <row r="525" spans="2:2" x14ac:dyDescent="0.25">
      <c r="B525" s="26"/>
    </row>
    <row r="526" spans="2:2" x14ac:dyDescent="0.25">
      <c r="B526" s="26"/>
    </row>
    <row r="527" spans="2:2" x14ac:dyDescent="0.25">
      <c r="B527" s="26"/>
    </row>
    <row r="528" spans="2:2" x14ac:dyDescent="0.25">
      <c r="B528" s="26"/>
    </row>
    <row r="529" spans="2:2" x14ac:dyDescent="0.25">
      <c r="B529" s="26"/>
    </row>
    <row r="530" spans="2:2" x14ac:dyDescent="0.25">
      <c r="B530" s="26"/>
    </row>
    <row r="531" spans="2:2" x14ac:dyDescent="0.25">
      <c r="B531" s="26"/>
    </row>
    <row r="532" spans="2:2" x14ac:dyDescent="0.25">
      <c r="B532" s="26"/>
    </row>
    <row r="533" spans="2:2" x14ac:dyDescent="0.25">
      <c r="B533" s="26"/>
    </row>
    <row r="534" spans="2:2" x14ac:dyDescent="0.25">
      <c r="B534" s="26"/>
    </row>
    <row r="535" spans="2:2" x14ac:dyDescent="0.25">
      <c r="B535" s="26"/>
    </row>
    <row r="536" spans="2:2" x14ac:dyDescent="0.25">
      <c r="B536" s="26"/>
    </row>
    <row r="537" spans="2:2" x14ac:dyDescent="0.25">
      <c r="B537" s="26"/>
    </row>
    <row r="538" spans="2:2" x14ac:dyDescent="0.25">
      <c r="B538" s="26"/>
    </row>
    <row r="539" spans="2:2" x14ac:dyDescent="0.25">
      <c r="B539" s="26"/>
    </row>
    <row r="540" spans="2:2" x14ac:dyDescent="0.25">
      <c r="B540" s="26"/>
    </row>
    <row r="541" spans="2:2" x14ac:dyDescent="0.25">
      <c r="B541" s="26"/>
    </row>
    <row r="542" spans="2:2" x14ac:dyDescent="0.25">
      <c r="B542" s="26"/>
    </row>
    <row r="543" spans="2:2" x14ac:dyDescent="0.25">
      <c r="B543" s="26"/>
    </row>
    <row r="544" spans="2:2" x14ac:dyDescent="0.25">
      <c r="B544" s="26"/>
    </row>
    <row r="545" spans="2:2" x14ac:dyDescent="0.25">
      <c r="B545" s="26"/>
    </row>
    <row r="546" spans="2:2" x14ac:dyDescent="0.25">
      <c r="B546" s="26"/>
    </row>
    <row r="547" spans="2:2" x14ac:dyDescent="0.25">
      <c r="B547" s="26"/>
    </row>
    <row r="548" spans="2:2" x14ac:dyDescent="0.25">
      <c r="B548" s="26"/>
    </row>
    <row r="549" spans="2:2" x14ac:dyDescent="0.25">
      <c r="B549" s="26"/>
    </row>
    <row r="550" spans="2:2" x14ac:dyDescent="0.25">
      <c r="B550" s="26"/>
    </row>
    <row r="551" spans="2:2" x14ac:dyDescent="0.25">
      <c r="B551" s="26"/>
    </row>
    <row r="552" spans="2:2" x14ac:dyDescent="0.25">
      <c r="B552" s="26"/>
    </row>
    <row r="553" spans="2:2" x14ac:dyDescent="0.25">
      <c r="B553" s="26"/>
    </row>
    <row r="554" spans="2:2" x14ac:dyDescent="0.25">
      <c r="B554" s="26"/>
    </row>
    <row r="555" spans="2:2" x14ac:dyDescent="0.25">
      <c r="B555" s="26"/>
    </row>
    <row r="556" spans="2:2" x14ac:dyDescent="0.25">
      <c r="B556" s="26"/>
    </row>
    <row r="557" spans="2:2" x14ac:dyDescent="0.25">
      <c r="B557" s="26"/>
    </row>
    <row r="558" spans="2:2" x14ac:dyDescent="0.25">
      <c r="B558" s="26"/>
    </row>
    <row r="559" spans="2:2" x14ac:dyDescent="0.25">
      <c r="B559" s="26"/>
    </row>
    <row r="560" spans="2:2" x14ac:dyDescent="0.25">
      <c r="B560" s="26"/>
    </row>
    <row r="561" spans="2:2" x14ac:dyDescent="0.25">
      <c r="B561" s="26"/>
    </row>
    <row r="562" spans="2:2" x14ac:dyDescent="0.25">
      <c r="B562" s="26"/>
    </row>
    <row r="563" spans="2:2" x14ac:dyDescent="0.25">
      <c r="B563" s="26"/>
    </row>
    <row r="564" spans="2:2" x14ac:dyDescent="0.25">
      <c r="B564" s="26"/>
    </row>
    <row r="565" spans="2:2" x14ac:dyDescent="0.25">
      <c r="B565" s="26"/>
    </row>
    <row r="566" spans="2:2" x14ac:dyDescent="0.25">
      <c r="B566" s="26"/>
    </row>
    <row r="567" spans="2:2" x14ac:dyDescent="0.25">
      <c r="B567" s="26"/>
    </row>
    <row r="568" spans="2:2" x14ac:dyDescent="0.25">
      <c r="B568" s="26"/>
    </row>
    <row r="569" spans="2:2" x14ac:dyDescent="0.25">
      <c r="B569" s="26"/>
    </row>
    <row r="570" spans="2:2" x14ac:dyDescent="0.25">
      <c r="B570" s="26"/>
    </row>
    <row r="571" spans="2:2" x14ac:dyDescent="0.25">
      <c r="B571" s="26"/>
    </row>
    <row r="572" spans="2:2" x14ac:dyDescent="0.25">
      <c r="B572" s="26"/>
    </row>
    <row r="573" spans="2:2" x14ac:dyDescent="0.25">
      <c r="B573" s="26"/>
    </row>
    <row r="574" spans="2:2" x14ac:dyDescent="0.25">
      <c r="B574" s="26"/>
    </row>
    <row r="575" spans="2:2" x14ac:dyDescent="0.25">
      <c r="B575" s="26"/>
    </row>
    <row r="576" spans="2:2" x14ac:dyDescent="0.25">
      <c r="B576" s="26"/>
    </row>
    <row r="577" spans="2:2" x14ac:dyDescent="0.25">
      <c r="B577" s="26"/>
    </row>
    <row r="578" spans="2:2" x14ac:dyDescent="0.25">
      <c r="B578" s="26"/>
    </row>
    <row r="579" spans="2:2" x14ac:dyDescent="0.25">
      <c r="B579" s="26"/>
    </row>
    <row r="580" spans="2:2" x14ac:dyDescent="0.25">
      <c r="B580" s="26"/>
    </row>
    <row r="581" spans="2:2" x14ac:dyDescent="0.25">
      <c r="B581" s="26"/>
    </row>
    <row r="582" spans="2:2" x14ac:dyDescent="0.25">
      <c r="B582" s="26"/>
    </row>
    <row r="583" spans="2:2" x14ac:dyDescent="0.25">
      <c r="B583" s="26"/>
    </row>
    <row r="584" spans="2:2" x14ac:dyDescent="0.25">
      <c r="B584" s="26"/>
    </row>
    <row r="585" spans="2:2" x14ac:dyDescent="0.25">
      <c r="B585" s="26"/>
    </row>
    <row r="586" spans="2:2" x14ac:dyDescent="0.25">
      <c r="B586" s="26"/>
    </row>
    <row r="587" spans="2:2" x14ac:dyDescent="0.25">
      <c r="B587" s="26"/>
    </row>
    <row r="588" spans="2:2" x14ac:dyDescent="0.25">
      <c r="B588" s="26"/>
    </row>
    <row r="589" spans="2:2" x14ac:dyDescent="0.25">
      <c r="B589" s="26"/>
    </row>
    <row r="590" spans="2:2" x14ac:dyDescent="0.25">
      <c r="B590" s="26"/>
    </row>
    <row r="591" spans="2:2" x14ac:dyDescent="0.25">
      <c r="B591" s="26"/>
    </row>
    <row r="592" spans="2:2" x14ac:dyDescent="0.25">
      <c r="B592" s="26"/>
    </row>
    <row r="593" spans="2:2" x14ac:dyDescent="0.25">
      <c r="B593" s="26"/>
    </row>
    <row r="594" spans="2:2" x14ac:dyDescent="0.25">
      <c r="B594" s="26"/>
    </row>
    <row r="595" spans="2:2" x14ac:dyDescent="0.25">
      <c r="B595" s="26"/>
    </row>
    <row r="596" spans="2:2" x14ac:dyDescent="0.25">
      <c r="B596" s="26"/>
    </row>
    <row r="597" spans="2:2" x14ac:dyDescent="0.25">
      <c r="B597" s="26"/>
    </row>
    <row r="598" spans="2:2" x14ac:dyDescent="0.25">
      <c r="B598" s="26"/>
    </row>
    <row r="599" spans="2:2" x14ac:dyDescent="0.25">
      <c r="B599" s="26"/>
    </row>
    <row r="600" spans="2:2" x14ac:dyDescent="0.25">
      <c r="B600" s="26"/>
    </row>
    <row r="601" spans="2:2" x14ac:dyDescent="0.25">
      <c r="B601" s="26"/>
    </row>
    <row r="602" spans="2:2" x14ac:dyDescent="0.25">
      <c r="B602" s="26"/>
    </row>
    <row r="603" spans="2:2" x14ac:dyDescent="0.25">
      <c r="B603" s="26"/>
    </row>
    <row r="604" spans="2:2" x14ac:dyDescent="0.25">
      <c r="B604" s="26"/>
    </row>
    <row r="605" spans="2:2" x14ac:dyDescent="0.25">
      <c r="B605" s="26"/>
    </row>
    <row r="606" spans="2:2" x14ac:dyDescent="0.25">
      <c r="B606" s="26"/>
    </row>
    <row r="607" spans="2:2" x14ac:dyDescent="0.25">
      <c r="B607" s="26"/>
    </row>
    <row r="608" spans="2:2" x14ac:dyDescent="0.25">
      <c r="B608" s="26"/>
    </row>
    <row r="609" spans="2:2" x14ac:dyDescent="0.25">
      <c r="B609" s="26"/>
    </row>
    <row r="610" spans="2:2" x14ac:dyDescent="0.25">
      <c r="B610" s="26"/>
    </row>
    <row r="611" spans="2:2" x14ac:dyDescent="0.25">
      <c r="B611" s="26"/>
    </row>
    <row r="612" spans="2:2" x14ac:dyDescent="0.25">
      <c r="B612" s="26"/>
    </row>
    <row r="613" spans="2:2" x14ac:dyDescent="0.25">
      <c r="B613" s="26"/>
    </row>
    <row r="614" spans="2:2" x14ac:dyDescent="0.25">
      <c r="B614" s="26"/>
    </row>
    <row r="615" spans="2:2" x14ac:dyDescent="0.25">
      <c r="B615" s="26"/>
    </row>
    <row r="616" spans="2:2" x14ac:dyDescent="0.25">
      <c r="B616" s="26"/>
    </row>
    <row r="617" spans="2:2" x14ac:dyDescent="0.25">
      <c r="B617" s="26"/>
    </row>
    <row r="618" spans="2:2" x14ac:dyDescent="0.25">
      <c r="B618" s="26"/>
    </row>
    <row r="619" spans="2:2" x14ac:dyDescent="0.25">
      <c r="B619" s="26"/>
    </row>
    <row r="620" spans="2:2" x14ac:dyDescent="0.25">
      <c r="B620" s="26"/>
    </row>
    <row r="621" spans="2:2" x14ac:dyDescent="0.25">
      <c r="B621" s="26"/>
    </row>
    <row r="622" spans="2:2" x14ac:dyDescent="0.25">
      <c r="B622" s="26"/>
    </row>
    <row r="623" spans="2:2" x14ac:dyDescent="0.25">
      <c r="B623" s="26"/>
    </row>
    <row r="624" spans="2:2" x14ac:dyDescent="0.25">
      <c r="B624" s="26"/>
    </row>
    <row r="625" spans="2:2" x14ac:dyDescent="0.25">
      <c r="B625" s="26"/>
    </row>
    <row r="626" spans="2:2" x14ac:dyDescent="0.25">
      <c r="B626" s="26"/>
    </row>
    <row r="627" spans="2:2" x14ac:dyDescent="0.25">
      <c r="B627" s="26"/>
    </row>
    <row r="628" spans="2:2" x14ac:dyDescent="0.25">
      <c r="B628" s="26"/>
    </row>
    <row r="629" spans="2:2" x14ac:dyDescent="0.25">
      <c r="B629" s="26"/>
    </row>
    <row r="630" spans="2:2" x14ac:dyDescent="0.25">
      <c r="B630" s="26"/>
    </row>
    <row r="631" spans="2:2" x14ac:dyDescent="0.25">
      <c r="B631" s="26"/>
    </row>
    <row r="632" spans="2:2" x14ac:dyDescent="0.25">
      <c r="B632" s="26"/>
    </row>
    <row r="633" spans="2:2" x14ac:dyDescent="0.25">
      <c r="B633" s="26"/>
    </row>
    <row r="634" spans="2:2" x14ac:dyDescent="0.25">
      <c r="B634" s="26"/>
    </row>
    <row r="635" spans="2:2" x14ac:dyDescent="0.25">
      <c r="B635" s="26"/>
    </row>
    <row r="636" spans="2:2" x14ac:dyDescent="0.25">
      <c r="B636" s="26"/>
    </row>
    <row r="637" spans="2:2" x14ac:dyDescent="0.25">
      <c r="B637" s="26"/>
    </row>
    <row r="638" spans="2:2" x14ac:dyDescent="0.25">
      <c r="B638" s="26"/>
    </row>
    <row r="639" spans="2:2" x14ac:dyDescent="0.25">
      <c r="B639" s="26"/>
    </row>
    <row r="640" spans="2:2" x14ac:dyDescent="0.25">
      <c r="B640" s="26"/>
    </row>
    <row r="641" spans="2:2" x14ac:dyDescent="0.25">
      <c r="B641" s="26"/>
    </row>
    <row r="642" spans="2:2" x14ac:dyDescent="0.25">
      <c r="B642" s="26"/>
    </row>
    <row r="643" spans="2:2" x14ac:dyDescent="0.25">
      <c r="B643" s="26"/>
    </row>
    <row r="644" spans="2:2" x14ac:dyDescent="0.25">
      <c r="B644" s="26"/>
    </row>
    <row r="645" spans="2:2" x14ac:dyDescent="0.25">
      <c r="B645" s="26"/>
    </row>
    <row r="646" spans="2:2" x14ac:dyDescent="0.25">
      <c r="B646" s="26"/>
    </row>
    <row r="647" spans="2:2" x14ac:dyDescent="0.25">
      <c r="B647" s="26"/>
    </row>
    <row r="648" spans="2:2" x14ac:dyDescent="0.25">
      <c r="B648" s="26"/>
    </row>
    <row r="649" spans="2:2" x14ac:dyDescent="0.25">
      <c r="B649" s="26"/>
    </row>
    <row r="650" spans="2:2" x14ac:dyDescent="0.25">
      <c r="B650" s="26"/>
    </row>
    <row r="651" spans="2:2" x14ac:dyDescent="0.25">
      <c r="B651" s="26"/>
    </row>
    <row r="652" spans="2:2" x14ac:dyDescent="0.25">
      <c r="B652" s="26"/>
    </row>
    <row r="653" spans="2:2" x14ac:dyDescent="0.25">
      <c r="B653" s="26"/>
    </row>
    <row r="654" spans="2:2" x14ac:dyDescent="0.25">
      <c r="B654" s="26"/>
    </row>
    <row r="655" spans="2:2" x14ac:dyDescent="0.25">
      <c r="B655" s="26"/>
    </row>
    <row r="656" spans="2:2" x14ac:dyDescent="0.25">
      <c r="B656" s="26"/>
    </row>
    <row r="657" spans="2:2" x14ac:dyDescent="0.25">
      <c r="B657" s="26"/>
    </row>
    <row r="658" spans="2:2" x14ac:dyDescent="0.25">
      <c r="B658" s="26"/>
    </row>
    <row r="659" spans="2:2" x14ac:dyDescent="0.25">
      <c r="B659" s="26"/>
    </row>
    <row r="660" spans="2:2" x14ac:dyDescent="0.25">
      <c r="B660" s="26"/>
    </row>
    <row r="661" spans="2:2" x14ac:dyDescent="0.25">
      <c r="B661" s="26"/>
    </row>
    <row r="662" spans="2:2" x14ac:dyDescent="0.25">
      <c r="B662" s="26"/>
    </row>
    <row r="663" spans="2:2" x14ac:dyDescent="0.25">
      <c r="B663" s="26"/>
    </row>
    <row r="664" spans="2:2" x14ac:dyDescent="0.25">
      <c r="B664" s="26"/>
    </row>
    <row r="665" spans="2:2" x14ac:dyDescent="0.25">
      <c r="B665" s="26"/>
    </row>
    <row r="666" spans="2:2" x14ac:dyDescent="0.25">
      <c r="B666" s="26"/>
    </row>
    <row r="667" spans="2:2" x14ac:dyDescent="0.25">
      <c r="B667" s="26"/>
    </row>
    <row r="668" spans="2:2" x14ac:dyDescent="0.25">
      <c r="B668" s="26"/>
    </row>
    <row r="669" spans="2:2" x14ac:dyDescent="0.25">
      <c r="B669" s="26"/>
    </row>
    <row r="670" spans="2:2" x14ac:dyDescent="0.25">
      <c r="B670" s="26"/>
    </row>
    <row r="671" spans="2:2" x14ac:dyDescent="0.25">
      <c r="B671" s="26"/>
    </row>
    <row r="672" spans="2:2" x14ac:dyDescent="0.25">
      <c r="B672" s="26"/>
    </row>
    <row r="673" spans="2:2" x14ac:dyDescent="0.25">
      <c r="B673" s="26"/>
    </row>
    <row r="674" spans="2:2" x14ac:dyDescent="0.25">
      <c r="B674" s="26"/>
    </row>
    <row r="675" spans="2:2" x14ac:dyDescent="0.25">
      <c r="B675" s="26"/>
    </row>
    <row r="676" spans="2:2" x14ac:dyDescent="0.25">
      <c r="B676" s="26"/>
    </row>
    <row r="677" spans="2:2" x14ac:dyDescent="0.25">
      <c r="B677" s="26"/>
    </row>
    <row r="678" spans="2:2" x14ac:dyDescent="0.25">
      <c r="B678" s="26"/>
    </row>
    <row r="679" spans="2:2" x14ac:dyDescent="0.25">
      <c r="B679" s="26"/>
    </row>
    <row r="680" spans="2:2" x14ac:dyDescent="0.25">
      <c r="B680" s="26"/>
    </row>
    <row r="681" spans="2:2" x14ac:dyDescent="0.25">
      <c r="B681" s="26"/>
    </row>
    <row r="682" spans="2:2" x14ac:dyDescent="0.25">
      <c r="B682" s="26"/>
    </row>
    <row r="683" spans="2:2" x14ac:dyDescent="0.25">
      <c r="B683" s="26"/>
    </row>
    <row r="684" spans="2:2" x14ac:dyDescent="0.25">
      <c r="B684" s="26"/>
    </row>
    <row r="685" spans="2:2" x14ac:dyDescent="0.25">
      <c r="B685" s="26"/>
    </row>
    <row r="686" spans="2:2" x14ac:dyDescent="0.25">
      <c r="B686" s="26"/>
    </row>
    <row r="687" spans="2:2" x14ac:dyDescent="0.25">
      <c r="B687" s="26"/>
    </row>
    <row r="688" spans="2:2" x14ac:dyDescent="0.25">
      <c r="B688" s="26"/>
    </row>
    <row r="689" spans="2:2" x14ac:dyDescent="0.25">
      <c r="B689" s="26"/>
    </row>
    <row r="690" spans="2:2" x14ac:dyDescent="0.25">
      <c r="B690" s="26"/>
    </row>
    <row r="691" spans="2:2" x14ac:dyDescent="0.25">
      <c r="B691" s="26"/>
    </row>
    <row r="692" spans="2:2" x14ac:dyDescent="0.25">
      <c r="B692" s="26"/>
    </row>
    <row r="693" spans="2:2" x14ac:dyDescent="0.25">
      <c r="B693" s="26"/>
    </row>
    <row r="694" spans="2:2" x14ac:dyDescent="0.25">
      <c r="B694" s="26"/>
    </row>
    <row r="695" spans="2:2" x14ac:dyDescent="0.25">
      <c r="B695" s="26"/>
    </row>
    <row r="696" spans="2:2" x14ac:dyDescent="0.25">
      <c r="B696" s="26"/>
    </row>
    <row r="697" spans="2:2" x14ac:dyDescent="0.25">
      <c r="B697" s="26"/>
    </row>
    <row r="698" spans="2:2" x14ac:dyDescent="0.25">
      <c r="B698" s="26"/>
    </row>
    <row r="699" spans="2:2" x14ac:dyDescent="0.25">
      <c r="B699" s="26"/>
    </row>
    <row r="700" spans="2:2" x14ac:dyDescent="0.25">
      <c r="B700" s="26"/>
    </row>
    <row r="701" spans="2:2" x14ac:dyDescent="0.25">
      <c r="B701" s="26"/>
    </row>
    <row r="702" spans="2:2" x14ac:dyDescent="0.25">
      <c r="B702" s="26"/>
    </row>
    <row r="703" spans="2:2" x14ac:dyDescent="0.25">
      <c r="B703" s="26"/>
    </row>
    <row r="704" spans="2:2" x14ac:dyDescent="0.25">
      <c r="B704" s="26"/>
    </row>
    <row r="705" spans="2:2" x14ac:dyDescent="0.25">
      <c r="B705" s="26"/>
    </row>
    <row r="706" spans="2:2" x14ac:dyDescent="0.25">
      <c r="B706" s="26"/>
    </row>
    <row r="707" spans="2:2" x14ac:dyDescent="0.25">
      <c r="B707" s="26"/>
    </row>
    <row r="708" spans="2:2" x14ac:dyDescent="0.25">
      <c r="B708" s="26"/>
    </row>
    <row r="709" spans="2:2" x14ac:dyDescent="0.25">
      <c r="B709" s="26"/>
    </row>
    <row r="710" spans="2:2" x14ac:dyDescent="0.25">
      <c r="B710" s="26"/>
    </row>
    <row r="711" spans="2:2" x14ac:dyDescent="0.25">
      <c r="B711" s="26"/>
    </row>
    <row r="712" spans="2:2" x14ac:dyDescent="0.25">
      <c r="B712" s="26"/>
    </row>
    <row r="713" spans="2:2" x14ac:dyDescent="0.25">
      <c r="B713" s="26"/>
    </row>
    <row r="714" spans="2:2" x14ac:dyDescent="0.25">
      <c r="B714" s="26"/>
    </row>
    <row r="715" spans="2:2" x14ac:dyDescent="0.25">
      <c r="B715" s="26"/>
    </row>
    <row r="716" spans="2:2" x14ac:dyDescent="0.25">
      <c r="B716" s="26"/>
    </row>
    <row r="717" spans="2:2" x14ac:dyDescent="0.25">
      <c r="B717" s="26"/>
    </row>
    <row r="718" spans="2:2" x14ac:dyDescent="0.25">
      <c r="B718" s="26"/>
    </row>
    <row r="719" spans="2:2" x14ac:dyDescent="0.25">
      <c r="B719" s="26"/>
    </row>
    <row r="720" spans="2:2" x14ac:dyDescent="0.25">
      <c r="B720" s="26"/>
    </row>
    <row r="721" spans="2:2" x14ac:dyDescent="0.25">
      <c r="B721" s="26"/>
    </row>
    <row r="722" spans="2:2" x14ac:dyDescent="0.25">
      <c r="B722" s="26"/>
    </row>
    <row r="723" spans="2:2" x14ac:dyDescent="0.25">
      <c r="B723" s="26"/>
    </row>
    <row r="724" spans="2:2" x14ac:dyDescent="0.25">
      <c r="B724" s="26"/>
    </row>
    <row r="725" spans="2:2" x14ac:dyDescent="0.25">
      <c r="B725" s="26"/>
    </row>
    <row r="726" spans="2:2" x14ac:dyDescent="0.25">
      <c r="B726" s="26"/>
    </row>
    <row r="727" spans="2:2" x14ac:dyDescent="0.25">
      <c r="B727" s="26"/>
    </row>
    <row r="728" spans="2:2" x14ac:dyDescent="0.25">
      <c r="B728" s="26"/>
    </row>
    <row r="729" spans="2:2" x14ac:dyDescent="0.25">
      <c r="B729" s="26"/>
    </row>
    <row r="730" spans="2:2" x14ac:dyDescent="0.25">
      <c r="B730" s="26"/>
    </row>
    <row r="731" spans="2:2" x14ac:dyDescent="0.25">
      <c r="B731" s="26"/>
    </row>
    <row r="732" spans="2:2" x14ac:dyDescent="0.25">
      <c r="B732" s="26"/>
    </row>
    <row r="733" spans="2:2" x14ac:dyDescent="0.25">
      <c r="B733" s="26"/>
    </row>
    <row r="734" spans="2:2" x14ac:dyDescent="0.25">
      <c r="B734" s="26"/>
    </row>
    <row r="735" spans="2:2" x14ac:dyDescent="0.25">
      <c r="B735" s="26"/>
    </row>
    <row r="736" spans="2:2" x14ac:dyDescent="0.25">
      <c r="B736" s="26"/>
    </row>
    <row r="737" spans="2:2" x14ac:dyDescent="0.25">
      <c r="B737" s="26"/>
    </row>
    <row r="738" spans="2:2" x14ac:dyDescent="0.25">
      <c r="B738" s="26"/>
    </row>
    <row r="739" spans="2:2" x14ac:dyDescent="0.25">
      <c r="B739" s="26"/>
    </row>
    <row r="740" spans="2:2" x14ac:dyDescent="0.25">
      <c r="B740" s="26"/>
    </row>
    <row r="741" spans="2:2" x14ac:dyDescent="0.25">
      <c r="B741" s="26"/>
    </row>
    <row r="742" spans="2:2" x14ac:dyDescent="0.25">
      <c r="B742" s="26"/>
    </row>
    <row r="743" spans="2:2" x14ac:dyDescent="0.25">
      <c r="B743" s="26"/>
    </row>
    <row r="744" spans="2:2" x14ac:dyDescent="0.25">
      <c r="B744" s="26"/>
    </row>
    <row r="745" spans="2:2" x14ac:dyDescent="0.25">
      <c r="B745" s="26"/>
    </row>
    <row r="746" spans="2:2" x14ac:dyDescent="0.25">
      <c r="B746" s="26"/>
    </row>
    <row r="747" spans="2:2" x14ac:dyDescent="0.25">
      <c r="B747" s="26"/>
    </row>
    <row r="748" spans="2:2" x14ac:dyDescent="0.25">
      <c r="B748" s="26"/>
    </row>
    <row r="749" spans="2:2" x14ac:dyDescent="0.25">
      <c r="B749" s="26"/>
    </row>
    <row r="750" spans="2:2" x14ac:dyDescent="0.25">
      <c r="B750" s="26"/>
    </row>
    <row r="751" spans="2:2" x14ac:dyDescent="0.25">
      <c r="B751" s="26"/>
    </row>
    <row r="752" spans="2:2" x14ac:dyDescent="0.25">
      <c r="B752" s="26"/>
    </row>
    <row r="753" spans="2:2" x14ac:dyDescent="0.25">
      <c r="B753" s="26"/>
    </row>
    <row r="754" spans="2:2" x14ac:dyDescent="0.25">
      <c r="B754" s="26"/>
    </row>
    <row r="755" spans="2:2" x14ac:dyDescent="0.25">
      <c r="B755" s="26"/>
    </row>
    <row r="756" spans="2:2" x14ac:dyDescent="0.25">
      <c r="B756" s="26"/>
    </row>
    <row r="757" spans="2:2" x14ac:dyDescent="0.25">
      <c r="B757" s="26"/>
    </row>
    <row r="758" spans="2:2" x14ac:dyDescent="0.25">
      <c r="B758" s="26"/>
    </row>
    <row r="759" spans="2:2" x14ac:dyDescent="0.25">
      <c r="B759" s="26"/>
    </row>
    <row r="760" spans="2:2" x14ac:dyDescent="0.25">
      <c r="B760" s="26"/>
    </row>
    <row r="761" spans="2:2" x14ac:dyDescent="0.25">
      <c r="B761" s="26"/>
    </row>
    <row r="762" spans="2:2" x14ac:dyDescent="0.25">
      <c r="B762" s="2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Corning 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Stapulionis</dc:creator>
  <cp:lastModifiedBy>Vilius InBio</cp:lastModifiedBy>
  <cp:lastPrinted>2018-03-22T11:29:28Z</cp:lastPrinted>
  <dcterms:created xsi:type="dcterms:W3CDTF">2016-03-10T11:13:42Z</dcterms:created>
  <dcterms:modified xsi:type="dcterms:W3CDTF">2018-06-11T10:40:52Z</dcterms:modified>
</cp:coreProperties>
</file>